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5.xml" ContentType="application/vnd.openxmlformats-officedocument.drawingml.chartshapes+xml"/>
  <Override PartName="/xl/charts/chart4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905" yWindow="-15" windowWidth="7215" windowHeight="6300" tabRatio="800"/>
  </bookViews>
  <sheets>
    <sheet name="output_140603 &amp; 140721" sheetId="59" r:id="rId1"/>
    <sheet name="gas-aer-part (4pm mass)" sheetId="103" r:id="rId2"/>
    <sheet name="gas-aer (4pm Carbon)" sheetId="134" r:id="rId3"/>
  </sheets>
  <externalReferences>
    <externalReference r:id="rId4"/>
    <externalReference r:id="rId5"/>
  </externalReferences>
  <definedNames>
    <definedName name="F_CH2">[1]VOCs_PPBV!$AS$25</definedName>
    <definedName name="F_CH3">[1]VOCs_PPBV!$AS$24</definedName>
    <definedName name="kprim">[1]VOCs_PPBV!$AS$22</definedName>
    <definedName name="ksec">[1]VOCs_PPBV!$AS$23</definedName>
    <definedName name="_xlnm.Print_Area" localSheetId="2">'gas-aer (4pm Carbon)'!$AG$1:$BF$63</definedName>
    <definedName name="_xlnm.Print_Area" localSheetId="1">'gas-aer-part (4pm mass)'!$AG$1:$BF$63</definedName>
    <definedName name="_xlnm.Print_Area" localSheetId="0">'output_140603 &amp; 140721'!$AM$15:$AS$35</definedName>
    <definedName name="R_const">[2]pvap!$J$2</definedName>
  </definedNames>
  <calcPr calcId="145621" concurrentCalc="0"/>
  <fileRecoveryPr autoRecover="0" repairLoad="1"/>
</workbook>
</file>

<file path=xl/calcChain.xml><?xml version="1.0" encoding="utf-8"?>
<calcChain xmlns="http://schemas.openxmlformats.org/spreadsheetml/2006/main">
  <c r="I588" i="59" l="1"/>
  <c r="H588" i="59"/>
  <c r="AP589" i="59"/>
  <c r="AO589" i="59"/>
  <c r="AM589" i="59"/>
  <c r="AL589" i="59"/>
  <c r="AG589" i="59"/>
  <c r="AI589" i="59"/>
  <c r="AP588" i="59"/>
  <c r="AO588" i="59"/>
  <c r="AM588" i="59"/>
  <c r="AL588" i="59"/>
  <c r="AJ588" i="59"/>
  <c r="AG588" i="59"/>
  <c r="AI588" i="59"/>
  <c r="A589" i="59"/>
  <c r="A590" i="59"/>
  <c r="A591" i="59"/>
  <c r="A592" i="59"/>
  <c r="A593" i="59"/>
  <c r="A594" i="59"/>
  <c r="A595" i="59"/>
  <c r="A596" i="59"/>
  <c r="A597" i="59"/>
  <c r="A598" i="59"/>
  <c r="A599" i="59"/>
  <c r="A600" i="59"/>
  <c r="A601" i="59"/>
  <c r="A602" i="59"/>
  <c r="A603" i="59"/>
  <c r="A604" i="59"/>
  <c r="A605" i="59"/>
  <c r="A606" i="59"/>
  <c r="A607" i="59"/>
  <c r="A608" i="59"/>
  <c r="A609" i="59"/>
  <c r="A610" i="59"/>
  <c r="A611" i="59"/>
  <c r="A612" i="59"/>
  <c r="A613" i="59"/>
  <c r="A614" i="59"/>
  <c r="A615" i="59"/>
  <c r="A616" i="59"/>
  <c r="A617" i="59"/>
  <c r="A618" i="59"/>
  <c r="A619" i="59"/>
  <c r="A620" i="59"/>
  <c r="A621" i="59"/>
  <c r="A622" i="59"/>
  <c r="A623" i="59"/>
  <c r="A624" i="59"/>
  <c r="A625" i="59"/>
  <c r="A626" i="59"/>
  <c r="A627" i="59"/>
  <c r="A628" i="59"/>
  <c r="A629" i="59"/>
  <c r="A630" i="59"/>
  <c r="A631" i="59"/>
  <c r="A632" i="59"/>
  <c r="A633" i="59"/>
  <c r="A634" i="59"/>
  <c r="A635" i="59"/>
  <c r="A636" i="59"/>
  <c r="A637" i="59"/>
  <c r="A638" i="59"/>
  <c r="A639" i="59"/>
  <c r="A640" i="59"/>
  <c r="A641" i="59"/>
  <c r="A642" i="59"/>
  <c r="A643" i="59"/>
  <c r="A644" i="59"/>
  <c r="A645" i="59"/>
  <c r="A646" i="59"/>
  <c r="A647" i="59"/>
  <c r="A648" i="59"/>
  <c r="A649" i="59"/>
  <c r="A650" i="59"/>
  <c r="A651" i="59"/>
  <c r="A652" i="59"/>
  <c r="A653" i="59"/>
  <c r="A654" i="59"/>
  <c r="A655" i="59"/>
  <c r="A656" i="59"/>
  <c r="A657" i="59"/>
  <c r="A658" i="59"/>
  <c r="A659" i="59"/>
  <c r="A660" i="59"/>
  <c r="A661" i="59"/>
  <c r="A662" i="59"/>
  <c r="A663" i="59"/>
  <c r="A664" i="59"/>
  <c r="A665" i="59"/>
  <c r="A666" i="59"/>
  <c r="A667" i="59"/>
  <c r="A668" i="59"/>
  <c r="A669" i="59"/>
  <c r="A670" i="59"/>
  <c r="A671" i="59"/>
  <c r="A672" i="59"/>
  <c r="A673" i="59"/>
  <c r="A674" i="59"/>
  <c r="A675" i="59"/>
  <c r="A676" i="59"/>
  <c r="A677" i="59"/>
  <c r="A678" i="59"/>
  <c r="A679" i="59"/>
  <c r="A680" i="59"/>
  <c r="A681" i="59"/>
  <c r="A682" i="59"/>
  <c r="A683" i="59"/>
  <c r="A684" i="59"/>
  <c r="A685" i="59"/>
  <c r="A686" i="59"/>
  <c r="A687" i="59"/>
  <c r="A688" i="59"/>
  <c r="A689" i="59"/>
  <c r="A690" i="59"/>
  <c r="A691" i="59"/>
  <c r="A692" i="59"/>
  <c r="A693" i="59"/>
  <c r="A694" i="59"/>
  <c r="A695" i="59"/>
  <c r="A696" i="59"/>
  <c r="A697" i="59"/>
  <c r="A698" i="59"/>
  <c r="A699" i="59"/>
  <c r="A700" i="59"/>
  <c r="A701" i="59"/>
  <c r="A702" i="59"/>
  <c r="A703" i="59"/>
  <c r="A704" i="59"/>
  <c r="A705" i="59"/>
  <c r="A706" i="59"/>
  <c r="A707" i="59"/>
  <c r="A708" i="59"/>
  <c r="A709" i="59"/>
  <c r="A710" i="59"/>
  <c r="A711" i="59"/>
  <c r="A712" i="59"/>
  <c r="A713" i="59"/>
  <c r="A714" i="59"/>
  <c r="A715" i="59"/>
  <c r="A716" i="59"/>
  <c r="A717" i="59"/>
  <c r="A718" i="59"/>
  <c r="A719" i="59"/>
  <c r="A720" i="59"/>
  <c r="A721" i="59"/>
  <c r="A722" i="59"/>
  <c r="A723" i="59"/>
  <c r="A724" i="59"/>
  <c r="A725" i="59"/>
  <c r="A726" i="59"/>
  <c r="A727" i="59"/>
  <c r="A728" i="59"/>
  <c r="A729" i="59"/>
  <c r="A730" i="59"/>
  <c r="A731" i="59"/>
  <c r="A732" i="59"/>
  <c r="A733" i="59"/>
  <c r="A734" i="59"/>
  <c r="A735" i="59"/>
  <c r="A736" i="59"/>
  <c r="A737" i="59"/>
  <c r="A738" i="59"/>
  <c r="A739" i="59"/>
  <c r="A740" i="59"/>
  <c r="A741" i="59"/>
  <c r="A742" i="59"/>
  <c r="A743" i="59"/>
  <c r="A744" i="59"/>
  <c r="A745" i="59"/>
  <c r="A746" i="59"/>
  <c r="A747" i="59"/>
  <c r="A748" i="59"/>
  <c r="A749" i="59"/>
  <c r="A750" i="59"/>
  <c r="A751" i="59"/>
  <c r="A752" i="59"/>
  <c r="A753" i="59"/>
  <c r="A754" i="59"/>
  <c r="A755" i="59"/>
  <c r="A756" i="59"/>
  <c r="A757" i="59"/>
  <c r="A758" i="59"/>
  <c r="A759" i="59"/>
  <c r="A760" i="59"/>
  <c r="A761" i="59"/>
  <c r="A762" i="59"/>
  <c r="A763" i="59"/>
  <c r="A764" i="59"/>
  <c r="A765" i="59"/>
  <c r="A766" i="59"/>
  <c r="A767" i="59"/>
  <c r="A768" i="59"/>
  <c r="A769" i="59"/>
  <c r="A770" i="59"/>
  <c r="A771" i="59"/>
  <c r="A772" i="59"/>
  <c r="A773" i="59"/>
  <c r="A774" i="59"/>
  <c r="A775" i="59"/>
  <c r="A776" i="59"/>
  <c r="A777" i="59"/>
  <c r="A778" i="59"/>
  <c r="A779" i="59"/>
  <c r="A588" i="59"/>
  <c r="AN589" i="59"/>
  <c r="AN588" i="59"/>
  <c r="AH588" i="59"/>
  <c r="AH589" i="59"/>
  <c r="AJ589" i="59"/>
  <c r="H168" i="59"/>
  <c r="I168" i="59"/>
  <c r="H169" i="59"/>
  <c r="I169" i="59"/>
  <c r="H170" i="59"/>
  <c r="I170" i="59"/>
  <c r="H171" i="59"/>
  <c r="I171" i="59"/>
  <c r="H172" i="59"/>
  <c r="I172" i="59"/>
  <c r="H173" i="59"/>
  <c r="I173" i="59"/>
  <c r="H174" i="59"/>
  <c r="I174" i="59"/>
  <c r="H175" i="59"/>
  <c r="I175" i="59"/>
  <c r="H176" i="59"/>
  <c r="I176" i="59"/>
  <c r="H177" i="59"/>
  <c r="I177" i="59"/>
  <c r="H178" i="59"/>
  <c r="I178" i="59"/>
  <c r="H179" i="59"/>
  <c r="I179" i="59"/>
  <c r="H180" i="59"/>
  <c r="I180" i="59"/>
  <c r="L76" i="59"/>
  <c r="I76" i="59"/>
  <c r="H76" i="59"/>
  <c r="B160" i="103"/>
  <c r="B159" i="103"/>
  <c r="B158" i="103"/>
  <c r="B157" i="103"/>
  <c r="B156" i="103"/>
  <c r="B155" i="103"/>
  <c r="I161" i="103"/>
  <c r="I162" i="103"/>
  <c r="AC160" i="103"/>
  <c r="AB160" i="103"/>
  <c r="AA160" i="103"/>
  <c r="Z160" i="103"/>
  <c r="Y160" i="103"/>
  <c r="X160" i="103"/>
  <c r="W160" i="103"/>
  <c r="V160" i="103"/>
  <c r="U160" i="103"/>
  <c r="T160" i="103"/>
  <c r="S160" i="103"/>
  <c r="R160" i="103"/>
  <c r="Q160" i="103"/>
  <c r="P160" i="103"/>
  <c r="O160" i="103"/>
  <c r="N160" i="103"/>
  <c r="M160" i="103"/>
  <c r="L160" i="103"/>
  <c r="K160" i="103"/>
  <c r="J160" i="103"/>
  <c r="I160" i="103"/>
  <c r="H160" i="103"/>
  <c r="G160" i="103"/>
  <c r="F160" i="103"/>
  <c r="E160" i="103"/>
  <c r="D160" i="103"/>
  <c r="C160" i="103"/>
  <c r="AC159" i="103"/>
  <c r="AB159" i="103"/>
  <c r="AA159" i="103"/>
  <c r="Z159" i="103"/>
  <c r="Y159" i="103"/>
  <c r="X159" i="103"/>
  <c r="W159" i="103"/>
  <c r="V159" i="103"/>
  <c r="U159" i="103"/>
  <c r="T159" i="103"/>
  <c r="S159" i="103"/>
  <c r="R159" i="103"/>
  <c r="Q159" i="103"/>
  <c r="P159" i="103"/>
  <c r="O159" i="103"/>
  <c r="N159" i="103"/>
  <c r="M159" i="103"/>
  <c r="L159" i="103"/>
  <c r="K159" i="103"/>
  <c r="J159" i="103"/>
  <c r="I159" i="103"/>
  <c r="H159" i="103"/>
  <c r="G159" i="103"/>
  <c r="F159" i="103"/>
  <c r="E159" i="103"/>
  <c r="D159" i="103"/>
  <c r="C159" i="103"/>
  <c r="AC158" i="103"/>
  <c r="AB158" i="103"/>
  <c r="AA158" i="103"/>
  <c r="Z158" i="103"/>
  <c r="Y158" i="103"/>
  <c r="X158" i="103"/>
  <c r="W158" i="103"/>
  <c r="V158" i="103"/>
  <c r="U158" i="103"/>
  <c r="T158" i="103"/>
  <c r="T161" i="103"/>
  <c r="T162" i="103"/>
  <c r="S158" i="103"/>
  <c r="S161" i="103"/>
  <c r="S162" i="103"/>
  <c r="R158" i="103"/>
  <c r="R161" i="103"/>
  <c r="R162" i="103"/>
  <c r="Q158" i="103"/>
  <c r="P158" i="103"/>
  <c r="O158" i="103"/>
  <c r="N158" i="103"/>
  <c r="M158" i="103"/>
  <c r="L158" i="103"/>
  <c r="K158" i="103"/>
  <c r="J158" i="103"/>
  <c r="I158" i="103"/>
  <c r="H158" i="103"/>
  <c r="G158" i="103"/>
  <c r="F158" i="103"/>
  <c r="E158" i="103"/>
  <c r="D158" i="103"/>
  <c r="C158" i="103"/>
  <c r="AC157" i="103"/>
  <c r="AB157" i="103"/>
  <c r="AA157" i="103"/>
  <c r="Z157" i="103"/>
  <c r="Y157" i="103"/>
  <c r="X157" i="103"/>
  <c r="W157" i="103"/>
  <c r="V157" i="103"/>
  <c r="U157" i="103"/>
  <c r="U161" i="103"/>
  <c r="U162" i="103"/>
  <c r="T157" i="103"/>
  <c r="S157" i="103"/>
  <c r="R157" i="103"/>
  <c r="Q157" i="103"/>
  <c r="P157" i="103"/>
  <c r="O157" i="103"/>
  <c r="N157" i="103"/>
  <c r="M157" i="103"/>
  <c r="L157" i="103"/>
  <c r="K157" i="103"/>
  <c r="J157" i="103"/>
  <c r="I157" i="103"/>
  <c r="H157" i="103"/>
  <c r="G157" i="103"/>
  <c r="F157" i="103"/>
  <c r="E157" i="103"/>
  <c r="D157" i="103"/>
  <c r="C157" i="103"/>
  <c r="AC156" i="103"/>
  <c r="AB156" i="103"/>
  <c r="AA156" i="103"/>
  <c r="Z156" i="103"/>
  <c r="Y156" i="103"/>
  <c r="X156" i="103"/>
  <c r="W156" i="103"/>
  <c r="V156" i="103"/>
  <c r="U156" i="103"/>
  <c r="T156" i="103"/>
  <c r="S156" i="103"/>
  <c r="R156" i="103"/>
  <c r="Q156" i="103"/>
  <c r="P156" i="103"/>
  <c r="P161" i="103"/>
  <c r="P162" i="103"/>
  <c r="O156" i="103"/>
  <c r="N156" i="103"/>
  <c r="M156" i="103"/>
  <c r="L156" i="103"/>
  <c r="K156" i="103"/>
  <c r="K161" i="103"/>
  <c r="K162" i="103"/>
  <c r="J156" i="103"/>
  <c r="J161" i="103"/>
  <c r="J162" i="103"/>
  <c r="I156" i="103"/>
  <c r="H156" i="103"/>
  <c r="G156" i="103"/>
  <c r="F156" i="103"/>
  <c r="E156" i="103"/>
  <c r="D156" i="103"/>
  <c r="C156" i="103"/>
  <c r="AC155" i="103"/>
  <c r="AC161" i="103"/>
  <c r="AC162" i="103"/>
  <c r="AB155" i="103"/>
  <c r="AB161" i="103"/>
  <c r="AB162" i="103"/>
  <c r="AA155" i="103"/>
  <c r="AA161" i="103"/>
  <c r="AA162" i="103"/>
  <c r="Z155" i="103"/>
  <c r="Z161" i="103"/>
  <c r="Z162" i="103"/>
  <c r="Y155" i="103"/>
  <c r="Y161" i="103"/>
  <c r="Y162" i="103"/>
  <c r="X155" i="103"/>
  <c r="X161" i="103"/>
  <c r="X162" i="103"/>
  <c r="W155" i="103"/>
  <c r="W161" i="103"/>
  <c r="W162" i="103"/>
  <c r="V155" i="103"/>
  <c r="V161" i="103"/>
  <c r="V162" i="103"/>
  <c r="U155" i="103"/>
  <c r="T155" i="103"/>
  <c r="S155" i="103"/>
  <c r="R155" i="103"/>
  <c r="Q155" i="103"/>
  <c r="Q161" i="103"/>
  <c r="Q162" i="103"/>
  <c r="P155" i="103"/>
  <c r="O155" i="103"/>
  <c r="O161" i="103"/>
  <c r="O162" i="103"/>
  <c r="N155" i="103"/>
  <c r="N161" i="103"/>
  <c r="N162" i="103"/>
  <c r="M155" i="103"/>
  <c r="M161" i="103"/>
  <c r="M162" i="103"/>
  <c r="L155" i="103"/>
  <c r="L161" i="103"/>
  <c r="L162" i="103"/>
  <c r="K155" i="103"/>
  <c r="J155" i="103"/>
  <c r="I155" i="103"/>
  <c r="H155" i="103"/>
  <c r="H161" i="103"/>
  <c r="H162" i="103"/>
  <c r="G155" i="103"/>
  <c r="G161" i="103"/>
  <c r="G162" i="103"/>
  <c r="F155" i="103"/>
  <c r="F161" i="103"/>
  <c r="F162" i="103"/>
  <c r="E155" i="103"/>
  <c r="E161" i="103"/>
  <c r="E162" i="103"/>
  <c r="D155" i="103"/>
  <c r="D161" i="103"/>
  <c r="D162" i="103"/>
  <c r="C155" i="103"/>
  <c r="C161" i="103"/>
  <c r="C162" i="103"/>
  <c r="P61" i="103"/>
  <c r="AC60" i="103"/>
  <c r="AB60" i="103"/>
  <c r="AA60" i="103"/>
  <c r="Z60" i="103"/>
  <c r="Y60" i="103"/>
  <c r="X60" i="103"/>
  <c r="W60" i="103"/>
  <c r="V60" i="103"/>
  <c r="U60" i="103"/>
  <c r="T60" i="103"/>
  <c r="S60" i="103"/>
  <c r="R60" i="103"/>
  <c r="Q60" i="103"/>
  <c r="P60" i="103"/>
  <c r="O60" i="103"/>
  <c r="N60" i="103"/>
  <c r="M60" i="103"/>
  <c r="L60" i="103"/>
  <c r="K60" i="103"/>
  <c r="J60" i="103"/>
  <c r="I60" i="103"/>
  <c r="H60" i="103"/>
  <c r="G60" i="103"/>
  <c r="F60" i="103"/>
  <c r="E60" i="103"/>
  <c r="D60" i="103"/>
  <c r="C60" i="103"/>
  <c r="AC59" i="103"/>
  <c r="AB59" i="103"/>
  <c r="AA59" i="103"/>
  <c r="Z59" i="103"/>
  <c r="Y59" i="103"/>
  <c r="X59" i="103"/>
  <c r="W59" i="103"/>
  <c r="V59" i="103"/>
  <c r="U59" i="103"/>
  <c r="T59" i="103"/>
  <c r="S59" i="103"/>
  <c r="S61" i="103"/>
  <c r="R59" i="103"/>
  <c r="R61" i="103"/>
  <c r="Q59" i="103"/>
  <c r="P59" i="103"/>
  <c r="O59" i="103"/>
  <c r="N59" i="103"/>
  <c r="M59" i="103"/>
  <c r="L59" i="103"/>
  <c r="K59" i="103"/>
  <c r="K61" i="103"/>
  <c r="J59" i="103"/>
  <c r="I59" i="103"/>
  <c r="H59" i="103"/>
  <c r="G59" i="103"/>
  <c r="F59" i="103"/>
  <c r="E59" i="103"/>
  <c r="D59" i="103"/>
  <c r="C59" i="103"/>
  <c r="AC58" i="103"/>
  <c r="AB58" i="103"/>
  <c r="AA58" i="103"/>
  <c r="Z58" i="103"/>
  <c r="Y58" i="103"/>
  <c r="X58" i="103"/>
  <c r="W58" i="103"/>
  <c r="V58" i="103"/>
  <c r="U58" i="103"/>
  <c r="U61" i="103"/>
  <c r="T58" i="103"/>
  <c r="S58" i="103"/>
  <c r="R58" i="103"/>
  <c r="Q58" i="103"/>
  <c r="P58" i="103"/>
  <c r="O58" i="103"/>
  <c r="N58" i="103"/>
  <c r="M58" i="103"/>
  <c r="L58" i="103"/>
  <c r="K58" i="103"/>
  <c r="J58" i="103"/>
  <c r="I58" i="103"/>
  <c r="H58" i="103"/>
  <c r="G58" i="103"/>
  <c r="F58" i="103"/>
  <c r="E58" i="103"/>
  <c r="D58" i="103"/>
  <c r="C58" i="103"/>
  <c r="AC57" i="103"/>
  <c r="AB57" i="103"/>
  <c r="AA57" i="103"/>
  <c r="Z57" i="103"/>
  <c r="Y57" i="103"/>
  <c r="X57" i="103"/>
  <c r="W57" i="103"/>
  <c r="V57" i="103"/>
  <c r="U57" i="103"/>
  <c r="T57" i="103"/>
  <c r="S57" i="103"/>
  <c r="R57" i="103"/>
  <c r="Q57" i="103"/>
  <c r="Q61" i="103"/>
  <c r="P57" i="103"/>
  <c r="O57" i="103"/>
  <c r="N57" i="103"/>
  <c r="M57" i="103"/>
  <c r="L57" i="103"/>
  <c r="K57" i="103"/>
  <c r="J57" i="103"/>
  <c r="I57" i="103"/>
  <c r="H57" i="103"/>
  <c r="G57" i="103"/>
  <c r="F57" i="103"/>
  <c r="E57" i="103"/>
  <c r="D57" i="103"/>
  <c r="C57" i="103"/>
  <c r="AC56" i="103"/>
  <c r="AB56" i="103"/>
  <c r="AA56" i="103"/>
  <c r="Z56" i="103"/>
  <c r="Y56" i="103"/>
  <c r="X56" i="103"/>
  <c r="W56" i="103"/>
  <c r="V56" i="103"/>
  <c r="U56" i="103"/>
  <c r="T56" i="103"/>
  <c r="T61" i="103"/>
  <c r="S56" i="103"/>
  <c r="R56" i="103"/>
  <c r="Q56" i="103"/>
  <c r="P56" i="103"/>
  <c r="O56" i="103"/>
  <c r="N56" i="103"/>
  <c r="M56" i="103"/>
  <c r="L56" i="103"/>
  <c r="K56" i="103"/>
  <c r="J56" i="103"/>
  <c r="I56" i="103"/>
  <c r="H56" i="103"/>
  <c r="G56" i="103"/>
  <c r="F56" i="103"/>
  <c r="E56" i="103"/>
  <c r="D56" i="103"/>
  <c r="C56" i="103"/>
  <c r="AC55" i="103"/>
  <c r="AC61" i="103"/>
  <c r="AB55" i="103"/>
  <c r="AB61" i="103"/>
  <c r="AA55" i="103"/>
  <c r="AA61" i="103"/>
  <c r="Z55" i="103"/>
  <c r="Z61" i="103"/>
  <c r="Y55" i="103"/>
  <c r="Y61" i="103"/>
  <c r="X55" i="103"/>
  <c r="X61" i="103"/>
  <c r="W55" i="103"/>
  <c r="W61" i="103"/>
  <c r="V55" i="103"/>
  <c r="V61" i="103"/>
  <c r="U55" i="103"/>
  <c r="T55" i="103"/>
  <c r="S55" i="103"/>
  <c r="R55" i="103"/>
  <c r="Q55" i="103"/>
  <c r="P55" i="103"/>
  <c r="O55" i="103"/>
  <c r="O61" i="103"/>
  <c r="N55" i="103"/>
  <c r="N61" i="103"/>
  <c r="M55" i="103"/>
  <c r="M61" i="103"/>
  <c r="L55" i="103"/>
  <c r="L61" i="103"/>
  <c r="K55" i="103"/>
  <c r="J55" i="103"/>
  <c r="J61" i="103"/>
  <c r="I55" i="103"/>
  <c r="I61" i="103"/>
  <c r="H55" i="103"/>
  <c r="H61" i="103"/>
  <c r="G55" i="103"/>
  <c r="G61" i="103"/>
  <c r="F55" i="103"/>
  <c r="F61" i="103"/>
  <c r="E55" i="103"/>
  <c r="E61" i="103"/>
  <c r="D55" i="103"/>
  <c r="D61" i="103"/>
  <c r="C55" i="103"/>
  <c r="C61" i="103"/>
  <c r="L779" i="59"/>
  <c r="L778" i="59"/>
  <c r="L777" i="59"/>
  <c r="L776" i="59"/>
  <c r="L775" i="59"/>
  <c r="L774" i="59"/>
  <c r="L773" i="59"/>
  <c r="L772" i="59"/>
  <c r="L771" i="59"/>
  <c r="L770" i="59"/>
  <c r="L769" i="59"/>
  <c r="L768" i="59"/>
  <c r="L767" i="59"/>
  <c r="L766" i="59"/>
  <c r="L765" i="59"/>
  <c r="L764" i="59"/>
  <c r="L763" i="59"/>
  <c r="L762" i="59"/>
  <c r="L761" i="59"/>
  <c r="L760" i="59"/>
  <c r="L759" i="59"/>
  <c r="L758" i="59"/>
  <c r="L757" i="59"/>
  <c r="L756" i="59"/>
  <c r="L755" i="59"/>
  <c r="L754" i="59"/>
  <c r="L753" i="59"/>
  <c r="L752" i="59"/>
  <c r="L751" i="59"/>
  <c r="L750" i="59"/>
  <c r="L749" i="59"/>
  <c r="L748" i="59"/>
  <c r="L747" i="59"/>
  <c r="L746" i="59"/>
  <c r="L745" i="59"/>
  <c r="L744" i="59"/>
  <c r="L743" i="59"/>
  <c r="L742" i="59"/>
  <c r="L741" i="59"/>
  <c r="L740" i="59"/>
  <c r="L739" i="59"/>
  <c r="L738" i="59"/>
  <c r="L737" i="59"/>
  <c r="L736" i="59"/>
  <c r="L735" i="59"/>
  <c r="L734" i="59"/>
  <c r="L733" i="59"/>
  <c r="L732" i="59"/>
  <c r="L731" i="59"/>
  <c r="L730" i="59"/>
  <c r="L729" i="59"/>
  <c r="L728" i="59"/>
  <c r="L727" i="59"/>
  <c r="L726" i="59"/>
  <c r="L725" i="59"/>
  <c r="L724" i="59"/>
  <c r="L723" i="59"/>
  <c r="L722" i="59"/>
  <c r="L721" i="59"/>
  <c r="L720" i="59"/>
  <c r="L719" i="59"/>
  <c r="L718" i="59"/>
  <c r="L717" i="59"/>
  <c r="L716" i="59"/>
  <c r="L715" i="59"/>
  <c r="L714" i="59"/>
  <c r="L713" i="59"/>
  <c r="L712" i="59"/>
  <c r="L711" i="59"/>
  <c r="L710" i="59"/>
  <c r="L709" i="59"/>
  <c r="L708" i="59"/>
  <c r="L707" i="59"/>
  <c r="L706" i="59"/>
  <c r="L705" i="59"/>
  <c r="L704" i="59"/>
  <c r="L703" i="59"/>
  <c r="L702" i="59"/>
  <c r="L701" i="59"/>
  <c r="L700" i="59"/>
  <c r="L699" i="59"/>
  <c r="L698" i="59"/>
  <c r="L697" i="59"/>
  <c r="L696" i="59"/>
  <c r="L695" i="59"/>
  <c r="L694" i="59"/>
  <c r="L693" i="59"/>
  <c r="L692" i="59"/>
  <c r="L691" i="59"/>
  <c r="L690" i="59"/>
  <c r="L689" i="59"/>
  <c r="L688" i="59"/>
  <c r="L687" i="59"/>
  <c r="L686" i="59"/>
  <c r="L685" i="59"/>
  <c r="L684" i="59"/>
  <c r="L683" i="59"/>
  <c r="L682" i="59"/>
  <c r="L681" i="59"/>
  <c r="L680" i="59"/>
  <c r="L679" i="59"/>
  <c r="L678" i="59"/>
  <c r="L677" i="59"/>
  <c r="L676" i="59"/>
  <c r="L675" i="59"/>
  <c r="L674" i="59"/>
  <c r="L673" i="59"/>
  <c r="L672" i="59"/>
  <c r="L671" i="59"/>
  <c r="L670" i="59"/>
  <c r="L669" i="59"/>
  <c r="L668" i="59"/>
  <c r="L667" i="59"/>
  <c r="L666" i="59"/>
  <c r="L665" i="59"/>
  <c r="L664" i="59"/>
  <c r="L663" i="59"/>
  <c r="L662" i="59"/>
  <c r="L661" i="59"/>
  <c r="L660" i="59"/>
  <c r="L659" i="59"/>
  <c r="L658" i="59"/>
  <c r="L657" i="59"/>
  <c r="L656" i="59"/>
  <c r="L655" i="59"/>
  <c r="L654" i="59"/>
  <c r="L653" i="59"/>
  <c r="L652" i="59"/>
  <c r="L651" i="59"/>
  <c r="L650" i="59"/>
  <c r="L649" i="59"/>
  <c r="L648" i="59"/>
  <c r="L647" i="59"/>
  <c r="L646" i="59"/>
  <c r="L645" i="59"/>
  <c r="L644" i="59"/>
  <c r="L643" i="59"/>
  <c r="L642" i="59"/>
  <c r="L641" i="59"/>
  <c r="L640" i="59"/>
  <c r="L639" i="59"/>
  <c r="L638" i="59"/>
  <c r="L637" i="59"/>
  <c r="L636" i="59"/>
  <c r="L635" i="59"/>
  <c r="L634" i="59"/>
  <c r="L633" i="59"/>
  <c r="L632" i="59"/>
  <c r="L631" i="59"/>
  <c r="L630" i="59"/>
  <c r="L629" i="59"/>
  <c r="L628" i="59"/>
  <c r="L627" i="59"/>
  <c r="L626" i="59"/>
  <c r="L625" i="59"/>
  <c r="L624" i="59"/>
  <c r="L623" i="59"/>
  <c r="L622" i="59"/>
  <c r="L621" i="59"/>
  <c r="L620" i="59"/>
  <c r="L619" i="59"/>
  <c r="L618" i="59"/>
  <c r="L617" i="59"/>
  <c r="L616" i="59"/>
  <c r="L615" i="59"/>
  <c r="L614" i="59"/>
  <c r="L613" i="59"/>
  <c r="L612" i="59"/>
  <c r="L611" i="59"/>
  <c r="L610" i="59"/>
  <c r="L609" i="59"/>
  <c r="L608" i="59"/>
  <c r="L607" i="59"/>
  <c r="L606" i="59"/>
  <c r="L605" i="59"/>
  <c r="L604" i="59"/>
  <c r="L603" i="59"/>
  <c r="L602" i="59"/>
  <c r="L601" i="59"/>
  <c r="L600" i="59"/>
  <c r="L599" i="59"/>
  <c r="L598" i="59"/>
  <c r="L597" i="59"/>
  <c r="L596" i="59"/>
  <c r="L595" i="59"/>
  <c r="L594" i="59"/>
  <c r="L593" i="59"/>
  <c r="L592" i="59"/>
  <c r="L591" i="59"/>
  <c r="L590" i="59"/>
  <c r="L589" i="59"/>
  <c r="I779" i="59"/>
  <c r="H779" i="59"/>
  <c r="I778" i="59"/>
  <c r="H778" i="59"/>
  <c r="I777" i="59"/>
  <c r="H777" i="59"/>
  <c r="I776" i="59"/>
  <c r="H776" i="59"/>
  <c r="I775" i="59"/>
  <c r="H775" i="59"/>
  <c r="I774" i="59"/>
  <c r="H774" i="59"/>
  <c r="I773" i="59"/>
  <c r="H773" i="59"/>
  <c r="I772" i="59"/>
  <c r="H772" i="59"/>
  <c r="I771" i="59"/>
  <c r="H771" i="59"/>
  <c r="I770" i="59"/>
  <c r="H770" i="59"/>
  <c r="I769" i="59"/>
  <c r="H769" i="59"/>
  <c r="I768" i="59"/>
  <c r="H768" i="59"/>
  <c r="I767" i="59"/>
  <c r="H767" i="59"/>
  <c r="I766" i="59"/>
  <c r="H766" i="59"/>
  <c r="I765" i="59"/>
  <c r="H765" i="59"/>
  <c r="I764" i="59"/>
  <c r="H764" i="59"/>
  <c r="I763" i="59"/>
  <c r="H763" i="59"/>
  <c r="I762" i="59"/>
  <c r="H762" i="59"/>
  <c r="I761" i="59"/>
  <c r="H761" i="59"/>
  <c r="I760" i="59"/>
  <c r="H760" i="59"/>
  <c r="I759" i="59"/>
  <c r="H759" i="59"/>
  <c r="I758" i="59"/>
  <c r="H758" i="59"/>
  <c r="I757" i="59"/>
  <c r="H757" i="59"/>
  <c r="I756" i="59"/>
  <c r="H756" i="59"/>
  <c r="I755" i="59"/>
  <c r="H755" i="59"/>
  <c r="I754" i="59"/>
  <c r="H754" i="59"/>
  <c r="I753" i="59"/>
  <c r="H753" i="59"/>
  <c r="I752" i="59"/>
  <c r="H752" i="59"/>
  <c r="I751" i="59"/>
  <c r="H751" i="59"/>
  <c r="I750" i="59"/>
  <c r="H750" i="59"/>
  <c r="I749" i="59"/>
  <c r="H749" i="59"/>
  <c r="I748" i="59"/>
  <c r="H748" i="59"/>
  <c r="I747" i="59"/>
  <c r="H747" i="59"/>
  <c r="I746" i="59"/>
  <c r="H746" i="59"/>
  <c r="I745" i="59"/>
  <c r="H745" i="59"/>
  <c r="I744" i="59"/>
  <c r="H744" i="59"/>
  <c r="I743" i="59"/>
  <c r="H743" i="59"/>
  <c r="I742" i="59"/>
  <c r="H742" i="59"/>
  <c r="I741" i="59"/>
  <c r="H741" i="59"/>
  <c r="I740" i="59"/>
  <c r="H740" i="59"/>
  <c r="I739" i="59"/>
  <c r="H739" i="59"/>
  <c r="I738" i="59"/>
  <c r="H738" i="59"/>
  <c r="I737" i="59"/>
  <c r="H737" i="59"/>
  <c r="I736" i="59"/>
  <c r="H736" i="59"/>
  <c r="I735" i="59"/>
  <c r="H735" i="59"/>
  <c r="I734" i="59"/>
  <c r="H734" i="59"/>
  <c r="I733" i="59"/>
  <c r="H733" i="59"/>
  <c r="I732" i="59"/>
  <c r="H732" i="59"/>
  <c r="I731" i="59"/>
  <c r="H731" i="59"/>
  <c r="I730" i="59"/>
  <c r="H730" i="59"/>
  <c r="I729" i="59"/>
  <c r="H729" i="59"/>
  <c r="I728" i="59"/>
  <c r="H728" i="59"/>
  <c r="I727" i="59"/>
  <c r="H727" i="59"/>
  <c r="I726" i="59"/>
  <c r="H726" i="59"/>
  <c r="I725" i="59"/>
  <c r="H725" i="59"/>
  <c r="I724" i="59"/>
  <c r="H724" i="59"/>
  <c r="I723" i="59"/>
  <c r="H723" i="59"/>
  <c r="I722" i="59"/>
  <c r="H722" i="59"/>
  <c r="I721" i="59"/>
  <c r="H721" i="59"/>
  <c r="I720" i="59"/>
  <c r="H720" i="59"/>
  <c r="I719" i="59"/>
  <c r="H719" i="59"/>
  <c r="I718" i="59"/>
  <c r="H718" i="59"/>
  <c r="I717" i="59"/>
  <c r="H717" i="59"/>
  <c r="I716" i="59"/>
  <c r="H716" i="59"/>
  <c r="I715" i="59"/>
  <c r="H715" i="59"/>
  <c r="I714" i="59"/>
  <c r="H714" i="59"/>
  <c r="I713" i="59"/>
  <c r="H713" i="59"/>
  <c r="I712" i="59"/>
  <c r="H712" i="59"/>
  <c r="I711" i="59"/>
  <c r="H711" i="59"/>
  <c r="I710" i="59"/>
  <c r="H710" i="59"/>
  <c r="I709" i="59"/>
  <c r="H709" i="59"/>
  <c r="I708" i="59"/>
  <c r="H708" i="59"/>
  <c r="I707" i="59"/>
  <c r="H707" i="59"/>
  <c r="I706" i="59"/>
  <c r="H706" i="59"/>
  <c r="I705" i="59"/>
  <c r="H705" i="59"/>
  <c r="I704" i="59"/>
  <c r="H704" i="59"/>
  <c r="I703" i="59"/>
  <c r="H703" i="59"/>
  <c r="I702" i="59"/>
  <c r="H702" i="59"/>
  <c r="I701" i="59"/>
  <c r="H701" i="59"/>
  <c r="I700" i="59"/>
  <c r="H700" i="59"/>
  <c r="I699" i="59"/>
  <c r="H699" i="59"/>
  <c r="I698" i="59"/>
  <c r="H698" i="59"/>
  <c r="I697" i="59"/>
  <c r="H697" i="59"/>
  <c r="I696" i="59"/>
  <c r="H696" i="59"/>
  <c r="I695" i="59"/>
  <c r="H695" i="59"/>
  <c r="I694" i="59"/>
  <c r="H694" i="59"/>
  <c r="I693" i="59"/>
  <c r="H693" i="59"/>
  <c r="I692" i="59"/>
  <c r="H692" i="59"/>
  <c r="I691" i="59"/>
  <c r="H691" i="59"/>
  <c r="I690" i="59"/>
  <c r="H690" i="59"/>
  <c r="I689" i="59"/>
  <c r="H689" i="59"/>
  <c r="I688" i="59"/>
  <c r="H688" i="59"/>
  <c r="I687" i="59"/>
  <c r="H687" i="59"/>
  <c r="I686" i="59"/>
  <c r="H686" i="59"/>
  <c r="I685" i="59"/>
  <c r="H685" i="59"/>
  <c r="I684" i="59"/>
  <c r="H684" i="59"/>
  <c r="I683" i="59"/>
  <c r="H683" i="59"/>
  <c r="I682" i="59"/>
  <c r="H682" i="59"/>
  <c r="I681" i="59"/>
  <c r="H681" i="59"/>
  <c r="I680" i="59"/>
  <c r="H680" i="59"/>
  <c r="I679" i="59"/>
  <c r="H679" i="59"/>
  <c r="I678" i="59"/>
  <c r="H678" i="59"/>
  <c r="I677" i="59"/>
  <c r="H677" i="59"/>
  <c r="I676" i="59"/>
  <c r="H676" i="59"/>
  <c r="I675" i="59"/>
  <c r="H675" i="59"/>
  <c r="I674" i="59"/>
  <c r="H674" i="59"/>
  <c r="I673" i="59"/>
  <c r="H673" i="59"/>
  <c r="I672" i="59"/>
  <c r="H672" i="59"/>
  <c r="I671" i="59"/>
  <c r="H671" i="59"/>
  <c r="I670" i="59"/>
  <c r="H670" i="59"/>
  <c r="I669" i="59"/>
  <c r="H669" i="59"/>
  <c r="I668" i="59"/>
  <c r="H668" i="59"/>
  <c r="I667" i="59"/>
  <c r="H667" i="59"/>
  <c r="I666" i="59"/>
  <c r="H666" i="59"/>
  <c r="I665" i="59"/>
  <c r="H665" i="59"/>
  <c r="I664" i="59"/>
  <c r="H664" i="59"/>
  <c r="I663" i="59"/>
  <c r="H663" i="59"/>
  <c r="I662" i="59"/>
  <c r="H662" i="59"/>
  <c r="I661" i="59"/>
  <c r="H661" i="59"/>
  <c r="I660" i="59"/>
  <c r="H660" i="59"/>
  <c r="I659" i="59"/>
  <c r="H659" i="59"/>
  <c r="I658" i="59"/>
  <c r="H658" i="59"/>
  <c r="I657" i="59"/>
  <c r="H657" i="59"/>
  <c r="I656" i="59"/>
  <c r="H656" i="59"/>
  <c r="I655" i="59"/>
  <c r="H655" i="59"/>
  <c r="I654" i="59"/>
  <c r="H654" i="59"/>
  <c r="I653" i="59"/>
  <c r="H653" i="59"/>
  <c r="I652" i="59"/>
  <c r="H652" i="59"/>
  <c r="I651" i="59"/>
  <c r="H651" i="59"/>
  <c r="I650" i="59"/>
  <c r="H650" i="59"/>
  <c r="I649" i="59"/>
  <c r="H649" i="59"/>
  <c r="I648" i="59"/>
  <c r="H648" i="59"/>
  <c r="I647" i="59"/>
  <c r="H647" i="59"/>
  <c r="I646" i="59"/>
  <c r="H646" i="59"/>
  <c r="I645" i="59"/>
  <c r="H645" i="59"/>
  <c r="I644" i="59"/>
  <c r="H644" i="59"/>
  <c r="I643" i="59"/>
  <c r="H643" i="59"/>
  <c r="I642" i="59"/>
  <c r="H642" i="59"/>
  <c r="I641" i="59"/>
  <c r="H641" i="59"/>
  <c r="I640" i="59"/>
  <c r="H640" i="59"/>
  <c r="I639" i="59"/>
  <c r="H639" i="59"/>
  <c r="I638" i="59"/>
  <c r="H638" i="59"/>
  <c r="I637" i="59"/>
  <c r="H637" i="59"/>
  <c r="I636" i="59"/>
  <c r="H636" i="59"/>
  <c r="I635" i="59"/>
  <c r="H635" i="59"/>
  <c r="I634" i="59"/>
  <c r="H634" i="59"/>
  <c r="I633" i="59"/>
  <c r="H633" i="59"/>
  <c r="I632" i="59"/>
  <c r="H632" i="59"/>
  <c r="I631" i="59"/>
  <c r="H631" i="59"/>
  <c r="I630" i="59"/>
  <c r="H630" i="59"/>
  <c r="I629" i="59"/>
  <c r="H629" i="59"/>
  <c r="I628" i="59"/>
  <c r="H628" i="59"/>
  <c r="I627" i="59"/>
  <c r="H627" i="59"/>
  <c r="I626" i="59"/>
  <c r="H626" i="59"/>
  <c r="I625" i="59"/>
  <c r="H625" i="59"/>
  <c r="I624" i="59"/>
  <c r="H624" i="59"/>
  <c r="I623" i="59"/>
  <c r="H623" i="59"/>
  <c r="I622" i="59"/>
  <c r="H622" i="59"/>
  <c r="I621" i="59"/>
  <c r="H621" i="59"/>
  <c r="AP779" i="59"/>
  <c r="AO779" i="59"/>
  <c r="AM779" i="59"/>
  <c r="AL779" i="59"/>
  <c r="AG779" i="59"/>
  <c r="AJ779" i="59"/>
  <c r="AP778" i="59"/>
  <c r="AO778" i="59"/>
  <c r="AM778" i="59"/>
  <c r="AL778" i="59"/>
  <c r="AG778" i="59"/>
  <c r="AJ778" i="59"/>
  <c r="AP777" i="59"/>
  <c r="AO777" i="59"/>
  <c r="AM777" i="59"/>
  <c r="AN777" i="59"/>
  <c r="AL777" i="59"/>
  <c r="AG777" i="59"/>
  <c r="AJ777" i="59"/>
  <c r="AP776" i="59"/>
  <c r="AO776" i="59"/>
  <c r="AM776" i="59"/>
  <c r="AL776" i="59"/>
  <c r="AG776" i="59"/>
  <c r="AJ776" i="59"/>
  <c r="AP775" i="59"/>
  <c r="AO775" i="59"/>
  <c r="AM775" i="59"/>
  <c r="AN775" i="59"/>
  <c r="AL775" i="59"/>
  <c r="AG775" i="59"/>
  <c r="AJ775" i="59"/>
  <c r="AP774" i="59"/>
  <c r="AO774" i="59"/>
  <c r="AM774" i="59"/>
  <c r="AN774" i="59"/>
  <c r="AL774" i="59"/>
  <c r="AG774" i="59"/>
  <c r="AJ774" i="59"/>
  <c r="AP773" i="59"/>
  <c r="AO773" i="59"/>
  <c r="AM773" i="59"/>
  <c r="AL773" i="59"/>
  <c r="AG773" i="59"/>
  <c r="AH773" i="59"/>
  <c r="AP772" i="59"/>
  <c r="AO772" i="59"/>
  <c r="AM772" i="59"/>
  <c r="AN772" i="59"/>
  <c r="AL772" i="59"/>
  <c r="AG772" i="59"/>
  <c r="AJ772" i="59"/>
  <c r="AP771" i="59"/>
  <c r="AO771" i="59"/>
  <c r="AM771" i="59"/>
  <c r="AN771" i="59"/>
  <c r="AL771" i="59"/>
  <c r="AI771" i="59"/>
  <c r="AG771" i="59"/>
  <c r="AJ771" i="59"/>
  <c r="AP770" i="59"/>
  <c r="AO770" i="59"/>
  <c r="AM770" i="59"/>
  <c r="AL770" i="59"/>
  <c r="AG770" i="59"/>
  <c r="AJ770" i="59"/>
  <c r="AP769" i="59"/>
  <c r="AO769" i="59"/>
  <c r="AM769" i="59"/>
  <c r="AL769" i="59"/>
  <c r="AG769" i="59"/>
  <c r="AJ769" i="59"/>
  <c r="AP768" i="59"/>
  <c r="AO768" i="59"/>
  <c r="AM768" i="59"/>
  <c r="AL768" i="59"/>
  <c r="AG768" i="59"/>
  <c r="AJ768" i="59"/>
  <c r="AP767" i="59"/>
  <c r="AO767" i="59"/>
  <c r="AM767" i="59"/>
  <c r="AN767" i="59"/>
  <c r="AL767" i="59"/>
  <c r="AG767" i="59"/>
  <c r="AJ767" i="59"/>
  <c r="AP766" i="59"/>
  <c r="AO766" i="59"/>
  <c r="AM766" i="59"/>
  <c r="AL766" i="59"/>
  <c r="AI766" i="59"/>
  <c r="AG766" i="59"/>
  <c r="AJ766" i="59"/>
  <c r="AP765" i="59"/>
  <c r="AO765" i="59"/>
  <c r="AM765" i="59"/>
  <c r="AL765" i="59"/>
  <c r="AG765" i="59"/>
  <c r="AJ765" i="59"/>
  <c r="AP764" i="59"/>
  <c r="AO764" i="59"/>
  <c r="AM764" i="59"/>
  <c r="AL764" i="59"/>
  <c r="AG764" i="59"/>
  <c r="AJ764" i="59"/>
  <c r="AP763" i="59"/>
  <c r="AO763" i="59"/>
  <c r="AM763" i="59"/>
  <c r="AN763" i="59"/>
  <c r="AL763" i="59"/>
  <c r="AG763" i="59"/>
  <c r="AJ763" i="59"/>
  <c r="AP762" i="59"/>
  <c r="AO762" i="59"/>
  <c r="AM762" i="59"/>
  <c r="AL762" i="59"/>
  <c r="AG762" i="59"/>
  <c r="AJ762" i="59"/>
  <c r="AP761" i="59"/>
  <c r="AO761" i="59"/>
  <c r="AM761" i="59"/>
  <c r="AN761" i="59"/>
  <c r="AL761" i="59"/>
  <c r="AG761" i="59"/>
  <c r="AH761" i="59"/>
  <c r="AP760" i="59"/>
  <c r="AO760" i="59"/>
  <c r="AM760" i="59"/>
  <c r="AN760" i="59"/>
  <c r="AL760" i="59"/>
  <c r="AG760" i="59"/>
  <c r="AJ760" i="59"/>
  <c r="AP759" i="59"/>
  <c r="AO759" i="59"/>
  <c r="AM759" i="59"/>
  <c r="AL759" i="59"/>
  <c r="AI759" i="59"/>
  <c r="AG759" i="59"/>
  <c r="AJ759" i="59"/>
  <c r="AP758" i="59"/>
  <c r="AO758" i="59"/>
  <c r="AM758" i="59"/>
  <c r="AL758" i="59"/>
  <c r="AG758" i="59"/>
  <c r="AJ758" i="59"/>
  <c r="AP757" i="59"/>
  <c r="AO757" i="59"/>
  <c r="AM757" i="59"/>
  <c r="AL757" i="59"/>
  <c r="AG757" i="59"/>
  <c r="AJ757" i="59"/>
  <c r="AP756" i="59"/>
  <c r="AO756" i="59"/>
  <c r="AM756" i="59"/>
  <c r="AL756" i="59"/>
  <c r="AG756" i="59"/>
  <c r="AJ756" i="59"/>
  <c r="AP755" i="59"/>
  <c r="AO755" i="59"/>
  <c r="AM755" i="59"/>
  <c r="AL755" i="59"/>
  <c r="AG755" i="59"/>
  <c r="AJ755" i="59"/>
  <c r="AP754" i="59"/>
  <c r="AO754" i="59"/>
  <c r="AM754" i="59"/>
  <c r="AL754" i="59"/>
  <c r="AG754" i="59"/>
  <c r="AJ754" i="59"/>
  <c r="AP753" i="59"/>
  <c r="AO753" i="59"/>
  <c r="AM753" i="59"/>
  <c r="AN753" i="59"/>
  <c r="AL753" i="59"/>
  <c r="AG753" i="59"/>
  <c r="AJ753" i="59"/>
  <c r="AP752" i="59"/>
  <c r="AO752" i="59"/>
  <c r="AM752" i="59"/>
  <c r="AL752" i="59"/>
  <c r="AG752" i="59"/>
  <c r="AJ752" i="59"/>
  <c r="AP751" i="59"/>
  <c r="AO751" i="59"/>
  <c r="AM751" i="59"/>
  <c r="AL751" i="59"/>
  <c r="AG751" i="59"/>
  <c r="AJ751" i="59"/>
  <c r="AP750" i="59"/>
  <c r="AO750" i="59"/>
  <c r="AM750" i="59"/>
  <c r="AL750" i="59"/>
  <c r="AG750" i="59"/>
  <c r="AJ750" i="59"/>
  <c r="AP749" i="59"/>
  <c r="AO749" i="59"/>
  <c r="AM749" i="59"/>
  <c r="AN749" i="59"/>
  <c r="AL749" i="59"/>
  <c r="AG749" i="59"/>
  <c r="AH749" i="59"/>
  <c r="AP748" i="59"/>
  <c r="AO748" i="59"/>
  <c r="AM748" i="59"/>
  <c r="AL748" i="59"/>
  <c r="AG748" i="59"/>
  <c r="AJ748" i="59"/>
  <c r="AP747" i="59"/>
  <c r="AO747" i="59"/>
  <c r="AM747" i="59"/>
  <c r="AN747" i="59"/>
  <c r="AL747" i="59"/>
  <c r="AG747" i="59"/>
  <c r="AJ747" i="59"/>
  <c r="AP746" i="59"/>
  <c r="AO746" i="59"/>
  <c r="AM746" i="59"/>
  <c r="AN746" i="59"/>
  <c r="AL746" i="59"/>
  <c r="AI746" i="59"/>
  <c r="AG746" i="59"/>
  <c r="AJ746" i="59"/>
  <c r="AP745" i="59"/>
  <c r="AO745" i="59"/>
  <c r="AM745" i="59"/>
  <c r="AL745" i="59"/>
  <c r="AG745" i="59"/>
  <c r="AJ745" i="59"/>
  <c r="AP744" i="59"/>
  <c r="AO744" i="59"/>
  <c r="AM744" i="59"/>
  <c r="AN744" i="59"/>
  <c r="AL744" i="59"/>
  <c r="AG744" i="59"/>
  <c r="AJ744" i="59"/>
  <c r="AP743" i="59"/>
  <c r="AO743" i="59"/>
  <c r="AM743" i="59"/>
  <c r="AN743" i="59"/>
  <c r="AL743" i="59"/>
  <c r="AG743" i="59"/>
  <c r="AJ743" i="59"/>
  <c r="AP742" i="59"/>
  <c r="AO742" i="59"/>
  <c r="AM742" i="59"/>
  <c r="AL742" i="59"/>
  <c r="AG742" i="59"/>
  <c r="AJ742" i="59"/>
  <c r="AP741" i="59"/>
  <c r="AO741" i="59"/>
  <c r="AM741" i="59"/>
  <c r="AL741" i="59"/>
  <c r="AG741" i="59"/>
  <c r="AJ741" i="59"/>
  <c r="AP740" i="59"/>
  <c r="AO740" i="59"/>
  <c r="AM740" i="59"/>
  <c r="AL740" i="59"/>
  <c r="AG740" i="59"/>
  <c r="AJ740" i="59"/>
  <c r="AP739" i="59"/>
  <c r="AO739" i="59"/>
  <c r="AM739" i="59"/>
  <c r="AL739" i="59"/>
  <c r="AG739" i="59"/>
  <c r="AJ739" i="59"/>
  <c r="AP738" i="59"/>
  <c r="AO738" i="59"/>
  <c r="AM738" i="59"/>
  <c r="AN738" i="59"/>
  <c r="AL738" i="59"/>
  <c r="AG738" i="59"/>
  <c r="AJ738" i="59"/>
  <c r="AP737" i="59"/>
  <c r="AO737" i="59"/>
  <c r="AM737" i="59"/>
  <c r="AL737" i="59"/>
  <c r="AG737" i="59"/>
  <c r="AH737" i="59"/>
  <c r="AP736" i="59"/>
  <c r="AO736" i="59"/>
  <c r="AM736" i="59"/>
  <c r="AL736" i="59"/>
  <c r="AG736" i="59"/>
  <c r="AJ736" i="59"/>
  <c r="AP735" i="59"/>
  <c r="AO735" i="59"/>
  <c r="AM735" i="59"/>
  <c r="AL735" i="59"/>
  <c r="AG735" i="59"/>
  <c r="AJ735" i="59"/>
  <c r="AP734" i="59"/>
  <c r="AO734" i="59"/>
  <c r="AM734" i="59"/>
  <c r="AN734" i="59"/>
  <c r="AL734" i="59"/>
  <c r="AG734" i="59"/>
  <c r="AJ734" i="59"/>
  <c r="AP733" i="59"/>
  <c r="AO733" i="59"/>
  <c r="AM733" i="59"/>
  <c r="AL733" i="59"/>
  <c r="AG733" i="59"/>
  <c r="AJ733" i="59"/>
  <c r="AP732" i="59"/>
  <c r="AO732" i="59"/>
  <c r="AM732" i="59"/>
  <c r="AL732" i="59"/>
  <c r="AG732" i="59"/>
  <c r="AJ732" i="59"/>
  <c r="AP731" i="59"/>
  <c r="AO731" i="59"/>
  <c r="AM731" i="59"/>
  <c r="AL731" i="59"/>
  <c r="AG731" i="59"/>
  <c r="AJ731" i="59"/>
  <c r="AP730" i="59"/>
  <c r="AO730" i="59"/>
  <c r="AM730" i="59"/>
  <c r="AL730" i="59"/>
  <c r="AG730" i="59"/>
  <c r="AJ730" i="59"/>
  <c r="AP729" i="59"/>
  <c r="AO729" i="59"/>
  <c r="AM729" i="59"/>
  <c r="AL729" i="59"/>
  <c r="AG729" i="59"/>
  <c r="AJ729" i="59"/>
  <c r="AP728" i="59"/>
  <c r="AO728" i="59"/>
  <c r="AM728" i="59"/>
  <c r="AN728" i="59"/>
  <c r="AL728" i="59"/>
  <c r="AG728" i="59"/>
  <c r="AJ728" i="59"/>
  <c r="AP727" i="59"/>
  <c r="AO727" i="59"/>
  <c r="AM727" i="59"/>
  <c r="AN727" i="59"/>
  <c r="AL727" i="59"/>
  <c r="AG727" i="59"/>
  <c r="AJ727" i="59"/>
  <c r="AP726" i="59"/>
  <c r="AO726" i="59"/>
  <c r="AM726" i="59"/>
  <c r="AL726" i="59"/>
  <c r="AG726" i="59"/>
  <c r="AJ726" i="59"/>
  <c r="AP725" i="59"/>
  <c r="AO725" i="59"/>
  <c r="AM725" i="59"/>
  <c r="AN725" i="59"/>
  <c r="AL725" i="59"/>
  <c r="AG725" i="59"/>
  <c r="AH725" i="59"/>
  <c r="AP724" i="59"/>
  <c r="AO724" i="59"/>
  <c r="AM724" i="59"/>
  <c r="AN724" i="59"/>
  <c r="AL724" i="59"/>
  <c r="AG724" i="59"/>
  <c r="AJ724" i="59"/>
  <c r="AP723" i="59"/>
  <c r="AO723" i="59"/>
  <c r="AM723" i="59"/>
  <c r="AN723" i="59"/>
  <c r="AL723" i="59"/>
  <c r="AG723" i="59"/>
  <c r="AJ723" i="59"/>
  <c r="AP722" i="59"/>
  <c r="AO722" i="59"/>
  <c r="AM722" i="59"/>
  <c r="AL722" i="59"/>
  <c r="AG722" i="59"/>
  <c r="AJ722" i="59"/>
  <c r="AP721" i="59"/>
  <c r="AO721" i="59"/>
  <c r="AM721" i="59"/>
  <c r="AL721" i="59"/>
  <c r="AG721" i="59"/>
  <c r="AJ721" i="59"/>
  <c r="AP720" i="59"/>
  <c r="AO720" i="59"/>
  <c r="AM720" i="59"/>
  <c r="AN720" i="59"/>
  <c r="AL720" i="59"/>
  <c r="AG720" i="59"/>
  <c r="AJ720" i="59"/>
  <c r="AP719" i="59"/>
  <c r="AO719" i="59"/>
  <c r="AM719" i="59"/>
  <c r="AN719" i="59"/>
  <c r="AL719" i="59"/>
  <c r="AG719" i="59"/>
  <c r="AJ719" i="59"/>
  <c r="AP718" i="59"/>
  <c r="AO718" i="59"/>
  <c r="AM718" i="59"/>
  <c r="AN718" i="59"/>
  <c r="AL718" i="59"/>
  <c r="AI718" i="59"/>
  <c r="AG718" i="59"/>
  <c r="AJ718" i="59"/>
  <c r="AP717" i="59"/>
  <c r="AO717" i="59"/>
  <c r="AM717" i="59"/>
  <c r="AL717" i="59"/>
  <c r="AG717" i="59"/>
  <c r="AJ717" i="59"/>
  <c r="AP716" i="59"/>
  <c r="AO716" i="59"/>
  <c r="AM716" i="59"/>
  <c r="AL716" i="59"/>
  <c r="AG716" i="59"/>
  <c r="AJ716" i="59"/>
  <c r="AP715" i="59"/>
  <c r="AO715" i="59"/>
  <c r="AM715" i="59"/>
  <c r="AN715" i="59"/>
  <c r="AL715" i="59"/>
  <c r="AI715" i="59"/>
  <c r="AG715" i="59"/>
  <c r="AJ715" i="59"/>
  <c r="AP714" i="59"/>
  <c r="AO714" i="59"/>
  <c r="AM714" i="59"/>
  <c r="AN714" i="59"/>
  <c r="AL714" i="59"/>
  <c r="AI714" i="59"/>
  <c r="AG714" i="59"/>
  <c r="AJ714" i="59"/>
  <c r="AP713" i="59"/>
  <c r="AO713" i="59"/>
  <c r="AM713" i="59"/>
  <c r="AN713" i="59"/>
  <c r="AL713" i="59"/>
  <c r="AG713" i="59"/>
  <c r="AH713" i="59"/>
  <c r="AP712" i="59"/>
  <c r="AO712" i="59"/>
  <c r="AM712" i="59"/>
  <c r="AL712" i="59"/>
  <c r="AG712" i="59"/>
  <c r="AJ712" i="59"/>
  <c r="AP711" i="59"/>
  <c r="AO711" i="59"/>
  <c r="AM711" i="59"/>
  <c r="AN711" i="59"/>
  <c r="AL711" i="59"/>
  <c r="AI711" i="59"/>
  <c r="AG711" i="59"/>
  <c r="AJ711" i="59"/>
  <c r="AP710" i="59"/>
  <c r="AO710" i="59"/>
  <c r="AM710" i="59"/>
  <c r="AN710" i="59"/>
  <c r="AL710" i="59"/>
  <c r="AG710" i="59"/>
  <c r="AJ710" i="59"/>
  <c r="AP709" i="59"/>
  <c r="AO709" i="59"/>
  <c r="AM709" i="59"/>
  <c r="AL709" i="59"/>
  <c r="AG709" i="59"/>
  <c r="AJ709" i="59"/>
  <c r="AP708" i="59"/>
  <c r="AO708" i="59"/>
  <c r="AM708" i="59"/>
  <c r="AL708" i="59"/>
  <c r="AG708" i="59"/>
  <c r="AJ708" i="59"/>
  <c r="AP707" i="59"/>
  <c r="AO707" i="59"/>
  <c r="AM707" i="59"/>
  <c r="AL707" i="59"/>
  <c r="AG707" i="59"/>
  <c r="AJ707" i="59"/>
  <c r="AP706" i="59"/>
  <c r="AO706" i="59"/>
  <c r="AM706" i="59"/>
  <c r="AN706" i="59"/>
  <c r="AL706" i="59"/>
  <c r="AG706" i="59"/>
  <c r="AJ706" i="59"/>
  <c r="AP705" i="59"/>
  <c r="AO705" i="59"/>
  <c r="AM705" i="59"/>
  <c r="AL705" i="59"/>
  <c r="AI705" i="59"/>
  <c r="AG705" i="59"/>
  <c r="AJ705" i="59"/>
  <c r="AP704" i="59"/>
  <c r="AO704" i="59"/>
  <c r="AM704" i="59"/>
  <c r="AL704" i="59"/>
  <c r="AG704" i="59"/>
  <c r="AJ704" i="59"/>
  <c r="AP703" i="59"/>
  <c r="AO703" i="59"/>
  <c r="AM703" i="59"/>
  <c r="AL703" i="59"/>
  <c r="AG703" i="59"/>
  <c r="AJ703" i="59"/>
  <c r="AP702" i="59"/>
  <c r="AO702" i="59"/>
  <c r="AM702" i="59"/>
  <c r="AN702" i="59"/>
  <c r="AL702" i="59"/>
  <c r="AI702" i="59"/>
  <c r="AG702" i="59"/>
  <c r="AJ702" i="59"/>
  <c r="AP701" i="59"/>
  <c r="AO701" i="59"/>
  <c r="AM701" i="59"/>
  <c r="AN701" i="59"/>
  <c r="AL701" i="59"/>
  <c r="AG701" i="59"/>
  <c r="AH701" i="59"/>
  <c r="AP700" i="59"/>
  <c r="AO700" i="59"/>
  <c r="AM700" i="59"/>
  <c r="AN700" i="59"/>
  <c r="AL700" i="59"/>
  <c r="AG700" i="59"/>
  <c r="AJ700" i="59"/>
  <c r="AP699" i="59"/>
  <c r="AO699" i="59"/>
  <c r="AM699" i="59"/>
  <c r="AL699" i="59"/>
  <c r="AI699" i="59"/>
  <c r="AG699" i="59"/>
  <c r="AJ699" i="59"/>
  <c r="AP698" i="59"/>
  <c r="AO698" i="59"/>
  <c r="AM698" i="59"/>
  <c r="AL698" i="59"/>
  <c r="AG698" i="59"/>
  <c r="AJ698" i="59"/>
  <c r="AP697" i="59"/>
  <c r="AO697" i="59"/>
  <c r="AM697" i="59"/>
  <c r="AN697" i="59"/>
  <c r="AL697" i="59"/>
  <c r="AG697" i="59"/>
  <c r="AJ697" i="59"/>
  <c r="AP696" i="59"/>
  <c r="AO696" i="59"/>
  <c r="AM696" i="59"/>
  <c r="AL696" i="59"/>
  <c r="AG696" i="59"/>
  <c r="AJ696" i="59"/>
  <c r="AP695" i="59"/>
  <c r="AO695" i="59"/>
  <c r="AM695" i="59"/>
  <c r="AL695" i="59"/>
  <c r="AG695" i="59"/>
  <c r="AI695" i="59"/>
  <c r="AP694" i="59"/>
  <c r="AO694" i="59"/>
  <c r="AM694" i="59"/>
  <c r="AL694" i="59"/>
  <c r="AG694" i="59"/>
  <c r="AJ694" i="59"/>
  <c r="AP693" i="59"/>
  <c r="AO693" i="59"/>
  <c r="AM693" i="59"/>
  <c r="AL693" i="59"/>
  <c r="AI693" i="59"/>
  <c r="AG693" i="59"/>
  <c r="AJ693" i="59"/>
  <c r="AP692" i="59"/>
  <c r="AO692" i="59"/>
  <c r="AM692" i="59"/>
  <c r="AN692" i="59"/>
  <c r="AL692" i="59"/>
  <c r="AG692" i="59"/>
  <c r="AJ692" i="59"/>
  <c r="AP691" i="59"/>
  <c r="AO691" i="59"/>
  <c r="AM691" i="59"/>
  <c r="AN691" i="59"/>
  <c r="AL691" i="59"/>
  <c r="AG691" i="59"/>
  <c r="AJ691" i="59"/>
  <c r="AP690" i="59"/>
  <c r="AO690" i="59"/>
  <c r="AM690" i="59"/>
  <c r="AN690" i="59"/>
  <c r="AL690" i="59"/>
  <c r="AG690" i="59"/>
  <c r="AJ690" i="59"/>
  <c r="AP689" i="59"/>
  <c r="AO689" i="59"/>
  <c r="AM689" i="59"/>
  <c r="AL689" i="59"/>
  <c r="AG689" i="59"/>
  <c r="AH689" i="59"/>
  <c r="AP688" i="59"/>
  <c r="AO688" i="59"/>
  <c r="AM688" i="59"/>
  <c r="AN688" i="59"/>
  <c r="AL688" i="59"/>
  <c r="AG688" i="59"/>
  <c r="AJ688" i="59"/>
  <c r="AP687" i="59"/>
  <c r="AO687" i="59"/>
  <c r="AM687" i="59"/>
  <c r="AN687" i="59"/>
  <c r="AL687" i="59"/>
  <c r="AG687" i="59"/>
  <c r="AJ687" i="59"/>
  <c r="AP686" i="59"/>
  <c r="AO686" i="59"/>
  <c r="AM686" i="59"/>
  <c r="AN686" i="59"/>
  <c r="AL686" i="59"/>
  <c r="AG686" i="59"/>
  <c r="AJ686" i="59"/>
  <c r="AP685" i="59"/>
  <c r="AO685" i="59"/>
  <c r="AM685" i="59"/>
  <c r="AL685" i="59"/>
  <c r="AG685" i="59"/>
  <c r="AJ685" i="59"/>
  <c r="AP684" i="59"/>
  <c r="AO684" i="59"/>
  <c r="AM684" i="59"/>
  <c r="AL684" i="59"/>
  <c r="AG684" i="59"/>
  <c r="AJ684" i="59"/>
  <c r="AP683" i="59"/>
  <c r="AO683" i="59"/>
  <c r="AM683" i="59"/>
  <c r="AL683" i="59"/>
  <c r="AG683" i="59"/>
  <c r="AJ683" i="59"/>
  <c r="AP682" i="59"/>
  <c r="AO682" i="59"/>
  <c r="AM682" i="59"/>
  <c r="AN682" i="59"/>
  <c r="AL682" i="59"/>
  <c r="AG682" i="59"/>
  <c r="AJ682" i="59"/>
  <c r="AP681" i="59"/>
  <c r="AO681" i="59"/>
  <c r="AM681" i="59"/>
  <c r="AL681" i="59"/>
  <c r="AG681" i="59"/>
  <c r="AJ681" i="59"/>
  <c r="AP680" i="59"/>
  <c r="AO680" i="59"/>
  <c r="AM680" i="59"/>
  <c r="AN680" i="59"/>
  <c r="AL680" i="59"/>
  <c r="AG680" i="59"/>
  <c r="AJ680" i="59"/>
  <c r="AP679" i="59"/>
  <c r="AO679" i="59"/>
  <c r="AM679" i="59"/>
  <c r="AL679" i="59"/>
  <c r="AI679" i="59"/>
  <c r="AG679" i="59"/>
  <c r="AJ679" i="59"/>
  <c r="AP678" i="59"/>
  <c r="AO678" i="59"/>
  <c r="AM678" i="59"/>
  <c r="AL678" i="59"/>
  <c r="AI678" i="59"/>
  <c r="AG678" i="59"/>
  <c r="AJ678" i="59"/>
  <c r="AP677" i="59"/>
  <c r="AO677" i="59"/>
  <c r="AM677" i="59"/>
  <c r="AN677" i="59"/>
  <c r="AL677" i="59"/>
  <c r="AG677" i="59"/>
  <c r="AH677" i="59"/>
  <c r="AP676" i="59"/>
  <c r="AO676" i="59"/>
  <c r="AM676" i="59"/>
  <c r="AN676" i="59"/>
  <c r="AL676" i="59"/>
  <c r="AG676" i="59"/>
  <c r="AJ676" i="59"/>
  <c r="AP675" i="59"/>
  <c r="AO675" i="59"/>
  <c r="AM675" i="59"/>
  <c r="AL675" i="59"/>
  <c r="AI675" i="59"/>
  <c r="AG675" i="59"/>
  <c r="AJ675" i="59"/>
  <c r="AP674" i="59"/>
  <c r="AO674" i="59"/>
  <c r="AM674" i="59"/>
  <c r="AL674" i="59"/>
  <c r="AG674" i="59"/>
  <c r="AJ674" i="59"/>
  <c r="AP673" i="59"/>
  <c r="AO673" i="59"/>
  <c r="AM673" i="59"/>
  <c r="AN673" i="59"/>
  <c r="AL673" i="59"/>
  <c r="AG673" i="59"/>
  <c r="AJ673" i="59"/>
  <c r="AP672" i="59"/>
  <c r="AO672" i="59"/>
  <c r="AM672" i="59"/>
  <c r="AL672" i="59"/>
  <c r="AG672" i="59"/>
  <c r="AJ672" i="59"/>
  <c r="AP671" i="59"/>
  <c r="AO671" i="59"/>
  <c r="AM671" i="59"/>
  <c r="AN671" i="59"/>
  <c r="AL671" i="59"/>
  <c r="AG671" i="59"/>
  <c r="AJ671" i="59"/>
  <c r="AP670" i="59"/>
  <c r="AO670" i="59"/>
  <c r="AM670" i="59"/>
  <c r="AL670" i="59"/>
  <c r="AI670" i="59"/>
  <c r="AG670" i="59"/>
  <c r="AJ670" i="59"/>
  <c r="AP669" i="59"/>
  <c r="AO669" i="59"/>
  <c r="AM669" i="59"/>
  <c r="AL669" i="59"/>
  <c r="AI669" i="59"/>
  <c r="AG669" i="59"/>
  <c r="AJ669" i="59"/>
  <c r="AP668" i="59"/>
  <c r="AO668" i="59"/>
  <c r="AM668" i="59"/>
  <c r="AN668" i="59"/>
  <c r="AL668" i="59"/>
  <c r="AG668" i="59"/>
  <c r="AJ668" i="59"/>
  <c r="AP667" i="59"/>
  <c r="AO667" i="59"/>
  <c r="AM667" i="59"/>
  <c r="AL667" i="59"/>
  <c r="AG667" i="59"/>
  <c r="AJ667" i="59"/>
  <c r="AP666" i="59"/>
  <c r="AO666" i="59"/>
  <c r="AM666" i="59"/>
  <c r="AL666" i="59"/>
  <c r="AG666" i="59"/>
  <c r="AJ666" i="59"/>
  <c r="AP665" i="59"/>
  <c r="AO665" i="59"/>
  <c r="AM665" i="59"/>
  <c r="AN665" i="59"/>
  <c r="AL665" i="59"/>
  <c r="AG665" i="59"/>
  <c r="AH665" i="59"/>
  <c r="AP664" i="59"/>
  <c r="AO664" i="59"/>
  <c r="AM664" i="59"/>
  <c r="AN664" i="59"/>
  <c r="AL664" i="59"/>
  <c r="AG664" i="59"/>
  <c r="AJ664" i="59"/>
  <c r="AP663" i="59"/>
  <c r="AO663" i="59"/>
  <c r="AM663" i="59"/>
  <c r="AN663" i="59"/>
  <c r="AL663" i="59"/>
  <c r="AG663" i="59"/>
  <c r="AJ663" i="59"/>
  <c r="AP662" i="59"/>
  <c r="AO662" i="59"/>
  <c r="AM662" i="59"/>
  <c r="AL662" i="59"/>
  <c r="AG662" i="59"/>
  <c r="AJ662" i="59"/>
  <c r="AP661" i="59"/>
  <c r="AO661" i="59"/>
  <c r="AM661" i="59"/>
  <c r="AL661" i="59"/>
  <c r="AG661" i="59"/>
  <c r="AJ661" i="59"/>
  <c r="AP660" i="59"/>
  <c r="AO660" i="59"/>
  <c r="AM660" i="59"/>
  <c r="AL660" i="59"/>
  <c r="AG660" i="59"/>
  <c r="AJ660" i="59"/>
  <c r="AP659" i="59"/>
  <c r="AO659" i="59"/>
  <c r="AM659" i="59"/>
  <c r="AN659" i="59"/>
  <c r="AL659" i="59"/>
  <c r="AG659" i="59"/>
  <c r="AJ659" i="59"/>
  <c r="AP658" i="59"/>
  <c r="AO658" i="59"/>
  <c r="AM658" i="59"/>
  <c r="AN658" i="59"/>
  <c r="AL658" i="59"/>
  <c r="AG658" i="59"/>
  <c r="AJ658" i="59"/>
  <c r="AP657" i="59"/>
  <c r="AO657" i="59"/>
  <c r="AM657" i="59"/>
  <c r="AN657" i="59"/>
  <c r="AL657" i="59"/>
  <c r="AG657" i="59"/>
  <c r="AJ657" i="59"/>
  <c r="AP656" i="59"/>
  <c r="AO656" i="59"/>
  <c r="AM656" i="59"/>
  <c r="AL656" i="59"/>
  <c r="AG656" i="59"/>
  <c r="AJ656" i="59"/>
  <c r="AP655" i="59"/>
  <c r="AO655" i="59"/>
  <c r="AM655" i="59"/>
  <c r="AN655" i="59"/>
  <c r="AL655" i="59"/>
  <c r="AI655" i="59"/>
  <c r="AG655" i="59"/>
  <c r="AJ655" i="59"/>
  <c r="AP654" i="59"/>
  <c r="AO654" i="59"/>
  <c r="AM654" i="59"/>
  <c r="AN654" i="59"/>
  <c r="AL654" i="59"/>
  <c r="AG654" i="59"/>
  <c r="AJ654" i="59"/>
  <c r="AP653" i="59"/>
  <c r="AO653" i="59"/>
  <c r="AM653" i="59"/>
  <c r="AL653" i="59"/>
  <c r="AG653" i="59"/>
  <c r="AH653" i="59"/>
  <c r="AP652" i="59"/>
  <c r="AO652" i="59"/>
  <c r="AM652" i="59"/>
  <c r="AL652" i="59"/>
  <c r="AG652" i="59"/>
  <c r="AJ652" i="59"/>
  <c r="AP651" i="59"/>
  <c r="AO651" i="59"/>
  <c r="AM651" i="59"/>
  <c r="AN651" i="59"/>
  <c r="AL651" i="59"/>
  <c r="AI651" i="59"/>
  <c r="AG651" i="59"/>
  <c r="AJ651" i="59"/>
  <c r="AP650" i="59"/>
  <c r="AO650" i="59"/>
  <c r="AM650" i="59"/>
  <c r="AL650" i="59"/>
  <c r="AG650" i="59"/>
  <c r="AJ650" i="59"/>
  <c r="AP649" i="59"/>
  <c r="AO649" i="59"/>
  <c r="AM649" i="59"/>
  <c r="AL649" i="59"/>
  <c r="AG649" i="59"/>
  <c r="AJ649" i="59"/>
  <c r="AP648" i="59"/>
  <c r="AO648" i="59"/>
  <c r="AM648" i="59"/>
  <c r="AL648" i="59"/>
  <c r="AG648" i="59"/>
  <c r="AJ648" i="59"/>
  <c r="AP647" i="59"/>
  <c r="AO647" i="59"/>
  <c r="AM647" i="59"/>
  <c r="AL647" i="59"/>
  <c r="AG647" i="59"/>
  <c r="AJ647" i="59"/>
  <c r="AP646" i="59"/>
  <c r="AO646" i="59"/>
  <c r="AM646" i="59"/>
  <c r="AL646" i="59"/>
  <c r="AI646" i="59"/>
  <c r="AG646" i="59"/>
  <c r="AJ646" i="59"/>
  <c r="AP645" i="59"/>
  <c r="AO645" i="59"/>
  <c r="AM645" i="59"/>
  <c r="AL645" i="59"/>
  <c r="AG645" i="59"/>
  <c r="AJ645" i="59"/>
  <c r="AP644" i="59"/>
  <c r="AO644" i="59"/>
  <c r="AM644" i="59"/>
  <c r="AL644" i="59"/>
  <c r="AG644" i="59"/>
  <c r="AJ644" i="59"/>
  <c r="AP643" i="59"/>
  <c r="AO643" i="59"/>
  <c r="AM643" i="59"/>
  <c r="AN643" i="59"/>
  <c r="AL643" i="59"/>
  <c r="AI643" i="59"/>
  <c r="AG643" i="59"/>
  <c r="AJ643" i="59"/>
  <c r="AP642" i="59"/>
  <c r="AO642" i="59"/>
  <c r="AM642" i="59"/>
  <c r="AN642" i="59"/>
  <c r="AL642" i="59"/>
  <c r="AG642" i="59"/>
  <c r="AJ642" i="59"/>
  <c r="AP641" i="59"/>
  <c r="AO641" i="59"/>
  <c r="AM641" i="59"/>
  <c r="AL641" i="59"/>
  <c r="AG641" i="59"/>
  <c r="AH641" i="59"/>
  <c r="AP640" i="59"/>
  <c r="AO640" i="59"/>
  <c r="AM640" i="59"/>
  <c r="AN640" i="59"/>
  <c r="AL640" i="59"/>
  <c r="AG640" i="59"/>
  <c r="AJ640" i="59"/>
  <c r="AP639" i="59"/>
  <c r="AO639" i="59"/>
  <c r="AM639" i="59"/>
  <c r="AN639" i="59"/>
  <c r="AL639" i="59"/>
  <c r="AG639" i="59"/>
  <c r="AJ639" i="59"/>
  <c r="AP638" i="59"/>
  <c r="AO638" i="59"/>
  <c r="AM638" i="59"/>
  <c r="AL638" i="59"/>
  <c r="AG638" i="59"/>
  <c r="AJ638" i="59"/>
  <c r="AP637" i="59"/>
  <c r="AO637" i="59"/>
  <c r="AM637" i="59"/>
  <c r="AN637" i="59"/>
  <c r="AL637" i="59"/>
  <c r="AG637" i="59"/>
  <c r="AJ637" i="59"/>
  <c r="AP636" i="59"/>
  <c r="AO636" i="59"/>
  <c r="AM636" i="59"/>
  <c r="AN636" i="59"/>
  <c r="AL636" i="59"/>
  <c r="AG636" i="59"/>
  <c r="AJ636" i="59"/>
  <c r="AP635" i="59"/>
  <c r="AO635" i="59"/>
  <c r="AM635" i="59"/>
  <c r="AL635" i="59"/>
  <c r="AG635" i="59"/>
  <c r="AI635" i="59"/>
  <c r="AP634" i="59"/>
  <c r="AO634" i="59"/>
  <c r="AM634" i="59"/>
  <c r="AL634" i="59"/>
  <c r="AI634" i="59"/>
  <c r="AG634" i="59"/>
  <c r="AJ634" i="59"/>
  <c r="AP633" i="59"/>
  <c r="AO633" i="59"/>
  <c r="AM633" i="59"/>
  <c r="AL633" i="59"/>
  <c r="AG633" i="59"/>
  <c r="AJ633" i="59"/>
  <c r="AP632" i="59"/>
  <c r="AO632" i="59"/>
  <c r="AM632" i="59"/>
  <c r="AN632" i="59"/>
  <c r="AL632" i="59"/>
  <c r="AG632" i="59"/>
  <c r="AJ632" i="59"/>
  <c r="AP631" i="59"/>
  <c r="AO631" i="59"/>
  <c r="AM631" i="59"/>
  <c r="AL631" i="59"/>
  <c r="AG631" i="59"/>
  <c r="AJ631" i="59"/>
  <c r="AP630" i="59"/>
  <c r="AO630" i="59"/>
  <c r="AM630" i="59"/>
  <c r="AL630" i="59"/>
  <c r="AI630" i="59"/>
  <c r="AG630" i="59"/>
  <c r="AJ630" i="59"/>
  <c r="AP629" i="59"/>
  <c r="AO629" i="59"/>
  <c r="AM629" i="59"/>
  <c r="AL629" i="59"/>
  <c r="AG629" i="59"/>
  <c r="AH629" i="59"/>
  <c r="AP628" i="59"/>
  <c r="AO628" i="59"/>
  <c r="AM628" i="59"/>
  <c r="AL628" i="59"/>
  <c r="AG628" i="59"/>
  <c r="AJ628" i="59"/>
  <c r="AP627" i="59"/>
  <c r="AO627" i="59"/>
  <c r="AM627" i="59"/>
  <c r="AL627" i="59"/>
  <c r="AG627" i="59"/>
  <c r="AJ627" i="59"/>
  <c r="AP626" i="59"/>
  <c r="AO626" i="59"/>
  <c r="AM626" i="59"/>
  <c r="AN626" i="59"/>
  <c r="AL626" i="59"/>
  <c r="AG626" i="59"/>
  <c r="AJ626" i="59"/>
  <c r="AP625" i="59"/>
  <c r="AO625" i="59"/>
  <c r="AM625" i="59"/>
  <c r="AL625" i="59"/>
  <c r="AG625" i="59"/>
  <c r="AJ625" i="59"/>
  <c r="AP624" i="59"/>
  <c r="AO624" i="59"/>
  <c r="AM624" i="59"/>
  <c r="AL624" i="59"/>
  <c r="AG624" i="59"/>
  <c r="AJ624" i="59"/>
  <c r="AP623" i="59"/>
  <c r="AO623" i="59"/>
  <c r="AM623" i="59"/>
  <c r="AN623" i="59"/>
  <c r="AL623" i="59"/>
  <c r="AG623" i="59"/>
  <c r="AI623" i="59"/>
  <c r="AP622" i="59"/>
  <c r="AO622" i="59"/>
  <c r="AM622" i="59"/>
  <c r="AN622" i="59"/>
  <c r="AL622" i="59"/>
  <c r="AG622" i="59"/>
  <c r="AJ622" i="59"/>
  <c r="AP621" i="59"/>
  <c r="AO621" i="59"/>
  <c r="AM621" i="59"/>
  <c r="AN621" i="59"/>
  <c r="AL621" i="59"/>
  <c r="AI621" i="59"/>
  <c r="AG621" i="59"/>
  <c r="AJ621" i="59"/>
  <c r="AP620" i="59"/>
  <c r="AO620" i="59"/>
  <c r="AN620" i="59"/>
  <c r="AM620" i="59"/>
  <c r="AL620" i="59"/>
  <c r="AP619" i="59"/>
  <c r="AO619" i="59"/>
  <c r="AM619" i="59"/>
  <c r="AL619" i="59"/>
  <c r="AP618" i="59"/>
  <c r="AO618" i="59"/>
  <c r="AM618" i="59"/>
  <c r="AN618" i="59"/>
  <c r="AL618" i="59"/>
  <c r="AP617" i="59"/>
  <c r="AO617" i="59"/>
  <c r="AM617" i="59"/>
  <c r="AN617" i="59"/>
  <c r="AL617" i="59"/>
  <c r="AP616" i="59"/>
  <c r="AO616" i="59"/>
  <c r="AM616" i="59"/>
  <c r="AN616" i="59"/>
  <c r="AL616" i="59"/>
  <c r="AP615" i="59"/>
  <c r="AO615" i="59"/>
  <c r="AM615" i="59"/>
  <c r="AN615" i="59"/>
  <c r="AL615" i="59"/>
  <c r="AP614" i="59"/>
  <c r="AO614" i="59"/>
  <c r="AM614" i="59"/>
  <c r="AL614" i="59"/>
  <c r="AP613" i="59"/>
  <c r="AO613" i="59"/>
  <c r="AM613" i="59"/>
  <c r="AN613" i="59"/>
  <c r="AL613" i="59"/>
  <c r="AP612" i="59"/>
  <c r="AO612" i="59"/>
  <c r="AM612" i="59"/>
  <c r="AL612" i="59"/>
  <c r="AP611" i="59"/>
  <c r="AO611" i="59"/>
  <c r="AM611" i="59"/>
  <c r="AN611" i="59"/>
  <c r="AL611" i="59"/>
  <c r="AP610" i="59"/>
  <c r="AO610" i="59"/>
  <c r="AM610" i="59"/>
  <c r="AL610" i="59"/>
  <c r="AN610" i="59"/>
  <c r="AP609" i="59"/>
  <c r="AO609" i="59"/>
  <c r="AM609" i="59"/>
  <c r="AL609" i="59"/>
  <c r="AP608" i="59"/>
  <c r="AO608" i="59"/>
  <c r="AM608" i="59"/>
  <c r="AL608" i="59"/>
  <c r="AP607" i="59"/>
  <c r="AO607" i="59"/>
  <c r="AM607" i="59"/>
  <c r="AN607" i="59"/>
  <c r="AL607" i="59"/>
  <c r="AP606" i="59"/>
  <c r="AO606" i="59"/>
  <c r="AM606" i="59"/>
  <c r="AN606" i="59"/>
  <c r="AL606" i="59"/>
  <c r="AP605" i="59"/>
  <c r="AO605" i="59"/>
  <c r="AM605" i="59"/>
  <c r="AL605" i="59"/>
  <c r="AP604" i="59"/>
  <c r="AO604" i="59"/>
  <c r="AM604" i="59"/>
  <c r="AL604" i="59"/>
  <c r="AP603" i="59"/>
  <c r="AO603" i="59"/>
  <c r="AM603" i="59"/>
  <c r="AL603" i="59"/>
  <c r="AP602" i="59"/>
  <c r="AO602" i="59"/>
  <c r="AM602" i="59"/>
  <c r="AL602" i="59"/>
  <c r="AP601" i="59"/>
  <c r="AO601" i="59"/>
  <c r="AM601" i="59"/>
  <c r="AL601" i="59"/>
  <c r="AN601" i="59"/>
  <c r="AP600" i="59"/>
  <c r="AO600" i="59"/>
  <c r="AM600" i="59"/>
  <c r="AN600" i="59"/>
  <c r="AL600" i="59"/>
  <c r="AP599" i="59"/>
  <c r="AO599" i="59"/>
  <c r="AM599" i="59"/>
  <c r="AL599" i="59"/>
  <c r="AP598" i="59"/>
  <c r="AO598" i="59"/>
  <c r="AM598" i="59"/>
  <c r="AN598" i="59"/>
  <c r="AL598" i="59"/>
  <c r="AP597" i="59"/>
  <c r="AO597" i="59"/>
  <c r="AM597" i="59"/>
  <c r="AL597" i="59"/>
  <c r="AP596" i="59"/>
  <c r="AO596" i="59"/>
  <c r="AM596" i="59"/>
  <c r="AL596" i="59"/>
  <c r="AP595" i="59"/>
  <c r="AO595" i="59"/>
  <c r="AN595" i="59"/>
  <c r="AM595" i="59"/>
  <c r="AL595" i="59"/>
  <c r="AP594" i="59"/>
  <c r="AO594" i="59"/>
  <c r="AM594" i="59"/>
  <c r="AL594" i="59"/>
  <c r="AP593" i="59"/>
  <c r="AO593" i="59"/>
  <c r="AM593" i="59"/>
  <c r="AL593" i="59"/>
  <c r="AP592" i="59"/>
  <c r="AO592" i="59"/>
  <c r="AM592" i="59"/>
  <c r="AL592" i="59"/>
  <c r="AN592" i="59"/>
  <c r="AP591" i="59"/>
  <c r="AO591" i="59"/>
  <c r="AM591" i="59"/>
  <c r="AL591" i="59"/>
  <c r="AP590" i="59"/>
  <c r="AO590" i="59"/>
  <c r="AM590" i="59"/>
  <c r="AL590" i="59"/>
  <c r="AN604" i="59"/>
  <c r="AN730" i="59"/>
  <c r="AN631" i="59"/>
  <c r="AN645" i="59"/>
  <c r="AN696" i="59"/>
  <c r="AN705" i="59"/>
  <c r="AN733" i="59"/>
  <c r="AN752" i="59"/>
  <c r="AN766" i="59"/>
  <c r="AN757" i="59"/>
  <c r="AN650" i="59"/>
  <c r="AN612" i="59"/>
  <c r="AN641" i="59"/>
  <c r="AN762" i="59"/>
  <c r="AN776" i="59"/>
  <c r="AN627" i="59"/>
  <c r="AN590" i="59"/>
  <c r="AN669" i="59"/>
  <c r="AN678" i="59"/>
  <c r="AN729" i="59"/>
  <c r="AN748" i="59"/>
  <c r="AN646" i="59"/>
  <c r="AN660" i="59"/>
  <c r="AN674" i="59"/>
  <c r="AN683" i="59"/>
  <c r="AN739" i="59"/>
  <c r="AN758" i="59"/>
  <c r="AN628" i="59"/>
  <c r="AN591" i="59"/>
  <c r="AN670" i="59"/>
  <c r="AN735" i="59"/>
  <c r="AN768" i="59"/>
  <c r="AN684" i="59"/>
  <c r="AN740" i="59"/>
  <c r="AN754" i="59"/>
  <c r="AN603" i="59"/>
  <c r="AN624" i="59"/>
  <c r="AN638" i="59"/>
  <c r="AN666" i="59"/>
  <c r="AN675" i="59"/>
  <c r="AN689" i="59"/>
  <c r="AN712" i="59"/>
  <c r="AN721" i="59"/>
  <c r="AN745" i="59"/>
  <c r="AN759" i="59"/>
  <c r="AN773" i="59"/>
  <c r="AN608" i="59"/>
  <c r="AN656" i="59"/>
  <c r="AN707" i="59"/>
  <c r="AN629" i="59"/>
  <c r="AN652" i="59"/>
  <c r="AN703" i="59"/>
  <c r="AN726" i="59"/>
  <c r="AN764" i="59"/>
  <c r="AN778" i="59"/>
  <c r="AN597" i="59"/>
  <c r="AN698" i="59"/>
  <c r="AN609" i="59"/>
  <c r="AN694" i="59"/>
  <c r="AN731" i="59"/>
  <c r="AN750" i="59"/>
  <c r="AN633" i="59"/>
  <c r="AN679" i="59"/>
  <c r="AN614" i="59"/>
  <c r="AN708" i="59"/>
  <c r="AN717" i="59"/>
  <c r="AN736" i="59"/>
  <c r="AN755" i="59"/>
  <c r="AN769" i="59"/>
  <c r="AN661" i="59"/>
  <c r="AN634" i="59"/>
  <c r="AN648" i="59"/>
  <c r="AN662" i="59"/>
  <c r="AN685" i="59"/>
  <c r="AN699" i="59"/>
  <c r="AN741" i="59"/>
  <c r="AN716" i="59"/>
  <c r="AN647" i="59"/>
  <c r="AN593" i="59"/>
  <c r="AN625" i="59"/>
  <c r="AN667" i="59"/>
  <c r="AN722" i="59"/>
  <c r="AN619" i="59"/>
  <c r="AN653" i="59"/>
  <c r="AN704" i="59"/>
  <c r="AN765" i="59"/>
  <c r="AN779" i="59"/>
  <c r="AN599" i="59"/>
  <c r="AN630" i="59"/>
  <c r="AN644" i="59"/>
  <c r="AN695" i="59"/>
  <c r="AN732" i="59"/>
  <c r="AN751" i="59"/>
  <c r="AN672" i="59"/>
  <c r="AN681" i="59"/>
  <c r="AN709" i="59"/>
  <c r="AN737" i="59"/>
  <c r="AN756" i="59"/>
  <c r="AN770" i="59"/>
  <c r="AN596" i="59"/>
  <c r="AN602" i="59"/>
  <c r="AN693" i="59"/>
  <c r="AN594" i="59"/>
  <c r="AN605" i="59"/>
  <c r="AN635" i="59"/>
  <c r="AN649" i="59"/>
  <c r="AN742" i="59"/>
  <c r="AI645" i="59"/>
  <c r="AI639" i="59"/>
  <c r="AI727" i="59"/>
  <c r="AI762" i="59"/>
  <c r="AI775" i="59"/>
  <c r="AI657" i="59"/>
  <c r="AI666" i="59"/>
  <c r="AI723" i="59"/>
  <c r="AI745" i="59"/>
  <c r="AI758" i="59"/>
  <c r="AI706" i="59"/>
  <c r="AI754" i="59"/>
  <c r="AI750" i="59"/>
  <c r="AI763" i="59"/>
  <c r="AI622" i="59"/>
  <c r="AI654" i="59"/>
  <c r="AI694" i="59"/>
  <c r="AI703" i="59"/>
  <c r="AI658" i="59"/>
  <c r="AI681" i="59"/>
  <c r="AI690" i="59"/>
  <c r="AI738" i="59"/>
  <c r="AI751" i="59"/>
  <c r="AI631" i="59"/>
  <c r="AI667" i="59"/>
  <c r="AI721" i="59"/>
  <c r="AI734" i="59"/>
  <c r="AI747" i="59"/>
  <c r="AI769" i="59"/>
  <c r="AI733" i="59"/>
  <c r="AI633" i="59"/>
  <c r="AI642" i="59"/>
  <c r="AI717" i="59"/>
  <c r="AI730" i="59"/>
  <c r="AI778" i="59"/>
  <c r="AI663" i="59"/>
  <c r="AI742" i="59"/>
  <c r="AI682" i="59"/>
  <c r="AI691" i="59"/>
  <c r="AI726" i="59"/>
  <c r="AI739" i="59"/>
  <c r="AI774" i="59"/>
  <c r="AI627" i="59"/>
  <c r="AI687" i="59"/>
  <c r="AI709" i="59"/>
  <c r="AI722" i="59"/>
  <c r="AI735" i="59"/>
  <c r="AI757" i="59"/>
  <c r="AI770" i="59"/>
  <c r="AI641" i="59"/>
  <c r="AI689" i="59"/>
  <c r="AI701" i="59"/>
  <c r="AI713" i="59"/>
  <c r="AI725" i="59"/>
  <c r="AI749" i="59"/>
  <c r="AI773" i="59"/>
  <c r="AI636" i="59"/>
  <c r="AI629" i="59"/>
  <c r="AI653" i="59"/>
  <c r="AI665" i="59"/>
  <c r="AI677" i="59"/>
  <c r="AI737" i="59"/>
  <c r="AI761" i="59"/>
  <c r="AH622" i="59"/>
  <c r="AJ629" i="59"/>
  <c r="AH634" i="59"/>
  <c r="AJ641" i="59"/>
  <c r="AH646" i="59"/>
  <c r="AJ653" i="59"/>
  <c r="AH658" i="59"/>
  <c r="AJ665" i="59"/>
  <c r="AH670" i="59"/>
  <c r="AJ677" i="59"/>
  <c r="AH682" i="59"/>
  <c r="AJ689" i="59"/>
  <c r="AH694" i="59"/>
  <c r="AJ701" i="59"/>
  <c r="AH706" i="59"/>
  <c r="AJ713" i="59"/>
  <c r="AH718" i="59"/>
  <c r="AJ725" i="59"/>
  <c r="AH730" i="59"/>
  <c r="AJ737" i="59"/>
  <c r="AH742" i="59"/>
  <c r="AJ749" i="59"/>
  <c r="AH754" i="59"/>
  <c r="AJ761" i="59"/>
  <c r="AH766" i="59"/>
  <c r="AJ773" i="59"/>
  <c r="AH778" i="59"/>
  <c r="AH627" i="59"/>
  <c r="AH639" i="59"/>
  <c r="AH651" i="59"/>
  <c r="AH663" i="59"/>
  <c r="AH675" i="59"/>
  <c r="AH687" i="59"/>
  <c r="AH699" i="59"/>
  <c r="AH711" i="59"/>
  <c r="AH723" i="59"/>
  <c r="AH735" i="59"/>
  <c r="AH747" i="59"/>
  <c r="AH759" i="59"/>
  <c r="AH771" i="59"/>
  <c r="AH632" i="59"/>
  <c r="AH644" i="59"/>
  <c r="AH656" i="59"/>
  <c r="AH668" i="59"/>
  <c r="AH680" i="59"/>
  <c r="AH692" i="59"/>
  <c r="AH704" i="59"/>
  <c r="AH716" i="59"/>
  <c r="AH728" i="59"/>
  <c r="AH740" i="59"/>
  <c r="AH752" i="59"/>
  <c r="AH764" i="59"/>
  <c r="AH776" i="59"/>
  <c r="AI632" i="59"/>
  <c r="AI644" i="59"/>
  <c r="AI656" i="59"/>
  <c r="AI668" i="59"/>
  <c r="AI680" i="59"/>
  <c r="AI692" i="59"/>
  <c r="AI704" i="59"/>
  <c r="AI716" i="59"/>
  <c r="AI728" i="59"/>
  <c r="AI740" i="59"/>
  <c r="AI752" i="59"/>
  <c r="AI764" i="59"/>
  <c r="AI776" i="59"/>
  <c r="AH625" i="59"/>
  <c r="AH637" i="59"/>
  <c r="AH649" i="59"/>
  <c r="AH661" i="59"/>
  <c r="AH673" i="59"/>
  <c r="AH685" i="59"/>
  <c r="AH697" i="59"/>
  <c r="AH709" i="59"/>
  <c r="AH721" i="59"/>
  <c r="AH733" i="59"/>
  <c r="AH745" i="59"/>
  <c r="AH757" i="59"/>
  <c r="AH769" i="59"/>
  <c r="AI625" i="59"/>
  <c r="AI637" i="59"/>
  <c r="AI649" i="59"/>
  <c r="AI661" i="59"/>
  <c r="AI685" i="59"/>
  <c r="AI697" i="59"/>
  <c r="AI673" i="59"/>
  <c r="AH630" i="59"/>
  <c r="AH642" i="59"/>
  <c r="AH654" i="59"/>
  <c r="AH666" i="59"/>
  <c r="AH678" i="59"/>
  <c r="AH690" i="59"/>
  <c r="AH702" i="59"/>
  <c r="AH714" i="59"/>
  <c r="AH726" i="59"/>
  <c r="AH738" i="59"/>
  <c r="AH750" i="59"/>
  <c r="AH762" i="59"/>
  <c r="AH774" i="59"/>
  <c r="AH623" i="59"/>
  <c r="AH635" i="59"/>
  <c r="AH647" i="59"/>
  <c r="AH659" i="59"/>
  <c r="AH671" i="59"/>
  <c r="AH683" i="59"/>
  <c r="AH695" i="59"/>
  <c r="AH707" i="59"/>
  <c r="AH719" i="59"/>
  <c r="AH731" i="59"/>
  <c r="AH743" i="59"/>
  <c r="AH755" i="59"/>
  <c r="AH767" i="59"/>
  <c r="AH779" i="59"/>
  <c r="AI683" i="59"/>
  <c r="AI647" i="59"/>
  <c r="AI659" i="59"/>
  <c r="AI671" i="59"/>
  <c r="AI707" i="59"/>
  <c r="AI719" i="59"/>
  <c r="AI731" i="59"/>
  <c r="AI743" i="59"/>
  <c r="AI755" i="59"/>
  <c r="AI767" i="59"/>
  <c r="AI779" i="59"/>
  <c r="AJ623" i="59"/>
  <c r="AH628" i="59"/>
  <c r="AJ635" i="59"/>
  <c r="AH640" i="59"/>
  <c r="AH652" i="59"/>
  <c r="AH664" i="59"/>
  <c r="AH676" i="59"/>
  <c r="AH688" i="59"/>
  <c r="AJ695" i="59"/>
  <c r="AH700" i="59"/>
  <c r="AH712" i="59"/>
  <c r="AH724" i="59"/>
  <c r="AH736" i="59"/>
  <c r="AH748" i="59"/>
  <c r="AH760" i="59"/>
  <c r="AH772" i="59"/>
  <c r="AI688" i="59"/>
  <c r="AI700" i="59"/>
  <c r="AI712" i="59"/>
  <c r="AI760" i="59"/>
  <c r="AI772" i="59"/>
  <c r="AI628" i="59"/>
  <c r="AI640" i="59"/>
  <c r="AI652" i="59"/>
  <c r="AI664" i="59"/>
  <c r="AI676" i="59"/>
  <c r="AI724" i="59"/>
  <c r="AI736" i="59"/>
  <c r="AI748" i="59"/>
  <c r="AH621" i="59"/>
  <c r="AH633" i="59"/>
  <c r="AH645" i="59"/>
  <c r="AH657" i="59"/>
  <c r="AH669" i="59"/>
  <c r="AH681" i="59"/>
  <c r="AH693" i="59"/>
  <c r="AH705" i="59"/>
  <c r="AH717" i="59"/>
  <c r="AH729" i="59"/>
  <c r="AH741" i="59"/>
  <c r="AH753" i="59"/>
  <c r="AH765" i="59"/>
  <c r="AH777" i="59"/>
  <c r="AI729" i="59"/>
  <c r="AI741" i="59"/>
  <c r="AI753" i="59"/>
  <c r="AI765" i="59"/>
  <c r="AI777" i="59"/>
  <c r="AH626" i="59"/>
  <c r="AH638" i="59"/>
  <c r="AH650" i="59"/>
  <c r="AH662" i="59"/>
  <c r="AH674" i="59"/>
  <c r="AH686" i="59"/>
  <c r="AH698" i="59"/>
  <c r="AH710" i="59"/>
  <c r="AH722" i="59"/>
  <c r="AH734" i="59"/>
  <c r="AH746" i="59"/>
  <c r="AH758" i="59"/>
  <c r="AH770" i="59"/>
  <c r="AI626" i="59"/>
  <c r="AI638" i="59"/>
  <c r="AI650" i="59"/>
  <c r="AI662" i="59"/>
  <c r="AI674" i="59"/>
  <c r="AI686" i="59"/>
  <c r="AI698" i="59"/>
  <c r="AI710" i="59"/>
  <c r="AH631" i="59"/>
  <c r="AH643" i="59"/>
  <c r="AH655" i="59"/>
  <c r="AH667" i="59"/>
  <c r="AH679" i="59"/>
  <c r="AH691" i="59"/>
  <c r="AH703" i="59"/>
  <c r="AH715" i="59"/>
  <c r="AH727" i="59"/>
  <c r="AH739" i="59"/>
  <c r="AH751" i="59"/>
  <c r="AH763" i="59"/>
  <c r="AH775" i="59"/>
  <c r="AH624" i="59"/>
  <c r="AH636" i="59"/>
  <c r="AH648" i="59"/>
  <c r="AH660" i="59"/>
  <c r="AH672" i="59"/>
  <c r="AH684" i="59"/>
  <c r="AH696" i="59"/>
  <c r="AH708" i="59"/>
  <c r="AH720" i="59"/>
  <c r="AH732" i="59"/>
  <c r="AH744" i="59"/>
  <c r="AH756" i="59"/>
  <c r="AH768" i="59"/>
  <c r="AI660" i="59"/>
  <c r="AI684" i="59"/>
  <c r="AI696" i="59"/>
  <c r="AI708" i="59"/>
  <c r="AI732" i="59"/>
  <c r="AI744" i="59"/>
  <c r="AI756" i="59"/>
  <c r="AI624" i="59"/>
  <c r="AI648" i="59"/>
  <c r="AI672" i="59"/>
  <c r="AI720" i="59"/>
  <c r="AI768" i="59"/>
  <c r="AP1148" i="59"/>
  <c r="AP1147" i="59"/>
  <c r="AP1146" i="59"/>
  <c r="AP1145" i="59"/>
  <c r="AP1144" i="59"/>
  <c r="AP1143" i="59"/>
  <c r="AP1142" i="59"/>
  <c r="AP1141" i="59"/>
  <c r="AP1140" i="59"/>
  <c r="AP1139" i="59"/>
  <c r="AP1138" i="59"/>
  <c r="AP1137" i="59"/>
  <c r="AP1136" i="59"/>
  <c r="AP1135" i="59"/>
  <c r="AP1134" i="59"/>
  <c r="AP1133" i="59"/>
  <c r="AP1132" i="59"/>
  <c r="AP1131" i="59"/>
  <c r="AP1130" i="59"/>
  <c r="AP1129" i="59"/>
  <c r="AP1128" i="59"/>
  <c r="AP1127" i="59"/>
  <c r="AP1126" i="59"/>
  <c r="AP1125" i="59"/>
  <c r="AP1124" i="59"/>
  <c r="AP1123" i="59"/>
  <c r="AP1122" i="59"/>
  <c r="AP1121" i="59"/>
  <c r="AP1120" i="59"/>
  <c r="AP1119" i="59"/>
  <c r="AP1118" i="59"/>
  <c r="AP1117" i="59"/>
  <c r="AP1116" i="59"/>
  <c r="AP1115" i="59"/>
  <c r="AP1114" i="59"/>
  <c r="AP1113" i="59"/>
  <c r="AP1112" i="59"/>
  <c r="AP1111" i="59"/>
  <c r="AP1110" i="59"/>
  <c r="AP1109" i="59"/>
  <c r="AP1108" i="59"/>
  <c r="AP1107" i="59"/>
  <c r="AP1106" i="59"/>
  <c r="AP1105" i="59"/>
  <c r="AP1104" i="59"/>
  <c r="AP1103" i="59"/>
  <c r="AP1102" i="59"/>
  <c r="AP1101" i="59"/>
  <c r="AP1100" i="59"/>
  <c r="AP1099" i="59"/>
  <c r="AP1098" i="59"/>
  <c r="AP1097" i="59"/>
  <c r="AP1096" i="59"/>
  <c r="AP1095" i="59"/>
  <c r="AP1094" i="59"/>
  <c r="AP1093" i="59"/>
  <c r="AP1092" i="59"/>
  <c r="AP1091" i="59"/>
  <c r="AP1090" i="59"/>
  <c r="AP1089" i="59"/>
  <c r="AP1088" i="59"/>
  <c r="AP1087" i="59"/>
  <c r="AP1086" i="59"/>
  <c r="AP1085" i="59"/>
  <c r="AP1084" i="59"/>
  <c r="AP1083" i="59"/>
  <c r="AP1082" i="59"/>
  <c r="AP1081" i="59"/>
  <c r="AP1080" i="59"/>
  <c r="AP1079" i="59"/>
  <c r="AP1078" i="59"/>
  <c r="AP1077" i="59"/>
  <c r="AP1076" i="59"/>
  <c r="AP1075" i="59"/>
  <c r="AP1074" i="59"/>
  <c r="AP1073" i="59"/>
  <c r="AP1072" i="59"/>
  <c r="AP1071" i="59"/>
  <c r="AP1070" i="59"/>
  <c r="AP1069" i="59"/>
  <c r="AP1068" i="59"/>
  <c r="AP1067" i="59"/>
  <c r="AP1066" i="59"/>
  <c r="AP1065" i="59"/>
  <c r="AP1064" i="59"/>
  <c r="AP1063" i="59"/>
  <c r="AP1062" i="59"/>
  <c r="AP1061" i="59"/>
  <c r="AP1060" i="59"/>
  <c r="AP1059" i="59"/>
  <c r="AP1058" i="59"/>
  <c r="AP1057" i="59"/>
  <c r="AP1056" i="59"/>
  <c r="AP1055" i="59"/>
  <c r="AP1054" i="59"/>
  <c r="AP1053" i="59"/>
  <c r="AP1052" i="59"/>
  <c r="AP1051" i="59"/>
  <c r="AP1050" i="59"/>
  <c r="AP1049" i="59"/>
  <c r="AP1048" i="59"/>
  <c r="AP1047" i="59"/>
  <c r="AP1046" i="59"/>
  <c r="AP1045" i="59"/>
  <c r="AP1044" i="59"/>
  <c r="AP1043" i="59"/>
  <c r="AP1042" i="59"/>
  <c r="AP1041" i="59"/>
  <c r="AP1040" i="59"/>
  <c r="AP1039" i="59"/>
  <c r="AP1038" i="59"/>
  <c r="AP1037" i="59"/>
  <c r="AP1036" i="59"/>
  <c r="AP1035" i="59"/>
  <c r="AP1034" i="59"/>
  <c r="AP1033" i="59"/>
  <c r="AP1032" i="59"/>
  <c r="AP1031" i="59"/>
  <c r="AP1030" i="59"/>
  <c r="AP1029" i="59"/>
  <c r="AP1028" i="59"/>
  <c r="AP1027" i="59"/>
  <c r="AP1026" i="59"/>
  <c r="AP1025" i="59"/>
  <c r="AP1024" i="59"/>
  <c r="AP1023" i="59"/>
  <c r="AP1022" i="59"/>
  <c r="AP1021" i="59"/>
  <c r="AP1020" i="59"/>
  <c r="AP1019" i="59"/>
  <c r="AP1018" i="59"/>
  <c r="AP1017" i="59"/>
  <c r="AP1016" i="59"/>
  <c r="AP1015" i="59"/>
  <c r="AP1014" i="59"/>
  <c r="AP1013" i="59"/>
  <c r="AP1012" i="59"/>
  <c r="AP1011" i="59"/>
  <c r="AP1010" i="59"/>
  <c r="AP1009" i="59"/>
  <c r="AP1008" i="59"/>
  <c r="AP1007" i="59"/>
  <c r="AP1006" i="59"/>
  <c r="AP1005" i="59"/>
  <c r="AP1004" i="59"/>
  <c r="AP1003" i="59"/>
  <c r="AP1002" i="59"/>
  <c r="AP1001" i="59"/>
  <c r="AP1000" i="59"/>
  <c r="AP999" i="59"/>
  <c r="AP998" i="59"/>
  <c r="AP997" i="59"/>
  <c r="AP996" i="59"/>
  <c r="AP995" i="59"/>
  <c r="AP994" i="59"/>
  <c r="AP993" i="59"/>
  <c r="AP992" i="59"/>
  <c r="AP991" i="59"/>
  <c r="AP990" i="59"/>
  <c r="AP989" i="59"/>
  <c r="AP988" i="59"/>
  <c r="AP987" i="59"/>
  <c r="AP986" i="59"/>
  <c r="AP985" i="59"/>
  <c r="AP984" i="59"/>
  <c r="AP983" i="59"/>
  <c r="AP982" i="59"/>
  <c r="AP981" i="59"/>
  <c r="AP980" i="59"/>
  <c r="AP979" i="59"/>
  <c r="AP978" i="59"/>
  <c r="AP977" i="59"/>
  <c r="AP976" i="59"/>
  <c r="AP975" i="59"/>
  <c r="AP974" i="59"/>
  <c r="AP973" i="59"/>
  <c r="AP972" i="59"/>
  <c r="AP971" i="59"/>
  <c r="AP970" i="59"/>
  <c r="AP969" i="59"/>
  <c r="AP968" i="59"/>
  <c r="AP967" i="59"/>
  <c r="AP966" i="59"/>
  <c r="AP965" i="59"/>
  <c r="AP964" i="59"/>
  <c r="AP963" i="59"/>
  <c r="AP962" i="59"/>
  <c r="AP961" i="59"/>
  <c r="AP960" i="59"/>
  <c r="AP959" i="59"/>
  <c r="AP958" i="59"/>
  <c r="AP957" i="59"/>
  <c r="AP956" i="59"/>
  <c r="AP955" i="59"/>
  <c r="AP954" i="59"/>
  <c r="AP953" i="59"/>
  <c r="AP952" i="59"/>
  <c r="AP951" i="59"/>
  <c r="AP950" i="59"/>
  <c r="AP949" i="59"/>
  <c r="AP948" i="59"/>
  <c r="AP947" i="59"/>
  <c r="AP946" i="59"/>
  <c r="AP945" i="59"/>
  <c r="AP944" i="59"/>
  <c r="AP943" i="59"/>
  <c r="AP942" i="59"/>
  <c r="AP941" i="59"/>
  <c r="AP940" i="59"/>
  <c r="AP939" i="59"/>
  <c r="AP938" i="59"/>
  <c r="AP937" i="59"/>
  <c r="AP936" i="59"/>
  <c r="AP935" i="59"/>
  <c r="AP934" i="59"/>
  <c r="AP933" i="59"/>
  <c r="AP932" i="59"/>
  <c r="AP931" i="59"/>
  <c r="AP930" i="59"/>
  <c r="AP929" i="59"/>
  <c r="AP928" i="59"/>
  <c r="AP927" i="59"/>
  <c r="AP926" i="59"/>
  <c r="AP925" i="59"/>
  <c r="AP924" i="59"/>
  <c r="AP923" i="59"/>
  <c r="AP922" i="59"/>
  <c r="AP921" i="59"/>
  <c r="AP920" i="59"/>
  <c r="AP919" i="59"/>
  <c r="AP918" i="59"/>
  <c r="AP917" i="59"/>
  <c r="AP916" i="59"/>
  <c r="AP915" i="59"/>
  <c r="AP914" i="59"/>
  <c r="AP913" i="59"/>
  <c r="AP912" i="59"/>
  <c r="AP911" i="59"/>
  <c r="AP910" i="59"/>
  <c r="AP909" i="59"/>
  <c r="AP908" i="59"/>
  <c r="AP907" i="59"/>
  <c r="AP906" i="59"/>
  <c r="AP905" i="59"/>
  <c r="AP904" i="59"/>
  <c r="AP903" i="59"/>
  <c r="AP902" i="59"/>
  <c r="AP901" i="59"/>
  <c r="AP900" i="59"/>
  <c r="AP587" i="59"/>
  <c r="AP586" i="59"/>
  <c r="AP585" i="59"/>
  <c r="AP584" i="59"/>
  <c r="AP583" i="59"/>
  <c r="AP582" i="59"/>
  <c r="AP581" i="59"/>
  <c r="AP580" i="59"/>
  <c r="AP579" i="59"/>
  <c r="AP578" i="59"/>
  <c r="AP577" i="59"/>
  <c r="AP576" i="59"/>
  <c r="AP575" i="59"/>
  <c r="AP574" i="59"/>
  <c r="AP573" i="59"/>
  <c r="AP572" i="59"/>
  <c r="AP571" i="59"/>
  <c r="AP570" i="59"/>
  <c r="AP569" i="59"/>
  <c r="AP568" i="59"/>
  <c r="AP567" i="59"/>
  <c r="AP566" i="59"/>
  <c r="AP565" i="59"/>
  <c r="AP564" i="59"/>
  <c r="AP563" i="59"/>
  <c r="AP562" i="59"/>
  <c r="AP561" i="59"/>
  <c r="AP560" i="59"/>
  <c r="AP559" i="59"/>
  <c r="AP558" i="59"/>
  <c r="AP557" i="59"/>
  <c r="AP556" i="59"/>
  <c r="AP555" i="59"/>
  <c r="AP554" i="59"/>
  <c r="AP553" i="59"/>
  <c r="AP552" i="59"/>
  <c r="AP551" i="59"/>
  <c r="AP550" i="59"/>
  <c r="AP549" i="59"/>
  <c r="AP548" i="59"/>
  <c r="AP547" i="59"/>
  <c r="AP546" i="59"/>
  <c r="AP545" i="59"/>
  <c r="AP544" i="59"/>
  <c r="AP543" i="59"/>
  <c r="AP542" i="59"/>
  <c r="AP541" i="59"/>
  <c r="AP540" i="59"/>
  <c r="AP539" i="59"/>
  <c r="AP538" i="59"/>
  <c r="AP537" i="59"/>
  <c r="AP536" i="59"/>
  <c r="AP535" i="59"/>
  <c r="AP534" i="59"/>
  <c r="AP533" i="59"/>
  <c r="AP532" i="59"/>
  <c r="AP531" i="59"/>
  <c r="AP530" i="59"/>
  <c r="AP529" i="59"/>
  <c r="AP528" i="59"/>
  <c r="AP527" i="59"/>
  <c r="AP526" i="59"/>
  <c r="AP525" i="59"/>
  <c r="AP524" i="59"/>
  <c r="AP523" i="59"/>
  <c r="AP522" i="59"/>
  <c r="AP521" i="59"/>
  <c r="AP520" i="59"/>
  <c r="AP519" i="59"/>
  <c r="AP518" i="59"/>
  <c r="AP517" i="59"/>
  <c r="AP516" i="59"/>
  <c r="AP515" i="59"/>
  <c r="AP514" i="59"/>
  <c r="AP513" i="59"/>
  <c r="AP512" i="59"/>
  <c r="AP511" i="59"/>
  <c r="AP510" i="59"/>
  <c r="AP509" i="59"/>
  <c r="AP508" i="59"/>
  <c r="AP507" i="59"/>
  <c r="AP506" i="59"/>
  <c r="AP505" i="59"/>
  <c r="AP504" i="59"/>
  <c r="AP503" i="59"/>
  <c r="AP502" i="59"/>
  <c r="AP501" i="59"/>
  <c r="AP500" i="59"/>
  <c r="AP499" i="59"/>
  <c r="AP498" i="59"/>
  <c r="AP497" i="59"/>
  <c r="AP496" i="59"/>
  <c r="AP495" i="59"/>
  <c r="AP494" i="59"/>
  <c r="AP493" i="59"/>
  <c r="AP492" i="59"/>
  <c r="AP491" i="59"/>
  <c r="AP490" i="59"/>
  <c r="AP489" i="59"/>
  <c r="AP488" i="59"/>
  <c r="AP487" i="59"/>
  <c r="AP486" i="59"/>
  <c r="AP485" i="59"/>
  <c r="AP484" i="59"/>
  <c r="AP483" i="59"/>
  <c r="AP482" i="59"/>
  <c r="AP481" i="59"/>
  <c r="AP480" i="59"/>
  <c r="AP479" i="59"/>
  <c r="AP478" i="59"/>
  <c r="AP477" i="59"/>
  <c r="AP476" i="59"/>
  <c r="AP475" i="59"/>
  <c r="AP474" i="59"/>
  <c r="AP473" i="59"/>
  <c r="AP472" i="59"/>
  <c r="AP471" i="59"/>
  <c r="AP470" i="59"/>
  <c r="AP469" i="59"/>
  <c r="AP468" i="59"/>
  <c r="AP467" i="59"/>
  <c r="AP466" i="59"/>
  <c r="AP465" i="59"/>
  <c r="AP464" i="59"/>
  <c r="AP463" i="59"/>
  <c r="AP462" i="59"/>
  <c r="AP461" i="59"/>
  <c r="AP460" i="59"/>
  <c r="AP459" i="59"/>
  <c r="AP458" i="59"/>
  <c r="AP457" i="59"/>
  <c r="AP456" i="59"/>
  <c r="AP455" i="59"/>
  <c r="AP454" i="59"/>
  <c r="AP453" i="59"/>
  <c r="AP452" i="59"/>
  <c r="AP451" i="59"/>
  <c r="AP450" i="59"/>
  <c r="AP449" i="59"/>
  <c r="AP448" i="59"/>
  <c r="AP447" i="59"/>
  <c r="AP446" i="59"/>
  <c r="AP445" i="59"/>
  <c r="AP444" i="59"/>
  <c r="AP443" i="59"/>
  <c r="AP442" i="59"/>
  <c r="AP441" i="59"/>
  <c r="AP440" i="59"/>
  <c r="AP439" i="59"/>
  <c r="AP438" i="59"/>
  <c r="AP437" i="59"/>
  <c r="AP436" i="59"/>
  <c r="AP435" i="59"/>
  <c r="AP434" i="59"/>
  <c r="AP433" i="59"/>
  <c r="AP432" i="59"/>
  <c r="AP431" i="59"/>
  <c r="AP430" i="59"/>
  <c r="AP429" i="59"/>
  <c r="AP428" i="59"/>
  <c r="AP427" i="59"/>
  <c r="AP426" i="59"/>
  <c r="AP425" i="59"/>
  <c r="AP424" i="59"/>
  <c r="AP423" i="59"/>
  <c r="AP422" i="59"/>
  <c r="AP421" i="59"/>
  <c r="AP420" i="59"/>
  <c r="AP419" i="59"/>
  <c r="AP418" i="59"/>
  <c r="AP417" i="59"/>
  <c r="AP416" i="59"/>
  <c r="AP415" i="59"/>
  <c r="AP414" i="59"/>
  <c r="AP413" i="59"/>
  <c r="AP412" i="59"/>
  <c r="AP411" i="59"/>
  <c r="AP410" i="59"/>
  <c r="AP409" i="59"/>
  <c r="AP408" i="59"/>
  <c r="AP407" i="59"/>
  <c r="AP406" i="59"/>
  <c r="AP405" i="59"/>
  <c r="AP404" i="59"/>
  <c r="AP403" i="59"/>
  <c r="AP402" i="59"/>
  <c r="AP401" i="59"/>
  <c r="AP400" i="59"/>
  <c r="AP399" i="59"/>
  <c r="AP398" i="59"/>
  <c r="AP397" i="59"/>
  <c r="AP396" i="59"/>
  <c r="AP395" i="59"/>
  <c r="AP394" i="59"/>
  <c r="AP393" i="59"/>
  <c r="AP392" i="59"/>
  <c r="AP391" i="59"/>
  <c r="AP390" i="59"/>
  <c r="AP389" i="59"/>
  <c r="AP388" i="59"/>
  <c r="AP387" i="59"/>
  <c r="AP386" i="59"/>
  <c r="AP385" i="59"/>
  <c r="AP384" i="59"/>
  <c r="AP383" i="59"/>
  <c r="AP382" i="59"/>
  <c r="AP381" i="59"/>
  <c r="AP380" i="59"/>
  <c r="AP379" i="59"/>
  <c r="AP378" i="59"/>
  <c r="AP377" i="59"/>
  <c r="AP376" i="59"/>
  <c r="AP375" i="59"/>
  <c r="AP374" i="59"/>
  <c r="AP373" i="59"/>
  <c r="AP372" i="59"/>
  <c r="AP371" i="59"/>
  <c r="AP370" i="59"/>
  <c r="AP369" i="59"/>
  <c r="AP368" i="59"/>
  <c r="AP367" i="59"/>
  <c r="AP366" i="59"/>
  <c r="AP365" i="59"/>
  <c r="AP364" i="59"/>
  <c r="AP363" i="59"/>
  <c r="AP362" i="59"/>
  <c r="AP361" i="59"/>
  <c r="AP360" i="59"/>
  <c r="AP359" i="59"/>
  <c r="AP358" i="59"/>
  <c r="AP357" i="59"/>
  <c r="AP356" i="59"/>
  <c r="AP355" i="59"/>
  <c r="AP354" i="59"/>
  <c r="AP353" i="59"/>
  <c r="AP352" i="59"/>
  <c r="AP351" i="59"/>
  <c r="AP350" i="59"/>
  <c r="AP349" i="59"/>
  <c r="AP348" i="59"/>
  <c r="AP347" i="59"/>
  <c r="AP346" i="59"/>
  <c r="AP345" i="59"/>
  <c r="AP344" i="59"/>
  <c r="AP343" i="59"/>
  <c r="AP342" i="59"/>
  <c r="AP341" i="59"/>
  <c r="AP340" i="59"/>
  <c r="AP339" i="59"/>
  <c r="AP338" i="59"/>
  <c r="AP337" i="59"/>
  <c r="AP336" i="59"/>
  <c r="AP335" i="59"/>
  <c r="AP334" i="59"/>
  <c r="AP333" i="59"/>
  <c r="AP332" i="59"/>
  <c r="AP331" i="59"/>
  <c r="AP330" i="59"/>
  <c r="AP329" i="59"/>
  <c r="AP328" i="59"/>
  <c r="AP327" i="59"/>
  <c r="AP326" i="59"/>
  <c r="AP325" i="59"/>
  <c r="AP324" i="59"/>
  <c r="AP323" i="59"/>
  <c r="AP322" i="59"/>
  <c r="AP321" i="59"/>
  <c r="AP320" i="59"/>
  <c r="AP319" i="59"/>
  <c r="AP318" i="59"/>
  <c r="AP317" i="59"/>
  <c r="AP316" i="59"/>
  <c r="AP315" i="59"/>
  <c r="AP314" i="59"/>
  <c r="AP313" i="59"/>
  <c r="AP312" i="59"/>
  <c r="AP311" i="59"/>
  <c r="AP310" i="59"/>
  <c r="AP309" i="59"/>
  <c r="AP308" i="59"/>
  <c r="AP307" i="59"/>
  <c r="AP306" i="59"/>
  <c r="AP305" i="59"/>
  <c r="AP304" i="59"/>
  <c r="AP303" i="59"/>
  <c r="AP302" i="59"/>
  <c r="AP301" i="59"/>
  <c r="AP300" i="59"/>
  <c r="AP299" i="59"/>
  <c r="AP298" i="59"/>
  <c r="AP297" i="59"/>
  <c r="AP296" i="59"/>
  <c r="AP295" i="59"/>
  <c r="AP294" i="59"/>
  <c r="AP293" i="59"/>
  <c r="AP292" i="59"/>
  <c r="AP291" i="59"/>
  <c r="AP290" i="59"/>
  <c r="AP289" i="59"/>
  <c r="AP288" i="59"/>
  <c r="AP287" i="59"/>
  <c r="AP286" i="59"/>
  <c r="AP285" i="59"/>
  <c r="AP284" i="59"/>
  <c r="AP283" i="59"/>
  <c r="AP282" i="59"/>
  <c r="AP281" i="59"/>
  <c r="AP280" i="59"/>
  <c r="AP279" i="59"/>
  <c r="AP278" i="59"/>
  <c r="AP277" i="59"/>
  <c r="AP276" i="59"/>
  <c r="AP275" i="59"/>
  <c r="AP274" i="59"/>
  <c r="AP273" i="59"/>
  <c r="AP272" i="59"/>
  <c r="AP271" i="59"/>
  <c r="AP270" i="59"/>
  <c r="AP269" i="59"/>
  <c r="AP268" i="59"/>
  <c r="AP267" i="59"/>
  <c r="AP266" i="59"/>
  <c r="AP265" i="59"/>
  <c r="AP264" i="59"/>
  <c r="AP263" i="59"/>
  <c r="AP262" i="59"/>
  <c r="AP261" i="59"/>
  <c r="AP260" i="59"/>
  <c r="AP259" i="59"/>
  <c r="AP258" i="59"/>
  <c r="AP257" i="59"/>
  <c r="AP256" i="59"/>
  <c r="AP255" i="59"/>
  <c r="AP254" i="59"/>
  <c r="AP253" i="59"/>
  <c r="AP252" i="59"/>
  <c r="AP251" i="59"/>
  <c r="AP250" i="59"/>
  <c r="AP249" i="59"/>
  <c r="AP248" i="59"/>
  <c r="AP247" i="59"/>
  <c r="AP246" i="59"/>
  <c r="AP245" i="59"/>
  <c r="AP244" i="59"/>
  <c r="AP243" i="59"/>
  <c r="AP242" i="59"/>
  <c r="AP241" i="59"/>
  <c r="AP240" i="59"/>
  <c r="AP239" i="59"/>
  <c r="AP238" i="59"/>
  <c r="AP237" i="59"/>
  <c r="AP236" i="59"/>
  <c r="AP235" i="59"/>
  <c r="AP234" i="59"/>
  <c r="AP233" i="59"/>
  <c r="AP232" i="59"/>
  <c r="AP231" i="59"/>
  <c r="AP230" i="59"/>
  <c r="AP229" i="59"/>
  <c r="AP228" i="59"/>
  <c r="AP227" i="59"/>
  <c r="AP226" i="59"/>
  <c r="AP225" i="59"/>
  <c r="AP224" i="59"/>
  <c r="AP223" i="59"/>
  <c r="AP222" i="59"/>
  <c r="AP221" i="59"/>
  <c r="AP220" i="59"/>
  <c r="AP219" i="59"/>
  <c r="AP218" i="59"/>
  <c r="AP217" i="59"/>
  <c r="AP216" i="59"/>
  <c r="AP215" i="59"/>
  <c r="AP214" i="59"/>
  <c r="AP213" i="59"/>
  <c r="AP212" i="59"/>
  <c r="AP211" i="59"/>
  <c r="AP210" i="59"/>
  <c r="AP209" i="59"/>
  <c r="AP208" i="59"/>
  <c r="AP207" i="59"/>
  <c r="AP206" i="59"/>
  <c r="AP205" i="59"/>
  <c r="AP204" i="59"/>
  <c r="AP203" i="59"/>
  <c r="AP202" i="59"/>
  <c r="AP201" i="59"/>
  <c r="AP200" i="59"/>
  <c r="AP199" i="59"/>
  <c r="AP198" i="59"/>
  <c r="AP197" i="59"/>
  <c r="AP196" i="59"/>
  <c r="AP195" i="59"/>
  <c r="AP194" i="59"/>
  <c r="AP193" i="59"/>
  <c r="AP192" i="59"/>
  <c r="AP191" i="59"/>
  <c r="AP190" i="59"/>
  <c r="AP189" i="59"/>
  <c r="AP188" i="59"/>
  <c r="AP187" i="59"/>
  <c r="AP186" i="59"/>
  <c r="AP185" i="59"/>
  <c r="AP184" i="59"/>
  <c r="AP183" i="59"/>
  <c r="AP182" i="59"/>
  <c r="AP181" i="59"/>
  <c r="AP180" i="59"/>
  <c r="AP179" i="59"/>
  <c r="AP178" i="59"/>
  <c r="AP177" i="59"/>
  <c r="AP176" i="59"/>
  <c r="AP175" i="59"/>
  <c r="AP174" i="59"/>
  <c r="AP173" i="59"/>
  <c r="AP172" i="59"/>
  <c r="AP171" i="59"/>
  <c r="AP170" i="59"/>
  <c r="AP169" i="59"/>
  <c r="AP168" i="59"/>
  <c r="AP167" i="59"/>
  <c r="AP166" i="59"/>
  <c r="AP165" i="59"/>
  <c r="AP164" i="59"/>
  <c r="AP163" i="59"/>
  <c r="AP162" i="59"/>
  <c r="AP161" i="59"/>
  <c r="AP160" i="59"/>
  <c r="AP159" i="59"/>
  <c r="AP158" i="59"/>
  <c r="AP157" i="59"/>
  <c r="AP156" i="59"/>
  <c r="AP155" i="59"/>
  <c r="AP154" i="59"/>
  <c r="AP153" i="59"/>
  <c r="AP152" i="59"/>
  <c r="AP151" i="59"/>
  <c r="AP150" i="59"/>
  <c r="AP149" i="59"/>
  <c r="AP148" i="59"/>
  <c r="AP147" i="59"/>
  <c r="AP146" i="59"/>
  <c r="AP145" i="59"/>
  <c r="AP144" i="59"/>
  <c r="AP143" i="59"/>
  <c r="AP142" i="59"/>
  <c r="AP141" i="59"/>
  <c r="AP140" i="59"/>
  <c r="AP139" i="59"/>
  <c r="AP138" i="59"/>
  <c r="AP137" i="59"/>
  <c r="AP136" i="59"/>
  <c r="AP135" i="59"/>
  <c r="AP134" i="59"/>
  <c r="AP133" i="59"/>
  <c r="AP132" i="59"/>
  <c r="AP131" i="59"/>
  <c r="AP130" i="59"/>
  <c r="AP129" i="59"/>
  <c r="AP128" i="59"/>
  <c r="AP127" i="59"/>
  <c r="AP126" i="59"/>
  <c r="AP125" i="59"/>
  <c r="AP124" i="59"/>
  <c r="AP123" i="59"/>
  <c r="AP122" i="59"/>
  <c r="AP121" i="59"/>
  <c r="AP120" i="59"/>
  <c r="AP119" i="59"/>
  <c r="AP118" i="59"/>
  <c r="AP117" i="59"/>
  <c r="AP116" i="59"/>
  <c r="AP115" i="59"/>
  <c r="AP114" i="59"/>
  <c r="AP113" i="59"/>
  <c r="AP112" i="59"/>
  <c r="AP111" i="59"/>
  <c r="AP110" i="59"/>
  <c r="AP109" i="59"/>
  <c r="AP108" i="59"/>
  <c r="AP107" i="59"/>
  <c r="AP106" i="59"/>
  <c r="AP105" i="59"/>
  <c r="AP104" i="59"/>
  <c r="AP103" i="59"/>
  <c r="AP102" i="59"/>
  <c r="AP101" i="59"/>
  <c r="AP100" i="59"/>
  <c r="AP99" i="59"/>
  <c r="AP98" i="59"/>
  <c r="AP97" i="59"/>
  <c r="AP96" i="59"/>
  <c r="AP95" i="59"/>
  <c r="AP94" i="59"/>
  <c r="AP93" i="59"/>
  <c r="AP92" i="59"/>
  <c r="AP91" i="59"/>
  <c r="AP90" i="59"/>
  <c r="AP89" i="59"/>
  <c r="AP88" i="59"/>
  <c r="AP87" i="59"/>
  <c r="AP86" i="59"/>
  <c r="AP85" i="59"/>
  <c r="AP84" i="59"/>
  <c r="AP83" i="59"/>
  <c r="AP82" i="59"/>
  <c r="AP81" i="59"/>
  <c r="AP80" i="59"/>
  <c r="AP79" i="59"/>
  <c r="AP78" i="59"/>
  <c r="AP77" i="59"/>
  <c r="AP76" i="59"/>
  <c r="AP75" i="59"/>
  <c r="AP74" i="59"/>
  <c r="AP73" i="59"/>
  <c r="AP72" i="59"/>
  <c r="AP71" i="59"/>
  <c r="AP70" i="59"/>
  <c r="AP69" i="59"/>
  <c r="AP68" i="59"/>
  <c r="AP67" i="59"/>
  <c r="AP66" i="59"/>
  <c r="AP65" i="59"/>
  <c r="AP64" i="59"/>
  <c r="AP63" i="59"/>
  <c r="AP62" i="59"/>
  <c r="AP61" i="59"/>
  <c r="AP60" i="59"/>
  <c r="AP59" i="59"/>
  <c r="AP58" i="59"/>
  <c r="AP57" i="59"/>
  <c r="AP56" i="59"/>
  <c r="AP55" i="59"/>
  <c r="AP54" i="59"/>
  <c r="AP53" i="59"/>
  <c r="AP52" i="59"/>
  <c r="AP51" i="59"/>
  <c r="AP50" i="59"/>
  <c r="AP49" i="59"/>
  <c r="AP48" i="59"/>
  <c r="AP47" i="59"/>
  <c r="AP46" i="59"/>
  <c r="AP45" i="59"/>
  <c r="AP44" i="59"/>
  <c r="AP43" i="59"/>
  <c r="AP42" i="59"/>
  <c r="AP41" i="59"/>
  <c r="AP40" i="59"/>
  <c r="AP39" i="59"/>
  <c r="AP38" i="59"/>
  <c r="AP37" i="59"/>
  <c r="AP36" i="59"/>
  <c r="AP35" i="59"/>
  <c r="AP34" i="59"/>
  <c r="AP33" i="59"/>
  <c r="AP32" i="59"/>
  <c r="AP31" i="59"/>
  <c r="AP30" i="59"/>
  <c r="AP29" i="59"/>
  <c r="AP28" i="59"/>
  <c r="AP27" i="59"/>
  <c r="AP26" i="59"/>
  <c r="AP25" i="59"/>
  <c r="AP24" i="59"/>
  <c r="AP23" i="59"/>
  <c r="AP22" i="59"/>
  <c r="AP21" i="59"/>
  <c r="AP20" i="59"/>
  <c r="AP19" i="59"/>
  <c r="AP18" i="59"/>
  <c r="AP17" i="59"/>
  <c r="AP16" i="59"/>
  <c r="AP15" i="59"/>
  <c r="AP14" i="59"/>
  <c r="AP13" i="59"/>
  <c r="AP12" i="59"/>
  <c r="AP11" i="59"/>
  <c r="AM900" i="59"/>
  <c r="AM901" i="59"/>
  <c r="AM902" i="59"/>
  <c r="AM903" i="59"/>
  <c r="AM904" i="59"/>
  <c r="AM905" i="59"/>
  <c r="AM906" i="59"/>
  <c r="AM907" i="59"/>
  <c r="AM908" i="59"/>
  <c r="AM909" i="59"/>
  <c r="AM910" i="59"/>
  <c r="AM911" i="59"/>
  <c r="AM912" i="59"/>
  <c r="AM913" i="59"/>
  <c r="AM914" i="59"/>
  <c r="AM915" i="59"/>
  <c r="AM916" i="59"/>
  <c r="AM917" i="59"/>
  <c r="AM918" i="59"/>
  <c r="AM919" i="59"/>
  <c r="AM920" i="59"/>
  <c r="AM921" i="59"/>
  <c r="AM922" i="59"/>
  <c r="AM923" i="59"/>
  <c r="AM924" i="59"/>
  <c r="AM925" i="59"/>
  <c r="AM926" i="59"/>
  <c r="AM927" i="59"/>
  <c r="AM928" i="59"/>
  <c r="AM929" i="59"/>
  <c r="AM930" i="59"/>
  <c r="AM931" i="59"/>
  <c r="AM932" i="59"/>
  <c r="AM933" i="59"/>
  <c r="AM934" i="59"/>
  <c r="AM935" i="59"/>
  <c r="AM936" i="59"/>
  <c r="AM937" i="59"/>
  <c r="AM938" i="59"/>
  <c r="AM939" i="59"/>
  <c r="AM940" i="59"/>
  <c r="AM941" i="59"/>
  <c r="AM942" i="59"/>
  <c r="AM943" i="59"/>
  <c r="AM944" i="59"/>
  <c r="AN944" i="59"/>
  <c r="AM945" i="59"/>
  <c r="AM946" i="59"/>
  <c r="AM947" i="59"/>
  <c r="AM948" i="59"/>
  <c r="AM949" i="59"/>
  <c r="AM950" i="59"/>
  <c r="AN950" i="59"/>
  <c r="AM951" i="59"/>
  <c r="AM952" i="59"/>
  <c r="AM953" i="59"/>
  <c r="AM954" i="59"/>
  <c r="AM955" i="59"/>
  <c r="AM956" i="59"/>
  <c r="AM957" i="59"/>
  <c r="AM958" i="59"/>
  <c r="AM959" i="59"/>
  <c r="AM960" i="59"/>
  <c r="AM961" i="59"/>
  <c r="AM962" i="59"/>
  <c r="AM963" i="59"/>
  <c r="AM964" i="59"/>
  <c r="AM965" i="59"/>
  <c r="AM966" i="59"/>
  <c r="AM967" i="59"/>
  <c r="AM968" i="59"/>
  <c r="AM969" i="59"/>
  <c r="AN969" i="59"/>
  <c r="AM970" i="59"/>
  <c r="AM971" i="59"/>
  <c r="AM972" i="59"/>
  <c r="AN972" i="59"/>
  <c r="AM973" i="59"/>
  <c r="AM974" i="59"/>
  <c r="AN974" i="59"/>
  <c r="AM975" i="59"/>
  <c r="AM976" i="59"/>
  <c r="AM977" i="59"/>
  <c r="AM978" i="59"/>
  <c r="AN978" i="59"/>
  <c r="AM979" i="59"/>
  <c r="AN979" i="59"/>
  <c r="AM980" i="59"/>
  <c r="AM981" i="59"/>
  <c r="AM982" i="59"/>
  <c r="AM983" i="59"/>
  <c r="AM984" i="59"/>
  <c r="AM985" i="59"/>
  <c r="AM986" i="59"/>
  <c r="AM987" i="59"/>
  <c r="AM988" i="59"/>
  <c r="AM989" i="59"/>
  <c r="AM990" i="59"/>
  <c r="AM991" i="59"/>
  <c r="AM992" i="59"/>
  <c r="AN992" i="59"/>
  <c r="AM993" i="59"/>
  <c r="AM994" i="59"/>
  <c r="AM995" i="59"/>
  <c r="AM996" i="59"/>
  <c r="AN996" i="59"/>
  <c r="AM997" i="59"/>
  <c r="AM998" i="59"/>
  <c r="AM999" i="59"/>
  <c r="AM1000" i="59"/>
  <c r="AN1000" i="59"/>
  <c r="AM1001" i="59"/>
  <c r="AN1001" i="59"/>
  <c r="AM1002" i="59"/>
  <c r="AN1002" i="59"/>
  <c r="AM1003" i="59"/>
  <c r="AM1004" i="59"/>
  <c r="AM1005" i="59"/>
  <c r="AM1006" i="59"/>
  <c r="AM1007" i="59"/>
  <c r="AM1008" i="59"/>
  <c r="AM1009" i="59"/>
  <c r="AM1010" i="59"/>
  <c r="AM1011" i="59"/>
  <c r="AM1012" i="59"/>
  <c r="AM1013" i="59"/>
  <c r="AM1014" i="59"/>
  <c r="AM1015" i="59"/>
  <c r="AM1016" i="59"/>
  <c r="AM1017" i="59"/>
  <c r="AM1018" i="59"/>
  <c r="AM1019" i="59"/>
  <c r="AN1019" i="59"/>
  <c r="AM1020" i="59"/>
  <c r="AN1020" i="59"/>
  <c r="AM1021" i="59"/>
  <c r="AM1022" i="59"/>
  <c r="AM1023" i="59"/>
  <c r="AM1024" i="59"/>
  <c r="AN1024" i="59"/>
  <c r="AM1025" i="59"/>
  <c r="AN1025" i="59"/>
  <c r="AM1026" i="59"/>
  <c r="AN1026" i="59"/>
  <c r="AM1027" i="59"/>
  <c r="AM1028" i="59"/>
  <c r="AM1029" i="59"/>
  <c r="AM1030" i="59"/>
  <c r="AM1031" i="59"/>
  <c r="AM1032" i="59"/>
  <c r="AM1033" i="59"/>
  <c r="AM1034" i="59"/>
  <c r="AM1035" i="59"/>
  <c r="AM1036" i="59"/>
  <c r="AM1037" i="59"/>
  <c r="AM1038" i="59"/>
  <c r="AM1039" i="59"/>
  <c r="AM1040" i="59"/>
  <c r="AM1041" i="59"/>
  <c r="AN1041" i="59"/>
  <c r="AM1042" i="59"/>
  <c r="AN1042" i="59"/>
  <c r="AM1043" i="59"/>
  <c r="AN1043" i="59"/>
  <c r="AM1044" i="59"/>
  <c r="AM1045" i="59"/>
  <c r="AM1046" i="59"/>
  <c r="AM1047" i="59"/>
  <c r="AM1048" i="59"/>
  <c r="AN1048" i="59"/>
  <c r="AM1049" i="59"/>
  <c r="AM1050" i="59"/>
  <c r="AM1051" i="59"/>
  <c r="AM1052" i="59"/>
  <c r="AM1053" i="59"/>
  <c r="AM1054" i="59"/>
  <c r="AM1055" i="59"/>
  <c r="AM1056" i="59"/>
  <c r="AM1057" i="59"/>
  <c r="AM1058" i="59"/>
  <c r="AM1059" i="59"/>
  <c r="AM1060" i="59"/>
  <c r="AM1061" i="59"/>
  <c r="AM1062" i="59"/>
  <c r="AM1063" i="59"/>
  <c r="AM1064" i="59"/>
  <c r="AM1065" i="59"/>
  <c r="AN1065" i="59"/>
  <c r="AM1066" i="59"/>
  <c r="AM1067" i="59"/>
  <c r="AM1068" i="59"/>
  <c r="AM1069" i="59"/>
  <c r="AM1070" i="59"/>
  <c r="AM1071" i="59"/>
  <c r="AN1071" i="59"/>
  <c r="AM1072" i="59"/>
  <c r="AM1073" i="59"/>
  <c r="AM1074" i="59"/>
  <c r="AM1075" i="59"/>
  <c r="AM1076" i="59"/>
  <c r="AM1077" i="59"/>
  <c r="AM1078" i="59"/>
  <c r="AM1079" i="59"/>
  <c r="AM1080" i="59"/>
  <c r="AM1081" i="59"/>
  <c r="AM1082" i="59"/>
  <c r="AM1083" i="59"/>
  <c r="AM1084" i="59"/>
  <c r="AM1085" i="59"/>
  <c r="AM1086" i="59"/>
  <c r="AM1087" i="59"/>
  <c r="AM1088" i="59"/>
  <c r="AN1088" i="59"/>
  <c r="AM1089" i="59"/>
  <c r="AN1089" i="59"/>
  <c r="AM1090" i="59"/>
  <c r="AN1090" i="59"/>
  <c r="AM1091" i="59"/>
  <c r="AM1092" i="59"/>
  <c r="AM1093" i="59"/>
  <c r="AM1094" i="59"/>
  <c r="AM1095" i="59"/>
  <c r="AN1095" i="59"/>
  <c r="AM1096" i="59"/>
  <c r="AN1096" i="59"/>
  <c r="AM1097" i="59"/>
  <c r="AM1098" i="59"/>
  <c r="AM1099" i="59"/>
  <c r="AM1100" i="59"/>
  <c r="AM1101" i="59"/>
  <c r="AM1102" i="59"/>
  <c r="AM1103" i="59"/>
  <c r="AM1104" i="59"/>
  <c r="AM1105" i="59"/>
  <c r="AM1106" i="59"/>
  <c r="AM1107" i="59"/>
  <c r="AM1108" i="59"/>
  <c r="AM1109" i="59"/>
  <c r="AM1110" i="59"/>
  <c r="AM1111" i="59"/>
  <c r="AM1112" i="59"/>
  <c r="AN1112" i="59"/>
  <c r="AM1113" i="59"/>
  <c r="AM1114" i="59"/>
  <c r="AM1115" i="59"/>
  <c r="AM1116" i="59"/>
  <c r="AM1117" i="59"/>
  <c r="AM1118" i="59"/>
  <c r="AM1119" i="59"/>
  <c r="AN1119" i="59"/>
  <c r="AM1120" i="59"/>
  <c r="AM1121" i="59"/>
  <c r="AM1122" i="59"/>
  <c r="AM1123" i="59"/>
  <c r="AM1124" i="59"/>
  <c r="AM1125" i="59"/>
  <c r="AM1126" i="59"/>
  <c r="AM1127" i="59"/>
  <c r="AM1128" i="59"/>
  <c r="AM1129" i="59"/>
  <c r="AM1130" i="59"/>
  <c r="AM1131" i="59"/>
  <c r="AM1132" i="59"/>
  <c r="AM1133" i="59"/>
  <c r="AM1134" i="59"/>
  <c r="AM1135" i="59"/>
  <c r="AM1136" i="59"/>
  <c r="AM1137" i="59"/>
  <c r="AM1138" i="59"/>
  <c r="AM1139" i="59"/>
  <c r="AM1140" i="59"/>
  <c r="AN1140" i="59"/>
  <c r="AM1141" i="59"/>
  <c r="AN1141" i="59"/>
  <c r="AM1142" i="59"/>
  <c r="AM1143" i="59"/>
  <c r="AM1144" i="59"/>
  <c r="AM1145" i="59"/>
  <c r="AM1146" i="59"/>
  <c r="AN1146" i="59"/>
  <c r="AM1147" i="59"/>
  <c r="AM1148" i="59"/>
  <c r="AN1148" i="59"/>
  <c r="AO1148" i="59"/>
  <c r="AL1148" i="59"/>
  <c r="AO1147" i="59"/>
  <c r="AL1147" i="59"/>
  <c r="AJ1147" i="59"/>
  <c r="AI1147" i="59"/>
  <c r="AO1146" i="59"/>
  <c r="AL1146" i="59"/>
  <c r="AJ1146" i="59"/>
  <c r="AO1145" i="59"/>
  <c r="AL1145" i="59"/>
  <c r="AH1145" i="59"/>
  <c r="AO1144" i="59"/>
  <c r="AL1144" i="59"/>
  <c r="AJ1144" i="59"/>
  <c r="AI1144" i="59"/>
  <c r="AH1144" i="59"/>
  <c r="AO1143" i="59"/>
  <c r="AL1143" i="59"/>
  <c r="AJ1143" i="59"/>
  <c r="AO1142" i="59"/>
  <c r="AL1142" i="59"/>
  <c r="AI1142" i="59"/>
  <c r="AH1142" i="59"/>
  <c r="AJ1142" i="59"/>
  <c r="AO1141" i="59"/>
  <c r="AL1141" i="59"/>
  <c r="AJ1141" i="59"/>
  <c r="AO1140" i="59"/>
  <c r="AL1140" i="59"/>
  <c r="AO1139" i="59"/>
  <c r="AL1139" i="59"/>
  <c r="AJ1139" i="59"/>
  <c r="AI1139" i="59"/>
  <c r="AO1138" i="59"/>
  <c r="AL1138" i="59"/>
  <c r="AJ1138" i="59"/>
  <c r="AO1137" i="59"/>
  <c r="AL1137" i="59"/>
  <c r="AJ1137" i="59"/>
  <c r="AH1137" i="59"/>
  <c r="AO1136" i="59"/>
  <c r="AL1136" i="59"/>
  <c r="AJ1136" i="59"/>
  <c r="AI1136" i="59"/>
  <c r="AH1136" i="59"/>
  <c r="AO1135" i="59"/>
  <c r="AL1135" i="59"/>
  <c r="AN1135" i="59"/>
  <c r="AO1134" i="59"/>
  <c r="AL1134" i="59"/>
  <c r="AJ1134" i="59"/>
  <c r="AO1133" i="59"/>
  <c r="AL1133" i="59"/>
  <c r="AJ1133" i="59"/>
  <c r="AO1132" i="59"/>
  <c r="AL1132" i="59"/>
  <c r="AO1131" i="59"/>
  <c r="AL1131" i="59"/>
  <c r="AJ1131" i="59"/>
  <c r="AI1131" i="59"/>
  <c r="AO1130" i="59"/>
  <c r="AL1130" i="59"/>
  <c r="AN1130" i="59"/>
  <c r="AO1129" i="59"/>
  <c r="AL1129" i="59"/>
  <c r="AN1129" i="59"/>
  <c r="AJ1129" i="59"/>
  <c r="AI1129" i="59"/>
  <c r="AH1129" i="59"/>
  <c r="AO1128" i="59"/>
  <c r="AL1128" i="59"/>
  <c r="AJ1128" i="59"/>
  <c r="AI1128" i="59"/>
  <c r="AH1128" i="59"/>
  <c r="AO1127" i="59"/>
  <c r="AL1127" i="59"/>
  <c r="AH1127" i="59"/>
  <c r="AO1126" i="59"/>
  <c r="AN1126" i="59"/>
  <c r="AL1126" i="59"/>
  <c r="AJ1126" i="59"/>
  <c r="AI1126" i="59"/>
  <c r="AO1125" i="59"/>
  <c r="AL1125" i="59"/>
  <c r="AN1125" i="59"/>
  <c r="AJ1125" i="59"/>
  <c r="AO1124" i="59"/>
  <c r="AL1124" i="59"/>
  <c r="AO1123" i="59"/>
  <c r="AL1123" i="59"/>
  <c r="AJ1123" i="59"/>
  <c r="AI1123" i="59"/>
  <c r="AO1122" i="59"/>
  <c r="AL1122" i="59"/>
  <c r="AO1121" i="59"/>
  <c r="AL1121" i="59"/>
  <c r="AJ1121" i="59"/>
  <c r="AI1121" i="59"/>
  <c r="AO1120" i="59"/>
  <c r="AL1120" i="59"/>
  <c r="AJ1120" i="59"/>
  <c r="AI1120" i="59"/>
  <c r="AH1120" i="59"/>
  <c r="AO1119" i="59"/>
  <c r="AL1119" i="59"/>
  <c r="AJ1119" i="59"/>
  <c r="AI1119" i="59"/>
  <c r="AH1119" i="59"/>
  <c r="AO1118" i="59"/>
  <c r="AL1118" i="59"/>
  <c r="AJ1118" i="59"/>
  <c r="AI1118" i="59"/>
  <c r="AH1118" i="59"/>
  <c r="AO1117" i="59"/>
  <c r="AL1117" i="59"/>
  <c r="AJ1117" i="59"/>
  <c r="AO1116" i="59"/>
  <c r="AL1116" i="59"/>
  <c r="AJ1116" i="59"/>
  <c r="AO1115" i="59"/>
  <c r="AL1115" i="59"/>
  <c r="AN1115" i="59"/>
  <c r="AJ1115" i="59"/>
  <c r="AI1115" i="59"/>
  <c r="AO1114" i="59"/>
  <c r="AL1114" i="59"/>
  <c r="AO1113" i="59"/>
  <c r="AL1113" i="59"/>
  <c r="AJ1113" i="59"/>
  <c r="AO1112" i="59"/>
  <c r="AL1112" i="59"/>
  <c r="AJ1112" i="59"/>
  <c r="AI1112" i="59"/>
  <c r="AO1111" i="59"/>
  <c r="AL1111" i="59"/>
  <c r="AN1111" i="59"/>
  <c r="AJ1111" i="59"/>
  <c r="AI1111" i="59"/>
  <c r="AH1111" i="59"/>
  <c r="AO1110" i="59"/>
  <c r="AL1110" i="59"/>
  <c r="AN1110" i="59"/>
  <c r="AI1110" i="59"/>
  <c r="AH1110" i="59"/>
  <c r="AJ1110" i="59"/>
  <c r="AO1109" i="59"/>
  <c r="AL1109" i="59"/>
  <c r="AJ1109" i="59"/>
  <c r="AO1108" i="59"/>
  <c r="AL1108" i="59"/>
  <c r="AJ1108" i="59"/>
  <c r="AI1108" i="59"/>
  <c r="AH1108" i="59"/>
  <c r="AO1107" i="59"/>
  <c r="AL1107" i="59"/>
  <c r="AJ1107" i="59"/>
  <c r="AI1107" i="59"/>
  <c r="AO1106" i="59"/>
  <c r="AL1106" i="59"/>
  <c r="AN1106" i="59"/>
  <c r="AH1106" i="59"/>
  <c r="AO1105" i="59"/>
  <c r="AL1105" i="59"/>
  <c r="AJ1105" i="59"/>
  <c r="AO1104" i="59"/>
  <c r="AL1104" i="59"/>
  <c r="AJ1104" i="59"/>
  <c r="AI1104" i="59"/>
  <c r="AO1103" i="59"/>
  <c r="AL1103" i="59"/>
  <c r="AJ1103" i="59"/>
  <c r="AI1103" i="59"/>
  <c r="AH1103" i="59"/>
  <c r="AO1102" i="59"/>
  <c r="AL1102" i="59"/>
  <c r="AN1102" i="59"/>
  <c r="AJ1102" i="59"/>
  <c r="AI1102" i="59"/>
  <c r="AH1102" i="59"/>
  <c r="AO1101" i="59"/>
  <c r="AL1101" i="59"/>
  <c r="AN1101" i="59"/>
  <c r="AJ1101" i="59"/>
  <c r="AO1100" i="59"/>
  <c r="AL1100" i="59"/>
  <c r="AJ1100" i="59"/>
  <c r="AO1099" i="59"/>
  <c r="AL1099" i="59"/>
  <c r="AJ1099" i="59"/>
  <c r="AI1099" i="59"/>
  <c r="AO1098" i="59"/>
  <c r="AL1098" i="59"/>
  <c r="AN1098" i="59"/>
  <c r="AO1097" i="59"/>
  <c r="AL1097" i="59"/>
  <c r="AN1097" i="59"/>
  <c r="AJ1097" i="59"/>
  <c r="AI1097" i="59"/>
  <c r="AH1097" i="59"/>
  <c r="AO1096" i="59"/>
  <c r="AL1096" i="59"/>
  <c r="AJ1096" i="59"/>
  <c r="AI1096" i="59"/>
  <c r="AO1095" i="59"/>
  <c r="AL1095" i="59"/>
  <c r="AJ1095" i="59"/>
  <c r="AI1095" i="59"/>
  <c r="AH1095" i="59"/>
  <c r="AO1094" i="59"/>
  <c r="AL1094" i="59"/>
  <c r="AJ1094" i="59"/>
  <c r="AO1093" i="59"/>
  <c r="AL1093" i="59"/>
  <c r="AJ1093" i="59"/>
  <c r="AO1092" i="59"/>
  <c r="AL1092" i="59"/>
  <c r="AN1092" i="59"/>
  <c r="AJ1092" i="59"/>
  <c r="AO1091" i="59"/>
  <c r="AN1091" i="59"/>
  <c r="AL1091" i="59"/>
  <c r="AJ1091" i="59"/>
  <c r="AI1091" i="59"/>
  <c r="AO1090" i="59"/>
  <c r="AL1090" i="59"/>
  <c r="AJ1090" i="59"/>
  <c r="AI1090" i="59"/>
  <c r="AO1089" i="59"/>
  <c r="AL1089" i="59"/>
  <c r="AJ1089" i="59"/>
  <c r="AO1088" i="59"/>
  <c r="AL1088" i="59"/>
  <c r="AJ1088" i="59"/>
  <c r="AI1088" i="59"/>
  <c r="AO1087" i="59"/>
  <c r="AL1087" i="59"/>
  <c r="AJ1087" i="59"/>
  <c r="AI1087" i="59"/>
  <c r="AH1087" i="59"/>
  <c r="AO1086" i="59"/>
  <c r="AL1086" i="59"/>
  <c r="AN1086" i="59"/>
  <c r="AJ1086" i="59"/>
  <c r="AI1086" i="59"/>
  <c r="AH1086" i="59"/>
  <c r="AO1085" i="59"/>
  <c r="AL1085" i="59"/>
  <c r="AN1085" i="59"/>
  <c r="AO1084" i="59"/>
  <c r="AL1084" i="59"/>
  <c r="AJ1084" i="59"/>
  <c r="AO1083" i="59"/>
  <c r="AL1083" i="59"/>
  <c r="AJ1083" i="59"/>
  <c r="AI1083" i="59"/>
  <c r="AO1082" i="59"/>
  <c r="AL1082" i="59"/>
  <c r="AI1082" i="59"/>
  <c r="AO1081" i="59"/>
  <c r="AL1081" i="59"/>
  <c r="AN1081" i="59"/>
  <c r="AJ1081" i="59"/>
  <c r="AI1081" i="59"/>
  <c r="AH1081" i="59"/>
  <c r="AO1080" i="59"/>
  <c r="AL1080" i="59"/>
  <c r="AN1080" i="59"/>
  <c r="AJ1080" i="59"/>
  <c r="AI1080" i="59"/>
  <c r="AO1079" i="59"/>
  <c r="AL1079" i="59"/>
  <c r="AJ1079" i="59"/>
  <c r="AO1078" i="59"/>
  <c r="AL1078" i="59"/>
  <c r="AN1078" i="59"/>
  <c r="AJ1078" i="59"/>
  <c r="AI1078" i="59"/>
  <c r="AH1078" i="59"/>
  <c r="AO1077" i="59"/>
  <c r="AL1077" i="59"/>
  <c r="AN1077" i="59"/>
  <c r="AO1076" i="59"/>
  <c r="AL1076" i="59"/>
  <c r="AI1076" i="59"/>
  <c r="AH1076" i="59"/>
  <c r="AJ1076" i="59"/>
  <c r="AO1075" i="59"/>
  <c r="AL1075" i="59"/>
  <c r="AJ1075" i="59"/>
  <c r="AI1075" i="59"/>
  <c r="AO1074" i="59"/>
  <c r="AL1074" i="59"/>
  <c r="AN1074" i="59"/>
  <c r="AI1074" i="59"/>
  <c r="AO1073" i="59"/>
  <c r="AL1073" i="59"/>
  <c r="AJ1073" i="59"/>
  <c r="AI1073" i="59"/>
  <c r="AO1072" i="59"/>
  <c r="AL1072" i="59"/>
  <c r="AJ1072" i="59"/>
  <c r="AI1072" i="59"/>
  <c r="AO1071" i="59"/>
  <c r="AL1071" i="59"/>
  <c r="AJ1071" i="59"/>
  <c r="AI1071" i="59"/>
  <c r="AH1071" i="59"/>
  <c r="AO1070" i="59"/>
  <c r="AL1070" i="59"/>
  <c r="AJ1070" i="59"/>
  <c r="AI1070" i="59"/>
  <c r="AH1070" i="59"/>
  <c r="AO1069" i="59"/>
  <c r="AL1069" i="59"/>
  <c r="AN1069" i="59"/>
  <c r="AO1068" i="59"/>
  <c r="AL1068" i="59"/>
  <c r="AJ1068" i="59"/>
  <c r="AI1068" i="59"/>
  <c r="AH1068" i="59"/>
  <c r="AO1067" i="59"/>
  <c r="AL1067" i="59"/>
  <c r="AH1067" i="59"/>
  <c r="AO1066" i="59"/>
  <c r="AL1066" i="59"/>
  <c r="AJ1066" i="59"/>
  <c r="AO1065" i="59"/>
  <c r="AL1065" i="59"/>
  <c r="AJ1065" i="59"/>
  <c r="AI1065" i="59"/>
  <c r="AH1065" i="59"/>
  <c r="AO1064" i="59"/>
  <c r="AL1064" i="59"/>
  <c r="AO1063" i="59"/>
  <c r="AL1063" i="59"/>
  <c r="AJ1063" i="59"/>
  <c r="AI1063" i="59"/>
  <c r="AH1063" i="59"/>
  <c r="AO1062" i="59"/>
  <c r="AL1062" i="59"/>
  <c r="AN1062" i="59"/>
  <c r="AJ1062" i="59"/>
  <c r="AO1061" i="59"/>
  <c r="AL1061" i="59"/>
  <c r="AN1061" i="59"/>
  <c r="AJ1061" i="59"/>
  <c r="AI1061" i="59"/>
  <c r="AH1061" i="59"/>
  <c r="AO1060" i="59"/>
  <c r="AN1060" i="59"/>
  <c r="AL1060" i="59"/>
  <c r="AJ1060" i="59"/>
  <c r="AI1060" i="59"/>
  <c r="AH1060" i="59"/>
  <c r="AO1059" i="59"/>
  <c r="AL1059" i="59"/>
  <c r="AI1059" i="59"/>
  <c r="AH1059" i="59"/>
  <c r="AO1058" i="59"/>
  <c r="AL1058" i="59"/>
  <c r="AJ1058" i="59"/>
  <c r="AI1058" i="59"/>
  <c r="AH1058" i="59"/>
  <c r="AO1057" i="59"/>
  <c r="AN1057" i="59"/>
  <c r="AL1057" i="59"/>
  <c r="AJ1057" i="59"/>
  <c r="AI1057" i="59"/>
  <c r="AH1057" i="59"/>
  <c r="AO1056" i="59"/>
  <c r="AL1056" i="59"/>
  <c r="AN1056" i="59"/>
  <c r="AH1056" i="59"/>
  <c r="AO1055" i="59"/>
  <c r="AL1055" i="59"/>
  <c r="AJ1055" i="59"/>
  <c r="AI1055" i="59"/>
  <c r="AH1055" i="59"/>
  <c r="AO1054" i="59"/>
  <c r="AL1054" i="59"/>
  <c r="AN1054" i="59"/>
  <c r="AJ1054" i="59"/>
  <c r="AI1054" i="59"/>
  <c r="AH1054" i="59"/>
  <c r="AO1053" i="59"/>
  <c r="AL1053" i="59"/>
  <c r="AN1053" i="59"/>
  <c r="AH1053" i="59"/>
  <c r="AO1052" i="59"/>
  <c r="AL1052" i="59"/>
  <c r="AJ1052" i="59"/>
  <c r="AI1052" i="59"/>
  <c r="AH1052" i="59"/>
  <c r="AO1051" i="59"/>
  <c r="AL1051" i="59"/>
  <c r="AJ1051" i="59"/>
  <c r="AI1051" i="59"/>
  <c r="AH1051" i="59"/>
  <c r="AO1050" i="59"/>
  <c r="AL1050" i="59"/>
  <c r="AJ1050" i="59"/>
  <c r="AO1049" i="59"/>
  <c r="AL1049" i="59"/>
  <c r="AJ1049" i="59"/>
  <c r="AI1049" i="59"/>
  <c r="AH1049" i="59"/>
  <c r="AO1048" i="59"/>
  <c r="AL1048" i="59"/>
  <c r="AH1048" i="59"/>
  <c r="AO1047" i="59"/>
  <c r="AL1047" i="59"/>
  <c r="AJ1047" i="59"/>
  <c r="AO1046" i="59"/>
  <c r="AL1046" i="59"/>
  <c r="AJ1046" i="59"/>
  <c r="AI1046" i="59"/>
  <c r="AH1046" i="59"/>
  <c r="AO1045" i="59"/>
  <c r="AL1045" i="59"/>
  <c r="AH1045" i="59"/>
  <c r="AO1044" i="59"/>
  <c r="AL1044" i="59"/>
  <c r="AN1044" i="59"/>
  <c r="AJ1044" i="59"/>
  <c r="AO1043" i="59"/>
  <c r="AL1043" i="59"/>
  <c r="AH1043" i="59"/>
  <c r="AO1042" i="59"/>
  <c r="AL1042" i="59"/>
  <c r="AJ1042" i="59"/>
  <c r="AI1042" i="59"/>
  <c r="AO1041" i="59"/>
  <c r="AL1041" i="59"/>
  <c r="AJ1041" i="59"/>
  <c r="AO1040" i="59"/>
  <c r="AL1040" i="59"/>
  <c r="AI1040" i="59"/>
  <c r="AH1040" i="59"/>
  <c r="AO1039" i="59"/>
  <c r="AL1039" i="59"/>
  <c r="AJ1039" i="59"/>
  <c r="AI1039" i="59"/>
  <c r="AO1038" i="59"/>
  <c r="AL1038" i="59"/>
  <c r="AN1038" i="59"/>
  <c r="AJ1038" i="59"/>
  <c r="AO1037" i="59"/>
  <c r="AL1037" i="59"/>
  <c r="AH1037" i="59"/>
  <c r="AO1036" i="59"/>
  <c r="AL1036" i="59"/>
  <c r="AN1036" i="59"/>
  <c r="AJ1036" i="59"/>
  <c r="AI1036" i="59"/>
  <c r="AO1035" i="59"/>
  <c r="AL1035" i="59"/>
  <c r="AJ1035" i="59"/>
  <c r="AH1035" i="59"/>
  <c r="AO1034" i="59"/>
  <c r="AL1034" i="59"/>
  <c r="AJ1034" i="59"/>
  <c r="AI1034" i="59"/>
  <c r="AO1033" i="59"/>
  <c r="AL1033" i="59"/>
  <c r="AN1033" i="59"/>
  <c r="AJ1033" i="59"/>
  <c r="AI1033" i="59"/>
  <c r="AO1032" i="59"/>
  <c r="AL1032" i="59"/>
  <c r="AN1032" i="59"/>
  <c r="AJ1032" i="59"/>
  <c r="AI1032" i="59"/>
  <c r="AH1032" i="59"/>
  <c r="AO1031" i="59"/>
  <c r="AL1031" i="59"/>
  <c r="AJ1031" i="59"/>
  <c r="AI1031" i="59"/>
  <c r="AO1030" i="59"/>
  <c r="AL1030" i="59"/>
  <c r="AJ1030" i="59"/>
  <c r="AI1030" i="59"/>
  <c r="AO1029" i="59"/>
  <c r="AL1029" i="59"/>
  <c r="AI1029" i="59"/>
  <c r="AH1029" i="59"/>
  <c r="AO1028" i="59"/>
  <c r="AN1028" i="59"/>
  <c r="AL1028" i="59"/>
  <c r="AJ1028" i="59"/>
  <c r="AI1028" i="59"/>
  <c r="AO1027" i="59"/>
  <c r="AN1027" i="59"/>
  <c r="AL1027" i="59"/>
  <c r="AJ1027" i="59"/>
  <c r="AI1027" i="59"/>
  <c r="AH1027" i="59"/>
  <c r="AO1026" i="59"/>
  <c r="AL1026" i="59"/>
  <c r="AH1026" i="59"/>
  <c r="AJ1026" i="59"/>
  <c r="AO1025" i="59"/>
  <c r="AL1025" i="59"/>
  <c r="AJ1025" i="59"/>
  <c r="AI1025" i="59"/>
  <c r="AO1024" i="59"/>
  <c r="AL1024" i="59"/>
  <c r="AJ1024" i="59"/>
  <c r="AI1024" i="59"/>
  <c r="AH1024" i="59"/>
  <c r="AO1023" i="59"/>
  <c r="AL1023" i="59"/>
  <c r="AJ1023" i="59"/>
  <c r="AO1022" i="59"/>
  <c r="AL1022" i="59"/>
  <c r="AN1022" i="59"/>
  <c r="AJ1022" i="59"/>
  <c r="AI1022" i="59"/>
  <c r="AO1021" i="59"/>
  <c r="AL1021" i="59"/>
  <c r="AN1021" i="59"/>
  <c r="AH1021" i="59"/>
  <c r="AO1020" i="59"/>
  <c r="AL1020" i="59"/>
  <c r="AJ1020" i="59"/>
  <c r="AO1019" i="59"/>
  <c r="AL1019" i="59"/>
  <c r="AJ1019" i="59"/>
  <c r="AH1019" i="59"/>
  <c r="AO1018" i="59"/>
  <c r="AL1018" i="59"/>
  <c r="AJ1018" i="59"/>
  <c r="AO1017" i="59"/>
  <c r="AN1017" i="59"/>
  <c r="AL1017" i="59"/>
  <c r="AJ1017" i="59"/>
  <c r="AO1016" i="59"/>
  <c r="AL1016" i="59"/>
  <c r="AN1016" i="59"/>
  <c r="AJ1016" i="59"/>
  <c r="AI1016" i="59"/>
  <c r="AH1016" i="59"/>
  <c r="AO1015" i="59"/>
  <c r="AL1015" i="59"/>
  <c r="AJ1015" i="59"/>
  <c r="AO1014" i="59"/>
  <c r="AL1014" i="59"/>
  <c r="AJ1014" i="59"/>
  <c r="AO1013" i="59"/>
  <c r="AL1013" i="59"/>
  <c r="AJ1013" i="59"/>
  <c r="AH1013" i="59"/>
  <c r="AO1012" i="59"/>
  <c r="AN1012" i="59"/>
  <c r="AL1012" i="59"/>
  <c r="AJ1012" i="59"/>
  <c r="AO1011" i="59"/>
  <c r="AN1011" i="59"/>
  <c r="AL1011" i="59"/>
  <c r="AH1011" i="59"/>
  <c r="AO1010" i="59"/>
  <c r="AL1010" i="59"/>
  <c r="AN1010" i="59"/>
  <c r="AI1010" i="59"/>
  <c r="AJ1010" i="59"/>
  <c r="AO1009" i="59"/>
  <c r="AL1009" i="59"/>
  <c r="AJ1009" i="59"/>
  <c r="AO1008" i="59"/>
  <c r="AL1008" i="59"/>
  <c r="AH1008" i="59"/>
  <c r="AO1007" i="59"/>
  <c r="AL1007" i="59"/>
  <c r="AI1007" i="59"/>
  <c r="AJ1007" i="59"/>
  <c r="AO1006" i="59"/>
  <c r="AL1006" i="59"/>
  <c r="AN1006" i="59"/>
  <c r="AJ1006" i="59"/>
  <c r="AO1005" i="59"/>
  <c r="AL1005" i="59"/>
  <c r="AJ1005" i="59"/>
  <c r="AH1005" i="59"/>
  <c r="AO1004" i="59"/>
  <c r="AL1004" i="59"/>
  <c r="AN1004" i="59"/>
  <c r="AI1004" i="59"/>
  <c r="AJ1004" i="59"/>
  <c r="AO1003" i="59"/>
  <c r="AN1003" i="59"/>
  <c r="AL1003" i="59"/>
  <c r="AI1003" i="59"/>
  <c r="AH1003" i="59"/>
  <c r="AO1002" i="59"/>
  <c r="AL1002" i="59"/>
  <c r="AJ1002" i="59"/>
  <c r="AI1002" i="59"/>
  <c r="AH1002" i="59"/>
  <c r="AO1001" i="59"/>
  <c r="AL1001" i="59"/>
  <c r="AI1001" i="59"/>
  <c r="AJ1001" i="59"/>
  <c r="AO1000" i="59"/>
  <c r="AL1000" i="59"/>
  <c r="AJ1000" i="59"/>
  <c r="AH1000" i="59"/>
  <c r="AO999" i="59"/>
  <c r="AL999" i="59"/>
  <c r="AN999" i="59"/>
  <c r="AJ999" i="59"/>
  <c r="AI999" i="59"/>
  <c r="AH999" i="59"/>
  <c r="AO998" i="59"/>
  <c r="AL998" i="59"/>
  <c r="AN998" i="59"/>
  <c r="AJ998" i="59"/>
  <c r="AO997" i="59"/>
  <c r="AL997" i="59"/>
  <c r="AJ997" i="59"/>
  <c r="AI997" i="59"/>
  <c r="AH997" i="59"/>
  <c r="AO996" i="59"/>
  <c r="AL996" i="59"/>
  <c r="AJ996" i="59"/>
  <c r="AI996" i="59"/>
  <c r="AH996" i="59"/>
  <c r="AO995" i="59"/>
  <c r="AL995" i="59"/>
  <c r="AI995" i="59"/>
  <c r="AH995" i="59"/>
  <c r="AO994" i="59"/>
  <c r="AL994" i="59"/>
  <c r="AJ994" i="59"/>
  <c r="AI994" i="59"/>
  <c r="AH994" i="59"/>
  <c r="AO993" i="59"/>
  <c r="AL993" i="59"/>
  <c r="AJ993" i="59"/>
  <c r="AI993" i="59"/>
  <c r="AH993" i="59"/>
  <c r="AO992" i="59"/>
  <c r="AL992" i="59"/>
  <c r="AH992" i="59"/>
  <c r="AO991" i="59"/>
  <c r="AL991" i="59"/>
  <c r="AN991" i="59"/>
  <c r="AJ991" i="59"/>
  <c r="AI991" i="59"/>
  <c r="AH991" i="59"/>
  <c r="AO990" i="59"/>
  <c r="AL990" i="59"/>
  <c r="AJ990" i="59"/>
  <c r="AI990" i="59"/>
  <c r="AH990" i="59"/>
  <c r="AO989" i="59"/>
  <c r="AL989" i="59"/>
  <c r="AH989" i="59"/>
  <c r="AO988" i="59"/>
  <c r="AL988" i="59"/>
  <c r="AJ988" i="59"/>
  <c r="AI988" i="59"/>
  <c r="AH988" i="59"/>
  <c r="AO987" i="59"/>
  <c r="AL987" i="59"/>
  <c r="AN987" i="59"/>
  <c r="AJ987" i="59"/>
  <c r="AI987" i="59"/>
  <c r="AH987" i="59"/>
  <c r="AO986" i="59"/>
  <c r="AL986" i="59"/>
  <c r="AJ986" i="59"/>
  <c r="AO985" i="59"/>
  <c r="AL985" i="59"/>
  <c r="AJ985" i="59"/>
  <c r="AI985" i="59"/>
  <c r="AH985" i="59"/>
  <c r="AO984" i="59"/>
  <c r="AL984" i="59"/>
  <c r="AN984" i="59"/>
  <c r="AH984" i="59"/>
  <c r="AO983" i="59"/>
  <c r="AL983" i="59"/>
  <c r="AJ983" i="59"/>
  <c r="AO982" i="59"/>
  <c r="AN982" i="59"/>
  <c r="AL982" i="59"/>
  <c r="AJ982" i="59"/>
  <c r="AI982" i="59"/>
  <c r="AH982" i="59"/>
  <c r="AO981" i="59"/>
  <c r="AL981" i="59"/>
  <c r="AH981" i="59"/>
  <c r="AO980" i="59"/>
  <c r="AL980" i="59"/>
  <c r="AN980" i="59"/>
  <c r="AJ980" i="59"/>
  <c r="AO979" i="59"/>
  <c r="AL979" i="59"/>
  <c r="AH979" i="59"/>
  <c r="AO978" i="59"/>
  <c r="AL978" i="59"/>
  <c r="AJ978" i="59"/>
  <c r="AI978" i="59"/>
  <c r="AO977" i="59"/>
  <c r="AL977" i="59"/>
  <c r="AN977" i="59"/>
  <c r="AJ977" i="59"/>
  <c r="AO976" i="59"/>
  <c r="AL976" i="59"/>
  <c r="AH976" i="59"/>
  <c r="AO975" i="59"/>
  <c r="AL975" i="59"/>
  <c r="AJ975" i="59"/>
  <c r="AI975" i="59"/>
  <c r="AO974" i="59"/>
  <c r="AL974" i="59"/>
  <c r="AJ974" i="59"/>
  <c r="AO973" i="59"/>
  <c r="AL973" i="59"/>
  <c r="AH973" i="59"/>
  <c r="AO972" i="59"/>
  <c r="AL972" i="59"/>
  <c r="AJ972" i="59"/>
  <c r="AI972" i="59"/>
  <c r="AO971" i="59"/>
  <c r="AN971" i="59"/>
  <c r="AL971" i="59"/>
  <c r="AJ971" i="59"/>
  <c r="AI971" i="59"/>
  <c r="AH971" i="59"/>
  <c r="AO970" i="59"/>
  <c r="AL970" i="59"/>
  <c r="AJ970" i="59"/>
  <c r="AI970" i="59"/>
  <c r="AO969" i="59"/>
  <c r="AL969" i="59"/>
  <c r="AJ969" i="59"/>
  <c r="AI969" i="59"/>
  <c r="AO968" i="59"/>
  <c r="AL968" i="59"/>
  <c r="AI968" i="59"/>
  <c r="AH968" i="59"/>
  <c r="AO967" i="59"/>
  <c r="AL967" i="59"/>
  <c r="AJ967" i="59"/>
  <c r="AI967" i="59"/>
  <c r="AO966" i="59"/>
  <c r="AL966" i="59"/>
  <c r="AN966" i="59"/>
  <c r="AJ966" i="59"/>
  <c r="AI966" i="59"/>
  <c r="AO965" i="59"/>
  <c r="AL965" i="59"/>
  <c r="AH965" i="59"/>
  <c r="AO964" i="59"/>
  <c r="AL964" i="59"/>
  <c r="AJ964" i="59"/>
  <c r="AI964" i="59"/>
  <c r="AO963" i="59"/>
  <c r="AL963" i="59"/>
  <c r="AJ963" i="59"/>
  <c r="AI963" i="59"/>
  <c r="AH963" i="59"/>
  <c r="AO962" i="59"/>
  <c r="AL962" i="59"/>
  <c r="AN962" i="59"/>
  <c r="AJ962" i="59"/>
  <c r="AO961" i="59"/>
  <c r="AL961" i="59"/>
  <c r="AN961" i="59"/>
  <c r="AJ961" i="59"/>
  <c r="AI961" i="59"/>
  <c r="AO960" i="59"/>
  <c r="AL960" i="59"/>
  <c r="AN960" i="59"/>
  <c r="AJ960" i="59"/>
  <c r="AI960" i="59"/>
  <c r="AH960" i="59"/>
  <c r="AO959" i="59"/>
  <c r="AL959" i="59"/>
  <c r="AJ959" i="59"/>
  <c r="AO958" i="59"/>
  <c r="AL958" i="59"/>
  <c r="AN958" i="59"/>
  <c r="AJ958" i="59"/>
  <c r="AI958" i="59"/>
  <c r="AO957" i="59"/>
  <c r="AL957" i="59"/>
  <c r="AH957" i="59"/>
  <c r="AO956" i="59"/>
  <c r="AN956" i="59"/>
  <c r="AL956" i="59"/>
  <c r="AJ956" i="59"/>
  <c r="AO955" i="59"/>
  <c r="AL955" i="59"/>
  <c r="AJ955" i="59"/>
  <c r="AI955" i="59"/>
  <c r="AH955" i="59"/>
  <c r="AO954" i="59"/>
  <c r="AL954" i="59"/>
  <c r="AJ954" i="59"/>
  <c r="AO953" i="59"/>
  <c r="AL953" i="59"/>
  <c r="AJ953" i="59"/>
  <c r="AO952" i="59"/>
  <c r="AL952" i="59"/>
  <c r="AJ952" i="59"/>
  <c r="AI952" i="59"/>
  <c r="AH952" i="59"/>
  <c r="AO951" i="59"/>
  <c r="AL951" i="59"/>
  <c r="AJ951" i="59"/>
  <c r="AO950" i="59"/>
  <c r="AL950" i="59"/>
  <c r="AJ950" i="59"/>
  <c r="AO949" i="59"/>
  <c r="AL949" i="59"/>
  <c r="AJ949" i="59"/>
  <c r="AH949" i="59"/>
  <c r="AO948" i="59"/>
  <c r="AL948" i="59"/>
  <c r="AJ948" i="59"/>
  <c r="AO947" i="59"/>
  <c r="AL947" i="59"/>
  <c r="AH947" i="59"/>
  <c r="AO946" i="59"/>
  <c r="AL946" i="59"/>
  <c r="AJ946" i="59"/>
  <c r="AH946" i="59"/>
  <c r="AI946" i="59"/>
  <c r="AO945" i="59"/>
  <c r="AL945" i="59"/>
  <c r="AN945" i="59"/>
  <c r="AJ945" i="59"/>
  <c r="AI945" i="59"/>
  <c r="AH945" i="59"/>
  <c r="AO944" i="59"/>
  <c r="AL944" i="59"/>
  <c r="AJ944" i="59"/>
  <c r="AO943" i="59"/>
  <c r="AL943" i="59"/>
  <c r="AJ943" i="59"/>
  <c r="AI943" i="59"/>
  <c r="AH943" i="59"/>
  <c r="AO942" i="59"/>
  <c r="AL942" i="59"/>
  <c r="AJ942" i="59"/>
  <c r="AI942" i="59"/>
  <c r="AH942" i="59"/>
  <c r="AO941" i="59"/>
  <c r="AL941" i="59"/>
  <c r="AN941" i="59"/>
  <c r="AH941" i="59"/>
  <c r="AO940" i="59"/>
  <c r="AL940" i="59"/>
  <c r="AN940" i="59"/>
  <c r="AJ940" i="59"/>
  <c r="AI940" i="59"/>
  <c r="AO939" i="59"/>
  <c r="AL939" i="59"/>
  <c r="AN939" i="59"/>
  <c r="AJ939" i="59"/>
  <c r="AI939" i="59"/>
  <c r="AH939" i="59"/>
  <c r="AO938" i="59"/>
  <c r="AL938" i="59"/>
  <c r="AN938" i="59"/>
  <c r="AH938" i="59"/>
  <c r="AJ938" i="59"/>
  <c r="AO937" i="59"/>
  <c r="AL937" i="59"/>
  <c r="AN937" i="59"/>
  <c r="AJ937" i="59"/>
  <c r="AO936" i="59"/>
  <c r="AL936" i="59"/>
  <c r="AN936" i="59"/>
  <c r="AJ936" i="59"/>
  <c r="AO935" i="59"/>
  <c r="AL935" i="59"/>
  <c r="AI935" i="59"/>
  <c r="AH935" i="59"/>
  <c r="AJ935" i="59"/>
  <c r="AO934" i="59"/>
  <c r="AL934" i="59"/>
  <c r="AN934" i="59"/>
  <c r="AJ934" i="59"/>
  <c r="AO933" i="59"/>
  <c r="AL933" i="59"/>
  <c r="AH933" i="59"/>
  <c r="AO932" i="59"/>
  <c r="AL932" i="59"/>
  <c r="AN932" i="59"/>
  <c r="AJ932" i="59"/>
  <c r="AO931" i="59"/>
  <c r="AL931" i="59"/>
  <c r="AJ931" i="59"/>
  <c r="AI931" i="59"/>
  <c r="AH931" i="59"/>
  <c r="AO930" i="59"/>
  <c r="AL930" i="59"/>
  <c r="AJ930" i="59"/>
  <c r="AI930" i="59"/>
  <c r="AH930" i="59"/>
  <c r="AO929" i="59"/>
  <c r="AL929" i="59"/>
  <c r="AN929" i="59"/>
  <c r="AI929" i="59"/>
  <c r="AJ929" i="59"/>
  <c r="AO928" i="59"/>
  <c r="AL928" i="59"/>
  <c r="AN928" i="59"/>
  <c r="AJ928" i="59"/>
  <c r="AO927" i="59"/>
  <c r="AL927" i="59"/>
  <c r="AN927" i="59"/>
  <c r="AJ927" i="59"/>
  <c r="AO926" i="59"/>
  <c r="AL926" i="59"/>
  <c r="AJ926" i="59"/>
  <c r="AI926" i="59"/>
  <c r="AO925" i="59"/>
  <c r="AL925" i="59"/>
  <c r="AJ925" i="59"/>
  <c r="AO924" i="59"/>
  <c r="AL924" i="59"/>
  <c r="AJ924" i="59"/>
  <c r="AO923" i="59"/>
  <c r="AL923" i="59"/>
  <c r="AJ923" i="59"/>
  <c r="AI923" i="59"/>
  <c r="AH923" i="59"/>
  <c r="AO922" i="59"/>
  <c r="AL922" i="59"/>
  <c r="AJ922" i="59"/>
  <c r="AI922" i="59"/>
  <c r="AH922" i="59"/>
  <c r="AO921" i="59"/>
  <c r="AL921" i="59"/>
  <c r="AN921" i="59"/>
  <c r="AI921" i="59"/>
  <c r="AJ921" i="59"/>
  <c r="AO920" i="59"/>
  <c r="AL920" i="59"/>
  <c r="AJ920" i="59"/>
  <c r="AO919" i="59"/>
  <c r="AL919" i="59"/>
  <c r="AN919" i="59"/>
  <c r="AJ919" i="59"/>
  <c r="AO918" i="59"/>
  <c r="AL918" i="59"/>
  <c r="AJ918" i="59"/>
  <c r="AI918" i="59"/>
  <c r="AO917" i="59"/>
  <c r="AL917" i="59"/>
  <c r="AJ917" i="59"/>
  <c r="AO916" i="59"/>
  <c r="AL916" i="59"/>
  <c r="AN916" i="59"/>
  <c r="AJ916" i="59"/>
  <c r="AO915" i="59"/>
  <c r="AL915" i="59"/>
  <c r="AN915" i="59"/>
  <c r="AJ915" i="59"/>
  <c r="AI915" i="59"/>
  <c r="AH915" i="59"/>
  <c r="AO914" i="59"/>
  <c r="AL914" i="59"/>
  <c r="AN914" i="59"/>
  <c r="AJ914" i="59"/>
  <c r="AI914" i="59"/>
  <c r="AH914" i="59"/>
  <c r="AO913" i="59"/>
  <c r="AL913" i="59"/>
  <c r="AI913" i="59"/>
  <c r="AJ913" i="59"/>
  <c r="AO912" i="59"/>
  <c r="AL912" i="59"/>
  <c r="AJ912" i="59"/>
  <c r="AO911" i="59"/>
  <c r="AL911" i="59"/>
  <c r="AN911" i="59"/>
  <c r="AJ911" i="59"/>
  <c r="AO910" i="59"/>
  <c r="AL910" i="59"/>
  <c r="AN910" i="59"/>
  <c r="AJ910" i="59"/>
  <c r="AI910" i="59"/>
  <c r="AO909" i="59"/>
  <c r="AL909" i="59"/>
  <c r="AN909" i="59"/>
  <c r="AJ909" i="59"/>
  <c r="AO908" i="59"/>
  <c r="AL908" i="59"/>
  <c r="AN908" i="59"/>
  <c r="AJ908" i="59"/>
  <c r="AO907" i="59"/>
  <c r="AN907" i="59"/>
  <c r="AL907" i="59"/>
  <c r="AJ907" i="59"/>
  <c r="AI907" i="59"/>
  <c r="AH907" i="59"/>
  <c r="AO906" i="59"/>
  <c r="AL906" i="59"/>
  <c r="AJ906" i="59"/>
  <c r="AI906" i="59"/>
  <c r="AH906" i="59"/>
  <c r="AO905" i="59"/>
  <c r="AL905" i="59"/>
  <c r="AI905" i="59"/>
  <c r="AJ905" i="59"/>
  <c r="AO904" i="59"/>
  <c r="AL904" i="59"/>
  <c r="AN904" i="59"/>
  <c r="AJ904" i="59"/>
  <c r="AO903" i="59"/>
  <c r="AL903" i="59"/>
  <c r="AN903" i="59"/>
  <c r="AJ903" i="59"/>
  <c r="AO902" i="59"/>
  <c r="AL902" i="59"/>
  <c r="AN902" i="59"/>
  <c r="AJ902" i="59"/>
  <c r="AI902" i="59"/>
  <c r="AO901" i="59"/>
  <c r="AL901" i="59"/>
  <c r="AJ901" i="59"/>
  <c r="AO900" i="59"/>
  <c r="AL900" i="59"/>
  <c r="AI900" i="59"/>
  <c r="AH900" i="59"/>
  <c r="AJ900" i="59"/>
  <c r="AO587" i="59"/>
  <c r="AM587" i="59"/>
  <c r="AL587" i="59"/>
  <c r="AO586" i="59"/>
  <c r="AM586" i="59"/>
  <c r="AL586" i="59"/>
  <c r="AJ586" i="59"/>
  <c r="AI586" i="59"/>
  <c r="AH586" i="59"/>
  <c r="AO585" i="59"/>
  <c r="AM585" i="59"/>
  <c r="AL585" i="59"/>
  <c r="AJ585" i="59"/>
  <c r="AI585" i="59"/>
  <c r="AH585" i="59"/>
  <c r="AO584" i="59"/>
  <c r="AM584" i="59"/>
  <c r="AL584" i="59"/>
  <c r="AN584" i="59"/>
  <c r="AJ584" i="59"/>
  <c r="AI584" i="59"/>
  <c r="AH584" i="59"/>
  <c r="AO583" i="59"/>
  <c r="AM583" i="59"/>
  <c r="AL583" i="59"/>
  <c r="AJ583" i="59"/>
  <c r="AI583" i="59"/>
  <c r="AH583" i="59"/>
  <c r="AO582" i="59"/>
  <c r="AN582" i="59"/>
  <c r="AM582" i="59"/>
  <c r="AL582" i="59"/>
  <c r="AJ582" i="59"/>
  <c r="AI582" i="59"/>
  <c r="AH582" i="59"/>
  <c r="AO581" i="59"/>
  <c r="AM581" i="59"/>
  <c r="AL581" i="59"/>
  <c r="AJ581" i="59"/>
  <c r="AI581" i="59"/>
  <c r="AH581" i="59"/>
  <c r="AO580" i="59"/>
  <c r="AM580" i="59"/>
  <c r="AL580" i="59"/>
  <c r="AJ580" i="59"/>
  <c r="AI580" i="59"/>
  <c r="AH580" i="59"/>
  <c r="AO579" i="59"/>
  <c r="AM579" i="59"/>
  <c r="AN579" i="59"/>
  <c r="AL579" i="59"/>
  <c r="AJ579" i="59"/>
  <c r="AI579" i="59"/>
  <c r="AH579" i="59"/>
  <c r="AO578" i="59"/>
  <c r="AM578" i="59"/>
  <c r="AN578" i="59"/>
  <c r="AL578" i="59"/>
  <c r="AJ578" i="59"/>
  <c r="AI578" i="59"/>
  <c r="AH578" i="59"/>
  <c r="AO577" i="59"/>
  <c r="AM577" i="59"/>
  <c r="AN577" i="59"/>
  <c r="AL577" i="59"/>
  <c r="AJ577" i="59"/>
  <c r="AI577" i="59"/>
  <c r="AH577" i="59"/>
  <c r="AO576" i="59"/>
  <c r="AM576" i="59"/>
  <c r="AN576" i="59"/>
  <c r="AL576" i="59"/>
  <c r="AJ576" i="59"/>
  <c r="AI576" i="59"/>
  <c r="AH576" i="59"/>
  <c r="AO575" i="59"/>
  <c r="AM575" i="59"/>
  <c r="AL575" i="59"/>
  <c r="AJ575" i="59"/>
  <c r="AI575" i="59"/>
  <c r="AH575" i="59"/>
  <c r="AO574" i="59"/>
  <c r="AM574" i="59"/>
  <c r="AL574" i="59"/>
  <c r="AJ574" i="59"/>
  <c r="AI574" i="59"/>
  <c r="AH574" i="59"/>
  <c r="AO573" i="59"/>
  <c r="AM573" i="59"/>
  <c r="AN573" i="59"/>
  <c r="AL573" i="59"/>
  <c r="AJ573" i="59"/>
  <c r="AI573" i="59"/>
  <c r="AH573" i="59"/>
  <c r="AO572" i="59"/>
  <c r="AM572" i="59"/>
  <c r="AN572" i="59"/>
  <c r="AL572" i="59"/>
  <c r="AJ572" i="59"/>
  <c r="AI572" i="59"/>
  <c r="AH572" i="59"/>
  <c r="AO571" i="59"/>
  <c r="AM571" i="59"/>
  <c r="AL571" i="59"/>
  <c r="AJ571" i="59"/>
  <c r="AI571" i="59"/>
  <c r="AH571" i="59"/>
  <c r="AO570" i="59"/>
  <c r="AM570" i="59"/>
  <c r="AN570" i="59"/>
  <c r="AL570" i="59"/>
  <c r="AJ570" i="59"/>
  <c r="AI570" i="59"/>
  <c r="AH570" i="59"/>
  <c r="AO569" i="59"/>
  <c r="AM569" i="59"/>
  <c r="AN569" i="59"/>
  <c r="AL569" i="59"/>
  <c r="AJ569" i="59"/>
  <c r="AI569" i="59"/>
  <c r="AH569" i="59"/>
  <c r="AO568" i="59"/>
  <c r="AM568" i="59"/>
  <c r="AN568" i="59"/>
  <c r="AL568" i="59"/>
  <c r="AJ568" i="59"/>
  <c r="AI568" i="59"/>
  <c r="AH568" i="59"/>
  <c r="AO567" i="59"/>
  <c r="AM567" i="59"/>
  <c r="AL567" i="59"/>
  <c r="AJ567" i="59"/>
  <c r="AI567" i="59"/>
  <c r="AH567" i="59"/>
  <c r="AO566" i="59"/>
  <c r="AM566" i="59"/>
  <c r="AN566" i="59"/>
  <c r="AL566" i="59"/>
  <c r="AJ566" i="59"/>
  <c r="AI566" i="59"/>
  <c r="AH566" i="59"/>
  <c r="AO565" i="59"/>
  <c r="AM565" i="59"/>
  <c r="AN565" i="59"/>
  <c r="AL565" i="59"/>
  <c r="AJ565" i="59"/>
  <c r="AI565" i="59"/>
  <c r="AH565" i="59"/>
  <c r="AO564" i="59"/>
  <c r="AN564" i="59"/>
  <c r="AM564" i="59"/>
  <c r="AL564" i="59"/>
  <c r="AJ564" i="59"/>
  <c r="AI564" i="59"/>
  <c r="AH564" i="59"/>
  <c r="AO563" i="59"/>
  <c r="AM563" i="59"/>
  <c r="AN563" i="59"/>
  <c r="AL563" i="59"/>
  <c r="AJ563" i="59"/>
  <c r="AI563" i="59"/>
  <c r="AH563" i="59"/>
  <c r="AO562" i="59"/>
  <c r="AM562" i="59"/>
  <c r="AN562" i="59"/>
  <c r="AL562" i="59"/>
  <c r="AJ562" i="59"/>
  <c r="AI562" i="59"/>
  <c r="AH562" i="59"/>
  <c r="AO561" i="59"/>
  <c r="AM561" i="59"/>
  <c r="AN561" i="59"/>
  <c r="AL561" i="59"/>
  <c r="AJ561" i="59"/>
  <c r="AI561" i="59"/>
  <c r="AH561" i="59"/>
  <c r="AO560" i="59"/>
  <c r="AM560" i="59"/>
  <c r="AL560" i="59"/>
  <c r="AJ560" i="59"/>
  <c r="AI560" i="59"/>
  <c r="AH560" i="59"/>
  <c r="AO559" i="59"/>
  <c r="AM559" i="59"/>
  <c r="AN559" i="59"/>
  <c r="AL559" i="59"/>
  <c r="AJ559" i="59"/>
  <c r="AI559" i="59"/>
  <c r="AH559" i="59"/>
  <c r="AO558" i="59"/>
  <c r="AM558" i="59"/>
  <c r="AL558" i="59"/>
  <c r="AJ558" i="59"/>
  <c r="AI558" i="59"/>
  <c r="AH558" i="59"/>
  <c r="AO557" i="59"/>
  <c r="AM557" i="59"/>
  <c r="AN557" i="59"/>
  <c r="AL557" i="59"/>
  <c r="AJ557" i="59"/>
  <c r="AI557" i="59"/>
  <c r="AH557" i="59"/>
  <c r="AO556" i="59"/>
  <c r="AM556" i="59"/>
  <c r="AL556" i="59"/>
  <c r="AJ556" i="59"/>
  <c r="AI556" i="59"/>
  <c r="AH556" i="59"/>
  <c r="AO555" i="59"/>
  <c r="AN555" i="59"/>
  <c r="AM555" i="59"/>
  <c r="AL555" i="59"/>
  <c r="AJ555" i="59"/>
  <c r="AI555" i="59"/>
  <c r="AH555" i="59"/>
  <c r="AO554" i="59"/>
  <c r="AM554" i="59"/>
  <c r="AN554" i="59"/>
  <c r="AL554" i="59"/>
  <c r="AJ554" i="59"/>
  <c r="AI554" i="59"/>
  <c r="AH554" i="59"/>
  <c r="AO553" i="59"/>
  <c r="AM553" i="59"/>
  <c r="AL553" i="59"/>
  <c r="AJ553" i="59"/>
  <c r="AI553" i="59"/>
  <c r="AH553" i="59"/>
  <c r="AO552" i="59"/>
  <c r="AM552" i="59"/>
  <c r="AL552" i="59"/>
  <c r="AJ552" i="59"/>
  <c r="AI552" i="59"/>
  <c r="AH552" i="59"/>
  <c r="AO551" i="59"/>
  <c r="AM551" i="59"/>
  <c r="AN551" i="59"/>
  <c r="AL551" i="59"/>
  <c r="AJ551" i="59"/>
  <c r="AI551" i="59"/>
  <c r="AH551" i="59"/>
  <c r="AO550" i="59"/>
  <c r="AM550" i="59"/>
  <c r="AL550" i="59"/>
  <c r="AJ550" i="59"/>
  <c r="AI550" i="59"/>
  <c r="AH550" i="59"/>
  <c r="AO549" i="59"/>
  <c r="AM549" i="59"/>
  <c r="AL549" i="59"/>
  <c r="AJ549" i="59"/>
  <c r="AI549" i="59"/>
  <c r="AH549" i="59"/>
  <c r="AO548" i="59"/>
  <c r="AM548" i="59"/>
  <c r="AL548" i="59"/>
  <c r="AJ548" i="59"/>
  <c r="AI548" i="59"/>
  <c r="AH548" i="59"/>
  <c r="AO547" i="59"/>
  <c r="AM547" i="59"/>
  <c r="AL547" i="59"/>
  <c r="AJ547" i="59"/>
  <c r="AI547" i="59"/>
  <c r="AH547" i="59"/>
  <c r="AO546" i="59"/>
  <c r="AM546" i="59"/>
  <c r="AN546" i="59"/>
  <c r="AL546" i="59"/>
  <c r="AJ546" i="59"/>
  <c r="AI546" i="59"/>
  <c r="AH546" i="59"/>
  <c r="AO545" i="59"/>
  <c r="AM545" i="59"/>
  <c r="AL545" i="59"/>
  <c r="AJ545" i="59"/>
  <c r="AI545" i="59"/>
  <c r="AH545" i="59"/>
  <c r="AO544" i="59"/>
  <c r="AM544" i="59"/>
  <c r="AL544" i="59"/>
  <c r="AJ544" i="59"/>
  <c r="AI544" i="59"/>
  <c r="AH544" i="59"/>
  <c r="AO543" i="59"/>
  <c r="AM543" i="59"/>
  <c r="AL543" i="59"/>
  <c r="AJ543" i="59"/>
  <c r="AI543" i="59"/>
  <c r="AH543" i="59"/>
  <c r="AO542" i="59"/>
  <c r="AM542" i="59"/>
  <c r="AN542" i="59"/>
  <c r="AL542" i="59"/>
  <c r="AJ542" i="59"/>
  <c r="AI542" i="59"/>
  <c r="AH542" i="59"/>
  <c r="AO541" i="59"/>
  <c r="AM541" i="59"/>
  <c r="AL541" i="59"/>
  <c r="AJ541" i="59"/>
  <c r="AI541" i="59"/>
  <c r="AH541" i="59"/>
  <c r="AO540" i="59"/>
  <c r="AM540" i="59"/>
  <c r="AL540" i="59"/>
  <c r="AJ540" i="59"/>
  <c r="AI540" i="59"/>
  <c r="AH540" i="59"/>
  <c r="AO539" i="59"/>
  <c r="AM539" i="59"/>
  <c r="AL539" i="59"/>
  <c r="AJ539" i="59"/>
  <c r="AI539" i="59"/>
  <c r="AH539" i="59"/>
  <c r="AO538" i="59"/>
  <c r="AM538" i="59"/>
  <c r="AN538" i="59"/>
  <c r="AL538" i="59"/>
  <c r="AJ538" i="59"/>
  <c r="AI538" i="59"/>
  <c r="AH538" i="59"/>
  <c r="AO537" i="59"/>
  <c r="AM537" i="59"/>
  <c r="AL537" i="59"/>
  <c r="AJ537" i="59"/>
  <c r="AI537" i="59"/>
  <c r="AH537" i="59"/>
  <c r="AO536" i="59"/>
  <c r="AM536" i="59"/>
  <c r="AL536" i="59"/>
  <c r="AJ536" i="59"/>
  <c r="AI536" i="59"/>
  <c r="AH536" i="59"/>
  <c r="AO535" i="59"/>
  <c r="AM535" i="59"/>
  <c r="AL535" i="59"/>
  <c r="AJ535" i="59"/>
  <c r="AI535" i="59"/>
  <c r="AH535" i="59"/>
  <c r="AO534" i="59"/>
  <c r="AM534" i="59"/>
  <c r="AL534" i="59"/>
  <c r="AJ534" i="59"/>
  <c r="AI534" i="59"/>
  <c r="AH534" i="59"/>
  <c r="AO533" i="59"/>
  <c r="AM533" i="59"/>
  <c r="AL533" i="59"/>
  <c r="AJ533" i="59"/>
  <c r="AI533" i="59"/>
  <c r="AH533" i="59"/>
  <c r="AO532" i="59"/>
  <c r="AM532" i="59"/>
  <c r="AL532" i="59"/>
  <c r="AJ532" i="59"/>
  <c r="AI532" i="59"/>
  <c r="AH532" i="59"/>
  <c r="AO531" i="59"/>
  <c r="AN531" i="59"/>
  <c r="AM531" i="59"/>
  <c r="AL531" i="59"/>
  <c r="AJ531" i="59"/>
  <c r="AI531" i="59"/>
  <c r="AH531" i="59"/>
  <c r="AO530" i="59"/>
  <c r="AM530" i="59"/>
  <c r="AN530" i="59"/>
  <c r="AL530" i="59"/>
  <c r="AJ530" i="59"/>
  <c r="AI530" i="59"/>
  <c r="AH530" i="59"/>
  <c r="AO529" i="59"/>
  <c r="AM529" i="59"/>
  <c r="AL529" i="59"/>
  <c r="AJ529" i="59"/>
  <c r="AI529" i="59"/>
  <c r="AH529" i="59"/>
  <c r="AO528" i="59"/>
  <c r="AM528" i="59"/>
  <c r="AL528" i="59"/>
  <c r="AJ528" i="59"/>
  <c r="AI528" i="59"/>
  <c r="AH528" i="59"/>
  <c r="AO527" i="59"/>
  <c r="AM527" i="59"/>
  <c r="AN527" i="59"/>
  <c r="AL527" i="59"/>
  <c r="AJ527" i="59"/>
  <c r="AI527" i="59"/>
  <c r="AH527" i="59"/>
  <c r="AO526" i="59"/>
  <c r="AM526" i="59"/>
  <c r="AL526" i="59"/>
  <c r="AJ526" i="59"/>
  <c r="AI526" i="59"/>
  <c r="AH526" i="59"/>
  <c r="AO525" i="59"/>
  <c r="AM525" i="59"/>
  <c r="AL525" i="59"/>
  <c r="AJ525" i="59"/>
  <c r="AI525" i="59"/>
  <c r="AH525" i="59"/>
  <c r="AO524" i="59"/>
  <c r="AM524" i="59"/>
  <c r="AN524" i="59"/>
  <c r="AL524" i="59"/>
  <c r="AJ524" i="59"/>
  <c r="AI524" i="59"/>
  <c r="AH524" i="59"/>
  <c r="AO523" i="59"/>
  <c r="AM523" i="59"/>
  <c r="AN523" i="59"/>
  <c r="AL523" i="59"/>
  <c r="AJ523" i="59"/>
  <c r="AI523" i="59"/>
  <c r="AH523" i="59"/>
  <c r="AO522" i="59"/>
  <c r="AM522" i="59"/>
  <c r="AN522" i="59"/>
  <c r="AL522" i="59"/>
  <c r="AJ522" i="59"/>
  <c r="AI522" i="59"/>
  <c r="AH522" i="59"/>
  <c r="AO521" i="59"/>
  <c r="AM521" i="59"/>
  <c r="AL521" i="59"/>
  <c r="AJ521" i="59"/>
  <c r="AI521" i="59"/>
  <c r="AH521" i="59"/>
  <c r="AO520" i="59"/>
  <c r="AM520" i="59"/>
  <c r="AN520" i="59"/>
  <c r="AL520" i="59"/>
  <c r="AJ520" i="59"/>
  <c r="AI520" i="59"/>
  <c r="AH520" i="59"/>
  <c r="AO519" i="59"/>
  <c r="AM519" i="59"/>
  <c r="AN519" i="59"/>
  <c r="AL519" i="59"/>
  <c r="AJ519" i="59"/>
  <c r="AI519" i="59"/>
  <c r="AH519" i="59"/>
  <c r="AO518" i="59"/>
  <c r="AM518" i="59"/>
  <c r="AN518" i="59"/>
  <c r="AL518" i="59"/>
  <c r="AJ518" i="59"/>
  <c r="AI518" i="59"/>
  <c r="AH518" i="59"/>
  <c r="AO517" i="59"/>
  <c r="AM517" i="59"/>
  <c r="AL517" i="59"/>
  <c r="AJ517" i="59"/>
  <c r="AI517" i="59"/>
  <c r="AH517" i="59"/>
  <c r="AO516" i="59"/>
  <c r="AM516" i="59"/>
  <c r="AL516" i="59"/>
  <c r="AJ516" i="59"/>
  <c r="AI516" i="59"/>
  <c r="AH516" i="59"/>
  <c r="AO515" i="59"/>
  <c r="AM515" i="59"/>
  <c r="AN515" i="59"/>
  <c r="AL515" i="59"/>
  <c r="AJ515" i="59"/>
  <c r="AI515" i="59"/>
  <c r="AH515" i="59"/>
  <c r="AO514" i="59"/>
  <c r="AM514" i="59"/>
  <c r="AN514" i="59"/>
  <c r="AL514" i="59"/>
  <c r="AJ514" i="59"/>
  <c r="AI514" i="59"/>
  <c r="AH514" i="59"/>
  <c r="AO513" i="59"/>
  <c r="AM513" i="59"/>
  <c r="AL513" i="59"/>
  <c r="AJ513" i="59"/>
  <c r="AI513" i="59"/>
  <c r="AH513" i="59"/>
  <c r="AO512" i="59"/>
  <c r="AM512" i="59"/>
  <c r="AN512" i="59"/>
  <c r="AL512" i="59"/>
  <c r="AJ512" i="59"/>
  <c r="AI512" i="59"/>
  <c r="AH512" i="59"/>
  <c r="AO511" i="59"/>
  <c r="AM511" i="59"/>
  <c r="AN511" i="59"/>
  <c r="AL511" i="59"/>
  <c r="AJ511" i="59"/>
  <c r="AI511" i="59"/>
  <c r="AH511" i="59"/>
  <c r="AO510" i="59"/>
  <c r="AM510" i="59"/>
  <c r="AL510" i="59"/>
  <c r="AJ510" i="59"/>
  <c r="AI510" i="59"/>
  <c r="AH510" i="59"/>
  <c r="AO509" i="59"/>
  <c r="AM509" i="59"/>
  <c r="AL509" i="59"/>
  <c r="AJ509" i="59"/>
  <c r="AI509" i="59"/>
  <c r="AH509" i="59"/>
  <c r="AO508" i="59"/>
  <c r="AM508" i="59"/>
  <c r="AN508" i="59"/>
  <c r="AL508" i="59"/>
  <c r="AJ508" i="59"/>
  <c r="AI508" i="59"/>
  <c r="AH508" i="59"/>
  <c r="AO507" i="59"/>
  <c r="AN507" i="59"/>
  <c r="AM507" i="59"/>
  <c r="AL507" i="59"/>
  <c r="AJ507" i="59"/>
  <c r="AI507" i="59"/>
  <c r="AH507" i="59"/>
  <c r="AO506" i="59"/>
  <c r="AM506" i="59"/>
  <c r="AN506" i="59"/>
  <c r="AL506" i="59"/>
  <c r="AJ506" i="59"/>
  <c r="AI506" i="59"/>
  <c r="AH506" i="59"/>
  <c r="AO505" i="59"/>
  <c r="AM505" i="59"/>
  <c r="AN505" i="59"/>
  <c r="AL505" i="59"/>
  <c r="AJ505" i="59"/>
  <c r="AI505" i="59"/>
  <c r="AH505" i="59"/>
  <c r="AO504" i="59"/>
  <c r="AM504" i="59"/>
  <c r="AL504" i="59"/>
  <c r="AJ504" i="59"/>
  <c r="AI504" i="59"/>
  <c r="AH504" i="59"/>
  <c r="AO503" i="59"/>
  <c r="AM503" i="59"/>
  <c r="AL503" i="59"/>
  <c r="AJ503" i="59"/>
  <c r="AI503" i="59"/>
  <c r="AH503" i="59"/>
  <c r="AO502" i="59"/>
  <c r="AM502" i="59"/>
  <c r="AL502" i="59"/>
  <c r="AJ502" i="59"/>
  <c r="AI502" i="59"/>
  <c r="AH502" i="59"/>
  <c r="AO501" i="59"/>
  <c r="AM501" i="59"/>
  <c r="AL501" i="59"/>
  <c r="AN501" i="59"/>
  <c r="AJ501" i="59"/>
  <c r="AI501" i="59"/>
  <c r="AH501" i="59"/>
  <c r="AO500" i="59"/>
  <c r="AM500" i="59"/>
  <c r="AN500" i="59"/>
  <c r="AL500" i="59"/>
  <c r="AJ500" i="59"/>
  <c r="AI500" i="59"/>
  <c r="AH500" i="59"/>
  <c r="AO499" i="59"/>
  <c r="AM499" i="59"/>
  <c r="AN499" i="59"/>
  <c r="AL499" i="59"/>
  <c r="AJ499" i="59"/>
  <c r="AI499" i="59"/>
  <c r="AH499" i="59"/>
  <c r="AO498" i="59"/>
  <c r="AM498" i="59"/>
  <c r="AL498" i="59"/>
  <c r="AJ498" i="59"/>
  <c r="AI498" i="59"/>
  <c r="AH498" i="59"/>
  <c r="AO497" i="59"/>
  <c r="AM497" i="59"/>
  <c r="AL497" i="59"/>
  <c r="AN497" i="59"/>
  <c r="AJ497" i="59"/>
  <c r="AI497" i="59"/>
  <c r="AH497" i="59"/>
  <c r="AO496" i="59"/>
  <c r="AM496" i="59"/>
  <c r="AL496" i="59"/>
  <c r="AJ496" i="59"/>
  <c r="AI496" i="59"/>
  <c r="AH496" i="59"/>
  <c r="AO495" i="59"/>
  <c r="AM495" i="59"/>
  <c r="AL495" i="59"/>
  <c r="AJ495" i="59"/>
  <c r="AI495" i="59"/>
  <c r="AH495" i="59"/>
  <c r="AO494" i="59"/>
  <c r="AM494" i="59"/>
  <c r="AL494" i="59"/>
  <c r="AJ494" i="59"/>
  <c r="AI494" i="59"/>
  <c r="AH494" i="59"/>
  <c r="AO493" i="59"/>
  <c r="AM493" i="59"/>
  <c r="AL493" i="59"/>
  <c r="AN493" i="59"/>
  <c r="AJ493" i="59"/>
  <c r="AI493" i="59"/>
  <c r="AH493" i="59"/>
  <c r="AO492" i="59"/>
  <c r="AM492" i="59"/>
  <c r="AL492" i="59"/>
  <c r="AJ492" i="59"/>
  <c r="AI492" i="59"/>
  <c r="AH492" i="59"/>
  <c r="AO491" i="59"/>
  <c r="AM491" i="59"/>
  <c r="AL491" i="59"/>
  <c r="AJ491" i="59"/>
  <c r="AI491" i="59"/>
  <c r="AH491" i="59"/>
  <c r="AO490" i="59"/>
  <c r="AM490" i="59"/>
  <c r="AL490" i="59"/>
  <c r="AJ490" i="59"/>
  <c r="AI490" i="59"/>
  <c r="AH490" i="59"/>
  <c r="AO489" i="59"/>
  <c r="AM489" i="59"/>
  <c r="AN489" i="59"/>
  <c r="AL489" i="59"/>
  <c r="AJ489" i="59"/>
  <c r="AI489" i="59"/>
  <c r="AH489" i="59"/>
  <c r="AO488" i="59"/>
  <c r="AM488" i="59"/>
  <c r="AN488" i="59"/>
  <c r="AL488" i="59"/>
  <c r="AJ488" i="59"/>
  <c r="AI488" i="59"/>
  <c r="AH488" i="59"/>
  <c r="AO487" i="59"/>
  <c r="AM487" i="59"/>
  <c r="AN487" i="59"/>
  <c r="AL487" i="59"/>
  <c r="AJ487" i="59"/>
  <c r="AI487" i="59"/>
  <c r="AH487" i="59"/>
  <c r="AO486" i="59"/>
  <c r="AM486" i="59"/>
  <c r="AN486" i="59"/>
  <c r="AL486" i="59"/>
  <c r="AJ486" i="59"/>
  <c r="AI486" i="59"/>
  <c r="AH486" i="59"/>
  <c r="AO485" i="59"/>
  <c r="AN485" i="59"/>
  <c r="AM485" i="59"/>
  <c r="AL485" i="59"/>
  <c r="AJ485" i="59"/>
  <c r="AI485" i="59"/>
  <c r="AH485" i="59"/>
  <c r="AO484" i="59"/>
  <c r="AM484" i="59"/>
  <c r="AL484" i="59"/>
  <c r="AJ484" i="59"/>
  <c r="AI484" i="59"/>
  <c r="AH484" i="59"/>
  <c r="AO483" i="59"/>
  <c r="AM483" i="59"/>
  <c r="AN483" i="59"/>
  <c r="AL483" i="59"/>
  <c r="AJ483" i="59"/>
  <c r="AI483" i="59"/>
  <c r="AH483" i="59"/>
  <c r="AO482" i="59"/>
  <c r="AM482" i="59"/>
  <c r="AL482" i="59"/>
  <c r="AJ482" i="59"/>
  <c r="AI482" i="59"/>
  <c r="AH482" i="59"/>
  <c r="AO481" i="59"/>
  <c r="AM481" i="59"/>
  <c r="AL481" i="59"/>
  <c r="AN481" i="59"/>
  <c r="AJ481" i="59"/>
  <c r="AI481" i="59"/>
  <c r="AH481" i="59"/>
  <c r="AO480" i="59"/>
  <c r="AM480" i="59"/>
  <c r="AL480" i="59"/>
  <c r="AJ480" i="59"/>
  <c r="AI480" i="59"/>
  <c r="AH480" i="59"/>
  <c r="AO479" i="59"/>
  <c r="AM479" i="59"/>
  <c r="AL479" i="59"/>
  <c r="AN479" i="59"/>
  <c r="AJ479" i="59"/>
  <c r="AI479" i="59"/>
  <c r="AH479" i="59"/>
  <c r="AO478" i="59"/>
  <c r="AM478" i="59"/>
  <c r="AL478" i="59"/>
  <c r="AJ478" i="59"/>
  <c r="AI478" i="59"/>
  <c r="AH478" i="59"/>
  <c r="AO477" i="59"/>
  <c r="AM477" i="59"/>
  <c r="AL477" i="59"/>
  <c r="AJ477" i="59"/>
  <c r="AI477" i="59"/>
  <c r="AH477" i="59"/>
  <c r="AO476" i="59"/>
  <c r="AM476" i="59"/>
  <c r="AL476" i="59"/>
  <c r="AJ476" i="59"/>
  <c r="AI476" i="59"/>
  <c r="AH476" i="59"/>
  <c r="AO475" i="59"/>
  <c r="AM475" i="59"/>
  <c r="AL475" i="59"/>
  <c r="AN475" i="59"/>
  <c r="AJ475" i="59"/>
  <c r="AI475" i="59"/>
  <c r="AH475" i="59"/>
  <c r="AO474" i="59"/>
  <c r="AM474" i="59"/>
  <c r="AL474" i="59"/>
  <c r="AJ474" i="59"/>
  <c r="AI474" i="59"/>
  <c r="AH474" i="59"/>
  <c r="AO473" i="59"/>
  <c r="AM473" i="59"/>
  <c r="AN473" i="59"/>
  <c r="AL473" i="59"/>
  <c r="AJ473" i="59"/>
  <c r="AI473" i="59"/>
  <c r="AH473" i="59"/>
  <c r="AO472" i="59"/>
  <c r="AN472" i="59"/>
  <c r="AM472" i="59"/>
  <c r="AL472" i="59"/>
  <c r="AJ472" i="59"/>
  <c r="AI472" i="59"/>
  <c r="AH472" i="59"/>
  <c r="AO471" i="59"/>
  <c r="AM471" i="59"/>
  <c r="AN471" i="59"/>
  <c r="AL471" i="59"/>
  <c r="AJ471" i="59"/>
  <c r="AI471" i="59"/>
  <c r="AH471" i="59"/>
  <c r="AO470" i="59"/>
  <c r="AM470" i="59"/>
  <c r="AN470" i="59"/>
  <c r="AL470" i="59"/>
  <c r="AJ470" i="59"/>
  <c r="AI470" i="59"/>
  <c r="AH470" i="59"/>
  <c r="AO469" i="59"/>
  <c r="AM469" i="59"/>
  <c r="AN469" i="59"/>
  <c r="AL469" i="59"/>
  <c r="AJ469" i="59"/>
  <c r="AI469" i="59"/>
  <c r="AH469" i="59"/>
  <c r="AO468" i="59"/>
  <c r="AM468" i="59"/>
  <c r="AL468" i="59"/>
  <c r="AJ468" i="59"/>
  <c r="AI468" i="59"/>
  <c r="AH468" i="59"/>
  <c r="AO467" i="59"/>
  <c r="AM467" i="59"/>
  <c r="AN467" i="59"/>
  <c r="AL467" i="59"/>
  <c r="AJ467" i="59"/>
  <c r="AI467" i="59"/>
  <c r="AH467" i="59"/>
  <c r="AO466" i="59"/>
  <c r="AM466" i="59"/>
  <c r="AN466" i="59"/>
  <c r="AL466" i="59"/>
  <c r="AJ466" i="59"/>
  <c r="AI466" i="59"/>
  <c r="AH466" i="59"/>
  <c r="AO465" i="59"/>
  <c r="AM465" i="59"/>
  <c r="AN465" i="59"/>
  <c r="AL465" i="59"/>
  <c r="AJ465" i="59"/>
  <c r="AI465" i="59"/>
  <c r="AH465" i="59"/>
  <c r="AO464" i="59"/>
  <c r="AM464" i="59"/>
  <c r="AL464" i="59"/>
  <c r="AJ464" i="59"/>
  <c r="AI464" i="59"/>
  <c r="AH464" i="59"/>
  <c r="AO463" i="59"/>
  <c r="AM463" i="59"/>
  <c r="AL463" i="59"/>
  <c r="AJ463" i="59"/>
  <c r="AI463" i="59"/>
  <c r="AH463" i="59"/>
  <c r="AO462" i="59"/>
  <c r="AM462" i="59"/>
  <c r="AL462" i="59"/>
  <c r="AJ462" i="59"/>
  <c r="AI462" i="59"/>
  <c r="AH462" i="59"/>
  <c r="AO461" i="59"/>
  <c r="AM461" i="59"/>
  <c r="AL461" i="59"/>
  <c r="AJ461" i="59"/>
  <c r="AI461" i="59"/>
  <c r="AH461" i="59"/>
  <c r="AO460" i="59"/>
  <c r="AM460" i="59"/>
  <c r="AL460" i="59"/>
  <c r="AJ460" i="59"/>
  <c r="AI460" i="59"/>
  <c r="AH460" i="59"/>
  <c r="AO459" i="59"/>
  <c r="AM459" i="59"/>
  <c r="AN459" i="59"/>
  <c r="AL459" i="59"/>
  <c r="AJ459" i="59"/>
  <c r="AI459" i="59"/>
  <c r="AH459" i="59"/>
  <c r="AO458" i="59"/>
  <c r="AN458" i="59"/>
  <c r="AM458" i="59"/>
  <c r="AL458" i="59"/>
  <c r="AJ458" i="59"/>
  <c r="AI458" i="59"/>
  <c r="AH458" i="59"/>
  <c r="AO457" i="59"/>
  <c r="AM457" i="59"/>
  <c r="AL457" i="59"/>
  <c r="AN457" i="59"/>
  <c r="AJ457" i="59"/>
  <c r="AI457" i="59"/>
  <c r="AH457" i="59"/>
  <c r="AO456" i="59"/>
  <c r="AM456" i="59"/>
  <c r="AL456" i="59"/>
  <c r="AN456" i="59"/>
  <c r="AJ456" i="59"/>
  <c r="AI456" i="59"/>
  <c r="AH456" i="59"/>
  <c r="AO455" i="59"/>
  <c r="AM455" i="59"/>
  <c r="AL455" i="59"/>
  <c r="AJ455" i="59"/>
  <c r="AI455" i="59"/>
  <c r="AH455" i="59"/>
  <c r="AO454" i="59"/>
  <c r="AM454" i="59"/>
  <c r="AN454" i="59"/>
  <c r="AL454" i="59"/>
  <c r="AJ454" i="59"/>
  <c r="AI454" i="59"/>
  <c r="AH454" i="59"/>
  <c r="AO453" i="59"/>
  <c r="AM453" i="59"/>
  <c r="AL453" i="59"/>
  <c r="AJ453" i="59"/>
  <c r="AI453" i="59"/>
  <c r="AH453" i="59"/>
  <c r="AO452" i="59"/>
  <c r="AM452" i="59"/>
  <c r="AN452" i="59"/>
  <c r="AL452" i="59"/>
  <c r="AJ452" i="59"/>
  <c r="AI452" i="59"/>
  <c r="AH452" i="59"/>
  <c r="AO451" i="59"/>
  <c r="AM451" i="59"/>
  <c r="AL451" i="59"/>
  <c r="AJ451" i="59"/>
  <c r="AI451" i="59"/>
  <c r="AH451" i="59"/>
  <c r="AO450" i="59"/>
  <c r="AM450" i="59"/>
  <c r="AL450" i="59"/>
  <c r="AJ450" i="59"/>
  <c r="AI450" i="59"/>
  <c r="AH450" i="59"/>
  <c r="AO449" i="59"/>
  <c r="AM449" i="59"/>
  <c r="AL449" i="59"/>
  <c r="AJ449" i="59"/>
  <c r="AI449" i="59"/>
  <c r="AH449" i="59"/>
  <c r="AO448" i="59"/>
  <c r="AM448" i="59"/>
  <c r="AL448" i="59"/>
  <c r="AJ448" i="59"/>
  <c r="AI448" i="59"/>
  <c r="AH448" i="59"/>
  <c r="AO447" i="59"/>
  <c r="AM447" i="59"/>
  <c r="AL447" i="59"/>
  <c r="AJ447" i="59"/>
  <c r="AI447" i="59"/>
  <c r="AH447" i="59"/>
  <c r="AO446" i="59"/>
  <c r="AM446" i="59"/>
  <c r="AL446" i="59"/>
  <c r="AJ446" i="59"/>
  <c r="AI446" i="59"/>
  <c r="AH446" i="59"/>
  <c r="AO445" i="59"/>
  <c r="AM445" i="59"/>
  <c r="AL445" i="59"/>
  <c r="AJ445" i="59"/>
  <c r="AI445" i="59"/>
  <c r="AH445" i="59"/>
  <c r="AO444" i="59"/>
  <c r="AM444" i="59"/>
  <c r="AL444" i="59"/>
  <c r="AJ444" i="59"/>
  <c r="AI444" i="59"/>
  <c r="AH444" i="59"/>
  <c r="AO443" i="59"/>
  <c r="AM443" i="59"/>
  <c r="AL443" i="59"/>
  <c r="AJ443" i="59"/>
  <c r="AI443" i="59"/>
  <c r="AH443" i="59"/>
  <c r="AO442" i="59"/>
  <c r="AM442" i="59"/>
  <c r="AL442" i="59"/>
  <c r="AJ442" i="59"/>
  <c r="AI442" i="59"/>
  <c r="AH442" i="59"/>
  <c r="AO441" i="59"/>
  <c r="AM441" i="59"/>
  <c r="AL441" i="59"/>
  <c r="AJ441" i="59"/>
  <c r="AI441" i="59"/>
  <c r="AH441" i="59"/>
  <c r="AO440" i="59"/>
  <c r="AN440" i="59"/>
  <c r="AM440" i="59"/>
  <c r="AL440" i="59"/>
  <c r="AJ440" i="59"/>
  <c r="AI440" i="59"/>
  <c r="AH440" i="59"/>
  <c r="AO439" i="59"/>
  <c r="AM439" i="59"/>
  <c r="AN439" i="59"/>
  <c r="AL439" i="59"/>
  <c r="AJ439" i="59"/>
  <c r="AI439" i="59"/>
  <c r="AH439" i="59"/>
  <c r="AO438" i="59"/>
  <c r="AM438" i="59"/>
  <c r="AN438" i="59"/>
  <c r="AL438" i="59"/>
  <c r="AJ438" i="59"/>
  <c r="AI438" i="59"/>
  <c r="AH438" i="59"/>
  <c r="AO437" i="59"/>
  <c r="AM437" i="59"/>
  <c r="AL437" i="59"/>
  <c r="AJ437" i="59"/>
  <c r="AI437" i="59"/>
  <c r="AH437" i="59"/>
  <c r="AO436" i="59"/>
  <c r="AM436" i="59"/>
  <c r="AL436" i="59"/>
  <c r="AN436" i="59"/>
  <c r="AJ436" i="59"/>
  <c r="AI436" i="59"/>
  <c r="AH436" i="59"/>
  <c r="AO435" i="59"/>
  <c r="AM435" i="59"/>
  <c r="AL435" i="59"/>
  <c r="AJ435" i="59"/>
  <c r="AI435" i="59"/>
  <c r="AH435" i="59"/>
  <c r="AO434" i="59"/>
  <c r="AM434" i="59"/>
  <c r="AL434" i="59"/>
  <c r="AJ434" i="59"/>
  <c r="AI434" i="59"/>
  <c r="AH434" i="59"/>
  <c r="AO433" i="59"/>
  <c r="AM433" i="59"/>
  <c r="AN433" i="59"/>
  <c r="AL433" i="59"/>
  <c r="AJ433" i="59"/>
  <c r="AI433" i="59"/>
  <c r="AH433" i="59"/>
  <c r="AO432" i="59"/>
  <c r="AM432" i="59"/>
  <c r="AL432" i="59"/>
  <c r="AJ432" i="59"/>
  <c r="AI432" i="59"/>
  <c r="AH432" i="59"/>
  <c r="AO431" i="59"/>
  <c r="AM431" i="59"/>
  <c r="AL431" i="59"/>
  <c r="AN431" i="59"/>
  <c r="AJ431" i="59"/>
  <c r="AI431" i="59"/>
  <c r="AH431" i="59"/>
  <c r="AO430" i="59"/>
  <c r="AM430" i="59"/>
  <c r="AL430" i="59"/>
  <c r="AJ430" i="59"/>
  <c r="AI430" i="59"/>
  <c r="AH430" i="59"/>
  <c r="AO429" i="59"/>
  <c r="AM429" i="59"/>
  <c r="AN429" i="59"/>
  <c r="AL429" i="59"/>
  <c r="AJ429" i="59"/>
  <c r="AI429" i="59"/>
  <c r="AH429" i="59"/>
  <c r="AO428" i="59"/>
  <c r="AM428" i="59"/>
  <c r="AN428" i="59"/>
  <c r="AL428" i="59"/>
  <c r="AJ428" i="59"/>
  <c r="AI428" i="59"/>
  <c r="AH428" i="59"/>
  <c r="AO427" i="59"/>
  <c r="AM427" i="59"/>
  <c r="AN427" i="59"/>
  <c r="AL427" i="59"/>
  <c r="AJ427" i="59"/>
  <c r="AI427" i="59"/>
  <c r="AH427" i="59"/>
  <c r="AO426" i="59"/>
  <c r="AM426" i="59"/>
  <c r="AL426" i="59"/>
  <c r="AJ426" i="59"/>
  <c r="AI426" i="59"/>
  <c r="AH426" i="59"/>
  <c r="AO425" i="59"/>
  <c r="AM425" i="59"/>
  <c r="AN425" i="59"/>
  <c r="AL425" i="59"/>
  <c r="AJ425" i="59"/>
  <c r="AI425" i="59"/>
  <c r="AH425" i="59"/>
  <c r="AO424" i="59"/>
  <c r="AM424" i="59"/>
  <c r="AN424" i="59"/>
  <c r="AL424" i="59"/>
  <c r="AJ424" i="59"/>
  <c r="AI424" i="59"/>
  <c r="AH424" i="59"/>
  <c r="AO423" i="59"/>
  <c r="AM423" i="59"/>
  <c r="AL423" i="59"/>
  <c r="AJ423" i="59"/>
  <c r="AI423" i="59"/>
  <c r="AH423" i="59"/>
  <c r="AO422" i="59"/>
  <c r="AM422" i="59"/>
  <c r="AL422" i="59"/>
  <c r="AJ422" i="59"/>
  <c r="AI422" i="59"/>
  <c r="AH422" i="59"/>
  <c r="AO421" i="59"/>
  <c r="AM421" i="59"/>
  <c r="AL421" i="59"/>
  <c r="AJ421" i="59"/>
  <c r="AI421" i="59"/>
  <c r="AH421" i="59"/>
  <c r="AO420" i="59"/>
  <c r="AM420" i="59"/>
  <c r="AN420" i="59"/>
  <c r="AL420" i="59"/>
  <c r="AJ420" i="59"/>
  <c r="AI420" i="59"/>
  <c r="AH420" i="59"/>
  <c r="AO419" i="59"/>
  <c r="AM419" i="59"/>
  <c r="AN419" i="59"/>
  <c r="AL419" i="59"/>
  <c r="AJ419" i="59"/>
  <c r="AI419" i="59"/>
  <c r="AH419" i="59"/>
  <c r="AO418" i="59"/>
  <c r="AM418" i="59"/>
  <c r="AL418" i="59"/>
  <c r="AJ418" i="59"/>
  <c r="AI418" i="59"/>
  <c r="AH418" i="59"/>
  <c r="AO417" i="59"/>
  <c r="AM417" i="59"/>
  <c r="AN417" i="59"/>
  <c r="AL417" i="59"/>
  <c r="AJ417" i="59"/>
  <c r="AI417" i="59"/>
  <c r="AH417" i="59"/>
  <c r="AO416" i="59"/>
  <c r="AM416" i="59"/>
  <c r="AL416" i="59"/>
  <c r="AJ416" i="59"/>
  <c r="AI416" i="59"/>
  <c r="AH416" i="59"/>
  <c r="AO415" i="59"/>
  <c r="AM415" i="59"/>
  <c r="AL415" i="59"/>
  <c r="AJ415" i="59"/>
  <c r="AI415" i="59"/>
  <c r="AH415" i="59"/>
  <c r="AO414" i="59"/>
  <c r="AM414" i="59"/>
  <c r="AL414" i="59"/>
  <c r="AJ414" i="59"/>
  <c r="AI414" i="59"/>
  <c r="AH414" i="59"/>
  <c r="AO413" i="59"/>
  <c r="AN413" i="59"/>
  <c r="AM413" i="59"/>
  <c r="AL413" i="59"/>
  <c r="AJ413" i="59"/>
  <c r="AI413" i="59"/>
  <c r="AH413" i="59"/>
  <c r="AO412" i="59"/>
  <c r="AM412" i="59"/>
  <c r="AN412" i="59"/>
  <c r="AL412" i="59"/>
  <c r="AJ412" i="59"/>
  <c r="AI412" i="59"/>
  <c r="AH412" i="59"/>
  <c r="AO411" i="59"/>
  <c r="AM411" i="59"/>
  <c r="AL411" i="59"/>
  <c r="AN411" i="59"/>
  <c r="AJ411" i="59"/>
  <c r="AI411" i="59"/>
  <c r="AH411" i="59"/>
  <c r="AO410" i="59"/>
  <c r="AM410" i="59"/>
  <c r="AN410" i="59"/>
  <c r="AL410" i="59"/>
  <c r="AJ410" i="59"/>
  <c r="AI410" i="59"/>
  <c r="AH410" i="59"/>
  <c r="AO409" i="59"/>
  <c r="AM409" i="59"/>
  <c r="AN409" i="59"/>
  <c r="AL409" i="59"/>
  <c r="AJ409" i="59"/>
  <c r="AI409" i="59"/>
  <c r="AH409" i="59"/>
  <c r="AO408" i="59"/>
  <c r="AM408" i="59"/>
  <c r="AN408" i="59"/>
  <c r="AL408" i="59"/>
  <c r="AJ408" i="59"/>
  <c r="AI408" i="59"/>
  <c r="AH408" i="59"/>
  <c r="AO407" i="59"/>
  <c r="AM407" i="59"/>
  <c r="AL407" i="59"/>
  <c r="AJ407" i="59"/>
  <c r="AI407" i="59"/>
  <c r="AH407" i="59"/>
  <c r="AO406" i="59"/>
  <c r="AM406" i="59"/>
  <c r="AL406" i="59"/>
  <c r="AJ406" i="59"/>
  <c r="AI406" i="59"/>
  <c r="AH406" i="59"/>
  <c r="AO405" i="59"/>
  <c r="AM405" i="59"/>
  <c r="AL405" i="59"/>
  <c r="AJ405" i="59"/>
  <c r="AI405" i="59"/>
  <c r="AH405" i="59"/>
  <c r="AO404" i="59"/>
  <c r="AM404" i="59"/>
  <c r="AN404" i="59"/>
  <c r="AL404" i="59"/>
  <c r="AJ404" i="59"/>
  <c r="AI404" i="59"/>
  <c r="AH404" i="59"/>
  <c r="AO403" i="59"/>
  <c r="AM403" i="59"/>
  <c r="AL403" i="59"/>
  <c r="AJ403" i="59"/>
  <c r="AI403" i="59"/>
  <c r="AH403" i="59"/>
  <c r="AO402" i="59"/>
  <c r="AM402" i="59"/>
  <c r="AL402" i="59"/>
  <c r="AJ402" i="59"/>
  <c r="AI402" i="59"/>
  <c r="AH402" i="59"/>
  <c r="AO401" i="59"/>
  <c r="AN401" i="59"/>
  <c r="AM401" i="59"/>
  <c r="AL401" i="59"/>
  <c r="AJ401" i="59"/>
  <c r="AI401" i="59"/>
  <c r="AH401" i="59"/>
  <c r="AO400" i="59"/>
  <c r="AM400" i="59"/>
  <c r="AL400" i="59"/>
  <c r="AJ400" i="59"/>
  <c r="AI400" i="59"/>
  <c r="AH400" i="59"/>
  <c r="AO399" i="59"/>
  <c r="AM399" i="59"/>
  <c r="AL399" i="59"/>
  <c r="AJ399" i="59"/>
  <c r="AI399" i="59"/>
  <c r="AH399" i="59"/>
  <c r="AO398" i="59"/>
  <c r="AM398" i="59"/>
  <c r="AL398" i="59"/>
  <c r="AJ398" i="59"/>
  <c r="AI398" i="59"/>
  <c r="AH398" i="59"/>
  <c r="AO397" i="59"/>
  <c r="AM397" i="59"/>
  <c r="AL397" i="59"/>
  <c r="AJ397" i="59"/>
  <c r="AI397" i="59"/>
  <c r="AH397" i="59"/>
  <c r="AO396" i="59"/>
  <c r="AM396" i="59"/>
  <c r="AL396" i="59"/>
  <c r="AJ396" i="59"/>
  <c r="AI396" i="59"/>
  <c r="AH396" i="59"/>
  <c r="AO395" i="59"/>
  <c r="AM395" i="59"/>
  <c r="AL395" i="59"/>
  <c r="AJ395" i="59"/>
  <c r="AI395" i="59"/>
  <c r="AH395" i="59"/>
  <c r="AO394" i="59"/>
  <c r="AM394" i="59"/>
  <c r="AL394" i="59"/>
  <c r="AJ394" i="59"/>
  <c r="AI394" i="59"/>
  <c r="AH394" i="59"/>
  <c r="AO393" i="59"/>
  <c r="AN393" i="59"/>
  <c r="AM393" i="59"/>
  <c r="AL393" i="59"/>
  <c r="AJ393" i="59"/>
  <c r="AI393" i="59"/>
  <c r="AH393" i="59"/>
  <c r="AO392" i="59"/>
  <c r="AM392" i="59"/>
  <c r="AL392" i="59"/>
  <c r="AN392" i="59"/>
  <c r="AJ392" i="59"/>
  <c r="AI392" i="59"/>
  <c r="AH392" i="59"/>
  <c r="AO391" i="59"/>
  <c r="AM391" i="59"/>
  <c r="AL391" i="59"/>
  <c r="AJ391" i="59"/>
  <c r="AI391" i="59"/>
  <c r="AH391" i="59"/>
  <c r="AO390" i="59"/>
  <c r="AM390" i="59"/>
  <c r="AN390" i="59"/>
  <c r="AL390" i="59"/>
  <c r="AJ390" i="59"/>
  <c r="AI390" i="59"/>
  <c r="AH390" i="59"/>
  <c r="AO389" i="59"/>
  <c r="AM389" i="59"/>
  <c r="AN389" i="59"/>
  <c r="AL389" i="59"/>
  <c r="AJ389" i="59"/>
  <c r="AI389" i="59"/>
  <c r="AH389" i="59"/>
  <c r="AO388" i="59"/>
  <c r="AM388" i="59"/>
  <c r="AL388" i="59"/>
  <c r="AJ388" i="59"/>
  <c r="AI388" i="59"/>
  <c r="AH388" i="59"/>
  <c r="AO387" i="59"/>
  <c r="AM387" i="59"/>
  <c r="AL387" i="59"/>
  <c r="AJ387" i="59"/>
  <c r="AI387" i="59"/>
  <c r="AH387" i="59"/>
  <c r="AO386" i="59"/>
  <c r="AM386" i="59"/>
  <c r="AN386" i="59"/>
  <c r="AL386" i="59"/>
  <c r="AJ386" i="59"/>
  <c r="AI386" i="59"/>
  <c r="AH386" i="59"/>
  <c r="AO385" i="59"/>
  <c r="AM385" i="59"/>
  <c r="AN385" i="59"/>
  <c r="AL385" i="59"/>
  <c r="AJ385" i="59"/>
  <c r="AI385" i="59"/>
  <c r="AH385" i="59"/>
  <c r="AO384" i="59"/>
  <c r="AM384" i="59"/>
  <c r="AL384" i="59"/>
  <c r="AN384" i="59"/>
  <c r="AJ384" i="59"/>
  <c r="AI384" i="59"/>
  <c r="AH384" i="59"/>
  <c r="AO383" i="59"/>
  <c r="AM383" i="59"/>
  <c r="AN383" i="59"/>
  <c r="AL383" i="59"/>
  <c r="AJ383" i="59"/>
  <c r="AI383" i="59"/>
  <c r="AH383" i="59"/>
  <c r="AO382" i="59"/>
  <c r="AM382" i="59"/>
  <c r="AN382" i="59"/>
  <c r="AL382" i="59"/>
  <c r="AJ382" i="59"/>
  <c r="AI382" i="59"/>
  <c r="AH382" i="59"/>
  <c r="AO381" i="59"/>
  <c r="AM381" i="59"/>
  <c r="AN381" i="59"/>
  <c r="AL381" i="59"/>
  <c r="AJ381" i="59"/>
  <c r="AI381" i="59"/>
  <c r="AH381" i="59"/>
  <c r="AO380" i="59"/>
  <c r="AM380" i="59"/>
  <c r="AN380" i="59"/>
  <c r="AL380" i="59"/>
  <c r="AJ380" i="59"/>
  <c r="AI380" i="59"/>
  <c r="AH380" i="59"/>
  <c r="AO379" i="59"/>
  <c r="AN379" i="59"/>
  <c r="AM379" i="59"/>
  <c r="AL379" i="59"/>
  <c r="AJ379" i="59"/>
  <c r="AI379" i="59"/>
  <c r="AH379" i="59"/>
  <c r="AO378" i="59"/>
  <c r="AM378" i="59"/>
  <c r="AN378" i="59"/>
  <c r="AL378" i="59"/>
  <c r="AJ378" i="59"/>
  <c r="AI378" i="59"/>
  <c r="AH378" i="59"/>
  <c r="AO377" i="59"/>
  <c r="AM377" i="59"/>
  <c r="AL377" i="59"/>
  <c r="AJ377" i="59"/>
  <c r="AI377" i="59"/>
  <c r="AH377" i="59"/>
  <c r="AO376" i="59"/>
  <c r="AM376" i="59"/>
  <c r="AN376" i="59"/>
  <c r="AL376" i="59"/>
  <c r="AJ376" i="59"/>
  <c r="AI376" i="59"/>
  <c r="AH376" i="59"/>
  <c r="AO375" i="59"/>
  <c r="AM375" i="59"/>
  <c r="AL375" i="59"/>
  <c r="AN375" i="59"/>
  <c r="AJ375" i="59"/>
  <c r="AI375" i="59"/>
  <c r="AH375" i="59"/>
  <c r="AO374" i="59"/>
  <c r="AM374" i="59"/>
  <c r="AL374" i="59"/>
  <c r="AJ374" i="59"/>
  <c r="AI374" i="59"/>
  <c r="AH374" i="59"/>
  <c r="AO373" i="59"/>
  <c r="AM373" i="59"/>
  <c r="AL373" i="59"/>
  <c r="AJ373" i="59"/>
  <c r="AI373" i="59"/>
  <c r="AH373" i="59"/>
  <c r="AO372" i="59"/>
  <c r="AM372" i="59"/>
  <c r="AN372" i="59"/>
  <c r="AL372" i="59"/>
  <c r="AJ372" i="59"/>
  <c r="AI372" i="59"/>
  <c r="AH372" i="59"/>
  <c r="AO371" i="59"/>
  <c r="AM371" i="59"/>
  <c r="AN371" i="59"/>
  <c r="AL371" i="59"/>
  <c r="AJ371" i="59"/>
  <c r="AI371" i="59"/>
  <c r="AH371" i="59"/>
  <c r="AO370" i="59"/>
  <c r="AM370" i="59"/>
  <c r="AN370" i="59"/>
  <c r="AL370" i="59"/>
  <c r="AJ370" i="59"/>
  <c r="AI370" i="59"/>
  <c r="AH370" i="59"/>
  <c r="AO369" i="59"/>
  <c r="AM369" i="59"/>
  <c r="AL369" i="59"/>
  <c r="AJ369" i="59"/>
  <c r="AI369" i="59"/>
  <c r="AH369" i="59"/>
  <c r="AO368" i="59"/>
  <c r="AM368" i="59"/>
  <c r="AL368" i="59"/>
  <c r="AJ368" i="59"/>
  <c r="AI368" i="59"/>
  <c r="AH368" i="59"/>
  <c r="AO367" i="59"/>
  <c r="AM367" i="59"/>
  <c r="AN367" i="59"/>
  <c r="AL367" i="59"/>
  <c r="AJ367" i="59"/>
  <c r="AI367" i="59"/>
  <c r="AH367" i="59"/>
  <c r="AO366" i="59"/>
  <c r="AM366" i="59"/>
  <c r="AL366" i="59"/>
  <c r="AJ366" i="59"/>
  <c r="AI366" i="59"/>
  <c r="AH366" i="59"/>
  <c r="AO365" i="59"/>
  <c r="AM365" i="59"/>
  <c r="AL365" i="59"/>
  <c r="AJ365" i="59"/>
  <c r="AI365" i="59"/>
  <c r="AH365" i="59"/>
  <c r="AO364" i="59"/>
  <c r="AM364" i="59"/>
  <c r="AL364" i="59"/>
  <c r="AJ364" i="59"/>
  <c r="AI364" i="59"/>
  <c r="AH364" i="59"/>
  <c r="AO363" i="59"/>
  <c r="AN363" i="59"/>
  <c r="AM363" i="59"/>
  <c r="AL363" i="59"/>
  <c r="AJ363" i="59"/>
  <c r="AI363" i="59"/>
  <c r="AH363" i="59"/>
  <c r="AO362" i="59"/>
  <c r="AM362" i="59"/>
  <c r="AN362" i="59"/>
  <c r="AL362" i="59"/>
  <c r="AJ362" i="59"/>
  <c r="AI362" i="59"/>
  <c r="AH362" i="59"/>
  <c r="AO361" i="59"/>
  <c r="AM361" i="59"/>
  <c r="AN361" i="59"/>
  <c r="AL361" i="59"/>
  <c r="AJ361" i="59"/>
  <c r="AI361" i="59"/>
  <c r="AH361" i="59"/>
  <c r="AO360" i="59"/>
  <c r="AM360" i="59"/>
  <c r="AN360" i="59"/>
  <c r="AL360" i="59"/>
  <c r="AJ360" i="59"/>
  <c r="AI360" i="59"/>
  <c r="AH360" i="59"/>
  <c r="AO359" i="59"/>
  <c r="AM359" i="59"/>
  <c r="AN359" i="59"/>
  <c r="AL359" i="59"/>
  <c r="AJ359" i="59"/>
  <c r="AI359" i="59"/>
  <c r="AH359" i="59"/>
  <c r="AO358" i="59"/>
  <c r="AM358" i="59"/>
  <c r="AL358" i="59"/>
  <c r="AJ358" i="59"/>
  <c r="AI358" i="59"/>
  <c r="AH358" i="59"/>
  <c r="AO357" i="59"/>
  <c r="AM357" i="59"/>
  <c r="AL357" i="59"/>
  <c r="AJ357" i="59"/>
  <c r="AI357" i="59"/>
  <c r="AH357" i="59"/>
  <c r="AO356" i="59"/>
  <c r="AM356" i="59"/>
  <c r="AL356" i="59"/>
  <c r="AJ356" i="59"/>
  <c r="AI356" i="59"/>
  <c r="AH356" i="59"/>
  <c r="AO355" i="59"/>
  <c r="AM355" i="59"/>
  <c r="AL355" i="59"/>
  <c r="AJ355" i="59"/>
  <c r="AI355" i="59"/>
  <c r="AH355" i="59"/>
  <c r="AO354" i="59"/>
  <c r="AM354" i="59"/>
  <c r="AL354" i="59"/>
  <c r="AJ354" i="59"/>
  <c r="AI354" i="59"/>
  <c r="AH354" i="59"/>
  <c r="AO353" i="59"/>
  <c r="AM353" i="59"/>
  <c r="AN353" i="59"/>
  <c r="AL353" i="59"/>
  <c r="AJ353" i="59"/>
  <c r="AI353" i="59"/>
  <c r="AH353" i="59"/>
  <c r="AO352" i="59"/>
  <c r="AM352" i="59"/>
  <c r="AN352" i="59"/>
  <c r="AL352" i="59"/>
  <c r="AJ352" i="59"/>
  <c r="AI352" i="59"/>
  <c r="AH352" i="59"/>
  <c r="AO351" i="59"/>
  <c r="AN351" i="59"/>
  <c r="AM351" i="59"/>
  <c r="AL351" i="59"/>
  <c r="AJ351" i="59"/>
  <c r="AI351" i="59"/>
  <c r="AH351" i="59"/>
  <c r="AO350" i="59"/>
  <c r="AM350" i="59"/>
  <c r="AL350" i="59"/>
  <c r="AJ350" i="59"/>
  <c r="AI350" i="59"/>
  <c r="AH350" i="59"/>
  <c r="AO349" i="59"/>
  <c r="AM349" i="59"/>
  <c r="AN349" i="59"/>
  <c r="AL349" i="59"/>
  <c r="AJ349" i="59"/>
  <c r="AI349" i="59"/>
  <c r="AH349" i="59"/>
  <c r="AO348" i="59"/>
  <c r="AM348" i="59"/>
  <c r="AN348" i="59"/>
  <c r="AL348" i="59"/>
  <c r="AJ348" i="59"/>
  <c r="AI348" i="59"/>
  <c r="AH348" i="59"/>
  <c r="AO347" i="59"/>
  <c r="AM347" i="59"/>
  <c r="AN347" i="59"/>
  <c r="AL347" i="59"/>
  <c r="AJ347" i="59"/>
  <c r="AI347" i="59"/>
  <c r="AH347" i="59"/>
  <c r="AO346" i="59"/>
  <c r="AM346" i="59"/>
  <c r="AL346" i="59"/>
  <c r="AJ346" i="59"/>
  <c r="AI346" i="59"/>
  <c r="AH346" i="59"/>
  <c r="AO345" i="59"/>
  <c r="AM345" i="59"/>
  <c r="AL345" i="59"/>
  <c r="AN345" i="59"/>
  <c r="AJ345" i="59"/>
  <c r="AI345" i="59"/>
  <c r="AH345" i="59"/>
  <c r="AO344" i="59"/>
  <c r="AM344" i="59"/>
  <c r="AN344" i="59"/>
  <c r="AL344" i="59"/>
  <c r="AJ344" i="59"/>
  <c r="AI344" i="59"/>
  <c r="AH344" i="59"/>
  <c r="AO343" i="59"/>
  <c r="AM343" i="59"/>
  <c r="AN343" i="59"/>
  <c r="AL343" i="59"/>
  <c r="AJ343" i="59"/>
  <c r="AI343" i="59"/>
  <c r="AH343" i="59"/>
  <c r="AO342" i="59"/>
  <c r="AM342" i="59"/>
  <c r="AN342" i="59"/>
  <c r="AL342" i="59"/>
  <c r="AJ342" i="59"/>
  <c r="AI342" i="59"/>
  <c r="AH342" i="59"/>
  <c r="AO341" i="59"/>
  <c r="AM341" i="59"/>
  <c r="AN341" i="59"/>
  <c r="AL341" i="59"/>
  <c r="AJ341" i="59"/>
  <c r="AI341" i="59"/>
  <c r="AH341" i="59"/>
  <c r="AO340" i="59"/>
  <c r="AM340" i="59"/>
  <c r="AN340" i="59"/>
  <c r="AL340" i="59"/>
  <c r="AJ340" i="59"/>
  <c r="AI340" i="59"/>
  <c r="AH340" i="59"/>
  <c r="AO339" i="59"/>
  <c r="AM339" i="59"/>
  <c r="AL339" i="59"/>
  <c r="AN339" i="59"/>
  <c r="AJ339" i="59"/>
  <c r="AI339" i="59"/>
  <c r="AH339" i="59"/>
  <c r="AO338" i="59"/>
  <c r="AM338" i="59"/>
  <c r="AL338" i="59"/>
  <c r="AJ338" i="59"/>
  <c r="AI338" i="59"/>
  <c r="AH338" i="59"/>
  <c r="AO337" i="59"/>
  <c r="AM337" i="59"/>
  <c r="AL337" i="59"/>
  <c r="AJ337" i="59"/>
  <c r="AI337" i="59"/>
  <c r="AH337" i="59"/>
  <c r="AO336" i="59"/>
  <c r="AM336" i="59"/>
  <c r="AL336" i="59"/>
  <c r="AN336" i="59"/>
  <c r="AJ336" i="59"/>
  <c r="AI336" i="59"/>
  <c r="AH336" i="59"/>
  <c r="AO335" i="59"/>
  <c r="AM335" i="59"/>
  <c r="AL335" i="59"/>
  <c r="AJ335" i="59"/>
  <c r="AI335" i="59"/>
  <c r="AH335" i="59"/>
  <c r="AO334" i="59"/>
  <c r="AM334" i="59"/>
  <c r="AN334" i="59"/>
  <c r="AL334" i="59"/>
  <c r="AJ334" i="59"/>
  <c r="AI334" i="59"/>
  <c r="AH334" i="59"/>
  <c r="AO333" i="59"/>
  <c r="AM333" i="59"/>
  <c r="AN333" i="59"/>
  <c r="AL333" i="59"/>
  <c r="AJ333" i="59"/>
  <c r="AI333" i="59"/>
  <c r="AH333" i="59"/>
  <c r="AO332" i="59"/>
  <c r="AM332" i="59"/>
  <c r="AN332" i="59"/>
  <c r="AL332" i="59"/>
  <c r="AJ332" i="59"/>
  <c r="AI332" i="59"/>
  <c r="AH332" i="59"/>
  <c r="AO331" i="59"/>
  <c r="AM331" i="59"/>
  <c r="AN331" i="59"/>
  <c r="AL331" i="59"/>
  <c r="AJ331" i="59"/>
  <c r="AI331" i="59"/>
  <c r="AH331" i="59"/>
  <c r="AO330" i="59"/>
  <c r="AN330" i="59"/>
  <c r="AM330" i="59"/>
  <c r="AL330" i="59"/>
  <c r="AJ330" i="59"/>
  <c r="AI330" i="59"/>
  <c r="AH330" i="59"/>
  <c r="AO329" i="59"/>
  <c r="AM329" i="59"/>
  <c r="AN329" i="59"/>
  <c r="AL329" i="59"/>
  <c r="AJ329" i="59"/>
  <c r="AI329" i="59"/>
  <c r="AH329" i="59"/>
  <c r="AO328" i="59"/>
  <c r="AM328" i="59"/>
  <c r="AN328" i="59"/>
  <c r="AL328" i="59"/>
  <c r="AJ328" i="59"/>
  <c r="AI328" i="59"/>
  <c r="AH328" i="59"/>
  <c r="AO327" i="59"/>
  <c r="AM327" i="59"/>
  <c r="AN327" i="59"/>
  <c r="AL327" i="59"/>
  <c r="AJ327" i="59"/>
  <c r="AI327" i="59"/>
  <c r="AH327" i="59"/>
  <c r="AO326" i="59"/>
  <c r="AM326" i="59"/>
  <c r="AL326" i="59"/>
  <c r="AJ326" i="59"/>
  <c r="AI326" i="59"/>
  <c r="AH326" i="59"/>
  <c r="AO325" i="59"/>
  <c r="AM325" i="59"/>
  <c r="AL325" i="59"/>
  <c r="AJ325" i="59"/>
  <c r="AI325" i="59"/>
  <c r="AH325" i="59"/>
  <c r="AO324" i="59"/>
  <c r="AN324" i="59"/>
  <c r="AM324" i="59"/>
  <c r="AL324" i="59"/>
  <c r="AJ324" i="59"/>
  <c r="AI324" i="59"/>
  <c r="AH324" i="59"/>
  <c r="AO323" i="59"/>
  <c r="AM323" i="59"/>
  <c r="AN323" i="59"/>
  <c r="AL323" i="59"/>
  <c r="AJ323" i="59"/>
  <c r="AI323" i="59"/>
  <c r="AH323" i="59"/>
  <c r="AO322" i="59"/>
  <c r="AM322" i="59"/>
  <c r="AN322" i="59"/>
  <c r="AL322" i="59"/>
  <c r="AJ322" i="59"/>
  <c r="AI322" i="59"/>
  <c r="AH322" i="59"/>
  <c r="AO321" i="59"/>
  <c r="AM321" i="59"/>
  <c r="AL321" i="59"/>
  <c r="AN321" i="59"/>
  <c r="AJ321" i="59"/>
  <c r="AI321" i="59"/>
  <c r="AH321" i="59"/>
  <c r="AO320" i="59"/>
  <c r="AM320" i="59"/>
  <c r="AL320" i="59"/>
  <c r="AJ320" i="59"/>
  <c r="AI320" i="59"/>
  <c r="AH320" i="59"/>
  <c r="AO319" i="59"/>
  <c r="AM319" i="59"/>
  <c r="AL319" i="59"/>
  <c r="AJ319" i="59"/>
  <c r="AI319" i="59"/>
  <c r="AH319" i="59"/>
  <c r="AO318" i="59"/>
  <c r="AN318" i="59"/>
  <c r="AM318" i="59"/>
  <c r="AL318" i="59"/>
  <c r="AJ318" i="59"/>
  <c r="AI318" i="59"/>
  <c r="AH318" i="59"/>
  <c r="AO317" i="59"/>
  <c r="AM317" i="59"/>
  <c r="AL317" i="59"/>
  <c r="AJ317" i="59"/>
  <c r="AI317" i="59"/>
  <c r="AH317" i="59"/>
  <c r="AO316" i="59"/>
  <c r="AM316" i="59"/>
  <c r="AL316" i="59"/>
  <c r="AJ316" i="59"/>
  <c r="AI316" i="59"/>
  <c r="AH316" i="59"/>
  <c r="AO315" i="59"/>
  <c r="AM315" i="59"/>
  <c r="AN315" i="59"/>
  <c r="AL315" i="59"/>
  <c r="AJ315" i="59"/>
  <c r="AI315" i="59"/>
  <c r="AH315" i="59"/>
  <c r="AO314" i="59"/>
  <c r="AM314" i="59"/>
  <c r="AN314" i="59"/>
  <c r="AL314" i="59"/>
  <c r="AJ314" i="59"/>
  <c r="AI314" i="59"/>
  <c r="AH314" i="59"/>
  <c r="AO313" i="59"/>
  <c r="AM313" i="59"/>
  <c r="AN313" i="59"/>
  <c r="AL313" i="59"/>
  <c r="AJ313" i="59"/>
  <c r="AI313" i="59"/>
  <c r="AH313" i="59"/>
  <c r="AO312" i="59"/>
  <c r="AM312" i="59"/>
  <c r="AN312" i="59"/>
  <c r="AL312" i="59"/>
  <c r="AJ312" i="59"/>
  <c r="AI312" i="59"/>
  <c r="AH312" i="59"/>
  <c r="AO311" i="59"/>
  <c r="AM311" i="59"/>
  <c r="AL311" i="59"/>
  <c r="AJ311" i="59"/>
  <c r="AI311" i="59"/>
  <c r="AH311" i="59"/>
  <c r="AO310" i="59"/>
  <c r="AM310" i="59"/>
  <c r="AN310" i="59"/>
  <c r="AL310" i="59"/>
  <c r="AJ310" i="59"/>
  <c r="AI310" i="59"/>
  <c r="AH310" i="59"/>
  <c r="AO309" i="59"/>
  <c r="AN309" i="59"/>
  <c r="AM309" i="59"/>
  <c r="AL309" i="59"/>
  <c r="AJ309" i="59"/>
  <c r="AI309" i="59"/>
  <c r="AH309" i="59"/>
  <c r="AO308" i="59"/>
  <c r="AM308" i="59"/>
  <c r="AL308" i="59"/>
  <c r="AJ308" i="59"/>
  <c r="AI308" i="59"/>
  <c r="AH308" i="59"/>
  <c r="AO307" i="59"/>
  <c r="AM307" i="59"/>
  <c r="AN307" i="59"/>
  <c r="AL307" i="59"/>
  <c r="AJ307" i="59"/>
  <c r="AI307" i="59"/>
  <c r="AH307" i="59"/>
  <c r="AO306" i="59"/>
  <c r="AM306" i="59"/>
  <c r="AN306" i="59"/>
  <c r="AL306" i="59"/>
  <c r="AJ306" i="59"/>
  <c r="AI306" i="59"/>
  <c r="AH306" i="59"/>
  <c r="AO305" i="59"/>
  <c r="AM305" i="59"/>
  <c r="AL305" i="59"/>
  <c r="AJ305" i="59"/>
  <c r="AI305" i="59"/>
  <c r="AH305" i="59"/>
  <c r="AO304" i="59"/>
  <c r="AM304" i="59"/>
  <c r="AN304" i="59"/>
  <c r="AL304" i="59"/>
  <c r="AJ304" i="59"/>
  <c r="AI304" i="59"/>
  <c r="AH304" i="59"/>
  <c r="AO303" i="59"/>
  <c r="AM303" i="59"/>
  <c r="AL303" i="59"/>
  <c r="AJ303" i="59"/>
  <c r="AI303" i="59"/>
  <c r="AH303" i="59"/>
  <c r="AO302" i="59"/>
  <c r="AM302" i="59"/>
  <c r="AL302" i="59"/>
  <c r="AJ302" i="59"/>
  <c r="AI302" i="59"/>
  <c r="AH302" i="59"/>
  <c r="AO301" i="59"/>
  <c r="AM301" i="59"/>
  <c r="AL301" i="59"/>
  <c r="AJ301" i="59"/>
  <c r="AI301" i="59"/>
  <c r="AH301" i="59"/>
  <c r="AO300" i="59"/>
  <c r="AN300" i="59"/>
  <c r="AM300" i="59"/>
  <c r="AL300" i="59"/>
  <c r="AJ300" i="59"/>
  <c r="AI300" i="59"/>
  <c r="AH300" i="59"/>
  <c r="AO299" i="59"/>
  <c r="AM299" i="59"/>
  <c r="AN299" i="59"/>
  <c r="AL299" i="59"/>
  <c r="AJ299" i="59"/>
  <c r="AI299" i="59"/>
  <c r="AH299" i="59"/>
  <c r="AO298" i="59"/>
  <c r="AM298" i="59"/>
  <c r="AL298" i="59"/>
  <c r="AJ298" i="59"/>
  <c r="AI298" i="59"/>
  <c r="AH298" i="59"/>
  <c r="AO297" i="59"/>
  <c r="AM297" i="59"/>
  <c r="AL297" i="59"/>
  <c r="AN297" i="59"/>
  <c r="AJ297" i="59"/>
  <c r="AI297" i="59"/>
  <c r="AH297" i="59"/>
  <c r="AO296" i="59"/>
  <c r="AM296" i="59"/>
  <c r="AL296" i="59"/>
  <c r="AJ296" i="59"/>
  <c r="AI296" i="59"/>
  <c r="AH296" i="59"/>
  <c r="AO295" i="59"/>
  <c r="AM295" i="59"/>
  <c r="AN295" i="59"/>
  <c r="AL295" i="59"/>
  <c r="AJ295" i="59"/>
  <c r="AI295" i="59"/>
  <c r="AH295" i="59"/>
  <c r="AO294" i="59"/>
  <c r="AM294" i="59"/>
  <c r="AN294" i="59"/>
  <c r="AL294" i="59"/>
  <c r="AJ294" i="59"/>
  <c r="AI294" i="59"/>
  <c r="AH294" i="59"/>
  <c r="AO293" i="59"/>
  <c r="AM293" i="59"/>
  <c r="AL293" i="59"/>
  <c r="AJ293" i="59"/>
  <c r="AI293" i="59"/>
  <c r="AH293" i="59"/>
  <c r="AO292" i="59"/>
  <c r="AM292" i="59"/>
  <c r="AL292" i="59"/>
  <c r="AJ292" i="59"/>
  <c r="AI292" i="59"/>
  <c r="AH292" i="59"/>
  <c r="AO291" i="59"/>
  <c r="AM291" i="59"/>
  <c r="AN291" i="59"/>
  <c r="AL291" i="59"/>
  <c r="AJ291" i="59"/>
  <c r="AI291" i="59"/>
  <c r="AH291" i="59"/>
  <c r="AO290" i="59"/>
  <c r="AM290" i="59"/>
  <c r="AN290" i="59"/>
  <c r="AL290" i="59"/>
  <c r="AJ290" i="59"/>
  <c r="AI290" i="59"/>
  <c r="AH290" i="59"/>
  <c r="AO289" i="59"/>
  <c r="AM289" i="59"/>
  <c r="AL289" i="59"/>
  <c r="AJ289" i="59"/>
  <c r="AI289" i="59"/>
  <c r="AH289" i="59"/>
  <c r="AO288" i="59"/>
  <c r="AN288" i="59"/>
  <c r="AM288" i="59"/>
  <c r="AL288" i="59"/>
  <c r="AJ288" i="59"/>
  <c r="AI288" i="59"/>
  <c r="AH288" i="59"/>
  <c r="AO287" i="59"/>
  <c r="AM287" i="59"/>
  <c r="AN287" i="59"/>
  <c r="AL287" i="59"/>
  <c r="AJ287" i="59"/>
  <c r="AI287" i="59"/>
  <c r="AH287" i="59"/>
  <c r="AO286" i="59"/>
  <c r="AM286" i="59"/>
  <c r="AL286" i="59"/>
  <c r="AJ286" i="59"/>
  <c r="AI286" i="59"/>
  <c r="AH286" i="59"/>
  <c r="AO285" i="59"/>
  <c r="AN285" i="59"/>
  <c r="AM285" i="59"/>
  <c r="AL285" i="59"/>
  <c r="AJ285" i="59"/>
  <c r="AI285" i="59"/>
  <c r="AH285" i="59"/>
  <c r="AO284" i="59"/>
  <c r="AM284" i="59"/>
  <c r="AL284" i="59"/>
  <c r="AJ284" i="59"/>
  <c r="AI284" i="59"/>
  <c r="AH284" i="59"/>
  <c r="AO283" i="59"/>
  <c r="AM283" i="59"/>
  <c r="AL283" i="59"/>
  <c r="AJ283" i="59"/>
  <c r="AI283" i="59"/>
  <c r="AH283" i="59"/>
  <c r="AO282" i="59"/>
  <c r="AM282" i="59"/>
  <c r="AL282" i="59"/>
  <c r="AN282" i="59"/>
  <c r="AJ282" i="59"/>
  <c r="AI282" i="59"/>
  <c r="AH282" i="59"/>
  <c r="AO281" i="59"/>
  <c r="AM281" i="59"/>
  <c r="AN281" i="59"/>
  <c r="AL281" i="59"/>
  <c r="AJ281" i="59"/>
  <c r="AI281" i="59"/>
  <c r="AH281" i="59"/>
  <c r="AO280" i="59"/>
  <c r="AM280" i="59"/>
  <c r="AN280" i="59"/>
  <c r="AL280" i="59"/>
  <c r="AJ280" i="59"/>
  <c r="AI280" i="59"/>
  <c r="AH280" i="59"/>
  <c r="AO279" i="59"/>
  <c r="AM279" i="59"/>
  <c r="AN279" i="59"/>
  <c r="AL279" i="59"/>
  <c r="AJ279" i="59"/>
  <c r="AI279" i="59"/>
  <c r="AH279" i="59"/>
  <c r="AO278" i="59"/>
  <c r="AM278" i="59"/>
  <c r="AL278" i="59"/>
  <c r="AJ278" i="59"/>
  <c r="AI278" i="59"/>
  <c r="AH278" i="59"/>
  <c r="AO277" i="59"/>
  <c r="AM277" i="59"/>
  <c r="AN277" i="59"/>
  <c r="AL277" i="59"/>
  <c r="AJ277" i="59"/>
  <c r="AI277" i="59"/>
  <c r="AH277" i="59"/>
  <c r="AO276" i="59"/>
  <c r="AM276" i="59"/>
  <c r="AN276" i="59"/>
  <c r="AL276" i="59"/>
  <c r="AJ276" i="59"/>
  <c r="AI276" i="59"/>
  <c r="AH276" i="59"/>
  <c r="AO275" i="59"/>
  <c r="AM275" i="59"/>
  <c r="AL275" i="59"/>
  <c r="AJ275" i="59"/>
  <c r="AI275" i="59"/>
  <c r="AH275" i="59"/>
  <c r="AO274" i="59"/>
  <c r="AM274" i="59"/>
  <c r="AL274" i="59"/>
  <c r="AJ274" i="59"/>
  <c r="AI274" i="59"/>
  <c r="AH274" i="59"/>
  <c r="AO273" i="59"/>
  <c r="AM273" i="59"/>
  <c r="AN273" i="59"/>
  <c r="AL273" i="59"/>
  <c r="AJ273" i="59"/>
  <c r="AI273" i="59"/>
  <c r="AH273" i="59"/>
  <c r="AO272" i="59"/>
  <c r="AM272" i="59"/>
  <c r="AL272" i="59"/>
  <c r="AJ272" i="59"/>
  <c r="AI272" i="59"/>
  <c r="AH272" i="59"/>
  <c r="AO271" i="59"/>
  <c r="AM271" i="59"/>
  <c r="AN271" i="59"/>
  <c r="AL271" i="59"/>
  <c r="AJ271" i="59"/>
  <c r="AI271" i="59"/>
  <c r="AH271" i="59"/>
  <c r="AO270" i="59"/>
  <c r="AN270" i="59"/>
  <c r="AM270" i="59"/>
  <c r="AL270" i="59"/>
  <c r="AJ270" i="59"/>
  <c r="AI270" i="59"/>
  <c r="AH270" i="59"/>
  <c r="AO269" i="59"/>
  <c r="AM269" i="59"/>
  <c r="AN269" i="59"/>
  <c r="AL269" i="59"/>
  <c r="AJ269" i="59"/>
  <c r="AI269" i="59"/>
  <c r="AH269" i="59"/>
  <c r="AO268" i="59"/>
  <c r="AM268" i="59"/>
  <c r="AN268" i="59"/>
  <c r="AL268" i="59"/>
  <c r="AJ268" i="59"/>
  <c r="AI268" i="59"/>
  <c r="AH268" i="59"/>
  <c r="AO267" i="59"/>
  <c r="AM267" i="59"/>
  <c r="AL267" i="59"/>
  <c r="AJ267" i="59"/>
  <c r="AI267" i="59"/>
  <c r="AH267" i="59"/>
  <c r="AO266" i="59"/>
  <c r="AM266" i="59"/>
  <c r="AL266" i="59"/>
  <c r="AJ266" i="59"/>
  <c r="AI266" i="59"/>
  <c r="AH266" i="59"/>
  <c r="AO265" i="59"/>
  <c r="AM265" i="59"/>
  <c r="AL265" i="59"/>
  <c r="AJ265" i="59"/>
  <c r="AI265" i="59"/>
  <c r="AH265" i="59"/>
  <c r="AO264" i="59"/>
  <c r="AM264" i="59"/>
  <c r="AL264" i="59"/>
  <c r="AN264" i="59"/>
  <c r="AJ264" i="59"/>
  <c r="AI264" i="59"/>
  <c r="AH264" i="59"/>
  <c r="AO263" i="59"/>
  <c r="AM263" i="59"/>
  <c r="AL263" i="59"/>
  <c r="AJ263" i="59"/>
  <c r="AI263" i="59"/>
  <c r="AH263" i="59"/>
  <c r="AO262" i="59"/>
  <c r="AM262" i="59"/>
  <c r="AN262" i="59"/>
  <c r="AL262" i="59"/>
  <c r="AJ262" i="59"/>
  <c r="AI262" i="59"/>
  <c r="AH262" i="59"/>
  <c r="AO261" i="59"/>
  <c r="AN261" i="59"/>
  <c r="AM261" i="59"/>
  <c r="AL261" i="59"/>
  <c r="AJ261" i="59"/>
  <c r="AI261" i="59"/>
  <c r="AH261" i="59"/>
  <c r="AO260" i="59"/>
  <c r="AM260" i="59"/>
  <c r="AN260" i="59"/>
  <c r="AL260" i="59"/>
  <c r="AJ260" i="59"/>
  <c r="AI260" i="59"/>
  <c r="AH260" i="59"/>
  <c r="AO259" i="59"/>
  <c r="AM259" i="59"/>
  <c r="AL259" i="59"/>
  <c r="AJ259" i="59"/>
  <c r="AI259" i="59"/>
  <c r="AH259" i="59"/>
  <c r="AO258" i="59"/>
  <c r="AN258" i="59"/>
  <c r="AM258" i="59"/>
  <c r="AL258" i="59"/>
  <c r="AJ258" i="59"/>
  <c r="AI258" i="59"/>
  <c r="AH258" i="59"/>
  <c r="AO257" i="59"/>
  <c r="AM257" i="59"/>
  <c r="AN257" i="59"/>
  <c r="AL257" i="59"/>
  <c r="AJ257" i="59"/>
  <c r="AI257" i="59"/>
  <c r="AH257" i="59"/>
  <c r="AO256" i="59"/>
  <c r="AM256" i="59"/>
  <c r="AN256" i="59"/>
  <c r="AL256" i="59"/>
  <c r="AJ256" i="59"/>
  <c r="AI256" i="59"/>
  <c r="AH256" i="59"/>
  <c r="AO255" i="59"/>
  <c r="AM255" i="59"/>
  <c r="AL255" i="59"/>
  <c r="AJ255" i="59"/>
  <c r="AI255" i="59"/>
  <c r="AH255" i="59"/>
  <c r="AO254" i="59"/>
  <c r="AM254" i="59"/>
  <c r="AL254" i="59"/>
  <c r="AJ254" i="59"/>
  <c r="AI254" i="59"/>
  <c r="AH254" i="59"/>
  <c r="AO253" i="59"/>
  <c r="AM253" i="59"/>
  <c r="AL253" i="59"/>
  <c r="AJ253" i="59"/>
  <c r="AI253" i="59"/>
  <c r="AH253" i="59"/>
  <c r="AO252" i="59"/>
  <c r="AM252" i="59"/>
  <c r="AL252" i="59"/>
  <c r="AN252" i="59"/>
  <c r="AJ252" i="59"/>
  <c r="AI252" i="59"/>
  <c r="AH252" i="59"/>
  <c r="AO251" i="59"/>
  <c r="AM251" i="59"/>
  <c r="AN251" i="59"/>
  <c r="AL251" i="59"/>
  <c r="AJ251" i="59"/>
  <c r="AI251" i="59"/>
  <c r="AH251" i="59"/>
  <c r="AO250" i="59"/>
  <c r="AM250" i="59"/>
  <c r="AN250" i="59"/>
  <c r="AL250" i="59"/>
  <c r="AJ250" i="59"/>
  <c r="AI250" i="59"/>
  <c r="AH250" i="59"/>
  <c r="AO249" i="59"/>
  <c r="AN249" i="59"/>
  <c r="AM249" i="59"/>
  <c r="AL249" i="59"/>
  <c r="AJ249" i="59"/>
  <c r="AI249" i="59"/>
  <c r="AH249" i="59"/>
  <c r="AO248" i="59"/>
  <c r="AM248" i="59"/>
  <c r="AL248" i="59"/>
  <c r="AJ248" i="59"/>
  <c r="AI248" i="59"/>
  <c r="AH248" i="59"/>
  <c r="AO247" i="59"/>
  <c r="AM247" i="59"/>
  <c r="AL247" i="59"/>
  <c r="AJ247" i="59"/>
  <c r="AI247" i="59"/>
  <c r="AH247" i="59"/>
  <c r="AO246" i="59"/>
  <c r="AN246" i="59"/>
  <c r="AM246" i="59"/>
  <c r="AL246" i="59"/>
  <c r="AJ246" i="59"/>
  <c r="AI246" i="59"/>
  <c r="AH246" i="59"/>
  <c r="AO245" i="59"/>
  <c r="AM245" i="59"/>
  <c r="AL245" i="59"/>
  <c r="AJ245" i="59"/>
  <c r="AI245" i="59"/>
  <c r="AH245" i="59"/>
  <c r="AO244" i="59"/>
  <c r="AM244" i="59"/>
  <c r="AL244" i="59"/>
  <c r="AJ244" i="59"/>
  <c r="AI244" i="59"/>
  <c r="AH244" i="59"/>
  <c r="AO243" i="59"/>
  <c r="AM243" i="59"/>
  <c r="AN243" i="59"/>
  <c r="AL243" i="59"/>
  <c r="AJ243" i="59"/>
  <c r="AI243" i="59"/>
  <c r="AH243" i="59"/>
  <c r="AO242" i="59"/>
  <c r="AM242" i="59"/>
  <c r="AN242" i="59"/>
  <c r="AL242" i="59"/>
  <c r="AJ242" i="59"/>
  <c r="AI242" i="59"/>
  <c r="AH242" i="59"/>
  <c r="AO241" i="59"/>
  <c r="AM241" i="59"/>
  <c r="AN241" i="59"/>
  <c r="AL241" i="59"/>
  <c r="AJ241" i="59"/>
  <c r="AI241" i="59"/>
  <c r="AH241" i="59"/>
  <c r="AO240" i="59"/>
  <c r="AM240" i="59"/>
  <c r="AL240" i="59"/>
  <c r="AJ240" i="59"/>
  <c r="AI240" i="59"/>
  <c r="AH240" i="59"/>
  <c r="AO239" i="59"/>
  <c r="AM239" i="59"/>
  <c r="AL239" i="59"/>
  <c r="AJ239" i="59"/>
  <c r="AI239" i="59"/>
  <c r="AH239" i="59"/>
  <c r="AO238" i="59"/>
  <c r="AM238" i="59"/>
  <c r="AL238" i="59"/>
  <c r="AJ238" i="59"/>
  <c r="AI238" i="59"/>
  <c r="AH238" i="59"/>
  <c r="AO237" i="59"/>
  <c r="AM237" i="59"/>
  <c r="AN237" i="59"/>
  <c r="AL237" i="59"/>
  <c r="AJ237" i="59"/>
  <c r="AI237" i="59"/>
  <c r="AH237" i="59"/>
  <c r="AO236" i="59"/>
  <c r="AM236" i="59"/>
  <c r="AL236" i="59"/>
  <c r="AJ236" i="59"/>
  <c r="AI236" i="59"/>
  <c r="AH236" i="59"/>
  <c r="AO235" i="59"/>
  <c r="AM235" i="59"/>
  <c r="AL235" i="59"/>
  <c r="AJ235" i="59"/>
  <c r="AI235" i="59"/>
  <c r="AH235" i="59"/>
  <c r="AO234" i="59"/>
  <c r="AN234" i="59"/>
  <c r="AM234" i="59"/>
  <c r="AL234" i="59"/>
  <c r="AJ234" i="59"/>
  <c r="AI234" i="59"/>
  <c r="AH234" i="59"/>
  <c r="AO233" i="59"/>
  <c r="AM233" i="59"/>
  <c r="AL233" i="59"/>
  <c r="AJ233" i="59"/>
  <c r="AI233" i="59"/>
  <c r="AH233" i="59"/>
  <c r="AO232" i="59"/>
  <c r="AM232" i="59"/>
  <c r="AN232" i="59"/>
  <c r="AL232" i="59"/>
  <c r="AJ232" i="59"/>
  <c r="AI232" i="59"/>
  <c r="AH232" i="59"/>
  <c r="AO231" i="59"/>
  <c r="AM231" i="59"/>
  <c r="AL231" i="59"/>
  <c r="AJ231" i="59"/>
  <c r="AI231" i="59"/>
  <c r="AH231" i="59"/>
  <c r="AO230" i="59"/>
  <c r="AM230" i="59"/>
  <c r="AL230" i="59"/>
  <c r="AJ230" i="59"/>
  <c r="AI230" i="59"/>
  <c r="AH230" i="59"/>
  <c r="AO229" i="59"/>
  <c r="AM229" i="59"/>
  <c r="AL229" i="59"/>
  <c r="AJ229" i="59"/>
  <c r="AI229" i="59"/>
  <c r="AH229" i="59"/>
  <c r="AO228" i="59"/>
  <c r="AM228" i="59"/>
  <c r="AL228" i="59"/>
  <c r="AJ228" i="59"/>
  <c r="AI228" i="59"/>
  <c r="AH228" i="59"/>
  <c r="AO227" i="59"/>
  <c r="AM227" i="59"/>
  <c r="AN227" i="59"/>
  <c r="AL227" i="59"/>
  <c r="AJ227" i="59"/>
  <c r="AI227" i="59"/>
  <c r="AH227" i="59"/>
  <c r="AO226" i="59"/>
  <c r="AM226" i="59"/>
  <c r="AL226" i="59"/>
  <c r="AJ226" i="59"/>
  <c r="AI226" i="59"/>
  <c r="AH226" i="59"/>
  <c r="AO225" i="59"/>
  <c r="AM225" i="59"/>
  <c r="AL225" i="59"/>
  <c r="AJ225" i="59"/>
  <c r="AI225" i="59"/>
  <c r="AH225" i="59"/>
  <c r="AO224" i="59"/>
  <c r="AM224" i="59"/>
  <c r="AL224" i="59"/>
  <c r="AJ224" i="59"/>
  <c r="AI224" i="59"/>
  <c r="AH224" i="59"/>
  <c r="AO223" i="59"/>
  <c r="AM223" i="59"/>
  <c r="AL223" i="59"/>
  <c r="AJ223" i="59"/>
  <c r="AI223" i="59"/>
  <c r="AH223" i="59"/>
  <c r="AO222" i="59"/>
  <c r="AM222" i="59"/>
  <c r="AL222" i="59"/>
  <c r="AJ222" i="59"/>
  <c r="AI222" i="59"/>
  <c r="AH222" i="59"/>
  <c r="AO221" i="59"/>
  <c r="AM221" i="59"/>
  <c r="AL221" i="59"/>
  <c r="AJ221" i="59"/>
  <c r="AI221" i="59"/>
  <c r="AH221" i="59"/>
  <c r="AO220" i="59"/>
  <c r="AM220" i="59"/>
  <c r="AL220" i="59"/>
  <c r="AJ220" i="59"/>
  <c r="AI220" i="59"/>
  <c r="AH220" i="59"/>
  <c r="AO219" i="59"/>
  <c r="AN219" i="59"/>
  <c r="AM219" i="59"/>
  <c r="AL219" i="59"/>
  <c r="AJ219" i="59"/>
  <c r="AI219" i="59"/>
  <c r="AH219" i="59"/>
  <c r="AO218" i="59"/>
  <c r="AM218" i="59"/>
  <c r="AN218" i="59"/>
  <c r="AL218" i="59"/>
  <c r="AJ218" i="59"/>
  <c r="AI218" i="59"/>
  <c r="AH218" i="59"/>
  <c r="AO217" i="59"/>
  <c r="AM217" i="59"/>
  <c r="AL217" i="59"/>
  <c r="AJ217" i="59"/>
  <c r="AI217" i="59"/>
  <c r="AH217" i="59"/>
  <c r="AO216" i="59"/>
  <c r="AM216" i="59"/>
  <c r="AN216" i="59"/>
  <c r="AL216" i="59"/>
  <c r="AJ216" i="59"/>
  <c r="AI216" i="59"/>
  <c r="AH216" i="59"/>
  <c r="AO215" i="59"/>
  <c r="AM215" i="59"/>
  <c r="AL215" i="59"/>
  <c r="AJ215" i="59"/>
  <c r="AI215" i="59"/>
  <c r="AH215" i="59"/>
  <c r="AO214" i="59"/>
  <c r="AM214" i="59"/>
  <c r="AN214" i="59"/>
  <c r="AL214" i="59"/>
  <c r="AJ214" i="59"/>
  <c r="AI214" i="59"/>
  <c r="AH214" i="59"/>
  <c r="AO213" i="59"/>
  <c r="AM213" i="59"/>
  <c r="AL213" i="59"/>
  <c r="AJ213" i="59"/>
  <c r="AI213" i="59"/>
  <c r="AH213" i="59"/>
  <c r="AO212" i="59"/>
  <c r="AM212" i="59"/>
  <c r="AN212" i="59"/>
  <c r="AL212" i="59"/>
  <c r="AJ212" i="59"/>
  <c r="AI212" i="59"/>
  <c r="AH212" i="59"/>
  <c r="AO211" i="59"/>
  <c r="AM211" i="59"/>
  <c r="AN211" i="59"/>
  <c r="AL211" i="59"/>
  <c r="AJ211" i="59"/>
  <c r="AI211" i="59"/>
  <c r="AH211" i="59"/>
  <c r="AO210" i="59"/>
  <c r="AM210" i="59"/>
  <c r="AN210" i="59"/>
  <c r="AL210" i="59"/>
  <c r="AJ210" i="59"/>
  <c r="AI210" i="59"/>
  <c r="AH210" i="59"/>
  <c r="AO209" i="59"/>
  <c r="AM209" i="59"/>
  <c r="AL209" i="59"/>
  <c r="AJ209" i="59"/>
  <c r="AI209" i="59"/>
  <c r="AH209" i="59"/>
  <c r="AO208" i="59"/>
  <c r="AM208" i="59"/>
  <c r="AL208" i="59"/>
  <c r="AJ208" i="59"/>
  <c r="AI208" i="59"/>
  <c r="AH208" i="59"/>
  <c r="AO207" i="59"/>
  <c r="AM207" i="59"/>
  <c r="AN207" i="59"/>
  <c r="AL207" i="59"/>
  <c r="AJ207" i="59"/>
  <c r="AI207" i="59"/>
  <c r="AH207" i="59"/>
  <c r="AO206" i="59"/>
  <c r="AM206" i="59"/>
  <c r="AL206" i="59"/>
  <c r="AJ206" i="59"/>
  <c r="AI206" i="59"/>
  <c r="AH206" i="59"/>
  <c r="AO205" i="59"/>
  <c r="AM205" i="59"/>
  <c r="AL205" i="59"/>
  <c r="AJ205" i="59"/>
  <c r="AI205" i="59"/>
  <c r="AH205" i="59"/>
  <c r="AO204" i="59"/>
  <c r="AM204" i="59"/>
  <c r="AL204" i="59"/>
  <c r="AJ204" i="59"/>
  <c r="AI204" i="59"/>
  <c r="AH204" i="59"/>
  <c r="AO203" i="59"/>
  <c r="AM203" i="59"/>
  <c r="AL203" i="59"/>
  <c r="AJ203" i="59"/>
  <c r="AI203" i="59"/>
  <c r="AH203" i="59"/>
  <c r="AO202" i="59"/>
  <c r="AM202" i="59"/>
  <c r="AL202" i="59"/>
  <c r="AJ202" i="59"/>
  <c r="AI202" i="59"/>
  <c r="AH202" i="59"/>
  <c r="AO201" i="59"/>
  <c r="AM201" i="59"/>
  <c r="AL201" i="59"/>
  <c r="AJ201" i="59"/>
  <c r="AI201" i="59"/>
  <c r="AH201" i="59"/>
  <c r="AO200" i="59"/>
  <c r="AM200" i="59"/>
  <c r="AL200" i="59"/>
  <c r="AJ200" i="59"/>
  <c r="AI200" i="59"/>
  <c r="AH200" i="59"/>
  <c r="AO199" i="59"/>
  <c r="AM199" i="59"/>
  <c r="AL199" i="59"/>
  <c r="AJ199" i="59"/>
  <c r="AI199" i="59"/>
  <c r="AH199" i="59"/>
  <c r="AO198" i="59"/>
  <c r="AN198" i="59"/>
  <c r="AM198" i="59"/>
  <c r="AL198" i="59"/>
  <c r="AJ198" i="59"/>
  <c r="AI198" i="59"/>
  <c r="AH198" i="59"/>
  <c r="AO197" i="59"/>
  <c r="AM197" i="59"/>
  <c r="AL197" i="59"/>
  <c r="AJ197" i="59"/>
  <c r="AI197" i="59"/>
  <c r="AH197" i="59"/>
  <c r="AO196" i="59"/>
  <c r="AM196" i="59"/>
  <c r="AL196" i="59"/>
  <c r="AJ196" i="59"/>
  <c r="AI196" i="59"/>
  <c r="AH196" i="59"/>
  <c r="AO195" i="59"/>
  <c r="AM195" i="59"/>
  <c r="AL195" i="59"/>
  <c r="AJ195" i="59"/>
  <c r="AI195" i="59"/>
  <c r="AH195" i="59"/>
  <c r="AO194" i="59"/>
  <c r="AM194" i="59"/>
  <c r="AN194" i="59"/>
  <c r="AL194" i="59"/>
  <c r="AJ194" i="59"/>
  <c r="AI194" i="59"/>
  <c r="AH194" i="59"/>
  <c r="AO193" i="59"/>
  <c r="AM193" i="59"/>
  <c r="AL193" i="59"/>
  <c r="AJ193" i="59"/>
  <c r="AI193" i="59"/>
  <c r="AH193" i="59"/>
  <c r="AO192" i="59"/>
  <c r="AM192" i="59"/>
  <c r="AL192" i="59"/>
  <c r="AJ192" i="59"/>
  <c r="AI192" i="59"/>
  <c r="AH192" i="59"/>
  <c r="AO191" i="59"/>
  <c r="AM191" i="59"/>
  <c r="AN191" i="59"/>
  <c r="AL191" i="59"/>
  <c r="AJ191" i="59"/>
  <c r="AI191" i="59"/>
  <c r="AH191" i="59"/>
  <c r="AO190" i="59"/>
  <c r="AM190" i="59"/>
  <c r="AN190" i="59"/>
  <c r="AL190" i="59"/>
  <c r="AJ190" i="59"/>
  <c r="AI190" i="59"/>
  <c r="AH190" i="59"/>
  <c r="AO189" i="59"/>
  <c r="AM189" i="59"/>
  <c r="AL189" i="59"/>
  <c r="AJ189" i="59"/>
  <c r="AI189" i="59"/>
  <c r="AH189" i="59"/>
  <c r="AO188" i="59"/>
  <c r="AM188" i="59"/>
  <c r="AL188" i="59"/>
  <c r="AJ188" i="59"/>
  <c r="AI188" i="59"/>
  <c r="AH188" i="59"/>
  <c r="AO187" i="59"/>
  <c r="AM187" i="59"/>
  <c r="AL187" i="59"/>
  <c r="AJ187" i="59"/>
  <c r="AI187" i="59"/>
  <c r="AH187" i="59"/>
  <c r="AO186" i="59"/>
  <c r="AN186" i="59"/>
  <c r="AM186" i="59"/>
  <c r="AL186" i="59"/>
  <c r="AJ186" i="59"/>
  <c r="AI186" i="59"/>
  <c r="AH186" i="59"/>
  <c r="AO185" i="59"/>
  <c r="AM185" i="59"/>
  <c r="AL185" i="59"/>
  <c r="AJ185" i="59"/>
  <c r="AI185" i="59"/>
  <c r="AH185" i="59"/>
  <c r="AO184" i="59"/>
  <c r="AM184" i="59"/>
  <c r="AL184" i="59"/>
  <c r="AJ184" i="59"/>
  <c r="AI184" i="59"/>
  <c r="AH184" i="59"/>
  <c r="AO183" i="59"/>
  <c r="AM183" i="59"/>
  <c r="AN183" i="59"/>
  <c r="AL183" i="59"/>
  <c r="AJ183" i="59"/>
  <c r="AI183" i="59"/>
  <c r="AH183" i="59"/>
  <c r="AO182" i="59"/>
  <c r="AM182" i="59"/>
  <c r="AL182" i="59"/>
  <c r="AJ182" i="59"/>
  <c r="AI182" i="59"/>
  <c r="AH182" i="59"/>
  <c r="AO181" i="59"/>
  <c r="AM181" i="59"/>
  <c r="AL181" i="59"/>
  <c r="AJ181" i="59"/>
  <c r="AI181" i="59"/>
  <c r="AH181" i="59"/>
  <c r="AO180" i="59"/>
  <c r="AM180" i="59"/>
  <c r="AL180" i="59"/>
  <c r="AJ180" i="59"/>
  <c r="AI180" i="59"/>
  <c r="AH180" i="59"/>
  <c r="AO179" i="59"/>
  <c r="AM179" i="59"/>
  <c r="AL179" i="59"/>
  <c r="AJ179" i="59"/>
  <c r="AI179" i="59"/>
  <c r="AH179" i="59"/>
  <c r="AO178" i="59"/>
  <c r="AM178" i="59"/>
  <c r="AL178" i="59"/>
  <c r="AJ178" i="59"/>
  <c r="AI178" i="59"/>
  <c r="AH178" i="59"/>
  <c r="AO177" i="59"/>
  <c r="AM177" i="59"/>
  <c r="AL177" i="59"/>
  <c r="AJ177" i="59"/>
  <c r="AI177" i="59"/>
  <c r="AH177" i="59"/>
  <c r="AO176" i="59"/>
  <c r="AM176" i="59"/>
  <c r="AL176" i="59"/>
  <c r="AJ176" i="59"/>
  <c r="AI176" i="59"/>
  <c r="AH176" i="59"/>
  <c r="AO175" i="59"/>
  <c r="AM175" i="59"/>
  <c r="AL175" i="59"/>
  <c r="AJ175" i="59"/>
  <c r="AI175" i="59"/>
  <c r="AH175" i="59"/>
  <c r="AO174" i="59"/>
  <c r="AM174" i="59"/>
  <c r="AL174" i="59"/>
  <c r="AJ174" i="59"/>
  <c r="AI174" i="59"/>
  <c r="AH174" i="59"/>
  <c r="AO173" i="59"/>
  <c r="AM173" i="59"/>
  <c r="AL173" i="59"/>
  <c r="AJ173" i="59"/>
  <c r="AI173" i="59"/>
  <c r="AH173" i="59"/>
  <c r="AO172" i="59"/>
  <c r="AM172" i="59"/>
  <c r="AL172" i="59"/>
  <c r="AJ172" i="59"/>
  <c r="AI172" i="59"/>
  <c r="AH172" i="59"/>
  <c r="AO171" i="59"/>
  <c r="AM171" i="59"/>
  <c r="AL171" i="59"/>
  <c r="AJ171" i="59"/>
  <c r="AI171" i="59"/>
  <c r="AH171" i="59"/>
  <c r="AO170" i="59"/>
  <c r="AM170" i="59"/>
  <c r="AL170" i="59"/>
  <c r="AJ170" i="59"/>
  <c r="AI170" i="59"/>
  <c r="AH170" i="59"/>
  <c r="AG620" i="59"/>
  <c r="AG619" i="59"/>
  <c r="AG618" i="59"/>
  <c r="AG617" i="59"/>
  <c r="AG616" i="59"/>
  <c r="AG615" i="59"/>
  <c r="AG614" i="59"/>
  <c r="AG613" i="59"/>
  <c r="AG612" i="59"/>
  <c r="AG611" i="59"/>
  <c r="AG610" i="59"/>
  <c r="AG609" i="59"/>
  <c r="AG608" i="59"/>
  <c r="AG607" i="59"/>
  <c r="AG606" i="59"/>
  <c r="AG605" i="59"/>
  <c r="AG604" i="59"/>
  <c r="AG603" i="59"/>
  <c r="AG602" i="59"/>
  <c r="AG601" i="59"/>
  <c r="AG600" i="59"/>
  <c r="AG599" i="59"/>
  <c r="AG598" i="59"/>
  <c r="AG597" i="59"/>
  <c r="AG596" i="59"/>
  <c r="AG595" i="59"/>
  <c r="AG594" i="59"/>
  <c r="AG593" i="59"/>
  <c r="AG592" i="59"/>
  <c r="AG591" i="59"/>
  <c r="AG590" i="59"/>
  <c r="AG587" i="59"/>
  <c r="AJ587" i="59"/>
  <c r="AG586" i="59"/>
  <c r="AG585" i="59"/>
  <c r="AG584" i="59"/>
  <c r="AG583" i="59"/>
  <c r="AG582" i="59"/>
  <c r="AG581" i="59"/>
  <c r="AG580" i="59"/>
  <c r="AG579" i="59"/>
  <c r="AG578" i="59"/>
  <c r="AG577" i="59"/>
  <c r="AG576" i="59"/>
  <c r="AG575" i="59"/>
  <c r="AG574" i="59"/>
  <c r="AG573" i="59"/>
  <c r="AG572" i="59"/>
  <c r="AG571" i="59"/>
  <c r="AG570" i="59"/>
  <c r="AG569" i="59"/>
  <c r="AG568" i="59"/>
  <c r="AG567" i="59"/>
  <c r="AG566" i="59"/>
  <c r="AG565" i="59"/>
  <c r="AG564" i="59"/>
  <c r="AG563" i="59"/>
  <c r="AG562" i="59"/>
  <c r="AG561" i="59"/>
  <c r="AG560" i="59"/>
  <c r="AG559" i="59"/>
  <c r="AG558" i="59"/>
  <c r="AG557" i="59"/>
  <c r="AG556" i="59"/>
  <c r="AG555" i="59"/>
  <c r="AG554" i="59"/>
  <c r="AG553" i="59"/>
  <c r="AG552" i="59"/>
  <c r="AG551" i="59"/>
  <c r="AG550" i="59"/>
  <c r="AG549" i="59"/>
  <c r="AG548" i="59"/>
  <c r="AG547" i="59"/>
  <c r="AG546" i="59"/>
  <c r="AG545" i="59"/>
  <c r="AG544" i="59"/>
  <c r="AG543" i="59"/>
  <c r="AG542" i="59"/>
  <c r="AG541" i="59"/>
  <c r="AG540" i="59"/>
  <c r="AG539" i="59"/>
  <c r="AG538" i="59"/>
  <c r="AG537" i="59"/>
  <c r="AG536" i="59"/>
  <c r="AG535" i="59"/>
  <c r="AG534" i="59"/>
  <c r="AG533" i="59"/>
  <c r="AG532" i="59"/>
  <c r="AG531" i="59"/>
  <c r="AG530" i="59"/>
  <c r="AG529" i="59"/>
  <c r="AG528" i="59"/>
  <c r="AG527" i="59"/>
  <c r="AG526" i="59"/>
  <c r="AG525" i="59"/>
  <c r="AG524" i="59"/>
  <c r="AG523" i="59"/>
  <c r="AG522" i="59"/>
  <c r="AG521" i="59"/>
  <c r="AG520" i="59"/>
  <c r="AG519" i="59"/>
  <c r="AG518" i="59"/>
  <c r="AG517" i="59"/>
  <c r="AG516" i="59"/>
  <c r="AG515" i="59"/>
  <c r="AG514" i="59"/>
  <c r="AG513" i="59"/>
  <c r="AG512" i="59"/>
  <c r="AG511" i="59"/>
  <c r="AG510" i="59"/>
  <c r="AG509" i="59"/>
  <c r="AG508" i="59"/>
  <c r="AG507" i="59"/>
  <c r="AG506" i="59"/>
  <c r="AG505" i="59"/>
  <c r="AG504" i="59"/>
  <c r="AG503" i="59"/>
  <c r="AG502" i="59"/>
  <c r="AG501" i="59"/>
  <c r="AG500" i="59"/>
  <c r="AG499" i="59"/>
  <c r="AG498" i="59"/>
  <c r="AG497" i="59"/>
  <c r="AG496" i="59"/>
  <c r="AG495" i="59"/>
  <c r="AG494" i="59"/>
  <c r="AG493" i="59"/>
  <c r="AG492" i="59"/>
  <c r="AG491" i="59"/>
  <c r="AG490" i="59"/>
  <c r="AG489" i="59"/>
  <c r="AG488" i="59"/>
  <c r="AG487" i="59"/>
  <c r="AG486" i="59"/>
  <c r="AG485" i="59"/>
  <c r="AG484" i="59"/>
  <c r="AG483" i="59"/>
  <c r="AG482" i="59"/>
  <c r="AG481" i="59"/>
  <c r="AG480" i="59"/>
  <c r="AG479" i="59"/>
  <c r="AG478" i="59"/>
  <c r="AG477" i="59"/>
  <c r="AG476" i="59"/>
  <c r="AG475" i="59"/>
  <c r="AG474" i="59"/>
  <c r="AG473" i="59"/>
  <c r="AG472" i="59"/>
  <c r="AG471" i="59"/>
  <c r="AG470" i="59"/>
  <c r="AG469" i="59"/>
  <c r="AG468" i="59"/>
  <c r="AG467" i="59"/>
  <c r="AG466" i="59"/>
  <c r="AG465" i="59"/>
  <c r="AG464" i="59"/>
  <c r="AG463" i="59"/>
  <c r="AG462" i="59"/>
  <c r="AG461" i="59"/>
  <c r="AG460" i="59"/>
  <c r="AG459" i="59"/>
  <c r="AG458" i="59"/>
  <c r="AG457" i="59"/>
  <c r="AG456" i="59"/>
  <c r="AG455" i="59"/>
  <c r="AG454" i="59"/>
  <c r="AG453" i="59"/>
  <c r="AG452" i="59"/>
  <c r="AG451" i="59"/>
  <c r="AG450" i="59"/>
  <c r="AG449" i="59"/>
  <c r="AG448" i="59"/>
  <c r="AG447" i="59"/>
  <c r="AG446" i="59"/>
  <c r="AG445" i="59"/>
  <c r="AG444" i="59"/>
  <c r="AG443" i="59"/>
  <c r="AG442" i="59"/>
  <c r="AG441" i="59"/>
  <c r="AG440" i="59"/>
  <c r="AG439" i="59"/>
  <c r="AG438" i="59"/>
  <c r="AG437" i="59"/>
  <c r="AG436" i="59"/>
  <c r="AG435" i="59"/>
  <c r="AG434" i="59"/>
  <c r="AG433" i="59"/>
  <c r="AG432" i="59"/>
  <c r="AG431" i="59"/>
  <c r="AG430" i="59"/>
  <c r="AG429" i="59"/>
  <c r="AG428" i="59"/>
  <c r="AG427" i="59"/>
  <c r="AG426" i="59"/>
  <c r="AG425" i="59"/>
  <c r="AG424" i="59"/>
  <c r="AG423" i="59"/>
  <c r="AG422" i="59"/>
  <c r="AG421" i="59"/>
  <c r="AG420" i="59"/>
  <c r="AG419" i="59"/>
  <c r="AG418" i="59"/>
  <c r="AG417" i="59"/>
  <c r="AG416" i="59"/>
  <c r="AG415" i="59"/>
  <c r="AG414" i="59"/>
  <c r="AG413" i="59"/>
  <c r="AG412" i="59"/>
  <c r="AG411" i="59"/>
  <c r="AG410" i="59"/>
  <c r="AG409" i="59"/>
  <c r="AG408" i="59"/>
  <c r="AG407" i="59"/>
  <c r="AG406" i="59"/>
  <c r="AG405" i="59"/>
  <c r="AG404" i="59"/>
  <c r="AG403" i="59"/>
  <c r="AG402" i="59"/>
  <c r="AG401" i="59"/>
  <c r="AG400" i="59"/>
  <c r="AG399" i="59"/>
  <c r="AG398" i="59"/>
  <c r="AG397" i="59"/>
  <c r="AG396" i="59"/>
  <c r="AG395" i="59"/>
  <c r="AG394" i="59"/>
  <c r="AG393" i="59"/>
  <c r="AG392" i="59"/>
  <c r="AG391" i="59"/>
  <c r="AG390" i="59"/>
  <c r="AG389" i="59"/>
  <c r="AG388" i="59"/>
  <c r="AG387" i="59"/>
  <c r="AG386" i="59"/>
  <c r="AG385" i="59"/>
  <c r="AG384" i="59"/>
  <c r="AG383" i="59"/>
  <c r="AG382" i="59"/>
  <c r="AG381" i="59"/>
  <c r="AG380" i="59"/>
  <c r="AG379" i="59"/>
  <c r="AG378" i="59"/>
  <c r="AG377" i="59"/>
  <c r="AG376" i="59"/>
  <c r="AG375" i="59"/>
  <c r="AG374" i="59"/>
  <c r="AG373" i="59"/>
  <c r="AG372" i="59"/>
  <c r="AG371" i="59"/>
  <c r="AG370" i="59"/>
  <c r="AG369" i="59"/>
  <c r="AG368" i="59"/>
  <c r="AG367" i="59"/>
  <c r="AG366" i="59"/>
  <c r="AG365" i="59"/>
  <c r="AG364" i="59"/>
  <c r="AG363" i="59"/>
  <c r="AG362" i="59"/>
  <c r="AG361" i="59"/>
  <c r="AG360" i="59"/>
  <c r="AG359" i="59"/>
  <c r="AG358" i="59"/>
  <c r="AG357" i="59"/>
  <c r="AG356" i="59"/>
  <c r="AG355" i="59"/>
  <c r="AG354" i="59"/>
  <c r="AG353" i="59"/>
  <c r="AG352" i="59"/>
  <c r="AG351" i="59"/>
  <c r="AG350" i="59"/>
  <c r="AG349" i="59"/>
  <c r="AG348" i="59"/>
  <c r="AG347" i="59"/>
  <c r="AG346" i="59"/>
  <c r="AG345" i="59"/>
  <c r="AG344" i="59"/>
  <c r="AG343" i="59"/>
  <c r="AG342" i="59"/>
  <c r="AG341" i="59"/>
  <c r="AG340" i="59"/>
  <c r="AG339" i="59"/>
  <c r="AG338" i="59"/>
  <c r="AG337" i="59"/>
  <c r="AG336" i="59"/>
  <c r="AG335" i="59"/>
  <c r="AG334" i="59"/>
  <c r="AG333" i="59"/>
  <c r="AG332" i="59"/>
  <c r="AG331" i="59"/>
  <c r="AG330" i="59"/>
  <c r="AG329" i="59"/>
  <c r="AG328" i="59"/>
  <c r="AG327" i="59"/>
  <c r="AG326" i="59"/>
  <c r="AG325" i="59"/>
  <c r="AG324" i="59"/>
  <c r="AG323" i="59"/>
  <c r="AG322" i="59"/>
  <c r="AG321" i="59"/>
  <c r="AG320" i="59"/>
  <c r="AG319" i="59"/>
  <c r="AG318" i="59"/>
  <c r="AG317" i="59"/>
  <c r="AG316" i="59"/>
  <c r="AG315" i="59"/>
  <c r="AG314" i="59"/>
  <c r="AG313" i="59"/>
  <c r="AG312" i="59"/>
  <c r="AG311" i="59"/>
  <c r="AG310" i="59"/>
  <c r="AG309" i="59"/>
  <c r="AG308" i="59"/>
  <c r="AG307" i="59"/>
  <c r="AG306" i="59"/>
  <c r="AG305" i="59"/>
  <c r="AG304" i="59"/>
  <c r="AG303" i="59"/>
  <c r="AG302" i="59"/>
  <c r="AG301" i="59"/>
  <c r="AG300" i="59"/>
  <c r="AG299" i="59"/>
  <c r="AG298" i="59"/>
  <c r="AG297" i="59"/>
  <c r="AG296" i="59"/>
  <c r="AG295" i="59"/>
  <c r="AG294" i="59"/>
  <c r="AG293" i="59"/>
  <c r="AG292" i="59"/>
  <c r="AG291" i="59"/>
  <c r="AG290" i="59"/>
  <c r="AG289" i="59"/>
  <c r="AG288" i="59"/>
  <c r="AG287" i="59"/>
  <c r="AG286" i="59"/>
  <c r="AG285" i="59"/>
  <c r="AG284" i="59"/>
  <c r="AG283" i="59"/>
  <c r="AG282" i="59"/>
  <c r="AG281" i="59"/>
  <c r="AG280" i="59"/>
  <c r="AG279" i="59"/>
  <c r="AG278" i="59"/>
  <c r="AG277" i="59"/>
  <c r="AG276" i="59"/>
  <c r="AG275" i="59"/>
  <c r="AG274" i="59"/>
  <c r="AG273" i="59"/>
  <c r="AG272" i="59"/>
  <c r="AG271" i="59"/>
  <c r="AG270" i="59"/>
  <c r="AG269" i="59"/>
  <c r="AG268" i="59"/>
  <c r="AG267" i="59"/>
  <c r="AG266" i="59"/>
  <c r="AG265" i="59"/>
  <c r="AG264" i="59"/>
  <c r="AG263" i="59"/>
  <c r="AG262" i="59"/>
  <c r="AG261" i="59"/>
  <c r="AG260" i="59"/>
  <c r="AG259" i="59"/>
  <c r="AG258" i="59"/>
  <c r="AG257" i="59"/>
  <c r="AG256" i="59"/>
  <c r="AG255" i="59"/>
  <c r="AG254" i="59"/>
  <c r="AG253" i="59"/>
  <c r="AG252" i="59"/>
  <c r="AG251" i="59"/>
  <c r="AG250" i="59"/>
  <c r="AG249" i="59"/>
  <c r="AG248" i="59"/>
  <c r="AG247" i="59"/>
  <c r="AG246" i="59"/>
  <c r="AG245" i="59"/>
  <c r="AG244" i="59"/>
  <c r="AG243" i="59"/>
  <c r="AG242" i="59"/>
  <c r="AG241" i="59"/>
  <c r="AG240" i="59"/>
  <c r="AG239" i="59"/>
  <c r="AG238" i="59"/>
  <c r="AG237" i="59"/>
  <c r="AG236" i="59"/>
  <c r="AG235" i="59"/>
  <c r="AG234" i="59"/>
  <c r="AG233" i="59"/>
  <c r="AG232" i="59"/>
  <c r="AG231" i="59"/>
  <c r="AG230" i="59"/>
  <c r="AG229" i="59"/>
  <c r="AG228" i="59"/>
  <c r="AG227" i="59"/>
  <c r="AG226" i="59"/>
  <c r="AG225" i="59"/>
  <c r="AG224" i="59"/>
  <c r="AG223" i="59"/>
  <c r="AG222" i="59"/>
  <c r="AG221" i="59"/>
  <c r="AG220" i="59"/>
  <c r="AG219" i="59"/>
  <c r="AG218" i="59"/>
  <c r="AG217" i="59"/>
  <c r="AG216" i="59"/>
  <c r="AG215" i="59"/>
  <c r="AG214" i="59"/>
  <c r="AG213" i="59"/>
  <c r="AG212" i="59"/>
  <c r="AG211" i="59"/>
  <c r="AG210" i="59"/>
  <c r="AG209" i="59"/>
  <c r="AG208" i="59"/>
  <c r="AG207" i="59"/>
  <c r="AG206" i="59"/>
  <c r="AG205" i="59"/>
  <c r="AG204" i="59"/>
  <c r="AG203" i="59"/>
  <c r="AG202" i="59"/>
  <c r="AG201" i="59"/>
  <c r="AG200" i="59"/>
  <c r="AG199" i="59"/>
  <c r="AG198" i="59"/>
  <c r="AG197" i="59"/>
  <c r="AG196" i="59"/>
  <c r="AG195" i="59"/>
  <c r="AG194" i="59"/>
  <c r="AG193" i="59"/>
  <c r="AG192" i="59"/>
  <c r="AG191" i="59"/>
  <c r="AG190" i="59"/>
  <c r="AG189" i="59"/>
  <c r="AG188" i="59"/>
  <c r="AG187" i="59"/>
  <c r="AG186" i="59"/>
  <c r="AG185" i="59"/>
  <c r="AG184" i="59"/>
  <c r="AG183" i="59"/>
  <c r="AG182" i="59"/>
  <c r="AG181" i="59"/>
  <c r="AG180" i="59"/>
  <c r="AG179" i="59"/>
  <c r="AG178" i="59"/>
  <c r="AG177" i="59"/>
  <c r="AG176" i="59"/>
  <c r="AG175" i="59"/>
  <c r="AG174" i="59"/>
  <c r="AG173" i="59"/>
  <c r="AG172" i="59"/>
  <c r="AG171" i="59"/>
  <c r="AG170" i="59"/>
  <c r="AG169" i="59"/>
  <c r="AG168" i="59"/>
  <c r="AG167" i="59"/>
  <c r="AG166" i="59"/>
  <c r="AG165" i="59"/>
  <c r="AG164" i="59"/>
  <c r="AG163" i="59"/>
  <c r="AG162" i="59"/>
  <c r="AG161" i="59"/>
  <c r="AG160" i="59"/>
  <c r="AG159" i="59"/>
  <c r="AG158" i="59"/>
  <c r="AG157" i="59"/>
  <c r="AG156" i="59"/>
  <c r="AG155" i="59"/>
  <c r="AG154" i="59"/>
  <c r="AG153" i="59"/>
  <c r="AG152" i="59"/>
  <c r="AG151" i="59"/>
  <c r="AG150" i="59"/>
  <c r="AG149" i="59"/>
  <c r="AG148" i="59"/>
  <c r="AG147" i="59"/>
  <c r="AG146" i="59"/>
  <c r="AG145" i="59"/>
  <c r="AG144" i="59"/>
  <c r="AG143" i="59"/>
  <c r="AG142" i="59"/>
  <c r="AG141" i="59"/>
  <c r="AG140" i="59"/>
  <c r="AG139" i="59"/>
  <c r="AG138" i="59"/>
  <c r="AG137" i="59"/>
  <c r="AG136" i="59"/>
  <c r="AG135" i="59"/>
  <c r="AG134" i="59"/>
  <c r="AG133" i="59"/>
  <c r="AG132" i="59"/>
  <c r="AG131" i="59"/>
  <c r="AG130" i="59"/>
  <c r="AG129" i="59"/>
  <c r="AG128" i="59"/>
  <c r="AG127" i="59"/>
  <c r="AG126" i="59"/>
  <c r="AG125" i="59"/>
  <c r="AG124" i="59"/>
  <c r="AG123" i="59"/>
  <c r="AG122" i="59"/>
  <c r="AG121" i="59"/>
  <c r="AG120" i="59"/>
  <c r="AG119" i="59"/>
  <c r="AG118" i="59"/>
  <c r="AG117" i="59"/>
  <c r="AG116" i="59"/>
  <c r="AG115" i="59"/>
  <c r="AG114" i="59"/>
  <c r="AG113" i="59"/>
  <c r="AG112" i="59"/>
  <c r="AG111" i="59"/>
  <c r="AG110" i="59"/>
  <c r="AG109" i="59"/>
  <c r="AG108" i="59"/>
  <c r="AG107" i="59"/>
  <c r="AG106" i="59"/>
  <c r="AG105" i="59"/>
  <c r="AG104" i="59"/>
  <c r="AG103" i="59"/>
  <c r="AG102" i="59"/>
  <c r="AG101" i="59"/>
  <c r="AG100" i="59"/>
  <c r="AG99" i="59"/>
  <c r="AG98" i="59"/>
  <c r="AG97" i="59"/>
  <c r="AG96" i="59"/>
  <c r="AG95" i="59"/>
  <c r="AG94" i="59"/>
  <c r="AG93" i="59"/>
  <c r="AG92" i="59"/>
  <c r="AG91" i="59"/>
  <c r="AG90" i="59"/>
  <c r="AG89" i="59"/>
  <c r="AG88" i="59"/>
  <c r="AG87" i="59"/>
  <c r="AG86" i="59"/>
  <c r="AG85" i="59"/>
  <c r="AG84" i="59"/>
  <c r="AG83" i="59"/>
  <c r="AG82" i="59"/>
  <c r="AG81" i="59"/>
  <c r="AG80" i="59"/>
  <c r="AG79" i="59"/>
  <c r="AG78" i="59"/>
  <c r="AG77" i="59"/>
  <c r="AG76" i="59"/>
  <c r="AG75" i="59"/>
  <c r="AG74" i="59"/>
  <c r="AG73" i="59"/>
  <c r="AG72" i="59"/>
  <c r="AG71" i="59"/>
  <c r="AG70" i="59"/>
  <c r="AG69" i="59"/>
  <c r="AG68" i="59"/>
  <c r="AG67" i="59"/>
  <c r="AG66" i="59"/>
  <c r="AG65" i="59"/>
  <c r="AG64" i="59"/>
  <c r="AG63" i="59"/>
  <c r="AG62" i="59"/>
  <c r="AG61" i="59"/>
  <c r="AG60" i="59"/>
  <c r="AG59" i="59"/>
  <c r="AG58" i="59"/>
  <c r="AG57" i="59"/>
  <c r="AG56" i="59"/>
  <c r="AG55" i="59"/>
  <c r="AG54" i="59"/>
  <c r="AG53" i="59"/>
  <c r="AG52" i="59"/>
  <c r="AG51" i="59"/>
  <c r="AG50" i="59"/>
  <c r="AG49" i="59"/>
  <c r="AG48" i="59"/>
  <c r="AG47" i="59"/>
  <c r="AG46" i="59"/>
  <c r="AG45" i="59"/>
  <c r="AG44" i="59"/>
  <c r="AG43" i="59"/>
  <c r="AG42" i="59"/>
  <c r="AG41" i="59"/>
  <c r="AG40" i="59"/>
  <c r="AG39" i="59"/>
  <c r="AG38" i="59"/>
  <c r="AG37" i="59"/>
  <c r="AG36" i="59"/>
  <c r="AG35" i="59"/>
  <c r="AG34" i="59"/>
  <c r="AG33" i="59"/>
  <c r="AG32" i="59"/>
  <c r="AG31" i="59"/>
  <c r="AG30" i="59"/>
  <c r="AG29" i="59"/>
  <c r="AG28" i="59"/>
  <c r="AG27" i="59"/>
  <c r="AG26" i="59"/>
  <c r="AG25" i="59"/>
  <c r="AG24" i="59"/>
  <c r="AG23" i="59"/>
  <c r="AG22" i="59"/>
  <c r="AG21" i="59"/>
  <c r="AG20" i="59"/>
  <c r="AG19" i="59"/>
  <c r="AG18" i="59"/>
  <c r="AG17" i="59"/>
  <c r="AG16" i="59"/>
  <c r="AG15" i="59"/>
  <c r="AG14" i="59"/>
  <c r="AG13" i="59"/>
  <c r="AG12" i="59"/>
  <c r="AG11" i="59"/>
  <c r="I620" i="59"/>
  <c r="H620" i="59"/>
  <c r="I619" i="59"/>
  <c r="H619" i="59"/>
  <c r="I618" i="59"/>
  <c r="H618" i="59"/>
  <c r="I617" i="59"/>
  <c r="H617" i="59"/>
  <c r="I616" i="59"/>
  <c r="H616" i="59"/>
  <c r="I615" i="59"/>
  <c r="H615" i="59"/>
  <c r="I614" i="59"/>
  <c r="H614" i="59"/>
  <c r="I613" i="59"/>
  <c r="H613" i="59"/>
  <c r="I612" i="59"/>
  <c r="H612" i="59"/>
  <c r="I611" i="59"/>
  <c r="H611" i="59"/>
  <c r="I610" i="59"/>
  <c r="H610" i="59"/>
  <c r="I609" i="59"/>
  <c r="H609" i="59"/>
  <c r="I608" i="59"/>
  <c r="H608" i="59"/>
  <c r="I607" i="59"/>
  <c r="H607" i="59"/>
  <c r="I606" i="59"/>
  <c r="H606" i="59"/>
  <c r="I605" i="59"/>
  <c r="H605" i="59"/>
  <c r="I604" i="59"/>
  <c r="H604" i="59"/>
  <c r="I603" i="59"/>
  <c r="H603" i="59"/>
  <c r="I602" i="59"/>
  <c r="H602" i="59"/>
  <c r="I601" i="59"/>
  <c r="H601" i="59"/>
  <c r="I600" i="59"/>
  <c r="H600" i="59"/>
  <c r="I599" i="59"/>
  <c r="H599" i="59"/>
  <c r="I598" i="59"/>
  <c r="H598" i="59"/>
  <c r="I597" i="59"/>
  <c r="H597" i="59"/>
  <c r="I596" i="59"/>
  <c r="H596" i="59"/>
  <c r="I595" i="59"/>
  <c r="H595" i="59"/>
  <c r="I594" i="59"/>
  <c r="H594" i="59"/>
  <c r="I593" i="59"/>
  <c r="H593" i="59"/>
  <c r="I592" i="59"/>
  <c r="H592" i="59"/>
  <c r="I591" i="59"/>
  <c r="H591" i="59"/>
  <c r="I590" i="59"/>
  <c r="H590" i="59"/>
  <c r="I589" i="59"/>
  <c r="H589" i="59"/>
  <c r="AN468" i="59"/>
  <c r="AN394" i="59"/>
  <c r="AN441" i="59"/>
  <c r="AN476" i="59"/>
  <c r="AN204" i="59"/>
  <c r="AN255" i="59"/>
  <c r="AN587" i="59"/>
  <c r="AN228" i="59"/>
  <c r="AN414" i="59"/>
  <c r="AN418" i="59"/>
  <c r="AN422" i="59"/>
  <c r="AN426" i="59"/>
  <c r="AN461" i="59"/>
  <c r="AN267" i="59"/>
  <c r="AN492" i="59"/>
  <c r="AN240" i="59"/>
  <c r="AN391" i="59"/>
  <c r="AN516" i="59"/>
  <c r="AN407" i="59"/>
  <c r="AN450" i="59"/>
  <c r="AN540" i="59"/>
  <c r="AN552" i="59"/>
  <c r="AN225" i="59"/>
  <c r="AN396" i="59"/>
  <c r="AN400" i="59"/>
  <c r="AN303" i="59"/>
  <c r="AN357" i="59"/>
  <c r="AN443" i="59"/>
  <c r="AN447" i="59"/>
  <c r="AN451" i="59"/>
  <c r="AN369" i="59"/>
  <c r="AN416" i="59"/>
  <c r="AN463" i="59"/>
  <c r="AN490" i="59"/>
  <c r="AN494" i="59"/>
  <c r="AN498" i="59"/>
  <c r="AN585" i="59"/>
  <c r="AN510" i="59"/>
  <c r="AN354" i="59"/>
  <c r="AN534" i="59"/>
  <c r="AN558" i="59"/>
  <c r="AN231" i="59"/>
  <c r="AN366" i="59"/>
  <c r="AN421" i="59"/>
  <c r="AN464" i="59"/>
  <c r="AN265" i="59"/>
  <c r="AN284" i="59"/>
  <c r="AN337" i="59"/>
  <c r="AN356" i="59"/>
  <c r="AN462" i="59"/>
  <c r="AN535" i="59"/>
  <c r="AN539" i="59"/>
  <c r="AN543" i="59"/>
  <c r="AN547" i="59"/>
  <c r="AN398" i="59"/>
  <c r="AN477" i="59"/>
  <c r="AN496" i="59"/>
  <c r="AN192" i="59"/>
  <c r="AN235" i="59"/>
  <c r="AN254" i="59"/>
  <c r="AN326" i="59"/>
  <c r="AN567" i="59"/>
  <c r="AN575" i="59"/>
  <c r="AN239" i="59"/>
  <c r="AN292" i="59"/>
  <c r="AN311" i="59"/>
  <c r="AN364" i="59"/>
  <c r="AN387" i="59"/>
  <c r="AN402" i="59"/>
  <c r="AN406" i="59"/>
  <c r="AN455" i="59"/>
  <c r="AN504" i="59"/>
  <c r="AN224" i="59"/>
  <c r="AN296" i="59"/>
  <c r="AN368" i="59"/>
  <c r="AN247" i="59"/>
  <c r="AN319" i="59"/>
  <c r="AN338" i="59"/>
  <c r="AN444" i="59"/>
  <c r="AN474" i="59"/>
  <c r="AN532" i="59"/>
  <c r="AN536" i="59"/>
  <c r="AN544" i="59"/>
  <c r="AN548" i="59"/>
  <c r="AN395" i="59"/>
  <c r="AN399" i="59"/>
  <c r="AN448" i="59"/>
  <c r="AN478" i="59"/>
  <c r="AN556" i="59"/>
  <c r="AN560" i="59"/>
  <c r="AN236" i="59"/>
  <c r="AN289" i="59"/>
  <c r="AN308" i="59"/>
  <c r="AN437" i="59"/>
  <c r="AN482" i="59"/>
  <c r="AN213" i="59"/>
  <c r="AN274" i="59"/>
  <c r="AN293" i="59"/>
  <c r="AN346" i="59"/>
  <c r="AN365" i="59"/>
  <c r="AN388" i="59"/>
  <c r="AN403" i="59"/>
  <c r="AN350" i="59"/>
  <c r="AN244" i="59"/>
  <c r="AN316" i="59"/>
  <c r="AN335" i="59"/>
  <c r="AN460" i="59"/>
  <c r="AN513" i="59"/>
  <c r="AN517" i="59"/>
  <c r="AN521" i="59"/>
  <c r="AN525" i="59"/>
  <c r="AN529" i="59"/>
  <c r="AN229" i="59"/>
  <c r="AN248" i="59"/>
  <c r="AN301" i="59"/>
  <c r="AN320" i="59"/>
  <c r="AN373" i="59"/>
  <c r="AN430" i="59"/>
  <c r="AN445" i="59"/>
  <c r="AN533" i="59"/>
  <c r="AN537" i="59"/>
  <c r="AN541" i="59"/>
  <c r="AN545" i="59"/>
  <c r="AN549" i="59"/>
  <c r="AN553" i="59"/>
  <c r="AN233" i="59"/>
  <c r="AN286" i="59"/>
  <c r="AN305" i="59"/>
  <c r="AN358" i="59"/>
  <c r="AN377" i="59"/>
  <c r="AN415" i="59"/>
  <c r="AN434" i="59"/>
  <c r="AN449" i="59"/>
  <c r="AN453" i="59"/>
  <c r="AN275" i="59"/>
  <c r="AN502" i="59"/>
  <c r="AN581" i="59"/>
  <c r="AN423" i="59"/>
  <c r="AN226" i="59"/>
  <c r="AN245" i="59"/>
  <c r="AN298" i="59"/>
  <c r="AN317" i="59"/>
  <c r="AN278" i="59"/>
  <c r="AN230" i="59"/>
  <c r="AN283" i="59"/>
  <c r="AN302" i="59"/>
  <c r="AN355" i="59"/>
  <c r="AN374" i="59"/>
  <c r="AN442" i="59"/>
  <c r="AN446" i="59"/>
  <c r="AN491" i="59"/>
  <c r="AN259" i="59"/>
  <c r="AN397" i="59"/>
  <c r="AN435" i="59"/>
  <c r="AN480" i="59"/>
  <c r="AN495" i="59"/>
  <c r="AN253" i="59"/>
  <c r="AN272" i="59"/>
  <c r="AN325" i="59"/>
  <c r="AN215" i="59"/>
  <c r="AN238" i="59"/>
  <c r="AN405" i="59"/>
  <c r="AN484" i="59"/>
  <c r="AN1052" i="59"/>
  <c r="AN1123" i="59"/>
  <c r="AN1099" i="59"/>
  <c r="AN1051" i="59"/>
  <c r="AN1122" i="59"/>
  <c r="AN1121" i="59"/>
  <c r="AN1073" i="59"/>
  <c r="AN953" i="59"/>
  <c r="AN1072" i="59"/>
  <c r="AN976" i="59"/>
  <c r="AN952" i="59"/>
  <c r="AN1142" i="59"/>
  <c r="AN1118" i="59"/>
  <c r="AN1046" i="59"/>
  <c r="AN1117" i="59"/>
  <c r="AN1068" i="59"/>
  <c r="AN948" i="59"/>
  <c r="AN947" i="59"/>
  <c r="AN970" i="59"/>
  <c r="AN1136" i="59"/>
  <c r="AN1040" i="59"/>
  <c r="AN905" i="59"/>
  <c r="AN1075" i="59"/>
  <c r="AN1145" i="59"/>
  <c r="AN995" i="59"/>
  <c r="AN924" i="59"/>
  <c r="AN955" i="59"/>
  <c r="AN1070" i="59"/>
  <c r="AN906" i="59"/>
  <c r="AN1049" i="59"/>
  <c r="AN920" i="59"/>
  <c r="AN901" i="59"/>
  <c r="AN1120" i="59"/>
  <c r="AN1144" i="59"/>
  <c r="AN1143" i="59"/>
  <c r="AN1093" i="59"/>
  <c r="AN1139" i="59"/>
  <c r="AN1138" i="59"/>
  <c r="AN1114" i="59"/>
  <c r="AN994" i="59"/>
  <c r="AN1137" i="59"/>
  <c r="AN1113" i="59"/>
  <c r="AN993" i="59"/>
  <c r="AN968" i="59"/>
  <c r="AN930" i="59"/>
  <c r="AN1076" i="59"/>
  <c r="AN1087" i="59"/>
  <c r="AN1063" i="59"/>
  <c r="AN1094" i="59"/>
  <c r="AN1134" i="59"/>
  <c r="AN1014" i="59"/>
  <c r="AN990" i="59"/>
  <c r="AN942" i="59"/>
  <c r="AN1133" i="59"/>
  <c r="AN1109" i="59"/>
  <c r="AN1132" i="59"/>
  <c r="AN1108" i="59"/>
  <c r="AN1084" i="59"/>
  <c r="AN988" i="59"/>
  <c r="AN964" i="59"/>
  <c r="AN1067" i="59"/>
  <c r="AN1107" i="59"/>
  <c r="AN1083" i="59"/>
  <c r="AN1059" i="59"/>
  <c r="AN1035" i="59"/>
  <c r="AN963" i="59"/>
  <c r="AN925" i="59"/>
  <c r="AN931" i="59"/>
  <c r="AN1100" i="59"/>
  <c r="AN1082" i="59"/>
  <c r="AN1034" i="59"/>
  <c r="AN1009" i="59"/>
  <c r="AN985" i="59"/>
  <c r="AN1128" i="59"/>
  <c r="AN1104" i="59"/>
  <c r="AN1008" i="59"/>
  <c r="AN1127" i="59"/>
  <c r="AN1103" i="59"/>
  <c r="AN1079" i="59"/>
  <c r="AN1055" i="59"/>
  <c r="AN1007" i="59"/>
  <c r="AN926" i="59"/>
  <c r="AN1030" i="59"/>
  <c r="AN957" i="59"/>
  <c r="AN933" i="59"/>
  <c r="AI602" i="59"/>
  <c r="AJ602" i="59"/>
  <c r="AH602" i="59"/>
  <c r="AI603" i="59"/>
  <c r="AJ603" i="59"/>
  <c r="AH603" i="59"/>
  <c r="AJ604" i="59"/>
  <c r="AI604" i="59"/>
  <c r="AH604" i="59"/>
  <c r="AJ605" i="59"/>
  <c r="AI605" i="59"/>
  <c r="AH605" i="59"/>
  <c r="AJ606" i="59"/>
  <c r="AH606" i="59"/>
  <c r="AI606" i="59"/>
  <c r="AJ607" i="59"/>
  <c r="AI607" i="59"/>
  <c r="AH607" i="59"/>
  <c r="AJ608" i="59"/>
  <c r="AH608" i="59"/>
  <c r="AI608" i="59"/>
  <c r="AJ609" i="59"/>
  <c r="AI609" i="59"/>
  <c r="AH609" i="59"/>
  <c r="AJ610" i="59"/>
  <c r="AI610" i="59"/>
  <c r="AH610" i="59"/>
  <c r="AJ612" i="59"/>
  <c r="AI612" i="59"/>
  <c r="AH612" i="59"/>
  <c r="AJ591" i="59"/>
  <c r="AI591" i="59"/>
  <c r="AH591" i="59"/>
  <c r="AI615" i="59"/>
  <c r="AJ615" i="59"/>
  <c r="AH615" i="59"/>
  <c r="AI592" i="59"/>
  <c r="AJ592" i="59"/>
  <c r="AH592" i="59"/>
  <c r="AH616" i="59"/>
  <c r="AI616" i="59"/>
  <c r="AJ616" i="59"/>
  <c r="AJ590" i="59"/>
  <c r="AH590" i="59"/>
  <c r="AI590" i="59"/>
  <c r="AJ593" i="59"/>
  <c r="AI593" i="59"/>
  <c r="AH593" i="59"/>
  <c r="AJ617" i="59"/>
  <c r="AI617" i="59"/>
  <c r="AH617" i="59"/>
  <c r="AH594" i="59"/>
  <c r="AJ594" i="59"/>
  <c r="AI594" i="59"/>
  <c r="AH618" i="59"/>
  <c r="AJ618" i="59"/>
  <c r="AI618" i="59"/>
  <c r="AH613" i="59"/>
  <c r="AJ613" i="59"/>
  <c r="AI613" i="59"/>
  <c r="AI595" i="59"/>
  <c r="AJ595" i="59"/>
  <c r="AH595" i="59"/>
  <c r="AH619" i="59"/>
  <c r="AI619" i="59"/>
  <c r="AJ619" i="59"/>
  <c r="AH596" i="59"/>
  <c r="AJ596" i="59"/>
  <c r="AI596" i="59"/>
  <c r="AJ620" i="59"/>
  <c r="AI620" i="59"/>
  <c r="AH620" i="59"/>
  <c r="AJ597" i="59"/>
  <c r="AI597" i="59"/>
  <c r="AH597" i="59"/>
  <c r="AI611" i="59"/>
  <c r="AH611" i="59"/>
  <c r="AJ611" i="59"/>
  <c r="AJ614" i="59"/>
  <c r="AI614" i="59"/>
  <c r="AH614" i="59"/>
  <c r="AI598" i="59"/>
  <c r="AH598" i="59"/>
  <c r="AJ598" i="59"/>
  <c r="AJ599" i="59"/>
  <c r="AH599" i="59"/>
  <c r="AI599" i="59"/>
  <c r="AH600" i="59"/>
  <c r="AJ600" i="59"/>
  <c r="AI600" i="59"/>
  <c r="AJ601" i="59"/>
  <c r="AI601" i="59"/>
  <c r="AH601" i="59"/>
  <c r="AH587" i="59"/>
  <c r="AI587" i="59"/>
  <c r="AN222" i="59"/>
  <c r="AN200" i="59"/>
  <c r="AN223" i="59"/>
  <c r="AN208" i="59"/>
  <c r="AN220" i="59"/>
  <c r="AN209" i="59"/>
  <c r="AN197" i="59"/>
  <c r="AN217" i="59"/>
  <c r="AN221" i="59"/>
  <c r="AN206" i="59"/>
  <c r="AN195" i="59"/>
  <c r="AN171" i="59"/>
  <c r="AN172" i="59"/>
  <c r="AN176" i="59"/>
  <c r="AN180" i="59"/>
  <c r="AN177" i="59"/>
  <c r="AN189" i="59"/>
  <c r="AN174" i="59"/>
  <c r="AN201" i="59"/>
  <c r="AN203" i="59"/>
  <c r="AN188" i="59"/>
  <c r="AN173" i="59"/>
  <c r="AN193" i="59"/>
  <c r="AN178" i="59"/>
  <c r="AN182" i="59"/>
  <c r="AN185" i="59"/>
  <c r="AN179" i="59"/>
  <c r="AN202" i="59"/>
  <c r="AN923" i="59"/>
  <c r="AN922" i="59"/>
  <c r="AN918" i="59"/>
  <c r="AN917" i="59"/>
  <c r="AN913" i="59"/>
  <c r="AN912" i="59"/>
  <c r="AN946" i="59"/>
  <c r="AN1064" i="59"/>
  <c r="AJ1077" i="59"/>
  <c r="AI1077" i="59"/>
  <c r="AH1077" i="59"/>
  <c r="AH934" i="59"/>
  <c r="AN954" i="59"/>
  <c r="AI979" i="59"/>
  <c r="AN1018" i="59"/>
  <c r="AI1043" i="59"/>
  <c r="AH1094" i="59"/>
  <c r="AJ1122" i="59"/>
  <c r="AI1122" i="59"/>
  <c r="AH1122" i="59"/>
  <c r="AJ1130" i="59"/>
  <c r="AI1130" i="59"/>
  <c r="AH1130" i="59"/>
  <c r="AJ1148" i="59"/>
  <c r="AI1148" i="59"/>
  <c r="AH1148" i="59"/>
  <c r="AI934" i="59"/>
  <c r="AH937" i="59"/>
  <c r="AN951" i="59"/>
  <c r="AI976" i="59"/>
  <c r="AJ979" i="59"/>
  <c r="AN1015" i="59"/>
  <c r="AJ1043" i="59"/>
  <c r="AH1084" i="59"/>
  <c r="AI1094" i="59"/>
  <c r="AH902" i="59"/>
  <c r="AH910" i="59"/>
  <c r="AH918" i="59"/>
  <c r="AH926" i="59"/>
  <c r="AI937" i="59"/>
  <c r="AH940" i="59"/>
  <c r="AH958" i="59"/>
  <c r="AH961" i="59"/>
  <c r="AH964" i="59"/>
  <c r="AH967" i="59"/>
  <c r="AH970" i="59"/>
  <c r="AI973" i="59"/>
  <c r="AJ976" i="59"/>
  <c r="AN997" i="59"/>
  <c r="AH1022" i="59"/>
  <c r="AH1025" i="59"/>
  <c r="AH1028" i="59"/>
  <c r="AH1031" i="59"/>
  <c r="AH1034" i="59"/>
  <c r="AI1037" i="59"/>
  <c r="AJ1040" i="59"/>
  <c r="AH1074" i="59"/>
  <c r="AI1084" i="59"/>
  <c r="AJ1135" i="59"/>
  <c r="AI1135" i="59"/>
  <c r="AH1135" i="59"/>
  <c r="AJ973" i="59"/>
  <c r="AI1019" i="59"/>
  <c r="AJ1037" i="59"/>
  <c r="AN1058" i="59"/>
  <c r="AJ1074" i="59"/>
  <c r="AH905" i="59"/>
  <c r="AH913" i="59"/>
  <c r="AH921" i="59"/>
  <c r="AH929" i="59"/>
  <c r="AI949" i="59"/>
  <c r="AN973" i="59"/>
  <c r="AH998" i="59"/>
  <c r="AH1001" i="59"/>
  <c r="AH1004" i="59"/>
  <c r="AH1007" i="59"/>
  <c r="AH1010" i="59"/>
  <c r="AI1013" i="59"/>
  <c r="AN1037" i="59"/>
  <c r="AH1062" i="59"/>
  <c r="AI1127" i="59"/>
  <c r="AI1140" i="59"/>
  <c r="AH1140" i="59"/>
  <c r="AI998" i="59"/>
  <c r="AI1062" i="59"/>
  <c r="AJ1127" i="59"/>
  <c r="AJ1140" i="59"/>
  <c r="AN967" i="59"/>
  <c r="AI992" i="59"/>
  <c r="AJ995" i="59"/>
  <c r="AN1031" i="59"/>
  <c r="AI1056" i="59"/>
  <c r="AJ1059" i="59"/>
  <c r="AJ1098" i="59"/>
  <c r="AI1098" i="59"/>
  <c r="AH1105" i="59"/>
  <c r="AH908" i="59"/>
  <c r="AH916" i="59"/>
  <c r="AH924" i="59"/>
  <c r="AH932" i="59"/>
  <c r="AN943" i="59"/>
  <c r="AN949" i="59"/>
  <c r="AH974" i="59"/>
  <c r="AH977" i="59"/>
  <c r="AH980" i="59"/>
  <c r="AH983" i="59"/>
  <c r="AH986" i="59"/>
  <c r="AI989" i="59"/>
  <c r="AJ992" i="59"/>
  <c r="AN1013" i="59"/>
  <c r="AH1038" i="59"/>
  <c r="AH1041" i="59"/>
  <c r="AH1044" i="59"/>
  <c r="AH1047" i="59"/>
  <c r="AH1050" i="59"/>
  <c r="AI1053" i="59"/>
  <c r="AJ1056" i="59"/>
  <c r="AH1098" i="59"/>
  <c r="AI1105" i="59"/>
  <c r="AH1116" i="59"/>
  <c r="AN1131" i="59"/>
  <c r="AI908" i="59"/>
  <c r="AI916" i="59"/>
  <c r="AI924" i="59"/>
  <c r="AI932" i="59"/>
  <c r="AI974" i="59"/>
  <c r="AI977" i="59"/>
  <c r="AI980" i="59"/>
  <c r="AI983" i="59"/>
  <c r="AI986" i="59"/>
  <c r="AJ989" i="59"/>
  <c r="AI1035" i="59"/>
  <c r="AI1038" i="59"/>
  <c r="AI1041" i="59"/>
  <c r="AI1044" i="59"/>
  <c r="AI1047" i="59"/>
  <c r="AI1050" i="59"/>
  <c r="AJ1053" i="59"/>
  <c r="AJ1085" i="59"/>
  <c r="AI1085" i="59"/>
  <c r="AH1085" i="59"/>
  <c r="AI1116" i="59"/>
  <c r="AI1145" i="59"/>
  <c r="AI1132" i="59"/>
  <c r="AH1132" i="59"/>
  <c r="AJ1145" i="59"/>
  <c r="AH903" i="59"/>
  <c r="AH911" i="59"/>
  <c r="AH919" i="59"/>
  <c r="AH927" i="59"/>
  <c r="AI938" i="59"/>
  <c r="AI941" i="59"/>
  <c r="AH944" i="59"/>
  <c r="AH950" i="59"/>
  <c r="AH953" i="59"/>
  <c r="AH956" i="59"/>
  <c r="AH959" i="59"/>
  <c r="AH962" i="59"/>
  <c r="AI965" i="59"/>
  <c r="AJ968" i="59"/>
  <c r="AN989" i="59"/>
  <c r="AH1014" i="59"/>
  <c r="AH1017" i="59"/>
  <c r="AH1020" i="59"/>
  <c r="AH1023" i="59"/>
  <c r="AH1092" i="59"/>
  <c r="AI1124" i="59"/>
  <c r="AH1124" i="59"/>
  <c r="AJ1132" i="59"/>
  <c r="AI903" i="59"/>
  <c r="AI911" i="59"/>
  <c r="AI919" i="59"/>
  <c r="AI927" i="59"/>
  <c r="AJ941" i="59"/>
  <c r="AI944" i="59"/>
  <c r="AI947" i="59"/>
  <c r="AI950" i="59"/>
  <c r="AI953" i="59"/>
  <c r="AI956" i="59"/>
  <c r="AI959" i="59"/>
  <c r="AI962" i="59"/>
  <c r="AJ965" i="59"/>
  <c r="AN986" i="59"/>
  <c r="AI1011" i="59"/>
  <c r="AI1014" i="59"/>
  <c r="AI1017" i="59"/>
  <c r="AI1020" i="59"/>
  <c r="AI1023" i="59"/>
  <c r="AI1026" i="59"/>
  <c r="AJ1029" i="59"/>
  <c r="AN1050" i="59"/>
  <c r="AJ1069" i="59"/>
  <c r="AH1069" i="59"/>
  <c r="AH1082" i="59"/>
  <c r="AI1092" i="59"/>
  <c r="AN1105" i="59"/>
  <c r="AN1116" i="59"/>
  <c r="AJ1124" i="59"/>
  <c r="AJ947" i="59"/>
  <c r="AN983" i="59"/>
  <c r="AI1008" i="59"/>
  <c r="AJ1011" i="59"/>
  <c r="AN1047" i="59"/>
  <c r="AH1066" i="59"/>
  <c r="AI1069" i="59"/>
  <c r="AH1079" i="59"/>
  <c r="AJ1082" i="59"/>
  <c r="AH1089" i="59"/>
  <c r="AH1113" i="59"/>
  <c r="AN935" i="59"/>
  <c r="AN965" i="59"/>
  <c r="AI1005" i="59"/>
  <c r="AJ1008" i="59"/>
  <c r="AN1029" i="59"/>
  <c r="AI1066" i="59"/>
  <c r="AI1079" i="59"/>
  <c r="AI1089" i="59"/>
  <c r="AJ1106" i="59"/>
  <c r="AI1106" i="59"/>
  <c r="AI1113" i="59"/>
  <c r="AN1124" i="59"/>
  <c r="AI1137" i="59"/>
  <c r="AN959" i="59"/>
  <c r="AI984" i="59"/>
  <c r="AN1023" i="59"/>
  <c r="AI1048" i="59"/>
  <c r="AH901" i="59"/>
  <c r="AH909" i="59"/>
  <c r="AH917" i="59"/>
  <c r="AH925" i="59"/>
  <c r="AI933" i="59"/>
  <c r="AH936" i="59"/>
  <c r="AH966" i="59"/>
  <c r="AH969" i="59"/>
  <c r="AH972" i="59"/>
  <c r="AH975" i="59"/>
  <c r="AH978" i="59"/>
  <c r="AI981" i="59"/>
  <c r="AJ984" i="59"/>
  <c r="AN1005" i="59"/>
  <c r="AH1030" i="59"/>
  <c r="AH1033" i="59"/>
  <c r="AH1036" i="59"/>
  <c r="AH1039" i="59"/>
  <c r="AH1042" i="59"/>
  <c r="AI1045" i="59"/>
  <c r="AJ1048" i="59"/>
  <c r="AN1066" i="59"/>
  <c r="AH1073" i="59"/>
  <c r="AH1121" i="59"/>
  <c r="AI901" i="59"/>
  <c r="AI909" i="59"/>
  <c r="AI917" i="59"/>
  <c r="AI925" i="59"/>
  <c r="AJ933" i="59"/>
  <c r="AI936" i="59"/>
  <c r="AJ981" i="59"/>
  <c r="AJ1045" i="59"/>
  <c r="AH904" i="59"/>
  <c r="AH912" i="59"/>
  <c r="AH920" i="59"/>
  <c r="AH928" i="59"/>
  <c r="AH948" i="59"/>
  <c r="AH951" i="59"/>
  <c r="AH954" i="59"/>
  <c r="AI957" i="59"/>
  <c r="AN981" i="59"/>
  <c r="AH1006" i="59"/>
  <c r="AH1009" i="59"/>
  <c r="AH1012" i="59"/>
  <c r="AH1015" i="59"/>
  <c r="AH1018" i="59"/>
  <c r="AI1021" i="59"/>
  <c r="AN1045" i="59"/>
  <c r="AI1067" i="59"/>
  <c r="AH1100" i="59"/>
  <c r="AJ1114" i="59"/>
  <c r="AI1114" i="59"/>
  <c r="AH1114" i="59"/>
  <c r="AH1134" i="59"/>
  <c r="AI904" i="59"/>
  <c r="AI912" i="59"/>
  <c r="AI920" i="59"/>
  <c r="AI928" i="59"/>
  <c r="AI948" i="59"/>
  <c r="AI951" i="59"/>
  <c r="AI954" i="59"/>
  <c r="AJ957" i="59"/>
  <c r="AI1006" i="59"/>
  <c r="AI1009" i="59"/>
  <c r="AI1012" i="59"/>
  <c r="AI1015" i="59"/>
  <c r="AI1018" i="59"/>
  <c r="AJ1021" i="59"/>
  <c r="AI1064" i="59"/>
  <c r="AH1064" i="59"/>
  <c r="AJ1067" i="59"/>
  <c r="AI1100" i="59"/>
  <c r="AH1126" i="59"/>
  <c r="AI1134" i="59"/>
  <c r="AN975" i="59"/>
  <c r="AI1000" i="59"/>
  <c r="AJ1003" i="59"/>
  <c r="AN1039" i="59"/>
  <c r="AJ1064" i="59"/>
  <c r="AH1090" i="59"/>
  <c r="AN1147" i="59"/>
  <c r="AH1143" i="59"/>
  <c r="AI1143" i="59"/>
  <c r="AH1138" i="59"/>
  <c r="AH1146" i="59"/>
  <c r="AI1138" i="59"/>
  <c r="AI1146" i="59"/>
  <c r="AH1093" i="59"/>
  <c r="AH1101" i="59"/>
  <c r="AH1109" i="59"/>
  <c r="AH1117" i="59"/>
  <c r="AH1125" i="59"/>
  <c r="AH1133" i="59"/>
  <c r="AH1141" i="59"/>
  <c r="AI1093" i="59"/>
  <c r="AI1101" i="59"/>
  <c r="AI1109" i="59"/>
  <c r="AI1117" i="59"/>
  <c r="AI1125" i="59"/>
  <c r="AI1133" i="59"/>
  <c r="AI1141" i="59"/>
  <c r="AH1072" i="59"/>
  <c r="AH1080" i="59"/>
  <c r="AH1088" i="59"/>
  <c r="AH1096" i="59"/>
  <c r="AH1104" i="59"/>
  <c r="AH1112" i="59"/>
  <c r="AH1075" i="59"/>
  <c r="AH1083" i="59"/>
  <c r="AH1091" i="59"/>
  <c r="AH1099" i="59"/>
  <c r="AH1107" i="59"/>
  <c r="AH1115" i="59"/>
  <c r="AH1123" i="59"/>
  <c r="AH1131" i="59"/>
  <c r="AH1139" i="59"/>
  <c r="AH1147" i="59"/>
  <c r="AN175" i="59"/>
  <c r="AN432" i="59"/>
  <c r="AN205" i="59"/>
  <c r="AN266" i="59"/>
  <c r="AN528" i="59"/>
  <c r="AN187" i="59"/>
  <c r="AN263" i="59"/>
  <c r="AN184" i="59"/>
  <c r="AN199" i="59"/>
  <c r="AN170" i="59"/>
  <c r="AN181" i="59"/>
  <c r="AN196" i="59"/>
  <c r="AN586" i="59"/>
  <c r="AN583" i="59"/>
  <c r="AN580" i="59"/>
  <c r="AN509" i="59"/>
  <c r="AN526" i="59"/>
  <c r="AN550" i="59"/>
  <c r="AN574" i="59"/>
  <c r="AN571" i="59"/>
  <c r="AN503" i="59"/>
  <c r="A587" i="59"/>
  <c r="AO169" i="59"/>
  <c r="AO168" i="59"/>
  <c r="AO167" i="59"/>
  <c r="AO166" i="59"/>
  <c r="AO165" i="59"/>
  <c r="AO164" i="59"/>
  <c r="AO163" i="59"/>
  <c r="AO162" i="59"/>
  <c r="AO161" i="59"/>
  <c r="AO160" i="59"/>
  <c r="AO159" i="59"/>
  <c r="AO158" i="59"/>
  <c r="AO157" i="59"/>
  <c r="AO156" i="59"/>
  <c r="AO155" i="59"/>
  <c r="AO154" i="59"/>
  <c r="AO153" i="59"/>
  <c r="AO152" i="59"/>
  <c r="AO151" i="59"/>
  <c r="AO150" i="59"/>
  <c r="AO149" i="59"/>
  <c r="AO148" i="59"/>
  <c r="AO147" i="59"/>
  <c r="AO146" i="59"/>
  <c r="AO145" i="59"/>
  <c r="AO144" i="59"/>
  <c r="AO143" i="59"/>
  <c r="AO142" i="59"/>
  <c r="AO141" i="59"/>
  <c r="AO140" i="59"/>
  <c r="AO139" i="59"/>
  <c r="AO138" i="59"/>
  <c r="AO137" i="59"/>
  <c r="AO136" i="59"/>
  <c r="AO135" i="59"/>
  <c r="AO134" i="59"/>
  <c r="AO133" i="59"/>
  <c r="AO132" i="59"/>
  <c r="AO131" i="59"/>
  <c r="AO130" i="59"/>
  <c r="AO129" i="59"/>
  <c r="AO128" i="59"/>
  <c r="AO127" i="59"/>
  <c r="AO126" i="59"/>
  <c r="AO125" i="59"/>
  <c r="AO124" i="59"/>
  <c r="AO123" i="59"/>
  <c r="AO122" i="59"/>
  <c r="AO121" i="59"/>
  <c r="AO120" i="59"/>
  <c r="AO119" i="59"/>
  <c r="AO118" i="59"/>
  <c r="AO117" i="59"/>
  <c r="AO116" i="59"/>
  <c r="AO115" i="59"/>
  <c r="AO114" i="59"/>
  <c r="AO113" i="59"/>
  <c r="AO112" i="59"/>
  <c r="AO111" i="59"/>
  <c r="AO110" i="59"/>
  <c r="AO109" i="59"/>
  <c r="AO108" i="59"/>
  <c r="AO107" i="59"/>
  <c r="AO106" i="59"/>
  <c r="AO105" i="59"/>
  <c r="AO104" i="59"/>
  <c r="AO103" i="59"/>
  <c r="AO102" i="59"/>
  <c r="AO101" i="59"/>
  <c r="AO100" i="59"/>
  <c r="AO99" i="59"/>
  <c r="AO98" i="59"/>
  <c r="AO97" i="59"/>
  <c r="AO96" i="59"/>
  <c r="AO95" i="59"/>
  <c r="AO94" i="59"/>
  <c r="AO93" i="59"/>
  <c r="AO92" i="59"/>
  <c r="AO91" i="59"/>
  <c r="AO90" i="59"/>
  <c r="AO89" i="59"/>
  <c r="AO88" i="59"/>
  <c r="AO87" i="59"/>
  <c r="AO86" i="59"/>
  <c r="AO85" i="59"/>
  <c r="AO84" i="59"/>
  <c r="AO83" i="59"/>
  <c r="AO82" i="59"/>
  <c r="AO81" i="59"/>
  <c r="AO80" i="59"/>
  <c r="AO79" i="59"/>
  <c r="AO78" i="59"/>
  <c r="AO77" i="59"/>
  <c r="AO76" i="59"/>
  <c r="AO75" i="59"/>
  <c r="AO74" i="59"/>
  <c r="AO73" i="59"/>
  <c r="AO72" i="59"/>
  <c r="AO71" i="59"/>
  <c r="AO70" i="59"/>
  <c r="AO69" i="59"/>
  <c r="AO68" i="59"/>
  <c r="AO67" i="59"/>
  <c r="AO66" i="59"/>
  <c r="AO65" i="59"/>
  <c r="AO64" i="59"/>
  <c r="AO63" i="59"/>
  <c r="AO62" i="59"/>
  <c r="AO61" i="59"/>
  <c r="AO60" i="59"/>
  <c r="AO59" i="59"/>
  <c r="AO58" i="59"/>
  <c r="AO57" i="59"/>
  <c r="AO56" i="59"/>
  <c r="AO55" i="59"/>
  <c r="AO54" i="59"/>
  <c r="AO53" i="59"/>
  <c r="AO52" i="59"/>
  <c r="AO51" i="59"/>
  <c r="AO50" i="59"/>
  <c r="AO49" i="59"/>
  <c r="AO48" i="59"/>
  <c r="AO47" i="59"/>
  <c r="AO46" i="59"/>
  <c r="AO45" i="59"/>
  <c r="AO44" i="59"/>
  <c r="AO43" i="59"/>
  <c r="AO42" i="59"/>
  <c r="AO41" i="59"/>
  <c r="AO40" i="59"/>
  <c r="AO39" i="59"/>
  <c r="AO38" i="59"/>
  <c r="AO37" i="59"/>
  <c r="AO36" i="59"/>
  <c r="AO35" i="59"/>
  <c r="AO34" i="59"/>
  <c r="AO33" i="59"/>
  <c r="AO32" i="59"/>
  <c r="AO31" i="59"/>
  <c r="AO30" i="59"/>
  <c r="AO29" i="59"/>
  <c r="AO28" i="59"/>
  <c r="AO27" i="59"/>
  <c r="AO26" i="59"/>
  <c r="AO25" i="59"/>
  <c r="AO24" i="59"/>
  <c r="AO23" i="59"/>
  <c r="AO22" i="59"/>
  <c r="AO21" i="59"/>
  <c r="AO20" i="59"/>
  <c r="AO19" i="59"/>
  <c r="AO18" i="59"/>
  <c r="AO17" i="59"/>
  <c r="AO16" i="59"/>
  <c r="AO15" i="59"/>
  <c r="AO14" i="59"/>
  <c r="AO13" i="59"/>
  <c r="AO12" i="59"/>
  <c r="AO11" i="59"/>
  <c r="AO7" i="59"/>
  <c r="AO6" i="59"/>
  <c r="AR279" i="134"/>
  <c r="AQ279" i="134"/>
  <c r="L587" i="59"/>
  <c r="L586" i="59"/>
  <c r="L585" i="59"/>
  <c r="L584" i="59"/>
  <c r="L583" i="59"/>
  <c r="L582" i="59"/>
  <c r="L581" i="59"/>
  <c r="L580" i="59"/>
  <c r="L579" i="59"/>
  <c r="L578" i="59"/>
  <c r="L577" i="59"/>
  <c r="L576" i="59"/>
  <c r="L575" i="59"/>
  <c r="L574" i="59"/>
  <c r="L573" i="59"/>
  <c r="L572" i="59"/>
  <c r="L571" i="59"/>
  <c r="L570" i="59"/>
  <c r="L569" i="59"/>
  <c r="L568" i="59"/>
  <c r="L567" i="59"/>
  <c r="L566" i="59"/>
  <c r="L565" i="59"/>
  <c r="L564" i="59"/>
  <c r="L563" i="59"/>
  <c r="L562" i="59"/>
  <c r="L561" i="59"/>
  <c r="L560" i="59"/>
  <c r="L559" i="59"/>
  <c r="L558" i="59"/>
  <c r="L557" i="59"/>
  <c r="L556" i="59"/>
  <c r="L555" i="59"/>
  <c r="L554" i="59"/>
  <c r="L553" i="59"/>
  <c r="L552" i="59"/>
  <c r="L551" i="59"/>
  <c r="L550" i="59"/>
  <c r="L549" i="59"/>
  <c r="L548" i="59"/>
  <c r="L547" i="59"/>
  <c r="L546" i="59"/>
  <c r="L545" i="59"/>
  <c r="L544" i="59"/>
  <c r="L543" i="59"/>
  <c r="L542" i="59"/>
  <c r="L541" i="59"/>
  <c r="L540" i="59"/>
  <c r="L539" i="59"/>
  <c r="L538" i="59"/>
  <c r="L537" i="59"/>
  <c r="L536" i="59"/>
  <c r="L535" i="59"/>
  <c r="L534" i="59"/>
  <c r="L533" i="59"/>
  <c r="L532" i="59"/>
  <c r="L531" i="59"/>
  <c r="L530" i="59"/>
  <c r="L529" i="59"/>
  <c r="L528" i="59"/>
  <c r="L527" i="59"/>
  <c r="L526" i="59"/>
  <c r="L525" i="59"/>
  <c r="L524" i="59"/>
  <c r="L523" i="59"/>
  <c r="L522" i="59"/>
  <c r="L521" i="59"/>
  <c r="L520" i="59"/>
  <c r="L519" i="59"/>
  <c r="L518" i="59"/>
  <c r="L517" i="59"/>
  <c r="L516" i="59"/>
  <c r="L515" i="59"/>
  <c r="L514" i="59"/>
  <c r="L513" i="59"/>
  <c r="L512" i="59"/>
  <c r="L511" i="59"/>
  <c r="L510" i="59"/>
  <c r="L509" i="59"/>
  <c r="L508" i="59"/>
  <c r="L507" i="59"/>
  <c r="L506" i="59"/>
  <c r="L505" i="59"/>
  <c r="L504" i="59"/>
  <c r="L503" i="59"/>
  <c r="L502" i="59"/>
  <c r="L501" i="59"/>
  <c r="L500" i="59"/>
  <c r="L499" i="59"/>
  <c r="L498" i="59"/>
  <c r="L497" i="59"/>
  <c r="L496" i="59"/>
  <c r="L495" i="59"/>
  <c r="L494" i="59"/>
  <c r="L493" i="59"/>
  <c r="L492" i="59"/>
  <c r="L491" i="59"/>
  <c r="L490" i="59"/>
  <c r="L489" i="59"/>
  <c r="L488" i="59"/>
  <c r="L487" i="59"/>
  <c r="L486" i="59"/>
  <c r="L485" i="59"/>
  <c r="L484" i="59"/>
  <c r="L483" i="59"/>
  <c r="L482" i="59"/>
  <c r="L481" i="59"/>
  <c r="L480" i="59"/>
  <c r="L479" i="59"/>
  <c r="L478" i="59"/>
  <c r="L477" i="59"/>
  <c r="L476" i="59"/>
  <c r="L475" i="59"/>
  <c r="L474" i="59"/>
  <c r="L473" i="59"/>
  <c r="L472" i="59"/>
  <c r="L471" i="59"/>
  <c r="L470" i="59"/>
  <c r="L469" i="59"/>
  <c r="L468" i="59"/>
  <c r="L467" i="59"/>
  <c r="L466" i="59"/>
  <c r="L465" i="59"/>
  <c r="L464" i="59"/>
  <c r="L463" i="59"/>
  <c r="L462" i="59"/>
  <c r="L461" i="59"/>
  <c r="L460" i="59"/>
  <c r="L459" i="59"/>
  <c r="L458" i="59"/>
  <c r="L457" i="59"/>
  <c r="L456" i="59"/>
  <c r="L455" i="59"/>
  <c r="L454" i="59"/>
  <c r="L453" i="59"/>
  <c r="L452" i="59"/>
  <c r="L451" i="59"/>
  <c r="L450" i="59"/>
  <c r="L449" i="59"/>
  <c r="L448" i="59"/>
  <c r="L447" i="59"/>
  <c r="L446" i="59"/>
  <c r="L445" i="59"/>
  <c r="L444" i="59"/>
  <c r="L443" i="59"/>
  <c r="L442" i="59"/>
  <c r="L441" i="59"/>
  <c r="L440" i="59"/>
  <c r="L439" i="59"/>
  <c r="L438" i="59"/>
  <c r="L437" i="59"/>
  <c r="L436" i="59"/>
  <c r="L435" i="59"/>
  <c r="L434" i="59"/>
  <c r="L433" i="59"/>
  <c r="L432" i="59"/>
  <c r="L431" i="59"/>
  <c r="L430" i="59"/>
  <c r="L429" i="59"/>
  <c r="L428" i="59"/>
  <c r="L427" i="59"/>
  <c r="L426" i="59"/>
  <c r="L425" i="59"/>
  <c r="L424" i="59"/>
  <c r="L423" i="59"/>
  <c r="L422" i="59"/>
  <c r="L421" i="59"/>
  <c r="L420" i="59"/>
  <c r="L419" i="59"/>
  <c r="L418" i="59"/>
  <c r="L417" i="59"/>
  <c r="L416" i="59"/>
  <c r="L415" i="59"/>
  <c r="L414" i="59"/>
  <c r="L413" i="59"/>
  <c r="L412" i="59"/>
  <c r="L411" i="59"/>
  <c r="L410" i="59"/>
  <c r="L409" i="59"/>
  <c r="L408" i="59"/>
  <c r="L407" i="59"/>
  <c r="L406" i="59"/>
  <c r="L405" i="59"/>
  <c r="L404" i="59"/>
  <c r="L403" i="59"/>
  <c r="L402" i="59"/>
  <c r="L401" i="59"/>
  <c r="L400" i="59"/>
  <c r="L399" i="59"/>
  <c r="L398" i="59"/>
  <c r="L397" i="59"/>
  <c r="L396" i="59"/>
  <c r="L395" i="59"/>
  <c r="L394" i="59"/>
  <c r="L393" i="59"/>
  <c r="L392" i="59"/>
  <c r="L391" i="59"/>
  <c r="L390" i="59"/>
  <c r="L389" i="59"/>
  <c r="L388" i="59"/>
  <c r="L387" i="59"/>
  <c r="L386" i="59"/>
  <c r="L385" i="59"/>
  <c r="L384" i="59"/>
  <c r="L383" i="59"/>
  <c r="L382" i="59"/>
  <c r="L381" i="59"/>
  <c r="L380" i="59"/>
  <c r="L379" i="59"/>
  <c r="L378" i="59"/>
  <c r="L377" i="59"/>
  <c r="L376" i="59"/>
  <c r="L375" i="59"/>
  <c r="L374" i="59"/>
  <c r="L373" i="59"/>
  <c r="L372" i="59"/>
  <c r="L371" i="59"/>
  <c r="L370" i="59"/>
  <c r="L369" i="59"/>
  <c r="L368" i="59"/>
  <c r="L367" i="59"/>
  <c r="L366" i="59"/>
  <c r="L365" i="59"/>
  <c r="L364" i="59"/>
  <c r="L363" i="59"/>
  <c r="L362" i="59"/>
  <c r="L361" i="59"/>
  <c r="L360" i="59"/>
  <c r="L359" i="59"/>
  <c r="L358" i="59"/>
  <c r="L357" i="59"/>
  <c r="L356" i="59"/>
  <c r="L355" i="59"/>
  <c r="L354" i="59"/>
  <c r="L353" i="59"/>
  <c r="L352" i="59"/>
  <c r="L351" i="59"/>
  <c r="L350" i="59"/>
  <c r="L349" i="59"/>
  <c r="L348" i="59"/>
  <c r="L347" i="59"/>
  <c r="L346" i="59"/>
  <c r="L345" i="59"/>
  <c r="L344" i="59"/>
  <c r="L343" i="59"/>
  <c r="L342" i="59"/>
  <c r="L341" i="59"/>
  <c r="L340" i="59"/>
  <c r="L339" i="59"/>
  <c r="L338" i="59"/>
  <c r="L337" i="59"/>
  <c r="L336" i="59"/>
  <c r="L335" i="59"/>
  <c r="L334" i="59"/>
  <c r="L333" i="59"/>
  <c r="L332" i="59"/>
  <c r="L331" i="59"/>
  <c r="L330" i="59"/>
  <c r="L329" i="59"/>
  <c r="L328" i="59"/>
  <c r="L327" i="59"/>
  <c r="L326" i="59"/>
  <c r="L325" i="59"/>
  <c r="L324" i="59"/>
  <c r="L323" i="59"/>
  <c r="L322" i="59"/>
  <c r="L321" i="59"/>
  <c r="L320" i="59"/>
  <c r="L319" i="59"/>
  <c r="L318" i="59"/>
  <c r="L317" i="59"/>
  <c r="L316" i="59"/>
  <c r="L315" i="59"/>
  <c r="L314" i="59"/>
  <c r="L313" i="59"/>
  <c r="L312" i="59"/>
  <c r="L311" i="59"/>
  <c r="L310" i="59"/>
  <c r="L309" i="59"/>
  <c r="L308" i="59"/>
  <c r="L307" i="59"/>
  <c r="L306" i="59"/>
  <c r="L305" i="59"/>
  <c r="L304" i="59"/>
  <c r="L303" i="59"/>
  <c r="L302" i="59"/>
  <c r="L301" i="59"/>
  <c r="L300" i="59"/>
  <c r="L299" i="59"/>
  <c r="L298" i="59"/>
  <c r="L297" i="59"/>
  <c r="L296" i="59"/>
  <c r="L295" i="59"/>
  <c r="L294" i="59"/>
  <c r="L293" i="59"/>
  <c r="L292" i="59"/>
  <c r="L291" i="59"/>
  <c r="L290" i="59"/>
  <c r="L289" i="59"/>
  <c r="L288" i="59"/>
  <c r="L287" i="59"/>
  <c r="L286" i="59"/>
  <c r="L285" i="59"/>
  <c r="L284" i="59"/>
  <c r="L283" i="59"/>
  <c r="L282" i="59"/>
  <c r="L281" i="59"/>
  <c r="L280" i="59"/>
  <c r="L279" i="59"/>
  <c r="L278" i="59"/>
  <c r="L277" i="59"/>
  <c r="L276" i="59"/>
  <c r="L275" i="59"/>
  <c r="L274" i="59"/>
  <c r="L273" i="59"/>
  <c r="L272" i="59"/>
  <c r="L271" i="59"/>
  <c r="L270" i="59"/>
  <c r="L269" i="59"/>
  <c r="L268" i="59"/>
  <c r="L267" i="59"/>
  <c r="L266" i="59"/>
  <c r="L265" i="59"/>
  <c r="L264" i="59"/>
  <c r="L263" i="59"/>
  <c r="L262" i="59"/>
  <c r="L261" i="59"/>
  <c r="L260" i="59"/>
  <c r="L259" i="59"/>
  <c r="L258" i="59"/>
  <c r="L257" i="59"/>
  <c r="L256" i="59"/>
  <c r="L255" i="59"/>
  <c r="L254" i="59"/>
  <c r="L253" i="59"/>
  <c r="L252" i="59"/>
  <c r="L251" i="59"/>
  <c r="L250" i="59"/>
  <c r="L249" i="59"/>
  <c r="L248" i="59"/>
  <c r="L247" i="59"/>
  <c r="L246" i="59"/>
  <c r="L245" i="59"/>
  <c r="L244" i="59"/>
  <c r="L243" i="59"/>
  <c r="L242" i="59"/>
  <c r="L241" i="59"/>
  <c r="L240" i="59"/>
  <c r="L239" i="59"/>
  <c r="L238" i="59"/>
  <c r="L237" i="59"/>
  <c r="L236" i="59"/>
  <c r="L235" i="59"/>
  <c r="L234" i="59"/>
  <c r="L233" i="59"/>
  <c r="L232" i="59"/>
  <c r="L231" i="59"/>
  <c r="L230" i="59"/>
  <c r="L229" i="59"/>
  <c r="L228" i="59"/>
  <c r="L227" i="59"/>
  <c r="L226" i="59"/>
  <c r="L225" i="59"/>
  <c r="L224" i="59"/>
  <c r="L223" i="59"/>
  <c r="L222" i="59"/>
  <c r="L221" i="59"/>
  <c r="L220" i="59"/>
  <c r="L219" i="59"/>
  <c r="L218" i="59"/>
  <c r="L217" i="59"/>
  <c r="L216" i="59"/>
  <c r="L215" i="59"/>
  <c r="L214" i="59"/>
  <c r="L213" i="59"/>
  <c r="L212" i="59"/>
  <c r="L211" i="59"/>
  <c r="L210" i="59"/>
  <c r="L209" i="59"/>
  <c r="L208" i="59"/>
  <c r="L207" i="59"/>
  <c r="L206" i="59"/>
  <c r="L205" i="59"/>
  <c r="L204" i="59"/>
  <c r="L203" i="59"/>
  <c r="L202" i="59"/>
  <c r="L201" i="59"/>
  <c r="L200" i="59"/>
  <c r="L199" i="59"/>
  <c r="L198" i="59"/>
  <c r="L197" i="59"/>
  <c r="L196" i="59"/>
  <c r="L195" i="59"/>
  <c r="L194" i="59"/>
  <c r="L193" i="59"/>
  <c r="L192" i="59"/>
  <c r="L191" i="59"/>
  <c r="L190" i="59"/>
  <c r="L189" i="59"/>
  <c r="L188" i="59"/>
  <c r="L187" i="59"/>
  <c r="L186" i="59"/>
  <c r="L185" i="59"/>
  <c r="L184" i="59"/>
  <c r="L183" i="59"/>
  <c r="L182" i="59"/>
  <c r="L181" i="59"/>
  <c r="L180" i="59"/>
  <c r="L179" i="59"/>
  <c r="L178" i="59"/>
  <c r="L177" i="59"/>
  <c r="L176" i="59"/>
  <c r="L175" i="59"/>
  <c r="L174" i="59"/>
  <c r="L173" i="59"/>
  <c r="L172" i="59"/>
  <c r="L171" i="59"/>
  <c r="L170" i="59"/>
  <c r="L169" i="59"/>
  <c r="L168" i="59"/>
  <c r="L167" i="59"/>
  <c r="L166" i="59"/>
  <c r="L165" i="59"/>
  <c r="L164" i="59"/>
  <c r="L163" i="59"/>
  <c r="L162" i="59"/>
  <c r="L161" i="59"/>
  <c r="L160" i="59"/>
  <c r="L159" i="59"/>
  <c r="L158" i="59"/>
  <c r="L157" i="59"/>
  <c r="L156" i="59"/>
  <c r="L155" i="59"/>
  <c r="L154" i="59"/>
  <c r="L153" i="59"/>
  <c r="L152" i="59"/>
  <c r="L151" i="59"/>
  <c r="L150" i="59"/>
  <c r="L149" i="59"/>
  <c r="L148" i="59"/>
  <c r="L147" i="59"/>
  <c r="L146" i="59"/>
  <c r="L145" i="59"/>
  <c r="L144" i="59"/>
  <c r="L143" i="59"/>
  <c r="L142" i="59"/>
  <c r="L141" i="59"/>
  <c r="L140" i="59"/>
  <c r="L139" i="59"/>
  <c r="L138" i="59"/>
  <c r="L137" i="59"/>
  <c r="L136" i="59"/>
  <c r="L135" i="59"/>
  <c r="L134" i="59"/>
  <c r="L133" i="59"/>
  <c r="L132" i="59"/>
  <c r="L131" i="59"/>
  <c r="L130" i="59"/>
  <c r="L129" i="59"/>
  <c r="L128" i="59"/>
  <c r="L127" i="59"/>
  <c r="L126" i="59"/>
  <c r="L125" i="59"/>
  <c r="L124" i="59"/>
  <c r="L123" i="59"/>
  <c r="L122" i="59"/>
  <c r="L121" i="59"/>
  <c r="L120" i="59"/>
  <c r="L119" i="59"/>
  <c r="L118" i="59"/>
  <c r="L117" i="59"/>
  <c r="L116" i="59"/>
  <c r="L115" i="59"/>
  <c r="L114" i="59"/>
  <c r="L113" i="59"/>
  <c r="L112" i="59"/>
  <c r="L111" i="59"/>
  <c r="L110" i="59"/>
  <c r="L109" i="59"/>
  <c r="L108" i="59"/>
  <c r="L107" i="59"/>
  <c r="L106" i="59"/>
  <c r="L105" i="59"/>
  <c r="L104" i="59"/>
  <c r="L103" i="59"/>
  <c r="L102" i="59"/>
  <c r="L101" i="59"/>
  <c r="L100" i="59"/>
  <c r="L99" i="59"/>
  <c r="L98" i="59"/>
  <c r="L97" i="59"/>
  <c r="L96" i="59"/>
  <c r="L95" i="59"/>
  <c r="L94" i="59"/>
  <c r="L93" i="59"/>
  <c r="L92" i="59"/>
  <c r="L91" i="59"/>
  <c r="L90" i="59"/>
  <c r="L89" i="59"/>
  <c r="L88" i="59"/>
  <c r="L87" i="59"/>
  <c r="L86" i="59"/>
  <c r="L85" i="59"/>
  <c r="L84" i="59"/>
  <c r="L83" i="59"/>
  <c r="L82" i="59"/>
  <c r="L81" i="59"/>
  <c r="L80" i="59"/>
  <c r="L79" i="59"/>
  <c r="L78" i="59"/>
  <c r="L77" i="59"/>
  <c r="L75" i="59"/>
  <c r="L74" i="59"/>
  <c r="L73" i="59"/>
  <c r="L72" i="59"/>
  <c r="L71" i="59"/>
  <c r="L70" i="59"/>
  <c r="L69" i="59"/>
  <c r="L68" i="59"/>
  <c r="L67" i="59"/>
  <c r="L66" i="59"/>
  <c r="L65" i="59"/>
  <c r="L64" i="59"/>
  <c r="L63" i="59"/>
  <c r="L62" i="59"/>
  <c r="L61" i="59"/>
  <c r="L60" i="59"/>
  <c r="L59" i="59"/>
  <c r="L58" i="59"/>
  <c r="L57" i="59"/>
  <c r="L56" i="59"/>
  <c r="L55" i="59"/>
  <c r="L54" i="59"/>
  <c r="L53" i="59"/>
  <c r="L52" i="59"/>
  <c r="L51" i="59"/>
  <c r="L50" i="59"/>
  <c r="L49" i="59"/>
  <c r="L48" i="59"/>
  <c r="L47" i="59"/>
  <c r="L46" i="59"/>
  <c r="L45" i="59"/>
  <c r="L44" i="59"/>
  <c r="L43" i="59"/>
  <c r="L42" i="59"/>
  <c r="L41" i="59"/>
  <c r="L40" i="59"/>
  <c r="L39" i="59"/>
  <c r="L38" i="59"/>
  <c r="L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21" i="59"/>
  <c r="L20" i="59"/>
  <c r="L19" i="59"/>
  <c r="L18" i="59"/>
  <c r="L17" i="59"/>
  <c r="L16" i="59"/>
  <c r="L15" i="59"/>
  <c r="L14" i="59"/>
  <c r="L13" i="59"/>
  <c r="L12" i="59"/>
  <c r="L11" i="59"/>
  <c r="AK12" i="59"/>
  <c r="AK13" i="59"/>
  <c r="AK14" i="59"/>
  <c r="AK15" i="59"/>
  <c r="AK16" i="59"/>
  <c r="AK17" i="59"/>
  <c r="AK18" i="59"/>
  <c r="AK19" i="59"/>
  <c r="AK20" i="59"/>
  <c r="AK21" i="59"/>
  <c r="AK22" i="59"/>
  <c r="AK23" i="59"/>
  <c r="AK24" i="59"/>
  <c r="AK25" i="59"/>
  <c r="AK26" i="59"/>
  <c r="AK27" i="59"/>
  <c r="AK28" i="59"/>
  <c r="AK29" i="59"/>
  <c r="AK30" i="59"/>
  <c r="AK31" i="59"/>
  <c r="AK32" i="59"/>
  <c r="AK33" i="59"/>
  <c r="AK34" i="59"/>
  <c r="AK35" i="59"/>
  <c r="AK36" i="59"/>
  <c r="AK37" i="59"/>
  <c r="AK38" i="59"/>
  <c r="AK39" i="59"/>
  <c r="AK40" i="59"/>
  <c r="AK41" i="59"/>
  <c r="AK42" i="59"/>
  <c r="AK43" i="59"/>
  <c r="AK44" i="59"/>
  <c r="AK45" i="59"/>
  <c r="AK46" i="59"/>
  <c r="AK47" i="59"/>
  <c r="AK48" i="59"/>
  <c r="AK49" i="59"/>
  <c r="AK50" i="59"/>
  <c r="AK51" i="59"/>
  <c r="AK52" i="59"/>
  <c r="AK53" i="59"/>
  <c r="AK54" i="59"/>
  <c r="AK55" i="59"/>
  <c r="AK56" i="59"/>
  <c r="AK57" i="59"/>
  <c r="AK58" i="59"/>
  <c r="AK59" i="59"/>
  <c r="AK60" i="59"/>
  <c r="AK61" i="59"/>
  <c r="AK62" i="59"/>
  <c r="AK63" i="59"/>
  <c r="AK64" i="59"/>
  <c r="AK65" i="59"/>
  <c r="AK66" i="59"/>
  <c r="AK67" i="59"/>
  <c r="AK68" i="59"/>
  <c r="AK69" i="59"/>
  <c r="AK70" i="59"/>
  <c r="AK71" i="59"/>
  <c r="AK72" i="59"/>
  <c r="AK73" i="59"/>
  <c r="AK74" i="59"/>
  <c r="AK75" i="59"/>
  <c r="AK76" i="59"/>
  <c r="AK77" i="59"/>
  <c r="AK78" i="59"/>
  <c r="AK79" i="59"/>
  <c r="AK80" i="59"/>
  <c r="AK81" i="59"/>
  <c r="AK82" i="59"/>
  <c r="AK83" i="59"/>
  <c r="AK84" i="59"/>
  <c r="AK85" i="59"/>
  <c r="AK86" i="59"/>
  <c r="AK87" i="59"/>
  <c r="AK88" i="59"/>
  <c r="AK89" i="59"/>
  <c r="AK90" i="59"/>
  <c r="AK91" i="59"/>
  <c r="AK92" i="59"/>
  <c r="AK93" i="59"/>
  <c r="AK94" i="59"/>
  <c r="AK95" i="59"/>
  <c r="AK96" i="59"/>
  <c r="AK97" i="59"/>
  <c r="AK98" i="59"/>
  <c r="AK99" i="59"/>
  <c r="AK100" i="59"/>
  <c r="AK101" i="59"/>
  <c r="AK102" i="59"/>
  <c r="AK103" i="59"/>
  <c r="AK104" i="59"/>
  <c r="AK105" i="59"/>
  <c r="AK106" i="59"/>
  <c r="AK107" i="59"/>
  <c r="AK108" i="59"/>
  <c r="AK109" i="59"/>
  <c r="AK110" i="59"/>
  <c r="AK111" i="59"/>
  <c r="AK112" i="59"/>
  <c r="AK113" i="59"/>
  <c r="AK114" i="59"/>
  <c r="AK115" i="59"/>
  <c r="AK116" i="59"/>
  <c r="AK117" i="59"/>
  <c r="AK118" i="59"/>
  <c r="AK119" i="59"/>
  <c r="AK120" i="59"/>
  <c r="AK121" i="59"/>
  <c r="AK122" i="59"/>
  <c r="AK123" i="59"/>
  <c r="AK124" i="59"/>
  <c r="AK125" i="59"/>
  <c r="AK126" i="59"/>
  <c r="AK127" i="59"/>
  <c r="AK128" i="59"/>
  <c r="AK129" i="59"/>
  <c r="AK130" i="59"/>
  <c r="AK131" i="59"/>
  <c r="AK132" i="59"/>
  <c r="AK133" i="59"/>
  <c r="AK134" i="59"/>
  <c r="AK135" i="59"/>
  <c r="AK136" i="59"/>
  <c r="AK137" i="59"/>
  <c r="AK138" i="59"/>
  <c r="AK139" i="59"/>
  <c r="AK140" i="59"/>
  <c r="AK141" i="59"/>
  <c r="AK142" i="59"/>
  <c r="AK143" i="59"/>
  <c r="AK144" i="59"/>
  <c r="AK145" i="59"/>
  <c r="AK146" i="59"/>
  <c r="AK147" i="59"/>
  <c r="AK148" i="59"/>
  <c r="AK149" i="59"/>
  <c r="AK150" i="59"/>
  <c r="AK151" i="59"/>
  <c r="AK152" i="59"/>
  <c r="AK153" i="59"/>
  <c r="AK154" i="59"/>
  <c r="AK155" i="59"/>
  <c r="AK156" i="59"/>
  <c r="AK157" i="59"/>
  <c r="AK158" i="59"/>
  <c r="AK159" i="59"/>
  <c r="AK160" i="59"/>
  <c r="AK161" i="59"/>
  <c r="AK162" i="59"/>
  <c r="AK163" i="59"/>
  <c r="AK164" i="59"/>
  <c r="AK165" i="59"/>
  <c r="AK166" i="59"/>
  <c r="AK167" i="59"/>
  <c r="AK168" i="59"/>
  <c r="AK169" i="59"/>
  <c r="AK170" i="59"/>
  <c r="AK171" i="59"/>
  <c r="AK172" i="59"/>
  <c r="AK173" i="59"/>
  <c r="AK174" i="59"/>
  <c r="AK175" i="59"/>
  <c r="AK176" i="59"/>
  <c r="AK177" i="59"/>
  <c r="AK178" i="59"/>
  <c r="AK179" i="59"/>
  <c r="AK180" i="59"/>
  <c r="AK181" i="59"/>
  <c r="AK182" i="59"/>
  <c r="AK183" i="59"/>
  <c r="AK184" i="59"/>
  <c r="AK185" i="59"/>
  <c r="AK186" i="59"/>
  <c r="AK187" i="59"/>
  <c r="AK188" i="59"/>
  <c r="AK189" i="59"/>
  <c r="AK190" i="59"/>
  <c r="AK191" i="59"/>
  <c r="AK192" i="59"/>
  <c r="AK193" i="59"/>
  <c r="AK194" i="59"/>
  <c r="AK195" i="59"/>
  <c r="AK196" i="59"/>
  <c r="AK197" i="59"/>
  <c r="AK198" i="59"/>
  <c r="AK199" i="59"/>
  <c r="AK200" i="59"/>
  <c r="AK201" i="59"/>
  <c r="AK202" i="59"/>
  <c r="AK203" i="59"/>
  <c r="AK204" i="59"/>
  <c r="AK205" i="59"/>
  <c r="AK206" i="59"/>
  <c r="AK207" i="59"/>
  <c r="AK208" i="59"/>
  <c r="AK209" i="59"/>
  <c r="AK210" i="59"/>
  <c r="AK211" i="59"/>
  <c r="AK212" i="59"/>
  <c r="AK213" i="59"/>
  <c r="AK214" i="59"/>
  <c r="AK215" i="59"/>
  <c r="AK216" i="59"/>
  <c r="AK217" i="59"/>
  <c r="AK218" i="59"/>
  <c r="AK219" i="59"/>
  <c r="AK220" i="59"/>
  <c r="AK221" i="59"/>
  <c r="AK222" i="59"/>
  <c r="AK223" i="59"/>
  <c r="AK224" i="59"/>
  <c r="AK225" i="59"/>
  <c r="AK226" i="59"/>
  <c r="AK227" i="59"/>
  <c r="AK228" i="59"/>
  <c r="AK229" i="59"/>
  <c r="AK230" i="59"/>
  <c r="AK231" i="59"/>
  <c r="AK232" i="59"/>
  <c r="AK233" i="59"/>
  <c r="AK234" i="59"/>
  <c r="AK235" i="59"/>
  <c r="AK236" i="59"/>
  <c r="AK237" i="59"/>
  <c r="AK238" i="59"/>
  <c r="AK239" i="59"/>
  <c r="AK240" i="59"/>
  <c r="AK241" i="59"/>
  <c r="AK242" i="59"/>
  <c r="AK243" i="59"/>
  <c r="AK244" i="59"/>
  <c r="AK245" i="59"/>
  <c r="AK246" i="59"/>
  <c r="AK247" i="59"/>
  <c r="AK248" i="59"/>
  <c r="AK249" i="59"/>
  <c r="AK250" i="59"/>
  <c r="AK251" i="59"/>
  <c r="AK252" i="59"/>
  <c r="AK253" i="59"/>
  <c r="AK254" i="59"/>
  <c r="AK255" i="59"/>
  <c r="AK256" i="59"/>
  <c r="AK257" i="59"/>
  <c r="AK258" i="59"/>
  <c r="AK259" i="59"/>
  <c r="AK260" i="59"/>
  <c r="AK261" i="59"/>
  <c r="AK262" i="59"/>
  <c r="AK263" i="59"/>
  <c r="AK264" i="59"/>
  <c r="AK265" i="59"/>
  <c r="AK266" i="59"/>
  <c r="AK267" i="59"/>
  <c r="AK268" i="59"/>
  <c r="AK269" i="59"/>
  <c r="AK270" i="59"/>
  <c r="AK271" i="59"/>
  <c r="AK272" i="59"/>
  <c r="AK273" i="59"/>
  <c r="AK274" i="59"/>
  <c r="AK275" i="59"/>
  <c r="AK276" i="59"/>
  <c r="AK277" i="59"/>
  <c r="AK278" i="59"/>
  <c r="AK279" i="59"/>
  <c r="AK280" i="59"/>
  <c r="AK281" i="59"/>
  <c r="AK282" i="59"/>
  <c r="AK283" i="59"/>
  <c r="AK284" i="59"/>
  <c r="AK285" i="59"/>
  <c r="AK286" i="59"/>
  <c r="AK287" i="59"/>
  <c r="AK288" i="59"/>
  <c r="AK289" i="59"/>
  <c r="AK290" i="59"/>
  <c r="AK291" i="59"/>
  <c r="AK292" i="59"/>
  <c r="AK293" i="59"/>
  <c r="AK294" i="59"/>
  <c r="AK295" i="59"/>
  <c r="AK296" i="59"/>
  <c r="AK297" i="59"/>
  <c r="AK298" i="59"/>
  <c r="AK299" i="59"/>
  <c r="AK300" i="59"/>
  <c r="AK301" i="59"/>
  <c r="AK302" i="59"/>
  <c r="AK303" i="59"/>
  <c r="AK304" i="59"/>
  <c r="AK305" i="59"/>
  <c r="AK306" i="59"/>
  <c r="AK307" i="59"/>
  <c r="AK308" i="59"/>
  <c r="AK309" i="59"/>
  <c r="AK310" i="59"/>
  <c r="AK311" i="59"/>
  <c r="AK312" i="59"/>
  <c r="AK313" i="59"/>
  <c r="AK314" i="59"/>
  <c r="AK315" i="59"/>
  <c r="AK316" i="59"/>
  <c r="AK317" i="59"/>
  <c r="AK318" i="59"/>
  <c r="AK319" i="59"/>
  <c r="AK320" i="59"/>
  <c r="AK321" i="59"/>
  <c r="AK322" i="59"/>
  <c r="AK323" i="59"/>
  <c r="AK324" i="59"/>
  <c r="AK325" i="59"/>
  <c r="AK326" i="59"/>
  <c r="AK327" i="59"/>
  <c r="AK328" i="59"/>
  <c r="AK329" i="59"/>
  <c r="AK330" i="59"/>
  <c r="AK331" i="59"/>
  <c r="AK332" i="59"/>
  <c r="AK333" i="59"/>
  <c r="AK334" i="59"/>
  <c r="AK335" i="59"/>
  <c r="AK336" i="59"/>
  <c r="AK337" i="59"/>
  <c r="AK338" i="59"/>
  <c r="AK339" i="59"/>
  <c r="AK340" i="59"/>
  <c r="AK341" i="59"/>
  <c r="AK342" i="59"/>
  <c r="AK343" i="59"/>
  <c r="AK344" i="59"/>
  <c r="AK345" i="59"/>
  <c r="AK346" i="59"/>
  <c r="AK347" i="59"/>
  <c r="AK348" i="59"/>
  <c r="AK349" i="59"/>
  <c r="AK350" i="59"/>
  <c r="AK351" i="59"/>
  <c r="AK352" i="59"/>
  <c r="AK353" i="59"/>
  <c r="AK354" i="59"/>
  <c r="AK355" i="59"/>
  <c r="AK356" i="59"/>
  <c r="AK357" i="59"/>
  <c r="AK358" i="59"/>
  <c r="AK359" i="59"/>
  <c r="AK360" i="59"/>
  <c r="AK361" i="59"/>
  <c r="AK362" i="59"/>
  <c r="AK363" i="59"/>
  <c r="AK364" i="59"/>
  <c r="AK365" i="59"/>
  <c r="AK366" i="59"/>
  <c r="AK367" i="59"/>
  <c r="AK368" i="59"/>
  <c r="AK369" i="59"/>
  <c r="AK370" i="59"/>
  <c r="AK371" i="59"/>
  <c r="AK372" i="59"/>
  <c r="AK373" i="59"/>
  <c r="AK374" i="59"/>
  <c r="AK375" i="59"/>
  <c r="AK376" i="59"/>
  <c r="AK377" i="59"/>
  <c r="AK378" i="59"/>
  <c r="AK379" i="59"/>
  <c r="AK380" i="59"/>
  <c r="AK381" i="59"/>
  <c r="AK382" i="59"/>
  <c r="AK383" i="59"/>
  <c r="AK384" i="59"/>
  <c r="AK385" i="59"/>
  <c r="AK386" i="59"/>
  <c r="AK387" i="59"/>
  <c r="AK388" i="59"/>
  <c r="AK389" i="59"/>
  <c r="AK390" i="59"/>
  <c r="AK391" i="59"/>
  <c r="AK392" i="59"/>
  <c r="AK393" i="59"/>
  <c r="AK394" i="59"/>
  <c r="AK395" i="59"/>
  <c r="AK396" i="59"/>
  <c r="AK397" i="59"/>
  <c r="AK398" i="59"/>
  <c r="AK399" i="59"/>
  <c r="AK400" i="59"/>
  <c r="AK401" i="59"/>
  <c r="AK402" i="59"/>
  <c r="AK403" i="59"/>
  <c r="AK404" i="59"/>
  <c r="AK405" i="59"/>
  <c r="AK406" i="59"/>
  <c r="AK407" i="59"/>
  <c r="AK408" i="59"/>
  <c r="AK409" i="59"/>
  <c r="AK410" i="59"/>
  <c r="AK411" i="59"/>
  <c r="AK412" i="59"/>
  <c r="AK413" i="59"/>
  <c r="AK414" i="59"/>
  <c r="AK415" i="59"/>
  <c r="AK416" i="59"/>
  <c r="AK417" i="59"/>
  <c r="AK418" i="59"/>
  <c r="AK419" i="59"/>
  <c r="AK420" i="59"/>
  <c r="AK421" i="59"/>
  <c r="AK422" i="59"/>
  <c r="AK423" i="59"/>
  <c r="AK424" i="59"/>
  <c r="AK425" i="59"/>
  <c r="AK426" i="59"/>
  <c r="AK427" i="59"/>
  <c r="AK428" i="59"/>
  <c r="AK429" i="59"/>
  <c r="AK430" i="59"/>
  <c r="AK431" i="59"/>
  <c r="AK432" i="59"/>
  <c r="AK433" i="59"/>
  <c r="AK434" i="59"/>
  <c r="AK435" i="59"/>
  <c r="AK436" i="59"/>
  <c r="AK437" i="59"/>
  <c r="AK438" i="59"/>
  <c r="AK439" i="59"/>
  <c r="AK440" i="59"/>
  <c r="AK441" i="59"/>
  <c r="AK442" i="59"/>
  <c r="AK443" i="59"/>
  <c r="AK444" i="59"/>
  <c r="AK445" i="59"/>
  <c r="AK446" i="59"/>
  <c r="AK447" i="59"/>
  <c r="AK448" i="59"/>
  <c r="AK449" i="59"/>
  <c r="AK450" i="59"/>
  <c r="AK451" i="59"/>
  <c r="AK452" i="59"/>
  <c r="AK453" i="59"/>
  <c r="AK454" i="59"/>
  <c r="AK455" i="59"/>
  <c r="AK456" i="59"/>
  <c r="AK457" i="59"/>
  <c r="AK458" i="59"/>
  <c r="AK459" i="59"/>
  <c r="AK460" i="59"/>
  <c r="AK461" i="59"/>
  <c r="AK462" i="59"/>
  <c r="AK463" i="59"/>
  <c r="AK464" i="59"/>
  <c r="AK465" i="59"/>
  <c r="AK466" i="59"/>
  <c r="AK467" i="59"/>
  <c r="AK468" i="59"/>
  <c r="AK469" i="59"/>
  <c r="AK470" i="59"/>
  <c r="AK471" i="59"/>
  <c r="AK472" i="59"/>
  <c r="AK473" i="59"/>
  <c r="AK474" i="59"/>
  <c r="AK475" i="59"/>
  <c r="AK476" i="59"/>
  <c r="AK477" i="59"/>
  <c r="AK478" i="59"/>
  <c r="AK479" i="59"/>
  <c r="AK480" i="59"/>
  <c r="AK481" i="59"/>
  <c r="AK482" i="59"/>
  <c r="AK483" i="59"/>
  <c r="AK484" i="59"/>
  <c r="AK485" i="59"/>
  <c r="AK486" i="59"/>
  <c r="AK487" i="59"/>
  <c r="AK488" i="59"/>
  <c r="AK489" i="59"/>
  <c r="AK490" i="59"/>
  <c r="AK491" i="59"/>
  <c r="AK492" i="59"/>
  <c r="AK493" i="59"/>
  <c r="AK494" i="59"/>
  <c r="AK495" i="59"/>
  <c r="AK496" i="59"/>
  <c r="AK497" i="59"/>
  <c r="AK498" i="59"/>
  <c r="AK499" i="59"/>
  <c r="AK500" i="59"/>
  <c r="AK501" i="59"/>
  <c r="AK502" i="59"/>
  <c r="AK503" i="59"/>
  <c r="AK504" i="59"/>
  <c r="AK505" i="59"/>
  <c r="AK506" i="59"/>
  <c r="AK507" i="59"/>
  <c r="AK508" i="59"/>
  <c r="AK509" i="59"/>
  <c r="AK510" i="59"/>
  <c r="AK511" i="59"/>
  <c r="AK512" i="59"/>
  <c r="AK513" i="59"/>
  <c r="AK514" i="59"/>
  <c r="AK515" i="59"/>
  <c r="AK516" i="59"/>
  <c r="AK517" i="59"/>
  <c r="AK518" i="59"/>
  <c r="AK519" i="59"/>
  <c r="AK520" i="59"/>
  <c r="AK521" i="59"/>
  <c r="AK522" i="59"/>
  <c r="AK523" i="59"/>
  <c r="AK524" i="59"/>
  <c r="AK525" i="59"/>
  <c r="AK526" i="59"/>
  <c r="AK527" i="59"/>
  <c r="AK528" i="59"/>
  <c r="AK529" i="59"/>
  <c r="AK530" i="59"/>
  <c r="AK531" i="59"/>
  <c r="AK532" i="59"/>
  <c r="AK533" i="59"/>
  <c r="AK534" i="59"/>
  <c r="AK535" i="59"/>
  <c r="AK536" i="59"/>
  <c r="AK537" i="59"/>
  <c r="AK538" i="59"/>
  <c r="AK539" i="59"/>
  <c r="AK540" i="59"/>
  <c r="AK541" i="59"/>
  <c r="AK542" i="59"/>
  <c r="AK543" i="59"/>
  <c r="AK544" i="59"/>
  <c r="AK545" i="59"/>
  <c r="AK546" i="59"/>
  <c r="AK547" i="59"/>
  <c r="AK548" i="59"/>
  <c r="AK549" i="59"/>
  <c r="AK550" i="59"/>
  <c r="AK551" i="59"/>
  <c r="AK552" i="59"/>
  <c r="AK553" i="59"/>
  <c r="AK554" i="59"/>
  <c r="AK555" i="59"/>
  <c r="AK556" i="59"/>
  <c r="AK557" i="59"/>
  <c r="AK558" i="59"/>
  <c r="AK559" i="59"/>
  <c r="AK560" i="59"/>
  <c r="AK561" i="59"/>
  <c r="AK562" i="59"/>
  <c r="AK563" i="59"/>
  <c r="AK564" i="59"/>
  <c r="AK565" i="59"/>
  <c r="AK566" i="59"/>
  <c r="AK567" i="59"/>
  <c r="AK568" i="59"/>
  <c r="AK569" i="59"/>
  <c r="AK570" i="59"/>
  <c r="AK571" i="59"/>
  <c r="AK572" i="59"/>
  <c r="AK573" i="59"/>
  <c r="AK574" i="59"/>
  <c r="AK575" i="59"/>
  <c r="AK576" i="59"/>
  <c r="AK577" i="59"/>
  <c r="AK578" i="59"/>
  <c r="AK579" i="59"/>
  <c r="AK580" i="59"/>
  <c r="AK581" i="59"/>
  <c r="AK582" i="59"/>
  <c r="AK583" i="59"/>
  <c r="AK584" i="59"/>
  <c r="AK585" i="59"/>
  <c r="AK586" i="59"/>
  <c r="AK587" i="59"/>
  <c r="AL169" i="59"/>
  <c r="AM169" i="59"/>
  <c r="AK900" i="59"/>
  <c r="AK901" i="59"/>
  <c r="AK902" i="59"/>
  <c r="AK903" i="59"/>
  <c r="AK904" i="59"/>
  <c r="AK905" i="59"/>
  <c r="AK906" i="59"/>
  <c r="AK907" i="59"/>
  <c r="AK908" i="59"/>
  <c r="AK909" i="59"/>
  <c r="AK910" i="59"/>
  <c r="AK911" i="59"/>
  <c r="AK912" i="59"/>
  <c r="AK913" i="59"/>
  <c r="AK914" i="59"/>
  <c r="AK915" i="59"/>
  <c r="AK916" i="59"/>
  <c r="AK917" i="59"/>
  <c r="AK918" i="59"/>
  <c r="AK919" i="59"/>
  <c r="AK920" i="59"/>
  <c r="AK921" i="59"/>
  <c r="AK922" i="59"/>
  <c r="AK923" i="59"/>
  <c r="AK924" i="59"/>
  <c r="AK925" i="59"/>
  <c r="AK926" i="59"/>
  <c r="AK927" i="59"/>
  <c r="AK928" i="59"/>
  <c r="AK929" i="59"/>
  <c r="AK930" i="59"/>
  <c r="AK931" i="59"/>
  <c r="AK932" i="59"/>
  <c r="AK933" i="59"/>
  <c r="AK934" i="59"/>
  <c r="AK935" i="59"/>
  <c r="AK936" i="59"/>
  <c r="AK937" i="59"/>
  <c r="AK938" i="59"/>
  <c r="AK939" i="59"/>
  <c r="AK940" i="59"/>
  <c r="AK941" i="59"/>
  <c r="AK942" i="59"/>
  <c r="AK943" i="59"/>
  <c r="AK944" i="59"/>
  <c r="AK945" i="59"/>
  <c r="AK946" i="59"/>
  <c r="AK947" i="59"/>
  <c r="AK948" i="59"/>
  <c r="AK949" i="59"/>
  <c r="AK950" i="59"/>
  <c r="AK951" i="59"/>
  <c r="AK952" i="59"/>
  <c r="AK953" i="59"/>
  <c r="AK954" i="59"/>
  <c r="AK955" i="59"/>
  <c r="AK956" i="59"/>
  <c r="AK957" i="59"/>
  <c r="AK958" i="59"/>
  <c r="AK959" i="59"/>
  <c r="AK960" i="59"/>
  <c r="AK961" i="59"/>
  <c r="AK962" i="59"/>
  <c r="AK963" i="59"/>
  <c r="AK964" i="59"/>
  <c r="AK965" i="59"/>
  <c r="AK966" i="59"/>
  <c r="AK967" i="59"/>
  <c r="AK968" i="59"/>
  <c r="AK969" i="59"/>
  <c r="AK970" i="59"/>
  <c r="AK971" i="59"/>
  <c r="AK972" i="59"/>
  <c r="AK973" i="59"/>
  <c r="AK974" i="59"/>
  <c r="AK975" i="59"/>
  <c r="AK976" i="59"/>
  <c r="AK977" i="59"/>
  <c r="AK978" i="59"/>
  <c r="AK979" i="59"/>
  <c r="AK980" i="59"/>
  <c r="AK981" i="59"/>
  <c r="AK982" i="59"/>
  <c r="AK983" i="59"/>
  <c r="AK984" i="59"/>
  <c r="AK985" i="59"/>
  <c r="AK986" i="59"/>
  <c r="AK987" i="59"/>
  <c r="AK988" i="59"/>
  <c r="AK989" i="59"/>
  <c r="AK990" i="59"/>
  <c r="AK991" i="59"/>
  <c r="AK992" i="59"/>
  <c r="AK993" i="59"/>
  <c r="AK994" i="59"/>
  <c r="AK995" i="59"/>
  <c r="AK996" i="59"/>
  <c r="AK997" i="59"/>
  <c r="AK998" i="59"/>
  <c r="AK999" i="59"/>
  <c r="AK1000" i="59"/>
  <c r="AK1001" i="59"/>
  <c r="AK1002" i="59"/>
  <c r="AK1003" i="59"/>
  <c r="AK1004" i="59"/>
  <c r="AK1005" i="59"/>
  <c r="AK1006" i="59"/>
  <c r="AK1007" i="59"/>
  <c r="AK1008" i="59"/>
  <c r="AK1009" i="59"/>
  <c r="AK1010" i="59"/>
  <c r="AK1011" i="59"/>
  <c r="AK1012" i="59"/>
  <c r="AK1013" i="59"/>
  <c r="AK1014" i="59"/>
  <c r="AK1015" i="59"/>
  <c r="AK1016" i="59"/>
  <c r="AK1017" i="59"/>
  <c r="AK1018" i="59"/>
  <c r="AK1019" i="59"/>
  <c r="AK1020" i="59"/>
  <c r="AK1021" i="59"/>
  <c r="AK1022" i="59"/>
  <c r="AK1023" i="59"/>
  <c r="AK1024" i="59"/>
  <c r="AK1025" i="59"/>
  <c r="AK1026" i="59"/>
  <c r="AK1027" i="59"/>
  <c r="AK1028" i="59"/>
  <c r="AK1029" i="59"/>
  <c r="AK1030" i="59"/>
  <c r="AK1031" i="59"/>
  <c r="AK1032" i="59"/>
  <c r="AK1033" i="59"/>
  <c r="AK1034" i="59"/>
  <c r="AK1035" i="59"/>
  <c r="AK1036" i="59"/>
  <c r="AK1037" i="59"/>
  <c r="AK1038" i="59"/>
  <c r="AK1039" i="59"/>
  <c r="AK1040" i="59"/>
  <c r="AK1041" i="59"/>
  <c r="AK1042" i="59"/>
  <c r="AK1043" i="59"/>
  <c r="AK1044" i="59"/>
  <c r="AK1045" i="59"/>
  <c r="AK1046" i="59"/>
  <c r="AK1047" i="59"/>
  <c r="AK1048" i="59"/>
  <c r="AK1049" i="59"/>
  <c r="AK1050" i="59"/>
  <c r="AK1051" i="59"/>
  <c r="AK1052" i="59"/>
  <c r="AK1053" i="59"/>
  <c r="AK1054" i="59"/>
  <c r="AK1055" i="59"/>
  <c r="AK1056" i="59"/>
  <c r="AK1057" i="59"/>
  <c r="AK1058" i="59"/>
  <c r="AK1059" i="59"/>
  <c r="AK1060" i="59"/>
  <c r="AK1061" i="59"/>
  <c r="AK1062" i="59"/>
  <c r="AK1063" i="59"/>
  <c r="AK1064" i="59"/>
  <c r="AK1065" i="59"/>
  <c r="AK1066" i="59"/>
  <c r="AK1067" i="59"/>
  <c r="AK1068" i="59"/>
  <c r="AK1069" i="59"/>
  <c r="AK1070" i="59"/>
  <c r="AK1071" i="59"/>
  <c r="AK1072" i="59"/>
  <c r="AK1073" i="59"/>
  <c r="AK1074" i="59"/>
  <c r="AK1075" i="59"/>
  <c r="AK1076" i="59"/>
  <c r="AK1077" i="59"/>
  <c r="AK1078" i="59"/>
  <c r="AK1079" i="59"/>
  <c r="AK1080" i="59"/>
  <c r="AK1081" i="59"/>
  <c r="AK1082" i="59"/>
  <c r="AK1083" i="59"/>
  <c r="AK1084" i="59"/>
  <c r="AK1085" i="59"/>
  <c r="AK1086" i="59"/>
  <c r="AK1087" i="59"/>
  <c r="AK1088" i="59"/>
  <c r="AK1089" i="59"/>
  <c r="AK1090" i="59"/>
  <c r="AK1091" i="59"/>
  <c r="AK1092" i="59"/>
  <c r="AK1093" i="59"/>
  <c r="AK1094" i="59"/>
  <c r="AK1095" i="59"/>
  <c r="AK1096" i="59"/>
  <c r="AK1097" i="59"/>
  <c r="AK1098" i="59"/>
  <c r="AK1099" i="59"/>
  <c r="AK1100" i="59"/>
  <c r="AK1101" i="59"/>
  <c r="AK1102" i="59"/>
  <c r="AK1103" i="59"/>
  <c r="AK1104" i="59"/>
  <c r="AK1105" i="59"/>
  <c r="AK1106" i="59"/>
  <c r="AK1107" i="59"/>
  <c r="AK1108" i="59"/>
  <c r="AK1109" i="59"/>
  <c r="AK1110" i="59"/>
  <c r="AK1111" i="59"/>
  <c r="AK1112" i="59"/>
  <c r="AK1113" i="59"/>
  <c r="AK1114" i="59"/>
  <c r="AK1115" i="59"/>
  <c r="AK1116" i="59"/>
  <c r="AK1117" i="59"/>
  <c r="AK1118" i="59"/>
  <c r="AK1119" i="59"/>
  <c r="AK1120" i="59"/>
  <c r="AK1121" i="59"/>
  <c r="AK1122" i="59"/>
  <c r="AK1123" i="59"/>
  <c r="AK1124" i="59"/>
  <c r="AK1125" i="59"/>
  <c r="AK1126" i="59"/>
  <c r="AK1127" i="59"/>
  <c r="AK1128" i="59"/>
  <c r="AK1129" i="59"/>
  <c r="AK1130" i="59"/>
  <c r="AK1131" i="59"/>
  <c r="AK1132" i="59"/>
  <c r="AK1133" i="59"/>
  <c r="AK1134" i="59"/>
  <c r="AK1135" i="59"/>
  <c r="AK1136" i="59"/>
  <c r="AK1137" i="59"/>
  <c r="AK1138" i="59"/>
  <c r="AK1139" i="59"/>
  <c r="AK1140" i="59"/>
  <c r="AK1141" i="59"/>
  <c r="AK1142" i="59"/>
  <c r="AK1143" i="59"/>
  <c r="AK1144" i="59"/>
  <c r="AK1145" i="59"/>
  <c r="AK1146" i="59"/>
  <c r="AK1147" i="59"/>
  <c r="AK1148" i="59"/>
  <c r="AK588" i="59"/>
  <c r="AK589" i="59"/>
  <c r="AK590" i="59"/>
  <c r="AK591" i="59"/>
  <c r="AK592" i="59"/>
  <c r="AK593" i="59"/>
  <c r="AK594" i="59"/>
  <c r="AK595" i="59"/>
  <c r="AK596" i="59"/>
  <c r="AK597" i="59"/>
  <c r="AK598" i="59"/>
  <c r="AK599" i="59"/>
  <c r="AK600" i="59"/>
  <c r="AK601" i="59"/>
  <c r="AK602" i="59"/>
  <c r="AK603" i="59"/>
  <c r="AK604" i="59"/>
  <c r="AK605" i="59"/>
  <c r="AK606" i="59"/>
  <c r="AK607" i="59"/>
  <c r="AK608" i="59"/>
  <c r="AK609" i="59"/>
  <c r="AK610" i="59"/>
  <c r="AK611" i="59"/>
  <c r="AK612" i="59"/>
  <c r="AK613" i="59"/>
  <c r="AK614" i="59"/>
  <c r="AK615" i="59"/>
  <c r="AK616" i="59"/>
  <c r="AK617" i="59"/>
  <c r="AK618" i="59"/>
  <c r="AK619" i="59"/>
  <c r="AK620" i="59"/>
  <c r="AK621" i="59"/>
  <c r="AK622" i="59"/>
  <c r="AK623" i="59"/>
  <c r="AK624" i="59"/>
  <c r="AK625" i="59"/>
  <c r="AK626" i="59"/>
  <c r="AK627" i="59"/>
  <c r="AK628" i="59"/>
  <c r="AK629" i="59"/>
  <c r="AK630" i="59"/>
  <c r="AK631" i="59"/>
  <c r="AK632" i="59"/>
  <c r="AK633" i="59"/>
  <c r="AK634" i="59"/>
  <c r="AK635" i="59"/>
  <c r="AK636" i="59"/>
  <c r="AK637" i="59"/>
  <c r="AK638" i="59"/>
  <c r="AK639" i="59"/>
  <c r="AK640" i="59"/>
  <c r="AK641" i="59"/>
  <c r="AK642" i="59"/>
  <c r="AK643" i="59"/>
  <c r="AK644" i="59"/>
  <c r="AK645" i="59"/>
  <c r="AK646" i="59"/>
  <c r="AK647" i="59"/>
  <c r="AK648" i="59"/>
  <c r="AK649" i="59"/>
  <c r="AK650" i="59"/>
  <c r="AK651" i="59"/>
  <c r="AK652" i="59"/>
  <c r="AK653" i="59"/>
  <c r="AK654" i="59"/>
  <c r="AK655" i="59"/>
  <c r="AK656" i="59"/>
  <c r="AK657" i="59"/>
  <c r="AK658" i="59"/>
  <c r="AK659" i="59"/>
  <c r="AK660" i="59"/>
  <c r="AK661" i="59"/>
  <c r="AK662" i="59"/>
  <c r="AK663" i="59"/>
  <c r="AK664" i="59"/>
  <c r="AK665" i="59"/>
  <c r="AK666" i="59"/>
  <c r="AK667" i="59"/>
  <c r="AK668" i="59"/>
  <c r="AK669" i="59"/>
  <c r="AK670" i="59"/>
  <c r="AK671" i="59"/>
  <c r="AK672" i="59"/>
  <c r="AK673" i="59"/>
  <c r="AK674" i="59"/>
  <c r="AK675" i="59"/>
  <c r="AK676" i="59"/>
  <c r="AK677" i="59"/>
  <c r="AK678" i="59"/>
  <c r="AK679" i="59"/>
  <c r="AK680" i="59"/>
  <c r="AK681" i="59"/>
  <c r="AK682" i="59"/>
  <c r="AK683" i="59"/>
  <c r="AK684" i="59"/>
  <c r="AK685" i="59"/>
  <c r="AK686" i="59"/>
  <c r="AK687" i="59"/>
  <c r="AK688" i="59"/>
  <c r="AK689" i="59"/>
  <c r="AK690" i="59"/>
  <c r="AK691" i="59"/>
  <c r="AK692" i="59"/>
  <c r="AK693" i="59"/>
  <c r="AK694" i="59"/>
  <c r="AK695" i="59"/>
  <c r="AK696" i="59"/>
  <c r="AK697" i="59"/>
  <c r="AK698" i="59"/>
  <c r="AK699" i="59"/>
  <c r="AK700" i="59"/>
  <c r="AK701" i="59"/>
  <c r="AK702" i="59"/>
  <c r="AK703" i="59"/>
  <c r="AK704" i="59"/>
  <c r="AK705" i="59"/>
  <c r="AK706" i="59"/>
  <c r="AK707" i="59"/>
  <c r="AK708" i="59"/>
  <c r="AK709" i="59"/>
  <c r="AK710" i="59"/>
  <c r="AK711" i="59"/>
  <c r="AK712" i="59"/>
  <c r="AK713" i="59"/>
  <c r="AK714" i="59"/>
  <c r="AK715" i="59"/>
  <c r="AK716" i="59"/>
  <c r="AK717" i="59"/>
  <c r="AK718" i="59"/>
  <c r="AK719" i="59"/>
  <c r="AK720" i="59"/>
  <c r="AK721" i="59"/>
  <c r="AK722" i="59"/>
  <c r="AK723" i="59"/>
  <c r="AK724" i="59"/>
  <c r="AK725" i="59"/>
  <c r="AK726" i="59"/>
  <c r="AK727" i="59"/>
  <c r="AK728" i="59"/>
  <c r="AK729" i="59"/>
  <c r="AK730" i="59"/>
  <c r="AK731" i="59"/>
  <c r="AK732" i="59"/>
  <c r="AK733" i="59"/>
  <c r="AK734" i="59"/>
  <c r="AK735" i="59"/>
  <c r="AK736" i="59"/>
  <c r="AK737" i="59"/>
  <c r="AK738" i="59"/>
  <c r="AK739" i="59"/>
  <c r="AK740" i="59"/>
  <c r="AK741" i="59"/>
  <c r="AK742" i="59"/>
  <c r="AK743" i="59"/>
  <c r="AK744" i="59"/>
  <c r="AK745" i="59"/>
  <c r="AK746" i="59"/>
  <c r="AK747" i="59"/>
  <c r="AK748" i="59"/>
  <c r="AK749" i="59"/>
  <c r="AK750" i="59"/>
  <c r="AK751" i="59"/>
  <c r="AK752" i="59"/>
  <c r="AK753" i="59"/>
  <c r="AK754" i="59"/>
  <c r="AK755" i="59"/>
  <c r="AK756" i="59"/>
  <c r="AK757" i="59"/>
  <c r="AK758" i="59"/>
  <c r="AK759" i="59"/>
  <c r="AK760" i="59"/>
  <c r="AK761" i="59"/>
  <c r="AK762" i="59"/>
  <c r="AK763" i="59"/>
  <c r="AK764" i="59"/>
  <c r="AK765" i="59"/>
  <c r="AK766" i="59"/>
  <c r="AK767" i="59"/>
  <c r="AK768" i="59"/>
  <c r="AK769" i="59"/>
  <c r="AK770" i="59"/>
  <c r="AK771" i="59"/>
  <c r="AK772" i="59"/>
  <c r="AK773" i="59"/>
  <c r="AK774" i="59"/>
  <c r="AK775" i="59"/>
  <c r="AK776" i="59"/>
  <c r="AK777" i="59"/>
  <c r="AK778" i="59"/>
  <c r="AK779" i="59"/>
  <c r="AN169" i="59"/>
  <c r="D2" i="134"/>
  <c r="E2" i="134"/>
  <c r="F2" i="134"/>
  <c r="G2" i="134"/>
  <c r="H2" i="134"/>
  <c r="I2" i="134"/>
  <c r="J2" i="134"/>
  <c r="K2" i="134"/>
  <c r="L2" i="134"/>
  <c r="M2" i="134"/>
  <c r="N2" i="134"/>
  <c r="O2" i="134"/>
  <c r="P2" i="134"/>
  <c r="Q2" i="134"/>
  <c r="R2" i="134"/>
  <c r="S2" i="134"/>
  <c r="T2" i="134"/>
  <c r="CD2" i="134"/>
  <c r="CE2" i="134"/>
  <c r="CF2" i="134"/>
  <c r="CG2" i="134"/>
  <c r="CH2" i="134"/>
  <c r="CI2" i="134"/>
  <c r="CJ2" i="134"/>
  <c r="CK2" i="134"/>
  <c r="CL2" i="134"/>
  <c r="CM2" i="134"/>
  <c r="CN2" i="134"/>
  <c r="CO2" i="134"/>
  <c r="CP2" i="134"/>
  <c r="CQ2" i="134"/>
  <c r="CR2" i="134"/>
  <c r="CS2" i="134"/>
  <c r="CT2" i="134"/>
  <c r="CU2" i="134"/>
  <c r="B5" i="134"/>
  <c r="B6" i="134"/>
  <c r="G6" i="134"/>
  <c r="H6" i="134"/>
  <c r="I6" i="134"/>
  <c r="M6" i="134"/>
  <c r="N6" i="134"/>
  <c r="O6" i="134"/>
  <c r="A7" i="134"/>
  <c r="B7" i="134"/>
  <c r="Z7" i="134"/>
  <c r="AA7" i="134"/>
  <c r="AB7" i="134"/>
  <c r="A8" i="134"/>
  <c r="L6" i="134"/>
  <c r="B8" i="134"/>
  <c r="C8" i="134"/>
  <c r="D8" i="134"/>
  <c r="E8" i="134"/>
  <c r="B9" i="134"/>
  <c r="Q9" i="134"/>
  <c r="R9" i="134"/>
  <c r="S9" i="134"/>
  <c r="U9" i="134"/>
  <c r="W9" i="134"/>
  <c r="X9" i="134"/>
  <c r="Y9" i="134"/>
  <c r="B10" i="134"/>
  <c r="B15" i="134"/>
  <c r="CA15" i="134"/>
  <c r="CA25" i="134"/>
  <c r="CA35" i="134"/>
  <c r="CA45" i="134"/>
  <c r="A16" i="134"/>
  <c r="A17" i="134"/>
  <c r="A18" i="134"/>
  <c r="B16" i="134"/>
  <c r="B17" i="134"/>
  <c r="B18" i="134"/>
  <c r="B19" i="134"/>
  <c r="C19" i="134"/>
  <c r="D19" i="134"/>
  <c r="E19" i="134"/>
  <c r="I19" i="134"/>
  <c r="J19" i="134"/>
  <c r="K19" i="134"/>
  <c r="B20" i="134"/>
  <c r="A21" i="134"/>
  <c r="A31" i="134"/>
  <c r="A41" i="134"/>
  <c r="B25" i="134"/>
  <c r="B26" i="134"/>
  <c r="B27" i="134"/>
  <c r="B28" i="134"/>
  <c r="B29" i="134"/>
  <c r="B30" i="134"/>
  <c r="B35" i="134"/>
  <c r="B36" i="134"/>
  <c r="B37" i="134"/>
  <c r="B38" i="134"/>
  <c r="B39" i="134"/>
  <c r="B40" i="134"/>
  <c r="B45" i="134"/>
  <c r="B46" i="134"/>
  <c r="B47" i="134"/>
  <c r="B48" i="134"/>
  <c r="B49" i="134"/>
  <c r="B50" i="134"/>
  <c r="A51" i="134"/>
  <c r="AH65" i="134"/>
  <c r="AI65" i="134"/>
  <c r="AJ65" i="134"/>
  <c r="AK65" i="134"/>
  <c r="AL65" i="134"/>
  <c r="AN65" i="134"/>
  <c r="AO65" i="134"/>
  <c r="AP65" i="134"/>
  <c r="AQ65" i="134"/>
  <c r="AR65" i="134"/>
  <c r="AS65" i="134"/>
  <c r="AT65" i="134"/>
  <c r="AU65" i="134"/>
  <c r="AV65" i="134"/>
  <c r="AW65" i="134"/>
  <c r="AX65" i="134"/>
  <c r="AF71" i="134"/>
  <c r="AH71" i="134"/>
  <c r="AG71" i="134"/>
  <c r="AI71" i="134"/>
  <c r="AJ71" i="134"/>
  <c r="AL71" i="134"/>
  <c r="AN71" i="134"/>
  <c r="AP71" i="134"/>
  <c r="AR71" i="134"/>
  <c r="AT71" i="134"/>
  <c r="AV71" i="134"/>
  <c r="AX71" i="134"/>
  <c r="AZ71" i="134"/>
  <c r="BB71" i="134"/>
  <c r="BD71" i="134"/>
  <c r="BF71" i="134"/>
  <c r="BH71" i="134"/>
  <c r="BJ71" i="134"/>
  <c r="BL71" i="134"/>
  <c r="BN71" i="134"/>
  <c r="BP71" i="134"/>
  <c r="BR71" i="134"/>
  <c r="BT71" i="134"/>
  <c r="BV71" i="134"/>
  <c r="BX71" i="134"/>
  <c r="BZ71" i="134"/>
  <c r="CB71" i="134"/>
  <c r="CD71" i="134"/>
  <c r="CF71" i="134"/>
  <c r="AK71" i="134"/>
  <c r="AM71" i="134"/>
  <c r="AO71" i="134"/>
  <c r="AQ71" i="134"/>
  <c r="AS71" i="134"/>
  <c r="AU71" i="134"/>
  <c r="AW71" i="134"/>
  <c r="AY71" i="134"/>
  <c r="BA71" i="134"/>
  <c r="BC71" i="134"/>
  <c r="BE71" i="134"/>
  <c r="BG71" i="134"/>
  <c r="BI71" i="134"/>
  <c r="BK71" i="134"/>
  <c r="BM71" i="134"/>
  <c r="BO71" i="134"/>
  <c r="BQ71" i="134"/>
  <c r="BS71" i="134"/>
  <c r="BU71" i="134"/>
  <c r="BW71" i="134"/>
  <c r="BY71" i="134"/>
  <c r="CA71" i="134"/>
  <c r="CC71" i="134"/>
  <c r="CE71" i="134"/>
  <c r="CG71" i="134"/>
  <c r="A72" i="134"/>
  <c r="A82" i="134"/>
  <c r="A83" i="134"/>
  <c r="A84" i="134"/>
  <c r="A85" i="134"/>
  <c r="A86" i="134"/>
  <c r="A91" i="134"/>
  <c r="C102" i="134"/>
  <c r="D102" i="134"/>
  <c r="E102" i="134"/>
  <c r="F102" i="134"/>
  <c r="G102" i="134"/>
  <c r="H102" i="134"/>
  <c r="I102" i="134"/>
  <c r="J102" i="134"/>
  <c r="K102" i="134"/>
  <c r="L102" i="134"/>
  <c r="M102" i="134"/>
  <c r="N102" i="134"/>
  <c r="O102" i="134"/>
  <c r="P102" i="134"/>
  <c r="Q102" i="134"/>
  <c r="R102" i="134"/>
  <c r="S102" i="134"/>
  <c r="T102" i="134"/>
  <c r="CC102" i="134"/>
  <c r="CD102" i="134"/>
  <c r="CE102" i="134"/>
  <c r="CF102" i="134"/>
  <c r="CG102" i="134"/>
  <c r="CH102" i="134"/>
  <c r="CI102" i="134"/>
  <c r="CJ102" i="134"/>
  <c r="CK102" i="134"/>
  <c r="CL102" i="134"/>
  <c r="CM102" i="134"/>
  <c r="CN102" i="134"/>
  <c r="CO102" i="134"/>
  <c r="CP102" i="134"/>
  <c r="CQ102" i="134"/>
  <c r="CT102" i="134"/>
  <c r="B105" i="134"/>
  <c r="D105" i="134"/>
  <c r="E105" i="134"/>
  <c r="F105" i="134"/>
  <c r="G105" i="134"/>
  <c r="H105" i="134"/>
  <c r="I105" i="134"/>
  <c r="J105" i="134"/>
  <c r="K105" i="134"/>
  <c r="L105" i="134"/>
  <c r="M105" i="134"/>
  <c r="N105" i="134"/>
  <c r="O105" i="134"/>
  <c r="P105" i="134"/>
  <c r="S105" i="134"/>
  <c r="T105" i="134"/>
  <c r="V105" i="134"/>
  <c r="Y105" i="134"/>
  <c r="Z105" i="134"/>
  <c r="AB105" i="134"/>
  <c r="AC105" i="134"/>
  <c r="A106" i="134"/>
  <c r="A107" i="134"/>
  <c r="A108" i="134"/>
  <c r="B106" i="134"/>
  <c r="D106" i="134"/>
  <c r="E106" i="134"/>
  <c r="F106" i="134"/>
  <c r="G106" i="134"/>
  <c r="H106" i="134"/>
  <c r="H206" i="134"/>
  <c r="I106" i="134"/>
  <c r="J106" i="134"/>
  <c r="K106" i="134"/>
  <c r="N106" i="134"/>
  <c r="O106" i="134"/>
  <c r="Q106" i="134"/>
  <c r="T106" i="134"/>
  <c r="U106" i="134"/>
  <c r="W106" i="134"/>
  <c r="X106" i="134"/>
  <c r="Y106" i="134"/>
  <c r="Z106" i="134"/>
  <c r="AA106" i="134"/>
  <c r="AB106" i="134"/>
  <c r="AC106" i="134"/>
  <c r="B107" i="134"/>
  <c r="D107" i="134"/>
  <c r="E107" i="134"/>
  <c r="F107" i="134"/>
  <c r="I107" i="134"/>
  <c r="J107" i="134"/>
  <c r="L107" i="134"/>
  <c r="O107" i="134"/>
  <c r="P107" i="134"/>
  <c r="R107" i="134"/>
  <c r="S107" i="134"/>
  <c r="T107" i="134"/>
  <c r="U107" i="134"/>
  <c r="V107" i="134"/>
  <c r="W107" i="134"/>
  <c r="X107" i="134"/>
  <c r="Y107" i="134"/>
  <c r="Z107" i="134"/>
  <c r="AA107" i="134"/>
  <c r="AB107" i="134"/>
  <c r="AC107" i="134"/>
  <c r="B108" i="134"/>
  <c r="D108" i="134"/>
  <c r="E108" i="134"/>
  <c r="G108" i="134"/>
  <c r="J108" i="134"/>
  <c r="K108" i="134"/>
  <c r="M108" i="134"/>
  <c r="N108" i="134"/>
  <c r="O108" i="134"/>
  <c r="P108" i="134"/>
  <c r="Q108" i="134"/>
  <c r="R108" i="134"/>
  <c r="S108" i="134"/>
  <c r="T108" i="134"/>
  <c r="U108" i="134"/>
  <c r="V108" i="134"/>
  <c r="W108" i="134"/>
  <c r="X108" i="134"/>
  <c r="Y108" i="134"/>
  <c r="AB108" i="134"/>
  <c r="AC108" i="134"/>
  <c r="B109" i="134"/>
  <c r="F109" i="134"/>
  <c r="G109" i="134"/>
  <c r="I109" i="134"/>
  <c r="J109" i="134"/>
  <c r="K109" i="134"/>
  <c r="L109" i="134"/>
  <c r="M109" i="134"/>
  <c r="N109" i="134"/>
  <c r="O109" i="134"/>
  <c r="P109" i="134"/>
  <c r="Q109" i="134"/>
  <c r="R109" i="134"/>
  <c r="S109" i="134"/>
  <c r="T109" i="134"/>
  <c r="U109" i="134"/>
  <c r="W109" i="134"/>
  <c r="X109" i="134"/>
  <c r="Y109" i="134"/>
  <c r="Z109" i="134"/>
  <c r="AA109" i="134"/>
  <c r="AC109" i="134"/>
  <c r="B110" i="134"/>
  <c r="E110" i="134"/>
  <c r="F110" i="134"/>
  <c r="G110" i="134"/>
  <c r="H110" i="134"/>
  <c r="I110" i="134"/>
  <c r="J110" i="134"/>
  <c r="K110" i="134"/>
  <c r="L110" i="134"/>
  <c r="M110" i="134"/>
  <c r="N110" i="134"/>
  <c r="O110" i="134"/>
  <c r="P110" i="134"/>
  <c r="Q110" i="134"/>
  <c r="S110" i="134"/>
  <c r="T110" i="134"/>
  <c r="U110" i="134"/>
  <c r="V110" i="134"/>
  <c r="W110" i="134"/>
  <c r="Y110" i="134"/>
  <c r="Z110" i="134"/>
  <c r="AA110" i="134"/>
  <c r="AC110" i="134"/>
  <c r="AC111" i="134"/>
  <c r="B115" i="134"/>
  <c r="J115" i="134"/>
  <c r="K115" i="134"/>
  <c r="L115" i="134"/>
  <c r="N115" i="134"/>
  <c r="O115" i="134"/>
  <c r="P115" i="134"/>
  <c r="P121" i="134"/>
  <c r="Q115" i="134"/>
  <c r="R115" i="134"/>
  <c r="S115" i="134"/>
  <c r="T115" i="134"/>
  <c r="U115" i="134"/>
  <c r="V115" i="134"/>
  <c r="W115" i="134"/>
  <c r="A116" i="134"/>
  <c r="B116" i="134"/>
  <c r="I116" i="134"/>
  <c r="J116" i="134"/>
  <c r="K116" i="134"/>
  <c r="L116" i="134"/>
  <c r="M116" i="134"/>
  <c r="N116" i="134"/>
  <c r="O116" i="134"/>
  <c r="P116" i="134"/>
  <c r="Q116" i="134"/>
  <c r="R116" i="134"/>
  <c r="S116" i="134"/>
  <c r="T116" i="134"/>
  <c r="U116" i="134"/>
  <c r="A117" i="134"/>
  <c r="B117" i="134"/>
  <c r="G117" i="134"/>
  <c r="H117" i="134"/>
  <c r="I117" i="134"/>
  <c r="J117" i="134"/>
  <c r="K117" i="134"/>
  <c r="L117" i="134"/>
  <c r="M117" i="134"/>
  <c r="N117" i="134"/>
  <c r="O117" i="134"/>
  <c r="P117" i="134"/>
  <c r="R117" i="134"/>
  <c r="S117" i="134"/>
  <c r="T117" i="134"/>
  <c r="A118" i="134"/>
  <c r="F115" i="134"/>
  <c r="B118" i="134"/>
  <c r="E118" i="134"/>
  <c r="F118" i="134"/>
  <c r="G118" i="134"/>
  <c r="H118" i="134"/>
  <c r="I118" i="134"/>
  <c r="J118" i="134"/>
  <c r="K118" i="134"/>
  <c r="K121" i="134"/>
  <c r="M118" i="134"/>
  <c r="N118" i="134"/>
  <c r="O118" i="134"/>
  <c r="P118" i="134"/>
  <c r="Q118" i="134"/>
  <c r="S118" i="134"/>
  <c r="X118" i="134"/>
  <c r="AB118" i="134"/>
  <c r="B119" i="134"/>
  <c r="D119" i="134"/>
  <c r="E119" i="134"/>
  <c r="F119" i="134"/>
  <c r="G119" i="134"/>
  <c r="I119" i="134"/>
  <c r="J119" i="134"/>
  <c r="K119" i="134"/>
  <c r="L119" i="134"/>
  <c r="M119" i="134"/>
  <c r="O119" i="134"/>
  <c r="P119" i="134"/>
  <c r="Q119" i="134"/>
  <c r="S119" i="134"/>
  <c r="W119" i="134"/>
  <c r="AA119" i="134"/>
  <c r="AC119" i="134"/>
  <c r="B120" i="134"/>
  <c r="C120" i="134"/>
  <c r="E120" i="134"/>
  <c r="F120" i="134"/>
  <c r="G120" i="134"/>
  <c r="H120" i="134"/>
  <c r="I120" i="134"/>
  <c r="K120" i="134"/>
  <c r="L120" i="134"/>
  <c r="M120" i="134"/>
  <c r="O120" i="134"/>
  <c r="P120" i="134"/>
  <c r="Q120" i="134"/>
  <c r="R120" i="134"/>
  <c r="V120" i="134"/>
  <c r="Z120" i="134"/>
  <c r="AC120" i="134"/>
  <c r="A121" i="134"/>
  <c r="O121" i="134"/>
  <c r="B125" i="134"/>
  <c r="D125" i="134"/>
  <c r="L125" i="134"/>
  <c r="M125" i="134"/>
  <c r="AB125" i="134"/>
  <c r="A126" i="134"/>
  <c r="B126" i="134"/>
  <c r="Z126" i="134"/>
  <c r="AA126" i="134"/>
  <c r="AB126" i="134"/>
  <c r="AC126" i="134"/>
  <c r="A127" i="134"/>
  <c r="A128" i="134"/>
  <c r="B127" i="134"/>
  <c r="I127" i="134"/>
  <c r="B128" i="134"/>
  <c r="W128" i="134"/>
  <c r="X128" i="134"/>
  <c r="Y128" i="134"/>
  <c r="Z128" i="134"/>
  <c r="AA128" i="134"/>
  <c r="AC128" i="134"/>
  <c r="B129" i="134"/>
  <c r="Z129" i="134"/>
  <c r="AA129" i="134"/>
  <c r="AB129" i="134"/>
  <c r="B130" i="134"/>
  <c r="S130" i="134"/>
  <c r="A131" i="134"/>
  <c r="B135" i="134"/>
  <c r="A136" i="134"/>
  <c r="A146" i="134"/>
  <c r="A147" i="134"/>
  <c r="A148" i="134"/>
  <c r="B136" i="134"/>
  <c r="A137" i="134"/>
  <c r="A138" i="134"/>
  <c r="D137" i="134"/>
  <c r="B137" i="134"/>
  <c r="C137" i="134"/>
  <c r="B138" i="134"/>
  <c r="B139" i="134"/>
  <c r="T139" i="134"/>
  <c r="U139" i="134"/>
  <c r="B140" i="134"/>
  <c r="A141" i="134"/>
  <c r="A151" i="134"/>
  <c r="B145" i="134"/>
  <c r="C145" i="134"/>
  <c r="E145" i="134"/>
  <c r="F145" i="134"/>
  <c r="G145" i="134"/>
  <c r="K145" i="134"/>
  <c r="L145" i="134"/>
  <c r="M145" i="134"/>
  <c r="O145" i="134"/>
  <c r="P145" i="134"/>
  <c r="Q145" i="134"/>
  <c r="B146" i="134"/>
  <c r="F146" i="134"/>
  <c r="G146" i="134"/>
  <c r="H146" i="134"/>
  <c r="J146" i="134"/>
  <c r="K146" i="134"/>
  <c r="L146" i="134"/>
  <c r="M146" i="134"/>
  <c r="N146" i="134"/>
  <c r="O146" i="134"/>
  <c r="P146" i="134"/>
  <c r="Q146" i="134"/>
  <c r="B147" i="134"/>
  <c r="F147" i="134"/>
  <c r="G147" i="134"/>
  <c r="H147" i="134"/>
  <c r="I147" i="134"/>
  <c r="J147" i="134"/>
  <c r="K147" i="134"/>
  <c r="L147" i="134"/>
  <c r="M147" i="134"/>
  <c r="N147" i="134"/>
  <c r="O147" i="134"/>
  <c r="P147" i="134"/>
  <c r="Q147" i="134"/>
  <c r="B148" i="134"/>
  <c r="F148" i="134"/>
  <c r="G148" i="134"/>
  <c r="H148" i="134"/>
  <c r="I148" i="134"/>
  <c r="J148" i="134"/>
  <c r="K148" i="134"/>
  <c r="L148" i="134"/>
  <c r="N148" i="134"/>
  <c r="O148" i="134"/>
  <c r="P148" i="134"/>
  <c r="T148" i="134"/>
  <c r="U148" i="134"/>
  <c r="B149" i="134"/>
  <c r="G149" i="134"/>
  <c r="H149" i="134"/>
  <c r="J149" i="134"/>
  <c r="K149" i="134"/>
  <c r="L149" i="134"/>
  <c r="P149" i="134"/>
  <c r="Q149" i="134"/>
  <c r="R149" i="134"/>
  <c r="T149" i="134"/>
  <c r="U149" i="134"/>
  <c r="V149" i="134"/>
  <c r="W149" i="134"/>
  <c r="B150" i="134"/>
  <c r="L150" i="134"/>
  <c r="M150" i="134"/>
  <c r="N150" i="134"/>
  <c r="P150" i="134"/>
  <c r="Q150" i="134"/>
  <c r="R150" i="134"/>
  <c r="S150" i="134"/>
  <c r="T150" i="134"/>
  <c r="U150" i="134"/>
  <c r="V150" i="134"/>
  <c r="W150" i="134"/>
  <c r="X150" i="134"/>
  <c r="AC161" i="134"/>
  <c r="A162" i="134"/>
  <c r="A163" i="134"/>
  <c r="A164" i="134"/>
  <c r="A165" i="134"/>
  <c r="A172" i="134"/>
  <c r="A173" i="134"/>
  <c r="A174" i="134"/>
  <c r="A175" i="134"/>
  <c r="A182" i="134"/>
  <c r="A183" i="134"/>
  <c r="A184" i="134"/>
  <c r="A185" i="134"/>
  <c r="A186" i="134"/>
  <c r="B205" i="134"/>
  <c r="A206" i="134"/>
  <c r="B206" i="134"/>
  <c r="G206" i="134"/>
  <c r="I206" i="134"/>
  <c r="N206" i="134"/>
  <c r="O206" i="134"/>
  <c r="A207" i="134"/>
  <c r="B207" i="134"/>
  <c r="Z207" i="134"/>
  <c r="AA207" i="134"/>
  <c r="AB207" i="134"/>
  <c r="A208" i="134"/>
  <c r="B208" i="134"/>
  <c r="D208" i="134"/>
  <c r="E208" i="134"/>
  <c r="B209" i="134"/>
  <c r="Q209" i="134"/>
  <c r="R209" i="134"/>
  <c r="S209" i="134"/>
  <c r="U209" i="134"/>
  <c r="W209" i="134"/>
  <c r="X209" i="134"/>
  <c r="Y209" i="134"/>
  <c r="B210" i="134"/>
  <c r="B215" i="134"/>
  <c r="A216" i="134"/>
  <c r="A217" i="134"/>
  <c r="A218" i="134"/>
  <c r="B216" i="134"/>
  <c r="B217" i="134"/>
  <c r="B218" i="134"/>
  <c r="B219" i="134"/>
  <c r="D219" i="134"/>
  <c r="E219" i="134"/>
  <c r="I219" i="134"/>
  <c r="J219" i="134"/>
  <c r="K219" i="134"/>
  <c r="B220" i="134"/>
  <c r="A221" i="134"/>
  <c r="A231" i="134"/>
  <c r="B225" i="134"/>
  <c r="A226" i="134"/>
  <c r="B226" i="134"/>
  <c r="B227" i="134"/>
  <c r="B228" i="134"/>
  <c r="B229" i="134"/>
  <c r="B230" i="134"/>
  <c r="B235" i="134"/>
  <c r="B236" i="134"/>
  <c r="B237" i="134"/>
  <c r="B238" i="134"/>
  <c r="B239" i="134"/>
  <c r="B240" i="134"/>
  <c r="A241" i="134"/>
  <c r="A251" i="134"/>
  <c r="B245" i="134"/>
  <c r="B246" i="134"/>
  <c r="B247" i="134"/>
  <c r="B248" i="134"/>
  <c r="B249" i="134"/>
  <c r="B250" i="134"/>
  <c r="C261" i="134"/>
  <c r="D261" i="134"/>
  <c r="E261" i="134"/>
  <c r="F261" i="134"/>
  <c r="G261" i="134"/>
  <c r="H261" i="134"/>
  <c r="I261" i="134"/>
  <c r="J261" i="134"/>
  <c r="AD261" i="134"/>
  <c r="K261" i="134"/>
  <c r="L261" i="134"/>
  <c r="M261" i="134"/>
  <c r="N261" i="134"/>
  <c r="O261" i="134"/>
  <c r="P261" i="134"/>
  <c r="Q261" i="134"/>
  <c r="R261" i="134"/>
  <c r="S261" i="134"/>
  <c r="T261" i="134"/>
  <c r="U261" i="134"/>
  <c r="V261" i="134"/>
  <c r="W261" i="134"/>
  <c r="X261" i="134"/>
  <c r="Y261" i="134"/>
  <c r="Z261" i="134"/>
  <c r="AA261" i="134"/>
  <c r="AB261" i="134"/>
  <c r="AC261" i="134"/>
  <c r="AE261" i="134"/>
  <c r="B271" i="134"/>
  <c r="A272" i="134"/>
  <c r="B272" i="134"/>
  <c r="A273" i="134"/>
  <c r="B273" i="134"/>
  <c r="A274" i="134"/>
  <c r="B274" i="134"/>
  <c r="AK274" i="134"/>
  <c r="AL274" i="134"/>
  <c r="AM274" i="134"/>
  <c r="AN274" i="134"/>
  <c r="A275" i="134"/>
  <c r="B275" i="134"/>
  <c r="A282" i="134"/>
  <c r="A283" i="134"/>
  <c r="A284" i="134"/>
  <c r="A285" i="134"/>
  <c r="A291" i="134"/>
  <c r="A292" i="134"/>
  <c r="A312" i="134"/>
  <c r="A293" i="134"/>
  <c r="A294" i="134"/>
  <c r="A295" i="134"/>
  <c r="A301" i="134"/>
  <c r="A302" i="134"/>
  <c r="D310" i="134"/>
  <c r="E310" i="134"/>
  <c r="F310" i="134"/>
  <c r="G310" i="134"/>
  <c r="H310" i="134"/>
  <c r="I310" i="134"/>
  <c r="J310" i="134"/>
  <c r="K310" i="134"/>
  <c r="L310" i="134"/>
  <c r="M310" i="134"/>
  <c r="N310" i="134"/>
  <c r="O310" i="134"/>
  <c r="P310" i="134"/>
  <c r="Q310" i="134"/>
  <c r="R310" i="134"/>
  <c r="S310" i="134"/>
  <c r="T310" i="134"/>
  <c r="U310" i="134"/>
  <c r="V310" i="134"/>
  <c r="W310" i="134"/>
  <c r="X310" i="134"/>
  <c r="Y310" i="134"/>
  <c r="Z310" i="134"/>
  <c r="AA310" i="134"/>
  <c r="AB310" i="134"/>
  <c r="AC310" i="134"/>
  <c r="A311" i="134"/>
  <c r="A313" i="134"/>
  <c r="A314" i="134"/>
  <c r="A315" i="134"/>
  <c r="O162" i="134"/>
  <c r="O172" i="134"/>
  <c r="A227" i="134"/>
  <c r="A228" i="134"/>
  <c r="A236" i="134"/>
  <c r="K135" i="134"/>
  <c r="Q135" i="134"/>
  <c r="L136" i="134"/>
  <c r="G137" i="134"/>
  <c r="Z138" i="134"/>
  <c r="V139" i="134"/>
  <c r="R140" i="134"/>
  <c r="R135" i="134"/>
  <c r="M136" i="134"/>
  <c r="H137" i="134"/>
  <c r="C138" i="134"/>
  <c r="AA138" i="134"/>
  <c r="W139" i="134"/>
  <c r="S140" i="134"/>
  <c r="S135" i="134"/>
  <c r="N136" i="134"/>
  <c r="I137" i="134"/>
  <c r="D138" i="134"/>
  <c r="AB138" i="134"/>
  <c r="X139" i="134"/>
  <c r="T140" i="134"/>
  <c r="T135" i="134"/>
  <c r="O136" i="134"/>
  <c r="J137" i="134"/>
  <c r="U135" i="134"/>
  <c r="P136" i="134"/>
  <c r="K137" i="134"/>
  <c r="F138" i="134"/>
  <c r="Z139" i="134"/>
  <c r="V140" i="134"/>
  <c r="V135" i="134"/>
  <c r="Q136" i="134"/>
  <c r="L137" i="134"/>
  <c r="G138" i="134"/>
  <c r="C139" i="134"/>
  <c r="AA139" i="134"/>
  <c r="W140" i="134"/>
  <c r="W135" i="134"/>
  <c r="R136" i="134"/>
  <c r="M137" i="134"/>
  <c r="H138" i="134"/>
  <c r="D139" i="134"/>
  <c r="AB139" i="134"/>
  <c r="X140" i="134"/>
  <c r="X135" i="134"/>
  <c r="S136" i="134"/>
  <c r="N137" i="134"/>
  <c r="I138" i="134"/>
  <c r="E139" i="134"/>
  <c r="AC139" i="134"/>
  <c r="Y135" i="134"/>
  <c r="T136" i="134"/>
  <c r="O137" i="134"/>
  <c r="J138" i="134"/>
  <c r="F139" i="134"/>
  <c r="Z140" i="134"/>
  <c r="Z135" i="134"/>
  <c r="Z141" i="134"/>
  <c r="U136" i="134"/>
  <c r="P137" i="134"/>
  <c r="AA135" i="134"/>
  <c r="V136" i="134"/>
  <c r="Q137" i="134"/>
  <c r="L138" i="134"/>
  <c r="H139" i="134"/>
  <c r="D140" i="134"/>
  <c r="AB140" i="134"/>
  <c r="S137" i="134"/>
  <c r="V138" i="134"/>
  <c r="F140" i="134"/>
  <c r="C136" i="134"/>
  <c r="T137" i="134"/>
  <c r="W138" i="134"/>
  <c r="G140" i="134"/>
  <c r="D136" i="134"/>
  <c r="U137" i="134"/>
  <c r="X138" i="134"/>
  <c r="H140" i="134"/>
  <c r="E136" i="134"/>
  <c r="V137" i="134"/>
  <c r="Y138" i="134"/>
  <c r="I140" i="134"/>
  <c r="F136" i="134"/>
  <c r="W137" i="134"/>
  <c r="AC138" i="134"/>
  <c r="J140" i="134"/>
  <c r="G136" i="134"/>
  <c r="X137" i="134"/>
  <c r="K140" i="134"/>
  <c r="H136" i="134"/>
  <c r="Y137" i="134"/>
  <c r="G139" i="134"/>
  <c r="L140" i="134"/>
  <c r="I136" i="134"/>
  <c r="Z137" i="134"/>
  <c r="I139" i="134"/>
  <c r="M140" i="134"/>
  <c r="C135" i="134"/>
  <c r="J136" i="134"/>
  <c r="AA137" i="134"/>
  <c r="J139" i="134"/>
  <c r="N140" i="134"/>
  <c r="D135" i="134"/>
  <c r="D141" i="134"/>
  <c r="K136" i="134"/>
  <c r="AB137" i="134"/>
  <c r="K139" i="134"/>
  <c r="O140" i="134"/>
  <c r="E135" i="134"/>
  <c r="W136" i="134"/>
  <c r="AC137" i="134"/>
  <c r="L139" i="134"/>
  <c r="P140" i="134"/>
  <c r="R137" i="134"/>
  <c r="U138" i="134"/>
  <c r="E140" i="134"/>
  <c r="H135" i="134"/>
  <c r="C140" i="134"/>
  <c r="I135" i="134"/>
  <c r="Q140" i="134"/>
  <c r="J135" i="134"/>
  <c r="E138" i="134"/>
  <c r="U140" i="134"/>
  <c r="L135" i="134"/>
  <c r="K138" i="134"/>
  <c r="Y140" i="134"/>
  <c r="M135" i="134"/>
  <c r="M141" i="134"/>
  <c r="M138" i="134"/>
  <c r="AA140" i="134"/>
  <c r="N135" i="134"/>
  <c r="N138" i="134"/>
  <c r="AC140" i="134"/>
  <c r="O135" i="134"/>
  <c r="O138" i="134"/>
  <c r="P135" i="134"/>
  <c r="P141" i="134"/>
  <c r="P138" i="134"/>
  <c r="AB135" i="134"/>
  <c r="AB141" i="134"/>
  <c r="Q138" i="134"/>
  <c r="AC135" i="134"/>
  <c r="R138" i="134"/>
  <c r="S138" i="134"/>
  <c r="T138" i="134"/>
  <c r="X136" i="134"/>
  <c r="Y136" i="134"/>
  <c r="M139" i="134"/>
  <c r="Z136" i="134"/>
  <c r="N139" i="134"/>
  <c r="AA136" i="134"/>
  <c r="O139" i="134"/>
  <c r="AB136" i="134"/>
  <c r="P139" i="134"/>
  <c r="AC136" i="134"/>
  <c r="Q139" i="134"/>
  <c r="R139" i="134"/>
  <c r="S139" i="134"/>
  <c r="F135" i="134"/>
  <c r="F141" i="134"/>
  <c r="E137" i="134"/>
  <c r="Y139" i="134"/>
  <c r="G135" i="134"/>
  <c r="G141" i="134"/>
  <c r="F137" i="134"/>
  <c r="Q151" i="134"/>
  <c r="P151" i="134"/>
  <c r="P162" i="134"/>
  <c r="P172" i="134"/>
  <c r="K162" i="134"/>
  <c r="K172" i="134"/>
  <c r="N125" i="134"/>
  <c r="I126" i="134"/>
  <c r="D127" i="134"/>
  <c r="T125" i="134"/>
  <c r="O126" i="134"/>
  <c r="J127" i="134"/>
  <c r="X125" i="134"/>
  <c r="S126" i="134"/>
  <c r="N127" i="134"/>
  <c r="I128" i="134"/>
  <c r="E129" i="134"/>
  <c r="AC129" i="134"/>
  <c r="Y130" i="134"/>
  <c r="O125" i="134"/>
  <c r="M126" i="134"/>
  <c r="M131" i="134"/>
  <c r="L127" i="134"/>
  <c r="H128" i="134"/>
  <c r="F129" i="134"/>
  <c r="C130" i="134"/>
  <c r="AB130" i="134"/>
  <c r="AB131" i="134"/>
  <c r="P125" i="134"/>
  <c r="N126" i="134"/>
  <c r="M127" i="134"/>
  <c r="J128" i="134"/>
  <c r="G129" i="134"/>
  <c r="D130" i="134"/>
  <c r="AC130" i="134"/>
  <c r="Q125" i="134"/>
  <c r="P126" i="134"/>
  <c r="O127" i="134"/>
  <c r="K128" i="134"/>
  <c r="H129" i="134"/>
  <c r="E130" i="134"/>
  <c r="R125" i="134"/>
  <c r="R131" i="134"/>
  <c r="Q126" i="134"/>
  <c r="P127" i="134"/>
  <c r="L128" i="134"/>
  <c r="I129" i="134"/>
  <c r="F130" i="134"/>
  <c r="S125" i="134"/>
  <c r="R126" i="134"/>
  <c r="Q127" i="134"/>
  <c r="M128" i="134"/>
  <c r="J129" i="134"/>
  <c r="G130" i="134"/>
  <c r="U125" i="134"/>
  <c r="T126" i="134"/>
  <c r="R127" i="134"/>
  <c r="N128" i="134"/>
  <c r="K129" i="134"/>
  <c r="H130" i="134"/>
  <c r="V125" i="134"/>
  <c r="U126" i="134"/>
  <c r="S127" i="134"/>
  <c r="O128" i="134"/>
  <c r="L129" i="134"/>
  <c r="I130" i="134"/>
  <c r="W125" i="134"/>
  <c r="W131" i="134"/>
  <c r="V126" i="134"/>
  <c r="T127" i="134"/>
  <c r="P128" i="134"/>
  <c r="M129" i="134"/>
  <c r="J130" i="134"/>
  <c r="Y125" i="134"/>
  <c r="W126" i="134"/>
  <c r="U127" i="134"/>
  <c r="Q128" i="134"/>
  <c r="N129" i="134"/>
  <c r="K130" i="134"/>
  <c r="Z125" i="134"/>
  <c r="X126" i="134"/>
  <c r="V127" i="134"/>
  <c r="R128" i="134"/>
  <c r="O129" i="134"/>
  <c r="L130" i="134"/>
  <c r="AA125" i="134"/>
  <c r="Y126" i="134"/>
  <c r="W127" i="134"/>
  <c r="S128" i="134"/>
  <c r="P129" i="134"/>
  <c r="M130" i="134"/>
  <c r="X127" i="134"/>
  <c r="C129" i="134"/>
  <c r="W130" i="134"/>
  <c r="Y127" i="134"/>
  <c r="D129" i="134"/>
  <c r="X130" i="134"/>
  <c r="C126" i="134"/>
  <c r="Z127" i="134"/>
  <c r="Q129" i="134"/>
  <c r="Z130" i="134"/>
  <c r="D126" i="134"/>
  <c r="AA127" i="134"/>
  <c r="R129" i="134"/>
  <c r="AA130" i="134"/>
  <c r="E126" i="134"/>
  <c r="AB127" i="134"/>
  <c r="S129" i="134"/>
  <c r="F126" i="134"/>
  <c r="AC127" i="134"/>
  <c r="T129" i="134"/>
  <c r="G126" i="134"/>
  <c r="U129" i="134"/>
  <c r="H126" i="134"/>
  <c r="V129" i="134"/>
  <c r="J126" i="134"/>
  <c r="C128" i="134"/>
  <c r="W129" i="134"/>
  <c r="K126" i="134"/>
  <c r="D128" i="134"/>
  <c r="D131" i="134"/>
  <c r="X129" i="134"/>
  <c r="L126" i="134"/>
  <c r="L131" i="134"/>
  <c r="E128" i="134"/>
  <c r="Y129" i="134"/>
  <c r="AC125" i="134"/>
  <c r="K127" i="134"/>
  <c r="V130" i="134"/>
  <c r="AB128" i="134"/>
  <c r="C108" i="134"/>
  <c r="C208" i="134"/>
  <c r="C105" i="134"/>
  <c r="C110" i="134"/>
  <c r="C109" i="134"/>
  <c r="C107" i="134"/>
  <c r="C106" i="134"/>
  <c r="K125" i="134"/>
  <c r="K131" i="134"/>
  <c r="V128" i="134"/>
  <c r="J125" i="134"/>
  <c r="J131" i="134"/>
  <c r="D145" i="134"/>
  <c r="D151" i="134"/>
  <c r="AB145" i="134"/>
  <c r="W146" i="134"/>
  <c r="R147" i="134"/>
  <c r="M148" i="134"/>
  <c r="I149" i="134"/>
  <c r="E150" i="134"/>
  <c r="AC150" i="134"/>
  <c r="H145" i="134"/>
  <c r="C146" i="134"/>
  <c r="AA146" i="134"/>
  <c r="V147" i="134"/>
  <c r="Q148" i="134"/>
  <c r="M149" i="134"/>
  <c r="I150" i="134"/>
  <c r="I145" i="134"/>
  <c r="D146" i="134"/>
  <c r="AB146" i="134"/>
  <c r="W147" i="134"/>
  <c r="R148" i="134"/>
  <c r="N149" i="134"/>
  <c r="J150" i="134"/>
  <c r="J145" i="134"/>
  <c r="J151" i="134"/>
  <c r="E146" i="134"/>
  <c r="E151" i="134"/>
  <c r="AC146" i="134"/>
  <c r="X147" i="134"/>
  <c r="S148" i="134"/>
  <c r="O149" i="134"/>
  <c r="O151" i="134"/>
  <c r="K150" i="134"/>
  <c r="K151" i="134"/>
  <c r="N145" i="134"/>
  <c r="N151" i="134"/>
  <c r="I146" i="134"/>
  <c r="D147" i="134"/>
  <c r="AB147" i="134"/>
  <c r="W148" i="134"/>
  <c r="S149" i="134"/>
  <c r="O150" i="134"/>
  <c r="S145" i="134"/>
  <c r="S146" i="134"/>
  <c r="T147" i="134"/>
  <c r="X148" i="134"/>
  <c r="Y149" i="134"/>
  <c r="Z150" i="134"/>
  <c r="T145" i="134"/>
  <c r="T146" i="134"/>
  <c r="U147" i="134"/>
  <c r="Y148" i="134"/>
  <c r="Z149" i="134"/>
  <c r="AA150" i="134"/>
  <c r="U145" i="134"/>
  <c r="U151" i="134"/>
  <c r="U146" i="134"/>
  <c r="Y147" i="134"/>
  <c r="Z148" i="134"/>
  <c r="AA149" i="134"/>
  <c r="AB150" i="134"/>
  <c r="V145" i="134"/>
  <c r="V151" i="134"/>
  <c r="V146" i="134"/>
  <c r="Z147" i="134"/>
  <c r="AA148" i="134"/>
  <c r="AB149" i="134"/>
  <c r="W145" i="134"/>
  <c r="X146" i="134"/>
  <c r="AA147" i="134"/>
  <c r="AB148" i="134"/>
  <c r="AC149" i="134"/>
  <c r="X145" i="134"/>
  <c r="Y146" i="134"/>
  <c r="AC147" i="134"/>
  <c r="AC148" i="134"/>
  <c r="Y145" i="134"/>
  <c r="Z146" i="134"/>
  <c r="C150" i="134"/>
  <c r="Z145" i="134"/>
  <c r="Z151" i="134"/>
  <c r="C149" i="134"/>
  <c r="D150" i="134"/>
  <c r="AA145" i="134"/>
  <c r="C148" i="134"/>
  <c r="C151" i="134"/>
  <c r="D149" i="134"/>
  <c r="F150" i="134"/>
  <c r="AC145" i="134"/>
  <c r="AC151" i="134"/>
  <c r="C147" i="134"/>
  <c r="D148" i="134"/>
  <c r="E149" i="134"/>
  <c r="G150" i="134"/>
  <c r="G151" i="134"/>
  <c r="E147" i="134"/>
  <c r="E148" i="134"/>
  <c r="F149" i="134"/>
  <c r="F151" i="134"/>
  <c r="H150" i="134"/>
  <c r="R145" i="134"/>
  <c r="R146" i="134"/>
  <c r="S147" i="134"/>
  <c r="V148" i="134"/>
  <c r="X149" i="134"/>
  <c r="Y150" i="134"/>
  <c r="U128" i="134"/>
  <c r="I125" i="134"/>
  <c r="I131" i="134"/>
  <c r="M151" i="134"/>
  <c r="T128" i="134"/>
  <c r="H125" i="134"/>
  <c r="AC171" i="134"/>
  <c r="AC291" i="134"/>
  <c r="L151" i="134"/>
  <c r="G128" i="134"/>
  <c r="G125" i="134"/>
  <c r="G131" i="134"/>
  <c r="U130" i="134"/>
  <c r="F128" i="134"/>
  <c r="F125" i="134"/>
  <c r="T130" i="134"/>
  <c r="E125" i="134"/>
  <c r="E131" i="134"/>
  <c r="R130" i="134"/>
  <c r="H127" i="134"/>
  <c r="C125" i="134"/>
  <c r="C131" i="134"/>
  <c r="Q130" i="134"/>
  <c r="G127" i="134"/>
  <c r="T111" i="134"/>
  <c r="P130" i="134"/>
  <c r="F127" i="134"/>
  <c r="O130" i="134"/>
  <c r="E127" i="134"/>
  <c r="N130" i="134"/>
  <c r="C127" i="134"/>
  <c r="I15" i="134"/>
  <c r="C16" i="134"/>
  <c r="AA16" i="134"/>
  <c r="AA216" i="134"/>
  <c r="V17" i="134"/>
  <c r="Q18" i="134"/>
  <c r="Q218" i="134"/>
  <c r="M19" i="134"/>
  <c r="M219" i="134"/>
  <c r="I20" i="134"/>
  <c r="I220" i="134"/>
  <c r="J15" i="134"/>
  <c r="D16" i="134"/>
  <c r="D216" i="134"/>
  <c r="AB16" i="134"/>
  <c r="W17" i="134"/>
  <c r="W217" i="134"/>
  <c r="R18" i="134"/>
  <c r="R218" i="134"/>
  <c r="N19" i="134"/>
  <c r="N219" i="134"/>
  <c r="J20" i="134"/>
  <c r="J220" i="134"/>
  <c r="K15" i="134"/>
  <c r="E16" i="134"/>
  <c r="AC16" i="134"/>
  <c r="AC216" i="134"/>
  <c r="X17" i="134"/>
  <c r="S18" i="134"/>
  <c r="S218" i="134"/>
  <c r="O19" i="134"/>
  <c r="O219" i="134"/>
  <c r="K20" i="134"/>
  <c r="K220" i="134"/>
  <c r="L15" i="134"/>
  <c r="F16" i="134"/>
  <c r="Y17" i="134"/>
  <c r="T18" i="134"/>
  <c r="P19" i="134"/>
  <c r="P219" i="134"/>
  <c r="L20" i="134"/>
  <c r="L220" i="134"/>
  <c r="M15" i="134"/>
  <c r="G16" i="134"/>
  <c r="Z17" i="134"/>
  <c r="U18" i="134"/>
  <c r="U218" i="134"/>
  <c r="Q19" i="134"/>
  <c r="Q219" i="134"/>
  <c r="M20" i="134"/>
  <c r="M220" i="134"/>
  <c r="N15" i="134"/>
  <c r="H16" i="134"/>
  <c r="H216" i="134"/>
  <c r="C17" i="134"/>
  <c r="AA17" i="134"/>
  <c r="V18" i="134"/>
  <c r="R19" i="134"/>
  <c r="N20" i="134"/>
  <c r="O15" i="134"/>
  <c r="I16" i="134"/>
  <c r="I216" i="134"/>
  <c r="D17" i="134"/>
  <c r="AB17" i="134"/>
  <c r="W18" i="134"/>
  <c r="S19" i="134"/>
  <c r="S219" i="134"/>
  <c r="O20" i="134"/>
  <c r="O220" i="134"/>
  <c r="P15" i="134"/>
  <c r="J16" i="134"/>
  <c r="J216" i="134"/>
  <c r="E17" i="134"/>
  <c r="E217" i="134"/>
  <c r="AC17" i="134"/>
  <c r="X18" i="134"/>
  <c r="X218" i="134"/>
  <c r="T19" i="134"/>
  <c r="P20" i="134"/>
  <c r="P220" i="134"/>
  <c r="Q15" i="134"/>
  <c r="K16" i="134"/>
  <c r="K216" i="134"/>
  <c r="F17" i="134"/>
  <c r="F217" i="134"/>
  <c r="Y18" i="134"/>
  <c r="Y218" i="134"/>
  <c r="U19" i="134"/>
  <c r="U219" i="134"/>
  <c r="Q20" i="134"/>
  <c r="Q220" i="134"/>
  <c r="R15" i="134"/>
  <c r="L16" i="134"/>
  <c r="L216" i="134"/>
  <c r="G17" i="134"/>
  <c r="G217" i="134"/>
  <c r="Z18" i="134"/>
  <c r="Z218" i="134"/>
  <c r="V19" i="134"/>
  <c r="R20" i="134"/>
  <c r="R220" i="134"/>
  <c r="S15" i="134"/>
  <c r="M16" i="134"/>
  <c r="M216" i="134"/>
  <c r="H17" i="134"/>
  <c r="H217" i="134"/>
  <c r="C18" i="134"/>
  <c r="C218" i="134"/>
  <c r="AA18" i="134"/>
  <c r="W19" i="134"/>
  <c r="W219" i="134"/>
  <c r="S20" i="134"/>
  <c r="S220" i="134"/>
  <c r="E15" i="134"/>
  <c r="U16" i="134"/>
  <c r="U216" i="134"/>
  <c r="G18" i="134"/>
  <c r="G218" i="134"/>
  <c r="Y19" i="134"/>
  <c r="F15" i="134"/>
  <c r="V16" i="134"/>
  <c r="H18" i="134"/>
  <c r="H218" i="134"/>
  <c r="Z19" i="134"/>
  <c r="G15" i="134"/>
  <c r="W16" i="134"/>
  <c r="I18" i="134"/>
  <c r="I218" i="134"/>
  <c r="AA19" i="134"/>
  <c r="AA219" i="134"/>
  <c r="H15" i="134"/>
  <c r="X16" i="134"/>
  <c r="X216" i="134"/>
  <c r="J18" i="134"/>
  <c r="J218" i="134"/>
  <c r="AB19" i="134"/>
  <c r="T15" i="134"/>
  <c r="Y16" i="134"/>
  <c r="K18" i="134"/>
  <c r="K218" i="134"/>
  <c r="AC19" i="134"/>
  <c r="AC219" i="134"/>
  <c r="U15" i="134"/>
  <c r="Z16" i="134"/>
  <c r="L18" i="134"/>
  <c r="V15" i="134"/>
  <c r="M18" i="134"/>
  <c r="M218" i="134"/>
  <c r="C20" i="134"/>
  <c r="C220" i="134"/>
  <c r="W15" i="134"/>
  <c r="I17" i="134"/>
  <c r="I217" i="134"/>
  <c r="N18" i="134"/>
  <c r="N218" i="134"/>
  <c r="D20" i="134"/>
  <c r="D220" i="134"/>
  <c r="X15" i="134"/>
  <c r="J17" i="134"/>
  <c r="J217" i="134"/>
  <c r="O18" i="134"/>
  <c r="O218" i="134"/>
  <c r="E20" i="134"/>
  <c r="E220" i="134"/>
  <c r="Y15" i="134"/>
  <c r="K17" i="134"/>
  <c r="K217" i="134"/>
  <c r="P18" i="134"/>
  <c r="P218" i="134"/>
  <c r="F20" i="134"/>
  <c r="F220" i="134"/>
  <c r="Z15" i="134"/>
  <c r="L17" i="134"/>
  <c r="L217" i="134"/>
  <c r="AB18" i="134"/>
  <c r="AB218" i="134"/>
  <c r="G20" i="134"/>
  <c r="G220" i="134"/>
  <c r="AA15" i="134"/>
  <c r="M17" i="134"/>
  <c r="M217" i="134"/>
  <c r="AB15" i="134"/>
  <c r="N17" i="134"/>
  <c r="N217" i="134"/>
  <c r="AC15" i="134"/>
  <c r="O17" i="134"/>
  <c r="O217" i="134"/>
  <c r="N16" i="134"/>
  <c r="N216" i="134"/>
  <c r="S17" i="134"/>
  <c r="S217" i="134"/>
  <c r="P16" i="134"/>
  <c r="P216" i="134"/>
  <c r="U17" i="134"/>
  <c r="D15" i="134"/>
  <c r="T16" i="134"/>
  <c r="T216" i="134"/>
  <c r="F18" i="134"/>
  <c r="F218" i="134"/>
  <c r="X19" i="134"/>
  <c r="X219" i="134"/>
  <c r="O16" i="134"/>
  <c r="O216" i="134"/>
  <c r="Q16" i="134"/>
  <c r="Q216" i="134"/>
  <c r="H20" i="134"/>
  <c r="H220" i="134"/>
  <c r="R16" i="134"/>
  <c r="R216" i="134"/>
  <c r="T20" i="134"/>
  <c r="T220" i="134"/>
  <c r="S16" i="134"/>
  <c r="S216" i="134"/>
  <c r="U20" i="134"/>
  <c r="V20" i="134"/>
  <c r="V220" i="134"/>
  <c r="P17" i="134"/>
  <c r="P217" i="134"/>
  <c r="W20" i="134"/>
  <c r="W220" i="134"/>
  <c r="Q17" i="134"/>
  <c r="X20" i="134"/>
  <c r="X220" i="134"/>
  <c r="R17" i="134"/>
  <c r="R217" i="134"/>
  <c r="Y20" i="134"/>
  <c r="T17" i="134"/>
  <c r="T217" i="134"/>
  <c r="Z20" i="134"/>
  <c r="Z220" i="134"/>
  <c r="AA20" i="134"/>
  <c r="D18" i="134"/>
  <c r="AB20" i="134"/>
  <c r="E18" i="134"/>
  <c r="E218" i="134"/>
  <c r="AC20" i="134"/>
  <c r="AC220" i="134"/>
  <c r="AC18" i="134"/>
  <c r="F19" i="134"/>
  <c r="F219" i="134"/>
  <c r="G19" i="134"/>
  <c r="G219" i="134"/>
  <c r="H19" i="134"/>
  <c r="H219" i="134"/>
  <c r="C15" i="134"/>
  <c r="L19" i="134"/>
  <c r="L219" i="134"/>
  <c r="J121" i="134"/>
  <c r="O111" i="134"/>
  <c r="A73" i="134"/>
  <c r="A92" i="134"/>
  <c r="M111" i="134"/>
  <c r="J111" i="134"/>
  <c r="C119" i="134"/>
  <c r="C219" i="134"/>
  <c r="D118" i="134"/>
  <c r="F117" i="134"/>
  <c r="G116" i="134"/>
  <c r="H115" i="134"/>
  <c r="C118" i="134"/>
  <c r="E117" i="134"/>
  <c r="F116" i="134"/>
  <c r="F121" i="134"/>
  <c r="G115" i="134"/>
  <c r="G121" i="134"/>
  <c r="A26" i="134"/>
  <c r="AA120" i="134"/>
  <c r="AB119" i="134"/>
  <c r="AC118" i="134"/>
  <c r="D117" i="134"/>
  <c r="E116" i="134"/>
  <c r="C115" i="134"/>
  <c r="C121" i="134"/>
  <c r="AA115" i="134"/>
  <c r="V116" i="134"/>
  <c r="V121" i="134"/>
  <c r="Q117" i="134"/>
  <c r="Q121" i="134"/>
  <c r="L118" i="134"/>
  <c r="L121" i="134"/>
  <c r="H119" i="134"/>
  <c r="D120" i="134"/>
  <c r="AB120" i="134"/>
  <c r="I115" i="134"/>
  <c r="I121" i="134"/>
  <c r="D116" i="134"/>
  <c r="AB116" i="134"/>
  <c r="W117" i="134"/>
  <c r="R118" i="134"/>
  <c r="R121" i="134"/>
  <c r="N119" i="134"/>
  <c r="J120" i="134"/>
  <c r="M115" i="134"/>
  <c r="M121" i="134"/>
  <c r="H116" i="134"/>
  <c r="C117" i="134"/>
  <c r="AA117" i="134"/>
  <c r="V118" i="134"/>
  <c r="R119" i="134"/>
  <c r="N120" i="134"/>
  <c r="C116" i="134"/>
  <c r="E115" i="134"/>
  <c r="E121" i="134"/>
  <c r="Y120" i="134"/>
  <c r="Z119" i="134"/>
  <c r="AA118" i="134"/>
  <c r="AC117" i="134"/>
  <c r="D115" i="134"/>
  <c r="X120" i="134"/>
  <c r="Y119" i="134"/>
  <c r="Z118" i="134"/>
  <c r="AB117" i="134"/>
  <c r="AC116" i="134"/>
  <c r="CS102" i="134"/>
  <c r="W120" i="134"/>
  <c r="X119" i="134"/>
  <c r="Y118" i="134"/>
  <c r="Z117" i="134"/>
  <c r="AA116" i="134"/>
  <c r="AC115" i="134"/>
  <c r="CR102" i="134"/>
  <c r="Y117" i="134"/>
  <c r="Z116" i="134"/>
  <c r="AB115" i="134"/>
  <c r="AB121" i="134"/>
  <c r="CU102" i="134"/>
  <c r="CV2" i="134"/>
  <c r="U120" i="134"/>
  <c r="V119" i="134"/>
  <c r="W118" i="134"/>
  <c r="X117" i="134"/>
  <c r="Y116" i="134"/>
  <c r="Z115" i="134"/>
  <c r="AY65" i="134"/>
  <c r="U2" i="134"/>
  <c r="T120" i="134"/>
  <c r="U119" i="134"/>
  <c r="U118" i="134"/>
  <c r="V117" i="134"/>
  <c r="X116" i="134"/>
  <c r="Y115" i="134"/>
  <c r="Y111" i="134"/>
  <c r="S120" i="134"/>
  <c r="S121" i="134"/>
  <c r="T119" i="134"/>
  <c r="T118" i="134"/>
  <c r="T121" i="134"/>
  <c r="U117" i="134"/>
  <c r="U121" i="134"/>
  <c r="W116" i="134"/>
  <c r="W121" i="134"/>
  <c r="X115" i="134"/>
  <c r="X121" i="134"/>
  <c r="Z9" i="134"/>
  <c r="Z209" i="134"/>
  <c r="F8" i="134"/>
  <c r="P6" i="134"/>
  <c r="I5" i="134"/>
  <c r="V9" i="134"/>
  <c r="V5" i="134"/>
  <c r="R6" i="134"/>
  <c r="R206" i="134"/>
  <c r="M7" i="134"/>
  <c r="M207" i="134"/>
  <c r="H8" i="134"/>
  <c r="H208" i="134"/>
  <c r="D9" i="134"/>
  <c r="AB9" i="134"/>
  <c r="X10" i="134"/>
  <c r="W5" i="134"/>
  <c r="S6" i="134"/>
  <c r="N7" i="134"/>
  <c r="I8" i="134"/>
  <c r="E9" i="134"/>
  <c r="AC9" i="134"/>
  <c r="AC209" i="134"/>
  <c r="Y10" i="134"/>
  <c r="Y210" i="134"/>
  <c r="X5" i="134"/>
  <c r="T6" i="134"/>
  <c r="T206" i="134"/>
  <c r="O7" i="134"/>
  <c r="O207" i="134"/>
  <c r="J8" i="134"/>
  <c r="J208" i="134"/>
  <c r="F9" i="134"/>
  <c r="F209" i="134"/>
  <c r="Z10" i="134"/>
  <c r="Z210" i="134"/>
  <c r="Y5" i="134"/>
  <c r="U6" i="134"/>
  <c r="U206" i="134"/>
  <c r="P7" i="134"/>
  <c r="P207" i="134"/>
  <c r="K8" i="134"/>
  <c r="K208" i="134"/>
  <c r="G9" i="134"/>
  <c r="G209" i="134"/>
  <c r="C10" i="134"/>
  <c r="C210" i="134"/>
  <c r="AA10" i="134"/>
  <c r="AA210" i="134"/>
  <c r="Z5" i="134"/>
  <c r="V6" i="134"/>
  <c r="Q7" i="134"/>
  <c r="Q207" i="134"/>
  <c r="L8" i="134"/>
  <c r="H9" i="134"/>
  <c r="D10" i="134"/>
  <c r="AB10" i="134"/>
  <c r="C5" i="134"/>
  <c r="AA5" i="134"/>
  <c r="W6" i="134"/>
  <c r="W206" i="134"/>
  <c r="R7" i="134"/>
  <c r="R207" i="134"/>
  <c r="M8" i="134"/>
  <c r="M208" i="134"/>
  <c r="I9" i="134"/>
  <c r="I209" i="134"/>
  <c r="E10" i="134"/>
  <c r="E210" i="134"/>
  <c r="AC10" i="134"/>
  <c r="AC210" i="134"/>
  <c r="D5" i="134"/>
  <c r="AB5" i="134"/>
  <c r="X6" i="134"/>
  <c r="X206" i="134"/>
  <c r="S7" i="134"/>
  <c r="S207" i="134"/>
  <c r="N8" i="134"/>
  <c r="N208" i="134"/>
  <c r="J9" i="134"/>
  <c r="J209" i="134"/>
  <c r="F10" i="134"/>
  <c r="F210" i="134"/>
  <c r="E5" i="134"/>
  <c r="AC5" i="134"/>
  <c r="Y6" i="134"/>
  <c r="Y206" i="134"/>
  <c r="T7" i="134"/>
  <c r="T207" i="134"/>
  <c r="O8" i="134"/>
  <c r="O208" i="134"/>
  <c r="K9" i="134"/>
  <c r="K209" i="134"/>
  <c r="G10" i="134"/>
  <c r="G210" i="134"/>
  <c r="F5" i="134"/>
  <c r="Z6" i="134"/>
  <c r="Z206" i="134"/>
  <c r="U7" i="134"/>
  <c r="U207" i="134"/>
  <c r="P8" i="134"/>
  <c r="P208" i="134"/>
  <c r="L9" i="134"/>
  <c r="L209" i="134"/>
  <c r="H10" i="134"/>
  <c r="H210" i="134"/>
  <c r="G5" i="134"/>
  <c r="C6" i="134"/>
  <c r="AA6" i="134"/>
  <c r="AA206" i="134"/>
  <c r="V7" i="134"/>
  <c r="V207" i="134"/>
  <c r="Q8" i="134"/>
  <c r="Q208" i="134"/>
  <c r="M9" i="134"/>
  <c r="M209" i="134"/>
  <c r="I10" i="134"/>
  <c r="I210" i="134"/>
  <c r="H5" i="134"/>
  <c r="D6" i="134"/>
  <c r="D206" i="134"/>
  <c r="AB6" i="134"/>
  <c r="AB206" i="134"/>
  <c r="W7" i="134"/>
  <c r="W207" i="134"/>
  <c r="R8" i="134"/>
  <c r="R208" i="134"/>
  <c r="N9" i="134"/>
  <c r="N209" i="134"/>
  <c r="J10" i="134"/>
  <c r="J210" i="134"/>
  <c r="U5" i="134"/>
  <c r="Q6" i="134"/>
  <c r="Q206" i="134"/>
  <c r="L7" i="134"/>
  <c r="L207" i="134"/>
  <c r="G8" i="134"/>
  <c r="G208" i="134"/>
  <c r="C9" i="134"/>
  <c r="C209" i="134"/>
  <c r="AA9" i="134"/>
  <c r="AA209" i="134"/>
  <c r="W10" i="134"/>
  <c r="W210" i="134"/>
  <c r="K6" i="134"/>
  <c r="K206" i="134"/>
  <c r="T9" i="134"/>
  <c r="T209" i="134"/>
  <c r="AC7" i="134"/>
  <c r="AC207" i="134"/>
  <c r="J6" i="134"/>
  <c r="J206" i="134"/>
  <c r="P9" i="134"/>
  <c r="P209" i="134"/>
  <c r="Y7" i="134"/>
  <c r="Y207" i="134"/>
  <c r="F6" i="134"/>
  <c r="F206" i="134"/>
  <c r="V10" i="134"/>
  <c r="V210" i="134"/>
  <c r="O9" i="134"/>
  <c r="O209" i="134"/>
  <c r="X7" i="134"/>
  <c r="X207" i="134"/>
  <c r="E6" i="134"/>
  <c r="E206" i="134"/>
  <c r="U10" i="134"/>
  <c r="U210" i="134"/>
  <c r="K7" i="134"/>
  <c r="AB110" i="134"/>
  <c r="D110" i="134"/>
  <c r="H109" i="134"/>
  <c r="L108" i="134"/>
  <c r="Q107" i="134"/>
  <c r="V106" i="134"/>
  <c r="AA105" i="134"/>
  <c r="AM65" i="134"/>
  <c r="T10" i="134"/>
  <c r="T210" i="134"/>
  <c r="AC8" i="134"/>
  <c r="AC208" i="134"/>
  <c r="J7" i="134"/>
  <c r="J207" i="134"/>
  <c r="T5" i="134"/>
  <c r="S10" i="134"/>
  <c r="S210" i="134"/>
  <c r="AB8" i="134"/>
  <c r="AB208" i="134"/>
  <c r="I7" i="134"/>
  <c r="I207" i="134"/>
  <c r="S5" i="134"/>
  <c r="R10" i="134"/>
  <c r="AA8" i="134"/>
  <c r="AA208" i="134"/>
  <c r="H7" i="134"/>
  <c r="H207" i="134"/>
  <c r="R5" i="134"/>
  <c r="E109" i="134"/>
  <c r="E111" i="134"/>
  <c r="I108" i="134"/>
  <c r="I111" i="134"/>
  <c r="N107" i="134"/>
  <c r="N111" i="134"/>
  <c r="S106" i="134"/>
  <c r="S111" i="134"/>
  <c r="X105" i="134"/>
  <c r="X111" i="134"/>
  <c r="Q10" i="134"/>
  <c r="Q210" i="134"/>
  <c r="Z8" i="134"/>
  <c r="G7" i="134"/>
  <c r="Q5" i="134"/>
  <c r="X110" i="134"/>
  <c r="AB109" i="134"/>
  <c r="D109" i="134"/>
  <c r="H108" i="134"/>
  <c r="M107" i="134"/>
  <c r="R106" i="134"/>
  <c r="W105" i="134"/>
  <c r="W111" i="134"/>
  <c r="P10" i="134"/>
  <c r="P210" i="134"/>
  <c r="Y8" i="134"/>
  <c r="Y208" i="134"/>
  <c r="F7" i="134"/>
  <c r="F207" i="134"/>
  <c r="P5" i="134"/>
  <c r="O10" i="134"/>
  <c r="O210" i="134"/>
  <c r="X8" i="134"/>
  <c r="X208" i="134"/>
  <c r="E7" i="134"/>
  <c r="E207" i="134"/>
  <c r="O5" i="134"/>
  <c r="F108" i="134"/>
  <c r="F111" i="134"/>
  <c r="K107" i="134"/>
  <c r="K111" i="134"/>
  <c r="P106" i="134"/>
  <c r="P111" i="134"/>
  <c r="U105" i="134"/>
  <c r="U111" i="134"/>
  <c r="N10" i="134"/>
  <c r="N210" i="134"/>
  <c r="W8" i="134"/>
  <c r="W208" i="134"/>
  <c r="D7" i="134"/>
  <c r="D207" i="134"/>
  <c r="N5" i="134"/>
  <c r="M10" i="134"/>
  <c r="M210" i="134"/>
  <c r="V8" i="134"/>
  <c r="V208" i="134"/>
  <c r="C7" i="134"/>
  <c r="C207" i="134"/>
  <c r="M5" i="134"/>
  <c r="L10" i="134"/>
  <c r="L210" i="134"/>
  <c r="U8" i="134"/>
  <c r="U208" i="134"/>
  <c r="L5" i="134"/>
  <c r="AA108" i="134"/>
  <c r="H107" i="134"/>
  <c r="H111" i="134"/>
  <c r="M106" i="134"/>
  <c r="M206" i="134"/>
  <c r="R105" i="134"/>
  <c r="K10" i="134"/>
  <c r="K210" i="134"/>
  <c r="T8" i="134"/>
  <c r="T208" i="134"/>
  <c r="K5" i="134"/>
  <c r="R110" i="134"/>
  <c r="V109" i="134"/>
  <c r="Z108" i="134"/>
  <c r="Z111" i="134"/>
  <c r="G107" i="134"/>
  <c r="G111" i="134"/>
  <c r="L106" i="134"/>
  <c r="L206" i="134"/>
  <c r="Q105" i="134"/>
  <c r="Q111" i="134"/>
  <c r="S8" i="134"/>
  <c r="S208" i="134"/>
  <c r="AC6" i="134"/>
  <c r="AC206" i="134"/>
  <c r="J5" i="134"/>
  <c r="F165" i="134"/>
  <c r="F175" i="134"/>
  <c r="AB173" i="134"/>
  <c r="AB163" i="134"/>
  <c r="V172" i="134"/>
  <c r="V162" i="134"/>
  <c r="G165" i="134"/>
  <c r="G175" i="134"/>
  <c r="L163" i="134"/>
  <c r="L173" i="134"/>
  <c r="M173" i="134"/>
  <c r="M163" i="134"/>
  <c r="G171" i="134"/>
  <c r="G291" i="134"/>
  <c r="G161" i="134"/>
  <c r="D163" i="134"/>
  <c r="D173" i="134"/>
  <c r="F161" i="134"/>
  <c r="F171" i="134"/>
  <c r="C175" i="134"/>
  <c r="C165" i="134"/>
  <c r="O175" i="134"/>
  <c r="O165" i="134"/>
  <c r="W172" i="134"/>
  <c r="W162" i="134"/>
  <c r="K161" i="134"/>
  <c r="K171" i="134"/>
  <c r="K291" i="134"/>
  <c r="U172" i="134"/>
  <c r="U162" i="134"/>
  <c r="F162" i="134"/>
  <c r="F172" i="134"/>
  <c r="E175" i="134"/>
  <c r="E165" i="134"/>
  <c r="T172" i="134"/>
  <c r="T162" i="134"/>
  <c r="S172" i="134"/>
  <c r="S162" i="134"/>
  <c r="P161" i="134"/>
  <c r="P171" i="134"/>
  <c r="P291" i="134"/>
  <c r="K175" i="134"/>
  <c r="K165" i="134"/>
  <c r="H161" i="134"/>
  <c r="H171" i="134"/>
  <c r="H291" i="134"/>
  <c r="R162" i="134"/>
  <c r="R172" i="134"/>
  <c r="I161" i="134"/>
  <c r="I171" i="134"/>
  <c r="N207" i="134"/>
  <c r="N64" i="134"/>
  <c r="N11" i="134"/>
  <c r="N71" i="134"/>
  <c r="N205" i="134"/>
  <c r="G207" i="134"/>
  <c r="Z64" i="134"/>
  <c r="Z71" i="134"/>
  <c r="Z11" i="134"/>
  <c r="Z205" i="134"/>
  <c r="Z211" i="134"/>
  <c r="Z121" i="134"/>
  <c r="D121" i="134"/>
  <c r="AD121" i="134"/>
  <c r="L162" i="134"/>
  <c r="L172" i="134"/>
  <c r="Y216" i="134"/>
  <c r="S72" i="134"/>
  <c r="S65" i="134"/>
  <c r="S21" i="134"/>
  <c r="S215" i="134"/>
  <c r="S221" i="134"/>
  <c r="D217" i="134"/>
  <c r="AC141" i="134"/>
  <c r="J64" i="134"/>
  <c r="J11" i="134"/>
  <c r="J71" i="134"/>
  <c r="J205" i="134"/>
  <c r="J211" i="134"/>
  <c r="Z208" i="134"/>
  <c r="AC64" i="134"/>
  <c r="AC71" i="134"/>
  <c r="AC11" i="134"/>
  <c r="AC205" i="134"/>
  <c r="AC211" i="134"/>
  <c r="Q172" i="134"/>
  <c r="Q162" i="134"/>
  <c r="L111" i="134"/>
  <c r="T72" i="134"/>
  <c r="T65" i="134"/>
  <c r="T21" i="134"/>
  <c r="T215" i="134"/>
  <c r="T221" i="134"/>
  <c r="X217" i="134"/>
  <c r="G163" i="134"/>
  <c r="G173" i="134"/>
  <c r="AC175" i="134"/>
  <c r="AC165" i="134"/>
  <c r="V165" i="134"/>
  <c r="V175" i="134"/>
  <c r="P165" i="134"/>
  <c r="P175" i="134"/>
  <c r="E64" i="134"/>
  <c r="E71" i="134"/>
  <c r="E11" i="134"/>
  <c r="E205" i="134"/>
  <c r="M161" i="134"/>
  <c r="M171" i="134"/>
  <c r="M291" i="134"/>
  <c r="AB219" i="134"/>
  <c r="V219" i="134"/>
  <c r="O72" i="134"/>
  <c r="O21" i="134"/>
  <c r="O215" i="134"/>
  <c r="O221" i="134"/>
  <c r="O65" i="134"/>
  <c r="N165" i="134"/>
  <c r="N175" i="134"/>
  <c r="AE131" i="134"/>
  <c r="Y131" i="134"/>
  <c r="S131" i="134"/>
  <c r="Q165" i="134"/>
  <c r="Q175" i="134"/>
  <c r="AB164" i="134"/>
  <c r="AB174" i="134"/>
  <c r="S141" i="134"/>
  <c r="X171" i="134"/>
  <c r="X161" i="134"/>
  <c r="V11" i="134"/>
  <c r="V71" i="134"/>
  <c r="V205" i="134"/>
  <c r="V64" i="134"/>
  <c r="AA121" i="134"/>
  <c r="U220" i="134"/>
  <c r="Z65" i="134"/>
  <c r="Z72" i="134"/>
  <c r="Z21" i="134"/>
  <c r="Z215" i="134"/>
  <c r="N220" i="134"/>
  <c r="E216" i="134"/>
  <c r="L165" i="134"/>
  <c r="L175" i="134"/>
  <c r="W141" i="134"/>
  <c r="Q171" i="134"/>
  <c r="Q291" i="134"/>
  <c r="Q161" i="134"/>
  <c r="U171" i="134"/>
  <c r="U161" i="134"/>
  <c r="S171" i="134"/>
  <c r="S291" i="134"/>
  <c r="S161" i="134"/>
  <c r="K207" i="134"/>
  <c r="V209" i="134"/>
  <c r="C172" i="134"/>
  <c r="C162" i="134"/>
  <c r="A93" i="134"/>
  <c r="A74" i="134"/>
  <c r="A303" i="134"/>
  <c r="R219" i="134"/>
  <c r="K21" i="134"/>
  <c r="K72" i="134"/>
  <c r="K215" i="134"/>
  <c r="K221" i="134"/>
  <c r="K65" i="134"/>
  <c r="O131" i="134"/>
  <c r="G164" i="134"/>
  <c r="G174" i="134"/>
  <c r="P164" i="134"/>
  <c r="P174" i="134"/>
  <c r="N161" i="134"/>
  <c r="N171" i="134"/>
  <c r="N291" i="134"/>
  <c r="I64" i="134"/>
  <c r="I71" i="134"/>
  <c r="I11" i="134"/>
  <c r="I205" i="134"/>
  <c r="E162" i="134"/>
  <c r="E172" i="134"/>
  <c r="O171" i="134"/>
  <c r="O161" i="134"/>
  <c r="H21" i="134"/>
  <c r="H65" i="134"/>
  <c r="H72" i="134"/>
  <c r="H215" i="134"/>
  <c r="H221" i="134"/>
  <c r="V218" i="134"/>
  <c r="T161" i="134"/>
  <c r="T171" i="134"/>
  <c r="T291" i="134"/>
  <c r="AA151" i="134"/>
  <c r="AA141" i="134"/>
  <c r="H64" i="134"/>
  <c r="H71" i="134"/>
  <c r="H11" i="134"/>
  <c r="H205" i="134"/>
  <c r="P206" i="134"/>
  <c r="CV102" i="134"/>
  <c r="CW2" i="134"/>
  <c r="AE121" i="134"/>
  <c r="J162" i="134"/>
  <c r="J172" i="134"/>
  <c r="R65" i="134"/>
  <c r="R21" i="134"/>
  <c r="R72" i="134"/>
  <c r="R215" i="134"/>
  <c r="R221" i="134"/>
  <c r="AA217" i="134"/>
  <c r="H131" i="134"/>
  <c r="AB151" i="134"/>
  <c r="O141" i="134"/>
  <c r="E141" i="134"/>
  <c r="Z171" i="134"/>
  <c r="Z291" i="134"/>
  <c r="Z161" i="134"/>
  <c r="E161" i="134"/>
  <c r="E171" i="134"/>
  <c r="E291" i="134"/>
  <c r="Y71" i="134"/>
  <c r="Y11" i="134"/>
  <c r="Y205" i="134"/>
  <c r="Y211" i="134"/>
  <c r="Y64" i="134"/>
  <c r="F208" i="134"/>
  <c r="Y65" i="134"/>
  <c r="Y72" i="134"/>
  <c r="Y21" i="134"/>
  <c r="Y215" i="134"/>
  <c r="Y221" i="134"/>
  <c r="C217" i="134"/>
  <c r="U165" i="134"/>
  <c r="U175" i="134"/>
  <c r="D165" i="134"/>
  <c r="D175" i="134"/>
  <c r="F164" i="134"/>
  <c r="F174" i="134"/>
  <c r="R71" i="134"/>
  <c r="R64" i="134"/>
  <c r="R11" i="134"/>
  <c r="R205" i="134"/>
  <c r="AB64" i="134"/>
  <c r="AB11" i="134"/>
  <c r="AB71" i="134"/>
  <c r="AB205" i="134"/>
  <c r="AB172" i="134"/>
  <c r="AB162" i="134"/>
  <c r="C65" i="134"/>
  <c r="C21" i="134"/>
  <c r="C72" i="134"/>
  <c r="C215" i="134"/>
  <c r="C221" i="134"/>
  <c r="W216" i="134"/>
  <c r="M165" i="134"/>
  <c r="M175" i="134"/>
  <c r="Z175" i="134"/>
  <c r="Z165" i="134"/>
  <c r="J163" i="134"/>
  <c r="J173" i="134"/>
  <c r="W173" i="134"/>
  <c r="W163" i="134"/>
  <c r="R173" i="134"/>
  <c r="R163" i="134"/>
  <c r="Z174" i="134"/>
  <c r="Z164" i="134"/>
  <c r="D64" i="134"/>
  <c r="D11" i="134"/>
  <c r="D205" i="134"/>
  <c r="D71" i="134"/>
  <c r="X172" i="134"/>
  <c r="X162" i="134"/>
  <c r="G21" i="134"/>
  <c r="G65" i="134"/>
  <c r="G72" i="134"/>
  <c r="G215" i="134"/>
  <c r="G221" i="134"/>
  <c r="N72" i="134"/>
  <c r="N21" i="134"/>
  <c r="N215" i="134"/>
  <c r="N65" i="134"/>
  <c r="AB216" i="134"/>
  <c r="I163" i="134"/>
  <c r="I173" i="134"/>
  <c r="J175" i="134"/>
  <c r="J165" i="134"/>
  <c r="N141" i="134"/>
  <c r="R141" i="134"/>
  <c r="A36" i="134"/>
  <c r="A27" i="134"/>
  <c r="A28" i="134"/>
  <c r="Z219" i="134"/>
  <c r="K163" i="134"/>
  <c r="K173" i="134"/>
  <c r="V141" i="134"/>
  <c r="R210" i="134"/>
  <c r="G162" i="134"/>
  <c r="G172" i="134"/>
  <c r="X65" i="134"/>
  <c r="X21" i="134"/>
  <c r="X72" i="134"/>
  <c r="X215" i="134"/>
  <c r="J21" i="134"/>
  <c r="J72" i="134"/>
  <c r="J65" i="134"/>
  <c r="J215" i="134"/>
  <c r="J221" i="134"/>
  <c r="C173" i="134"/>
  <c r="C163" i="134"/>
  <c r="Y151" i="134"/>
  <c r="X131" i="134"/>
  <c r="D164" i="134"/>
  <c r="D174" i="134"/>
  <c r="P71" i="134"/>
  <c r="P64" i="134"/>
  <c r="P11" i="134"/>
  <c r="P205" i="134"/>
  <c r="P211" i="134"/>
  <c r="AC218" i="134"/>
  <c r="V216" i="134"/>
  <c r="AE111" i="134"/>
  <c r="M174" i="134"/>
  <c r="M164" i="134"/>
  <c r="R111" i="134"/>
  <c r="G64" i="134"/>
  <c r="G71" i="134"/>
  <c r="G11" i="134"/>
  <c r="G205" i="134"/>
  <c r="G211" i="134"/>
  <c r="X71" i="134"/>
  <c r="X11" i="134"/>
  <c r="X205" i="134"/>
  <c r="X64" i="134"/>
  <c r="M162" i="134"/>
  <c r="M172" i="134"/>
  <c r="D65" i="134"/>
  <c r="D21" i="134"/>
  <c r="D72" i="134"/>
  <c r="D215" i="134"/>
  <c r="D221" i="134"/>
  <c r="F21" i="134"/>
  <c r="F65" i="134"/>
  <c r="F72" i="134"/>
  <c r="F215" i="134"/>
  <c r="F221" i="134"/>
  <c r="Z217" i="134"/>
  <c r="T151" i="134"/>
  <c r="AE11" i="134"/>
  <c r="C206" i="134"/>
  <c r="U217" i="134"/>
  <c r="Y219" i="134"/>
  <c r="T219" i="134"/>
  <c r="G216" i="134"/>
  <c r="AA131" i="134"/>
  <c r="V131" i="134"/>
  <c r="Q131" i="134"/>
  <c r="T131" i="134"/>
  <c r="Y141" i="134"/>
  <c r="Y171" i="134"/>
  <c r="Y291" i="134"/>
  <c r="Y161" i="134"/>
  <c r="N121" i="134"/>
  <c r="H121" i="134"/>
  <c r="AB220" i="134"/>
  <c r="W65" i="134"/>
  <c r="W72" i="134"/>
  <c r="W21" i="134"/>
  <c r="W215" i="134"/>
  <c r="W221" i="134"/>
  <c r="M72" i="134"/>
  <c r="M21" i="134"/>
  <c r="M215" i="134"/>
  <c r="M221" i="134"/>
  <c r="M65" i="134"/>
  <c r="V217" i="134"/>
  <c r="X151" i="134"/>
  <c r="L141" i="134"/>
  <c r="Q141" i="134"/>
  <c r="K64" i="134"/>
  <c r="K11" i="134"/>
  <c r="K71" i="134"/>
  <c r="K205" i="134"/>
  <c r="W171" i="134"/>
  <c r="W291" i="134"/>
  <c r="W161" i="134"/>
  <c r="E209" i="134"/>
  <c r="Y121" i="134"/>
  <c r="D218" i="134"/>
  <c r="AC217" i="134"/>
  <c r="R151" i="134"/>
  <c r="I151" i="134"/>
  <c r="C111" i="134"/>
  <c r="C141" i="134"/>
  <c r="U141" i="134"/>
  <c r="K141" i="134"/>
  <c r="S11" i="134"/>
  <c r="S71" i="134"/>
  <c r="S64" i="134"/>
  <c r="S205" i="134"/>
  <c r="AC121" i="134"/>
  <c r="Q72" i="134"/>
  <c r="Q21" i="134"/>
  <c r="Q65" i="134"/>
  <c r="Q215" i="134"/>
  <c r="T11" i="134"/>
  <c r="T64" i="134"/>
  <c r="T71" i="134"/>
  <c r="T205" i="134"/>
  <c r="T211" i="134"/>
  <c r="AA64" i="134"/>
  <c r="AA71" i="134"/>
  <c r="AA11" i="134"/>
  <c r="AA205" i="134"/>
  <c r="AA211" i="134"/>
  <c r="L64" i="134"/>
  <c r="L11" i="134"/>
  <c r="L71" i="134"/>
  <c r="L205" i="134"/>
  <c r="C64" i="134"/>
  <c r="C71" i="134"/>
  <c r="C11" i="134"/>
  <c r="C205" i="134"/>
  <c r="C211" i="134"/>
  <c r="I208" i="134"/>
  <c r="AA220" i="134"/>
  <c r="E21" i="134"/>
  <c r="E65" i="134"/>
  <c r="E72" i="134"/>
  <c r="E215" i="134"/>
  <c r="AE21" i="134"/>
  <c r="C216" i="134"/>
  <c r="N131" i="134"/>
  <c r="A246" i="134"/>
  <c r="A237" i="134"/>
  <c r="A238" i="134"/>
  <c r="J141" i="134"/>
  <c r="I21" i="134"/>
  <c r="I65" i="134"/>
  <c r="I72" i="134"/>
  <c r="I215" i="134"/>
  <c r="I221" i="134"/>
  <c r="F64" i="134"/>
  <c r="F71" i="134"/>
  <c r="F11" i="134"/>
  <c r="F205" i="134"/>
  <c r="F211" i="134"/>
  <c r="D210" i="134"/>
  <c r="S206" i="134"/>
  <c r="AC21" i="134"/>
  <c r="AC65" i="134"/>
  <c r="AC72" i="134"/>
  <c r="AC215" i="134"/>
  <c r="L218" i="134"/>
  <c r="P72" i="134"/>
  <c r="P21" i="134"/>
  <c r="P215" i="134"/>
  <c r="P221" i="134"/>
  <c r="P65" i="134"/>
  <c r="Y217" i="134"/>
  <c r="S151" i="134"/>
  <c r="AE141" i="134"/>
  <c r="T141" i="134"/>
  <c r="O71" i="134"/>
  <c r="O64" i="134"/>
  <c r="O11" i="134"/>
  <c r="O205" i="134"/>
  <c r="O211" i="134"/>
  <c r="V72" i="134"/>
  <c r="V65" i="134"/>
  <c r="V21" i="134"/>
  <c r="V215" i="134"/>
  <c r="V221" i="134"/>
  <c r="M64" i="134"/>
  <c r="M11" i="134"/>
  <c r="M71" i="134"/>
  <c r="M205" i="134"/>
  <c r="M211" i="134"/>
  <c r="D111" i="134"/>
  <c r="H209" i="134"/>
  <c r="W71" i="134"/>
  <c r="W11" i="134"/>
  <c r="W205" i="134"/>
  <c r="W211" i="134"/>
  <c r="W64" i="134"/>
  <c r="I162" i="134"/>
  <c r="I172" i="134"/>
  <c r="Y220" i="134"/>
  <c r="Z216" i="134"/>
  <c r="AA218" i="134"/>
  <c r="F216" i="134"/>
  <c r="W151" i="134"/>
  <c r="Z131" i="134"/>
  <c r="U131" i="134"/>
  <c r="I141" i="134"/>
  <c r="X141" i="134"/>
  <c r="E163" i="134"/>
  <c r="E173" i="134"/>
  <c r="AB111" i="134"/>
  <c r="AH111" i="134"/>
  <c r="AA111" i="134"/>
  <c r="L208" i="134"/>
  <c r="X210" i="134"/>
  <c r="AB65" i="134"/>
  <c r="AB72" i="134"/>
  <c r="AB21" i="134"/>
  <c r="AB215" i="134"/>
  <c r="U72" i="134"/>
  <c r="U65" i="134"/>
  <c r="U21" i="134"/>
  <c r="U215" i="134"/>
  <c r="L21" i="134"/>
  <c r="L72" i="134"/>
  <c r="L215" i="134"/>
  <c r="L221" i="134"/>
  <c r="L65" i="134"/>
  <c r="F131" i="134"/>
  <c r="AD131" i="134"/>
  <c r="P131" i="134"/>
  <c r="O182" i="134"/>
  <c r="V111" i="134"/>
  <c r="AB209" i="134"/>
  <c r="AZ65" i="134"/>
  <c r="V2" i="134"/>
  <c r="U102" i="134"/>
  <c r="J161" i="134"/>
  <c r="J171" i="134"/>
  <c r="J291" i="134"/>
  <c r="W218" i="134"/>
  <c r="AE151" i="134"/>
  <c r="H141" i="134"/>
  <c r="AB210" i="134"/>
  <c r="T218" i="134"/>
  <c r="Q71" i="134"/>
  <c r="Q64" i="134"/>
  <c r="Q11" i="134"/>
  <c r="Q205" i="134"/>
  <c r="Q211" i="134"/>
  <c r="U11" i="134"/>
  <c r="U71" i="134"/>
  <c r="U205" i="134"/>
  <c r="U211" i="134"/>
  <c r="U64" i="134"/>
  <c r="V206" i="134"/>
  <c r="D209" i="134"/>
  <c r="Q217" i="134"/>
  <c r="AA65" i="134"/>
  <c r="AA72" i="134"/>
  <c r="AA21" i="134"/>
  <c r="AA215" i="134"/>
  <c r="AA221" i="134"/>
  <c r="AB217" i="134"/>
  <c r="H151" i="134"/>
  <c r="AC131" i="134"/>
  <c r="O122" i="134"/>
  <c r="K122" i="134"/>
  <c r="P122" i="134"/>
  <c r="T122" i="134"/>
  <c r="S122" i="134"/>
  <c r="I122" i="134"/>
  <c r="Q122" i="134"/>
  <c r="V122" i="134"/>
  <c r="AB122" i="134"/>
  <c r="L122" i="134"/>
  <c r="M122" i="134"/>
  <c r="W122" i="134"/>
  <c r="C122" i="134"/>
  <c r="J122" i="134"/>
  <c r="E122" i="134"/>
  <c r="X122" i="134"/>
  <c r="R122" i="134"/>
  <c r="U122" i="134"/>
  <c r="F122" i="134"/>
  <c r="G122" i="134"/>
  <c r="J132" i="134"/>
  <c r="W132" i="134"/>
  <c r="AB132" i="134"/>
  <c r="I132" i="134"/>
  <c r="R132" i="134"/>
  <c r="C132" i="134"/>
  <c r="L132" i="134"/>
  <c r="K132" i="134"/>
  <c r="G132" i="134"/>
  <c r="E132" i="134"/>
  <c r="M132" i="134"/>
  <c r="D132" i="134"/>
  <c r="Z132" i="134"/>
  <c r="Z173" i="134"/>
  <c r="Z163" i="134"/>
  <c r="AC132" i="134"/>
  <c r="AC173" i="134"/>
  <c r="AC163" i="134"/>
  <c r="AC221" i="134"/>
  <c r="X92" i="134"/>
  <c r="X22" i="134"/>
  <c r="N92" i="134"/>
  <c r="N96" i="134"/>
  <c r="N22" i="134"/>
  <c r="F184" i="134"/>
  <c r="E164" i="134"/>
  <c r="E174" i="134"/>
  <c r="J271" i="134"/>
  <c r="H165" i="134"/>
  <c r="H175" i="134"/>
  <c r="D161" i="134"/>
  <c r="D171" i="134"/>
  <c r="D291" i="134"/>
  <c r="S76" i="134"/>
  <c r="S177" i="134"/>
  <c r="S176" i="134"/>
  <c r="S301" i="134"/>
  <c r="S311" i="134"/>
  <c r="M272" i="134"/>
  <c r="T165" i="134"/>
  <c r="T175" i="134"/>
  <c r="O174" i="134"/>
  <c r="O164" i="134"/>
  <c r="O132" i="134"/>
  <c r="O163" i="134"/>
  <c r="O173" i="134"/>
  <c r="W174" i="134"/>
  <c r="W164" i="134"/>
  <c r="J76" i="134"/>
  <c r="J179" i="134"/>
  <c r="J178" i="134"/>
  <c r="J177" i="134"/>
  <c r="J176" i="134"/>
  <c r="M271" i="134"/>
  <c r="C271" i="134"/>
  <c r="AX66" i="134"/>
  <c r="S91" i="134"/>
  <c r="M92" i="134"/>
  <c r="G272" i="134"/>
  <c r="AB165" i="134"/>
  <c r="AB175" i="134"/>
  <c r="AB152" i="134"/>
  <c r="H272" i="134"/>
  <c r="L185" i="134"/>
  <c r="J91" i="134"/>
  <c r="J301" i="134"/>
  <c r="J311" i="134"/>
  <c r="AH11" i="134"/>
  <c r="AO66" i="134"/>
  <c r="I181" i="134"/>
  <c r="I291" i="134"/>
  <c r="AA272" i="134"/>
  <c r="AA171" i="134"/>
  <c r="AA161" i="134"/>
  <c r="M76" i="134"/>
  <c r="M179" i="134"/>
  <c r="M178" i="134"/>
  <c r="M177" i="134"/>
  <c r="M176" i="134"/>
  <c r="M301" i="134"/>
  <c r="M311" i="134"/>
  <c r="AC22" i="134"/>
  <c r="AC92" i="134"/>
  <c r="AC96" i="134"/>
  <c r="AD11" i="134"/>
  <c r="J12" i="134"/>
  <c r="C91" i="134"/>
  <c r="AG11" i="134"/>
  <c r="AH66" i="134"/>
  <c r="K164" i="134"/>
  <c r="K174" i="134"/>
  <c r="M302" i="134"/>
  <c r="F272" i="134"/>
  <c r="H163" i="134"/>
  <c r="H173" i="134"/>
  <c r="H132" i="134"/>
  <c r="H302" i="134"/>
  <c r="K272" i="134"/>
  <c r="S173" i="134"/>
  <c r="S132" i="134"/>
  <c r="S163" i="134"/>
  <c r="AA92" i="134"/>
  <c r="AA22" i="134"/>
  <c r="AB171" i="134"/>
  <c r="AB291" i="134"/>
  <c r="AB161" i="134"/>
  <c r="M91" i="134"/>
  <c r="AR66" i="134"/>
  <c r="C81" i="134"/>
  <c r="C177" i="134"/>
  <c r="C176" i="134"/>
  <c r="C76" i="134"/>
  <c r="C301" i="134"/>
  <c r="C178" i="134"/>
  <c r="C179" i="134"/>
  <c r="U164" i="134"/>
  <c r="U174" i="134"/>
  <c r="W272" i="134"/>
  <c r="F82" i="134"/>
  <c r="K302" i="134"/>
  <c r="Y132" i="134"/>
  <c r="Y173" i="134"/>
  <c r="Y163" i="134"/>
  <c r="AC174" i="134"/>
  <c r="AC164" i="134"/>
  <c r="AA82" i="134"/>
  <c r="BA65" i="134"/>
  <c r="W2" i="134"/>
  <c r="V102" i="134"/>
  <c r="C174" i="134"/>
  <c r="AD141" i="134"/>
  <c r="Y142" i="134"/>
  <c r="C164" i="134"/>
  <c r="W22" i="134"/>
  <c r="W92" i="134"/>
  <c r="W96" i="134"/>
  <c r="P271" i="134"/>
  <c r="G22" i="134"/>
  <c r="G92" i="134"/>
  <c r="U185" i="134"/>
  <c r="R272" i="134"/>
  <c r="H22" i="134"/>
  <c r="H92" i="134"/>
  <c r="K92" i="134"/>
  <c r="K22" i="134"/>
  <c r="AF131" i="134"/>
  <c r="R182" i="134"/>
  <c r="V272" i="134"/>
  <c r="F271" i="134"/>
  <c r="L211" i="134"/>
  <c r="AD111" i="134"/>
  <c r="C112" i="134"/>
  <c r="AG111" i="134"/>
  <c r="C171" i="134"/>
  <c r="C161" i="134"/>
  <c r="W302" i="134"/>
  <c r="F92" i="134"/>
  <c r="F96" i="134"/>
  <c r="F22" i="134"/>
  <c r="AU66" i="134"/>
  <c r="P12" i="134"/>
  <c r="P91" i="134"/>
  <c r="V164" i="134"/>
  <c r="V174" i="134"/>
  <c r="R82" i="134"/>
  <c r="S272" i="134"/>
  <c r="V22" i="134"/>
  <c r="V92" i="134"/>
  <c r="F91" i="134"/>
  <c r="F12" i="134"/>
  <c r="AK66" i="134"/>
  <c r="L76" i="134"/>
  <c r="L86" i="134"/>
  <c r="L81" i="134"/>
  <c r="L176" i="134"/>
  <c r="L186" i="134"/>
  <c r="L179" i="134"/>
  <c r="L177" i="134"/>
  <c r="L301" i="134"/>
  <c r="I175" i="134"/>
  <c r="I165" i="134"/>
  <c r="D272" i="134"/>
  <c r="R92" i="134"/>
  <c r="R22" i="134"/>
  <c r="Z221" i="134"/>
  <c r="S92" i="134"/>
  <c r="S96" i="134"/>
  <c r="S22" i="134"/>
  <c r="U182" i="134"/>
  <c r="V161" i="134"/>
  <c r="V112" i="134"/>
  <c r="V171" i="134"/>
  <c r="V291" i="134"/>
  <c r="X174" i="134"/>
  <c r="X142" i="134"/>
  <c r="X164" i="134"/>
  <c r="F81" i="134"/>
  <c r="F176" i="134"/>
  <c r="F179" i="134"/>
  <c r="F178" i="134"/>
  <c r="F76" i="134"/>
  <c r="F301" i="134"/>
  <c r="AQ66" i="134"/>
  <c r="L91" i="134"/>
  <c r="R165" i="134"/>
  <c r="R175" i="134"/>
  <c r="R152" i="134"/>
  <c r="P76" i="134"/>
  <c r="P179" i="134"/>
  <c r="P301" i="134"/>
  <c r="P311" i="134"/>
  <c r="P176" i="134"/>
  <c r="P178" i="134"/>
  <c r="C272" i="134"/>
  <c r="O181" i="134"/>
  <c r="O291" i="134"/>
  <c r="A94" i="134"/>
  <c r="A75" i="134"/>
  <c r="A304" i="134"/>
  <c r="Z22" i="134"/>
  <c r="Z92" i="134"/>
  <c r="I174" i="134"/>
  <c r="I164" i="134"/>
  <c r="V302" i="134"/>
  <c r="H122" i="134"/>
  <c r="H162" i="134"/>
  <c r="H172" i="134"/>
  <c r="D92" i="134"/>
  <c r="D96" i="134"/>
  <c r="D22" i="134"/>
  <c r="D76" i="134"/>
  <c r="D177" i="134"/>
  <c r="D178" i="134"/>
  <c r="D179" i="134"/>
  <c r="C82" i="134"/>
  <c r="Y272" i="134"/>
  <c r="Z302" i="134"/>
  <c r="S302" i="134"/>
  <c r="U132" i="134"/>
  <c r="U173" i="134"/>
  <c r="U163" i="134"/>
  <c r="O271" i="134"/>
  <c r="I272" i="134"/>
  <c r="I282" i="134"/>
  <c r="AA271" i="134"/>
  <c r="N122" i="134"/>
  <c r="N162" i="134"/>
  <c r="N172" i="134"/>
  <c r="D211" i="134"/>
  <c r="AD21" i="134"/>
  <c r="M22" i="134"/>
  <c r="C92" i="134"/>
  <c r="C22" i="134"/>
  <c r="Y22" i="134"/>
  <c r="Y92" i="134"/>
  <c r="O272" i="134"/>
  <c r="P132" i="134"/>
  <c r="P163" i="134"/>
  <c r="P173" i="134"/>
  <c r="P177" i="134"/>
  <c r="S25" i="134"/>
  <c r="M26" i="134"/>
  <c r="M226" i="134"/>
  <c r="H27" i="134"/>
  <c r="H227" i="134"/>
  <c r="C28" i="134"/>
  <c r="C228" i="134"/>
  <c r="AA28" i="134"/>
  <c r="AA228" i="134"/>
  <c r="W29" i="134"/>
  <c r="W229" i="134"/>
  <c r="S30" i="134"/>
  <c r="S230" i="134"/>
  <c r="T25" i="134"/>
  <c r="N26" i="134"/>
  <c r="N226" i="134"/>
  <c r="I27" i="134"/>
  <c r="I227" i="134"/>
  <c r="D28" i="134"/>
  <c r="D228" i="134"/>
  <c r="AB28" i="134"/>
  <c r="AB228" i="134"/>
  <c r="X29" i="134"/>
  <c r="X229" i="134"/>
  <c r="T30" i="134"/>
  <c r="T230" i="134"/>
  <c r="U25" i="134"/>
  <c r="O26" i="134"/>
  <c r="O226" i="134"/>
  <c r="J27" i="134"/>
  <c r="J227" i="134"/>
  <c r="E28" i="134"/>
  <c r="E228" i="134"/>
  <c r="AC28" i="134"/>
  <c r="AC228" i="134"/>
  <c r="Y29" i="134"/>
  <c r="Y229" i="134"/>
  <c r="U30" i="134"/>
  <c r="U230" i="134"/>
  <c r="V25" i="134"/>
  <c r="P26" i="134"/>
  <c r="P226" i="134"/>
  <c r="K27" i="134"/>
  <c r="K227" i="134"/>
  <c r="F28" i="134"/>
  <c r="F228" i="134"/>
  <c r="Z29" i="134"/>
  <c r="Z229" i="134"/>
  <c r="V30" i="134"/>
  <c r="V230" i="134"/>
  <c r="W25" i="134"/>
  <c r="Q26" i="134"/>
  <c r="Q226" i="134"/>
  <c r="L27" i="134"/>
  <c r="L227" i="134"/>
  <c r="G28" i="134"/>
  <c r="G228" i="134"/>
  <c r="C29" i="134"/>
  <c r="C229" i="134"/>
  <c r="AA29" i="134"/>
  <c r="AA229" i="134"/>
  <c r="W30" i="134"/>
  <c r="W230" i="134"/>
  <c r="X25" i="134"/>
  <c r="R26" i="134"/>
  <c r="R226" i="134"/>
  <c r="M27" i="134"/>
  <c r="M227" i="134"/>
  <c r="H28" i="134"/>
  <c r="H228" i="134"/>
  <c r="D29" i="134"/>
  <c r="D229" i="134"/>
  <c r="AB29" i="134"/>
  <c r="AB229" i="134"/>
  <c r="X30" i="134"/>
  <c r="X230" i="134"/>
  <c r="Y25" i="134"/>
  <c r="S26" i="134"/>
  <c r="S226" i="134"/>
  <c r="N27" i="134"/>
  <c r="N227" i="134"/>
  <c r="I28" i="134"/>
  <c r="I228" i="134"/>
  <c r="E29" i="134"/>
  <c r="E229" i="134"/>
  <c r="AC29" i="134"/>
  <c r="AC229" i="134"/>
  <c r="Y30" i="134"/>
  <c r="Y230" i="134"/>
  <c r="Z25" i="134"/>
  <c r="T26" i="134"/>
  <c r="T226" i="134"/>
  <c r="O27" i="134"/>
  <c r="O227" i="134"/>
  <c r="J28" i="134"/>
  <c r="J228" i="134"/>
  <c r="F29" i="134"/>
  <c r="F229" i="134"/>
  <c r="Z30" i="134"/>
  <c r="Z230" i="134"/>
  <c r="C25" i="134"/>
  <c r="AA25" i="134"/>
  <c r="U26" i="134"/>
  <c r="U226" i="134"/>
  <c r="P27" i="134"/>
  <c r="P227" i="134"/>
  <c r="K28" i="134"/>
  <c r="K228" i="134"/>
  <c r="G29" i="134"/>
  <c r="G229" i="134"/>
  <c r="C30" i="134"/>
  <c r="C230" i="134"/>
  <c r="AA30" i="134"/>
  <c r="AA230" i="134"/>
  <c r="D25" i="134"/>
  <c r="AB25" i="134"/>
  <c r="V26" i="134"/>
  <c r="V226" i="134"/>
  <c r="Q27" i="134"/>
  <c r="Q227" i="134"/>
  <c r="L28" i="134"/>
  <c r="L228" i="134"/>
  <c r="H29" i="134"/>
  <c r="H229" i="134"/>
  <c r="D30" i="134"/>
  <c r="D230" i="134"/>
  <c r="AB30" i="134"/>
  <c r="AB230" i="134"/>
  <c r="E25" i="134"/>
  <c r="AC25" i="134"/>
  <c r="W26" i="134"/>
  <c r="W226" i="134"/>
  <c r="R27" i="134"/>
  <c r="R227" i="134"/>
  <c r="M28" i="134"/>
  <c r="M228" i="134"/>
  <c r="I29" i="134"/>
  <c r="I229" i="134"/>
  <c r="E30" i="134"/>
  <c r="E230" i="134"/>
  <c r="AC30" i="134"/>
  <c r="AC230" i="134"/>
  <c r="G26" i="134"/>
  <c r="G226" i="134"/>
  <c r="X27" i="134"/>
  <c r="X227" i="134"/>
  <c r="L29" i="134"/>
  <c r="L229" i="134"/>
  <c r="R30" i="134"/>
  <c r="R230" i="134"/>
  <c r="H26" i="134"/>
  <c r="H226" i="134"/>
  <c r="Y27" i="134"/>
  <c r="Y227" i="134"/>
  <c r="M29" i="134"/>
  <c r="M229" i="134"/>
  <c r="I26" i="134"/>
  <c r="I226" i="134"/>
  <c r="Z27" i="134"/>
  <c r="Z227" i="134"/>
  <c r="N29" i="134"/>
  <c r="N229" i="134"/>
  <c r="J26" i="134"/>
  <c r="J226" i="134"/>
  <c r="AA27" i="134"/>
  <c r="AA227" i="134"/>
  <c r="O29" i="134"/>
  <c r="O229" i="134"/>
  <c r="F25" i="134"/>
  <c r="K26" i="134"/>
  <c r="K226" i="134"/>
  <c r="AB27" i="134"/>
  <c r="AB227" i="134"/>
  <c r="P29" i="134"/>
  <c r="P229" i="134"/>
  <c r="G25" i="134"/>
  <c r="L26" i="134"/>
  <c r="L226" i="134"/>
  <c r="AC27" i="134"/>
  <c r="AC227" i="134"/>
  <c r="Q29" i="134"/>
  <c r="Q229" i="134"/>
  <c r="H25" i="134"/>
  <c r="X26" i="134"/>
  <c r="X226" i="134"/>
  <c r="R29" i="134"/>
  <c r="R229" i="134"/>
  <c r="I25" i="134"/>
  <c r="Y26" i="134"/>
  <c r="Y226" i="134"/>
  <c r="S29" i="134"/>
  <c r="S229" i="134"/>
  <c r="J25" i="134"/>
  <c r="Z26" i="134"/>
  <c r="Z226" i="134"/>
  <c r="N28" i="134"/>
  <c r="N228" i="134"/>
  <c r="T29" i="134"/>
  <c r="T229" i="134"/>
  <c r="K25" i="134"/>
  <c r="AA26" i="134"/>
  <c r="AA226" i="134"/>
  <c r="O28" i="134"/>
  <c r="O228" i="134"/>
  <c r="U29" i="134"/>
  <c r="U229" i="134"/>
  <c r="L25" i="134"/>
  <c r="AB26" i="134"/>
  <c r="AB226" i="134"/>
  <c r="P28" i="134"/>
  <c r="P228" i="134"/>
  <c r="V29" i="134"/>
  <c r="V229" i="134"/>
  <c r="F26" i="134"/>
  <c r="F226" i="134"/>
  <c r="W27" i="134"/>
  <c r="W227" i="134"/>
  <c r="K29" i="134"/>
  <c r="K229" i="134"/>
  <c r="Q30" i="134"/>
  <c r="Q230" i="134"/>
  <c r="U27" i="134"/>
  <c r="U227" i="134"/>
  <c r="N30" i="134"/>
  <c r="N230" i="134"/>
  <c r="V27" i="134"/>
  <c r="V227" i="134"/>
  <c r="O30" i="134"/>
  <c r="O230" i="134"/>
  <c r="M25" i="134"/>
  <c r="P30" i="134"/>
  <c r="P230" i="134"/>
  <c r="N25" i="134"/>
  <c r="Q28" i="134"/>
  <c r="Q228" i="134"/>
  <c r="O25" i="134"/>
  <c r="R28" i="134"/>
  <c r="R228" i="134"/>
  <c r="P25" i="134"/>
  <c r="S28" i="134"/>
  <c r="S228" i="134"/>
  <c r="Q25" i="134"/>
  <c r="T28" i="134"/>
  <c r="T228" i="134"/>
  <c r="R25" i="134"/>
  <c r="U28" i="134"/>
  <c r="U228" i="134"/>
  <c r="V28" i="134"/>
  <c r="V228" i="134"/>
  <c r="W28" i="134"/>
  <c r="W228" i="134"/>
  <c r="X28" i="134"/>
  <c r="X228" i="134"/>
  <c r="C26" i="134"/>
  <c r="Y28" i="134"/>
  <c r="Y228" i="134"/>
  <c r="D26" i="134"/>
  <c r="D226" i="134"/>
  <c r="Z28" i="134"/>
  <c r="Z228" i="134"/>
  <c r="E26" i="134"/>
  <c r="E226" i="134"/>
  <c r="C27" i="134"/>
  <c r="C227" i="134"/>
  <c r="G30" i="134"/>
  <c r="G230" i="134"/>
  <c r="D27" i="134"/>
  <c r="D227" i="134"/>
  <c r="H30" i="134"/>
  <c r="H230" i="134"/>
  <c r="E27" i="134"/>
  <c r="E227" i="134"/>
  <c r="I30" i="134"/>
  <c r="I230" i="134"/>
  <c r="T27" i="134"/>
  <c r="T227" i="134"/>
  <c r="M30" i="134"/>
  <c r="M230" i="134"/>
  <c r="AC26" i="134"/>
  <c r="AC226" i="134"/>
  <c r="F27" i="134"/>
  <c r="F227" i="134"/>
  <c r="G27" i="134"/>
  <c r="G227" i="134"/>
  <c r="S27" i="134"/>
  <c r="S227" i="134"/>
  <c r="J29" i="134"/>
  <c r="J229" i="134"/>
  <c r="F30" i="134"/>
  <c r="F230" i="134"/>
  <c r="J30" i="134"/>
  <c r="J230" i="134"/>
  <c r="K30" i="134"/>
  <c r="K230" i="134"/>
  <c r="L30" i="134"/>
  <c r="L230" i="134"/>
  <c r="D91" i="134"/>
  <c r="D301" i="134"/>
  <c r="D311" i="134"/>
  <c r="AI66" i="134"/>
  <c r="Y302" i="134"/>
  <c r="O92" i="134"/>
  <c r="O96" i="134"/>
  <c r="O22" i="134"/>
  <c r="T272" i="134"/>
  <c r="L182" i="134"/>
  <c r="C182" i="134"/>
  <c r="O82" i="134"/>
  <c r="AT66" i="134"/>
  <c r="O91" i="134"/>
  <c r="T22" i="134"/>
  <c r="T92" i="134"/>
  <c r="AZ66" i="134"/>
  <c r="U91" i="134"/>
  <c r="O76" i="134"/>
  <c r="O81" i="134"/>
  <c r="O179" i="134"/>
  <c r="O177" i="134"/>
  <c r="O178" i="134"/>
  <c r="O176" i="134"/>
  <c r="O186" i="134"/>
  <c r="O301" i="134"/>
  <c r="O311" i="134"/>
  <c r="I92" i="134"/>
  <c r="I96" i="134"/>
  <c r="AE96" i="134"/>
  <c r="I22" i="134"/>
  <c r="Y152" i="134"/>
  <c r="Y175" i="134"/>
  <c r="Y165" i="134"/>
  <c r="R164" i="134"/>
  <c r="R174" i="134"/>
  <c r="CW102" i="134"/>
  <c r="CX2" i="134"/>
  <c r="I91" i="134"/>
  <c r="AN66" i="134"/>
  <c r="AA81" i="134"/>
  <c r="AA76" i="134"/>
  <c r="AA177" i="134"/>
  <c r="AA178" i="134"/>
  <c r="Q271" i="134"/>
  <c r="L272" i="134"/>
  <c r="T164" i="134"/>
  <c r="T174" i="134"/>
  <c r="J164" i="134"/>
  <c r="J174" i="134"/>
  <c r="T271" i="134"/>
  <c r="Y174" i="134"/>
  <c r="Y164" i="134"/>
  <c r="N174" i="134"/>
  <c r="N142" i="134"/>
  <c r="N164" i="134"/>
  <c r="I76" i="134"/>
  <c r="I81" i="134"/>
  <c r="I179" i="134"/>
  <c r="I178" i="134"/>
  <c r="I177" i="134"/>
  <c r="I176" i="134"/>
  <c r="I186" i="134"/>
  <c r="I301" i="134"/>
  <c r="I311" i="134"/>
  <c r="V211" i="134"/>
  <c r="T302" i="134"/>
  <c r="D122" i="134"/>
  <c r="D162" i="134"/>
  <c r="D172" i="134"/>
  <c r="U81" i="134"/>
  <c r="U76" i="134"/>
  <c r="U179" i="134"/>
  <c r="U176" i="134"/>
  <c r="U177" i="134"/>
  <c r="U178" i="134"/>
  <c r="U301" i="134"/>
  <c r="U311" i="134"/>
  <c r="AV66" i="134"/>
  <c r="Q12" i="134"/>
  <c r="Q91" i="134"/>
  <c r="Q301" i="134"/>
  <c r="Q311" i="134"/>
  <c r="AF141" i="134"/>
  <c r="T76" i="134"/>
  <c r="T178" i="134"/>
  <c r="T176" i="134"/>
  <c r="T179" i="134"/>
  <c r="T132" i="134"/>
  <c r="T163" i="134"/>
  <c r="T173" i="134"/>
  <c r="X211" i="134"/>
  <c r="C183" i="134"/>
  <c r="AB211" i="134"/>
  <c r="Y271" i="134"/>
  <c r="V76" i="134"/>
  <c r="V178" i="134"/>
  <c r="V176" i="134"/>
  <c r="V179" i="134"/>
  <c r="V177" i="134"/>
  <c r="L161" i="134"/>
  <c r="L171" i="134"/>
  <c r="Z122" i="134"/>
  <c r="Z172" i="134"/>
  <c r="Z162" i="134"/>
  <c r="Y122" i="134"/>
  <c r="Y172" i="134"/>
  <c r="Y162" i="134"/>
  <c r="A37" i="134"/>
  <c r="A38" i="134"/>
  <c r="A46" i="134"/>
  <c r="A47" i="134"/>
  <c r="A48" i="134"/>
  <c r="L92" i="134"/>
  <c r="L96" i="134"/>
  <c r="L22" i="134"/>
  <c r="A247" i="134"/>
  <c r="A248" i="134"/>
  <c r="A256" i="134"/>
  <c r="A257" i="134"/>
  <c r="A258" i="134"/>
  <c r="K211" i="134"/>
  <c r="Q173" i="134"/>
  <c r="Q132" i="134"/>
  <c r="Q163" i="134"/>
  <c r="BC66" i="134"/>
  <c r="X91" i="134"/>
  <c r="X12" i="134"/>
  <c r="AB76" i="134"/>
  <c r="AB177" i="134"/>
  <c r="AB176" i="134"/>
  <c r="AB178" i="134"/>
  <c r="BD66" i="134"/>
  <c r="Y91" i="134"/>
  <c r="H211" i="134"/>
  <c r="BA66" i="134"/>
  <c r="V12" i="134"/>
  <c r="V91" i="134"/>
  <c r="V301" i="134"/>
  <c r="V311" i="134"/>
  <c r="Z271" i="134"/>
  <c r="O185" i="134"/>
  <c r="AA122" i="134"/>
  <c r="AA172" i="134"/>
  <c r="AA162" i="134"/>
  <c r="L82" i="134"/>
  <c r="L302" i="134"/>
  <c r="Q76" i="134"/>
  <c r="Q179" i="134"/>
  <c r="Q176" i="134"/>
  <c r="U221" i="134"/>
  <c r="I182" i="134"/>
  <c r="S152" i="134"/>
  <c r="S165" i="134"/>
  <c r="S175" i="134"/>
  <c r="S179" i="134"/>
  <c r="N163" i="134"/>
  <c r="N132" i="134"/>
  <c r="N173" i="134"/>
  <c r="AY66" i="134"/>
  <c r="T12" i="134"/>
  <c r="T91" i="134"/>
  <c r="T301" i="134"/>
  <c r="T311" i="134"/>
  <c r="K76" i="134"/>
  <c r="K179" i="134"/>
  <c r="K178" i="134"/>
  <c r="K177" i="134"/>
  <c r="K176" i="134"/>
  <c r="V132" i="134"/>
  <c r="V173" i="134"/>
  <c r="V163" i="134"/>
  <c r="X81" i="134"/>
  <c r="X178" i="134"/>
  <c r="X76" i="134"/>
  <c r="X86" i="134"/>
  <c r="X176" i="134"/>
  <c r="X179" i="134"/>
  <c r="X177" i="134"/>
  <c r="X301" i="134"/>
  <c r="AB91" i="134"/>
  <c r="AB301" i="134"/>
  <c r="AB311" i="134"/>
  <c r="BG66" i="134"/>
  <c r="AB12" i="134"/>
  <c r="Y178" i="134"/>
  <c r="Y76" i="134"/>
  <c r="Y301" i="134"/>
  <c r="Y311" i="134"/>
  <c r="H91" i="134"/>
  <c r="AM66" i="134"/>
  <c r="BE66" i="134"/>
  <c r="Z12" i="134"/>
  <c r="Z91" i="134"/>
  <c r="Z301" i="134"/>
  <c r="Z311" i="134"/>
  <c r="I82" i="134"/>
  <c r="I302" i="134"/>
  <c r="F163" i="134"/>
  <c r="F173" i="134"/>
  <c r="F132" i="134"/>
  <c r="U22" i="134"/>
  <c r="U92" i="134"/>
  <c r="U96" i="134"/>
  <c r="AH96" i="134"/>
  <c r="AE221" i="134"/>
  <c r="Q221" i="134"/>
  <c r="K91" i="134"/>
  <c r="K301" i="134"/>
  <c r="K311" i="134"/>
  <c r="AP66" i="134"/>
  <c r="AA132" i="134"/>
  <c r="AA173" i="134"/>
  <c r="AA163" i="134"/>
  <c r="G271" i="134"/>
  <c r="J272" i="134"/>
  <c r="H76" i="134"/>
  <c r="H176" i="134"/>
  <c r="H179" i="134"/>
  <c r="H178" i="134"/>
  <c r="H177" i="134"/>
  <c r="H301" i="134"/>
  <c r="H311" i="134"/>
  <c r="X181" i="134"/>
  <c r="X291" i="134"/>
  <c r="E211" i="134"/>
  <c r="Z178" i="134"/>
  <c r="Z177" i="134"/>
  <c r="Z76" i="134"/>
  <c r="Z179" i="134"/>
  <c r="C185" i="134"/>
  <c r="BF66" i="134"/>
  <c r="AA91" i="134"/>
  <c r="AA301" i="134"/>
  <c r="AA12" i="134"/>
  <c r="AF21" i="134"/>
  <c r="G91" i="134"/>
  <c r="G301" i="134"/>
  <c r="G311" i="134"/>
  <c r="G12" i="134"/>
  <c r="AL66" i="134"/>
  <c r="I183" i="134"/>
  <c r="R211" i="134"/>
  <c r="E91" i="134"/>
  <c r="AJ66" i="134"/>
  <c r="AC271" i="134"/>
  <c r="AF121" i="134"/>
  <c r="H164" i="134"/>
  <c r="H174" i="134"/>
  <c r="U82" i="134"/>
  <c r="P272" i="134"/>
  <c r="E221" i="134"/>
  <c r="Q92" i="134"/>
  <c r="Q96" i="134"/>
  <c r="AG96" i="134"/>
  <c r="Q22" i="134"/>
  <c r="Q142" i="134"/>
  <c r="Q164" i="134"/>
  <c r="Q174" i="134"/>
  <c r="G76" i="134"/>
  <c r="G176" i="134"/>
  <c r="G179" i="134"/>
  <c r="G178" i="134"/>
  <c r="G177" i="134"/>
  <c r="AW66" i="134"/>
  <c r="R91" i="134"/>
  <c r="AA174" i="134"/>
  <c r="AA164" i="134"/>
  <c r="S174" i="134"/>
  <c r="S178" i="134"/>
  <c r="S142" i="134"/>
  <c r="S164" i="134"/>
  <c r="E76" i="134"/>
  <c r="E177" i="134"/>
  <c r="E179" i="134"/>
  <c r="E178" i="134"/>
  <c r="E176" i="134"/>
  <c r="E301" i="134"/>
  <c r="E311" i="134"/>
  <c r="BH66" i="134"/>
  <c r="AC91" i="134"/>
  <c r="AC301" i="134"/>
  <c r="AC311" i="134"/>
  <c r="AD151" i="134"/>
  <c r="H152" i="134"/>
  <c r="W152" i="134"/>
  <c r="W165" i="134"/>
  <c r="W175" i="134"/>
  <c r="X132" i="134"/>
  <c r="X173" i="134"/>
  <c r="X163" i="134"/>
  <c r="AB221" i="134"/>
  <c r="W271" i="134"/>
  <c r="P92" i="134"/>
  <c r="P96" i="134"/>
  <c r="P22" i="134"/>
  <c r="L142" i="134"/>
  <c r="L164" i="134"/>
  <c r="L174" i="134"/>
  <c r="J92" i="134"/>
  <c r="J96" i="134"/>
  <c r="J22" i="134"/>
  <c r="AA175" i="134"/>
  <c r="AA152" i="134"/>
  <c r="AA165" i="134"/>
  <c r="U291" i="134"/>
  <c r="AC76" i="134"/>
  <c r="AC177" i="134"/>
  <c r="AC178" i="134"/>
  <c r="AC179" i="134"/>
  <c r="N211" i="134"/>
  <c r="F291" i="134"/>
  <c r="F181" i="134"/>
  <c r="F185" i="134"/>
  <c r="I211" i="134"/>
  <c r="AF151" i="134"/>
  <c r="AB92" i="134"/>
  <c r="AB96" i="134"/>
  <c r="AB22" i="134"/>
  <c r="BB66" i="134"/>
  <c r="W12" i="134"/>
  <c r="W91" i="134"/>
  <c r="AC172" i="134"/>
  <c r="AC176" i="134"/>
  <c r="AC122" i="134"/>
  <c r="AC162" i="134"/>
  <c r="X165" i="134"/>
  <c r="X152" i="134"/>
  <c r="X175" i="134"/>
  <c r="R171" i="134"/>
  <c r="R161" i="134"/>
  <c r="X221" i="134"/>
  <c r="R81" i="134"/>
  <c r="R76" i="134"/>
  <c r="R86" i="134"/>
  <c r="R179" i="134"/>
  <c r="R177" i="134"/>
  <c r="R176" i="134"/>
  <c r="R186" i="134"/>
  <c r="R301" i="134"/>
  <c r="R178" i="134"/>
  <c r="N76" i="134"/>
  <c r="N179" i="134"/>
  <c r="N176" i="134"/>
  <c r="U271" i="134"/>
  <c r="W76" i="134"/>
  <c r="W177" i="134"/>
  <c r="W179" i="134"/>
  <c r="W301" i="134"/>
  <c r="W311" i="134"/>
  <c r="W178" i="134"/>
  <c r="W176" i="134"/>
  <c r="E22" i="134"/>
  <c r="E92" i="134"/>
  <c r="E96" i="134"/>
  <c r="S211" i="134"/>
  <c r="AE211" i="134"/>
  <c r="X82" i="134"/>
  <c r="N221" i="134"/>
  <c r="AS66" i="134"/>
  <c r="N91" i="134"/>
  <c r="N301" i="134"/>
  <c r="N311" i="134"/>
  <c r="W276" i="134"/>
  <c r="S271" i="134"/>
  <c r="R142" i="134"/>
  <c r="AA276" i="134"/>
  <c r="I185" i="134"/>
  <c r="T152" i="134"/>
  <c r="BT72" i="134"/>
  <c r="BU72" i="134"/>
  <c r="AA185" i="134"/>
  <c r="E271" i="134"/>
  <c r="Q272" i="134"/>
  <c r="O302" i="134"/>
  <c r="N66" i="134"/>
  <c r="N73" i="134"/>
  <c r="N31" i="134"/>
  <c r="N225" i="134"/>
  <c r="N231" i="134"/>
  <c r="AA73" i="134"/>
  <c r="AA66" i="134"/>
  <c r="AA31" i="134"/>
  <c r="AA225" i="134"/>
  <c r="AA231" i="134"/>
  <c r="T66" i="134"/>
  <c r="T31" i="134"/>
  <c r="T73" i="134"/>
  <c r="T225" i="134"/>
  <c r="T231" i="134"/>
  <c r="AB112" i="134"/>
  <c r="R271" i="134"/>
  <c r="Q276" i="134"/>
  <c r="I73" i="134"/>
  <c r="I66" i="134"/>
  <c r="I31" i="134"/>
  <c r="I225" i="134"/>
  <c r="I231" i="134"/>
  <c r="C73" i="134"/>
  <c r="C66" i="134"/>
  <c r="C31" i="134"/>
  <c r="C225" i="134"/>
  <c r="BF72" i="134"/>
  <c r="BG72" i="134"/>
  <c r="CD72" i="134"/>
  <c r="CE72" i="134"/>
  <c r="M73" i="134"/>
  <c r="M66" i="134"/>
  <c r="M31" i="134"/>
  <c r="M225" i="134"/>
  <c r="M231" i="134"/>
  <c r="F302" i="134"/>
  <c r="AA96" i="134"/>
  <c r="L184" i="134"/>
  <c r="AA182" i="134"/>
  <c r="BV72" i="134"/>
  <c r="BW72" i="134"/>
  <c r="O281" i="134"/>
  <c r="O276" i="134"/>
  <c r="L178" i="134"/>
  <c r="G96" i="134"/>
  <c r="I271" i="134"/>
  <c r="AN72" i="134"/>
  <c r="AO72" i="134"/>
  <c r="AA179" i="134"/>
  <c r="H66" i="134"/>
  <c r="H31" i="134"/>
  <c r="H73" i="134"/>
  <c r="H225" i="134"/>
  <c r="H231" i="134"/>
  <c r="W66" i="134"/>
  <c r="W31" i="134"/>
  <c r="W73" i="134"/>
  <c r="W225" i="134"/>
  <c r="W231" i="134"/>
  <c r="X184" i="134"/>
  <c r="F183" i="134"/>
  <c r="X311" i="134"/>
  <c r="BN72" i="134"/>
  <c r="BO72" i="134"/>
  <c r="P276" i="134"/>
  <c r="Q302" i="134"/>
  <c r="BI72" i="134"/>
  <c r="BH72" i="134"/>
  <c r="U183" i="134"/>
  <c r="C291" i="134"/>
  <c r="C181" i="134"/>
  <c r="U184" i="134"/>
  <c r="X96" i="134"/>
  <c r="E302" i="134"/>
  <c r="K271" i="134"/>
  <c r="AA176" i="134"/>
  <c r="AA186" i="134"/>
  <c r="Z66" i="134"/>
  <c r="Z73" i="134"/>
  <c r="Z31" i="134"/>
  <c r="Z225" i="134"/>
  <c r="Z231" i="134"/>
  <c r="S66" i="134"/>
  <c r="S31" i="134"/>
  <c r="S73" i="134"/>
  <c r="S225" i="134"/>
  <c r="S231" i="134"/>
  <c r="AF11" i="134"/>
  <c r="Y276" i="134"/>
  <c r="I86" i="134"/>
  <c r="G73" i="134"/>
  <c r="G66" i="134"/>
  <c r="G31" i="134"/>
  <c r="G225" i="134"/>
  <c r="G231" i="134"/>
  <c r="AC73" i="134"/>
  <c r="AC31" i="134"/>
  <c r="AC225" i="134"/>
  <c r="AC231" i="134"/>
  <c r="AC66" i="134"/>
  <c r="L183" i="134"/>
  <c r="U142" i="134"/>
  <c r="AC272" i="134"/>
  <c r="AC276" i="134"/>
  <c r="E272" i="134"/>
  <c r="AA86" i="134"/>
  <c r="E73" i="134"/>
  <c r="E31" i="134"/>
  <c r="E66" i="134"/>
  <c r="E225" i="134"/>
  <c r="E231" i="134"/>
  <c r="I142" i="134"/>
  <c r="D302" i="134"/>
  <c r="AC112" i="134"/>
  <c r="F112" i="134"/>
  <c r="T112" i="134"/>
  <c r="Z112" i="134"/>
  <c r="E112" i="134"/>
  <c r="X112" i="134"/>
  <c r="U112" i="134"/>
  <c r="S112" i="134"/>
  <c r="M112" i="134"/>
  <c r="N112" i="134"/>
  <c r="W112" i="134"/>
  <c r="P112" i="134"/>
  <c r="Y112" i="134"/>
  <c r="H112" i="134"/>
  <c r="K112" i="134"/>
  <c r="O112" i="134"/>
  <c r="G112" i="134"/>
  <c r="I112" i="134"/>
  <c r="J112" i="134"/>
  <c r="Q112" i="134"/>
  <c r="V66" i="134"/>
  <c r="V31" i="134"/>
  <c r="V73" i="134"/>
  <c r="V225" i="134"/>
  <c r="V231" i="134"/>
  <c r="AM72" i="134"/>
  <c r="AL72" i="134"/>
  <c r="L271" i="134"/>
  <c r="C142" i="134"/>
  <c r="AB271" i="134"/>
  <c r="U281" i="134"/>
  <c r="AB272" i="134"/>
  <c r="AA142" i="134"/>
  <c r="U302" i="134"/>
  <c r="BZ72" i="134"/>
  <c r="CA72" i="134"/>
  <c r="H271" i="134"/>
  <c r="F281" i="134"/>
  <c r="O45" i="134"/>
  <c r="I46" i="134"/>
  <c r="I246" i="134"/>
  <c r="D47" i="134"/>
  <c r="D247" i="134"/>
  <c r="AB47" i="134"/>
  <c r="AB247" i="134"/>
  <c r="W48" i="134"/>
  <c r="W248" i="134"/>
  <c r="S49" i="134"/>
  <c r="S249" i="134"/>
  <c r="O50" i="134"/>
  <c r="O250" i="134"/>
  <c r="P45" i="134"/>
  <c r="J46" i="134"/>
  <c r="J246" i="134"/>
  <c r="E47" i="134"/>
  <c r="E247" i="134"/>
  <c r="AC47" i="134"/>
  <c r="AC247" i="134"/>
  <c r="X48" i="134"/>
  <c r="X248" i="134"/>
  <c r="T49" i="134"/>
  <c r="T249" i="134"/>
  <c r="P50" i="134"/>
  <c r="P250" i="134"/>
  <c r="Q45" i="134"/>
  <c r="K46" i="134"/>
  <c r="K246" i="134"/>
  <c r="F47" i="134"/>
  <c r="F247" i="134"/>
  <c r="Y48" i="134"/>
  <c r="Y248" i="134"/>
  <c r="U49" i="134"/>
  <c r="U249" i="134"/>
  <c r="Q50" i="134"/>
  <c r="Q250" i="134"/>
  <c r="R45" i="134"/>
  <c r="L46" i="134"/>
  <c r="L246" i="134"/>
  <c r="G47" i="134"/>
  <c r="G247" i="134"/>
  <c r="Z48" i="134"/>
  <c r="Z248" i="134"/>
  <c r="V49" i="134"/>
  <c r="V249" i="134"/>
  <c r="R50" i="134"/>
  <c r="R250" i="134"/>
  <c r="S45" i="134"/>
  <c r="M46" i="134"/>
  <c r="M246" i="134"/>
  <c r="H47" i="134"/>
  <c r="H247" i="134"/>
  <c r="C48" i="134"/>
  <c r="C248" i="134"/>
  <c r="AA48" i="134"/>
  <c r="AA248" i="134"/>
  <c r="W49" i="134"/>
  <c r="W249" i="134"/>
  <c r="S50" i="134"/>
  <c r="S250" i="134"/>
  <c r="T45" i="134"/>
  <c r="N46" i="134"/>
  <c r="N246" i="134"/>
  <c r="I47" i="134"/>
  <c r="I247" i="134"/>
  <c r="D48" i="134"/>
  <c r="D248" i="134"/>
  <c r="AB48" i="134"/>
  <c r="AB248" i="134"/>
  <c r="X49" i="134"/>
  <c r="X249" i="134"/>
  <c r="T50" i="134"/>
  <c r="T250" i="134"/>
  <c r="U45" i="134"/>
  <c r="O46" i="134"/>
  <c r="O246" i="134"/>
  <c r="J47" i="134"/>
  <c r="J247" i="134"/>
  <c r="E48" i="134"/>
  <c r="E248" i="134"/>
  <c r="AC48" i="134"/>
  <c r="AC248" i="134"/>
  <c r="Y49" i="134"/>
  <c r="Y249" i="134"/>
  <c r="U50" i="134"/>
  <c r="U250" i="134"/>
  <c r="V45" i="134"/>
  <c r="P46" i="134"/>
  <c r="P246" i="134"/>
  <c r="K47" i="134"/>
  <c r="K247" i="134"/>
  <c r="F48" i="134"/>
  <c r="F248" i="134"/>
  <c r="Z49" i="134"/>
  <c r="Z249" i="134"/>
  <c r="V50" i="134"/>
  <c r="V250" i="134"/>
  <c r="W45" i="134"/>
  <c r="Q46" i="134"/>
  <c r="Q246" i="134"/>
  <c r="L47" i="134"/>
  <c r="L247" i="134"/>
  <c r="G48" i="134"/>
  <c r="G248" i="134"/>
  <c r="C49" i="134"/>
  <c r="C249" i="134"/>
  <c r="AA49" i="134"/>
  <c r="AA249" i="134"/>
  <c r="W50" i="134"/>
  <c r="W250" i="134"/>
  <c r="X45" i="134"/>
  <c r="R46" i="134"/>
  <c r="R246" i="134"/>
  <c r="M47" i="134"/>
  <c r="M247" i="134"/>
  <c r="H48" i="134"/>
  <c r="H248" i="134"/>
  <c r="D49" i="134"/>
  <c r="D249" i="134"/>
  <c r="AB49" i="134"/>
  <c r="AB249" i="134"/>
  <c r="X50" i="134"/>
  <c r="X250" i="134"/>
  <c r="Y45" i="134"/>
  <c r="S46" i="134"/>
  <c r="S246" i="134"/>
  <c r="N47" i="134"/>
  <c r="N247" i="134"/>
  <c r="I48" i="134"/>
  <c r="I248" i="134"/>
  <c r="E49" i="134"/>
  <c r="E249" i="134"/>
  <c r="AC49" i="134"/>
  <c r="AC249" i="134"/>
  <c r="Y50" i="134"/>
  <c r="Y250" i="134"/>
  <c r="K45" i="134"/>
  <c r="AA46" i="134"/>
  <c r="AA246" i="134"/>
  <c r="N48" i="134"/>
  <c r="N248" i="134"/>
  <c r="C50" i="134"/>
  <c r="C250" i="134"/>
  <c r="L45" i="134"/>
  <c r="AB46" i="134"/>
  <c r="AB246" i="134"/>
  <c r="O48" i="134"/>
  <c r="O248" i="134"/>
  <c r="D50" i="134"/>
  <c r="D250" i="134"/>
  <c r="M45" i="134"/>
  <c r="AC46" i="134"/>
  <c r="AC246" i="134"/>
  <c r="P48" i="134"/>
  <c r="P248" i="134"/>
  <c r="E50" i="134"/>
  <c r="E250" i="134"/>
  <c r="N45" i="134"/>
  <c r="Q48" i="134"/>
  <c r="Q248" i="134"/>
  <c r="F50" i="134"/>
  <c r="F250" i="134"/>
  <c r="Z45" i="134"/>
  <c r="R48" i="134"/>
  <c r="R248" i="134"/>
  <c r="G50" i="134"/>
  <c r="G250" i="134"/>
  <c r="AA45" i="134"/>
  <c r="C47" i="134"/>
  <c r="C247" i="134"/>
  <c r="S48" i="134"/>
  <c r="S248" i="134"/>
  <c r="H50" i="134"/>
  <c r="H250" i="134"/>
  <c r="AB45" i="134"/>
  <c r="O47" i="134"/>
  <c r="O247" i="134"/>
  <c r="T48" i="134"/>
  <c r="T248" i="134"/>
  <c r="I50" i="134"/>
  <c r="I250" i="134"/>
  <c r="AC45" i="134"/>
  <c r="P47" i="134"/>
  <c r="P247" i="134"/>
  <c r="U48" i="134"/>
  <c r="U248" i="134"/>
  <c r="J50" i="134"/>
  <c r="J250" i="134"/>
  <c r="Q47" i="134"/>
  <c r="Q247" i="134"/>
  <c r="V48" i="134"/>
  <c r="V248" i="134"/>
  <c r="K50" i="134"/>
  <c r="K250" i="134"/>
  <c r="R47" i="134"/>
  <c r="R247" i="134"/>
  <c r="L50" i="134"/>
  <c r="L250" i="134"/>
  <c r="S47" i="134"/>
  <c r="S247" i="134"/>
  <c r="F49" i="134"/>
  <c r="F249" i="134"/>
  <c r="M50" i="134"/>
  <c r="M250" i="134"/>
  <c r="J45" i="134"/>
  <c r="Z46" i="134"/>
  <c r="Z246" i="134"/>
  <c r="M48" i="134"/>
  <c r="M248" i="134"/>
  <c r="T46" i="134"/>
  <c r="T246" i="134"/>
  <c r="K49" i="134"/>
  <c r="K249" i="134"/>
  <c r="U46" i="134"/>
  <c r="U246" i="134"/>
  <c r="L49" i="134"/>
  <c r="L249" i="134"/>
  <c r="V46" i="134"/>
  <c r="V246" i="134"/>
  <c r="M49" i="134"/>
  <c r="M249" i="134"/>
  <c r="W46" i="134"/>
  <c r="W246" i="134"/>
  <c r="N49" i="134"/>
  <c r="N249" i="134"/>
  <c r="X46" i="134"/>
  <c r="X246" i="134"/>
  <c r="O49" i="134"/>
  <c r="O249" i="134"/>
  <c r="Y46" i="134"/>
  <c r="Y246" i="134"/>
  <c r="P49" i="134"/>
  <c r="P249" i="134"/>
  <c r="Q49" i="134"/>
  <c r="Q249" i="134"/>
  <c r="T47" i="134"/>
  <c r="T247" i="134"/>
  <c r="R49" i="134"/>
  <c r="R249" i="134"/>
  <c r="U47" i="134"/>
  <c r="U247" i="134"/>
  <c r="V47" i="134"/>
  <c r="V247" i="134"/>
  <c r="N50" i="134"/>
  <c r="N250" i="134"/>
  <c r="C45" i="134"/>
  <c r="W47" i="134"/>
  <c r="W247" i="134"/>
  <c r="Z50" i="134"/>
  <c r="Z250" i="134"/>
  <c r="D45" i="134"/>
  <c r="E45" i="134"/>
  <c r="F45" i="134"/>
  <c r="C46" i="134"/>
  <c r="D46" i="134"/>
  <c r="D246" i="134"/>
  <c r="H46" i="134"/>
  <c r="H246" i="134"/>
  <c r="E46" i="134"/>
  <c r="E246" i="134"/>
  <c r="F46" i="134"/>
  <c r="F246" i="134"/>
  <c r="G46" i="134"/>
  <c r="G246" i="134"/>
  <c r="X47" i="134"/>
  <c r="X247" i="134"/>
  <c r="Y47" i="134"/>
  <c r="Y247" i="134"/>
  <c r="Z47" i="134"/>
  <c r="Z247" i="134"/>
  <c r="AA47" i="134"/>
  <c r="AA247" i="134"/>
  <c r="J48" i="134"/>
  <c r="J248" i="134"/>
  <c r="K48" i="134"/>
  <c r="K248" i="134"/>
  <c r="L48" i="134"/>
  <c r="L248" i="134"/>
  <c r="G49" i="134"/>
  <c r="G249" i="134"/>
  <c r="H49" i="134"/>
  <c r="H249" i="134"/>
  <c r="I49" i="134"/>
  <c r="I249" i="134"/>
  <c r="J49" i="134"/>
  <c r="J249" i="134"/>
  <c r="AA50" i="134"/>
  <c r="AA250" i="134"/>
  <c r="AB50" i="134"/>
  <c r="AB250" i="134"/>
  <c r="G45" i="134"/>
  <c r="AC50" i="134"/>
  <c r="AC250" i="134"/>
  <c r="H45" i="134"/>
  <c r="I45" i="134"/>
  <c r="D12" i="134"/>
  <c r="F73" i="134"/>
  <c r="F66" i="134"/>
  <c r="F31" i="134"/>
  <c r="F225" i="134"/>
  <c r="F231" i="134"/>
  <c r="O282" i="134"/>
  <c r="F276" i="134"/>
  <c r="C184" i="134"/>
  <c r="C86" i="134"/>
  <c r="AF111" i="134"/>
  <c r="W142" i="134"/>
  <c r="AC302" i="134"/>
  <c r="C311" i="134"/>
  <c r="R181" i="134"/>
  <c r="R291" i="134"/>
  <c r="R311" i="134"/>
  <c r="AA184" i="134"/>
  <c r="R183" i="134"/>
  <c r="AP72" i="134"/>
  <c r="AQ72" i="134"/>
  <c r="Y12" i="134"/>
  <c r="E35" i="134"/>
  <c r="AC35" i="134"/>
  <c r="W36" i="134"/>
  <c r="W236" i="134"/>
  <c r="R37" i="134"/>
  <c r="R237" i="134"/>
  <c r="M38" i="134"/>
  <c r="M238" i="134"/>
  <c r="I39" i="134"/>
  <c r="I239" i="134"/>
  <c r="E40" i="134"/>
  <c r="E240" i="134"/>
  <c r="AC40" i="134"/>
  <c r="AC240" i="134"/>
  <c r="F35" i="134"/>
  <c r="X36" i="134"/>
  <c r="X236" i="134"/>
  <c r="S37" i="134"/>
  <c r="S237" i="134"/>
  <c r="N38" i="134"/>
  <c r="N238" i="134"/>
  <c r="J39" i="134"/>
  <c r="J239" i="134"/>
  <c r="F40" i="134"/>
  <c r="F240" i="134"/>
  <c r="G35" i="134"/>
  <c r="Y36" i="134"/>
  <c r="Y236" i="134"/>
  <c r="T37" i="134"/>
  <c r="T237" i="134"/>
  <c r="O38" i="134"/>
  <c r="O238" i="134"/>
  <c r="K39" i="134"/>
  <c r="K239" i="134"/>
  <c r="G40" i="134"/>
  <c r="G240" i="134"/>
  <c r="H35" i="134"/>
  <c r="Z36" i="134"/>
  <c r="Z236" i="134"/>
  <c r="U37" i="134"/>
  <c r="U237" i="134"/>
  <c r="P38" i="134"/>
  <c r="P238" i="134"/>
  <c r="L39" i="134"/>
  <c r="L239" i="134"/>
  <c r="H40" i="134"/>
  <c r="H240" i="134"/>
  <c r="I35" i="134"/>
  <c r="C36" i="134"/>
  <c r="AA36" i="134"/>
  <c r="AA236" i="134"/>
  <c r="V37" i="134"/>
  <c r="V237" i="134"/>
  <c r="Q38" i="134"/>
  <c r="Q238" i="134"/>
  <c r="M39" i="134"/>
  <c r="M239" i="134"/>
  <c r="I40" i="134"/>
  <c r="I240" i="134"/>
  <c r="J35" i="134"/>
  <c r="D36" i="134"/>
  <c r="D236" i="134"/>
  <c r="AB36" i="134"/>
  <c r="AB236" i="134"/>
  <c r="W37" i="134"/>
  <c r="W237" i="134"/>
  <c r="R38" i="134"/>
  <c r="R238" i="134"/>
  <c r="N39" i="134"/>
  <c r="N239" i="134"/>
  <c r="J40" i="134"/>
  <c r="J240" i="134"/>
  <c r="K35" i="134"/>
  <c r="E36" i="134"/>
  <c r="E236" i="134"/>
  <c r="AC36" i="134"/>
  <c r="AC236" i="134"/>
  <c r="X37" i="134"/>
  <c r="X237" i="134"/>
  <c r="S38" i="134"/>
  <c r="S238" i="134"/>
  <c r="O39" i="134"/>
  <c r="O239" i="134"/>
  <c r="K40" i="134"/>
  <c r="K240" i="134"/>
  <c r="L35" i="134"/>
  <c r="F36" i="134"/>
  <c r="F236" i="134"/>
  <c r="Y37" i="134"/>
  <c r="Y237" i="134"/>
  <c r="T38" i="134"/>
  <c r="T238" i="134"/>
  <c r="P39" i="134"/>
  <c r="P239" i="134"/>
  <c r="L40" i="134"/>
  <c r="L240" i="134"/>
  <c r="M35" i="134"/>
  <c r="G36" i="134"/>
  <c r="G236" i="134"/>
  <c r="Z37" i="134"/>
  <c r="Z237" i="134"/>
  <c r="U38" i="134"/>
  <c r="U238" i="134"/>
  <c r="Q39" i="134"/>
  <c r="Q239" i="134"/>
  <c r="M40" i="134"/>
  <c r="M240" i="134"/>
  <c r="N35" i="134"/>
  <c r="H36" i="134"/>
  <c r="H236" i="134"/>
  <c r="C37" i="134"/>
  <c r="C237" i="134"/>
  <c r="AA37" i="134"/>
  <c r="AA237" i="134"/>
  <c r="V38" i="134"/>
  <c r="V238" i="134"/>
  <c r="R39" i="134"/>
  <c r="R239" i="134"/>
  <c r="N40" i="134"/>
  <c r="N240" i="134"/>
  <c r="O35" i="134"/>
  <c r="I36" i="134"/>
  <c r="I236" i="134"/>
  <c r="D37" i="134"/>
  <c r="D237" i="134"/>
  <c r="AB37" i="134"/>
  <c r="AB237" i="134"/>
  <c r="W38" i="134"/>
  <c r="W238" i="134"/>
  <c r="S39" i="134"/>
  <c r="S239" i="134"/>
  <c r="O40" i="134"/>
  <c r="O240" i="134"/>
  <c r="X35" i="134"/>
  <c r="I37" i="134"/>
  <c r="I237" i="134"/>
  <c r="Z38" i="134"/>
  <c r="Z238" i="134"/>
  <c r="P40" i="134"/>
  <c r="P240" i="134"/>
  <c r="Y35" i="134"/>
  <c r="J37" i="134"/>
  <c r="J237" i="134"/>
  <c r="AA38" i="134"/>
  <c r="AA238" i="134"/>
  <c r="Q40" i="134"/>
  <c r="Q240" i="134"/>
  <c r="Z35" i="134"/>
  <c r="K37" i="134"/>
  <c r="K237" i="134"/>
  <c r="AB38" i="134"/>
  <c r="AB238" i="134"/>
  <c r="R40" i="134"/>
  <c r="R240" i="134"/>
  <c r="AA35" i="134"/>
  <c r="L37" i="134"/>
  <c r="L237" i="134"/>
  <c r="AC38" i="134"/>
  <c r="AC238" i="134"/>
  <c r="S40" i="134"/>
  <c r="S240" i="134"/>
  <c r="AB35" i="134"/>
  <c r="M37" i="134"/>
  <c r="M237" i="134"/>
  <c r="T40" i="134"/>
  <c r="T240" i="134"/>
  <c r="N37" i="134"/>
  <c r="N237" i="134"/>
  <c r="C39" i="134"/>
  <c r="C239" i="134"/>
  <c r="U40" i="134"/>
  <c r="U240" i="134"/>
  <c r="J36" i="134"/>
  <c r="J236" i="134"/>
  <c r="O37" i="134"/>
  <c r="O237" i="134"/>
  <c r="D39" i="134"/>
  <c r="D239" i="134"/>
  <c r="V40" i="134"/>
  <c r="V240" i="134"/>
  <c r="K36" i="134"/>
  <c r="K236" i="134"/>
  <c r="P37" i="134"/>
  <c r="P237" i="134"/>
  <c r="E39" i="134"/>
  <c r="E239" i="134"/>
  <c r="W40" i="134"/>
  <c r="W240" i="134"/>
  <c r="L36" i="134"/>
  <c r="L236" i="134"/>
  <c r="Q37" i="134"/>
  <c r="Q237" i="134"/>
  <c r="F39" i="134"/>
  <c r="F239" i="134"/>
  <c r="X40" i="134"/>
  <c r="X240" i="134"/>
  <c r="M36" i="134"/>
  <c r="M236" i="134"/>
  <c r="AC37" i="134"/>
  <c r="AC237" i="134"/>
  <c r="G39" i="134"/>
  <c r="G239" i="134"/>
  <c r="Y40" i="134"/>
  <c r="Y240" i="134"/>
  <c r="N36" i="134"/>
  <c r="N236" i="134"/>
  <c r="H39" i="134"/>
  <c r="H239" i="134"/>
  <c r="Z40" i="134"/>
  <c r="Z240" i="134"/>
  <c r="W35" i="134"/>
  <c r="H37" i="134"/>
  <c r="H237" i="134"/>
  <c r="Y38" i="134"/>
  <c r="Y238" i="134"/>
  <c r="D40" i="134"/>
  <c r="D240" i="134"/>
  <c r="T35" i="134"/>
  <c r="J38" i="134"/>
  <c r="J238" i="134"/>
  <c r="U35" i="134"/>
  <c r="K38" i="134"/>
  <c r="K238" i="134"/>
  <c r="V35" i="134"/>
  <c r="L38" i="134"/>
  <c r="L238" i="134"/>
  <c r="X38" i="134"/>
  <c r="X238" i="134"/>
  <c r="O36" i="134"/>
  <c r="O236" i="134"/>
  <c r="P36" i="134"/>
  <c r="P236" i="134"/>
  <c r="T39" i="134"/>
  <c r="T239" i="134"/>
  <c r="Q36" i="134"/>
  <c r="Q236" i="134"/>
  <c r="U39" i="134"/>
  <c r="U239" i="134"/>
  <c r="R36" i="134"/>
  <c r="R236" i="134"/>
  <c r="V39" i="134"/>
  <c r="V239" i="134"/>
  <c r="S36" i="134"/>
  <c r="S236" i="134"/>
  <c r="W39" i="134"/>
  <c r="W239" i="134"/>
  <c r="T36" i="134"/>
  <c r="T236" i="134"/>
  <c r="X39" i="134"/>
  <c r="X239" i="134"/>
  <c r="U36" i="134"/>
  <c r="U236" i="134"/>
  <c r="Y39" i="134"/>
  <c r="Y239" i="134"/>
  <c r="V36" i="134"/>
  <c r="V236" i="134"/>
  <c r="Z39" i="134"/>
  <c r="Z239" i="134"/>
  <c r="AA39" i="134"/>
  <c r="AA239" i="134"/>
  <c r="E37" i="134"/>
  <c r="E237" i="134"/>
  <c r="AB39" i="134"/>
  <c r="AB239" i="134"/>
  <c r="C38" i="134"/>
  <c r="C238" i="134"/>
  <c r="AA40" i="134"/>
  <c r="AA240" i="134"/>
  <c r="C35" i="134"/>
  <c r="D38" i="134"/>
  <c r="D238" i="134"/>
  <c r="AB40" i="134"/>
  <c r="AB240" i="134"/>
  <c r="D35" i="134"/>
  <c r="E38" i="134"/>
  <c r="E238" i="134"/>
  <c r="S35" i="134"/>
  <c r="I38" i="134"/>
  <c r="I238" i="134"/>
  <c r="P35" i="134"/>
  <c r="Q35" i="134"/>
  <c r="R35" i="134"/>
  <c r="F37" i="134"/>
  <c r="F237" i="134"/>
  <c r="G37" i="134"/>
  <c r="G237" i="134"/>
  <c r="F38" i="134"/>
  <c r="F238" i="134"/>
  <c r="G38" i="134"/>
  <c r="G238" i="134"/>
  <c r="H38" i="134"/>
  <c r="H238" i="134"/>
  <c r="AC39" i="134"/>
  <c r="AC239" i="134"/>
  <c r="C40" i="134"/>
  <c r="C240" i="134"/>
  <c r="U86" i="134"/>
  <c r="Y96" i="134"/>
  <c r="Z272" i="134"/>
  <c r="Z276" i="134"/>
  <c r="V96" i="134"/>
  <c r="G302" i="134"/>
  <c r="AA181" i="134"/>
  <c r="AA291" i="134"/>
  <c r="AA311" i="134"/>
  <c r="G142" i="134"/>
  <c r="F142" i="134"/>
  <c r="AB142" i="134"/>
  <c r="P142" i="134"/>
  <c r="Z142" i="134"/>
  <c r="D142" i="134"/>
  <c r="M142" i="134"/>
  <c r="R112" i="134"/>
  <c r="X183" i="134"/>
  <c r="H12" i="134"/>
  <c r="U272" i="134"/>
  <c r="U282" i="134"/>
  <c r="X271" i="134"/>
  <c r="O86" i="134"/>
  <c r="L73" i="134"/>
  <c r="L66" i="134"/>
  <c r="L31" i="134"/>
  <c r="L225" i="134"/>
  <c r="L231" i="134"/>
  <c r="Y66" i="134"/>
  <c r="Y31" i="134"/>
  <c r="Y73" i="134"/>
  <c r="Y225" i="134"/>
  <c r="Y231" i="134"/>
  <c r="Z96" i="134"/>
  <c r="L12" i="134"/>
  <c r="F282" i="134"/>
  <c r="AA112" i="134"/>
  <c r="M96" i="134"/>
  <c r="AF96" i="134"/>
  <c r="O183" i="134"/>
  <c r="N271" i="134"/>
  <c r="AB302" i="134"/>
  <c r="N12" i="134"/>
  <c r="N177" i="134"/>
  <c r="X185" i="134"/>
  <c r="R12" i="134"/>
  <c r="Q178" i="134"/>
  <c r="BX72" i="134"/>
  <c r="BY72" i="134"/>
  <c r="Y292" i="134"/>
  <c r="Y312" i="134"/>
  <c r="T276" i="134"/>
  <c r="AS72" i="134"/>
  <c r="AR72" i="134"/>
  <c r="AX72" i="134"/>
  <c r="AY72" i="134"/>
  <c r="R96" i="134"/>
  <c r="BB65" i="134"/>
  <c r="X2" i="134"/>
  <c r="W102" i="134"/>
  <c r="AA282" i="134"/>
  <c r="D112" i="134"/>
  <c r="X272" i="134"/>
  <c r="X282" i="134"/>
  <c r="BK72" i="134"/>
  <c r="BJ72" i="134"/>
  <c r="H142" i="134"/>
  <c r="I12" i="134"/>
  <c r="U12" i="134"/>
  <c r="R66" i="134"/>
  <c r="R31" i="134"/>
  <c r="R73" i="134"/>
  <c r="R225" i="134"/>
  <c r="R231" i="134"/>
  <c r="AB73" i="134"/>
  <c r="AB31" i="134"/>
  <c r="AB225" i="134"/>
  <c r="AB231" i="134"/>
  <c r="AB66" i="134"/>
  <c r="C96" i="134"/>
  <c r="C302" i="134"/>
  <c r="F311" i="134"/>
  <c r="S12" i="134"/>
  <c r="BC72" i="134"/>
  <c r="BB72" i="134"/>
  <c r="G276" i="134"/>
  <c r="Y179" i="134"/>
  <c r="AB179" i="134"/>
  <c r="BQ72" i="134"/>
  <c r="BP72" i="134"/>
  <c r="D73" i="134"/>
  <c r="D31" i="134"/>
  <c r="D225" i="134"/>
  <c r="D231" i="134"/>
  <c r="D66" i="134"/>
  <c r="U66" i="134"/>
  <c r="U31" i="134"/>
  <c r="U73" i="134"/>
  <c r="U225" i="134"/>
  <c r="U231" i="134"/>
  <c r="A95" i="134"/>
  <c r="A305" i="134"/>
  <c r="X182" i="134"/>
  <c r="AA302" i="134"/>
  <c r="K142" i="134"/>
  <c r="BL72" i="134"/>
  <c r="BM72" i="134"/>
  <c r="O142" i="134"/>
  <c r="CB72" i="134"/>
  <c r="CC72" i="134"/>
  <c r="U186" i="134"/>
  <c r="AH72" i="134"/>
  <c r="AI72" i="134"/>
  <c r="N178" i="134"/>
  <c r="J302" i="134"/>
  <c r="Q177" i="134"/>
  <c r="CY2" i="134"/>
  <c r="CX102" i="134"/>
  <c r="T96" i="134"/>
  <c r="Q66" i="134"/>
  <c r="Q31" i="134"/>
  <c r="Q73" i="134"/>
  <c r="Q225" i="134"/>
  <c r="Q231" i="134"/>
  <c r="K73" i="134"/>
  <c r="K31" i="134"/>
  <c r="K66" i="134"/>
  <c r="K225" i="134"/>
  <c r="K231" i="134"/>
  <c r="D271" i="134"/>
  <c r="F86" i="134"/>
  <c r="R302" i="134"/>
  <c r="F182" i="134"/>
  <c r="I184" i="134"/>
  <c r="N272" i="134"/>
  <c r="L282" i="134"/>
  <c r="E152" i="134"/>
  <c r="F152" i="134"/>
  <c r="P152" i="134"/>
  <c r="C152" i="134"/>
  <c r="J152" i="134"/>
  <c r="G152" i="134"/>
  <c r="O152" i="134"/>
  <c r="K152" i="134"/>
  <c r="N152" i="134"/>
  <c r="U152" i="134"/>
  <c r="AC152" i="134"/>
  <c r="L152" i="134"/>
  <c r="M152" i="134"/>
  <c r="D152" i="134"/>
  <c r="V152" i="134"/>
  <c r="Z152" i="134"/>
  <c r="Q152" i="134"/>
  <c r="AA183" i="134"/>
  <c r="Y177" i="134"/>
  <c r="T177" i="134"/>
  <c r="J142" i="134"/>
  <c r="F177" i="134"/>
  <c r="K96" i="134"/>
  <c r="AZ72" i="134"/>
  <c r="BA72" i="134"/>
  <c r="C281" i="134"/>
  <c r="C276" i="134"/>
  <c r="C292" i="134"/>
  <c r="O184" i="134"/>
  <c r="AE31" i="134"/>
  <c r="C226" i="134"/>
  <c r="AE231" i="134"/>
  <c r="R185" i="134"/>
  <c r="X302" i="134"/>
  <c r="AC12" i="134"/>
  <c r="Z176" i="134"/>
  <c r="Y176" i="134"/>
  <c r="X186" i="134"/>
  <c r="L181" i="134"/>
  <c r="L291" i="134"/>
  <c r="L311" i="134"/>
  <c r="P31" i="134"/>
  <c r="P73" i="134"/>
  <c r="P66" i="134"/>
  <c r="P225" i="134"/>
  <c r="P231" i="134"/>
  <c r="D176" i="134"/>
  <c r="C186" i="134"/>
  <c r="H96" i="134"/>
  <c r="AC142" i="134"/>
  <c r="AF72" i="134"/>
  <c r="AG72" i="134"/>
  <c r="AD211" i="134"/>
  <c r="D212" i="134"/>
  <c r="N302" i="134"/>
  <c r="P302" i="134"/>
  <c r="U181" i="134"/>
  <c r="AJ72" i="134"/>
  <c r="AK72" i="134"/>
  <c r="AV72" i="134"/>
  <c r="AW72" i="134"/>
  <c r="L112" i="134"/>
  <c r="R184" i="134"/>
  <c r="O12" i="134"/>
  <c r="X66" i="134"/>
  <c r="X31" i="134"/>
  <c r="X73" i="134"/>
  <c r="X225" i="134"/>
  <c r="X231" i="134"/>
  <c r="C282" i="134"/>
  <c r="M12" i="134"/>
  <c r="C12" i="134"/>
  <c r="AT72" i="134"/>
  <c r="AU72" i="134"/>
  <c r="J276" i="134"/>
  <c r="BR72" i="134"/>
  <c r="BS72" i="134"/>
  <c r="CF72" i="134"/>
  <c r="CG72" i="134"/>
  <c r="E12" i="134"/>
  <c r="K12" i="134"/>
  <c r="V271" i="134"/>
  <c r="T142" i="134"/>
  <c r="BD72" i="134"/>
  <c r="BE72" i="134"/>
  <c r="O31" i="134"/>
  <c r="O73" i="134"/>
  <c r="O66" i="134"/>
  <c r="O225" i="134"/>
  <c r="O231" i="134"/>
  <c r="J73" i="134"/>
  <c r="J66" i="134"/>
  <c r="J31" i="134"/>
  <c r="J225" i="134"/>
  <c r="J231" i="134"/>
  <c r="AD221" i="134"/>
  <c r="E222" i="134"/>
  <c r="F186" i="134"/>
  <c r="I152" i="134"/>
  <c r="V142" i="134"/>
  <c r="R282" i="134"/>
  <c r="M276" i="134"/>
  <c r="E142" i="134"/>
  <c r="Z292" i="134"/>
  <c r="Z312" i="134"/>
  <c r="AC321" i="134"/>
  <c r="AB321" i="134"/>
  <c r="AC292" i="134"/>
  <c r="G292" i="134"/>
  <c r="I68" i="134"/>
  <c r="I75" i="134"/>
  <c r="I51" i="134"/>
  <c r="I245" i="134"/>
  <c r="I251" i="134"/>
  <c r="E68" i="134"/>
  <c r="E75" i="134"/>
  <c r="E51" i="134"/>
  <c r="E245" i="134"/>
  <c r="E251" i="134"/>
  <c r="Z68" i="134"/>
  <c r="Z51" i="134"/>
  <c r="Z75" i="134"/>
  <c r="Z245" i="134"/>
  <c r="Z251" i="134"/>
  <c r="S273" i="134"/>
  <c r="S277" i="134"/>
  <c r="H273" i="134"/>
  <c r="E276" i="134"/>
  <c r="X222" i="134"/>
  <c r="X276" i="134"/>
  <c r="X281" i="134"/>
  <c r="Z222" i="134"/>
  <c r="H41" i="134"/>
  <c r="H67" i="134"/>
  <c r="H74" i="134"/>
  <c r="H235" i="134"/>
  <c r="H241" i="134"/>
  <c r="H75" i="134"/>
  <c r="H68" i="134"/>
  <c r="H51" i="134"/>
  <c r="H245" i="134"/>
  <c r="H251" i="134"/>
  <c r="D75" i="134"/>
  <c r="D68" i="134"/>
  <c r="D51" i="134"/>
  <c r="D245" i="134"/>
  <c r="D251" i="134"/>
  <c r="J75" i="134"/>
  <c r="J68" i="134"/>
  <c r="J51" i="134"/>
  <c r="J245" i="134"/>
  <c r="J251" i="134"/>
  <c r="U51" i="134"/>
  <c r="U68" i="134"/>
  <c r="U75" i="134"/>
  <c r="U245" i="134"/>
  <c r="U251" i="134"/>
  <c r="AB222" i="134"/>
  <c r="S77" i="134"/>
  <c r="H77" i="134"/>
  <c r="D222" i="134"/>
  <c r="AA222" i="134"/>
  <c r="S222" i="134"/>
  <c r="P222" i="134"/>
  <c r="F222" i="134"/>
  <c r="J222" i="134"/>
  <c r="O222" i="134"/>
  <c r="Y222" i="134"/>
  <c r="V222" i="134"/>
  <c r="G222" i="134"/>
  <c r="K222" i="134"/>
  <c r="T222" i="134"/>
  <c r="H222" i="134"/>
  <c r="W222" i="134"/>
  <c r="M222" i="134"/>
  <c r="I222" i="134"/>
  <c r="L222" i="134"/>
  <c r="R222" i="134"/>
  <c r="C222" i="134"/>
  <c r="J292" i="134"/>
  <c r="J312" i="134"/>
  <c r="M212" i="134"/>
  <c r="W212" i="134"/>
  <c r="J212" i="134"/>
  <c r="AC212" i="134"/>
  <c r="C212" i="134"/>
  <c r="T212" i="134"/>
  <c r="G212" i="134"/>
  <c r="U212" i="134"/>
  <c r="F212" i="134"/>
  <c r="Y212" i="134"/>
  <c r="Z212" i="134"/>
  <c r="P212" i="134"/>
  <c r="O212" i="134"/>
  <c r="Q212" i="134"/>
  <c r="AA212" i="134"/>
  <c r="D276" i="134"/>
  <c r="X212" i="134"/>
  <c r="AC222" i="134"/>
  <c r="AX67" i="134"/>
  <c r="S93" i="134"/>
  <c r="S97" i="134"/>
  <c r="AM67" i="134"/>
  <c r="H32" i="134"/>
  <c r="H93" i="134"/>
  <c r="H97" i="134"/>
  <c r="M273" i="134"/>
  <c r="M277" i="134"/>
  <c r="AG276" i="134"/>
  <c r="AM276" i="134"/>
  <c r="Q292" i="134"/>
  <c r="Q312" i="134"/>
  <c r="J273" i="134"/>
  <c r="J277" i="134"/>
  <c r="K273" i="134"/>
  <c r="K277" i="134"/>
  <c r="U222" i="134"/>
  <c r="W74" i="134"/>
  <c r="W41" i="134"/>
  <c r="W67" i="134"/>
  <c r="W235" i="134"/>
  <c r="W241" i="134"/>
  <c r="O67" i="134"/>
  <c r="O74" i="134"/>
  <c r="O235" i="134"/>
  <c r="O241" i="134"/>
  <c r="O41" i="134"/>
  <c r="G75" i="134"/>
  <c r="G68" i="134"/>
  <c r="G51" i="134"/>
  <c r="G245" i="134"/>
  <c r="G251" i="134"/>
  <c r="N51" i="134"/>
  <c r="N75" i="134"/>
  <c r="N68" i="134"/>
  <c r="N245" i="134"/>
  <c r="N251" i="134"/>
  <c r="Q51" i="134"/>
  <c r="Q75" i="134"/>
  <c r="Q68" i="134"/>
  <c r="Q245" i="134"/>
  <c r="Q251" i="134"/>
  <c r="M32" i="134"/>
  <c r="AR67" i="134"/>
  <c r="M93" i="134"/>
  <c r="M97" i="134"/>
  <c r="AF97" i="134"/>
  <c r="AF221" i="134"/>
  <c r="AO67" i="134"/>
  <c r="J93" i="134"/>
  <c r="J97" i="134"/>
  <c r="AB41" i="134"/>
  <c r="AB74" i="134"/>
  <c r="AB67" i="134"/>
  <c r="AB235" i="134"/>
  <c r="AB241" i="134"/>
  <c r="C75" i="134"/>
  <c r="C68" i="134"/>
  <c r="C51" i="134"/>
  <c r="C245" i="134"/>
  <c r="Z273" i="134"/>
  <c r="Z277" i="134"/>
  <c r="R276" i="134"/>
  <c r="P321" i="134"/>
  <c r="R277" i="134"/>
  <c r="R281" i="134"/>
  <c r="K32" i="134"/>
  <c r="AP67" i="134"/>
  <c r="K93" i="134"/>
  <c r="K97" i="134"/>
  <c r="K67" i="134"/>
  <c r="K41" i="134"/>
  <c r="K74" i="134"/>
  <c r="K235" i="134"/>
  <c r="K241" i="134"/>
  <c r="X51" i="134"/>
  <c r="X68" i="134"/>
  <c r="X75" i="134"/>
  <c r="X245" i="134"/>
  <c r="X251" i="134"/>
  <c r="U276" i="134"/>
  <c r="BE67" i="134"/>
  <c r="Z93" i="134"/>
  <c r="Z97" i="134"/>
  <c r="M303" i="134"/>
  <c r="M77" i="134"/>
  <c r="R212" i="134"/>
  <c r="K303" i="134"/>
  <c r="K77" i="134"/>
  <c r="N276" i="134"/>
  <c r="Z77" i="134"/>
  <c r="Q273" i="134"/>
  <c r="Q277" i="134"/>
  <c r="BC65" i="134"/>
  <c r="X102" i="134"/>
  <c r="Y2" i="134"/>
  <c r="N212" i="134"/>
  <c r="G41" i="134"/>
  <c r="G67" i="134"/>
  <c r="G74" i="134"/>
  <c r="G235" i="134"/>
  <c r="G241" i="134"/>
  <c r="AC312" i="134"/>
  <c r="M51" i="134"/>
  <c r="M75" i="134"/>
  <c r="M68" i="134"/>
  <c r="M245" i="134"/>
  <c r="M251" i="134"/>
  <c r="AB277" i="134"/>
  <c r="AB276" i="134"/>
  <c r="T273" i="134"/>
  <c r="T277" i="134"/>
  <c r="C312" i="134"/>
  <c r="AA41" i="134"/>
  <c r="AA74" i="134"/>
  <c r="AA67" i="134"/>
  <c r="AA235" i="134"/>
  <c r="AA241" i="134"/>
  <c r="T51" i="134"/>
  <c r="T68" i="134"/>
  <c r="T75" i="134"/>
  <c r="T245" i="134"/>
  <c r="T251" i="134"/>
  <c r="AB212" i="134"/>
  <c r="P292" i="134"/>
  <c r="P312" i="134"/>
  <c r="T77" i="134"/>
  <c r="K212" i="134"/>
  <c r="I212" i="134"/>
  <c r="T32" i="134"/>
  <c r="AY67" i="134"/>
  <c r="T93" i="134"/>
  <c r="T97" i="134"/>
  <c r="U83" i="134"/>
  <c r="U303" i="134"/>
  <c r="U77" i="134"/>
  <c r="P51" i="134"/>
  <c r="P75" i="134"/>
  <c r="P68" i="134"/>
  <c r="P245" i="134"/>
  <c r="P251" i="134"/>
  <c r="AC273" i="134"/>
  <c r="AC277" i="134"/>
  <c r="K276" i="134"/>
  <c r="I281" i="134"/>
  <c r="I276" i="134"/>
  <c r="L51" i="134"/>
  <c r="L68" i="134"/>
  <c r="L75" i="134"/>
  <c r="L245" i="134"/>
  <c r="L251" i="134"/>
  <c r="AC93" i="134"/>
  <c r="AC97" i="134"/>
  <c r="BH67" i="134"/>
  <c r="AC32" i="134"/>
  <c r="AA273" i="134"/>
  <c r="L212" i="134"/>
  <c r="AC77" i="134"/>
  <c r="BF67" i="134"/>
  <c r="AA93" i="134"/>
  <c r="AA97" i="134"/>
  <c r="AA281" i="134"/>
  <c r="U273" i="134"/>
  <c r="X93" i="134"/>
  <c r="X97" i="134"/>
  <c r="BC67" i="134"/>
  <c r="Z41" i="134"/>
  <c r="Z74" i="134"/>
  <c r="Z67" i="134"/>
  <c r="Z235" i="134"/>
  <c r="Z241" i="134"/>
  <c r="CZ2" i="134"/>
  <c r="CY102" i="134"/>
  <c r="P67" i="134"/>
  <c r="P74" i="134"/>
  <c r="P41" i="134"/>
  <c r="P235" i="134"/>
  <c r="P241" i="134"/>
  <c r="F41" i="134"/>
  <c r="F67" i="134"/>
  <c r="F74" i="134"/>
  <c r="F235" i="134"/>
  <c r="F241" i="134"/>
  <c r="AC68" i="134"/>
  <c r="AC51" i="134"/>
  <c r="AC75" i="134"/>
  <c r="AC245" i="134"/>
  <c r="AC251" i="134"/>
  <c r="L281" i="134"/>
  <c r="L276" i="134"/>
  <c r="G273" i="134"/>
  <c r="G277" i="134"/>
  <c r="Q77" i="134"/>
  <c r="W51" i="134"/>
  <c r="W68" i="134"/>
  <c r="W75" i="134"/>
  <c r="W245" i="134"/>
  <c r="W251" i="134"/>
  <c r="P32" i="134"/>
  <c r="AU67" i="134"/>
  <c r="P93" i="134"/>
  <c r="P97" i="134"/>
  <c r="V276" i="134"/>
  <c r="V277" i="134"/>
  <c r="D273" i="134"/>
  <c r="D277" i="134"/>
  <c r="R273" i="134"/>
  <c r="AL67" i="134"/>
  <c r="G93" i="134"/>
  <c r="G97" i="134"/>
  <c r="C231" i="134"/>
  <c r="AA83" i="134"/>
  <c r="AA303" i="134"/>
  <c r="AA77" i="134"/>
  <c r="AZ67" i="134"/>
  <c r="U93" i="134"/>
  <c r="U97" i="134"/>
  <c r="AH97" i="134"/>
  <c r="AB303" i="134"/>
  <c r="AB77" i="134"/>
  <c r="V212" i="134"/>
  <c r="AI67" i="134"/>
  <c r="D32" i="134"/>
  <c r="D93" i="134"/>
  <c r="D97" i="134"/>
  <c r="R83" i="134"/>
  <c r="R303" i="134"/>
  <c r="R77" i="134"/>
  <c r="Y273" i="134"/>
  <c r="Y277" i="134"/>
  <c r="S67" i="134"/>
  <c r="S74" i="134"/>
  <c r="S41" i="134"/>
  <c r="S235" i="134"/>
  <c r="S241" i="134"/>
  <c r="K51" i="134"/>
  <c r="K75" i="134"/>
  <c r="K68" i="134"/>
  <c r="K245" i="134"/>
  <c r="K251" i="134"/>
  <c r="S51" i="134"/>
  <c r="S68" i="134"/>
  <c r="S75" i="134"/>
  <c r="S245" i="134"/>
  <c r="S251" i="134"/>
  <c r="AD31" i="134"/>
  <c r="R32" i="134"/>
  <c r="C32" i="134"/>
  <c r="AH67" i="134"/>
  <c r="C93" i="134"/>
  <c r="C97" i="134"/>
  <c r="N273" i="134"/>
  <c r="N277" i="134"/>
  <c r="J303" i="134"/>
  <c r="J77" i="134"/>
  <c r="P273" i="134"/>
  <c r="P277" i="134"/>
  <c r="N222" i="134"/>
  <c r="D77" i="134"/>
  <c r="AW67" i="134"/>
  <c r="R93" i="134"/>
  <c r="R97" i="134"/>
  <c r="T292" i="134"/>
  <c r="T312" i="134"/>
  <c r="Y77" i="134"/>
  <c r="Y41" i="134"/>
  <c r="Y74" i="134"/>
  <c r="Y67" i="134"/>
  <c r="Y235" i="134"/>
  <c r="Y241" i="134"/>
  <c r="M67" i="134"/>
  <c r="M74" i="134"/>
  <c r="M41" i="134"/>
  <c r="M235" i="134"/>
  <c r="M241" i="134"/>
  <c r="F292" i="134"/>
  <c r="F312" i="134"/>
  <c r="G303" i="134"/>
  <c r="G77" i="134"/>
  <c r="N321" i="134"/>
  <c r="O292" i="134"/>
  <c r="O312" i="134"/>
  <c r="N32" i="134"/>
  <c r="AS67" i="134"/>
  <c r="N93" i="134"/>
  <c r="N97" i="134"/>
  <c r="AB273" i="134"/>
  <c r="AB93" i="134"/>
  <c r="AB97" i="134"/>
  <c r="BG67" i="134"/>
  <c r="BD67" i="134"/>
  <c r="Y93" i="134"/>
  <c r="Y97" i="134"/>
  <c r="D41" i="134"/>
  <c r="D67" i="134"/>
  <c r="D74" i="134"/>
  <c r="D235" i="134"/>
  <c r="D241" i="134"/>
  <c r="AB68" i="134"/>
  <c r="AB51" i="134"/>
  <c r="AB75" i="134"/>
  <c r="AB245" i="134"/>
  <c r="AB251" i="134"/>
  <c r="O51" i="134"/>
  <c r="O68" i="134"/>
  <c r="O75" i="134"/>
  <c r="O245" i="134"/>
  <c r="O251" i="134"/>
  <c r="V273" i="134"/>
  <c r="C83" i="134"/>
  <c r="C77" i="134"/>
  <c r="N77" i="134"/>
  <c r="S276" i="134"/>
  <c r="AF276" i="134"/>
  <c r="M292" i="134"/>
  <c r="M312" i="134"/>
  <c r="AE41" i="134"/>
  <c r="C236" i="134"/>
  <c r="AE241" i="134"/>
  <c r="V51" i="134"/>
  <c r="V68" i="134"/>
  <c r="V75" i="134"/>
  <c r="V245" i="134"/>
  <c r="V251" i="134"/>
  <c r="H212" i="134"/>
  <c r="V303" i="134"/>
  <c r="V77" i="134"/>
  <c r="I273" i="134"/>
  <c r="I277" i="134"/>
  <c r="S212" i="134"/>
  <c r="AV67" i="134"/>
  <c r="Q93" i="134"/>
  <c r="Q97" i="134"/>
  <c r="AG97" i="134"/>
  <c r="X273" i="134"/>
  <c r="X277" i="134"/>
  <c r="L273" i="134"/>
  <c r="V74" i="134"/>
  <c r="V41" i="134"/>
  <c r="V67" i="134"/>
  <c r="V235" i="134"/>
  <c r="V241" i="134"/>
  <c r="I41" i="134"/>
  <c r="I74" i="134"/>
  <c r="I67" i="134"/>
  <c r="I235" i="134"/>
  <c r="I241" i="134"/>
  <c r="F273" i="134"/>
  <c r="H277" i="134"/>
  <c r="H276" i="134"/>
  <c r="V32" i="134"/>
  <c r="V93" i="134"/>
  <c r="V97" i="134"/>
  <c r="BA67" i="134"/>
  <c r="E273" i="134"/>
  <c r="E277" i="134"/>
  <c r="AN67" i="134"/>
  <c r="I93" i="134"/>
  <c r="I97" i="134"/>
  <c r="AE97" i="134"/>
  <c r="N67" i="134"/>
  <c r="N74" i="134"/>
  <c r="N41" i="134"/>
  <c r="N235" i="134"/>
  <c r="N241" i="134"/>
  <c r="X83" i="134"/>
  <c r="X303" i="134"/>
  <c r="X77" i="134"/>
  <c r="P77" i="134"/>
  <c r="AF211" i="134"/>
  <c r="L32" i="134"/>
  <c r="AQ67" i="134"/>
  <c r="L93" i="134"/>
  <c r="L97" i="134"/>
  <c r="C41" i="134"/>
  <c r="C74" i="134"/>
  <c r="C67" i="134"/>
  <c r="C235" i="134"/>
  <c r="X74" i="134"/>
  <c r="X41" i="134"/>
  <c r="X67" i="134"/>
  <c r="X235" i="134"/>
  <c r="X241" i="134"/>
  <c r="AC41" i="134"/>
  <c r="AC74" i="134"/>
  <c r="AC67" i="134"/>
  <c r="AC235" i="134"/>
  <c r="AC241" i="134"/>
  <c r="F93" i="134"/>
  <c r="F97" i="134"/>
  <c r="AK67" i="134"/>
  <c r="W273" i="134"/>
  <c r="W277" i="134"/>
  <c r="AA292" i="134"/>
  <c r="AA312" i="134"/>
  <c r="O32" i="134"/>
  <c r="AT67" i="134"/>
  <c r="O93" i="134"/>
  <c r="O97" i="134"/>
  <c r="AL276" i="134"/>
  <c r="R74" i="134"/>
  <c r="R67" i="134"/>
  <c r="R41" i="134"/>
  <c r="R235" i="134"/>
  <c r="R241" i="134"/>
  <c r="Q74" i="134"/>
  <c r="Q67" i="134"/>
  <c r="Q41" i="134"/>
  <c r="Q235" i="134"/>
  <c r="Q241" i="134"/>
  <c r="G312" i="134"/>
  <c r="U74" i="134"/>
  <c r="U67" i="134"/>
  <c r="U41" i="134"/>
  <c r="U235" i="134"/>
  <c r="U241" i="134"/>
  <c r="E41" i="134"/>
  <c r="E67" i="134"/>
  <c r="E74" i="134"/>
  <c r="E235" i="134"/>
  <c r="E241" i="134"/>
  <c r="AA68" i="134"/>
  <c r="AA51" i="134"/>
  <c r="AA75" i="134"/>
  <c r="AA245" i="134"/>
  <c r="AA251" i="134"/>
  <c r="R51" i="134"/>
  <c r="R75" i="134"/>
  <c r="R68" i="134"/>
  <c r="R245" i="134"/>
  <c r="R251" i="134"/>
  <c r="E93" i="134"/>
  <c r="E97" i="134"/>
  <c r="E32" i="134"/>
  <c r="AJ67" i="134"/>
  <c r="W303" i="134"/>
  <c r="W77" i="134"/>
  <c r="I83" i="134"/>
  <c r="I303" i="134"/>
  <c r="I77" i="134"/>
  <c r="Q222" i="134"/>
  <c r="O273" i="134"/>
  <c r="L83" i="134"/>
  <c r="L77" i="134"/>
  <c r="L67" i="134"/>
  <c r="L74" i="134"/>
  <c r="L41" i="134"/>
  <c r="L235" i="134"/>
  <c r="L241" i="134"/>
  <c r="F83" i="134"/>
  <c r="F303" i="134"/>
  <c r="F77" i="134"/>
  <c r="AE51" i="134"/>
  <c r="C246" i="134"/>
  <c r="AE251" i="134"/>
  <c r="Y68" i="134"/>
  <c r="Y51" i="134"/>
  <c r="Y75" i="134"/>
  <c r="Y245" i="134"/>
  <c r="Y251" i="134"/>
  <c r="E77" i="134"/>
  <c r="BB67" i="134"/>
  <c r="W93" i="134"/>
  <c r="W97" i="134"/>
  <c r="W292" i="134"/>
  <c r="W312" i="134"/>
  <c r="O83" i="134"/>
  <c r="O77" i="134"/>
  <c r="J41" i="134"/>
  <c r="J74" i="134"/>
  <c r="J67" i="134"/>
  <c r="J235" i="134"/>
  <c r="J241" i="134"/>
  <c r="T74" i="134"/>
  <c r="T67" i="134"/>
  <c r="T41" i="134"/>
  <c r="T235" i="134"/>
  <c r="T241" i="134"/>
  <c r="F68" i="134"/>
  <c r="F75" i="134"/>
  <c r="F51" i="134"/>
  <c r="F245" i="134"/>
  <c r="F251" i="134"/>
  <c r="E212" i="134"/>
  <c r="K293" i="134"/>
  <c r="N293" i="134"/>
  <c r="S293" i="134"/>
  <c r="X293" i="134"/>
  <c r="D293" i="134"/>
  <c r="AE277" i="134"/>
  <c r="I293" i="134"/>
  <c r="E293" i="134"/>
  <c r="T78" i="134"/>
  <c r="M313" i="134"/>
  <c r="F52" i="134"/>
  <c r="AK68" i="134"/>
  <c r="F95" i="134"/>
  <c r="F99" i="134"/>
  <c r="Y305" i="134"/>
  <c r="Y79" i="134"/>
  <c r="R274" i="134"/>
  <c r="D303" i="134"/>
  <c r="BH68" i="134"/>
  <c r="AC95" i="134"/>
  <c r="AC99" i="134"/>
  <c r="AA32" i="134"/>
  <c r="P275" i="134"/>
  <c r="P279" i="134"/>
  <c r="AA94" i="134"/>
  <c r="AA98" i="134"/>
  <c r="Z303" i="134"/>
  <c r="BA73" i="134"/>
  <c r="AZ73" i="134"/>
  <c r="F85" i="134"/>
  <c r="F79" i="134"/>
  <c r="Y52" i="134"/>
  <c r="BD68" i="134"/>
  <c r="Y95" i="134"/>
  <c r="Y99" i="134"/>
  <c r="R94" i="134"/>
  <c r="R98" i="134"/>
  <c r="R42" i="134"/>
  <c r="C84" i="134"/>
  <c r="C304" i="134"/>
  <c r="C78" i="134"/>
  <c r="O275" i="134"/>
  <c r="Y293" i="134"/>
  <c r="D79" i="134"/>
  <c r="R275" i="134"/>
  <c r="AD41" i="134"/>
  <c r="AA42" i="134"/>
  <c r="C94" i="134"/>
  <c r="C98" i="134"/>
  <c r="G321" i="134"/>
  <c r="H292" i="134"/>
  <c r="H312" i="134"/>
  <c r="O85" i="134"/>
  <c r="O79" i="134"/>
  <c r="F274" i="134"/>
  <c r="AC303" i="134"/>
  <c r="AC313" i="134"/>
  <c r="P305" i="134"/>
  <c r="P79" i="134"/>
  <c r="T293" i="134"/>
  <c r="M321" i="134"/>
  <c r="N292" i="134"/>
  <c r="N312" i="134"/>
  <c r="AV73" i="134"/>
  <c r="AW73" i="134"/>
  <c r="Q275" i="134"/>
  <c r="Q279" i="134"/>
  <c r="J293" i="134"/>
  <c r="H275" i="134"/>
  <c r="H279" i="134"/>
  <c r="R84" i="134"/>
  <c r="R78" i="134"/>
  <c r="H293" i="134"/>
  <c r="P293" i="134"/>
  <c r="R313" i="134"/>
  <c r="U322" i="134"/>
  <c r="V293" i="134"/>
  <c r="V313" i="134"/>
  <c r="F84" i="134"/>
  <c r="F304" i="134"/>
  <c r="F78" i="134"/>
  <c r="AU68" i="134"/>
  <c r="P95" i="134"/>
  <c r="P99" i="134"/>
  <c r="AM68" i="134"/>
  <c r="H95" i="134"/>
  <c r="H99" i="134"/>
  <c r="Z275" i="134"/>
  <c r="Z279" i="134"/>
  <c r="AY73" i="134"/>
  <c r="AX73" i="134"/>
  <c r="V275" i="134"/>
  <c r="V279" i="134"/>
  <c r="O52" i="134"/>
  <c r="AT68" i="134"/>
  <c r="O95" i="134"/>
  <c r="O99" i="134"/>
  <c r="U321" i="134"/>
  <c r="V292" i="134"/>
  <c r="V312" i="134"/>
  <c r="AA283" i="134"/>
  <c r="AA277" i="134"/>
  <c r="Q305" i="134"/>
  <c r="Q79" i="134"/>
  <c r="Z305" i="134"/>
  <c r="Z79" i="134"/>
  <c r="AB275" i="134"/>
  <c r="AB279" i="134"/>
  <c r="J313" i="134"/>
  <c r="F42" i="134"/>
  <c r="F94" i="134"/>
  <c r="F98" i="134"/>
  <c r="AV68" i="134"/>
  <c r="Q95" i="134"/>
  <c r="Q99" i="134"/>
  <c r="AG99" i="134"/>
  <c r="H305" i="134"/>
  <c r="H79" i="134"/>
  <c r="BE68" i="134"/>
  <c r="Z52" i="134"/>
  <c r="Z95" i="134"/>
  <c r="Z99" i="134"/>
  <c r="AB305" i="134"/>
  <c r="AB79" i="134"/>
  <c r="BG73" i="134"/>
  <c r="BF73" i="134"/>
  <c r="P274" i="134"/>
  <c r="P278" i="134"/>
  <c r="AA321" i="134"/>
  <c r="AB292" i="134"/>
  <c r="AB312" i="134"/>
  <c r="K313" i="134"/>
  <c r="R293" i="134"/>
  <c r="N275" i="134"/>
  <c r="N279" i="134"/>
  <c r="AF277" i="134"/>
  <c r="M293" i="134"/>
  <c r="H274" i="134"/>
  <c r="H278" i="134"/>
  <c r="BG68" i="134"/>
  <c r="AB95" i="134"/>
  <c r="AB99" i="134"/>
  <c r="AI73" i="134"/>
  <c r="AH73" i="134"/>
  <c r="P42" i="134"/>
  <c r="P94" i="134"/>
  <c r="P98" i="134"/>
  <c r="CF73" i="134"/>
  <c r="CG73" i="134"/>
  <c r="AA322" i="134"/>
  <c r="AB293" i="134"/>
  <c r="AB313" i="134"/>
  <c r="H304" i="134"/>
  <c r="H78" i="134"/>
  <c r="E275" i="134"/>
  <c r="E279" i="134"/>
  <c r="BO73" i="134"/>
  <c r="BN73" i="134"/>
  <c r="M275" i="134"/>
  <c r="M279" i="134"/>
  <c r="Q321" i="134"/>
  <c r="R292" i="134"/>
  <c r="R312" i="134"/>
  <c r="N79" i="134"/>
  <c r="AJ68" i="134"/>
  <c r="E95" i="134"/>
  <c r="E99" i="134"/>
  <c r="D274" i="134"/>
  <c r="D278" i="134"/>
  <c r="Y322" i="134"/>
  <c r="Z293" i="134"/>
  <c r="N52" i="134"/>
  <c r="AS68" i="134"/>
  <c r="N95" i="134"/>
  <c r="N99" i="134"/>
  <c r="H42" i="134"/>
  <c r="H94" i="134"/>
  <c r="H98" i="134"/>
  <c r="E305" i="134"/>
  <c r="E79" i="134"/>
  <c r="H303" i="134"/>
  <c r="H313" i="134"/>
  <c r="DA2" i="134"/>
  <c r="CZ102" i="134"/>
  <c r="AA275" i="134"/>
  <c r="AA85" i="134"/>
  <c r="AA79" i="134"/>
  <c r="M78" i="134"/>
  <c r="E78" i="134"/>
  <c r="O303" i="134"/>
  <c r="L303" i="134"/>
  <c r="E42" i="134"/>
  <c r="E94" i="134"/>
  <c r="E98" i="134"/>
  <c r="F32" i="134"/>
  <c r="N94" i="134"/>
  <c r="N98" i="134"/>
  <c r="N42" i="134"/>
  <c r="V42" i="134"/>
  <c r="V94" i="134"/>
  <c r="V98" i="134"/>
  <c r="S305" i="134"/>
  <c r="S79" i="134"/>
  <c r="U32" i="134"/>
  <c r="Q303" i="134"/>
  <c r="Q313" i="134"/>
  <c r="T303" i="134"/>
  <c r="T313" i="134"/>
  <c r="G274" i="134"/>
  <c r="G278" i="134"/>
  <c r="Z32" i="134"/>
  <c r="G79" i="134"/>
  <c r="S32" i="134"/>
  <c r="I85" i="134"/>
  <c r="I79" i="134"/>
  <c r="J274" i="134"/>
  <c r="J278" i="134"/>
  <c r="W275" i="134"/>
  <c r="W279" i="134"/>
  <c r="AP73" i="134"/>
  <c r="AQ73" i="134"/>
  <c r="S303" i="134"/>
  <c r="S313" i="134"/>
  <c r="U274" i="134"/>
  <c r="N78" i="134"/>
  <c r="V304" i="134"/>
  <c r="V78" i="134"/>
  <c r="BY73" i="134"/>
  <c r="BX73" i="134"/>
  <c r="Y304" i="134"/>
  <c r="Y78" i="134"/>
  <c r="Z321" i="134"/>
  <c r="Z78" i="134"/>
  <c r="G78" i="134"/>
  <c r="T321" i="134"/>
  <c r="AH276" i="134"/>
  <c r="AN276" i="134"/>
  <c r="U292" i="134"/>
  <c r="U312" i="134"/>
  <c r="C85" i="134"/>
  <c r="C79" i="134"/>
  <c r="O94" i="134"/>
  <c r="O98" i="134"/>
  <c r="O42" i="134"/>
  <c r="U275" i="134"/>
  <c r="P303" i="134"/>
  <c r="P313" i="134"/>
  <c r="L275" i="134"/>
  <c r="L321" i="134"/>
  <c r="D42" i="134"/>
  <c r="D94" i="134"/>
  <c r="D98" i="134"/>
  <c r="I321" i="134"/>
  <c r="U42" i="134"/>
  <c r="U94" i="134"/>
  <c r="U98" i="134"/>
  <c r="AH98" i="134"/>
  <c r="AC274" i="134"/>
  <c r="AC278" i="134"/>
  <c r="R321" i="134"/>
  <c r="S292" i="134"/>
  <c r="S312" i="134"/>
  <c r="Y32" i="134"/>
  <c r="Y42" i="134"/>
  <c r="Y94" i="134"/>
  <c r="Y98" i="134"/>
  <c r="S95" i="134"/>
  <c r="S99" i="134"/>
  <c r="AX68" i="134"/>
  <c r="G293" i="134"/>
  <c r="G313" i="134"/>
  <c r="Z42" i="134"/>
  <c r="Z94" i="134"/>
  <c r="Z98" i="134"/>
  <c r="AE276" i="134"/>
  <c r="AK276" i="134"/>
  <c r="H321" i="134"/>
  <c r="I292" i="134"/>
  <c r="I312" i="134"/>
  <c r="O321" i="134"/>
  <c r="X275" i="134"/>
  <c r="AB274" i="134"/>
  <c r="AB278" i="134"/>
  <c r="O274" i="134"/>
  <c r="U85" i="134"/>
  <c r="U79" i="134"/>
  <c r="W321" i="134"/>
  <c r="X292" i="134"/>
  <c r="X312" i="134"/>
  <c r="I274" i="134"/>
  <c r="M274" i="134"/>
  <c r="M278" i="134"/>
  <c r="V322" i="134"/>
  <c r="W293" i="134"/>
  <c r="AF73" i="134"/>
  <c r="AG73" i="134"/>
  <c r="E274" i="134"/>
  <c r="E278" i="134"/>
  <c r="X321" i="134"/>
  <c r="W52" i="134"/>
  <c r="W95" i="134"/>
  <c r="W99" i="134"/>
  <c r="BB68" i="134"/>
  <c r="S275" i="134"/>
  <c r="S279" i="134"/>
  <c r="BL73" i="134"/>
  <c r="BM73" i="134"/>
  <c r="V321" i="134"/>
  <c r="O283" i="134"/>
  <c r="O277" i="134"/>
  <c r="L283" i="134"/>
  <c r="K275" i="134"/>
  <c r="K279" i="134"/>
  <c r="BV73" i="134"/>
  <c r="BW73" i="134"/>
  <c r="G42" i="134"/>
  <c r="G94" i="134"/>
  <c r="G98" i="134"/>
  <c r="X85" i="134"/>
  <c r="X79" i="134"/>
  <c r="O84" i="134"/>
  <c r="O304" i="134"/>
  <c r="O78" i="134"/>
  <c r="F321" i="134"/>
  <c r="T42" i="134"/>
  <c r="T94" i="134"/>
  <c r="T98" i="134"/>
  <c r="AL73" i="134"/>
  <c r="AM73" i="134"/>
  <c r="U84" i="134"/>
  <c r="U304" i="134"/>
  <c r="U78" i="134"/>
  <c r="AC304" i="134"/>
  <c r="AC78" i="134"/>
  <c r="AK277" i="134"/>
  <c r="AB32" i="134"/>
  <c r="Y303" i="134"/>
  <c r="Y313" i="134"/>
  <c r="AD231" i="134"/>
  <c r="C273" i="134"/>
  <c r="X32" i="134"/>
  <c r="T275" i="134"/>
  <c r="T279" i="134"/>
  <c r="AB304" i="134"/>
  <c r="AB78" i="134"/>
  <c r="U52" i="134"/>
  <c r="U95" i="134"/>
  <c r="U99" i="134"/>
  <c r="AH99" i="134"/>
  <c r="AZ68" i="134"/>
  <c r="AF31" i="134"/>
  <c r="E321" i="134"/>
  <c r="AF41" i="134"/>
  <c r="W79" i="134"/>
  <c r="I42" i="134"/>
  <c r="I94" i="134"/>
  <c r="I98" i="134"/>
  <c r="AE98" i="134"/>
  <c r="AN68" i="134"/>
  <c r="I95" i="134"/>
  <c r="I99" i="134"/>
  <c r="AE99" i="134"/>
  <c r="BT73" i="134"/>
  <c r="BU73" i="134"/>
  <c r="AC42" i="134"/>
  <c r="AC94" i="134"/>
  <c r="AC98" i="134"/>
  <c r="AR73" i="134"/>
  <c r="AS73" i="134"/>
  <c r="X283" i="134"/>
  <c r="N303" i="134"/>
  <c r="N313" i="134"/>
  <c r="CE73" i="134"/>
  <c r="CD73" i="134"/>
  <c r="K305" i="134"/>
  <c r="K79" i="134"/>
  <c r="K321" i="134"/>
  <c r="L292" i="134"/>
  <c r="L312" i="134"/>
  <c r="T305" i="134"/>
  <c r="T79" i="134"/>
  <c r="BD65" i="134"/>
  <c r="Y102" i="134"/>
  <c r="Z2" i="134"/>
  <c r="X52" i="134"/>
  <c r="X95" i="134"/>
  <c r="X99" i="134"/>
  <c r="BC68" i="134"/>
  <c r="AB42" i="134"/>
  <c r="AB94" i="134"/>
  <c r="AB98" i="134"/>
  <c r="W274" i="134"/>
  <c r="W278" i="134"/>
  <c r="J275" i="134"/>
  <c r="J279" i="134"/>
  <c r="T274" i="134"/>
  <c r="T278" i="134"/>
  <c r="J78" i="134"/>
  <c r="J42" i="134"/>
  <c r="J94" i="134"/>
  <c r="J98" i="134"/>
  <c r="I275" i="134"/>
  <c r="N274" i="134"/>
  <c r="N278" i="134"/>
  <c r="L52" i="134"/>
  <c r="AQ68" i="134"/>
  <c r="L95" i="134"/>
  <c r="L99" i="134"/>
  <c r="I313" i="134"/>
  <c r="X274" i="134"/>
  <c r="I32" i="134"/>
  <c r="S321" i="134"/>
  <c r="K52" i="134"/>
  <c r="AP68" i="134"/>
  <c r="K95" i="134"/>
  <c r="K99" i="134"/>
  <c r="AN73" i="134"/>
  <c r="AO73" i="134"/>
  <c r="K274" i="134"/>
  <c r="K278" i="134"/>
  <c r="C321" i="134"/>
  <c r="D292" i="134"/>
  <c r="D312" i="134"/>
  <c r="J52" i="134"/>
  <c r="AO68" i="134"/>
  <c r="J95" i="134"/>
  <c r="J99" i="134"/>
  <c r="R85" i="134"/>
  <c r="R305" i="134"/>
  <c r="R79" i="134"/>
  <c r="F283" i="134"/>
  <c r="F277" i="134"/>
  <c r="L274" i="134"/>
  <c r="P304" i="134"/>
  <c r="P78" i="134"/>
  <c r="I84" i="134"/>
  <c r="I78" i="134"/>
  <c r="M94" i="134"/>
  <c r="M98" i="134"/>
  <c r="AF98" i="134"/>
  <c r="M42" i="134"/>
  <c r="G95" i="134"/>
  <c r="G99" i="134"/>
  <c r="AL68" i="134"/>
  <c r="Z274" i="134"/>
  <c r="Z278" i="134"/>
  <c r="BZ73" i="134"/>
  <c r="CA73" i="134"/>
  <c r="W32" i="134"/>
  <c r="Q274" i="134"/>
  <c r="Q278" i="134"/>
  <c r="BH73" i="134"/>
  <c r="BI73" i="134"/>
  <c r="C303" i="134"/>
  <c r="S274" i="134"/>
  <c r="S278" i="134"/>
  <c r="G32" i="134"/>
  <c r="U283" i="134"/>
  <c r="U277" i="134"/>
  <c r="T95" i="134"/>
  <c r="T99" i="134"/>
  <c r="AY68" i="134"/>
  <c r="K78" i="134"/>
  <c r="AT73" i="134"/>
  <c r="AU73" i="134"/>
  <c r="W42" i="134"/>
  <c r="W94" i="134"/>
  <c r="W98" i="134"/>
  <c r="V79" i="134"/>
  <c r="L84" i="134"/>
  <c r="L78" i="134"/>
  <c r="D78" i="134"/>
  <c r="L85" i="134"/>
  <c r="L79" i="134"/>
  <c r="V274" i="134"/>
  <c r="V278" i="134"/>
  <c r="BP73" i="134"/>
  <c r="BQ73" i="134"/>
  <c r="AH68" i="134"/>
  <c r="AD51" i="134"/>
  <c r="I52" i="134"/>
  <c r="C52" i="134"/>
  <c r="C95" i="134"/>
  <c r="C99" i="134"/>
  <c r="E303" i="134"/>
  <c r="Q94" i="134"/>
  <c r="Q98" i="134"/>
  <c r="AG98" i="134"/>
  <c r="Q42" i="134"/>
  <c r="X42" i="134"/>
  <c r="X94" i="134"/>
  <c r="X98" i="134"/>
  <c r="Q32" i="134"/>
  <c r="BJ73" i="134"/>
  <c r="BK73" i="134"/>
  <c r="S42" i="134"/>
  <c r="S94" i="134"/>
  <c r="S98" i="134"/>
  <c r="L277" i="134"/>
  <c r="H322" i="134"/>
  <c r="J321" i="134"/>
  <c r="K292" i="134"/>
  <c r="K312" i="134"/>
  <c r="AA274" i="134"/>
  <c r="K94" i="134"/>
  <c r="K98" i="134"/>
  <c r="K42" i="134"/>
  <c r="J32" i="134"/>
  <c r="W304" i="134"/>
  <c r="W78" i="134"/>
  <c r="J305" i="134"/>
  <c r="J79" i="134"/>
  <c r="D321" i="134"/>
  <c r="E292" i="134"/>
  <c r="E312" i="134"/>
  <c r="AW68" i="134"/>
  <c r="R52" i="134"/>
  <c r="R95" i="134"/>
  <c r="R99" i="134"/>
  <c r="V52" i="134"/>
  <c r="V95" i="134"/>
  <c r="V99" i="134"/>
  <c r="BA68" i="134"/>
  <c r="BF68" i="134"/>
  <c r="AA52" i="134"/>
  <c r="AA95" i="134"/>
  <c r="AA99" i="134"/>
  <c r="X313" i="134"/>
  <c r="M79" i="134"/>
  <c r="M52" i="134"/>
  <c r="M95" i="134"/>
  <c r="M99" i="134"/>
  <c r="AF99" i="134"/>
  <c r="AR68" i="134"/>
  <c r="Y274" i="134"/>
  <c r="Y278" i="134"/>
  <c r="W313" i="134"/>
  <c r="X84" i="134"/>
  <c r="X78" i="134"/>
  <c r="BR73" i="134"/>
  <c r="BS73" i="134"/>
  <c r="S78" i="134"/>
  <c r="R283" i="134"/>
  <c r="AC275" i="134"/>
  <c r="AC279" i="134"/>
  <c r="AC322" i="134"/>
  <c r="AB322" i="134"/>
  <c r="AC293" i="134"/>
  <c r="AG277" i="134"/>
  <c r="AM277" i="134"/>
  <c r="Q293" i="134"/>
  <c r="D275" i="134"/>
  <c r="D279" i="134"/>
  <c r="AF51" i="134"/>
  <c r="BD73" i="134"/>
  <c r="BE73" i="134"/>
  <c r="L94" i="134"/>
  <c r="L98" i="134"/>
  <c r="L42" i="134"/>
  <c r="G275" i="134"/>
  <c r="G279" i="134"/>
  <c r="C251" i="134"/>
  <c r="F275" i="134"/>
  <c r="Y275" i="134"/>
  <c r="Y279" i="134"/>
  <c r="AJ73" i="134"/>
  <c r="AK73" i="134"/>
  <c r="Q78" i="134"/>
  <c r="C241" i="134"/>
  <c r="I283" i="134"/>
  <c r="BB73" i="134"/>
  <c r="BC73" i="134"/>
  <c r="AC305" i="134"/>
  <c r="AC79" i="134"/>
  <c r="CB73" i="134"/>
  <c r="CC73" i="134"/>
  <c r="AA84" i="134"/>
  <c r="AA304" i="134"/>
  <c r="AA78" i="134"/>
  <c r="AL277" i="134"/>
  <c r="AI68" i="134"/>
  <c r="D52" i="134"/>
  <c r="D95" i="134"/>
  <c r="D99" i="134"/>
  <c r="Y321" i="134"/>
  <c r="G295" i="134"/>
  <c r="AF74" i="134"/>
  <c r="AG74" i="134"/>
  <c r="T322" i="134"/>
  <c r="AH277" i="134"/>
  <c r="AN277" i="134"/>
  <c r="U293" i="134"/>
  <c r="U313" i="134"/>
  <c r="X284" i="134"/>
  <c r="X278" i="134"/>
  <c r="Y314" i="134"/>
  <c r="G294" i="134"/>
  <c r="Q322" i="134"/>
  <c r="BF74" i="134"/>
  <c r="BG74" i="134"/>
  <c r="L284" i="134"/>
  <c r="L278" i="134"/>
  <c r="AA323" i="134"/>
  <c r="AB294" i="134"/>
  <c r="AB314" i="134"/>
  <c r="DB2" i="134"/>
  <c r="DA102" i="134"/>
  <c r="E295" i="134"/>
  <c r="AA324" i="134"/>
  <c r="AB295" i="134"/>
  <c r="AB315" i="134"/>
  <c r="S322" i="134"/>
  <c r="BE65" i="134"/>
  <c r="AA2" i="134"/>
  <c r="Z102" i="134"/>
  <c r="S295" i="134"/>
  <c r="X323" i="134"/>
  <c r="Y294" i="134"/>
  <c r="S294" i="134"/>
  <c r="E322" i="134"/>
  <c r="F293" i="134"/>
  <c r="F313" i="134"/>
  <c r="AX74" i="134"/>
  <c r="AY74" i="134"/>
  <c r="W305" i="134"/>
  <c r="W315" i="134"/>
  <c r="BU74" i="134"/>
  <c r="BT74" i="134"/>
  <c r="X285" i="134"/>
  <c r="X279" i="134"/>
  <c r="V294" i="134"/>
  <c r="V314" i="134"/>
  <c r="E315" i="134"/>
  <c r="P294" i="134"/>
  <c r="P314" i="134"/>
  <c r="AM74" i="134"/>
  <c r="AL74" i="134"/>
  <c r="N294" i="134"/>
  <c r="L285" i="134"/>
  <c r="L279" i="134"/>
  <c r="S315" i="134"/>
  <c r="Q315" i="134"/>
  <c r="AZ74" i="134"/>
  <c r="BA74" i="134"/>
  <c r="L305" i="134"/>
  <c r="N304" i="134"/>
  <c r="Z322" i="134"/>
  <c r="AA293" i="134"/>
  <c r="AA313" i="134"/>
  <c r="F284" i="134"/>
  <c r="F278" i="134"/>
  <c r="BX74" i="134"/>
  <c r="BY74" i="134"/>
  <c r="AH74" i="134"/>
  <c r="AI74" i="134"/>
  <c r="E294" i="134"/>
  <c r="U285" i="134"/>
  <c r="U279" i="134"/>
  <c r="R324" i="134"/>
  <c r="U284" i="134"/>
  <c r="U278" i="134"/>
  <c r="BB74" i="134"/>
  <c r="BC74" i="134"/>
  <c r="O322" i="134"/>
  <c r="O305" i="134"/>
  <c r="T304" i="134"/>
  <c r="T314" i="134"/>
  <c r="M305" i="134"/>
  <c r="F305" i="134"/>
  <c r="G322" i="134"/>
  <c r="D322" i="134"/>
  <c r="F322" i="134"/>
  <c r="BD74" i="134"/>
  <c r="BE74" i="134"/>
  <c r="R304" i="134"/>
  <c r="AA284" i="134"/>
  <c r="AA278" i="134"/>
  <c r="Y323" i="134"/>
  <c r="CB74" i="134"/>
  <c r="CC74" i="134"/>
  <c r="K294" i="134"/>
  <c r="J304" i="134"/>
  <c r="J314" i="134"/>
  <c r="S324" i="134"/>
  <c r="T295" i="134"/>
  <c r="T315" i="134"/>
  <c r="BM74" i="134"/>
  <c r="BL74" i="134"/>
  <c r="C305" i="134"/>
  <c r="V324" i="134"/>
  <c r="W295" i="134"/>
  <c r="L313" i="134"/>
  <c r="BZ74" i="134"/>
  <c r="CA74" i="134"/>
  <c r="Z313" i="134"/>
  <c r="AD241" i="134"/>
  <c r="C242" i="134"/>
  <c r="C274" i="134"/>
  <c r="BR74" i="134"/>
  <c r="BS74" i="134"/>
  <c r="V305" i="134"/>
  <c r="Z294" i="134"/>
  <c r="AF278" i="134"/>
  <c r="M294" i="134"/>
  <c r="J294" i="134"/>
  <c r="O313" i="134"/>
  <c r="AB52" i="134"/>
  <c r="U324" i="134"/>
  <c r="V295" i="134"/>
  <c r="G324" i="134"/>
  <c r="H295" i="134"/>
  <c r="H315" i="134"/>
  <c r="C42" i="134"/>
  <c r="D295" i="134"/>
  <c r="K322" i="134"/>
  <c r="L293" i="134"/>
  <c r="AN74" i="134"/>
  <c r="AO74" i="134"/>
  <c r="T294" i="134"/>
  <c r="C283" i="134"/>
  <c r="C277" i="134"/>
  <c r="C293" i="134"/>
  <c r="C313" i="134"/>
  <c r="I284" i="134"/>
  <c r="I278" i="134"/>
  <c r="S52" i="134"/>
  <c r="AJ74" i="134"/>
  <c r="AK74" i="134"/>
  <c r="CE74" i="134"/>
  <c r="CD74" i="134"/>
  <c r="C322" i="134"/>
  <c r="AC324" i="134"/>
  <c r="AB324" i="134"/>
  <c r="AC295" i="134"/>
  <c r="AC315" i="134"/>
  <c r="K232" i="134"/>
  <c r="AC232" i="134"/>
  <c r="V232" i="134"/>
  <c r="Q232" i="134"/>
  <c r="R232" i="134"/>
  <c r="AB232" i="134"/>
  <c r="E232" i="134"/>
  <c r="N232" i="134"/>
  <c r="Z232" i="134"/>
  <c r="W232" i="134"/>
  <c r="U232" i="134"/>
  <c r="AF231" i="134"/>
  <c r="X232" i="134"/>
  <c r="G232" i="134"/>
  <c r="F232" i="134"/>
  <c r="L232" i="134"/>
  <c r="O232" i="134"/>
  <c r="M232" i="134"/>
  <c r="AA232" i="134"/>
  <c r="T232" i="134"/>
  <c r="S232" i="134"/>
  <c r="P232" i="134"/>
  <c r="J232" i="134"/>
  <c r="H232" i="134"/>
  <c r="D232" i="134"/>
  <c r="Y232" i="134"/>
  <c r="I232" i="134"/>
  <c r="E304" i="134"/>
  <c r="E52" i="134"/>
  <c r="H294" i="134"/>
  <c r="H314" i="134"/>
  <c r="Q52" i="134"/>
  <c r="P295" i="134"/>
  <c r="P315" i="134"/>
  <c r="I285" i="134"/>
  <c r="I279" i="134"/>
  <c r="AT74" i="134"/>
  <c r="AU74" i="134"/>
  <c r="Q304" i="134"/>
  <c r="G52" i="134"/>
  <c r="C232" i="134"/>
  <c r="I305" i="134"/>
  <c r="AM279" i="134"/>
  <c r="I322" i="134"/>
  <c r="R285" i="134"/>
  <c r="R279" i="134"/>
  <c r="W322" i="134"/>
  <c r="AW74" i="134"/>
  <c r="AV74" i="134"/>
  <c r="J295" i="134"/>
  <c r="J315" i="134"/>
  <c r="K295" i="134"/>
  <c r="M304" i="134"/>
  <c r="N305" i="134"/>
  <c r="BH74" i="134"/>
  <c r="BI74" i="134"/>
  <c r="Z295" i="134"/>
  <c r="Z315" i="134"/>
  <c r="AL279" i="134"/>
  <c r="AG278" i="134"/>
  <c r="AM278" i="134"/>
  <c r="Q294" i="134"/>
  <c r="D304" i="134"/>
  <c r="D314" i="134"/>
  <c r="K315" i="134"/>
  <c r="X324" i="134"/>
  <c r="Y295" i="134"/>
  <c r="Y315" i="134"/>
  <c r="BJ74" i="134"/>
  <c r="BK74" i="134"/>
  <c r="AL278" i="134"/>
  <c r="G304" i="134"/>
  <c r="G314" i="134"/>
  <c r="L322" i="134"/>
  <c r="AG279" i="134"/>
  <c r="Q295" i="134"/>
  <c r="D305" i="134"/>
  <c r="R322" i="134"/>
  <c r="S304" i="134"/>
  <c r="E313" i="134"/>
  <c r="K304" i="134"/>
  <c r="W294" i="134"/>
  <c r="W314" i="134"/>
  <c r="N322" i="134"/>
  <c r="O293" i="134"/>
  <c r="U305" i="134"/>
  <c r="AA305" i="134"/>
  <c r="AQ74" i="134"/>
  <c r="AP74" i="134"/>
  <c r="CF74" i="134"/>
  <c r="CG74" i="134"/>
  <c r="F285" i="134"/>
  <c r="F279" i="134"/>
  <c r="BO74" i="134"/>
  <c r="BN74" i="134"/>
  <c r="I304" i="134"/>
  <c r="Z304" i="134"/>
  <c r="G305" i="134"/>
  <c r="G315" i="134"/>
  <c r="AF279" i="134"/>
  <c r="M295" i="134"/>
  <c r="N295" i="134"/>
  <c r="H52" i="134"/>
  <c r="X322" i="134"/>
  <c r="AC52" i="134"/>
  <c r="M322" i="134"/>
  <c r="AR74" i="134"/>
  <c r="AS74" i="134"/>
  <c r="AB323" i="134"/>
  <c r="AC323" i="134"/>
  <c r="AC294" i="134"/>
  <c r="AC314" i="134"/>
  <c r="P52" i="134"/>
  <c r="D313" i="134"/>
  <c r="BP74" i="134"/>
  <c r="BQ74" i="134"/>
  <c r="P322" i="134"/>
  <c r="L304" i="134"/>
  <c r="X305" i="134"/>
  <c r="D294" i="134"/>
  <c r="C275" i="134"/>
  <c r="AD251" i="134"/>
  <c r="X304" i="134"/>
  <c r="T52" i="134"/>
  <c r="BV74" i="134"/>
  <c r="BW74" i="134"/>
  <c r="O284" i="134"/>
  <c r="O278" i="134"/>
  <c r="AA285" i="134"/>
  <c r="AA279" i="134"/>
  <c r="O285" i="134"/>
  <c r="O279" i="134"/>
  <c r="M324" i="134"/>
  <c r="R284" i="134"/>
  <c r="R278" i="134"/>
  <c r="M323" i="134"/>
  <c r="J322" i="134"/>
  <c r="DC2" i="134"/>
  <c r="DC102" i="134"/>
  <c r="DB102" i="134"/>
  <c r="K323" i="134"/>
  <c r="L294" i="134"/>
  <c r="T323" i="134"/>
  <c r="AH278" i="134"/>
  <c r="AN278" i="134"/>
  <c r="U294" i="134"/>
  <c r="U314" i="134"/>
  <c r="K324" i="134"/>
  <c r="L295" i="134"/>
  <c r="L315" i="134"/>
  <c r="R323" i="134"/>
  <c r="I323" i="134"/>
  <c r="E324" i="134"/>
  <c r="F295" i="134"/>
  <c r="F315" i="134"/>
  <c r="Q323" i="134"/>
  <c r="R294" i="134"/>
  <c r="R314" i="134"/>
  <c r="I315" i="134"/>
  <c r="V323" i="134"/>
  <c r="O323" i="134"/>
  <c r="W323" i="134"/>
  <c r="X294" i="134"/>
  <c r="X314" i="134"/>
  <c r="J323" i="134"/>
  <c r="AE279" i="134"/>
  <c r="AK279" i="134"/>
  <c r="H324" i="134"/>
  <c r="I295" i="134"/>
  <c r="V315" i="134"/>
  <c r="Z324" i="134"/>
  <c r="AA295" i="134"/>
  <c r="P323" i="134"/>
  <c r="Y324" i="134"/>
  <c r="AB2" i="134"/>
  <c r="BF65" i="134"/>
  <c r="AA102" i="134"/>
  <c r="N323" i="134"/>
  <c r="O294" i="134"/>
  <c r="O314" i="134"/>
  <c r="Q324" i="134"/>
  <c r="R295" i="134"/>
  <c r="R315" i="134"/>
  <c r="AH279" i="134"/>
  <c r="AN279" i="134"/>
  <c r="T324" i="134"/>
  <c r="U295" i="134"/>
  <c r="U315" i="134"/>
  <c r="D323" i="134"/>
  <c r="F252" i="134"/>
  <c r="O252" i="134"/>
  <c r="N252" i="134"/>
  <c r="M252" i="134"/>
  <c r="AA252" i="134"/>
  <c r="G252" i="134"/>
  <c r="AF251" i="134"/>
  <c r="Y252" i="134"/>
  <c r="D252" i="134"/>
  <c r="Q252" i="134"/>
  <c r="W252" i="134"/>
  <c r="I252" i="134"/>
  <c r="P252" i="134"/>
  <c r="Z252" i="134"/>
  <c r="K252" i="134"/>
  <c r="J252" i="134"/>
  <c r="R252" i="134"/>
  <c r="U252" i="134"/>
  <c r="H252" i="134"/>
  <c r="AC252" i="134"/>
  <c r="V252" i="134"/>
  <c r="T252" i="134"/>
  <c r="L252" i="134"/>
  <c r="E252" i="134"/>
  <c r="X252" i="134"/>
  <c r="S252" i="134"/>
  <c r="AB252" i="134"/>
  <c r="S314" i="134"/>
  <c r="N315" i="134"/>
  <c r="O324" i="134"/>
  <c r="S323" i="134"/>
  <c r="C284" i="134"/>
  <c r="C278" i="134"/>
  <c r="C294" i="134"/>
  <c r="C314" i="134"/>
  <c r="E323" i="134"/>
  <c r="F294" i="134"/>
  <c r="F314" i="134"/>
  <c r="C252" i="134"/>
  <c r="M314" i="134"/>
  <c r="U323" i="134"/>
  <c r="F323" i="134"/>
  <c r="L323" i="134"/>
  <c r="AE278" i="134"/>
  <c r="AK278" i="134"/>
  <c r="H323" i="134"/>
  <c r="I294" i="134"/>
  <c r="N324" i="134"/>
  <c r="O295" i="134"/>
  <c r="O315" i="134"/>
  <c r="C285" i="134"/>
  <c r="C279" i="134"/>
  <c r="C295" i="134"/>
  <c r="C315" i="134"/>
  <c r="D315" i="134"/>
  <c r="J324" i="134"/>
  <c r="G323" i="134"/>
  <c r="K314" i="134"/>
  <c r="L324" i="134"/>
  <c r="G242" i="134"/>
  <c r="X242" i="134"/>
  <c r="O242" i="134"/>
  <c r="S242" i="134"/>
  <c r="AC242" i="134"/>
  <c r="W242" i="134"/>
  <c r="V242" i="134"/>
  <c r="H242" i="134"/>
  <c r="I242" i="134"/>
  <c r="T242" i="134"/>
  <c r="Q242" i="134"/>
  <c r="J242" i="134"/>
  <c r="AF241" i="134"/>
  <c r="K242" i="134"/>
  <c r="D242" i="134"/>
  <c r="M242" i="134"/>
  <c r="Z242" i="134"/>
  <c r="Y242" i="134"/>
  <c r="U242" i="134"/>
  <c r="E242" i="134"/>
  <c r="N242" i="134"/>
  <c r="AA242" i="134"/>
  <c r="F242" i="134"/>
  <c r="P242" i="134"/>
  <c r="L242" i="134"/>
  <c r="R242" i="134"/>
  <c r="AB242" i="134"/>
  <c r="C323" i="134"/>
  <c r="Z314" i="134"/>
  <c r="N314" i="134"/>
  <c r="W324" i="134"/>
  <c r="X295" i="134"/>
  <c r="Q314" i="134"/>
  <c r="X315" i="134"/>
  <c r="P324" i="134"/>
  <c r="I324" i="134"/>
  <c r="E314" i="134"/>
  <c r="D324" i="134"/>
  <c r="AA315" i="134"/>
  <c r="Z323" i="134"/>
  <c r="AA294" i="134"/>
  <c r="AA314" i="134"/>
  <c r="L314" i="134"/>
  <c r="I314" i="134"/>
  <c r="C324" i="134"/>
  <c r="M315" i="134"/>
  <c r="F324" i="134"/>
  <c r="AC2" i="134"/>
  <c r="BG65" i="134"/>
  <c r="AB102" i="134"/>
  <c r="BH65" i="134"/>
  <c r="AC102" i="134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37" i="59"/>
  <c r="A38" i="59"/>
  <c r="A39" i="59"/>
  <c r="A40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A104" i="59"/>
  <c r="A105" i="59"/>
  <c r="A106" i="59"/>
  <c r="A107" i="59"/>
  <c r="A108" i="59"/>
  <c r="A109" i="59"/>
  <c r="A110" i="59"/>
  <c r="A111" i="59"/>
  <c r="A112" i="59"/>
  <c r="A113" i="59"/>
  <c r="A114" i="59"/>
  <c r="A115" i="59"/>
  <c r="A116" i="59"/>
  <c r="A117" i="59"/>
  <c r="A118" i="59"/>
  <c r="A119" i="59"/>
  <c r="A120" i="59"/>
  <c r="A121" i="59"/>
  <c r="A122" i="59"/>
  <c r="A123" i="59"/>
  <c r="A124" i="59"/>
  <c r="A125" i="59"/>
  <c r="A126" i="59"/>
  <c r="A127" i="59"/>
  <c r="A128" i="59"/>
  <c r="A129" i="59"/>
  <c r="A130" i="59"/>
  <c r="A131" i="59"/>
  <c r="A132" i="59"/>
  <c r="A133" i="59"/>
  <c r="A134" i="59"/>
  <c r="A135" i="59"/>
  <c r="A136" i="59"/>
  <c r="A137" i="59"/>
  <c r="A138" i="59"/>
  <c r="A139" i="59"/>
  <c r="A140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A157" i="59"/>
  <c r="A158" i="59"/>
  <c r="A159" i="59"/>
  <c r="A160" i="59"/>
  <c r="A161" i="59"/>
  <c r="A162" i="59"/>
  <c r="A163" i="59"/>
  <c r="A164" i="59"/>
  <c r="A165" i="59"/>
  <c r="A166" i="59"/>
  <c r="A167" i="59"/>
  <c r="A168" i="59"/>
  <c r="A169" i="59"/>
  <c r="A170" i="59"/>
  <c r="A171" i="59"/>
  <c r="A172" i="59"/>
  <c r="A173" i="59"/>
  <c r="A174" i="59"/>
  <c r="A175" i="59"/>
  <c r="A176" i="59"/>
  <c r="A177" i="59"/>
  <c r="A178" i="59"/>
  <c r="A179" i="59"/>
  <c r="A180" i="59"/>
  <c r="A181" i="59"/>
  <c r="A182" i="59"/>
  <c r="A183" i="59"/>
  <c r="A184" i="59"/>
  <c r="A185" i="59"/>
  <c r="A186" i="59"/>
  <c r="A187" i="59"/>
  <c r="A188" i="59"/>
  <c r="A189" i="59"/>
  <c r="A190" i="59"/>
  <c r="A191" i="59"/>
  <c r="A192" i="59"/>
  <c r="A193" i="59"/>
  <c r="A194" i="59"/>
  <c r="A195" i="59"/>
  <c r="A196" i="59"/>
  <c r="A197" i="59"/>
  <c r="A198" i="59"/>
  <c r="A199" i="59"/>
  <c r="A200" i="59"/>
  <c r="A201" i="59"/>
  <c r="A202" i="59"/>
  <c r="A203" i="59"/>
  <c r="A204" i="59"/>
  <c r="A205" i="59"/>
  <c r="A206" i="59"/>
  <c r="A207" i="59"/>
  <c r="A208" i="59"/>
  <c r="A209" i="59"/>
  <c r="A210" i="59"/>
  <c r="A211" i="59"/>
  <c r="A212" i="59"/>
  <c r="A213" i="59"/>
  <c r="A214" i="59"/>
  <c r="A215" i="59"/>
  <c r="A216" i="59"/>
  <c r="A217" i="59"/>
  <c r="A218" i="59"/>
  <c r="A219" i="59"/>
  <c r="A220" i="59"/>
  <c r="A221" i="59"/>
  <c r="A222" i="59"/>
  <c r="A223" i="59"/>
  <c r="A224" i="59"/>
  <c r="A225" i="59"/>
  <c r="A226" i="59"/>
  <c r="A227" i="59"/>
  <c r="A228" i="59"/>
  <c r="A229" i="59"/>
  <c r="A230" i="59"/>
  <c r="A231" i="59"/>
  <c r="A232" i="59"/>
  <c r="A233" i="59"/>
  <c r="A234" i="59"/>
  <c r="A235" i="59"/>
  <c r="A236" i="59"/>
  <c r="A237" i="59"/>
  <c r="A238" i="59"/>
  <c r="A239" i="59"/>
  <c r="A240" i="59"/>
  <c r="A241" i="59"/>
  <c r="A242" i="59"/>
  <c r="A243" i="59"/>
  <c r="A244" i="59"/>
  <c r="A245" i="59"/>
  <c r="A246" i="59"/>
  <c r="A247" i="59"/>
  <c r="A248" i="59"/>
  <c r="A249" i="59"/>
  <c r="A250" i="59"/>
  <c r="A251" i="59"/>
  <c r="A252" i="59"/>
  <c r="A253" i="59"/>
  <c r="A254" i="59"/>
  <c r="A255" i="59"/>
  <c r="A256" i="59"/>
  <c r="A257" i="59"/>
  <c r="A258" i="59"/>
  <c r="A259" i="59"/>
  <c r="A260" i="59"/>
  <c r="A261" i="59"/>
  <c r="A262" i="59"/>
  <c r="A263" i="59"/>
  <c r="A264" i="59"/>
  <c r="A265" i="59"/>
  <c r="A266" i="59"/>
  <c r="A267" i="59"/>
  <c r="A268" i="59"/>
  <c r="A269" i="59"/>
  <c r="A270" i="59"/>
  <c r="A271" i="59"/>
  <c r="A272" i="59"/>
  <c r="A273" i="59"/>
  <c r="A274" i="59"/>
  <c r="A275" i="59"/>
  <c r="A276" i="59"/>
  <c r="A277" i="59"/>
  <c r="A278" i="59"/>
  <c r="A279" i="59"/>
  <c r="A280" i="59"/>
  <c r="A281" i="59"/>
  <c r="A282" i="59"/>
  <c r="A283" i="59"/>
  <c r="A284" i="59"/>
  <c r="A285" i="59"/>
  <c r="A286" i="59"/>
  <c r="A287" i="59"/>
  <c r="A288" i="59"/>
  <c r="A289" i="59"/>
  <c r="A290" i="59"/>
  <c r="A291" i="59"/>
  <c r="A292" i="59"/>
  <c r="A293" i="59"/>
  <c r="A294" i="59"/>
  <c r="A295" i="59"/>
  <c r="A296" i="59"/>
  <c r="A297" i="59"/>
  <c r="A298" i="59"/>
  <c r="A299" i="59"/>
  <c r="A300" i="59"/>
  <c r="A301" i="59"/>
  <c r="A302" i="59"/>
  <c r="A303" i="59"/>
  <c r="A304" i="59"/>
  <c r="A305" i="59"/>
  <c r="A306" i="59"/>
  <c r="A307" i="59"/>
  <c r="A308" i="59"/>
  <c r="A309" i="59"/>
  <c r="A310" i="59"/>
  <c r="A311" i="59"/>
  <c r="A312" i="59"/>
  <c r="A313" i="59"/>
  <c r="A314" i="59"/>
  <c r="A315" i="59"/>
  <c r="A316" i="59"/>
  <c r="A317" i="59"/>
  <c r="A318" i="59"/>
  <c r="A319" i="59"/>
  <c r="A320" i="59"/>
  <c r="A321" i="59"/>
  <c r="A322" i="59"/>
  <c r="A323" i="59"/>
  <c r="A324" i="59"/>
  <c r="A325" i="59"/>
  <c r="A326" i="59"/>
  <c r="A327" i="59"/>
  <c r="A328" i="59"/>
  <c r="A329" i="59"/>
  <c r="A330" i="59"/>
  <c r="A331" i="59"/>
  <c r="A332" i="59"/>
  <c r="A333" i="59"/>
  <c r="A334" i="59"/>
  <c r="A335" i="59"/>
  <c r="A336" i="59"/>
  <c r="A337" i="59"/>
  <c r="A338" i="59"/>
  <c r="A339" i="59"/>
  <c r="A340" i="59"/>
  <c r="A341" i="59"/>
  <c r="A342" i="59"/>
  <c r="A343" i="59"/>
  <c r="A344" i="59"/>
  <c r="A345" i="59"/>
  <c r="A346" i="59"/>
  <c r="A347" i="59"/>
  <c r="A348" i="59"/>
  <c r="A349" i="59"/>
  <c r="A350" i="59"/>
  <c r="A351" i="59"/>
  <c r="A352" i="59"/>
  <c r="A353" i="59"/>
  <c r="A354" i="59"/>
  <c r="A355" i="59"/>
  <c r="A356" i="59"/>
  <c r="A357" i="59"/>
  <c r="A358" i="59"/>
  <c r="A359" i="59"/>
  <c r="A360" i="59"/>
  <c r="A361" i="59"/>
  <c r="A362" i="59"/>
  <c r="A363" i="59"/>
  <c r="A364" i="59"/>
  <c r="A365" i="59"/>
  <c r="A366" i="59"/>
  <c r="A367" i="59"/>
  <c r="A368" i="59"/>
  <c r="A369" i="59"/>
  <c r="A370" i="59"/>
  <c r="A371" i="59"/>
  <c r="A372" i="59"/>
  <c r="A373" i="59"/>
  <c r="A374" i="59"/>
  <c r="A375" i="59"/>
  <c r="A376" i="59"/>
  <c r="A377" i="59"/>
  <c r="A378" i="59"/>
  <c r="A379" i="59"/>
  <c r="A380" i="59"/>
  <c r="A381" i="59"/>
  <c r="A382" i="59"/>
  <c r="A383" i="59"/>
  <c r="A384" i="59"/>
  <c r="A385" i="59"/>
  <c r="A386" i="59"/>
  <c r="A387" i="59"/>
  <c r="A388" i="59"/>
  <c r="A389" i="59"/>
  <c r="A390" i="59"/>
  <c r="A391" i="59"/>
  <c r="A392" i="59"/>
  <c r="A393" i="59"/>
  <c r="A394" i="59"/>
  <c r="A395" i="59"/>
  <c r="A396" i="59"/>
  <c r="A397" i="59"/>
  <c r="A398" i="59"/>
  <c r="A399" i="59"/>
  <c r="A400" i="59"/>
  <c r="A401" i="59"/>
  <c r="A402" i="59"/>
  <c r="A403" i="59"/>
  <c r="A404" i="59"/>
  <c r="A405" i="59"/>
  <c r="A406" i="59"/>
  <c r="A407" i="59"/>
  <c r="A408" i="59"/>
  <c r="A409" i="59"/>
  <c r="A410" i="59"/>
  <c r="A411" i="59"/>
  <c r="A412" i="59"/>
  <c r="A413" i="59"/>
  <c r="A414" i="59"/>
  <c r="A415" i="59"/>
  <c r="A416" i="59"/>
  <c r="A417" i="59"/>
  <c r="A418" i="59"/>
  <c r="A419" i="59"/>
  <c r="A420" i="59"/>
  <c r="A421" i="59"/>
  <c r="A422" i="59"/>
  <c r="A423" i="59"/>
  <c r="A424" i="59"/>
  <c r="A425" i="59"/>
  <c r="A426" i="59"/>
  <c r="A427" i="59"/>
  <c r="A428" i="59"/>
  <c r="A429" i="59"/>
  <c r="A430" i="59"/>
  <c r="A431" i="59"/>
  <c r="A432" i="59"/>
  <c r="A433" i="59"/>
  <c r="A434" i="59"/>
  <c r="A435" i="59"/>
  <c r="A436" i="59"/>
  <c r="A437" i="59"/>
  <c r="A438" i="59"/>
  <c r="A439" i="59"/>
  <c r="A440" i="59"/>
  <c r="A441" i="59"/>
  <c r="A442" i="59"/>
  <c r="A443" i="59"/>
  <c r="A444" i="59"/>
  <c r="A445" i="59"/>
  <c r="A446" i="59"/>
  <c r="A447" i="59"/>
  <c r="A448" i="59"/>
  <c r="A449" i="59"/>
  <c r="A450" i="59"/>
  <c r="A451" i="59"/>
  <c r="A452" i="59"/>
  <c r="A453" i="59"/>
  <c r="A454" i="59"/>
  <c r="A455" i="59"/>
  <c r="A456" i="59"/>
  <c r="A457" i="59"/>
  <c r="A458" i="59"/>
  <c r="A459" i="59"/>
  <c r="A460" i="59"/>
  <c r="A461" i="59"/>
  <c r="A462" i="59"/>
  <c r="A463" i="59"/>
  <c r="A464" i="59"/>
  <c r="A465" i="59"/>
  <c r="A466" i="59"/>
  <c r="A467" i="59"/>
  <c r="A468" i="59"/>
  <c r="A469" i="59"/>
  <c r="A470" i="59"/>
  <c r="A471" i="59"/>
  <c r="A472" i="59"/>
  <c r="A473" i="59"/>
  <c r="A474" i="59"/>
  <c r="A475" i="59"/>
  <c r="A476" i="59"/>
  <c r="A477" i="59"/>
  <c r="A478" i="59"/>
  <c r="A479" i="59"/>
  <c r="A480" i="59"/>
  <c r="A481" i="59"/>
  <c r="A482" i="59"/>
  <c r="A483" i="59"/>
  <c r="A484" i="59"/>
  <c r="A485" i="59"/>
  <c r="A486" i="59"/>
  <c r="A487" i="59"/>
  <c r="A488" i="59"/>
  <c r="A489" i="59"/>
  <c r="A490" i="59"/>
  <c r="A491" i="59"/>
  <c r="A492" i="59"/>
  <c r="A493" i="59"/>
  <c r="A494" i="59"/>
  <c r="A495" i="59"/>
  <c r="A496" i="59"/>
  <c r="A497" i="59"/>
  <c r="A498" i="59"/>
  <c r="A499" i="59"/>
  <c r="A500" i="59"/>
  <c r="A501" i="59"/>
  <c r="A502" i="59"/>
  <c r="A503" i="59"/>
  <c r="A504" i="59"/>
  <c r="A505" i="59"/>
  <c r="A506" i="59"/>
  <c r="A507" i="59"/>
  <c r="A508" i="59"/>
  <c r="A509" i="59"/>
  <c r="A510" i="59"/>
  <c r="A511" i="59"/>
  <c r="A512" i="59"/>
  <c r="A513" i="59"/>
  <c r="A514" i="59"/>
  <c r="A515" i="59"/>
  <c r="A516" i="59"/>
  <c r="A517" i="59"/>
  <c r="A518" i="59"/>
  <c r="A519" i="59"/>
  <c r="A520" i="59"/>
  <c r="A521" i="59"/>
  <c r="A522" i="59"/>
  <c r="A523" i="59"/>
  <c r="A524" i="59"/>
  <c r="A525" i="59"/>
  <c r="A526" i="59"/>
  <c r="A527" i="59"/>
  <c r="A528" i="59"/>
  <c r="A529" i="59"/>
  <c r="A530" i="59"/>
  <c r="A531" i="59"/>
  <c r="A532" i="59"/>
  <c r="A533" i="59"/>
  <c r="A534" i="59"/>
  <c r="A535" i="59"/>
  <c r="A536" i="59"/>
  <c r="A537" i="59"/>
  <c r="A538" i="59"/>
  <c r="A539" i="59"/>
  <c r="A540" i="59"/>
  <c r="A541" i="59"/>
  <c r="A542" i="59"/>
  <c r="A543" i="59"/>
  <c r="A544" i="59"/>
  <c r="A545" i="59"/>
  <c r="A546" i="59"/>
  <c r="A547" i="59"/>
  <c r="A548" i="59"/>
  <c r="A549" i="59"/>
  <c r="A550" i="59"/>
  <c r="A551" i="59"/>
  <c r="A552" i="59"/>
  <c r="A553" i="59"/>
  <c r="A554" i="59"/>
  <c r="A555" i="59"/>
  <c r="A556" i="59"/>
  <c r="A557" i="59"/>
  <c r="A558" i="59"/>
  <c r="A559" i="59"/>
  <c r="A560" i="59"/>
  <c r="A561" i="59"/>
  <c r="A562" i="59"/>
  <c r="A563" i="59"/>
  <c r="A564" i="59"/>
  <c r="A565" i="59"/>
  <c r="A566" i="59"/>
  <c r="A567" i="59"/>
  <c r="A568" i="59"/>
  <c r="A569" i="59"/>
  <c r="A570" i="59"/>
  <c r="A571" i="59"/>
  <c r="A572" i="59"/>
  <c r="A573" i="59"/>
  <c r="A574" i="59"/>
  <c r="A575" i="59"/>
  <c r="A576" i="59"/>
  <c r="A577" i="59"/>
  <c r="A578" i="59"/>
  <c r="A579" i="59"/>
  <c r="A580" i="59"/>
  <c r="A581" i="59"/>
  <c r="A582" i="59"/>
  <c r="A583" i="59"/>
  <c r="A584" i="59"/>
  <c r="A585" i="59"/>
  <c r="A586" i="59"/>
  <c r="H181" i="59"/>
  <c r="H182" i="59"/>
  <c r="H183" i="59"/>
  <c r="H184" i="59"/>
  <c r="H185" i="59"/>
  <c r="H186" i="59"/>
  <c r="H187" i="59"/>
  <c r="H188" i="59"/>
  <c r="H189" i="59"/>
  <c r="H190" i="59"/>
  <c r="H191" i="59"/>
  <c r="H192" i="59"/>
  <c r="H193" i="59"/>
  <c r="H194" i="59"/>
  <c r="H195" i="59"/>
  <c r="H196" i="59"/>
  <c r="H197" i="59"/>
  <c r="H198" i="59"/>
  <c r="H199" i="59"/>
  <c r="H200" i="59"/>
  <c r="H201" i="59"/>
  <c r="H202" i="59"/>
  <c r="H203" i="59"/>
  <c r="H204" i="59"/>
  <c r="H205" i="59"/>
  <c r="H206" i="59"/>
  <c r="H207" i="59"/>
  <c r="H208" i="59"/>
  <c r="H209" i="59"/>
  <c r="H210" i="59"/>
  <c r="H211" i="59"/>
  <c r="H212" i="59"/>
  <c r="H213" i="59"/>
  <c r="H214" i="59"/>
  <c r="H215" i="59"/>
  <c r="H216" i="59"/>
  <c r="H217" i="59"/>
  <c r="H218" i="59"/>
  <c r="H219" i="59"/>
  <c r="H220" i="59"/>
  <c r="H221" i="59"/>
  <c r="H222" i="59"/>
  <c r="H223" i="59"/>
  <c r="H224" i="59"/>
  <c r="H225" i="59"/>
  <c r="H226" i="59"/>
  <c r="H227" i="59"/>
  <c r="H228" i="59"/>
  <c r="H229" i="59"/>
  <c r="H230" i="59"/>
  <c r="H231" i="59"/>
  <c r="H232" i="59"/>
  <c r="H233" i="59"/>
  <c r="H234" i="59"/>
  <c r="H235" i="59"/>
  <c r="H236" i="59"/>
  <c r="H237" i="59"/>
  <c r="H238" i="59"/>
  <c r="H239" i="59"/>
  <c r="H240" i="59"/>
  <c r="H241" i="59"/>
  <c r="H242" i="59"/>
  <c r="H243" i="59"/>
  <c r="H244" i="59"/>
  <c r="H245" i="59"/>
  <c r="H246" i="59"/>
  <c r="H247" i="59"/>
  <c r="H248" i="59"/>
  <c r="H249" i="59"/>
  <c r="H250" i="59"/>
  <c r="H251" i="59"/>
  <c r="H252" i="59"/>
  <c r="H253" i="59"/>
  <c r="H254" i="59"/>
  <c r="H255" i="59"/>
  <c r="H256" i="59"/>
  <c r="H257" i="59"/>
  <c r="H258" i="59"/>
  <c r="H259" i="59"/>
  <c r="H260" i="59"/>
  <c r="H261" i="59"/>
  <c r="H262" i="59"/>
  <c r="H263" i="59"/>
  <c r="H264" i="59"/>
  <c r="H265" i="59"/>
  <c r="H266" i="59"/>
  <c r="H267" i="59"/>
  <c r="H268" i="59"/>
  <c r="H269" i="59"/>
  <c r="H270" i="59"/>
  <c r="H271" i="59"/>
  <c r="H272" i="59"/>
  <c r="H273" i="59"/>
  <c r="H274" i="59"/>
  <c r="H275" i="59"/>
  <c r="H276" i="59"/>
  <c r="H277" i="59"/>
  <c r="H278" i="59"/>
  <c r="H279" i="59"/>
  <c r="H280" i="59"/>
  <c r="H281" i="59"/>
  <c r="H282" i="59"/>
  <c r="H283" i="59"/>
  <c r="H284" i="59"/>
  <c r="H285" i="59"/>
  <c r="H286" i="59"/>
  <c r="H287" i="59"/>
  <c r="H288" i="59"/>
  <c r="H289" i="59"/>
  <c r="H290" i="59"/>
  <c r="H291" i="59"/>
  <c r="H292" i="59"/>
  <c r="H293" i="59"/>
  <c r="H294" i="59"/>
  <c r="H295" i="59"/>
  <c r="H296" i="59"/>
  <c r="H297" i="59"/>
  <c r="H298" i="59"/>
  <c r="H299" i="59"/>
  <c r="H300" i="59"/>
  <c r="H301" i="59"/>
  <c r="H302" i="59"/>
  <c r="H303" i="59"/>
  <c r="H304" i="59"/>
  <c r="H305" i="59"/>
  <c r="H306" i="59"/>
  <c r="H307" i="59"/>
  <c r="H308" i="59"/>
  <c r="H309" i="59"/>
  <c r="H310" i="59"/>
  <c r="H311" i="59"/>
  <c r="H312" i="59"/>
  <c r="H313" i="59"/>
  <c r="H314" i="59"/>
  <c r="H315" i="59"/>
  <c r="H316" i="59"/>
  <c r="H317" i="59"/>
  <c r="H318" i="59"/>
  <c r="H319" i="59"/>
  <c r="H320" i="59"/>
  <c r="H321" i="59"/>
  <c r="H322" i="59"/>
  <c r="H323" i="59"/>
  <c r="H324" i="59"/>
  <c r="H325" i="59"/>
  <c r="H326" i="59"/>
  <c r="H327" i="59"/>
  <c r="H328" i="59"/>
  <c r="H329" i="59"/>
  <c r="H330" i="59"/>
  <c r="H331" i="59"/>
  <c r="H332" i="59"/>
  <c r="H333" i="59"/>
  <c r="H334" i="59"/>
  <c r="H335" i="59"/>
  <c r="H336" i="59"/>
  <c r="H337" i="59"/>
  <c r="H338" i="59"/>
  <c r="H339" i="59"/>
  <c r="H340" i="59"/>
  <c r="H341" i="59"/>
  <c r="H342" i="59"/>
  <c r="H343" i="59"/>
  <c r="H344" i="59"/>
  <c r="H345" i="59"/>
  <c r="H346" i="59"/>
  <c r="H347" i="59"/>
  <c r="H348" i="59"/>
  <c r="H349" i="59"/>
  <c r="H350" i="59"/>
  <c r="H351" i="59"/>
  <c r="H352" i="59"/>
  <c r="H353" i="59"/>
  <c r="H354" i="59"/>
  <c r="H355" i="59"/>
  <c r="H356" i="59"/>
  <c r="H357" i="59"/>
  <c r="H358" i="59"/>
  <c r="H359" i="59"/>
  <c r="H360" i="59"/>
  <c r="H361" i="59"/>
  <c r="H362" i="59"/>
  <c r="H363" i="59"/>
  <c r="H364" i="59"/>
  <c r="H365" i="59"/>
  <c r="H366" i="59"/>
  <c r="H367" i="59"/>
  <c r="H368" i="59"/>
  <c r="H369" i="59"/>
  <c r="H370" i="59"/>
  <c r="H371" i="59"/>
  <c r="H372" i="59"/>
  <c r="H373" i="59"/>
  <c r="H374" i="59"/>
  <c r="H375" i="59"/>
  <c r="H376" i="59"/>
  <c r="H377" i="59"/>
  <c r="H378" i="59"/>
  <c r="H379" i="59"/>
  <c r="H380" i="59"/>
  <c r="H381" i="59"/>
  <c r="H382" i="59"/>
  <c r="H383" i="59"/>
  <c r="H384" i="59"/>
  <c r="H385" i="59"/>
  <c r="H386" i="59"/>
  <c r="H387" i="59"/>
  <c r="H388" i="59"/>
  <c r="H389" i="59"/>
  <c r="H390" i="59"/>
  <c r="H391" i="59"/>
  <c r="H392" i="59"/>
  <c r="H393" i="59"/>
  <c r="H394" i="59"/>
  <c r="H395" i="59"/>
  <c r="H396" i="59"/>
  <c r="H397" i="59"/>
  <c r="H398" i="59"/>
  <c r="H399" i="59"/>
  <c r="H400" i="59"/>
  <c r="H401" i="59"/>
  <c r="H402" i="59"/>
  <c r="H403" i="59"/>
  <c r="H404" i="59"/>
  <c r="H405" i="59"/>
  <c r="H406" i="59"/>
  <c r="H407" i="59"/>
  <c r="H408" i="59"/>
  <c r="H409" i="59"/>
  <c r="H410" i="59"/>
  <c r="H411" i="59"/>
  <c r="H412" i="59"/>
  <c r="H413" i="59"/>
  <c r="H414" i="59"/>
  <c r="H415" i="59"/>
  <c r="H416" i="59"/>
  <c r="H417" i="59"/>
  <c r="H418" i="59"/>
  <c r="H419" i="59"/>
  <c r="H420" i="59"/>
  <c r="H421" i="59"/>
  <c r="H422" i="59"/>
  <c r="H423" i="59"/>
  <c r="H424" i="59"/>
  <c r="H425" i="59"/>
  <c r="H426" i="59"/>
  <c r="H427" i="59"/>
  <c r="H428" i="59"/>
  <c r="H429" i="59"/>
  <c r="H430" i="59"/>
  <c r="H431" i="59"/>
  <c r="H432" i="59"/>
  <c r="H433" i="59"/>
  <c r="H434" i="59"/>
  <c r="H435" i="59"/>
  <c r="H436" i="59"/>
  <c r="H437" i="59"/>
  <c r="H438" i="59"/>
  <c r="H439" i="59"/>
  <c r="H440" i="59"/>
  <c r="H441" i="59"/>
  <c r="H442" i="59"/>
  <c r="H443" i="59"/>
  <c r="H444" i="59"/>
  <c r="H445" i="59"/>
  <c r="H446" i="59"/>
  <c r="H447" i="59"/>
  <c r="H448" i="59"/>
  <c r="H449" i="59"/>
  <c r="H450" i="59"/>
  <c r="H451" i="59"/>
  <c r="H452" i="59"/>
  <c r="H453" i="59"/>
  <c r="H454" i="59"/>
  <c r="H455" i="59"/>
  <c r="H456" i="59"/>
  <c r="H457" i="59"/>
  <c r="H458" i="59"/>
  <c r="H459" i="59"/>
  <c r="H460" i="59"/>
  <c r="H461" i="59"/>
  <c r="H462" i="59"/>
  <c r="H463" i="59"/>
  <c r="H464" i="59"/>
  <c r="H465" i="59"/>
  <c r="H466" i="59"/>
  <c r="H467" i="59"/>
  <c r="H468" i="59"/>
  <c r="H469" i="59"/>
  <c r="H470" i="59"/>
  <c r="H471" i="59"/>
  <c r="H472" i="59"/>
  <c r="H473" i="59"/>
  <c r="H474" i="59"/>
  <c r="H475" i="59"/>
  <c r="H476" i="59"/>
  <c r="H477" i="59"/>
  <c r="H478" i="59"/>
  <c r="H479" i="59"/>
  <c r="H480" i="59"/>
  <c r="H481" i="59"/>
  <c r="H482" i="59"/>
  <c r="H483" i="59"/>
  <c r="H484" i="59"/>
  <c r="H485" i="59"/>
  <c r="H486" i="59"/>
  <c r="H487" i="59"/>
  <c r="H488" i="59"/>
  <c r="H489" i="59"/>
  <c r="H490" i="59"/>
  <c r="H491" i="59"/>
  <c r="H492" i="59"/>
  <c r="H493" i="59"/>
  <c r="H494" i="59"/>
  <c r="H495" i="59"/>
  <c r="H496" i="59"/>
  <c r="H497" i="59"/>
  <c r="H498" i="59"/>
  <c r="H499" i="59"/>
  <c r="H500" i="59"/>
  <c r="H501" i="59"/>
  <c r="H502" i="59"/>
  <c r="H503" i="59"/>
  <c r="H504" i="59"/>
  <c r="H505" i="59"/>
  <c r="H506" i="59"/>
  <c r="H507" i="59"/>
  <c r="H508" i="59"/>
  <c r="H509" i="59"/>
  <c r="H510" i="59"/>
  <c r="H511" i="59"/>
  <c r="H512" i="59"/>
  <c r="H513" i="59"/>
  <c r="H514" i="59"/>
  <c r="H515" i="59"/>
  <c r="H516" i="59"/>
  <c r="H517" i="59"/>
  <c r="H518" i="59"/>
  <c r="H519" i="59"/>
  <c r="H520" i="59"/>
  <c r="H521" i="59"/>
  <c r="H522" i="59"/>
  <c r="H523" i="59"/>
  <c r="H524" i="59"/>
  <c r="H525" i="59"/>
  <c r="H526" i="59"/>
  <c r="H527" i="59"/>
  <c r="H528" i="59"/>
  <c r="H529" i="59"/>
  <c r="H530" i="59"/>
  <c r="H531" i="59"/>
  <c r="H532" i="59"/>
  <c r="H533" i="59"/>
  <c r="H534" i="59"/>
  <c r="H535" i="59"/>
  <c r="H536" i="59"/>
  <c r="H537" i="59"/>
  <c r="H538" i="59"/>
  <c r="H539" i="59"/>
  <c r="H540" i="59"/>
  <c r="H541" i="59"/>
  <c r="H542" i="59"/>
  <c r="H543" i="59"/>
  <c r="H544" i="59"/>
  <c r="H545" i="59"/>
  <c r="H546" i="59"/>
  <c r="H547" i="59"/>
  <c r="H548" i="59"/>
  <c r="H549" i="59"/>
  <c r="H550" i="59"/>
  <c r="H551" i="59"/>
  <c r="H552" i="59"/>
  <c r="H553" i="59"/>
  <c r="H554" i="59"/>
  <c r="H555" i="59"/>
  <c r="H556" i="59"/>
  <c r="H557" i="59"/>
  <c r="H558" i="59"/>
  <c r="H559" i="59"/>
  <c r="H560" i="59"/>
  <c r="H561" i="59"/>
  <c r="H562" i="59"/>
  <c r="H563" i="59"/>
  <c r="H564" i="59"/>
  <c r="H565" i="59"/>
  <c r="H566" i="59"/>
  <c r="H567" i="59"/>
  <c r="H568" i="59"/>
  <c r="H569" i="59"/>
  <c r="H570" i="59"/>
  <c r="H571" i="59"/>
  <c r="H572" i="59"/>
  <c r="H573" i="59"/>
  <c r="H574" i="59"/>
  <c r="H575" i="59"/>
  <c r="H576" i="59"/>
  <c r="H577" i="59"/>
  <c r="H578" i="59"/>
  <c r="H579" i="59"/>
  <c r="H580" i="59"/>
  <c r="H581" i="59"/>
  <c r="H582" i="59"/>
  <c r="H583" i="59"/>
  <c r="H584" i="59"/>
  <c r="H585" i="59"/>
  <c r="H586" i="59"/>
  <c r="H587" i="59"/>
  <c r="B250" i="103"/>
  <c r="B249" i="103"/>
  <c r="B248" i="103"/>
  <c r="B247" i="103"/>
  <c r="B246" i="103"/>
  <c r="B245" i="103"/>
  <c r="B240" i="103"/>
  <c r="B239" i="103"/>
  <c r="B238" i="103"/>
  <c r="B237" i="103"/>
  <c r="B236" i="103"/>
  <c r="B235" i="103"/>
  <c r="B230" i="103"/>
  <c r="B229" i="103"/>
  <c r="B228" i="103"/>
  <c r="B227" i="103"/>
  <c r="B226" i="103"/>
  <c r="B225" i="103"/>
  <c r="B220" i="103"/>
  <c r="B219" i="103"/>
  <c r="B218" i="103"/>
  <c r="B217" i="103"/>
  <c r="B216" i="103"/>
  <c r="B215" i="103"/>
  <c r="B210" i="103"/>
  <c r="B209" i="103"/>
  <c r="B208" i="103"/>
  <c r="B207" i="103"/>
  <c r="B206" i="103"/>
  <c r="B205" i="103"/>
  <c r="AE261" i="103"/>
  <c r="AC261" i="103"/>
  <c r="AB261" i="103"/>
  <c r="AA261" i="103"/>
  <c r="Z261" i="103"/>
  <c r="Y261" i="103"/>
  <c r="X261" i="103"/>
  <c r="W261" i="103"/>
  <c r="V261" i="103"/>
  <c r="U261" i="103"/>
  <c r="T261" i="103"/>
  <c r="S261" i="103"/>
  <c r="R261" i="103"/>
  <c r="Q261" i="103"/>
  <c r="P261" i="103"/>
  <c r="O261" i="103"/>
  <c r="N261" i="103"/>
  <c r="M261" i="103"/>
  <c r="L261" i="103"/>
  <c r="K261" i="103"/>
  <c r="J261" i="103"/>
  <c r="I261" i="103"/>
  <c r="AD261" i="103"/>
  <c r="H261" i="103"/>
  <c r="G261" i="103"/>
  <c r="F261" i="103"/>
  <c r="E261" i="103"/>
  <c r="D261" i="103"/>
  <c r="C261" i="103"/>
  <c r="A221" i="103"/>
  <c r="A231" i="103"/>
  <c r="A241" i="103"/>
  <c r="A251" i="103"/>
  <c r="A217" i="103"/>
  <c r="A218" i="103"/>
  <c r="A216" i="103"/>
  <c r="A226" i="103"/>
  <c r="A207" i="103"/>
  <c r="A208" i="103"/>
  <c r="A236" i="103"/>
  <c r="A227" i="103"/>
  <c r="A228" i="103"/>
  <c r="A246" i="103"/>
  <c r="A237" i="103"/>
  <c r="A238" i="103"/>
  <c r="A247" i="103"/>
  <c r="A248" i="103"/>
  <c r="A256" i="103"/>
  <c r="A257" i="103"/>
  <c r="A258" i="103"/>
  <c r="H9" i="59"/>
  <c r="A151" i="103"/>
  <c r="A141" i="103"/>
  <c r="A131" i="103"/>
  <c r="A121" i="103"/>
  <c r="A51" i="103"/>
  <c r="A41" i="103"/>
  <c r="A31" i="103"/>
  <c r="A21" i="103"/>
  <c r="A157" i="103"/>
  <c r="A158" i="103"/>
  <c r="A57" i="103"/>
  <c r="A58" i="103"/>
  <c r="B150" i="103"/>
  <c r="B149" i="103"/>
  <c r="B148" i="103"/>
  <c r="B147" i="103"/>
  <c r="B146" i="103"/>
  <c r="B145" i="103"/>
  <c r="B140" i="103"/>
  <c r="B139" i="103"/>
  <c r="B138" i="103"/>
  <c r="B137" i="103"/>
  <c r="B136" i="103"/>
  <c r="B135" i="103"/>
  <c r="B130" i="103"/>
  <c r="B129" i="103"/>
  <c r="B128" i="103"/>
  <c r="B127" i="103"/>
  <c r="B126" i="103"/>
  <c r="B125" i="103"/>
  <c r="B120" i="103"/>
  <c r="B119" i="103"/>
  <c r="B118" i="103"/>
  <c r="B117" i="103"/>
  <c r="B116" i="103"/>
  <c r="B115" i="103"/>
  <c r="B110" i="103"/>
  <c r="B109" i="103"/>
  <c r="B108" i="103"/>
  <c r="B107" i="103"/>
  <c r="B106" i="103"/>
  <c r="B105" i="103"/>
  <c r="A116" i="103"/>
  <c r="A126" i="103"/>
  <c r="A136" i="103"/>
  <c r="A146" i="103"/>
  <c r="A147" i="103"/>
  <c r="A148" i="103"/>
  <c r="A107" i="103"/>
  <c r="A108" i="103"/>
  <c r="C110" i="103"/>
  <c r="A7" i="103"/>
  <c r="A8" i="103"/>
  <c r="BZ88" i="103"/>
  <c r="CB88" i="103"/>
  <c r="BY88" i="103"/>
  <c r="CA88" i="103"/>
  <c r="B50" i="103"/>
  <c r="B49" i="103"/>
  <c r="B48" i="103"/>
  <c r="B47" i="103"/>
  <c r="B46" i="103"/>
  <c r="B45" i="103"/>
  <c r="B40" i="103"/>
  <c r="B39" i="103"/>
  <c r="B38" i="103"/>
  <c r="B37" i="103"/>
  <c r="B36" i="103"/>
  <c r="B35" i="103"/>
  <c r="B30" i="103"/>
  <c r="B29" i="103"/>
  <c r="B28" i="103"/>
  <c r="B27" i="103"/>
  <c r="B26" i="103"/>
  <c r="B25" i="103"/>
  <c r="B20" i="103"/>
  <c r="B19" i="103"/>
  <c r="B18" i="103"/>
  <c r="B17" i="103"/>
  <c r="B16" i="103"/>
  <c r="B15" i="103"/>
  <c r="B10" i="103"/>
  <c r="B9" i="103"/>
  <c r="B8" i="103"/>
  <c r="B7" i="103"/>
  <c r="B6" i="103"/>
  <c r="B5" i="103"/>
  <c r="AC102" i="103"/>
  <c r="AB102" i="103"/>
  <c r="AA102" i="103"/>
  <c r="Z102" i="103"/>
  <c r="Y102" i="103"/>
  <c r="X102" i="103"/>
  <c r="W102" i="103"/>
  <c r="V102" i="103"/>
  <c r="U102" i="103"/>
  <c r="T102" i="103"/>
  <c r="S102" i="103"/>
  <c r="R102" i="103"/>
  <c r="Q102" i="103"/>
  <c r="P102" i="103"/>
  <c r="O102" i="103"/>
  <c r="N102" i="103"/>
  <c r="M102" i="103"/>
  <c r="L102" i="103"/>
  <c r="K102" i="103"/>
  <c r="J102" i="103"/>
  <c r="I102" i="103"/>
  <c r="H102" i="103"/>
  <c r="G102" i="103"/>
  <c r="F102" i="103"/>
  <c r="E102" i="103"/>
  <c r="D102" i="103"/>
  <c r="C102" i="103"/>
  <c r="AC88" i="103"/>
  <c r="AB88" i="103"/>
  <c r="AA88" i="103"/>
  <c r="Z88" i="103"/>
  <c r="Y88" i="103"/>
  <c r="X88" i="103"/>
  <c r="W88" i="103"/>
  <c r="V88" i="103"/>
  <c r="U88" i="103"/>
  <c r="T88" i="103"/>
  <c r="S88" i="103"/>
  <c r="R88" i="103"/>
  <c r="Q88" i="103"/>
  <c r="P88" i="103"/>
  <c r="O88" i="103"/>
  <c r="N88" i="103"/>
  <c r="M88" i="103"/>
  <c r="L88" i="103"/>
  <c r="K88" i="103"/>
  <c r="J88" i="103"/>
  <c r="I88" i="103"/>
  <c r="H88" i="103"/>
  <c r="G88" i="103"/>
  <c r="F88" i="103"/>
  <c r="E88" i="103"/>
  <c r="D88" i="103"/>
  <c r="C88" i="103"/>
  <c r="CD2" i="103"/>
  <c r="CE2" i="103"/>
  <c r="CF2" i="103"/>
  <c r="CG2" i="103"/>
  <c r="CH2" i="103"/>
  <c r="CI2" i="103"/>
  <c r="CJ2" i="103"/>
  <c r="CK2" i="103"/>
  <c r="CL2" i="103"/>
  <c r="CM2" i="103"/>
  <c r="CN2" i="103"/>
  <c r="CO2" i="103"/>
  <c r="CP2" i="103"/>
  <c r="CQ2" i="103"/>
  <c r="CR2" i="103"/>
  <c r="CS2" i="103"/>
  <c r="CT2" i="103"/>
  <c r="CU2" i="103"/>
  <c r="CV2" i="103"/>
  <c r="CW2" i="103"/>
  <c r="CX2" i="103"/>
  <c r="CY2" i="103"/>
  <c r="CZ2" i="103"/>
  <c r="DA2" i="103"/>
  <c r="DB2" i="103"/>
  <c r="DC2" i="103"/>
  <c r="F2" i="103"/>
  <c r="G2" i="103"/>
  <c r="H2" i="103"/>
  <c r="I2" i="103"/>
  <c r="J2" i="103"/>
  <c r="K2" i="103"/>
  <c r="L2" i="103"/>
  <c r="M2" i="103"/>
  <c r="N2" i="103"/>
  <c r="O2" i="103"/>
  <c r="P2" i="103"/>
  <c r="Q2" i="103"/>
  <c r="R2" i="103"/>
  <c r="S2" i="103"/>
  <c r="T2" i="103"/>
  <c r="U2" i="103"/>
  <c r="V2" i="103"/>
  <c r="W2" i="103"/>
  <c r="X2" i="103"/>
  <c r="Y2" i="103"/>
  <c r="Z2" i="103"/>
  <c r="AA2" i="103"/>
  <c r="AB2" i="103"/>
  <c r="AC2" i="103"/>
  <c r="E2" i="103"/>
  <c r="D2" i="103"/>
  <c r="AE88" i="103"/>
  <c r="AG88" i="103"/>
  <c r="AI88" i="103"/>
  <c r="AK88" i="103"/>
  <c r="AM88" i="103"/>
  <c r="AO88" i="103"/>
  <c r="AQ88" i="103"/>
  <c r="AS88" i="103"/>
  <c r="AU88" i="103"/>
  <c r="AW88" i="103"/>
  <c r="AY88" i="103"/>
  <c r="BA88" i="103"/>
  <c r="BC88" i="103"/>
  <c r="BE88" i="103"/>
  <c r="BG88" i="103"/>
  <c r="BI88" i="103"/>
  <c r="BK88" i="103"/>
  <c r="BM88" i="103"/>
  <c r="BO88" i="103"/>
  <c r="BQ88" i="103"/>
  <c r="BS88" i="103"/>
  <c r="BU88" i="103"/>
  <c r="BW88" i="103"/>
  <c r="AE61" i="103"/>
  <c r="AD61" i="103"/>
  <c r="A16" i="103"/>
  <c r="A17" i="103"/>
  <c r="V62" i="103"/>
  <c r="N62" i="103"/>
  <c r="O62" i="103"/>
  <c r="W62" i="103"/>
  <c r="R62" i="103"/>
  <c r="S62" i="103"/>
  <c r="T62" i="103"/>
  <c r="P62" i="103"/>
  <c r="Q62" i="103"/>
  <c r="K62" i="103"/>
  <c r="X62" i="103"/>
  <c r="AC62" i="103"/>
  <c r="U62" i="103"/>
  <c r="G62" i="103"/>
  <c r="H62" i="103"/>
  <c r="J62" i="103"/>
  <c r="M62" i="103"/>
  <c r="Y62" i="103"/>
  <c r="Z62" i="103"/>
  <c r="C62" i="103"/>
  <c r="F62" i="103"/>
  <c r="I62" i="103"/>
  <c r="L62" i="103"/>
  <c r="AA62" i="103"/>
  <c r="D62" i="103"/>
  <c r="AB62" i="103"/>
  <c r="E62" i="103"/>
  <c r="N150" i="103"/>
  <c r="K149" i="103"/>
  <c r="H148" i="103"/>
  <c r="D147" i="103"/>
  <c r="AA149" i="103"/>
  <c r="T145" i="103"/>
  <c r="Q145" i="103"/>
  <c r="Q146" i="103"/>
  <c r="L145" i="103"/>
  <c r="N146" i="103"/>
  <c r="W150" i="103"/>
  <c r="R149" i="103"/>
  <c r="G146" i="103"/>
  <c r="C145" i="103"/>
  <c r="M150" i="103"/>
  <c r="M151" i="103"/>
  <c r="J149" i="103"/>
  <c r="G148" i="103"/>
  <c r="C147" i="103"/>
  <c r="AB145" i="103"/>
  <c r="AC148" i="103"/>
  <c r="Y147" i="103"/>
  <c r="U146" i="103"/>
  <c r="O145" i="103"/>
  <c r="U148" i="103"/>
  <c r="M146" i="103"/>
  <c r="I145" i="103"/>
  <c r="J146" i="103"/>
  <c r="K147" i="103"/>
  <c r="E145" i="103"/>
  <c r="D145" i="103"/>
  <c r="F146" i="103"/>
  <c r="AC149" i="103"/>
  <c r="C146" i="103"/>
  <c r="K150" i="103"/>
  <c r="I149" i="103"/>
  <c r="F148" i="103"/>
  <c r="Y145" i="103"/>
  <c r="AA148" i="103"/>
  <c r="X148" i="103"/>
  <c r="Y149" i="103"/>
  <c r="Y150" i="103"/>
  <c r="V150" i="103"/>
  <c r="Q149" i="103"/>
  <c r="N149" i="103"/>
  <c r="E146" i="103"/>
  <c r="E151" i="103"/>
  <c r="J150" i="103"/>
  <c r="G149" i="103"/>
  <c r="E148" i="103"/>
  <c r="Z146" i="103"/>
  <c r="W145" i="103"/>
  <c r="Z148" i="103"/>
  <c r="W146" i="103"/>
  <c r="AA146" i="103"/>
  <c r="T147" i="103"/>
  <c r="V148" i="103"/>
  <c r="V149" i="103"/>
  <c r="T149" i="103"/>
  <c r="R150" i="103"/>
  <c r="AA150" i="103"/>
  <c r="J148" i="103"/>
  <c r="I150" i="103"/>
  <c r="F149" i="103"/>
  <c r="C148" i="103"/>
  <c r="Y146" i="103"/>
  <c r="V145" i="103"/>
  <c r="V151" i="103"/>
  <c r="AC147" i="103"/>
  <c r="R145" i="103"/>
  <c r="R151" i="103"/>
  <c r="R146" i="103"/>
  <c r="R147" i="103"/>
  <c r="S148" i="103"/>
  <c r="J145" i="103"/>
  <c r="K146" i="103"/>
  <c r="K151" i="103"/>
  <c r="G145" i="103"/>
  <c r="O148" i="103"/>
  <c r="I147" i="103"/>
  <c r="F147" i="103"/>
  <c r="H150" i="103"/>
  <c r="E149" i="103"/>
  <c r="X146" i="103"/>
  <c r="U145" i="103"/>
  <c r="AB147" i="103"/>
  <c r="AA147" i="103"/>
  <c r="Z147" i="103"/>
  <c r="AC146" i="103"/>
  <c r="S146" i="103"/>
  <c r="AC145" i="103"/>
  <c r="Z149" i="103"/>
  <c r="P146" i="103"/>
  <c r="O147" i="103"/>
  <c r="L147" i="103"/>
  <c r="F145" i="103"/>
  <c r="F151" i="103"/>
  <c r="N148" i="103"/>
  <c r="G147" i="103"/>
  <c r="I148" i="103"/>
  <c r="I151" i="103"/>
  <c r="G150" i="103"/>
  <c r="D149" i="103"/>
  <c r="S147" i="103"/>
  <c r="Z145" i="103"/>
  <c r="X150" i="103"/>
  <c r="S150" i="103"/>
  <c r="Q150" i="103"/>
  <c r="L149" i="103"/>
  <c r="F150" i="103"/>
  <c r="C149" i="103"/>
  <c r="W147" i="103"/>
  <c r="V146" i="103"/>
  <c r="S145" i="103"/>
  <c r="U147" i="103"/>
  <c r="W148" i="103"/>
  <c r="O146" i="103"/>
  <c r="R148" i="103"/>
  <c r="P148" i="103"/>
  <c r="J147" i="103"/>
  <c r="K148" i="103"/>
  <c r="E147" i="103"/>
  <c r="E150" i="103"/>
  <c r="V147" i="103"/>
  <c r="AA145" i="103"/>
  <c r="W149" i="103"/>
  <c r="N147" i="103"/>
  <c r="N151" i="103"/>
  <c r="S149" i="103"/>
  <c r="M148" i="103"/>
  <c r="O150" i="103"/>
  <c r="C150" i="103"/>
  <c r="Y148" i="103"/>
  <c r="N145" i="103"/>
  <c r="M145" i="103"/>
  <c r="K145" i="103"/>
  <c r="M147" i="103"/>
  <c r="I146" i="103"/>
  <c r="H146" i="103"/>
  <c r="Z150" i="103"/>
  <c r="M149" i="103"/>
  <c r="Q147" i="103"/>
  <c r="Q151" i="103"/>
  <c r="U149" i="103"/>
  <c r="Q148" i="103"/>
  <c r="U150" i="103"/>
  <c r="AC150" i="103"/>
  <c r="O149" i="103"/>
  <c r="P150" i="103"/>
  <c r="AB149" i="103"/>
  <c r="A127" i="103"/>
  <c r="A128" i="103"/>
  <c r="K125" i="103"/>
  <c r="A137" i="103"/>
  <c r="A138" i="103"/>
  <c r="I138" i="103"/>
  <c r="C105" i="103"/>
  <c r="C64" i="103"/>
  <c r="A117" i="103"/>
  <c r="A118" i="103"/>
  <c r="C107" i="103"/>
  <c r="C108" i="103"/>
  <c r="C109" i="103"/>
  <c r="C106" i="103"/>
  <c r="L110" i="103"/>
  <c r="L109" i="103"/>
  <c r="L108" i="103"/>
  <c r="L107" i="103"/>
  <c r="M106" i="103"/>
  <c r="M105" i="103"/>
  <c r="C5" i="103"/>
  <c r="L10" i="103"/>
  <c r="L210" i="103"/>
  <c r="N9" i="103"/>
  <c r="N209" i="103"/>
  <c r="P8" i="103"/>
  <c r="R7" i="103"/>
  <c r="R207" i="103"/>
  <c r="T6" i="103"/>
  <c r="V5" i="103"/>
  <c r="V205" i="103"/>
  <c r="AA110" i="103"/>
  <c r="E108" i="103"/>
  <c r="K7" i="103"/>
  <c r="K207" i="103"/>
  <c r="M5" i="103"/>
  <c r="M205" i="103"/>
  <c r="Y107" i="103"/>
  <c r="X106" i="103"/>
  <c r="V108" i="103"/>
  <c r="Y8" i="103"/>
  <c r="AA106" i="103"/>
  <c r="AA105" i="103"/>
  <c r="K110" i="103"/>
  <c r="K109" i="103"/>
  <c r="K108" i="103"/>
  <c r="K107" i="103"/>
  <c r="L106" i="103"/>
  <c r="L105" i="103"/>
  <c r="K10" i="103"/>
  <c r="M9" i="103"/>
  <c r="O8" i="103"/>
  <c r="Q7" i="103"/>
  <c r="S6" i="103"/>
  <c r="S206" i="103"/>
  <c r="U5" i="103"/>
  <c r="Z110" i="103"/>
  <c r="E109" i="103"/>
  <c r="I6" i="103"/>
  <c r="Z9" i="103"/>
  <c r="W109" i="103"/>
  <c r="AA6" i="103"/>
  <c r="J110" i="103"/>
  <c r="J109" i="103"/>
  <c r="J108" i="103"/>
  <c r="J107" i="103"/>
  <c r="K106" i="103"/>
  <c r="K105" i="103"/>
  <c r="K64" i="103"/>
  <c r="J10" i="103"/>
  <c r="J210" i="103"/>
  <c r="L9" i="103"/>
  <c r="L209" i="103"/>
  <c r="N8" i="103"/>
  <c r="P7" i="103"/>
  <c r="R6" i="103"/>
  <c r="T5" i="103"/>
  <c r="AC109" i="103"/>
  <c r="F106" i="103"/>
  <c r="Y109" i="103"/>
  <c r="AB107" i="103"/>
  <c r="X109" i="103"/>
  <c r="H6" i="103"/>
  <c r="W110" i="103"/>
  <c r="AA8" i="103"/>
  <c r="AA208" i="103"/>
  <c r="V10" i="103"/>
  <c r="U107" i="103"/>
  <c r="X8" i="103"/>
  <c r="AB5" i="103"/>
  <c r="AB11" i="103"/>
  <c r="I110" i="103"/>
  <c r="I109" i="103"/>
  <c r="I108" i="103"/>
  <c r="I107" i="103"/>
  <c r="J106" i="103"/>
  <c r="J105" i="103"/>
  <c r="J111" i="103"/>
  <c r="I10" i="103"/>
  <c r="I210" i="103"/>
  <c r="K9" i="103"/>
  <c r="K209" i="103"/>
  <c r="M8" i="103"/>
  <c r="O7" i="103"/>
  <c r="Q6" i="103"/>
  <c r="S5" i="103"/>
  <c r="AB109" i="103"/>
  <c r="E107" i="103"/>
  <c r="AB108" i="103"/>
  <c r="L5" i="103"/>
  <c r="L205" i="103"/>
  <c r="AC106" i="103"/>
  <c r="Y106" i="103"/>
  <c r="J5" i="103"/>
  <c r="J11" i="103"/>
  <c r="X105" i="103"/>
  <c r="X111" i="103"/>
  <c r="V107" i="103"/>
  <c r="AB106" i="103"/>
  <c r="AB206" i="103"/>
  <c r="AA7" i="103"/>
  <c r="G5" i="103"/>
  <c r="G205" i="103"/>
  <c r="AB105" i="103"/>
  <c r="AB111" i="103"/>
  <c r="H110" i="103"/>
  <c r="H109" i="103"/>
  <c r="H108" i="103"/>
  <c r="H107" i="103"/>
  <c r="I106" i="103"/>
  <c r="I105" i="103"/>
  <c r="H10" i="103"/>
  <c r="J9" i="103"/>
  <c r="L8" i="103"/>
  <c r="L208" i="103"/>
  <c r="N7" i="103"/>
  <c r="P6" i="103"/>
  <c r="R5" i="103"/>
  <c r="AA109" i="103"/>
  <c r="AC108" i="103"/>
  <c r="E10" i="103"/>
  <c r="I8" i="103"/>
  <c r="Z108" i="103"/>
  <c r="K5" i="103"/>
  <c r="I5" i="103"/>
  <c r="I205" i="103"/>
  <c r="X9" i="103"/>
  <c r="X209" i="103"/>
  <c r="V106" i="103"/>
  <c r="V9" i="103"/>
  <c r="V209" i="103"/>
  <c r="G110" i="103"/>
  <c r="G109" i="103"/>
  <c r="G108" i="103"/>
  <c r="G107" i="103"/>
  <c r="H106" i="103"/>
  <c r="H105" i="103"/>
  <c r="G10" i="103"/>
  <c r="I9" i="103"/>
  <c r="I209" i="103"/>
  <c r="K8" i="103"/>
  <c r="K208" i="103"/>
  <c r="M7" i="103"/>
  <c r="O6" i="103"/>
  <c r="Q5" i="103"/>
  <c r="Z109" i="103"/>
  <c r="F105" i="103"/>
  <c r="M6" i="103"/>
  <c r="M206" i="103"/>
  <c r="AC107" i="103"/>
  <c r="Y10" i="103"/>
  <c r="E7" i="103"/>
  <c r="E207" i="103"/>
  <c r="Z8" i="103"/>
  <c r="U109" i="103"/>
  <c r="F110" i="103"/>
  <c r="F109" i="103"/>
  <c r="F108" i="103"/>
  <c r="F107" i="103"/>
  <c r="F111" i="103"/>
  <c r="G106" i="103"/>
  <c r="G105" i="103"/>
  <c r="F10" i="103"/>
  <c r="H9" i="103"/>
  <c r="H209" i="103"/>
  <c r="J8" i="103"/>
  <c r="J208" i="103"/>
  <c r="L7" i="103"/>
  <c r="L207" i="103"/>
  <c r="N6" i="103"/>
  <c r="N206" i="103"/>
  <c r="P5" i="103"/>
  <c r="AC10" i="103"/>
  <c r="O5" i="103"/>
  <c r="K6" i="103"/>
  <c r="E8" i="103"/>
  <c r="X110" i="103"/>
  <c r="AB8" i="103"/>
  <c r="AB208" i="103"/>
  <c r="W107" i="103"/>
  <c r="G6" i="103"/>
  <c r="V109" i="103"/>
  <c r="F6" i="103"/>
  <c r="F206" i="103"/>
  <c r="W9" i="103"/>
  <c r="Z106" i="103"/>
  <c r="E110" i="103"/>
  <c r="G9" i="103"/>
  <c r="G209" i="103"/>
  <c r="AC8" i="103"/>
  <c r="Y105" i="103"/>
  <c r="AA107" i="103"/>
  <c r="AA207" i="103"/>
  <c r="W10" i="103"/>
  <c r="V110" i="103"/>
  <c r="AB7" i="103"/>
  <c r="U108" i="103"/>
  <c r="D6" i="103"/>
  <c r="D5" i="103"/>
  <c r="D205" i="103"/>
  <c r="D110" i="103"/>
  <c r="D109" i="103"/>
  <c r="D108" i="103"/>
  <c r="D107" i="103"/>
  <c r="E106" i="103"/>
  <c r="E105" i="103"/>
  <c r="AB10" i="103"/>
  <c r="D10" i="103"/>
  <c r="F9" i="103"/>
  <c r="H8" i="103"/>
  <c r="J7" i="103"/>
  <c r="L6" i="103"/>
  <c r="L206" i="103"/>
  <c r="N5" i="103"/>
  <c r="N64" i="103"/>
  <c r="AA108" i="103"/>
  <c r="J6" i="103"/>
  <c r="J206" i="103"/>
  <c r="AA9" i="103"/>
  <c r="X108" i="103"/>
  <c r="F7" i="103"/>
  <c r="F207" i="103"/>
  <c r="AC7" i="103"/>
  <c r="AC207" i="103"/>
  <c r="Z107" i="103"/>
  <c r="Z111" i="103"/>
  <c r="D7" i="103"/>
  <c r="D207" i="103"/>
  <c r="U10" i="103"/>
  <c r="X7" i="103"/>
  <c r="X207" i="103"/>
  <c r="D106" i="103"/>
  <c r="D105" i="103"/>
  <c r="D111" i="103"/>
  <c r="AA10" i="103"/>
  <c r="AC9" i="103"/>
  <c r="E9" i="103"/>
  <c r="G8" i="103"/>
  <c r="I7" i="103"/>
  <c r="Y110" i="103"/>
  <c r="G7" i="103"/>
  <c r="X107" i="103"/>
  <c r="D8" i="103"/>
  <c r="D208" i="103"/>
  <c r="Y9" i="103"/>
  <c r="Y209" i="103"/>
  <c r="W105" i="103"/>
  <c r="E6" i="103"/>
  <c r="E206" i="103"/>
  <c r="U105" i="103"/>
  <c r="U111" i="103"/>
  <c r="Z10" i="103"/>
  <c r="AB9" i="103"/>
  <c r="D9" i="103"/>
  <c r="D209" i="103"/>
  <c r="F8" i="103"/>
  <c r="F208" i="103"/>
  <c r="H7" i="103"/>
  <c r="H207" i="103"/>
  <c r="Y108" i="103"/>
  <c r="X10" i="103"/>
  <c r="X210" i="103"/>
  <c r="W108" i="103"/>
  <c r="W106" i="103"/>
  <c r="H5" i="103"/>
  <c r="H205" i="103"/>
  <c r="U110" i="103"/>
  <c r="AC5" i="103"/>
  <c r="T10" i="103"/>
  <c r="F5" i="103"/>
  <c r="Z105" i="103"/>
  <c r="U106" i="103"/>
  <c r="AC105" i="103"/>
  <c r="V105" i="103"/>
  <c r="V8" i="103"/>
  <c r="T110" i="103"/>
  <c r="T109" i="103"/>
  <c r="T108" i="103"/>
  <c r="T107" i="103"/>
  <c r="Z7" i="103"/>
  <c r="Z207" i="103"/>
  <c r="S110" i="103"/>
  <c r="S109" i="103"/>
  <c r="S108" i="103"/>
  <c r="S107" i="103"/>
  <c r="S111" i="103"/>
  <c r="T106" i="103"/>
  <c r="T105" i="103"/>
  <c r="T64" i="103"/>
  <c r="S10" i="103"/>
  <c r="S210" i="103"/>
  <c r="U9" i="103"/>
  <c r="U209" i="103"/>
  <c r="W8" i="103"/>
  <c r="Y7" i="103"/>
  <c r="Y207" i="103"/>
  <c r="E5" i="103"/>
  <c r="E205" i="103"/>
  <c r="R110" i="103"/>
  <c r="R109" i="103"/>
  <c r="R108" i="103"/>
  <c r="R107" i="103"/>
  <c r="S106" i="103"/>
  <c r="S105" i="103"/>
  <c r="R10" i="103"/>
  <c r="R210" i="103"/>
  <c r="T9" i="103"/>
  <c r="Q110" i="103"/>
  <c r="Q109" i="103"/>
  <c r="Q108" i="103"/>
  <c r="Q107" i="103"/>
  <c r="R106" i="103"/>
  <c r="R105" i="103"/>
  <c r="R64" i="103"/>
  <c r="C10" i="103"/>
  <c r="C210" i="103"/>
  <c r="Q10" i="103"/>
  <c r="Q210" i="103"/>
  <c r="S9" i="103"/>
  <c r="S209" i="103"/>
  <c r="U8" i="103"/>
  <c r="U208" i="103"/>
  <c r="W7" i="103"/>
  <c r="W207" i="103"/>
  <c r="Y6" i="103"/>
  <c r="Y206" i="103"/>
  <c r="AA5" i="103"/>
  <c r="AA64" i="103"/>
  <c r="P110" i="103"/>
  <c r="P210" i="103"/>
  <c r="P109" i="103"/>
  <c r="P111" i="103"/>
  <c r="P108" i="103"/>
  <c r="P107" i="103"/>
  <c r="Q106" i="103"/>
  <c r="Q105" i="103"/>
  <c r="C9" i="103"/>
  <c r="C209" i="103"/>
  <c r="P10" i="103"/>
  <c r="R9" i="103"/>
  <c r="R209" i="103"/>
  <c r="T8" i="103"/>
  <c r="V7" i="103"/>
  <c r="X6" i="103"/>
  <c r="Z5" i="103"/>
  <c r="O110" i="103"/>
  <c r="O109" i="103"/>
  <c r="O108" i="103"/>
  <c r="O107" i="103"/>
  <c r="P106" i="103"/>
  <c r="P105" i="103"/>
  <c r="C8" i="103"/>
  <c r="O10" i="103"/>
  <c r="O210" i="103"/>
  <c r="Q9" i="103"/>
  <c r="Q209" i="103"/>
  <c r="S8" i="103"/>
  <c r="S208" i="103"/>
  <c r="U7" i="103"/>
  <c r="U207" i="103"/>
  <c r="W6" i="103"/>
  <c r="W206" i="103"/>
  <c r="Y5" i="103"/>
  <c r="Y205" i="103"/>
  <c r="N110" i="103"/>
  <c r="N109" i="103"/>
  <c r="N108" i="103"/>
  <c r="N107" i="103"/>
  <c r="O106" i="103"/>
  <c r="O105" i="103"/>
  <c r="C7" i="103"/>
  <c r="N10" i="103"/>
  <c r="P9" i="103"/>
  <c r="R8" i="103"/>
  <c r="R208" i="103"/>
  <c r="T7" i="103"/>
  <c r="V6" i="103"/>
  <c r="X5" i="103"/>
  <c r="X205" i="103"/>
  <c r="AC110" i="103"/>
  <c r="AC111" i="103"/>
  <c r="M110" i="103"/>
  <c r="M109" i="103"/>
  <c r="M108" i="103"/>
  <c r="M107" i="103"/>
  <c r="AE111" i="103"/>
  <c r="N106" i="103"/>
  <c r="N105" i="103"/>
  <c r="C6" i="103"/>
  <c r="C11" i="103"/>
  <c r="M10" i="103"/>
  <c r="O9" i="103"/>
  <c r="O209" i="103"/>
  <c r="Q8" i="103"/>
  <c r="Q208" i="103"/>
  <c r="S7" i="103"/>
  <c r="U6" i="103"/>
  <c r="W5" i="103"/>
  <c r="AB110" i="103"/>
  <c r="AC6" i="103"/>
  <c r="AB6" i="103"/>
  <c r="Z6" i="103"/>
  <c r="A26" i="103"/>
  <c r="C205" i="103"/>
  <c r="T11" i="103"/>
  <c r="C111" i="103"/>
  <c r="K111" i="103"/>
  <c r="C207" i="103"/>
  <c r="C208" i="103"/>
  <c r="Y151" i="103"/>
  <c r="Z205" i="103"/>
  <c r="Z209" i="103"/>
  <c r="AA205" i="103"/>
  <c r="AC208" i="103"/>
  <c r="AA209" i="103"/>
  <c r="AB205" i="103"/>
  <c r="Z206" i="103"/>
  <c r="AB209" i="103"/>
  <c r="Z210" i="103"/>
  <c r="AA111" i="103"/>
  <c r="AC205" i="103"/>
  <c r="AA206" i="103"/>
  <c r="AA210" i="103"/>
  <c r="L111" i="103"/>
  <c r="AB210" i="103"/>
  <c r="N111" i="103"/>
  <c r="V111" i="103"/>
  <c r="AB207" i="103"/>
  <c r="Z208" i="103"/>
  <c r="L211" i="103"/>
  <c r="AC11" i="103"/>
  <c r="AC209" i="103"/>
  <c r="J151" i="103"/>
  <c r="S151" i="103"/>
  <c r="Z151" i="103"/>
  <c r="AA151" i="103"/>
  <c r="C151" i="103"/>
  <c r="G111" i="103"/>
  <c r="O111" i="103"/>
  <c r="W111" i="103"/>
  <c r="E111" i="103"/>
  <c r="M111" i="103"/>
  <c r="AB150" i="103"/>
  <c r="U151" i="103"/>
  <c r="AC151" i="103"/>
  <c r="G151" i="103"/>
  <c r="O151" i="103"/>
  <c r="W151" i="103"/>
  <c r="H145" i="103"/>
  <c r="P145" i="103"/>
  <c r="X145" i="103"/>
  <c r="D146" i="103"/>
  <c r="L146" i="103"/>
  <c r="T146" i="103"/>
  <c r="AB146" i="103"/>
  <c r="H147" i="103"/>
  <c r="P147" i="103"/>
  <c r="X147" i="103"/>
  <c r="D148" i="103"/>
  <c r="L148" i="103"/>
  <c r="T148" i="103"/>
  <c r="AB148" i="103"/>
  <c r="H149" i="103"/>
  <c r="P149" i="103"/>
  <c r="X149" i="103"/>
  <c r="D150" i="103"/>
  <c r="L150" i="103"/>
  <c r="T150" i="103"/>
  <c r="Y140" i="103"/>
  <c r="Q140" i="103"/>
  <c r="I140" i="103"/>
  <c r="AC139" i="103"/>
  <c r="U139" i="103"/>
  <c r="M139" i="103"/>
  <c r="E139" i="103"/>
  <c r="Y138" i="103"/>
  <c r="Q138" i="103"/>
  <c r="H140" i="103"/>
  <c r="AB139" i="103"/>
  <c r="T139" i="103"/>
  <c r="L139" i="103"/>
  <c r="D139" i="103"/>
  <c r="X138" i="103"/>
  <c r="P138" i="103"/>
  <c r="H138" i="103"/>
  <c r="AB137" i="103"/>
  <c r="T137" i="103"/>
  <c r="K139" i="103"/>
  <c r="C139" i="103"/>
  <c r="W138" i="103"/>
  <c r="O138" i="103"/>
  <c r="G138" i="103"/>
  <c r="AA137" i="103"/>
  <c r="S137" i="103"/>
  <c r="K137" i="103"/>
  <c r="C137" i="103"/>
  <c r="W136" i="103"/>
  <c r="F138" i="103"/>
  <c r="Z137" i="103"/>
  <c r="R137" i="103"/>
  <c r="J137" i="103"/>
  <c r="V136" i="103"/>
  <c r="N136" i="103"/>
  <c r="F136" i="103"/>
  <c r="O135" i="103"/>
  <c r="Z135" i="103"/>
  <c r="M136" i="103"/>
  <c r="X139" i="103"/>
  <c r="L140" i="103"/>
  <c r="AB140" i="103"/>
  <c r="F135" i="103"/>
  <c r="Q135" i="103"/>
  <c r="C136" i="103"/>
  <c r="S136" i="103"/>
  <c r="F137" i="103"/>
  <c r="V137" i="103"/>
  <c r="J138" i="103"/>
  <c r="G128" i="103"/>
  <c r="AA127" i="103"/>
  <c r="S127" i="103"/>
  <c r="K127" i="103"/>
  <c r="C127" i="103"/>
  <c r="W126" i="103"/>
  <c r="O126" i="103"/>
  <c r="G126" i="103"/>
  <c r="AA125" i="103"/>
  <c r="S125" i="103"/>
  <c r="V126" i="103"/>
  <c r="N126" i="103"/>
  <c r="F126" i="103"/>
  <c r="Z125" i="103"/>
  <c r="R125" i="103"/>
  <c r="J125" i="103"/>
  <c r="AC130" i="103"/>
  <c r="U130" i="103"/>
  <c r="M130" i="103"/>
  <c r="E130" i="103"/>
  <c r="Y125" i="103"/>
  <c r="Q125" i="103"/>
  <c r="I125" i="103"/>
  <c r="AB130" i="103"/>
  <c r="T130" i="103"/>
  <c r="L130" i="103"/>
  <c r="D130" i="103"/>
  <c r="X129" i="103"/>
  <c r="P129" i="103"/>
  <c r="H129" i="103"/>
  <c r="T127" i="103"/>
  <c r="D127" i="103"/>
  <c r="R126" i="103"/>
  <c r="D126" i="103"/>
  <c r="U125" i="103"/>
  <c r="G125" i="103"/>
  <c r="Z130" i="103"/>
  <c r="J130" i="103"/>
  <c r="V129" i="103"/>
  <c r="F129" i="103"/>
  <c r="P126" i="103"/>
  <c r="P125" i="103"/>
  <c r="E125" i="103"/>
  <c r="X130" i="103"/>
  <c r="H130" i="103"/>
  <c r="T129" i="103"/>
  <c r="D129" i="103"/>
  <c r="Q128" i="103"/>
  <c r="AC127" i="103"/>
  <c r="M127" i="103"/>
  <c r="N125" i="103"/>
  <c r="R130" i="103"/>
  <c r="N129" i="103"/>
  <c r="AA128" i="103"/>
  <c r="K128" i="103"/>
  <c r="W127" i="103"/>
  <c r="G127" i="103"/>
  <c r="X126" i="103"/>
  <c r="J126" i="103"/>
  <c r="X125" i="103"/>
  <c r="AC120" i="103"/>
  <c r="U120" i="103"/>
  <c r="M120" i="103"/>
  <c r="E120" i="103"/>
  <c r="Y119" i="103"/>
  <c r="Q119" i="103"/>
  <c r="I119" i="103"/>
  <c r="AC118" i="103"/>
  <c r="U118" i="103"/>
  <c r="M118" i="103"/>
  <c r="E118" i="103"/>
  <c r="Y117" i="103"/>
  <c r="Q117" i="103"/>
  <c r="I117" i="103"/>
  <c r="AC116" i="103"/>
  <c r="U116" i="103"/>
  <c r="M116" i="103"/>
  <c r="E116" i="103"/>
  <c r="Y115" i="103"/>
  <c r="Q115" i="103"/>
  <c r="I115" i="103"/>
  <c r="AB120" i="103"/>
  <c r="T120" i="103"/>
  <c r="L120" i="103"/>
  <c r="D120" i="103"/>
  <c r="X119" i="103"/>
  <c r="P119" i="103"/>
  <c r="H119" i="103"/>
  <c r="AB118" i="103"/>
  <c r="T118" i="103"/>
  <c r="L118" i="103"/>
  <c r="D118" i="103"/>
  <c r="X117" i="103"/>
  <c r="P117" i="103"/>
  <c r="H117" i="103"/>
  <c r="AB116" i="103"/>
  <c r="T116" i="103"/>
  <c r="L116" i="103"/>
  <c r="D116" i="103"/>
  <c r="X115" i="103"/>
  <c r="P115" i="103"/>
  <c r="H115" i="103"/>
  <c r="AA120" i="103"/>
  <c r="S120" i="103"/>
  <c r="K120" i="103"/>
  <c r="C120" i="103"/>
  <c r="W119" i="103"/>
  <c r="O119" i="103"/>
  <c r="G119" i="103"/>
  <c r="AA118" i="103"/>
  <c r="S118" i="103"/>
  <c r="K118" i="103"/>
  <c r="C118" i="103"/>
  <c r="W117" i="103"/>
  <c r="O117" i="103"/>
  <c r="G117" i="103"/>
  <c r="AA116" i="103"/>
  <c r="S116" i="103"/>
  <c r="K116" i="103"/>
  <c r="C116" i="103"/>
  <c r="W115" i="103"/>
  <c r="O115" i="103"/>
  <c r="G115" i="103"/>
  <c r="Z120" i="103"/>
  <c r="R120" i="103"/>
  <c r="J120" i="103"/>
  <c r="V119" i="103"/>
  <c r="N119" i="103"/>
  <c r="F119" i="103"/>
  <c r="Z118" i="103"/>
  <c r="R118" i="103"/>
  <c r="J118" i="103"/>
  <c r="V117" i="103"/>
  <c r="N117" i="103"/>
  <c r="F117" i="103"/>
  <c r="Z116" i="103"/>
  <c r="R116" i="103"/>
  <c r="J116" i="103"/>
  <c r="V115" i="103"/>
  <c r="N115" i="103"/>
  <c r="F115" i="103"/>
  <c r="E115" i="103"/>
  <c r="U115" i="103"/>
  <c r="H116" i="103"/>
  <c r="X116" i="103"/>
  <c r="L117" i="103"/>
  <c r="AB117" i="103"/>
  <c r="O118" i="103"/>
  <c r="C119" i="103"/>
  <c r="S119" i="103"/>
  <c r="F120" i="103"/>
  <c r="V120" i="103"/>
  <c r="J115" i="103"/>
  <c r="Z115" i="103"/>
  <c r="I116" i="103"/>
  <c r="Y116" i="103"/>
  <c r="M117" i="103"/>
  <c r="AC117" i="103"/>
  <c r="P118" i="103"/>
  <c r="D119" i="103"/>
  <c r="T119" i="103"/>
  <c r="G120" i="103"/>
  <c r="W120" i="103"/>
  <c r="K115" i="103"/>
  <c r="AA115" i="103"/>
  <c r="N116" i="103"/>
  <c r="R117" i="103"/>
  <c r="Q118" i="103"/>
  <c r="E119" i="103"/>
  <c r="U119" i="103"/>
  <c r="H120" i="103"/>
  <c r="X120" i="103"/>
  <c r="L115" i="103"/>
  <c r="AB115" i="103"/>
  <c r="O116" i="103"/>
  <c r="C117" i="103"/>
  <c r="S117" i="103"/>
  <c r="F118" i="103"/>
  <c r="V118" i="103"/>
  <c r="J119" i="103"/>
  <c r="Z119" i="103"/>
  <c r="I120" i="103"/>
  <c r="Y120" i="103"/>
  <c r="M115" i="103"/>
  <c r="AC115" i="103"/>
  <c r="P116" i="103"/>
  <c r="D117" i="103"/>
  <c r="T117" i="103"/>
  <c r="G118" i="103"/>
  <c r="W118" i="103"/>
  <c r="K119" i="103"/>
  <c r="AA119" i="103"/>
  <c r="N120" i="103"/>
  <c r="R115" i="103"/>
  <c r="Q116" i="103"/>
  <c r="E117" i="103"/>
  <c r="U117" i="103"/>
  <c r="H118" i="103"/>
  <c r="X118" i="103"/>
  <c r="L119" i="103"/>
  <c r="AB119" i="103"/>
  <c r="O120" i="103"/>
  <c r="C115" i="103"/>
  <c r="S115" i="103"/>
  <c r="F116" i="103"/>
  <c r="V116" i="103"/>
  <c r="J117" i="103"/>
  <c r="Z117" i="103"/>
  <c r="I118" i="103"/>
  <c r="Y118" i="103"/>
  <c r="M119" i="103"/>
  <c r="AC119" i="103"/>
  <c r="P120" i="103"/>
  <c r="D115" i="103"/>
  <c r="T115" i="103"/>
  <c r="G116" i="103"/>
  <c r="W116" i="103"/>
  <c r="K117" i="103"/>
  <c r="AA117" i="103"/>
  <c r="N118" i="103"/>
  <c r="R119" i="103"/>
  <c r="Q120" i="103"/>
  <c r="Q64" i="103"/>
  <c r="A18" i="103"/>
  <c r="R11" i="103"/>
  <c r="K11" i="103"/>
  <c r="S11" i="103"/>
  <c r="AA11" i="103"/>
  <c r="AA89" i="103"/>
  <c r="U11" i="103"/>
  <c r="F11" i="103"/>
  <c r="N11" i="103"/>
  <c r="AF88" i="103"/>
  <c r="AH88" i="103"/>
  <c r="AJ88" i="103"/>
  <c r="AL88" i="103"/>
  <c r="AN88" i="103"/>
  <c r="AP88" i="103"/>
  <c r="AR88" i="103"/>
  <c r="AT88" i="103"/>
  <c r="AV88" i="103"/>
  <c r="AX88" i="103"/>
  <c r="AZ88" i="103"/>
  <c r="BB88" i="103"/>
  <c r="BD88" i="103"/>
  <c r="BF88" i="103"/>
  <c r="BH88" i="103"/>
  <c r="BJ88" i="103"/>
  <c r="BL88" i="103"/>
  <c r="BN88" i="103"/>
  <c r="BP88" i="103"/>
  <c r="BR88" i="103"/>
  <c r="BT88" i="103"/>
  <c r="BV88" i="103"/>
  <c r="BX88" i="103"/>
  <c r="V11" i="103"/>
  <c r="G11" i="103"/>
  <c r="W11" i="103"/>
  <c r="X11" i="103"/>
  <c r="I11" i="103"/>
  <c r="F64" i="103"/>
  <c r="L64" i="103"/>
  <c r="W64" i="103"/>
  <c r="Y64" i="103"/>
  <c r="G64" i="103"/>
  <c r="AC64" i="103"/>
  <c r="P64" i="103"/>
  <c r="Z64" i="103"/>
  <c r="O64" i="103"/>
  <c r="S64" i="103"/>
  <c r="M125" i="103"/>
  <c r="Z126" i="103"/>
  <c r="S128" i="103"/>
  <c r="AB128" i="103"/>
  <c r="Y129" i="103"/>
  <c r="Z138" i="103"/>
  <c r="AC136" i="103"/>
  <c r="O136" i="103"/>
  <c r="L137" i="103"/>
  <c r="T140" i="103"/>
  <c r="W137" i="103"/>
  <c r="G135" i="103"/>
  <c r="G141" i="103"/>
  <c r="P139" i="103"/>
  <c r="AB136" i="103"/>
  <c r="Z136" i="103"/>
  <c r="Y137" i="103"/>
  <c r="U140" i="103"/>
  <c r="S140" i="103"/>
  <c r="O137" i="103"/>
  <c r="O139" i="103"/>
  <c r="N139" i="103"/>
  <c r="AC138" i="103"/>
  <c r="R140" i="103"/>
  <c r="N137" i="103"/>
  <c r="C140" i="103"/>
  <c r="T136" i="103"/>
  <c r="AA138" i="103"/>
  <c r="AA136" i="103"/>
  <c r="J140" i="103"/>
  <c r="I137" i="103"/>
  <c r="V139" i="103"/>
  <c r="Z140" i="103"/>
  <c r="AB138" i="103"/>
  <c r="H135" i="103"/>
  <c r="E140" i="103"/>
  <c r="H137" i="103"/>
  <c r="L136" i="103"/>
  <c r="J136" i="103"/>
  <c r="J141" i="103"/>
  <c r="R135" i="103"/>
  <c r="X137" i="103"/>
  <c r="D140" i="103"/>
  <c r="G137" i="103"/>
  <c r="F139" i="103"/>
  <c r="S138" i="103"/>
  <c r="R138" i="103"/>
  <c r="N135" i="103"/>
  <c r="U136" i="103"/>
  <c r="E136" i="103"/>
  <c r="E141" i="103"/>
  <c r="L138" i="103"/>
  <c r="I135" i="103"/>
  <c r="Q139" i="103"/>
  <c r="X135" i="103"/>
  <c r="V135" i="103"/>
  <c r="K138" i="103"/>
  <c r="J135" i="103"/>
  <c r="K136" i="103"/>
  <c r="D136" i="103"/>
  <c r="AE141" i="103"/>
  <c r="Y135" i="103"/>
  <c r="M138" i="103"/>
  <c r="C138" i="103"/>
  <c r="W135" i="103"/>
  <c r="S126" i="103"/>
  <c r="U127" i="103"/>
  <c r="U131" i="103"/>
  <c r="P130" i="103"/>
  <c r="V125" i="103"/>
  <c r="L129" i="103"/>
  <c r="Y128" i="103"/>
  <c r="H126" i="103"/>
  <c r="I128" i="103"/>
  <c r="H125" i="103"/>
  <c r="H131" i="103"/>
  <c r="E127" i="103"/>
  <c r="P140" i="103"/>
  <c r="W128" i="103"/>
  <c r="L125" i="103"/>
  <c r="R128" i="103"/>
  <c r="U126" i="103"/>
  <c r="Z127" i="103"/>
  <c r="E135" i="103"/>
  <c r="S139" i="103"/>
  <c r="U138" i="103"/>
  <c r="J139" i="103"/>
  <c r="W125" i="103"/>
  <c r="L127" i="103"/>
  <c r="E129" i="103"/>
  <c r="W129" i="103"/>
  <c r="W131" i="103"/>
  <c r="AC126" i="103"/>
  <c r="F128" i="103"/>
  <c r="K129" i="103"/>
  <c r="Q137" i="103"/>
  <c r="R139" i="103"/>
  <c r="O140" i="103"/>
  <c r="M135" i="103"/>
  <c r="H128" i="103"/>
  <c r="X140" i="103"/>
  <c r="Y126" i="103"/>
  <c r="Y131" i="103"/>
  <c r="C129" i="103"/>
  <c r="I126" i="103"/>
  <c r="AB127" i="103"/>
  <c r="U129" i="103"/>
  <c r="K130" i="103"/>
  <c r="I127" i="103"/>
  <c r="N128" i="103"/>
  <c r="S129" i="103"/>
  <c r="R136" i="103"/>
  <c r="Z139" i="103"/>
  <c r="W140" i="103"/>
  <c r="U135" i="103"/>
  <c r="J127" i="103"/>
  <c r="R127" i="103"/>
  <c r="R131" i="103"/>
  <c r="G140" i="103"/>
  <c r="T126" i="103"/>
  <c r="P128" i="103"/>
  <c r="I130" i="103"/>
  <c r="AA130" i="103"/>
  <c r="Q127" i="103"/>
  <c r="V128" i="103"/>
  <c r="AA129" i="103"/>
  <c r="P135" i="103"/>
  <c r="F140" i="103"/>
  <c r="D135" i="103"/>
  <c r="AC135" i="103"/>
  <c r="E126" i="103"/>
  <c r="AB129" i="103"/>
  <c r="G129" i="103"/>
  <c r="F127" i="103"/>
  <c r="O129" i="103"/>
  <c r="Y130" i="103"/>
  <c r="AB126" i="103"/>
  <c r="Y127" i="103"/>
  <c r="J129" i="103"/>
  <c r="G130" i="103"/>
  <c r="G131" i="103"/>
  <c r="AA140" i="103"/>
  <c r="N140" i="103"/>
  <c r="L135" i="103"/>
  <c r="I136" i="103"/>
  <c r="V138" i="103"/>
  <c r="E138" i="103"/>
  <c r="V127" i="103"/>
  <c r="C130" i="103"/>
  <c r="F125" i="103"/>
  <c r="F131" i="103"/>
  <c r="H127" i="103"/>
  <c r="E128" i="103"/>
  <c r="R129" i="103"/>
  <c r="O130" i="103"/>
  <c r="K140" i="103"/>
  <c r="V140" i="103"/>
  <c r="T135" i="103"/>
  <c r="Q136" i="103"/>
  <c r="P127" i="103"/>
  <c r="Z129" i="103"/>
  <c r="W130" i="103"/>
  <c r="N138" i="103"/>
  <c r="M126" i="103"/>
  <c r="M128" i="103"/>
  <c r="Y136" i="103"/>
  <c r="Y141" i="103"/>
  <c r="Z128" i="103"/>
  <c r="Z131" i="103"/>
  <c r="D125" i="103"/>
  <c r="C126" i="103"/>
  <c r="AE131" i="103"/>
  <c r="X127" i="103"/>
  <c r="U128" i="103"/>
  <c r="F130" i="103"/>
  <c r="AC140" i="103"/>
  <c r="G139" i="103"/>
  <c r="K135" i="103"/>
  <c r="H136" i="103"/>
  <c r="E137" i="103"/>
  <c r="AA126" i="103"/>
  <c r="O128" i="103"/>
  <c r="K126" i="103"/>
  <c r="T125" i="103"/>
  <c r="W139" i="103"/>
  <c r="M129" i="103"/>
  <c r="O125" i="103"/>
  <c r="Q126" i="103"/>
  <c r="D128" i="103"/>
  <c r="AC128" i="103"/>
  <c r="N130" i="103"/>
  <c r="M140" i="103"/>
  <c r="T138" i="103"/>
  <c r="S135" i="103"/>
  <c r="P136" i="103"/>
  <c r="M137" i="103"/>
  <c r="AB125" i="103"/>
  <c r="AB131" i="103"/>
  <c r="H139" i="103"/>
  <c r="X128" i="103"/>
  <c r="J128" i="103"/>
  <c r="AB135" i="103"/>
  <c r="AB141" i="103"/>
  <c r="AC129" i="103"/>
  <c r="AC125" i="103"/>
  <c r="AC131" i="103"/>
  <c r="O127" i="103"/>
  <c r="O131" i="103"/>
  <c r="L128" i="103"/>
  <c r="L131" i="103"/>
  <c r="I129" i="103"/>
  <c r="V130" i="103"/>
  <c r="Y139" i="103"/>
  <c r="D138" i="103"/>
  <c r="AA135" i="103"/>
  <c r="X136" i="103"/>
  <c r="U137" i="103"/>
  <c r="N127" i="103"/>
  <c r="N131" i="103"/>
  <c r="AA139" i="103"/>
  <c r="S130" i="103"/>
  <c r="C135" i="103"/>
  <c r="C141" i="103"/>
  <c r="Q130" i="103"/>
  <c r="L126" i="103"/>
  <c r="C128" i="103"/>
  <c r="T128" i="103"/>
  <c r="Q129" i="103"/>
  <c r="C125" i="103"/>
  <c r="C131" i="103"/>
  <c r="I139" i="103"/>
  <c r="P137" i="103"/>
  <c r="G136" i="103"/>
  <c r="D137" i="103"/>
  <c r="AC137" i="103"/>
  <c r="J89" i="103"/>
  <c r="S207" i="103"/>
  <c r="P205" i="103"/>
  <c r="P211" i="103"/>
  <c r="I111" i="103"/>
  <c r="G210" i="103"/>
  <c r="W208" i="103"/>
  <c r="D206" i="103"/>
  <c r="H111" i="103"/>
  <c r="H89" i="103"/>
  <c r="AA217" i="103"/>
  <c r="G215" i="103"/>
  <c r="AC216" i="103"/>
  <c r="M210" i="103"/>
  <c r="U210" i="103"/>
  <c r="Y208" i="103"/>
  <c r="Y211" i="103"/>
  <c r="U219" i="103"/>
  <c r="X216" i="103"/>
  <c r="F210" i="103"/>
  <c r="W210" i="103"/>
  <c r="Y111" i="103"/>
  <c r="Y89" i="103"/>
  <c r="X208" i="103"/>
  <c r="G218" i="103"/>
  <c r="V210" i="103"/>
  <c r="I206" i="103"/>
  <c r="T206" i="103"/>
  <c r="S89" i="103"/>
  <c r="M64" i="103"/>
  <c r="T219" i="103"/>
  <c r="V206" i="103"/>
  <c r="V211" i="103"/>
  <c r="W209" i="103"/>
  <c r="H206" i="103"/>
  <c r="H211" i="103"/>
  <c r="U205" i="103"/>
  <c r="U64" i="103"/>
  <c r="L218" i="103"/>
  <c r="R111" i="103"/>
  <c r="P11" i="103"/>
  <c r="P89" i="103"/>
  <c r="T207" i="103"/>
  <c r="J207" i="103"/>
  <c r="I208" i="103"/>
  <c r="P208" i="103"/>
  <c r="AC210" i="103"/>
  <c r="H11" i="103"/>
  <c r="Z11" i="103"/>
  <c r="J217" i="103"/>
  <c r="Y220" i="103"/>
  <c r="P218" i="103"/>
  <c r="F217" i="103"/>
  <c r="M11" i="103"/>
  <c r="X206" i="103"/>
  <c r="H208" i="103"/>
  <c r="Y210" i="103"/>
  <c r="E210" i="103"/>
  <c r="Q207" i="103"/>
  <c r="H64" i="103"/>
  <c r="Q11" i="103"/>
  <c r="V216" i="103"/>
  <c r="AE11" i="103"/>
  <c r="C206" i="103"/>
  <c r="P209" i="103"/>
  <c r="V207" i="103"/>
  <c r="T209" i="103"/>
  <c r="V208" i="103"/>
  <c r="F209" i="103"/>
  <c r="G206" i="103"/>
  <c r="O208" i="103"/>
  <c r="K205" i="103"/>
  <c r="E64" i="103"/>
  <c r="X64" i="103"/>
  <c r="AB64" i="103"/>
  <c r="E11" i="103"/>
  <c r="F216" i="103"/>
  <c r="M217" i="103"/>
  <c r="V217" i="103"/>
  <c r="G219" i="103"/>
  <c r="D220" i="103"/>
  <c r="AC220" i="103"/>
  <c r="A36" i="103"/>
  <c r="A27" i="103"/>
  <c r="A28" i="103"/>
  <c r="N210" i="103"/>
  <c r="T208" i="103"/>
  <c r="G207" i="103"/>
  <c r="G211" i="103"/>
  <c r="D210" i="103"/>
  <c r="M209" i="103"/>
  <c r="R217" i="103"/>
  <c r="AA215" i="103"/>
  <c r="P216" i="103"/>
  <c r="O219" i="103"/>
  <c r="R205" i="103"/>
  <c r="R211" i="103"/>
  <c r="K210" i="103"/>
  <c r="Y218" i="103"/>
  <c r="S215" i="103"/>
  <c r="V218" i="103"/>
  <c r="I216" i="103"/>
  <c r="I207" i="103"/>
  <c r="P206" i="103"/>
  <c r="S205" i="103"/>
  <c r="S211" i="103"/>
  <c r="T205" i="103"/>
  <c r="T211" i="103"/>
  <c r="AA216" i="103"/>
  <c r="I219" i="103"/>
  <c r="V64" i="103"/>
  <c r="L220" i="103"/>
  <c r="I64" i="103"/>
  <c r="D64" i="103"/>
  <c r="O11" i="103"/>
  <c r="AC206" i="103"/>
  <c r="AC211" i="103"/>
  <c r="G208" i="103"/>
  <c r="E208" i="103"/>
  <c r="E211" i="103"/>
  <c r="Q205" i="103"/>
  <c r="Q211" i="103"/>
  <c r="N207" i="103"/>
  <c r="Q206" i="103"/>
  <c r="R206" i="103"/>
  <c r="N205" i="103"/>
  <c r="D11" i="103"/>
  <c r="D89" i="103"/>
  <c r="J218" i="103"/>
  <c r="AB219" i="103"/>
  <c r="S217" i="103"/>
  <c r="J215" i="103"/>
  <c r="J221" i="103"/>
  <c r="F219" i="103"/>
  <c r="I215" i="103"/>
  <c r="T111" i="103"/>
  <c r="Q111" i="103"/>
  <c r="F205" i="103"/>
  <c r="E209" i="103"/>
  <c r="K206" i="103"/>
  <c r="O206" i="103"/>
  <c r="O207" i="103"/>
  <c r="P207" i="103"/>
  <c r="N215" i="103"/>
  <c r="J216" i="103"/>
  <c r="J205" i="103"/>
  <c r="J219" i="103"/>
  <c r="L11" i="103"/>
  <c r="W205" i="103"/>
  <c r="T210" i="103"/>
  <c r="O205" i="103"/>
  <c r="O211" i="103"/>
  <c r="M207" i="103"/>
  <c r="M211" i="103"/>
  <c r="J209" i="103"/>
  <c r="AE211" i="103"/>
  <c r="M208" i="103"/>
  <c r="N208" i="103"/>
  <c r="J64" i="103"/>
  <c r="Y11" i="103"/>
  <c r="S15" i="103"/>
  <c r="P16" i="103"/>
  <c r="M17" i="103"/>
  <c r="J18" i="103"/>
  <c r="G19" i="103"/>
  <c r="D20" i="103"/>
  <c r="AB20" i="103"/>
  <c r="AB220" i="103"/>
  <c r="C16" i="103"/>
  <c r="P20" i="103"/>
  <c r="P220" i="103"/>
  <c r="T15" i="103"/>
  <c r="T215" i="103"/>
  <c r="Q16" i="103"/>
  <c r="Q216" i="103"/>
  <c r="N17" i="103"/>
  <c r="N217" i="103"/>
  <c r="K18" i="103"/>
  <c r="K218" i="103"/>
  <c r="H19" i="103"/>
  <c r="H219" i="103"/>
  <c r="E20" i="103"/>
  <c r="E220" i="103"/>
  <c r="AC20" i="103"/>
  <c r="Y17" i="103"/>
  <c r="Y217" i="103"/>
  <c r="E16" i="103"/>
  <c r="E216" i="103"/>
  <c r="U15" i="103"/>
  <c r="U215" i="103"/>
  <c r="R16" i="103"/>
  <c r="R216" i="103"/>
  <c r="O17" i="103"/>
  <c r="O217" i="103"/>
  <c r="L18" i="103"/>
  <c r="I19" i="103"/>
  <c r="F20" i="103"/>
  <c r="AA16" i="103"/>
  <c r="S19" i="103"/>
  <c r="S219" i="103"/>
  <c r="T19" i="103"/>
  <c r="V15" i="103"/>
  <c r="V215" i="103"/>
  <c r="S16" i="103"/>
  <c r="S216" i="103"/>
  <c r="P17" i="103"/>
  <c r="P217" i="103"/>
  <c r="M18" i="103"/>
  <c r="M218" i="103"/>
  <c r="J19" i="103"/>
  <c r="G20" i="103"/>
  <c r="G220" i="103"/>
  <c r="Z17" i="103"/>
  <c r="Z217" i="103"/>
  <c r="W15" i="103"/>
  <c r="W215" i="103"/>
  <c r="T16" i="103"/>
  <c r="T216" i="103"/>
  <c r="Q17" i="103"/>
  <c r="Q217" i="103"/>
  <c r="N18" i="103"/>
  <c r="N218" i="103"/>
  <c r="K19" i="103"/>
  <c r="K219" i="103"/>
  <c r="H20" i="103"/>
  <c r="H220" i="103"/>
  <c r="X17" i="103"/>
  <c r="X217" i="103"/>
  <c r="D16" i="103"/>
  <c r="D216" i="103"/>
  <c r="X15" i="103"/>
  <c r="X215" i="103"/>
  <c r="U16" i="103"/>
  <c r="U216" i="103"/>
  <c r="R17" i="103"/>
  <c r="O18" i="103"/>
  <c r="O218" i="103"/>
  <c r="L19" i="103"/>
  <c r="L219" i="103"/>
  <c r="I20" i="103"/>
  <c r="I220" i="103"/>
  <c r="G15" i="103"/>
  <c r="Y15" i="103"/>
  <c r="Y215" i="103"/>
  <c r="V16" i="103"/>
  <c r="S17" i="103"/>
  <c r="P18" i="103"/>
  <c r="M19" i="103"/>
  <c r="M219" i="103"/>
  <c r="J20" i="103"/>
  <c r="J220" i="103"/>
  <c r="U18" i="103"/>
  <c r="U218" i="103"/>
  <c r="V18" i="103"/>
  <c r="H15" i="103"/>
  <c r="H215" i="103"/>
  <c r="Z15" i="103"/>
  <c r="Z215" i="103"/>
  <c r="W16" i="103"/>
  <c r="W216" i="103"/>
  <c r="T17" i="103"/>
  <c r="T217" i="103"/>
  <c r="Q18" i="103"/>
  <c r="Q218" i="103"/>
  <c r="N19" i="103"/>
  <c r="N219" i="103"/>
  <c r="K20" i="103"/>
  <c r="K220" i="103"/>
  <c r="R19" i="103"/>
  <c r="R219" i="103"/>
  <c r="C15" i="103"/>
  <c r="C215" i="103"/>
  <c r="AA15" i="103"/>
  <c r="X16" i="103"/>
  <c r="U17" i="103"/>
  <c r="U217" i="103"/>
  <c r="R18" i="103"/>
  <c r="R218" i="103"/>
  <c r="O19" i="103"/>
  <c r="L20" i="103"/>
  <c r="Q20" i="103"/>
  <c r="Q220" i="103"/>
  <c r="D15" i="103"/>
  <c r="D215" i="103"/>
  <c r="AB15" i="103"/>
  <c r="AB215" i="103"/>
  <c r="Y16" i="103"/>
  <c r="Y216" i="103"/>
  <c r="V17" i="103"/>
  <c r="S18" i="103"/>
  <c r="S218" i="103"/>
  <c r="P19" i="103"/>
  <c r="P219" i="103"/>
  <c r="M20" i="103"/>
  <c r="M220" i="103"/>
  <c r="F15" i="103"/>
  <c r="F215" i="103"/>
  <c r="W18" i="103"/>
  <c r="W218" i="103"/>
  <c r="E15" i="103"/>
  <c r="E215" i="103"/>
  <c r="AC15" i="103"/>
  <c r="AC215" i="103"/>
  <c r="Z16" i="103"/>
  <c r="Z216" i="103"/>
  <c r="W17" i="103"/>
  <c r="W217" i="103"/>
  <c r="T18" i="103"/>
  <c r="T218" i="103"/>
  <c r="Q19" i="103"/>
  <c r="Q219" i="103"/>
  <c r="N20" i="103"/>
  <c r="N220" i="103"/>
  <c r="O20" i="103"/>
  <c r="O220" i="103"/>
  <c r="AB16" i="103"/>
  <c r="AB216" i="103"/>
  <c r="AC16" i="103"/>
  <c r="I15" i="103"/>
  <c r="F16" i="103"/>
  <c r="C17" i="103"/>
  <c r="C217" i="103"/>
  <c r="AA17" i="103"/>
  <c r="X18" i="103"/>
  <c r="X218" i="103"/>
  <c r="U19" i="103"/>
  <c r="R20" i="103"/>
  <c r="R220" i="103"/>
  <c r="J15" i="103"/>
  <c r="G16" i="103"/>
  <c r="G216" i="103"/>
  <c r="D17" i="103"/>
  <c r="D217" i="103"/>
  <c r="AB17" i="103"/>
  <c r="AB217" i="103"/>
  <c r="Y18" i="103"/>
  <c r="V19" i="103"/>
  <c r="V219" i="103"/>
  <c r="S20" i="103"/>
  <c r="S220" i="103"/>
  <c r="K15" i="103"/>
  <c r="K215" i="103"/>
  <c r="H16" i="103"/>
  <c r="H216" i="103"/>
  <c r="E17" i="103"/>
  <c r="E217" i="103"/>
  <c r="AC17" i="103"/>
  <c r="AC217" i="103"/>
  <c r="Z18" i="103"/>
  <c r="Z218" i="103"/>
  <c r="W19" i="103"/>
  <c r="W219" i="103"/>
  <c r="T20" i="103"/>
  <c r="T220" i="103"/>
  <c r="L15" i="103"/>
  <c r="L215" i="103"/>
  <c r="I16" i="103"/>
  <c r="F17" i="103"/>
  <c r="C18" i="103"/>
  <c r="C218" i="103"/>
  <c r="AA18" i="103"/>
  <c r="AA218" i="103"/>
  <c r="X19" i="103"/>
  <c r="X219" i="103"/>
  <c r="U20" i="103"/>
  <c r="U220" i="103"/>
  <c r="M15" i="103"/>
  <c r="M215" i="103"/>
  <c r="J16" i="103"/>
  <c r="G17" i="103"/>
  <c r="G217" i="103"/>
  <c r="D18" i="103"/>
  <c r="D218" i="103"/>
  <c r="AB18" i="103"/>
  <c r="AB218" i="103"/>
  <c r="Y19" i="103"/>
  <c r="Y219" i="103"/>
  <c r="V20" i="103"/>
  <c r="V220" i="103"/>
  <c r="N15" i="103"/>
  <c r="K16" i="103"/>
  <c r="K216" i="103"/>
  <c r="H17" i="103"/>
  <c r="H217" i="103"/>
  <c r="E18" i="103"/>
  <c r="E218" i="103"/>
  <c r="AC18" i="103"/>
  <c r="AC218" i="103"/>
  <c r="Z19" i="103"/>
  <c r="Z219" i="103"/>
  <c r="W20" i="103"/>
  <c r="W220" i="103"/>
  <c r="O15" i="103"/>
  <c r="O215" i="103"/>
  <c r="L16" i="103"/>
  <c r="L216" i="103"/>
  <c r="I17" i="103"/>
  <c r="I217" i="103"/>
  <c r="F18" i="103"/>
  <c r="F218" i="103"/>
  <c r="C19" i="103"/>
  <c r="C219" i="103"/>
  <c r="AA19" i="103"/>
  <c r="AA219" i="103"/>
  <c r="X20" i="103"/>
  <c r="X220" i="103"/>
  <c r="P15" i="103"/>
  <c r="P215" i="103"/>
  <c r="M16" i="103"/>
  <c r="M216" i="103"/>
  <c r="J17" i="103"/>
  <c r="G18" i="103"/>
  <c r="D19" i="103"/>
  <c r="D219" i="103"/>
  <c r="AB19" i="103"/>
  <c r="Y20" i="103"/>
  <c r="Q15" i="103"/>
  <c r="Q215" i="103"/>
  <c r="N16" i="103"/>
  <c r="N216" i="103"/>
  <c r="K17" i="103"/>
  <c r="K217" i="103"/>
  <c r="H18" i="103"/>
  <c r="H218" i="103"/>
  <c r="E19" i="103"/>
  <c r="E219" i="103"/>
  <c r="AC19" i="103"/>
  <c r="AC219" i="103"/>
  <c r="Z20" i="103"/>
  <c r="Z220" i="103"/>
  <c r="R15" i="103"/>
  <c r="R215" i="103"/>
  <c r="O16" i="103"/>
  <c r="O216" i="103"/>
  <c r="L17" i="103"/>
  <c r="L217" i="103"/>
  <c r="I18" i="103"/>
  <c r="I218" i="103"/>
  <c r="F19" i="103"/>
  <c r="C20" i="103"/>
  <c r="C220" i="103"/>
  <c r="AA20" i="103"/>
  <c r="AA220" i="103"/>
  <c r="F220" i="103"/>
  <c r="U206" i="103"/>
  <c r="H210" i="103"/>
  <c r="AG111" i="103"/>
  <c r="C211" i="103"/>
  <c r="Z211" i="103"/>
  <c r="AA211" i="103"/>
  <c r="L151" i="103"/>
  <c r="AE151" i="103"/>
  <c r="D131" i="103"/>
  <c r="AB211" i="103"/>
  <c r="AH111" i="103"/>
  <c r="AE121" i="103"/>
  <c r="C216" i="103"/>
  <c r="AH11" i="103"/>
  <c r="AG11" i="103"/>
  <c r="AD11" i="103"/>
  <c r="T12" i="103"/>
  <c r="O89" i="103"/>
  <c r="BD89" i="103"/>
  <c r="AD111" i="103"/>
  <c r="AB112" i="103"/>
  <c r="I141" i="103"/>
  <c r="AB151" i="103"/>
  <c r="T151" i="103"/>
  <c r="AA131" i="103"/>
  <c r="D151" i="103"/>
  <c r="X151" i="103"/>
  <c r="K141" i="103"/>
  <c r="H141" i="103"/>
  <c r="N141" i="103"/>
  <c r="Q141" i="103"/>
  <c r="V141" i="103"/>
  <c r="X141" i="103"/>
  <c r="R141" i="103"/>
  <c r="S121" i="103"/>
  <c r="K121" i="103"/>
  <c r="C121" i="103"/>
  <c r="P151" i="103"/>
  <c r="H151" i="103"/>
  <c r="U141" i="103"/>
  <c r="P141" i="103"/>
  <c r="D141" i="103"/>
  <c r="AC141" i="103"/>
  <c r="W141" i="103"/>
  <c r="L141" i="103"/>
  <c r="S141" i="103"/>
  <c r="AA141" i="103"/>
  <c r="M141" i="103"/>
  <c r="F141" i="103"/>
  <c r="Z141" i="103"/>
  <c r="T141" i="103"/>
  <c r="O141" i="103"/>
  <c r="T131" i="103"/>
  <c r="J131" i="103"/>
  <c r="M131" i="103"/>
  <c r="E131" i="103"/>
  <c r="I131" i="103"/>
  <c r="K131" i="103"/>
  <c r="V131" i="103"/>
  <c r="X131" i="103"/>
  <c r="P131" i="103"/>
  <c r="Q131" i="103"/>
  <c r="S131" i="103"/>
  <c r="N121" i="103"/>
  <c r="X121" i="103"/>
  <c r="V121" i="103"/>
  <c r="G121" i="103"/>
  <c r="R121" i="103"/>
  <c r="Z121" i="103"/>
  <c r="O121" i="103"/>
  <c r="AC121" i="103"/>
  <c r="J121" i="103"/>
  <c r="W121" i="103"/>
  <c r="I121" i="103"/>
  <c r="M121" i="103"/>
  <c r="Q121" i="103"/>
  <c r="T121" i="103"/>
  <c r="U121" i="103"/>
  <c r="Y121" i="103"/>
  <c r="D121" i="103"/>
  <c r="AB121" i="103"/>
  <c r="E121" i="103"/>
  <c r="H121" i="103"/>
  <c r="L121" i="103"/>
  <c r="AA121" i="103"/>
  <c r="F121" i="103"/>
  <c r="P121" i="103"/>
  <c r="AT89" i="103"/>
  <c r="AS89" i="103"/>
  <c r="CB89" i="103"/>
  <c r="CA89" i="103"/>
  <c r="BL89" i="103"/>
  <c r="BK89" i="103"/>
  <c r="R89" i="103"/>
  <c r="C89" i="103"/>
  <c r="U89" i="103"/>
  <c r="L89" i="103"/>
  <c r="I89" i="103"/>
  <c r="N89" i="103"/>
  <c r="E89" i="103"/>
  <c r="K89" i="103"/>
  <c r="X89" i="103"/>
  <c r="AC89" i="103"/>
  <c r="G89" i="103"/>
  <c r="AB89" i="103"/>
  <c r="F89" i="103"/>
  <c r="W89" i="103"/>
  <c r="M89" i="103"/>
  <c r="T89" i="103"/>
  <c r="Q89" i="103"/>
  <c r="Z89" i="103"/>
  <c r="V89" i="103"/>
  <c r="V221" i="103"/>
  <c r="AB221" i="103"/>
  <c r="P221" i="103"/>
  <c r="L221" i="103"/>
  <c r="D221" i="103"/>
  <c r="Y221" i="103"/>
  <c r="I221" i="103"/>
  <c r="M221" i="103"/>
  <c r="AA221" i="103"/>
  <c r="X221" i="103"/>
  <c r="U221" i="103"/>
  <c r="O221" i="103"/>
  <c r="G221" i="103"/>
  <c r="R221" i="103"/>
  <c r="AC221" i="103"/>
  <c r="K221" i="103"/>
  <c r="E221" i="103"/>
  <c r="Z221" i="103"/>
  <c r="W221" i="103"/>
  <c r="H221" i="103"/>
  <c r="T221" i="103"/>
  <c r="F221" i="103"/>
  <c r="N221" i="103"/>
  <c r="Q221" i="103"/>
  <c r="J211" i="103"/>
  <c r="AE221" i="103"/>
  <c r="S221" i="103"/>
  <c r="W211" i="103"/>
  <c r="U211" i="103"/>
  <c r="D211" i="103"/>
  <c r="AE21" i="103"/>
  <c r="K211" i="103"/>
  <c r="N211" i="103"/>
  <c r="Y25" i="103"/>
  <c r="V26" i="103"/>
  <c r="V226" i="103"/>
  <c r="S27" i="103"/>
  <c r="S227" i="103"/>
  <c r="P28" i="103"/>
  <c r="P228" i="103"/>
  <c r="M29" i="103"/>
  <c r="M229" i="103"/>
  <c r="J30" i="103"/>
  <c r="J230" i="103"/>
  <c r="Y29" i="103"/>
  <c r="Y229" i="103"/>
  <c r="N25" i="103"/>
  <c r="AC28" i="103"/>
  <c r="AC228" i="103"/>
  <c r="O25" i="103"/>
  <c r="Z25" i="103"/>
  <c r="W26" i="103"/>
  <c r="W226" i="103"/>
  <c r="T27" i="103"/>
  <c r="T227" i="103"/>
  <c r="Q28" i="103"/>
  <c r="Q228" i="103"/>
  <c r="N29" i="103"/>
  <c r="N229" i="103"/>
  <c r="K30" i="103"/>
  <c r="K230" i="103"/>
  <c r="C28" i="103"/>
  <c r="C228" i="103"/>
  <c r="C25" i="103"/>
  <c r="AA25" i="103"/>
  <c r="X26" i="103"/>
  <c r="X226" i="103"/>
  <c r="U27" i="103"/>
  <c r="U227" i="103"/>
  <c r="R28" i="103"/>
  <c r="R228" i="103"/>
  <c r="O29" i="103"/>
  <c r="O229" i="103"/>
  <c r="L30" i="103"/>
  <c r="L230" i="103"/>
  <c r="W30" i="103"/>
  <c r="W230" i="103"/>
  <c r="I27" i="103"/>
  <c r="I227" i="103"/>
  <c r="D25" i="103"/>
  <c r="AB25" i="103"/>
  <c r="Y26" i="103"/>
  <c r="Y226" i="103"/>
  <c r="V27" i="103"/>
  <c r="V227" i="103"/>
  <c r="S28" i="103"/>
  <c r="S228" i="103"/>
  <c r="P29" i="103"/>
  <c r="P229" i="103"/>
  <c r="M30" i="103"/>
  <c r="M230" i="103"/>
  <c r="L25" i="103"/>
  <c r="U30" i="103"/>
  <c r="U230" i="103"/>
  <c r="G27" i="103"/>
  <c r="G227" i="103"/>
  <c r="F28" i="103"/>
  <c r="F228" i="103"/>
  <c r="E25" i="103"/>
  <c r="AC25" i="103"/>
  <c r="Z26" i="103"/>
  <c r="Z226" i="103"/>
  <c r="W27" i="103"/>
  <c r="W227" i="103"/>
  <c r="T28" i="103"/>
  <c r="T228" i="103"/>
  <c r="Q29" i="103"/>
  <c r="Q229" i="103"/>
  <c r="N30" i="103"/>
  <c r="N230" i="103"/>
  <c r="H27" i="103"/>
  <c r="H227" i="103"/>
  <c r="F25" i="103"/>
  <c r="C26" i="103"/>
  <c r="AA26" i="103"/>
  <c r="AA226" i="103"/>
  <c r="X27" i="103"/>
  <c r="X227" i="103"/>
  <c r="U28" i="103"/>
  <c r="U228" i="103"/>
  <c r="R29" i="103"/>
  <c r="R229" i="103"/>
  <c r="O30" i="103"/>
  <c r="O230" i="103"/>
  <c r="I26" i="103"/>
  <c r="I226" i="103"/>
  <c r="X29" i="103"/>
  <c r="X229" i="103"/>
  <c r="E28" i="103"/>
  <c r="E228" i="103"/>
  <c r="G25" i="103"/>
  <c r="D26" i="103"/>
  <c r="D226" i="103"/>
  <c r="AB26" i="103"/>
  <c r="AB226" i="103"/>
  <c r="Y27" i="103"/>
  <c r="Y227" i="103"/>
  <c r="V28" i="103"/>
  <c r="V228" i="103"/>
  <c r="S29" i="103"/>
  <c r="S229" i="103"/>
  <c r="P30" i="103"/>
  <c r="P230" i="103"/>
  <c r="X30" i="103"/>
  <c r="X230" i="103"/>
  <c r="H25" i="103"/>
  <c r="E26" i="103"/>
  <c r="E226" i="103"/>
  <c r="AC26" i="103"/>
  <c r="AC226" i="103"/>
  <c r="Z27" i="103"/>
  <c r="Z227" i="103"/>
  <c r="W28" i="103"/>
  <c r="W228" i="103"/>
  <c r="T29" i="103"/>
  <c r="T229" i="103"/>
  <c r="Q30" i="103"/>
  <c r="Q230" i="103"/>
  <c r="D28" i="103"/>
  <c r="D228" i="103"/>
  <c r="K26" i="103"/>
  <c r="K226" i="103"/>
  <c r="AA29" i="103"/>
  <c r="AA229" i="103"/>
  <c r="I25" i="103"/>
  <c r="F26" i="103"/>
  <c r="F226" i="103"/>
  <c r="C27" i="103"/>
  <c r="C227" i="103"/>
  <c r="AA27" i="103"/>
  <c r="AA227" i="103"/>
  <c r="X28" i="103"/>
  <c r="X228" i="103"/>
  <c r="U29" i="103"/>
  <c r="U229" i="103"/>
  <c r="R30" i="103"/>
  <c r="R230" i="103"/>
  <c r="F27" i="103"/>
  <c r="F227" i="103"/>
  <c r="AA28" i="103"/>
  <c r="AA228" i="103"/>
  <c r="M25" i="103"/>
  <c r="V30" i="103"/>
  <c r="V230" i="103"/>
  <c r="Z29" i="103"/>
  <c r="Z229" i="103"/>
  <c r="L26" i="103"/>
  <c r="L226" i="103"/>
  <c r="J25" i="103"/>
  <c r="G26" i="103"/>
  <c r="G226" i="103"/>
  <c r="D27" i="103"/>
  <c r="D227" i="103"/>
  <c r="AB27" i="103"/>
  <c r="AB227" i="103"/>
  <c r="Y28" i="103"/>
  <c r="Y228" i="103"/>
  <c r="V29" i="103"/>
  <c r="V229" i="103"/>
  <c r="S30" i="103"/>
  <c r="S230" i="103"/>
  <c r="J26" i="103"/>
  <c r="J226" i="103"/>
  <c r="AB28" i="103"/>
  <c r="AB228" i="103"/>
  <c r="C29" i="103"/>
  <c r="C229" i="103"/>
  <c r="K25" i="103"/>
  <c r="H26" i="103"/>
  <c r="H226" i="103"/>
  <c r="E27" i="103"/>
  <c r="E227" i="103"/>
  <c r="AC27" i="103"/>
  <c r="AC227" i="103"/>
  <c r="Z28" i="103"/>
  <c r="Z228" i="103"/>
  <c r="W29" i="103"/>
  <c r="W229" i="103"/>
  <c r="T30" i="103"/>
  <c r="T230" i="103"/>
  <c r="P25" i="103"/>
  <c r="M26" i="103"/>
  <c r="M226" i="103"/>
  <c r="J27" i="103"/>
  <c r="J227" i="103"/>
  <c r="G28" i="103"/>
  <c r="G228" i="103"/>
  <c r="D29" i="103"/>
  <c r="D229" i="103"/>
  <c r="AB29" i="103"/>
  <c r="AB229" i="103"/>
  <c r="Y30" i="103"/>
  <c r="Y230" i="103"/>
  <c r="Q25" i="103"/>
  <c r="N26" i="103"/>
  <c r="N226" i="103"/>
  <c r="K27" i="103"/>
  <c r="K227" i="103"/>
  <c r="H28" i="103"/>
  <c r="H228" i="103"/>
  <c r="E29" i="103"/>
  <c r="E229" i="103"/>
  <c r="AC29" i="103"/>
  <c r="AC229" i="103"/>
  <c r="Z30" i="103"/>
  <c r="Z230" i="103"/>
  <c r="R25" i="103"/>
  <c r="O26" i="103"/>
  <c r="O226" i="103"/>
  <c r="L27" i="103"/>
  <c r="L227" i="103"/>
  <c r="I28" i="103"/>
  <c r="I228" i="103"/>
  <c r="F29" i="103"/>
  <c r="F229" i="103"/>
  <c r="C30" i="103"/>
  <c r="C230" i="103"/>
  <c r="AA30" i="103"/>
  <c r="AA230" i="103"/>
  <c r="S25" i="103"/>
  <c r="P26" i="103"/>
  <c r="P226" i="103"/>
  <c r="M27" i="103"/>
  <c r="M227" i="103"/>
  <c r="J28" i="103"/>
  <c r="J228" i="103"/>
  <c r="G29" i="103"/>
  <c r="G229" i="103"/>
  <c r="D30" i="103"/>
  <c r="D230" i="103"/>
  <c r="AB30" i="103"/>
  <c r="AB230" i="103"/>
  <c r="T25" i="103"/>
  <c r="Q26" i="103"/>
  <c r="Q226" i="103"/>
  <c r="N27" i="103"/>
  <c r="N227" i="103"/>
  <c r="K28" i="103"/>
  <c r="K228" i="103"/>
  <c r="H29" i="103"/>
  <c r="H229" i="103"/>
  <c r="E30" i="103"/>
  <c r="E230" i="103"/>
  <c r="AC30" i="103"/>
  <c r="AC230" i="103"/>
  <c r="U25" i="103"/>
  <c r="R26" i="103"/>
  <c r="R226" i="103"/>
  <c r="O27" i="103"/>
  <c r="O227" i="103"/>
  <c r="L28" i="103"/>
  <c r="L228" i="103"/>
  <c r="I29" i="103"/>
  <c r="I229" i="103"/>
  <c r="F30" i="103"/>
  <c r="F230" i="103"/>
  <c r="V25" i="103"/>
  <c r="S26" i="103"/>
  <c r="S226" i="103"/>
  <c r="P27" i="103"/>
  <c r="P227" i="103"/>
  <c r="M28" i="103"/>
  <c r="M228" i="103"/>
  <c r="J29" i="103"/>
  <c r="J229" i="103"/>
  <c r="G30" i="103"/>
  <c r="G230" i="103"/>
  <c r="W25" i="103"/>
  <c r="T26" i="103"/>
  <c r="T226" i="103"/>
  <c r="Q27" i="103"/>
  <c r="Q227" i="103"/>
  <c r="N28" i="103"/>
  <c r="N228" i="103"/>
  <c r="K29" i="103"/>
  <c r="K229" i="103"/>
  <c r="H30" i="103"/>
  <c r="H230" i="103"/>
  <c r="X25" i="103"/>
  <c r="U26" i="103"/>
  <c r="U226" i="103"/>
  <c r="R27" i="103"/>
  <c r="R227" i="103"/>
  <c r="O28" i="103"/>
  <c r="O228" i="103"/>
  <c r="L29" i="103"/>
  <c r="L229" i="103"/>
  <c r="I30" i="103"/>
  <c r="I230" i="103"/>
  <c r="A46" i="103"/>
  <c r="A47" i="103"/>
  <c r="A48" i="103"/>
  <c r="A37" i="103"/>
  <c r="A38" i="103"/>
  <c r="F211" i="103"/>
  <c r="X211" i="103"/>
  <c r="I211" i="103"/>
  <c r="M12" i="103"/>
  <c r="P12" i="103"/>
  <c r="C12" i="103"/>
  <c r="AF11" i="103"/>
  <c r="C221" i="103"/>
  <c r="G112" i="103"/>
  <c r="M112" i="103"/>
  <c r="W112" i="103"/>
  <c r="U12" i="103"/>
  <c r="H12" i="103"/>
  <c r="J12" i="103"/>
  <c r="L12" i="103"/>
  <c r="K12" i="103"/>
  <c r="R12" i="103"/>
  <c r="G12" i="103"/>
  <c r="E12" i="103"/>
  <c r="N12" i="103"/>
  <c r="BC89" i="103"/>
  <c r="O12" i="103"/>
  <c r="W12" i="103"/>
  <c r="AC12" i="103"/>
  <c r="AA12" i="103"/>
  <c r="Y12" i="103"/>
  <c r="AB12" i="103"/>
  <c r="V12" i="103"/>
  <c r="I12" i="103"/>
  <c r="D12" i="103"/>
  <c r="X12" i="103"/>
  <c r="Z12" i="103"/>
  <c r="F12" i="103"/>
  <c r="S12" i="103"/>
  <c r="Q12" i="103"/>
  <c r="AD151" i="103"/>
  <c r="X152" i="103"/>
  <c r="AD141" i="103"/>
  <c r="AF141" i="103"/>
  <c r="AD131" i="103"/>
  <c r="Y132" i="103"/>
  <c r="AD121" i="103"/>
  <c r="AF121" i="103"/>
  <c r="AF111" i="103"/>
  <c r="X112" i="103"/>
  <c r="P112" i="103"/>
  <c r="H112" i="103"/>
  <c r="K112" i="103"/>
  <c r="C112" i="103"/>
  <c r="N112" i="103"/>
  <c r="D112" i="103"/>
  <c r="L112" i="103"/>
  <c r="Q112" i="103"/>
  <c r="V112" i="103"/>
  <c r="I112" i="103"/>
  <c r="F112" i="103"/>
  <c r="Y112" i="103"/>
  <c r="T112" i="103"/>
  <c r="J112" i="103"/>
  <c r="S112" i="103"/>
  <c r="R112" i="103"/>
  <c r="AA112" i="103"/>
  <c r="E112" i="103"/>
  <c r="Z112" i="103"/>
  <c r="U112" i="103"/>
  <c r="O112" i="103"/>
  <c r="AC112" i="103"/>
  <c r="M21" i="103"/>
  <c r="M65" i="103"/>
  <c r="Y21" i="103"/>
  <c r="Y65" i="103"/>
  <c r="AB21" i="103"/>
  <c r="AB65" i="103"/>
  <c r="W21" i="103"/>
  <c r="I21" i="103"/>
  <c r="I65" i="103"/>
  <c r="Q21" i="103"/>
  <c r="Q65" i="103"/>
  <c r="F21" i="103"/>
  <c r="F65" i="103"/>
  <c r="V21" i="103"/>
  <c r="V65" i="103"/>
  <c r="P65" i="103"/>
  <c r="P21" i="103"/>
  <c r="R21" i="103"/>
  <c r="R65" i="103"/>
  <c r="D21" i="103"/>
  <c r="D65" i="103"/>
  <c r="AA65" i="103"/>
  <c r="AA21" i="103"/>
  <c r="O21" i="103"/>
  <c r="O65" i="103"/>
  <c r="T21" i="103"/>
  <c r="T65" i="103"/>
  <c r="L21" i="103"/>
  <c r="L65" i="103"/>
  <c r="C21" i="103"/>
  <c r="C65" i="103"/>
  <c r="E21" i="103"/>
  <c r="E65" i="103"/>
  <c r="G21" i="103"/>
  <c r="G65" i="103"/>
  <c r="X21" i="103"/>
  <c r="X65" i="103"/>
  <c r="Z21" i="103"/>
  <c r="Z65" i="103"/>
  <c r="K21" i="103"/>
  <c r="K65" i="103"/>
  <c r="AC21" i="103"/>
  <c r="AC65" i="103"/>
  <c r="H21" i="103"/>
  <c r="H65" i="103"/>
  <c r="J21" i="103"/>
  <c r="J65" i="103"/>
  <c r="W65" i="103"/>
  <c r="N21" i="103"/>
  <c r="N65" i="103"/>
  <c r="S21" i="103"/>
  <c r="S65" i="103"/>
  <c r="U21" i="103"/>
  <c r="U65" i="103"/>
  <c r="BH89" i="103"/>
  <c r="BG89" i="103"/>
  <c r="BN89" i="103"/>
  <c r="BM89" i="103"/>
  <c r="AZ89" i="103"/>
  <c r="AY89" i="103"/>
  <c r="AH89" i="103"/>
  <c r="AG89" i="103"/>
  <c r="AV89" i="103"/>
  <c r="AU89" i="103"/>
  <c r="BB89" i="103"/>
  <c r="BA89" i="103"/>
  <c r="AN89" i="103"/>
  <c r="AM89" i="103"/>
  <c r="AP89" i="103"/>
  <c r="AO89" i="103"/>
  <c r="AR89" i="103"/>
  <c r="AQ89" i="103"/>
  <c r="BT89" i="103"/>
  <c r="BS89" i="103"/>
  <c r="BX89" i="103"/>
  <c r="BW89" i="103"/>
  <c r="BV89" i="103"/>
  <c r="BU89" i="103"/>
  <c r="BR89" i="103"/>
  <c r="BQ89" i="103"/>
  <c r="AL89" i="103"/>
  <c r="AK89" i="103"/>
  <c r="AX89" i="103"/>
  <c r="AW89" i="103"/>
  <c r="BJ89" i="103"/>
  <c r="BI89" i="103"/>
  <c r="BZ89" i="103"/>
  <c r="BY89" i="103"/>
  <c r="BF89" i="103"/>
  <c r="BE89" i="103"/>
  <c r="AJ89" i="103"/>
  <c r="AI89" i="103"/>
  <c r="BP89" i="103"/>
  <c r="BO89" i="103"/>
  <c r="AF89" i="103"/>
  <c r="AE89" i="103"/>
  <c r="P49" i="103"/>
  <c r="P249" i="103"/>
  <c r="M46" i="103"/>
  <c r="M246" i="103"/>
  <c r="Q47" i="103"/>
  <c r="Q247" i="103"/>
  <c r="K46" i="103"/>
  <c r="K246" i="103"/>
  <c r="N49" i="103"/>
  <c r="N249" i="103"/>
  <c r="H46" i="103"/>
  <c r="H246" i="103"/>
  <c r="Z48" i="103"/>
  <c r="Z248" i="103"/>
  <c r="J45" i="103"/>
  <c r="D46" i="103"/>
  <c r="D246" i="103"/>
  <c r="G49" i="103"/>
  <c r="G249" i="103"/>
  <c r="L49" i="103"/>
  <c r="L249" i="103"/>
  <c r="Z45" i="103"/>
  <c r="AB45" i="103"/>
  <c r="O47" i="103"/>
  <c r="O247" i="103"/>
  <c r="J49" i="103"/>
  <c r="J249" i="103"/>
  <c r="Q46" i="103"/>
  <c r="Q246" i="103"/>
  <c r="U50" i="103"/>
  <c r="U250" i="103"/>
  <c r="U49" i="103"/>
  <c r="U249" i="103"/>
  <c r="I47" i="103"/>
  <c r="I247" i="103"/>
  <c r="C46" i="103"/>
  <c r="D49" i="103"/>
  <c r="D249" i="103"/>
  <c r="Y45" i="103"/>
  <c r="P48" i="103"/>
  <c r="P248" i="103"/>
  <c r="V50" i="103"/>
  <c r="V250" i="103"/>
  <c r="N47" i="103"/>
  <c r="N247" i="103"/>
  <c r="U45" i="103"/>
  <c r="AA48" i="103"/>
  <c r="AA248" i="103"/>
  <c r="T49" i="103"/>
  <c r="T249" i="103"/>
  <c r="P50" i="103"/>
  <c r="P250" i="103"/>
  <c r="V46" i="103"/>
  <c r="V246" i="103"/>
  <c r="AB46" i="103"/>
  <c r="AB246" i="103"/>
  <c r="V45" i="103"/>
  <c r="S48" i="103"/>
  <c r="S248" i="103"/>
  <c r="M45" i="103"/>
  <c r="D48" i="103"/>
  <c r="D248" i="103"/>
  <c r="L50" i="103"/>
  <c r="L250" i="103"/>
  <c r="R45" i="103"/>
  <c r="G47" i="103"/>
  <c r="G247" i="103"/>
  <c r="D45" i="103"/>
  <c r="C50" i="103"/>
  <c r="C250" i="103"/>
  <c r="L47" i="103"/>
  <c r="L247" i="103"/>
  <c r="F50" i="103"/>
  <c r="F250" i="103"/>
  <c r="H48" i="103"/>
  <c r="H248" i="103"/>
  <c r="F47" i="103"/>
  <c r="F247" i="103"/>
  <c r="T46" i="103"/>
  <c r="T246" i="103"/>
  <c r="N45" i="103"/>
  <c r="I48" i="103"/>
  <c r="I248" i="103"/>
  <c r="C45" i="103"/>
  <c r="U47" i="103"/>
  <c r="U247" i="103"/>
  <c r="AC49" i="103"/>
  <c r="AC249" i="103"/>
  <c r="T50" i="103"/>
  <c r="T250" i="103"/>
  <c r="W50" i="103"/>
  <c r="W250" i="103"/>
  <c r="G50" i="103"/>
  <c r="G250" i="103"/>
  <c r="X50" i="103"/>
  <c r="X250" i="103"/>
  <c r="H50" i="103"/>
  <c r="H250" i="103"/>
  <c r="R47" i="103"/>
  <c r="R247" i="103"/>
  <c r="L46" i="103"/>
  <c r="L246" i="103"/>
  <c r="F45" i="103"/>
  <c r="Z47" i="103"/>
  <c r="Z247" i="103"/>
  <c r="AA50" i="103"/>
  <c r="AA250" i="103"/>
  <c r="K47" i="103"/>
  <c r="K247" i="103"/>
  <c r="Q49" i="103"/>
  <c r="Q249" i="103"/>
  <c r="Z46" i="103"/>
  <c r="Z246" i="103"/>
  <c r="AC47" i="103"/>
  <c r="AC247" i="103"/>
  <c r="S47" i="103"/>
  <c r="S247" i="103"/>
  <c r="Q48" i="103"/>
  <c r="Q248" i="103"/>
  <c r="M50" i="103"/>
  <c r="M250" i="103"/>
  <c r="AC46" i="103"/>
  <c r="AC246" i="103"/>
  <c r="U48" i="103"/>
  <c r="U248" i="103"/>
  <c r="AA46" i="103"/>
  <c r="AA246" i="103"/>
  <c r="AB47" i="103"/>
  <c r="AB247" i="103"/>
  <c r="Q50" i="103"/>
  <c r="Q250" i="103"/>
  <c r="P45" i="103"/>
  <c r="X46" i="103"/>
  <c r="X246" i="103"/>
  <c r="AC48" i="103"/>
  <c r="AC248" i="103"/>
  <c r="K49" i="103"/>
  <c r="K249" i="103"/>
  <c r="K48" i="103"/>
  <c r="K248" i="103"/>
  <c r="W45" i="103"/>
  <c r="J50" i="103"/>
  <c r="J250" i="103"/>
  <c r="D47" i="103"/>
  <c r="D247" i="103"/>
  <c r="E50" i="103"/>
  <c r="E250" i="103"/>
  <c r="P46" i="103"/>
  <c r="P246" i="103"/>
  <c r="X48" i="103"/>
  <c r="X248" i="103"/>
  <c r="L48" i="103"/>
  <c r="L248" i="103"/>
  <c r="G45" i="103"/>
  <c r="Z49" i="103"/>
  <c r="Z249" i="103"/>
  <c r="N46" i="103"/>
  <c r="N246" i="103"/>
  <c r="G46" i="103"/>
  <c r="G246" i="103"/>
  <c r="H45" i="103"/>
  <c r="O45" i="103"/>
  <c r="Y49" i="103"/>
  <c r="Y249" i="103"/>
  <c r="U46" i="103"/>
  <c r="U246" i="103"/>
  <c r="V49" i="103"/>
  <c r="V249" i="103"/>
  <c r="F46" i="103"/>
  <c r="F246" i="103"/>
  <c r="O49" i="103"/>
  <c r="O249" i="103"/>
  <c r="K45" i="103"/>
  <c r="AC45" i="103"/>
  <c r="S45" i="103"/>
  <c r="W48" i="103"/>
  <c r="W248" i="103"/>
  <c r="I46" i="103"/>
  <c r="I246" i="103"/>
  <c r="J48" i="103"/>
  <c r="J248" i="103"/>
  <c r="AB50" i="103"/>
  <c r="AB250" i="103"/>
  <c r="R50" i="103"/>
  <c r="R250" i="103"/>
  <c r="E47" i="103"/>
  <c r="E247" i="103"/>
  <c r="I45" i="103"/>
  <c r="Z50" i="103"/>
  <c r="Z250" i="103"/>
  <c r="E49" i="103"/>
  <c r="E249" i="103"/>
  <c r="AA47" i="103"/>
  <c r="AA247" i="103"/>
  <c r="M49" i="103"/>
  <c r="M249" i="103"/>
  <c r="L45" i="103"/>
  <c r="F49" i="103"/>
  <c r="F249" i="103"/>
  <c r="O50" i="103"/>
  <c r="O250" i="103"/>
  <c r="T48" i="103"/>
  <c r="T248" i="103"/>
  <c r="Y50" i="103"/>
  <c r="Y250" i="103"/>
  <c r="G48" i="103"/>
  <c r="G248" i="103"/>
  <c r="R49" i="103"/>
  <c r="R249" i="103"/>
  <c r="H49" i="103"/>
  <c r="H249" i="103"/>
  <c r="AA49" i="103"/>
  <c r="AA249" i="103"/>
  <c r="T47" i="103"/>
  <c r="T247" i="103"/>
  <c r="F48" i="103"/>
  <c r="F248" i="103"/>
  <c r="O48" i="103"/>
  <c r="O248" i="103"/>
  <c r="E48" i="103"/>
  <c r="E248" i="103"/>
  <c r="V47" i="103"/>
  <c r="V247" i="103"/>
  <c r="Q45" i="103"/>
  <c r="Y48" i="103"/>
  <c r="Y248" i="103"/>
  <c r="J47" i="103"/>
  <c r="J247" i="103"/>
  <c r="E46" i="103"/>
  <c r="E246" i="103"/>
  <c r="J46" i="103"/>
  <c r="J246" i="103"/>
  <c r="W46" i="103"/>
  <c r="W246" i="103"/>
  <c r="Y46" i="103"/>
  <c r="Y246" i="103"/>
  <c r="W49" i="103"/>
  <c r="W249" i="103"/>
  <c r="X47" i="103"/>
  <c r="X247" i="103"/>
  <c r="S49" i="103"/>
  <c r="S249" i="103"/>
  <c r="M48" i="103"/>
  <c r="M248" i="103"/>
  <c r="AA45" i="103"/>
  <c r="AB48" i="103"/>
  <c r="AB248" i="103"/>
  <c r="X45" i="103"/>
  <c r="C48" i="103"/>
  <c r="C248" i="103"/>
  <c r="K50" i="103"/>
  <c r="K250" i="103"/>
  <c r="E45" i="103"/>
  <c r="R48" i="103"/>
  <c r="R248" i="103"/>
  <c r="C49" i="103"/>
  <c r="C249" i="103"/>
  <c r="AB49" i="103"/>
  <c r="AB249" i="103"/>
  <c r="V48" i="103"/>
  <c r="V248" i="103"/>
  <c r="P47" i="103"/>
  <c r="P247" i="103"/>
  <c r="AC50" i="103"/>
  <c r="AC250" i="103"/>
  <c r="W47" i="103"/>
  <c r="W247" i="103"/>
  <c r="N50" i="103"/>
  <c r="N250" i="103"/>
  <c r="N48" i="103"/>
  <c r="N248" i="103"/>
  <c r="H47" i="103"/>
  <c r="H247" i="103"/>
  <c r="S50" i="103"/>
  <c r="S250" i="103"/>
  <c r="M47" i="103"/>
  <c r="M247" i="103"/>
  <c r="D50" i="103"/>
  <c r="D250" i="103"/>
  <c r="O46" i="103"/>
  <c r="O246" i="103"/>
  <c r="I50" i="103"/>
  <c r="I250" i="103"/>
  <c r="C47" i="103"/>
  <c r="C247" i="103"/>
  <c r="Y47" i="103"/>
  <c r="Y247" i="103"/>
  <c r="S46" i="103"/>
  <c r="S246" i="103"/>
  <c r="X49" i="103"/>
  <c r="X249" i="103"/>
  <c r="R46" i="103"/>
  <c r="R246" i="103"/>
  <c r="I49" i="103"/>
  <c r="I249" i="103"/>
  <c r="T45" i="103"/>
  <c r="U31" i="103"/>
  <c r="U66" i="103"/>
  <c r="U225" i="103"/>
  <c r="U231" i="103"/>
  <c r="AA31" i="103"/>
  <c r="AA66" i="103"/>
  <c r="AA225" i="103"/>
  <c r="AA231" i="103"/>
  <c r="C31" i="103"/>
  <c r="C225" i="103"/>
  <c r="C66" i="103"/>
  <c r="H225" i="103"/>
  <c r="H231" i="103"/>
  <c r="H66" i="103"/>
  <c r="H31" i="103"/>
  <c r="Q66" i="103"/>
  <c r="Q31" i="103"/>
  <c r="Q225" i="103"/>
  <c r="Q231" i="103"/>
  <c r="J31" i="103"/>
  <c r="J66" i="103"/>
  <c r="J225" i="103"/>
  <c r="J231" i="103"/>
  <c r="AC31" i="103"/>
  <c r="AC66" i="103"/>
  <c r="AC225" i="103"/>
  <c r="AC231" i="103"/>
  <c r="E31" i="103"/>
  <c r="E66" i="103"/>
  <c r="E225" i="103"/>
  <c r="E231" i="103"/>
  <c r="X31" i="103"/>
  <c r="X225" i="103"/>
  <c r="X231" i="103"/>
  <c r="X66" i="103"/>
  <c r="T31" i="103"/>
  <c r="T225" i="103"/>
  <c r="T231" i="103"/>
  <c r="T66" i="103"/>
  <c r="M31" i="103"/>
  <c r="M66" i="103"/>
  <c r="M225" i="103"/>
  <c r="M231" i="103"/>
  <c r="Z31" i="103"/>
  <c r="Z66" i="103"/>
  <c r="Z225" i="103"/>
  <c r="Z231" i="103"/>
  <c r="L31" i="103"/>
  <c r="L66" i="103"/>
  <c r="L225" i="103"/>
  <c r="L231" i="103"/>
  <c r="O31" i="103"/>
  <c r="O225" i="103"/>
  <c r="O231" i="103"/>
  <c r="O66" i="103"/>
  <c r="P31" i="103"/>
  <c r="P66" i="103"/>
  <c r="P225" i="103"/>
  <c r="P231" i="103"/>
  <c r="S31" i="103"/>
  <c r="S225" i="103"/>
  <c r="S231" i="103"/>
  <c r="S66" i="103"/>
  <c r="AB31" i="103"/>
  <c r="AB225" i="103"/>
  <c r="AB231" i="103"/>
  <c r="AB66" i="103"/>
  <c r="D31" i="103"/>
  <c r="D66" i="103"/>
  <c r="D225" i="103"/>
  <c r="D231" i="103"/>
  <c r="I31" i="103"/>
  <c r="I90" i="103"/>
  <c r="I66" i="103"/>
  <c r="I225" i="103"/>
  <c r="I231" i="103"/>
  <c r="V66" i="103"/>
  <c r="V31" i="103"/>
  <c r="V225" i="103"/>
  <c r="V231" i="103"/>
  <c r="K66" i="103"/>
  <c r="K31" i="103"/>
  <c r="K225" i="103"/>
  <c r="K231" i="103"/>
  <c r="Y31" i="103"/>
  <c r="Y225" i="103"/>
  <c r="Y231" i="103"/>
  <c r="Y66" i="103"/>
  <c r="N31" i="103"/>
  <c r="N225" i="103"/>
  <c r="N231" i="103"/>
  <c r="N66" i="103"/>
  <c r="AE31" i="103"/>
  <c r="C226" i="103"/>
  <c r="AE231" i="103"/>
  <c r="R31" i="103"/>
  <c r="R66" i="103"/>
  <c r="R225" i="103"/>
  <c r="R231" i="103"/>
  <c r="F31" i="103"/>
  <c r="F66" i="103"/>
  <c r="F225" i="103"/>
  <c r="F231" i="103"/>
  <c r="G31" i="103"/>
  <c r="G225" i="103"/>
  <c r="G231" i="103"/>
  <c r="G66" i="103"/>
  <c r="W31" i="103"/>
  <c r="W66" i="103"/>
  <c r="W225" i="103"/>
  <c r="W231" i="103"/>
  <c r="AD211" i="103"/>
  <c r="G35" i="103"/>
  <c r="D36" i="103"/>
  <c r="D236" i="103"/>
  <c r="AB36" i="103"/>
  <c r="AB236" i="103"/>
  <c r="Y37" i="103"/>
  <c r="Y237" i="103"/>
  <c r="V38" i="103"/>
  <c r="V238" i="103"/>
  <c r="S39" i="103"/>
  <c r="S239" i="103"/>
  <c r="P40" i="103"/>
  <c r="P240" i="103"/>
  <c r="F39" i="103"/>
  <c r="F239" i="103"/>
  <c r="N37" i="103"/>
  <c r="N237" i="103"/>
  <c r="H35" i="103"/>
  <c r="E36" i="103"/>
  <c r="E236" i="103"/>
  <c r="AC36" i="103"/>
  <c r="AC236" i="103"/>
  <c r="Z37" i="103"/>
  <c r="Z237" i="103"/>
  <c r="W38" i="103"/>
  <c r="W238" i="103"/>
  <c r="T39" i="103"/>
  <c r="T239" i="103"/>
  <c r="Q40" i="103"/>
  <c r="Q240" i="103"/>
  <c r="O36" i="103"/>
  <c r="O236" i="103"/>
  <c r="P36" i="103"/>
  <c r="P236" i="103"/>
  <c r="H39" i="103"/>
  <c r="H239" i="103"/>
  <c r="R36" i="103"/>
  <c r="R236" i="103"/>
  <c r="I35" i="103"/>
  <c r="F36" i="103"/>
  <c r="F236" i="103"/>
  <c r="C37" i="103"/>
  <c r="C237" i="103"/>
  <c r="AA37" i="103"/>
  <c r="AA237" i="103"/>
  <c r="X38" i="103"/>
  <c r="X238" i="103"/>
  <c r="U39" i="103"/>
  <c r="U239" i="103"/>
  <c r="R40" i="103"/>
  <c r="R240" i="103"/>
  <c r="I38" i="103"/>
  <c r="I238" i="103"/>
  <c r="G39" i="103"/>
  <c r="G239" i="103"/>
  <c r="J35" i="103"/>
  <c r="G36" i="103"/>
  <c r="G236" i="103"/>
  <c r="D37" i="103"/>
  <c r="D237" i="103"/>
  <c r="AB37" i="103"/>
  <c r="AB237" i="103"/>
  <c r="Y38" i="103"/>
  <c r="Y238" i="103"/>
  <c r="V39" i="103"/>
  <c r="V239" i="103"/>
  <c r="S40" i="103"/>
  <c r="S240" i="103"/>
  <c r="M37" i="103"/>
  <c r="M237" i="103"/>
  <c r="Q36" i="103"/>
  <c r="Q236" i="103"/>
  <c r="K35" i="103"/>
  <c r="H36" i="103"/>
  <c r="H236" i="103"/>
  <c r="E37" i="103"/>
  <c r="E237" i="103"/>
  <c r="AC37" i="103"/>
  <c r="AC237" i="103"/>
  <c r="Z38" i="103"/>
  <c r="Z238" i="103"/>
  <c r="W39" i="103"/>
  <c r="W239" i="103"/>
  <c r="T40" i="103"/>
  <c r="T240" i="103"/>
  <c r="C40" i="103"/>
  <c r="C240" i="103"/>
  <c r="D40" i="103"/>
  <c r="D240" i="103"/>
  <c r="F40" i="103"/>
  <c r="F240" i="103"/>
  <c r="L35" i="103"/>
  <c r="I36" i="103"/>
  <c r="I236" i="103"/>
  <c r="F37" i="103"/>
  <c r="F237" i="103"/>
  <c r="C38" i="103"/>
  <c r="C238" i="103"/>
  <c r="AA38" i="103"/>
  <c r="AA238" i="103"/>
  <c r="X39" i="103"/>
  <c r="X239" i="103"/>
  <c r="U40" i="103"/>
  <c r="AB40" i="103"/>
  <c r="AB240" i="103"/>
  <c r="I39" i="103"/>
  <c r="I239" i="103"/>
  <c r="M35" i="103"/>
  <c r="J36" i="103"/>
  <c r="J236" i="103"/>
  <c r="G37" i="103"/>
  <c r="G237" i="103"/>
  <c r="D38" i="103"/>
  <c r="D238" i="103"/>
  <c r="AB38" i="103"/>
  <c r="AB238" i="103"/>
  <c r="Y39" i="103"/>
  <c r="Y239" i="103"/>
  <c r="V40" i="103"/>
  <c r="V240" i="103"/>
  <c r="L37" i="103"/>
  <c r="L237" i="103"/>
  <c r="J38" i="103"/>
  <c r="J238" i="103"/>
  <c r="N35" i="103"/>
  <c r="K36" i="103"/>
  <c r="K236" i="103"/>
  <c r="H37" i="103"/>
  <c r="H237" i="103"/>
  <c r="E38" i="103"/>
  <c r="E238" i="103"/>
  <c r="AC38" i="103"/>
  <c r="AC238" i="103"/>
  <c r="Z39" i="103"/>
  <c r="Z239" i="103"/>
  <c r="W40" i="103"/>
  <c r="W240" i="103"/>
  <c r="K38" i="103"/>
  <c r="K238" i="103"/>
  <c r="O35" i="103"/>
  <c r="L36" i="103"/>
  <c r="L236" i="103"/>
  <c r="I37" i="103"/>
  <c r="I237" i="103"/>
  <c r="F38" i="103"/>
  <c r="F238" i="103"/>
  <c r="C39" i="103"/>
  <c r="C239" i="103"/>
  <c r="AA39" i="103"/>
  <c r="AA239" i="103"/>
  <c r="X40" i="103"/>
  <c r="X240" i="103"/>
  <c r="E40" i="103"/>
  <c r="E240" i="103"/>
  <c r="P35" i="103"/>
  <c r="M36" i="103"/>
  <c r="M236" i="103"/>
  <c r="J37" i="103"/>
  <c r="J237" i="103"/>
  <c r="G38" i="103"/>
  <c r="G238" i="103"/>
  <c r="D39" i="103"/>
  <c r="D239" i="103"/>
  <c r="AB39" i="103"/>
  <c r="AB239" i="103"/>
  <c r="Y40" i="103"/>
  <c r="Y240" i="103"/>
  <c r="R35" i="103"/>
  <c r="T35" i="103"/>
  <c r="Q35" i="103"/>
  <c r="N36" i="103"/>
  <c r="N236" i="103"/>
  <c r="K37" i="103"/>
  <c r="K237" i="103"/>
  <c r="H38" i="103"/>
  <c r="H238" i="103"/>
  <c r="E39" i="103"/>
  <c r="E239" i="103"/>
  <c r="AC39" i="103"/>
  <c r="AC239" i="103"/>
  <c r="Z40" i="103"/>
  <c r="Z240" i="103"/>
  <c r="AA40" i="103"/>
  <c r="AA240" i="103"/>
  <c r="S35" i="103"/>
  <c r="AC40" i="103"/>
  <c r="O37" i="103"/>
  <c r="O237" i="103"/>
  <c r="U35" i="103"/>
  <c r="L38" i="103"/>
  <c r="L238" i="103"/>
  <c r="V35" i="103"/>
  <c r="S36" i="103"/>
  <c r="S236" i="103"/>
  <c r="P37" i="103"/>
  <c r="P237" i="103"/>
  <c r="M38" i="103"/>
  <c r="M238" i="103"/>
  <c r="J39" i="103"/>
  <c r="J239" i="103"/>
  <c r="G40" i="103"/>
  <c r="G240" i="103"/>
  <c r="W35" i="103"/>
  <c r="T36" i="103"/>
  <c r="T236" i="103"/>
  <c r="Q37" i="103"/>
  <c r="Q237" i="103"/>
  <c r="N38" i="103"/>
  <c r="N238" i="103"/>
  <c r="K39" i="103"/>
  <c r="K239" i="103"/>
  <c r="H40" i="103"/>
  <c r="H240" i="103"/>
  <c r="X35" i="103"/>
  <c r="U36" i="103"/>
  <c r="U236" i="103"/>
  <c r="R37" i="103"/>
  <c r="R237" i="103"/>
  <c r="O38" i="103"/>
  <c r="O238" i="103"/>
  <c r="L39" i="103"/>
  <c r="L239" i="103"/>
  <c r="I40" i="103"/>
  <c r="I240" i="103"/>
  <c r="Y35" i="103"/>
  <c r="V36" i="103"/>
  <c r="V236" i="103"/>
  <c r="S37" i="103"/>
  <c r="S237" i="103"/>
  <c r="P38" i="103"/>
  <c r="P238" i="103"/>
  <c r="M39" i="103"/>
  <c r="M239" i="103"/>
  <c r="J40" i="103"/>
  <c r="J240" i="103"/>
  <c r="Z35" i="103"/>
  <c r="W36" i="103"/>
  <c r="W236" i="103"/>
  <c r="T37" i="103"/>
  <c r="T237" i="103"/>
  <c r="Q38" i="103"/>
  <c r="Q238" i="103"/>
  <c r="N39" i="103"/>
  <c r="N239" i="103"/>
  <c r="K40" i="103"/>
  <c r="K240" i="103"/>
  <c r="C35" i="103"/>
  <c r="AA35" i="103"/>
  <c r="X36" i="103"/>
  <c r="X236" i="103"/>
  <c r="U37" i="103"/>
  <c r="U237" i="103"/>
  <c r="R38" i="103"/>
  <c r="R238" i="103"/>
  <c r="O39" i="103"/>
  <c r="O239" i="103"/>
  <c r="L40" i="103"/>
  <c r="L240" i="103"/>
  <c r="D35" i="103"/>
  <c r="AB35" i="103"/>
  <c r="Y36" i="103"/>
  <c r="Y236" i="103"/>
  <c r="V37" i="103"/>
  <c r="V237" i="103"/>
  <c r="S38" i="103"/>
  <c r="S238" i="103"/>
  <c r="P39" i="103"/>
  <c r="P239" i="103"/>
  <c r="M40" i="103"/>
  <c r="E35" i="103"/>
  <c r="AC35" i="103"/>
  <c r="Z36" i="103"/>
  <c r="Z236" i="103"/>
  <c r="W37" i="103"/>
  <c r="W237" i="103"/>
  <c r="T38" i="103"/>
  <c r="T238" i="103"/>
  <c r="Q39" i="103"/>
  <c r="Q239" i="103"/>
  <c r="N40" i="103"/>
  <c r="N240" i="103"/>
  <c r="F35" i="103"/>
  <c r="C36" i="103"/>
  <c r="AA36" i="103"/>
  <c r="AA236" i="103"/>
  <c r="X37" i="103"/>
  <c r="X237" i="103"/>
  <c r="U38" i="103"/>
  <c r="U238" i="103"/>
  <c r="R39" i="103"/>
  <c r="R239" i="103"/>
  <c r="O40" i="103"/>
  <c r="O240" i="103"/>
  <c r="U122" i="103"/>
  <c r="H142" i="103"/>
  <c r="R142" i="103"/>
  <c r="L142" i="103"/>
  <c r="AA142" i="103"/>
  <c r="N142" i="103"/>
  <c r="U142" i="103"/>
  <c r="C142" i="103"/>
  <c r="S122" i="103"/>
  <c r="W122" i="103"/>
  <c r="AC122" i="103"/>
  <c r="AB122" i="103"/>
  <c r="P122" i="103"/>
  <c r="V122" i="103"/>
  <c r="K122" i="103"/>
  <c r="I122" i="103"/>
  <c r="T122" i="103"/>
  <c r="N122" i="103"/>
  <c r="G122" i="103"/>
  <c r="AA122" i="103"/>
  <c r="J122" i="103"/>
  <c r="Q122" i="103"/>
  <c r="O122" i="103"/>
  <c r="C122" i="103"/>
  <c r="L122" i="103"/>
  <c r="AC142" i="103"/>
  <c r="Z142" i="103"/>
  <c r="P142" i="103"/>
  <c r="AB142" i="103"/>
  <c r="G142" i="103"/>
  <c r="O142" i="103"/>
  <c r="K142" i="103"/>
  <c r="S142" i="103"/>
  <c r="Q142" i="103"/>
  <c r="X142" i="103"/>
  <c r="T142" i="103"/>
  <c r="D142" i="103"/>
  <c r="W142" i="103"/>
  <c r="J142" i="103"/>
  <c r="E142" i="103"/>
  <c r="F142" i="103"/>
  <c r="Y142" i="103"/>
  <c r="R132" i="103"/>
  <c r="M132" i="103"/>
  <c r="P132" i="103"/>
  <c r="F132" i="103"/>
  <c r="AA132" i="103"/>
  <c r="O132" i="103"/>
  <c r="K132" i="103"/>
  <c r="J132" i="103"/>
  <c r="AD221" i="103"/>
  <c r="C222" i="103"/>
  <c r="F122" i="103"/>
  <c r="D122" i="103"/>
  <c r="E122" i="103"/>
  <c r="M122" i="103"/>
  <c r="Z122" i="103"/>
  <c r="Y122" i="103"/>
  <c r="X122" i="103"/>
  <c r="R122" i="103"/>
  <c r="Y152" i="103"/>
  <c r="AF151" i="103"/>
  <c r="M152" i="103"/>
  <c r="I152" i="103"/>
  <c r="O152" i="103"/>
  <c r="E152" i="103"/>
  <c r="C152" i="103"/>
  <c r="F152" i="103"/>
  <c r="AA152" i="103"/>
  <c r="R152" i="103"/>
  <c r="V152" i="103"/>
  <c r="AC152" i="103"/>
  <c r="J152" i="103"/>
  <c r="W152" i="103"/>
  <c r="U152" i="103"/>
  <c r="L152" i="103"/>
  <c r="S152" i="103"/>
  <c r="Q152" i="103"/>
  <c r="Z152" i="103"/>
  <c r="G152" i="103"/>
  <c r="N152" i="103"/>
  <c r="K152" i="103"/>
  <c r="P152" i="103"/>
  <c r="D152" i="103"/>
  <c r="T152" i="103"/>
  <c r="H152" i="103"/>
  <c r="AB152" i="103"/>
  <c r="I142" i="103"/>
  <c r="M142" i="103"/>
  <c r="V142" i="103"/>
  <c r="AC132" i="103"/>
  <c r="U132" i="103"/>
  <c r="AF131" i="103"/>
  <c r="AB132" i="103"/>
  <c r="D132" i="103"/>
  <c r="L132" i="103"/>
  <c r="N132" i="103"/>
  <c r="T132" i="103"/>
  <c r="X132" i="103"/>
  <c r="Q132" i="103"/>
  <c r="Z132" i="103"/>
  <c r="C132" i="103"/>
  <c r="S132" i="103"/>
  <c r="G132" i="103"/>
  <c r="H132" i="103"/>
  <c r="I132" i="103"/>
  <c r="W132" i="103"/>
  <c r="V132" i="103"/>
  <c r="E132" i="103"/>
  <c r="H122" i="103"/>
  <c r="AD21" i="103"/>
  <c r="AF21" i="103"/>
  <c r="AA41" i="103"/>
  <c r="AA235" i="103"/>
  <c r="AA241" i="103"/>
  <c r="AA67" i="103"/>
  <c r="D90" i="103"/>
  <c r="T90" i="103"/>
  <c r="AA32" i="103"/>
  <c r="AA90" i="103"/>
  <c r="N245" i="103"/>
  <c r="N251" i="103"/>
  <c r="N51" i="103"/>
  <c r="N68" i="103"/>
  <c r="Y245" i="103"/>
  <c r="Y251" i="103"/>
  <c r="Y68" i="103"/>
  <c r="Y51" i="103"/>
  <c r="C67" i="103"/>
  <c r="C41" i="103"/>
  <c r="C235" i="103"/>
  <c r="C241" i="103"/>
  <c r="W67" i="103"/>
  <c r="W235" i="103"/>
  <c r="W241" i="103"/>
  <c r="W41" i="103"/>
  <c r="K41" i="103"/>
  <c r="K67" i="103"/>
  <c r="K235" i="103"/>
  <c r="K241" i="103"/>
  <c r="F90" i="103"/>
  <c r="E68" i="103"/>
  <c r="E245" i="103"/>
  <c r="E251" i="103"/>
  <c r="E51" i="103"/>
  <c r="C246" i="103"/>
  <c r="AE51" i="103"/>
  <c r="AE41" i="103"/>
  <c r="C236" i="103"/>
  <c r="AB90" i="103"/>
  <c r="X32" i="103"/>
  <c r="X90" i="103"/>
  <c r="U32" i="103"/>
  <c r="U90" i="103"/>
  <c r="F41" i="103"/>
  <c r="F67" i="103"/>
  <c r="F235" i="103"/>
  <c r="F241" i="103"/>
  <c r="R90" i="103"/>
  <c r="T245" i="103"/>
  <c r="T251" i="103"/>
  <c r="T68" i="103"/>
  <c r="T51" i="103"/>
  <c r="O245" i="103"/>
  <c r="O251" i="103"/>
  <c r="O68" i="103"/>
  <c r="O51" i="103"/>
  <c r="P41" i="103"/>
  <c r="P67" i="103"/>
  <c r="P235" i="103"/>
  <c r="P241" i="103"/>
  <c r="X245" i="103"/>
  <c r="X251" i="103"/>
  <c r="X68" i="103"/>
  <c r="X51" i="103"/>
  <c r="H245" i="103"/>
  <c r="H251" i="103"/>
  <c r="H68" i="103"/>
  <c r="H51" i="103"/>
  <c r="M235" i="103"/>
  <c r="M67" i="103"/>
  <c r="H41" i="103"/>
  <c r="H235" i="103"/>
  <c r="H241" i="103"/>
  <c r="H67" i="103"/>
  <c r="AF31" i="103"/>
  <c r="S90" i="103"/>
  <c r="E90" i="103"/>
  <c r="Z67" i="103"/>
  <c r="Z41" i="103"/>
  <c r="Z235" i="103"/>
  <c r="Z241" i="103"/>
  <c r="V41" i="103"/>
  <c r="V235" i="103"/>
  <c r="V241" i="103"/>
  <c r="V67" i="103"/>
  <c r="AA245" i="103"/>
  <c r="AA251" i="103"/>
  <c r="AA68" i="103"/>
  <c r="AA51" i="103"/>
  <c r="D245" i="103"/>
  <c r="D251" i="103"/>
  <c r="D68" i="103"/>
  <c r="D51" i="103"/>
  <c r="L245" i="103"/>
  <c r="L251" i="103"/>
  <c r="L51" i="103"/>
  <c r="L68" i="103"/>
  <c r="U67" i="103"/>
  <c r="U235" i="103"/>
  <c r="U41" i="103"/>
  <c r="U240" i="103"/>
  <c r="N32" i="103"/>
  <c r="N90" i="103"/>
  <c r="P90" i="103"/>
  <c r="AC90" i="103"/>
  <c r="G245" i="103"/>
  <c r="G251" i="103"/>
  <c r="G68" i="103"/>
  <c r="G51" i="103"/>
  <c r="R68" i="103"/>
  <c r="R245" i="103"/>
  <c r="R251" i="103"/>
  <c r="R51" i="103"/>
  <c r="AB245" i="103"/>
  <c r="AB251" i="103"/>
  <c r="AB51" i="103"/>
  <c r="AB68" i="103"/>
  <c r="AC235" i="103"/>
  <c r="AC241" i="103"/>
  <c r="AC67" i="103"/>
  <c r="J41" i="103"/>
  <c r="J235" i="103"/>
  <c r="J241" i="103"/>
  <c r="J67" i="103"/>
  <c r="Z245" i="103"/>
  <c r="Z251" i="103"/>
  <c r="Z68" i="103"/>
  <c r="Z51" i="103"/>
  <c r="E41" i="103"/>
  <c r="E235" i="103"/>
  <c r="E241" i="103"/>
  <c r="E67" i="103"/>
  <c r="AC41" i="103"/>
  <c r="AC240" i="103"/>
  <c r="M41" i="103"/>
  <c r="M240" i="103"/>
  <c r="S41" i="103"/>
  <c r="S235" i="103"/>
  <c r="S241" i="103"/>
  <c r="S67" i="103"/>
  <c r="Y90" i="103"/>
  <c r="O32" i="103"/>
  <c r="O90" i="103"/>
  <c r="J32" i="103"/>
  <c r="J90" i="103"/>
  <c r="F245" i="103"/>
  <c r="F251" i="103"/>
  <c r="F51" i="103"/>
  <c r="F68" i="103"/>
  <c r="M245" i="103"/>
  <c r="M251" i="103"/>
  <c r="M51" i="103"/>
  <c r="M68" i="103"/>
  <c r="Y67" i="103"/>
  <c r="Y41" i="103"/>
  <c r="Y235" i="103"/>
  <c r="Y241" i="103"/>
  <c r="O41" i="103"/>
  <c r="O67" i="103"/>
  <c r="O235" i="103"/>
  <c r="O241" i="103"/>
  <c r="I68" i="103"/>
  <c r="I245" i="103"/>
  <c r="I251" i="103"/>
  <c r="I51" i="103"/>
  <c r="K90" i="103"/>
  <c r="Q90" i="103"/>
  <c r="V245" i="103"/>
  <c r="V251" i="103"/>
  <c r="V51" i="103"/>
  <c r="V68" i="103"/>
  <c r="J68" i="103"/>
  <c r="J245" i="103"/>
  <c r="J251" i="103"/>
  <c r="J51" i="103"/>
  <c r="L41" i="103"/>
  <c r="L67" i="103"/>
  <c r="L235" i="103"/>
  <c r="L241" i="103"/>
  <c r="G41" i="103"/>
  <c r="G235" i="103"/>
  <c r="G241" i="103"/>
  <c r="G67" i="103"/>
  <c r="L32" i="103"/>
  <c r="L90" i="103"/>
  <c r="Z212" i="103"/>
  <c r="L212" i="103"/>
  <c r="P212" i="103"/>
  <c r="Y212" i="103"/>
  <c r="F212" i="103"/>
  <c r="C212" i="103"/>
  <c r="V212" i="103"/>
  <c r="I212" i="103"/>
  <c r="S212" i="103"/>
  <c r="X212" i="103"/>
  <c r="K212" i="103"/>
  <c r="AF211" i="103"/>
  <c r="E212" i="103"/>
  <c r="R212" i="103"/>
  <c r="J212" i="103"/>
  <c r="G212" i="103"/>
  <c r="H212" i="103"/>
  <c r="N212" i="103"/>
  <c r="O212" i="103"/>
  <c r="AC212" i="103"/>
  <c r="T212" i="103"/>
  <c r="AA212" i="103"/>
  <c r="Q212" i="103"/>
  <c r="AB212" i="103"/>
  <c r="D212" i="103"/>
  <c r="U212" i="103"/>
  <c r="M212" i="103"/>
  <c r="H90" i="103"/>
  <c r="W245" i="103"/>
  <c r="W251" i="103"/>
  <c r="W51" i="103"/>
  <c r="W68" i="103"/>
  <c r="AB41" i="103"/>
  <c r="AB67" i="103"/>
  <c r="AB235" i="103"/>
  <c r="AB241" i="103"/>
  <c r="V90" i="103"/>
  <c r="V32" i="103"/>
  <c r="D41" i="103"/>
  <c r="D67" i="103"/>
  <c r="D235" i="103"/>
  <c r="D241" i="103"/>
  <c r="Z32" i="103"/>
  <c r="Z90" i="103"/>
  <c r="Q68" i="103"/>
  <c r="Q245" i="103"/>
  <c r="Q251" i="103"/>
  <c r="Q51" i="103"/>
  <c r="X67" i="103"/>
  <c r="X41" i="103"/>
  <c r="X235" i="103"/>
  <c r="X241" i="103"/>
  <c r="I41" i="103"/>
  <c r="I235" i="103"/>
  <c r="I241" i="103"/>
  <c r="I67" i="103"/>
  <c r="W90" i="103"/>
  <c r="Q41" i="103"/>
  <c r="Q235" i="103"/>
  <c r="Q241" i="103"/>
  <c r="Q67" i="103"/>
  <c r="C231" i="103"/>
  <c r="S51" i="103"/>
  <c r="S91" i="103"/>
  <c r="S68" i="103"/>
  <c r="S245" i="103"/>
  <c r="S251" i="103"/>
  <c r="U245" i="103"/>
  <c r="U251" i="103"/>
  <c r="U51" i="103"/>
  <c r="U68" i="103"/>
  <c r="T41" i="103"/>
  <c r="T67" i="103"/>
  <c r="T235" i="103"/>
  <c r="T241" i="103"/>
  <c r="N67" i="103"/>
  <c r="N41" i="103"/>
  <c r="N235" i="103"/>
  <c r="N241" i="103"/>
  <c r="AR90" i="103"/>
  <c r="AQ90" i="103"/>
  <c r="M90" i="103"/>
  <c r="AD31" i="103"/>
  <c r="I32" i="103"/>
  <c r="C90" i="103"/>
  <c r="AC245" i="103"/>
  <c r="AC251" i="103"/>
  <c r="AC51" i="103"/>
  <c r="AC68" i="103"/>
  <c r="P245" i="103"/>
  <c r="P251" i="103"/>
  <c r="P68" i="103"/>
  <c r="P51" i="103"/>
  <c r="R41" i="103"/>
  <c r="R235" i="103"/>
  <c r="R241" i="103"/>
  <c r="R67" i="103"/>
  <c r="G90" i="103"/>
  <c r="G32" i="103"/>
  <c r="K245" i="103"/>
  <c r="K251" i="103"/>
  <c r="K51" i="103"/>
  <c r="K68" i="103"/>
  <c r="C245" i="103"/>
  <c r="C68" i="103"/>
  <c r="C51" i="103"/>
  <c r="W212" i="103"/>
  <c r="AF221" i="103"/>
  <c r="V222" i="103"/>
  <c r="M222" i="103"/>
  <c r="H222" i="103"/>
  <c r="Z222" i="103"/>
  <c r="J222" i="103"/>
  <c r="Q222" i="103"/>
  <c r="T222" i="103"/>
  <c r="K222" i="103"/>
  <c r="U222" i="103"/>
  <c r="N222" i="103"/>
  <c r="E222" i="103"/>
  <c r="W222" i="103"/>
  <c r="X222" i="103"/>
  <c r="G222" i="103"/>
  <c r="R222" i="103"/>
  <c r="Y222" i="103"/>
  <c r="P222" i="103"/>
  <c r="AC222" i="103"/>
  <c r="F222" i="103"/>
  <c r="O222" i="103"/>
  <c r="D222" i="103"/>
  <c r="AA222" i="103"/>
  <c r="S222" i="103"/>
  <c r="AB222" i="103"/>
  <c r="I222" i="103"/>
  <c r="L222" i="103"/>
  <c r="N22" i="103"/>
  <c r="AB22" i="103"/>
  <c r="F22" i="103"/>
  <c r="T22" i="103"/>
  <c r="C22" i="103"/>
  <c r="G22" i="103"/>
  <c r="E22" i="103"/>
  <c r="V22" i="103"/>
  <c r="S22" i="103"/>
  <c r="P22" i="103"/>
  <c r="Q22" i="103"/>
  <c r="U22" i="103"/>
  <c r="Z22" i="103"/>
  <c r="X22" i="103"/>
  <c r="L22" i="103"/>
  <c r="K22" i="103"/>
  <c r="Y22" i="103"/>
  <c r="D22" i="103"/>
  <c r="J22" i="103"/>
  <c r="R22" i="103"/>
  <c r="AA22" i="103"/>
  <c r="H22" i="103"/>
  <c r="M22" i="103"/>
  <c r="AC22" i="103"/>
  <c r="W22" i="103"/>
  <c r="O22" i="103"/>
  <c r="I22" i="103"/>
  <c r="M241" i="103"/>
  <c r="C91" i="103"/>
  <c r="AD51" i="103"/>
  <c r="S52" i="103"/>
  <c r="AD41" i="103"/>
  <c r="Z42" i="103"/>
  <c r="Q91" i="103"/>
  <c r="Q52" i="103"/>
  <c r="Z91" i="103"/>
  <c r="Z52" i="103"/>
  <c r="BP90" i="103"/>
  <c r="BO90" i="103"/>
  <c r="U241" i="103"/>
  <c r="AD241" i="103"/>
  <c r="Y91" i="103"/>
  <c r="K91" i="103"/>
  <c r="K52" i="103"/>
  <c r="M91" i="103"/>
  <c r="M52" i="103"/>
  <c r="BV90" i="103"/>
  <c r="BU90" i="103"/>
  <c r="BY90" i="103"/>
  <c r="BZ90" i="103"/>
  <c r="L91" i="103"/>
  <c r="L52" i="103"/>
  <c r="H91" i="103"/>
  <c r="H52" i="103"/>
  <c r="AB32" i="103"/>
  <c r="AN90" i="103"/>
  <c r="AM90" i="103"/>
  <c r="U91" i="103"/>
  <c r="U52" i="103"/>
  <c r="J91" i="103"/>
  <c r="J52" i="103"/>
  <c r="F91" i="103"/>
  <c r="F52" i="103"/>
  <c r="N91" i="103"/>
  <c r="N52" i="103"/>
  <c r="D52" i="103"/>
  <c r="D91" i="103"/>
  <c r="AE241" i="103"/>
  <c r="AT90" i="103"/>
  <c r="AS90" i="103"/>
  <c r="X91" i="103"/>
  <c r="CB90" i="103"/>
  <c r="CA90" i="103"/>
  <c r="R42" i="103"/>
  <c r="AF51" i="103"/>
  <c r="P91" i="103"/>
  <c r="P52" i="103"/>
  <c r="BL91" i="103"/>
  <c r="BK91" i="103"/>
  <c r="BQ90" i="103"/>
  <c r="BR90" i="103"/>
  <c r="V91" i="103"/>
  <c r="BD90" i="103"/>
  <c r="BC90" i="103"/>
  <c r="AB91" i="103"/>
  <c r="AB52" i="103"/>
  <c r="AA91" i="103"/>
  <c r="C251" i="103"/>
  <c r="AE251" i="103"/>
  <c r="BM90" i="103"/>
  <c r="BN90" i="103"/>
  <c r="AD231" i="103"/>
  <c r="C232" i="103"/>
  <c r="E91" i="103"/>
  <c r="E52" i="103"/>
  <c r="T32" i="103"/>
  <c r="BG90" i="103"/>
  <c r="BH90" i="103"/>
  <c r="BX90" i="103"/>
  <c r="BW90" i="103"/>
  <c r="R91" i="103"/>
  <c r="R52" i="103"/>
  <c r="D32" i="103"/>
  <c r="Q32" i="103"/>
  <c r="Y32" i="103"/>
  <c r="AH90" i="103"/>
  <c r="AG90" i="103"/>
  <c r="AC52" i="103"/>
  <c r="AC91" i="103"/>
  <c r="Q42" i="103"/>
  <c r="AU90" i="103"/>
  <c r="AV90" i="103"/>
  <c r="O52" i="103"/>
  <c r="O91" i="103"/>
  <c r="W91" i="103"/>
  <c r="K32" i="103"/>
  <c r="G91" i="103"/>
  <c r="G52" i="103"/>
  <c r="AK90" i="103"/>
  <c r="AL90" i="103"/>
  <c r="AE90" i="103"/>
  <c r="AF90" i="103"/>
  <c r="BT90" i="103"/>
  <c r="BS90" i="103"/>
  <c r="I91" i="103"/>
  <c r="I52" i="103"/>
  <c r="S42" i="103"/>
  <c r="F32" i="103"/>
  <c r="AA42" i="103"/>
  <c r="C32" i="103"/>
  <c r="W32" i="103"/>
  <c r="AP90" i="103"/>
  <c r="AO90" i="103"/>
  <c r="T52" i="103"/>
  <c r="T91" i="103"/>
  <c r="H32" i="103"/>
  <c r="AY90" i="103"/>
  <c r="AZ90" i="103"/>
  <c r="AC32" i="103"/>
  <c r="AJ90" i="103"/>
  <c r="AI90" i="103"/>
  <c r="K42" i="103"/>
  <c r="M32" i="103"/>
  <c r="I42" i="103"/>
  <c r="BF90" i="103"/>
  <c r="BE90" i="103"/>
  <c r="E32" i="103"/>
  <c r="BI90" i="103"/>
  <c r="BJ90" i="103"/>
  <c r="W42" i="103"/>
  <c r="P32" i="103"/>
  <c r="BL90" i="103"/>
  <c r="BK90" i="103"/>
  <c r="R32" i="103"/>
  <c r="AW90" i="103"/>
  <c r="AX90" i="103"/>
  <c r="BA90" i="103"/>
  <c r="BB90" i="103"/>
  <c r="S32" i="103"/>
  <c r="N242" i="103"/>
  <c r="J242" i="103"/>
  <c r="T242" i="103"/>
  <c r="S242" i="103"/>
  <c r="R242" i="103"/>
  <c r="K242" i="103"/>
  <c r="W242" i="103"/>
  <c r="Y242" i="103"/>
  <c r="Q242" i="103"/>
  <c r="X242" i="103"/>
  <c r="E242" i="103"/>
  <c r="C242" i="103"/>
  <c r="AC242" i="103"/>
  <c r="AA242" i="103"/>
  <c r="I242" i="103"/>
  <c r="L242" i="103"/>
  <c r="D242" i="103"/>
  <c r="F242" i="103"/>
  <c r="AB242" i="103"/>
  <c r="P242" i="103"/>
  <c r="Z242" i="103"/>
  <c r="O242" i="103"/>
  <c r="G242" i="103"/>
  <c r="V242" i="103"/>
  <c r="M242" i="103"/>
  <c r="H242" i="103"/>
  <c r="BS91" i="103"/>
  <c r="BT91" i="103"/>
  <c r="BQ91" i="103"/>
  <c r="BR91" i="103"/>
  <c r="AG91" i="103"/>
  <c r="AH91" i="103"/>
  <c r="L42" i="103"/>
  <c r="BD91" i="103"/>
  <c r="BC91" i="103"/>
  <c r="U42" i="103"/>
  <c r="BZ91" i="103"/>
  <c r="BY91" i="103"/>
  <c r="AI91" i="103"/>
  <c r="AJ91" i="103"/>
  <c r="BF91" i="103"/>
  <c r="BE91" i="103"/>
  <c r="BB91" i="103"/>
  <c r="BA91" i="103"/>
  <c r="T42" i="103"/>
  <c r="BH91" i="103"/>
  <c r="BG91" i="103"/>
  <c r="J42" i="103"/>
  <c r="C42" i="103"/>
  <c r="AQ91" i="103"/>
  <c r="AR91" i="103"/>
  <c r="AK91" i="103"/>
  <c r="AL91" i="103"/>
  <c r="F42" i="103"/>
  <c r="Z232" i="103"/>
  <c r="M232" i="103"/>
  <c r="AA232" i="103"/>
  <c r="L232" i="103"/>
  <c r="W232" i="103"/>
  <c r="G232" i="103"/>
  <c r="U232" i="103"/>
  <c r="AB232" i="103"/>
  <c r="E232" i="103"/>
  <c r="T232" i="103"/>
  <c r="K232" i="103"/>
  <c r="Y232" i="103"/>
  <c r="P232" i="103"/>
  <c r="F232" i="103"/>
  <c r="S232" i="103"/>
  <c r="R232" i="103"/>
  <c r="D232" i="103"/>
  <c r="V232" i="103"/>
  <c r="AF231" i="103"/>
  <c r="AC232" i="103"/>
  <c r="N232" i="103"/>
  <c r="J232" i="103"/>
  <c r="O232" i="103"/>
  <c r="Q232" i="103"/>
  <c r="H232" i="103"/>
  <c r="I232" i="103"/>
  <c r="X232" i="103"/>
  <c r="E42" i="103"/>
  <c r="P42" i="103"/>
  <c r="AF41" i="103"/>
  <c r="AT91" i="103"/>
  <c r="AS91" i="103"/>
  <c r="AZ91" i="103"/>
  <c r="AY91" i="103"/>
  <c r="Y42" i="103"/>
  <c r="X52" i="103"/>
  <c r="N42" i="103"/>
  <c r="O42" i="103"/>
  <c r="BV91" i="103"/>
  <c r="BU91" i="103"/>
  <c r="AD251" i="103"/>
  <c r="AF251" i="103"/>
  <c r="BO91" i="103"/>
  <c r="BP91" i="103"/>
  <c r="AV91" i="103"/>
  <c r="AU91" i="103"/>
  <c r="AB42" i="103"/>
  <c r="Y52" i="103"/>
  <c r="M42" i="103"/>
  <c r="AA52" i="103"/>
  <c r="BW91" i="103"/>
  <c r="BX91" i="103"/>
  <c r="V42" i="103"/>
  <c r="CB91" i="103"/>
  <c r="CA91" i="103"/>
  <c r="D42" i="103"/>
  <c r="H42" i="103"/>
  <c r="X42" i="103"/>
  <c r="U242" i="103"/>
  <c r="BM91" i="103"/>
  <c r="BN91" i="103"/>
  <c r="AN91" i="103"/>
  <c r="AM91" i="103"/>
  <c r="AP91" i="103"/>
  <c r="AO91" i="103"/>
  <c r="G42" i="103"/>
  <c r="AE91" i="103"/>
  <c r="AF91" i="103"/>
  <c r="C52" i="103"/>
  <c r="BJ91" i="103"/>
  <c r="BI91" i="103"/>
  <c r="AF241" i="103"/>
  <c r="AX91" i="103"/>
  <c r="AW91" i="103"/>
  <c r="AC42" i="103"/>
  <c r="W52" i="103"/>
  <c r="V52" i="103"/>
  <c r="G252" i="103"/>
  <c r="H252" i="103"/>
  <c r="AB252" i="103"/>
  <c r="I252" i="103"/>
  <c r="Q252" i="103"/>
  <c r="N252" i="103"/>
  <c r="AA252" i="103"/>
  <c r="S252" i="103"/>
  <c r="E252" i="103"/>
  <c r="X252" i="103"/>
  <c r="R252" i="103"/>
  <c r="Z252" i="103"/>
  <c r="W252" i="103"/>
  <c r="T252" i="103"/>
  <c r="D252" i="103"/>
  <c r="V252" i="103"/>
  <c r="K252" i="103"/>
  <c r="L252" i="103"/>
  <c r="O252" i="103"/>
  <c r="U252" i="103"/>
  <c r="M252" i="103"/>
  <c r="J252" i="103"/>
  <c r="P252" i="103"/>
  <c r="F252" i="103"/>
  <c r="Y252" i="103"/>
  <c r="AC252" i="103"/>
  <c r="C252" i="103"/>
  <c r="AH889" i="59"/>
  <c r="AH873" i="59"/>
  <c r="AH888" i="59"/>
  <c r="AH890" i="59"/>
  <c r="AH884" i="59"/>
  <c r="AH885" i="59"/>
  <c r="AH886" i="59"/>
  <c r="AH869" i="59"/>
  <c r="H167" i="59"/>
  <c r="H166" i="59"/>
  <c r="H165" i="59"/>
  <c r="H164" i="59"/>
  <c r="H163" i="59"/>
  <c r="H162" i="59"/>
  <c r="H161" i="59"/>
  <c r="H160" i="59"/>
  <c r="H159" i="59"/>
  <c r="H158" i="59"/>
  <c r="H157" i="59"/>
  <c r="H156" i="59"/>
  <c r="H155" i="59"/>
  <c r="H154" i="59"/>
  <c r="H153" i="59"/>
  <c r="H152" i="59"/>
  <c r="H151" i="59"/>
  <c r="H150" i="59"/>
  <c r="H149" i="59"/>
  <c r="H148" i="59"/>
  <c r="H147" i="59"/>
  <c r="H146" i="59"/>
  <c r="H145" i="59"/>
  <c r="H144" i="59"/>
  <c r="H143" i="59"/>
  <c r="H142" i="59"/>
  <c r="H141" i="59"/>
  <c r="H140" i="59"/>
  <c r="H139" i="59"/>
  <c r="H138" i="59"/>
  <c r="H137" i="59"/>
  <c r="H136" i="59"/>
  <c r="H135" i="59"/>
  <c r="H134" i="59"/>
  <c r="H133" i="59"/>
  <c r="H132" i="59"/>
  <c r="H131" i="59"/>
  <c r="H130" i="59"/>
  <c r="H129" i="59"/>
  <c r="H128" i="59"/>
  <c r="H127" i="59"/>
  <c r="H126" i="59"/>
  <c r="H125" i="59"/>
  <c r="H124" i="59"/>
  <c r="H123" i="59"/>
  <c r="H122" i="59"/>
  <c r="H121" i="59"/>
  <c r="H120" i="59"/>
  <c r="H119" i="59"/>
  <c r="H118" i="59"/>
  <c r="H117" i="59"/>
  <c r="H116" i="59"/>
  <c r="H115" i="59"/>
  <c r="H114" i="59"/>
  <c r="H113" i="59"/>
  <c r="H112" i="59"/>
  <c r="H111" i="59"/>
  <c r="H110" i="59"/>
  <c r="H109" i="59"/>
  <c r="H108" i="59"/>
  <c r="H107" i="59"/>
  <c r="H106" i="59"/>
  <c r="H105" i="59"/>
  <c r="H104" i="59"/>
  <c r="H103" i="59"/>
  <c r="H102" i="59"/>
  <c r="H101" i="59"/>
  <c r="H100" i="59"/>
  <c r="H99" i="59"/>
  <c r="H98" i="59"/>
  <c r="H97" i="59"/>
  <c r="H96" i="59"/>
  <c r="H95" i="59"/>
  <c r="H94" i="59"/>
  <c r="H93" i="59"/>
  <c r="H92" i="59"/>
  <c r="H91" i="59"/>
  <c r="H90" i="59"/>
  <c r="H89" i="59"/>
  <c r="H88" i="59"/>
  <c r="H87" i="59"/>
  <c r="H86" i="59"/>
  <c r="H85" i="59"/>
  <c r="H84" i="59"/>
  <c r="H83" i="59"/>
  <c r="H82" i="59"/>
  <c r="H81" i="59"/>
  <c r="H80" i="59"/>
  <c r="H79" i="59"/>
  <c r="H78" i="59"/>
  <c r="H77" i="59"/>
  <c r="H75" i="59"/>
  <c r="H74" i="59"/>
  <c r="H73" i="59"/>
  <c r="H72" i="59"/>
  <c r="H71" i="59"/>
  <c r="H70" i="59"/>
  <c r="H69" i="59"/>
  <c r="H68" i="59"/>
  <c r="H67" i="59"/>
  <c r="H66" i="59"/>
  <c r="H65" i="59"/>
  <c r="H64" i="59"/>
  <c r="H63" i="59"/>
  <c r="H62" i="59"/>
  <c r="H61" i="59"/>
  <c r="H60" i="59"/>
  <c r="H59" i="59"/>
  <c r="H58" i="59"/>
  <c r="H57" i="59"/>
  <c r="H56" i="59"/>
  <c r="H55" i="59"/>
  <c r="H54" i="59"/>
  <c r="H53" i="59"/>
  <c r="H52" i="59"/>
  <c r="H51" i="59"/>
  <c r="H50" i="59"/>
  <c r="H49" i="59"/>
  <c r="H48" i="59"/>
  <c r="H47" i="59"/>
  <c r="H46" i="59"/>
  <c r="H45" i="59"/>
  <c r="H44" i="59"/>
  <c r="H43" i="59"/>
  <c r="H42" i="59"/>
  <c r="H41" i="59"/>
  <c r="H40" i="59"/>
  <c r="H39" i="59"/>
  <c r="H38" i="59"/>
  <c r="H37" i="59"/>
  <c r="H36" i="59"/>
  <c r="H35" i="59"/>
  <c r="H34" i="59"/>
  <c r="H33" i="59"/>
  <c r="H32" i="59"/>
  <c r="H31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H15" i="59"/>
  <c r="H14" i="59"/>
  <c r="H13" i="59"/>
  <c r="H12" i="59"/>
  <c r="H11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198" i="59"/>
  <c r="I199" i="59"/>
  <c r="I200" i="59"/>
  <c r="I201" i="59"/>
  <c r="I202" i="59"/>
  <c r="I203" i="59"/>
  <c r="I204" i="59"/>
  <c r="I205" i="59"/>
  <c r="I206" i="59"/>
  <c r="I207" i="59"/>
  <c r="I208" i="59"/>
  <c r="I209" i="59"/>
  <c r="I210" i="59"/>
  <c r="I211" i="59"/>
  <c r="I212" i="59"/>
  <c r="I213" i="59"/>
  <c r="I214" i="59"/>
  <c r="I215" i="59"/>
  <c r="I216" i="59"/>
  <c r="I217" i="59"/>
  <c r="I218" i="59"/>
  <c r="I219" i="59"/>
  <c r="I220" i="59"/>
  <c r="I221" i="59"/>
  <c r="I222" i="59"/>
  <c r="I223" i="59"/>
  <c r="I224" i="59"/>
  <c r="I225" i="59"/>
  <c r="I226" i="59"/>
  <c r="I227" i="59"/>
  <c r="I228" i="59"/>
  <c r="I229" i="59"/>
  <c r="I230" i="59"/>
  <c r="I231" i="59"/>
  <c r="I232" i="59"/>
  <c r="I233" i="59"/>
  <c r="I234" i="59"/>
  <c r="I235" i="59"/>
  <c r="I236" i="59"/>
  <c r="I237" i="59"/>
  <c r="I238" i="59"/>
  <c r="I239" i="59"/>
  <c r="I240" i="59"/>
  <c r="I241" i="59"/>
  <c r="I242" i="59"/>
  <c r="I243" i="59"/>
  <c r="I244" i="59"/>
  <c r="I245" i="59"/>
  <c r="I246" i="59"/>
  <c r="I247" i="59"/>
  <c r="I248" i="59"/>
  <c r="I249" i="59"/>
  <c r="I250" i="59"/>
  <c r="I251" i="59"/>
  <c r="I252" i="59"/>
  <c r="I253" i="59"/>
  <c r="I254" i="59"/>
  <c r="I255" i="59"/>
  <c r="I256" i="59"/>
  <c r="I257" i="59"/>
  <c r="I258" i="59"/>
  <c r="I259" i="59"/>
  <c r="I260" i="59"/>
  <c r="I261" i="59"/>
  <c r="I262" i="59"/>
  <c r="I263" i="59"/>
  <c r="I264" i="59"/>
  <c r="I265" i="59"/>
  <c r="I266" i="59"/>
  <c r="I267" i="59"/>
  <c r="I268" i="59"/>
  <c r="I269" i="59"/>
  <c r="I270" i="59"/>
  <c r="I271" i="59"/>
  <c r="I272" i="59"/>
  <c r="I273" i="59"/>
  <c r="I274" i="59"/>
  <c r="I275" i="59"/>
  <c r="I276" i="59"/>
  <c r="I277" i="59"/>
  <c r="I278" i="59"/>
  <c r="I279" i="59"/>
  <c r="I280" i="59"/>
  <c r="I281" i="59"/>
  <c r="I282" i="59"/>
  <c r="I283" i="59"/>
  <c r="I284" i="59"/>
  <c r="I285" i="59"/>
  <c r="I286" i="59"/>
  <c r="I287" i="59"/>
  <c r="I288" i="59"/>
  <c r="I289" i="59"/>
  <c r="I290" i="59"/>
  <c r="I291" i="59"/>
  <c r="I292" i="59"/>
  <c r="I293" i="59"/>
  <c r="I294" i="59"/>
  <c r="I295" i="59"/>
  <c r="I296" i="59"/>
  <c r="I297" i="59"/>
  <c r="I298" i="59"/>
  <c r="I299" i="59"/>
  <c r="I300" i="59"/>
  <c r="I301" i="59"/>
  <c r="I302" i="59"/>
  <c r="I303" i="59"/>
  <c r="I304" i="59"/>
  <c r="I305" i="59"/>
  <c r="I306" i="59"/>
  <c r="I307" i="59"/>
  <c r="I308" i="59"/>
  <c r="I309" i="59"/>
  <c r="I310" i="59"/>
  <c r="I311" i="59"/>
  <c r="I312" i="59"/>
  <c r="I313" i="59"/>
  <c r="I314" i="59"/>
  <c r="I315" i="59"/>
  <c r="I316" i="59"/>
  <c r="I317" i="59"/>
  <c r="I318" i="59"/>
  <c r="I319" i="59"/>
  <c r="I320" i="59"/>
  <c r="I321" i="59"/>
  <c r="I322" i="59"/>
  <c r="I323" i="59"/>
  <c r="I324" i="59"/>
  <c r="I325" i="59"/>
  <c r="I326" i="59"/>
  <c r="I327" i="59"/>
  <c r="I328" i="59"/>
  <c r="I329" i="59"/>
  <c r="I330" i="59"/>
  <c r="I331" i="59"/>
  <c r="I332" i="59"/>
  <c r="I333" i="59"/>
  <c r="I334" i="59"/>
  <c r="I335" i="59"/>
  <c r="I336" i="59"/>
  <c r="I337" i="59"/>
  <c r="I338" i="59"/>
  <c r="I339" i="59"/>
  <c r="I340" i="59"/>
  <c r="I341" i="59"/>
  <c r="I342" i="59"/>
  <c r="I343" i="59"/>
  <c r="I344" i="59"/>
  <c r="I345" i="59"/>
  <c r="I346" i="59"/>
  <c r="I347" i="59"/>
  <c r="I348" i="59"/>
  <c r="I349" i="59"/>
  <c r="I350" i="59"/>
  <c r="I351" i="59"/>
  <c r="I352" i="59"/>
  <c r="I353" i="59"/>
  <c r="I354" i="59"/>
  <c r="I355" i="59"/>
  <c r="I356" i="59"/>
  <c r="I357" i="59"/>
  <c r="I358" i="59"/>
  <c r="I359" i="59"/>
  <c r="I360" i="59"/>
  <c r="I361" i="59"/>
  <c r="I362" i="59"/>
  <c r="I363" i="59"/>
  <c r="I364" i="59"/>
  <c r="I365" i="59"/>
  <c r="I366" i="59"/>
  <c r="I367" i="59"/>
  <c r="I368" i="59"/>
  <c r="I369" i="59"/>
  <c r="I370" i="59"/>
  <c r="I371" i="59"/>
  <c r="I372" i="59"/>
  <c r="I373" i="59"/>
  <c r="I374" i="59"/>
  <c r="I375" i="59"/>
  <c r="I376" i="59"/>
  <c r="I377" i="59"/>
  <c r="I378" i="59"/>
  <c r="I379" i="59"/>
  <c r="I380" i="59"/>
  <c r="I381" i="59"/>
  <c r="I382" i="59"/>
  <c r="I383" i="59"/>
  <c r="I384" i="59"/>
  <c r="I385" i="59"/>
  <c r="I386" i="59"/>
  <c r="I387" i="59"/>
  <c r="I388" i="59"/>
  <c r="I389" i="59"/>
  <c r="I390" i="59"/>
  <c r="I391" i="59"/>
  <c r="I392" i="59"/>
  <c r="I393" i="59"/>
  <c r="I394" i="59"/>
  <c r="I395" i="59"/>
  <c r="I396" i="59"/>
  <c r="I397" i="59"/>
  <c r="I398" i="59"/>
  <c r="I399" i="59"/>
  <c r="I400" i="59"/>
  <c r="I401" i="59"/>
  <c r="I402" i="59"/>
  <c r="I403" i="59"/>
  <c r="I404" i="59"/>
  <c r="I405" i="59"/>
  <c r="I406" i="59"/>
  <c r="I407" i="59"/>
  <c r="I408" i="59"/>
  <c r="I409" i="59"/>
  <c r="I410" i="59"/>
  <c r="I411" i="59"/>
  <c r="I412" i="59"/>
  <c r="I413" i="59"/>
  <c r="I414" i="59"/>
  <c r="I415" i="59"/>
  <c r="I416" i="59"/>
  <c r="I417" i="59"/>
  <c r="I418" i="59"/>
  <c r="I419" i="59"/>
  <c r="I420" i="59"/>
  <c r="I421" i="59"/>
  <c r="I422" i="59"/>
  <c r="I423" i="59"/>
  <c r="I424" i="59"/>
  <c r="I425" i="59"/>
  <c r="I426" i="59"/>
  <c r="I427" i="59"/>
  <c r="I428" i="59"/>
  <c r="I429" i="59"/>
  <c r="I430" i="59"/>
  <c r="I431" i="59"/>
  <c r="I432" i="59"/>
  <c r="I433" i="59"/>
  <c r="I434" i="59"/>
  <c r="I435" i="59"/>
  <c r="I436" i="59"/>
  <c r="I437" i="59"/>
  <c r="I438" i="59"/>
  <c r="I439" i="59"/>
  <c r="I440" i="59"/>
  <c r="I441" i="59"/>
  <c r="I442" i="59"/>
  <c r="I443" i="59"/>
  <c r="I444" i="59"/>
  <c r="I445" i="59"/>
  <c r="I446" i="59"/>
  <c r="I447" i="59"/>
  <c r="I448" i="59"/>
  <c r="I449" i="59"/>
  <c r="I450" i="59"/>
  <c r="I451" i="59"/>
  <c r="I452" i="59"/>
  <c r="I453" i="59"/>
  <c r="I454" i="59"/>
  <c r="I455" i="59"/>
  <c r="I456" i="59"/>
  <c r="I457" i="59"/>
  <c r="I458" i="59"/>
  <c r="I459" i="59"/>
  <c r="I460" i="59"/>
  <c r="I461" i="59"/>
  <c r="I462" i="59"/>
  <c r="I463" i="59"/>
  <c r="I464" i="59"/>
  <c r="I465" i="59"/>
  <c r="I466" i="59"/>
  <c r="I467" i="59"/>
  <c r="I468" i="59"/>
  <c r="I469" i="59"/>
  <c r="I470" i="59"/>
  <c r="I471" i="59"/>
  <c r="I472" i="59"/>
  <c r="I473" i="59"/>
  <c r="I474" i="59"/>
  <c r="I475" i="59"/>
  <c r="I476" i="59"/>
  <c r="I477" i="59"/>
  <c r="I478" i="59"/>
  <c r="I479" i="59"/>
  <c r="I480" i="59"/>
  <c r="I481" i="59"/>
  <c r="I482" i="59"/>
  <c r="I483" i="59"/>
  <c r="I484" i="59"/>
  <c r="I485" i="59"/>
  <c r="I486" i="59"/>
  <c r="I487" i="59"/>
  <c r="I488" i="59"/>
  <c r="I489" i="59"/>
  <c r="I490" i="59"/>
  <c r="I491" i="59"/>
  <c r="I492" i="59"/>
  <c r="I493" i="59"/>
  <c r="I494" i="59"/>
  <c r="I495" i="59"/>
  <c r="I496" i="59"/>
  <c r="I497" i="59"/>
  <c r="I498" i="59"/>
  <c r="I499" i="59"/>
  <c r="I500" i="59"/>
  <c r="I501" i="59"/>
  <c r="I502" i="59"/>
  <c r="I503" i="59"/>
  <c r="I504" i="59"/>
  <c r="I505" i="59"/>
  <c r="I506" i="59"/>
  <c r="I507" i="59"/>
  <c r="I508" i="59"/>
  <c r="I509" i="59"/>
  <c r="I510" i="59"/>
  <c r="I511" i="59"/>
  <c r="I512" i="59"/>
  <c r="I513" i="59"/>
  <c r="I514" i="59"/>
  <c r="I515" i="59"/>
  <c r="I516" i="59"/>
  <c r="I517" i="59"/>
  <c r="I518" i="59"/>
  <c r="I519" i="59"/>
  <c r="I520" i="59"/>
  <c r="I521" i="59"/>
  <c r="I522" i="59"/>
  <c r="I523" i="59"/>
  <c r="I524" i="59"/>
  <c r="I525" i="59"/>
  <c r="I526" i="59"/>
  <c r="I527" i="59"/>
  <c r="I528" i="59"/>
  <c r="I529" i="59"/>
  <c r="I530" i="59"/>
  <c r="I531" i="59"/>
  <c r="I532" i="59"/>
  <c r="I533" i="59"/>
  <c r="I534" i="59"/>
  <c r="I535" i="59"/>
  <c r="I536" i="59"/>
  <c r="I537" i="59"/>
  <c r="I538" i="59"/>
  <c r="I539" i="59"/>
  <c r="I540" i="59"/>
  <c r="I541" i="59"/>
  <c r="I542" i="59"/>
  <c r="I543" i="59"/>
  <c r="I544" i="59"/>
  <c r="I545" i="59"/>
  <c r="I546" i="59"/>
  <c r="I547" i="59"/>
  <c r="I548" i="59"/>
  <c r="I549" i="59"/>
  <c r="I550" i="59"/>
  <c r="I551" i="59"/>
  <c r="I552" i="59"/>
  <c r="I553" i="59"/>
  <c r="I554" i="59"/>
  <c r="I555" i="59"/>
  <c r="I556" i="59"/>
  <c r="I557" i="59"/>
  <c r="I558" i="59"/>
  <c r="I559" i="59"/>
  <c r="I560" i="59"/>
  <c r="I561" i="59"/>
  <c r="I562" i="59"/>
  <c r="I563" i="59"/>
  <c r="I564" i="59"/>
  <c r="I565" i="59"/>
  <c r="I566" i="59"/>
  <c r="I567" i="59"/>
  <c r="I568" i="59"/>
  <c r="I569" i="59"/>
  <c r="I570" i="59"/>
  <c r="I571" i="59"/>
  <c r="I572" i="59"/>
  <c r="I573" i="59"/>
  <c r="I574" i="59"/>
  <c r="I575" i="59"/>
  <c r="I576" i="59"/>
  <c r="I577" i="59"/>
  <c r="I578" i="59"/>
  <c r="I579" i="59"/>
  <c r="I580" i="59"/>
  <c r="I581" i="59"/>
  <c r="I582" i="59"/>
  <c r="I583" i="59"/>
  <c r="I584" i="59"/>
  <c r="I585" i="59"/>
  <c r="I586" i="59"/>
  <c r="I587" i="59"/>
  <c r="AJ70" i="59"/>
  <c r="AJ69" i="59"/>
  <c r="AJ68" i="59"/>
  <c r="AJ67" i="59"/>
  <c r="AJ66" i="59"/>
  <c r="AJ65" i="59"/>
  <c r="AJ64" i="59"/>
  <c r="AJ63" i="59"/>
  <c r="AJ62" i="59"/>
  <c r="AJ61" i="59"/>
  <c r="AJ60" i="59"/>
  <c r="AJ59" i="59"/>
  <c r="AJ58" i="59"/>
  <c r="AJ57" i="59"/>
  <c r="AJ56" i="59"/>
  <c r="AJ55" i="59"/>
  <c r="AJ54" i="59"/>
  <c r="AJ53" i="59"/>
  <c r="AJ52" i="59"/>
  <c r="AJ51" i="59"/>
  <c r="AJ50" i="59"/>
  <c r="AJ49" i="59"/>
  <c r="AJ48" i="59"/>
  <c r="AJ47" i="59"/>
  <c r="AJ46" i="59"/>
  <c r="AJ45" i="59"/>
  <c r="AJ44" i="59"/>
  <c r="AJ43" i="59"/>
  <c r="AJ42" i="59"/>
  <c r="AJ41" i="59"/>
  <c r="AJ40" i="59"/>
  <c r="AJ39" i="59"/>
  <c r="AJ38" i="59"/>
  <c r="AJ37" i="59"/>
  <c r="AJ36" i="59"/>
  <c r="AJ35" i="59"/>
  <c r="AJ34" i="59"/>
  <c r="AJ33" i="59"/>
  <c r="AJ32" i="59"/>
  <c r="AJ31" i="59"/>
  <c r="AJ30" i="59"/>
  <c r="AJ29" i="59"/>
  <c r="AJ28" i="59"/>
  <c r="AJ27" i="59"/>
  <c r="AJ26" i="59"/>
  <c r="AJ25" i="59"/>
  <c r="AJ24" i="59"/>
  <c r="AJ23" i="59"/>
  <c r="AJ22" i="59"/>
  <c r="AJ21" i="59"/>
  <c r="AJ20" i="59"/>
  <c r="AJ19" i="59"/>
  <c r="AJ18" i="59"/>
  <c r="AJ17" i="59"/>
  <c r="AJ16" i="59"/>
  <c r="AJ15" i="59"/>
  <c r="AJ14" i="59"/>
  <c r="AJ13" i="59"/>
  <c r="AJ12" i="59"/>
  <c r="AJ11" i="59"/>
  <c r="AI70" i="59"/>
  <c r="AI69" i="59"/>
  <c r="AI68" i="59"/>
  <c r="AI67" i="59"/>
  <c r="AI66" i="59"/>
  <c r="AI65" i="59"/>
  <c r="AI64" i="59"/>
  <c r="AI63" i="59"/>
  <c r="AI62" i="59"/>
  <c r="AI61" i="59"/>
  <c r="AI60" i="59"/>
  <c r="AI59" i="59"/>
  <c r="AI58" i="59"/>
  <c r="AI57" i="59"/>
  <c r="AI56" i="59"/>
  <c r="AI55" i="59"/>
  <c r="AI54" i="59"/>
  <c r="AI53" i="59"/>
  <c r="AI52" i="59"/>
  <c r="AI51" i="59"/>
  <c r="AI50" i="59"/>
  <c r="AI49" i="59"/>
  <c r="AI48" i="59"/>
  <c r="AI47" i="59"/>
  <c r="AI46" i="59"/>
  <c r="AI45" i="59"/>
  <c r="AI44" i="59"/>
  <c r="AI43" i="59"/>
  <c r="AI42" i="59"/>
  <c r="AI41" i="59"/>
  <c r="AI40" i="59"/>
  <c r="AI39" i="59"/>
  <c r="AI38" i="59"/>
  <c r="AI37" i="59"/>
  <c r="AI36" i="59"/>
  <c r="AI35" i="59"/>
  <c r="AI34" i="59"/>
  <c r="AI33" i="59"/>
  <c r="AI32" i="59"/>
  <c r="AI31" i="59"/>
  <c r="AI30" i="59"/>
  <c r="AI29" i="59"/>
  <c r="AI28" i="59"/>
  <c r="AI27" i="59"/>
  <c r="AI26" i="59"/>
  <c r="AI25" i="59"/>
  <c r="AI24" i="59"/>
  <c r="AI23" i="59"/>
  <c r="AI22" i="59"/>
  <c r="AI21" i="59"/>
  <c r="AI20" i="59"/>
  <c r="AI19" i="59"/>
  <c r="AI18" i="59"/>
  <c r="AI17" i="59"/>
  <c r="AI16" i="59"/>
  <c r="AI15" i="59"/>
  <c r="AI14" i="59"/>
  <c r="AI13" i="59"/>
  <c r="AI12" i="59"/>
  <c r="AI11" i="59"/>
  <c r="AH70" i="59"/>
  <c r="AH69" i="59"/>
  <c r="AH68" i="59"/>
  <c r="AH67" i="59"/>
  <c r="AH66" i="59"/>
  <c r="AH65" i="59"/>
  <c r="AH64" i="59"/>
  <c r="AH63" i="59"/>
  <c r="AH62" i="59"/>
  <c r="AH61" i="59"/>
  <c r="AH60" i="59"/>
  <c r="AH59" i="59"/>
  <c r="AH58" i="59"/>
  <c r="AH57" i="59"/>
  <c r="AH56" i="59"/>
  <c r="AH55" i="59"/>
  <c r="AH54" i="59"/>
  <c r="AH53" i="59"/>
  <c r="AH52" i="59"/>
  <c r="AH51" i="59"/>
  <c r="AH50" i="59"/>
  <c r="AH49" i="59"/>
  <c r="AH48" i="59"/>
  <c r="AH47" i="59"/>
  <c r="AH46" i="59"/>
  <c r="AH45" i="59"/>
  <c r="AH44" i="59"/>
  <c r="AH43" i="59"/>
  <c r="AH42" i="59"/>
  <c r="AH41" i="59"/>
  <c r="AH40" i="59"/>
  <c r="AH39" i="59"/>
  <c r="AH38" i="59"/>
  <c r="AH37" i="59"/>
  <c r="AH36" i="59"/>
  <c r="AH35" i="59"/>
  <c r="AH34" i="59"/>
  <c r="AH33" i="59"/>
  <c r="AH32" i="59"/>
  <c r="AH31" i="59"/>
  <c r="AH30" i="59"/>
  <c r="AH29" i="59"/>
  <c r="AH28" i="59"/>
  <c r="AH27" i="59"/>
  <c r="AH26" i="59"/>
  <c r="AH25" i="59"/>
  <c r="AH24" i="59"/>
  <c r="AH23" i="59"/>
  <c r="AH22" i="59"/>
  <c r="AH21" i="59"/>
  <c r="AH20" i="59"/>
  <c r="AH19" i="59"/>
  <c r="AH18" i="59"/>
  <c r="AH17" i="59"/>
  <c r="AH16" i="59"/>
  <c r="AH15" i="59"/>
  <c r="AH14" i="59"/>
  <c r="AH13" i="59"/>
  <c r="AH12" i="59"/>
  <c r="AH11" i="59"/>
  <c r="AH168" i="59"/>
  <c r="AJ165" i="59"/>
  <c r="AJ164" i="59"/>
  <c r="AH160" i="59"/>
  <c r="AH154" i="59"/>
  <c r="AH152" i="59"/>
  <c r="AJ151" i="59"/>
  <c r="AJ149" i="59"/>
  <c r="AH146" i="59"/>
  <c r="AH145" i="59"/>
  <c r="AH144" i="59"/>
  <c r="AI143" i="59"/>
  <c r="AH140" i="59"/>
  <c r="AH136" i="59"/>
  <c r="AH130" i="59"/>
  <c r="AH129" i="59"/>
  <c r="AH128" i="59"/>
  <c r="AJ127" i="59"/>
  <c r="AH125" i="59"/>
  <c r="AJ124" i="59"/>
  <c r="AH122" i="59"/>
  <c r="AH120" i="59"/>
  <c r="AJ113" i="59"/>
  <c r="AH112" i="59"/>
  <c r="AJ111" i="59"/>
  <c r="AH106" i="59"/>
  <c r="AH105" i="59"/>
  <c r="AH104" i="59"/>
  <c r="AJ100" i="59"/>
  <c r="AH89" i="59"/>
  <c r="AH88" i="59"/>
  <c r="AJ87" i="59"/>
  <c r="AI84" i="59"/>
  <c r="AI79" i="59"/>
  <c r="AJ76" i="59"/>
  <c r="AJ74" i="59"/>
  <c r="AH73" i="59"/>
  <c r="AJ140" i="59"/>
  <c r="AI76" i="59"/>
  <c r="AI111" i="59"/>
  <c r="AI140" i="59"/>
  <c r="AI149" i="59"/>
  <c r="AJ125" i="59"/>
  <c r="AI151" i="59"/>
  <c r="AJ143" i="59"/>
  <c r="AJ78" i="59"/>
  <c r="AI78" i="59"/>
  <c r="AH78" i="59"/>
  <c r="AJ110" i="59"/>
  <c r="AI110" i="59"/>
  <c r="AH110" i="59"/>
  <c r="AJ126" i="59"/>
  <c r="AI126" i="59"/>
  <c r="AH126" i="59"/>
  <c r="AJ158" i="59"/>
  <c r="AI158" i="59"/>
  <c r="AH158" i="59"/>
  <c r="AJ81" i="59"/>
  <c r="AI81" i="59"/>
  <c r="AJ97" i="59"/>
  <c r="AI97" i="59"/>
  <c r="AJ121" i="59"/>
  <c r="AI121" i="59"/>
  <c r="AJ137" i="59"/>
  <c r="AI137" i="59"/>
  <c r="AJ153" i="59"/>
  <c r="AI153" i="59"/>
  <c r="AJ169" i="59"/>
  <c r="AI169" i="59"/>
  <c r="AJ82" i="59"/>
  <c r="AI82" i="59"/>
  <c r="AJ90" i="59"/>
  <c r="AI90" i="59"/>
  <c r="AJ114" i="59"/>
  <c r="AI114" i="59"/>
  <c r="AJ130" i="59"/>
  <c r="AI130" i="59"/>
  <c r="AJ75" i="59"/>
  <c r="AI75" i="59"/>
  <c r="AH75" i="59"/>
  <c r="AJ83" i="59"/>
  <c r="AI83" i="59"/>
  <c r="AH83" i="59"/>
  <c r="AJ99" i="59"/>
  <c r="AI99" i="59"/>
  <c r="AH99" i="59"/>
  <c r="AJ107" i="59"/>
  <c r="AI107" i="59"/>
  <c r="AH107" i="59"/>
  <c r="AJ123" i="59"/>
  <c r="AI123" i="59"/>
  <c r="AH123" i="59"/>
  <c r="AJ139" i="59"/>
  <c r="AI139" i="59"/>
  <c r="AH139" i="59"/>
  <c r="AJ147" i="59"/>
  <c r="AI147" i="59"/>
  <c r="AH147" i="59"/>
  <c r="AJ163" i="59"/>
  <c r="AI163" i="59"/>
  <c r="AH163" i="59"/>
  <c r="AH81" i="59"/>
  <c r="AI113" i="59"/>
  <c r="AJ77" i="59"/>
  <c r="AI77" i="59"/>
  <c r="AH77" i="59"/>
  <c r="AJ85" i="59"/>
  <c r="AH85" i="59"/>
  <c r="AI85" i="59"/>
  <c r="AJ93" i="59"/>
  <c r="AI93" i="59"/>
  <c r="AH93" i="59"/>
  <c r="AJ101" i="59"/>
  <c r="AI101" i="59"/>
  <c r="AH101" i="59"/>
  <c r="AJ109" i="59"/>
  <c r="AI109" i="59"/>
  <c r="AH109" i="59"/>
  <c r="AJ117" i="59"/>
  <c r="AI117" i="59"/>
  <c r="AH117" i="59"/>
  <c r="AH82" i="59"/>
  <c r="AH169" i="59"/>
  <c r="AJ102" i="59"/>
  <c r="AI102" i="59"/>
  <c r="AH102" i="59"/>
  <c r="AJ142" i="59"/>
  <c r="AI142" i="59"/>
  <c r="AH142" i="59"/>
  <c r="AH153" i="59"/>
  <c r="AJ72" i="59"/>
  <c r="AI72" i="59"/>
  <c r="AJ80" i="59"/>
  <c r="AI80" i="59"/>
  <c r="AJ88" i="59"/>
  <c r="AI88" i="59"/>
  <c r="AJ96" i="59"/>
  <c r="AI96" i="59"/>
  <c r="AJ104" i="59"/>
  <c r="AI104" i="59"/>
  <c r="AH72" i="59"/>
  <c r="AH90" i="59"/>
  <c r="AH113" i="59"/>
  <c r="AJ94" i="59"/>
  <c r="AI94" i="59"/>
  <c r="AH94" i="59"/>
  <c r="AJ150" i="59"/>
  <c r="AI150" i="59"/>
  <c r="AH150" i="59"/>
  <c r="AJ105" i="59"/>
  <c r="AI105" i="59"/>
  <c r="AH96" i="59"/>
  <c r="AH114" i="59"/>
  <c r="AH137" i="59"/>
  <c r="AI74" i="59"/>
  <c r="AJ118" i="59"/>
  <c r="AI118" i="59"/>
  <c r="AH118" i="59"/>
  <c r="AJ89" i="59"/>
  <c r="AI89" i="59"/>
  <c r="AJ129" i="59"/>
  <c r="AI129" i="59"/>
  <c r="AJ161" i="59"/>
  <c r="AI161" i="59"/>
  <c r="AJ106" i="59"/>
  <c r="AI106" i="59"/>
  <c r="AJ138" i="59"/>
  <c r="AI138" i="59"/>
  <c r="AJ146" i="59"/>
  <c r="AI146" i="59"/>
  <c r="AJ154" i="59"/>
  <c r="AI154" i="59"/>
  <c r="AJ162" i="59"/>
  <c r="AI162" i="59"/>
  <c r="AH74" i="59"/>
  <c r="AH97" i="59"/>
  <c r="AH138" i="59"/>
  <c r="AH161" i="59"/>
  <c r="AJ86" i="59"/>
  <c r="AI86" i="59"/>
  <c r="AH86" i="59"/>
  <c r="AJ134" i="59"/>
  <c r="AI134" i="59"/>
  <c r="AH134" i="59"/>
  <c r="AJ166" i="59"/>
  <c r="AI166" i="59"/>
  <c r="AH166" i="59"/>
  <c r="AJ73" i="59"/>
  <c r="AI73" i="59"/>
  <c r="AJ145" i="59"/>
  <c r="AI145" i="59"/>
  <c r="AJ98" i="59"/>
  <c r="AI98" i="59"/>
  <c r="AJ122" i="59"/>
  <c r="AI122" i="59"/>
  <c r="AJ91" i="59"/>
  <c r="AI91" i="59"/>
  <c r="AH91" i="59"/>
  <c r="AJ115" i="59"/>
  <c r="AI115" i="59"/>
  <c r="AH115" i="59"/>
  <c r="AJ131" i="59"/>
  <c r="AI131" i="59"/>
  <c r="AH131" i="59"/>
  <c r="AJ155" i="59"/>
  <c r="AI155" i="59"/>
  <c r="AH155" i="59"/>
  <c r="AH881" i="59"/>
  <c r="AH80" i="59"/>
  <c r="AH98" i="59"/>
  <c r="AH121" i="59"/>
  <c r="AH162" i="59"/>
  <c r="AJ92" i="59"/>
  <c r="AI92" i="59"/>
  <c r="AJ108" i="59"/>
  <c r="AI108" i="59"/>
  <c r="AJ116" i="59"/>
  <c r="AI116" i="59"/>
  <c r="AJ132" i="59"/>
  <c r="AI132" i="59"/>
  <c r="AI148" i="59"/>
  <c r="AJ148" i="59"/>
  <c r="AJ156" i="59"/>
  <c r="AI156" i="59"/>
  <c r="AH877" i="59"/>
  <c r="AI87" i="59"/>
  <c r="AI124" i="59"/>
  <c r="AJ133" i="59"/>
  <c r="AI133" i="59"/>
  <c r="AJ141" i="59"/>
  <c r="AI141" i="59"/>
  <c r="AJ157" i="59"/>
  <c r="AI157" i="59"/>
  <c r="AH76" i="59"/>
  <c r="AH84" i="59"/>
  <c r="AH92" i="59"/>
  <c r="AH100" i="59"/>
  <c r="AH108" i="59"/>
  <c r="AH116" i="59"/>
  <c r="AH124" i="59"/>
  <c r="AH132" i="59"/>
  <c r="AH148" i="59"/>
  <c r="AH156" i="59"/>
  <c r="AH164" i="59"/>
  <c r="AI125" i="59"/>
  <c r="AH133" i="59"/>
  <c r="AH141" i="59"/>
  <c r="AH149" i="59"/>
  <c r="AH157" i="59"/>
  <c r="AH165" i="59"/>
  <c r="AI127" i="59"/>
  <c r="AI164" i="59"/>
  <c r="AJ71" i="59"/>
  <c r="AI71" i="59"/>
  <c r="AI95" i="59"/>
  <c r="AJ95" i="59"/>
  <c r="AJ103" i="59"/>
  <c r="AI103" i="59"/>
  <c r="AJ119" i="59"/>
  <c r="AI119" i="59"/>
  <c r="AJ135" i="59"/>
  <c r="AI135" i="59"/>
  <c r="AI159" i="59"/>
  <c r="AJ159" i="59"/>
  <c r="AJ167" i="59"/>
  <c r="AI167" i="59"/>
  <c r="AI100" i="59"/>
  <c r="AI165" i="59"/>
  <c r="AJ79" i="59"/>
  <c r="AJ112" i="59"/>
  <c r="AI112" i="59"/>
  <c r="AJ120" i="59"/>
  <c r="AI120" i="59"/>
  <c r="AJ128" i="59"/>
  <c r="AI128" i="59"/>
  <c r="AJ136" i="59"/>
  <c r="AI136" i="59"/>
  <c r="AJ144" i="59"/>
  <c r="AI144" i="59"/>
  <c r="AJ152" i="59"/>
  <c r="AI152" i="59"/>
  <c r="AJ160" i="59"/>
  <c r="AI160" i="59"/>
  <c r="AJ168" i="59"/>
  <c r="AI168" i="59"/>
  <c r="AH71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J84" i="59"/>
  <c r="AH876" i="59"/>
  <c r="AH878" i="59"/>
  <c r="AH868" i="59"/>
  <c r="AH870" i="59"/>
  <c r="AH7" i="59"/>
  <c r="AH880" i="59"/>
  <c r="AH882" i="59"/>
  <c r="AH872" i="59"/>
  <c r="AH874" i="59"/>
</calcChain>
</file>

<file path=xl/sharedStrings.xml><?xml version="1.0" encoding="utf-8"?>
<sst xmlns="http://schemas.openxmlformats.org/spreadsheetml/2006/main" count="322" uniqueCount="143">
  <si>
    <t>time (h)</t>
  </si>
  <si>
    <t>O3</t>
  </si>
  <si>
    <t>PPBC</t>
  </si>
  <si>
    <t>Caervst</t>
  </si>
  <si>
    <t>Naervst</t>
  </si>
  <si>
    <t>PPBN</t>
  </si>
  <si>
    <t>Oaervst</t>
  </si>
  <si>
    <t>PPBO</t>
  </si>
  <si>
    <t>Haervst</t>
  </si>
  <si>
    <t>PPBH</t>
  </si>
  <si>
    <t>Csoavst</t>
  </si>
  <si>
    <t>msoa</t>
  </si>
  <si>
    <t>Hsoavst</t>
  </si>
  <si>
    <t>Osoavst</t>
  </si>
  <si>
    <t>Nsoavst</t>
  </si>
  <si>
    <t>OOA defined as O/C &gt; 0.25</t>
  </si>
  <si>
    <t>SOA defined as all non-precursor aerosol</t>
  </si>
  <si>
    <t>Hooavst</t>
  </si>
  <si>
    <t>Nooavst</t>
  </si>
  <si>
    <t>Oooavst</t>
  </si>
  <si>
    <t>mooa</t>
  </si>
  <si>
    <t>Cooavst</t>
  </si>
  <si>
    <t>molec/cc</t>
  </si>
  <si>
    <t>SAR</t>
  </si>
  <si>
    <t>pvap</t>
  </si>
  <si>
    <t>Nannoolal</t>
  </si>
  <si>
    <t>C#</t>
  </si>
  <si>
    <t># pvap spp</t>
  </si>
  <si>
    <t># dict spp</t>
  </si>
  <si>
    <t>model version</t>
  </si>
  <si>
    <t>dictionary</t>
  </si>
  <si>
    <t>e^tk</t>
  </si>
  <si>
    <t>k_dil (day^-1)</t>
  </si>
  <si>
    <t>t_detachment (h)</t>
  </si>
  <si>
    <t>DISPERSED MASSES</t>
  </si>
  <si>
    <t>ug m-3</t>
  </si>
  <si>
    <t>ug m0-3</t>
  </si>
  <si>
    <t>maer</t>
  </si>
  <si>
    <t>PPBV</t>
  </si>
  <si>
    <t>plume_soa</t>
  </si>
  <si>
    <t>plume_aer</t>
  </si>
  <si>
    <t>plume_ooa</t>
  </si>
  <si>
    <t>#groups</t>
  </si>
  <si>
    <t>allC</t>
  </si>
  <si>
    <t>d1</t>
  </si>
  <si>
    <t>sum</t>
  </si>
  <si>
    <t>d2</t>
  </si>
  <si>
    <t>d3</t>
  </si>
  <si>
    <t>d4</t>
  </si>
  <si>
    <t>d5</t>
  </si>
  <si>
    <t>d6</t>
  </si>
  <si>
    <t>dividing line</t>
  </si>
  <si>
    <t>corners</t>
  </si>
  <si>
    <t>gas</t>
  </si>
  <si>
    <t>SOA</t>
  </si>
  <si>
    <t>OA</t>
  </si>
  <si>
    <t>vertical line</t>
  </si>
  <si>
    <t>OM/OC</t>
  </si>
  <si>
    <t>O:C</t>
  </si>
  <si>
    <t>ALL AEROSOL, ALL OXYGEN</t>
  </si>
  <si>
    <t>gro_Mex_toC30_130506</t>
  </si>
  <si>
    <t>%</t>
  </si>
  <si>
    <t>aer: # groups</t>
  </si>
  <si>
    <t>paste raw results to right, cols CB ff ----&gt;</t>
  </si>
  <si>
    <t>run</t>
  </si>
  <si>
    <t>v8.Cb</t>
  </si>
  <si>
    <t>x</t>
  </si>
  <si>
    <t>C11+</t>
  </si>
  <si>
    <t>40h</t>
  </si>
  <si>
    <t>gas+aer, plume mass</t>
  </si>
  <si>
    <t>plume CARBON mass</t>
  </si>
  <si>
    <t>summary gas+aer totals @ xh</t>
  </si>
  <si>
    <t>4,5,6</t>
  </si>
  <si>
    <t>7,8,9</t>
  </si>
  <si>
    <t>10,11,12</t>
  </si>
  <si>
    <t>13,14,15</t>
  </si>
  <si>
    <t>16,17,18</t>
  </si>
  <si>
    <t>19,20,21</t>
  </si>
  <si>
    <t>22,23,24</t>
  </si>
  <si>
    <t>25,26,27</t>
  </si>
  <si>
    <t>28,29,30</t>
  </si>
  <si>
    <t>NO3</t>
  </si>
  <si>
    <t>summary gas totals @ xh</t>
  </si>
  <si>
    <t>loss, absolute, 40h-&gt;136h</t>
  </si>
  <si>
    <t>gain, absolute, 40h-&gt;136h</t>
  </si>
  <si>
    <t>aer/total</t>
  </si>
  <si>
    <t>dividing line for plots</t>
  </si>
  <si>
    <t>summary soa totals</t>
  </si>
  <si>
    <t>gain, absolute, 40h-&gt;88h</t>
  </si>
  <si>
    <t>loss, absolute, 40h-&gt;88h</t>
  </si>
  <si>
    <t>loss, absolute, 40h-&gt;64h</t>
  </si>
  <si>
    <t>loss, absolute, 40h-&gt;112h</t>
  </si>
  <si>
    <t>gain, absolute, 40h-&gt;64h</t>
  </si>
  <si>
    <t>gain, absolute, 40h-&gt;112h</t>
  </si>
  <si>
    <t>as fraction of initial gas+POA</t>
  </si>
  <si>
    <t>condensation,</t>
  </si>
  <si>
    <t>fragmentation</t>
  </si>
  <si>
    <t>=&gt; condensation vs fragmentation</t>
  </si>
  <si>
    <t>Mex_NAN_RO2_130725</t>
  </si>
  <si>
    <t>gro_Mex_130815_base</t>
  </si>
  <si>
    <t>summary POA totals</t>
  </si>
  <si>
    <t>summary aer totals @ xh</t>
  </si>
  <si>
    <t>summary gas+frag totals @ xh</t>
  </si>
  <si>
    <t>summary aer totals @xh</t>
  </si>
  <si>
    <t>OA outline</t>
  </si>
  <si>
    <t>raw results: massC/vol</t>
  </si>
  <si>
    <t>Baker '04, Vereecken, Orlando</t>
  </si>
  <si>
    <t>max gain, 40h-&gt;136h</t>
  </si>
  <si>
    <t>max gain, 40h-&gt;112h</t>
  </si>
  <si>
    <t>max gain, 40h-&gt;88h</t>
  </si>
  <si>
    <t>max gain, 40h-&gt;64h</t>
  </si>
  <si>
    <t>summary multifunctional gas totals @ xh</t>
  </si>
  <si>
    <t>max gain = sum of loss from higher C# bins</t>
  </si>
  <si>
    <t>raw results: ug/m3</t>
  </si>
  <si>
    <t>plume mass, ug/m03</t>
  </si>
  <si>
    <t>CH3O2</t>
  </si>
  <si>
    <t>RO2 rates</t>
  </si>
  <si>
    <t>k[HO2]</t>
  </si>
  <si>
    <t>k[RO2]</t>
  </si>
  <si>
    <t>cumulative</t>
  </si>
  <si>
    <t>OH exposure</t>
  </si>
  <si>
    <t>molec.s/cc</t>
  </si>
  <si>
    <t>Nox</t>
  </si>
  <si>
    <t>135h</t>
  </si>
  <si>
    <t>39h</t>
  </si>
  <si>
    <t>136h</t>
  </si>
  <si>
    <t>64h</t>
  </si>
  <si>
    <t>63h</t>
  </si>
  <si>
    <t>112h</t>
  </si>
  <si>
    <t>111h</t>
  </si>
  <si>
    <t>frag, C8:C20</t>
  </si>
  <si>
    <t>frag, C10:C20</t>
  </si>
  <si>
    <t>208h (4pm day 8)</t>
  </si>
  <si>
    <t>GC00001</t>
  </si>
  <si>
    <t>GHO</t>
  </si>
  <si>
    <t>GO3</t>
  </si>
  <si>
    <t>GNO</t>
  </si>
  <si>
    <t>GNO2</t>
  </si>
  <si>
    <t>GHO2</t>
  </si>
  <si>
    <t>new city run to 48 hours</t>
  </si>
  <si>
    <t>using Mexnew.phot</t>
  </si>
  <si>
    <t>gro_Mex_140603, gro_Mex_140721_base</t>
  </si>
  <si>
    <t>XC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</si>
</sst>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%"/>
    <numFmt numFmtId="167" formatCode="0.0E+00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6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0" borderId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8" fillId="0" borderId="0"/>
    <xf numFmtId="0" fontId="7" fillId="0" borderId="0"/>
    <xf numFmtId="9" fontId="29" fillId="0" borderId="0" applyFont="0" applyFill="0" applyBorder="0" applyAlignment="0" applyProtection="0"/>
    <xf numFmtId="0" fontId="6" fillId="0" borderId="0"/>
    <xf numFmtId="9" fontId="8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69">
    <xf numFmtId="0" fontId="0" fillId="0" borderId="0" xfId="0"/>
    <xf numFmtId="11" fontId="0" fillId="0" borderId="0" xfId="0" applyNumberFormat="1"/>
    <xf numFmtId="0" fontId="0" fillId="0" borderId="0" xfId="0" applyNumberFormat="1"/>
    <xf numFmtId="2" fontId="0" fillId="0" borderId="0" xfId="0" applyNumberFormat="1"/>
    <xf numFmtId="11" fontId="9" fillId="0" borderId="0" xfId="37" applyNumberFormat="1" applyFont="1" applyFill="1" applyAlignment="1">
      <alignment horizontal="center"/>
    </xf>
    <xf numFmtId="0" fontId="9" fillId="0" borderId="0" xfId="37" applyFont="1" applyFill="1"/>
    <xf numFmtId="0" fontId="9" fillId="0" borderId="0" xfId="37" applyFont="1" applyFill="1" applyAlignment="1">
      <alignment horizontal="center"/>
    </xf>
    <xf numFmtId="0" fontId="0" fillId="0" borderId="0" xfId="0" applyFill="1"/>
    <xf numFmtId="0" fontId="9" fillId="0" borderId="0" xfId="37" applyNumberFormat="1" applyFill="1"/>
    <xf numFmtId="0" fontId="9" fillId="0" borderId="0" xfId="37" applyNumberFormat="1" applyFill="1" applyAlignment="1">
      <alignment horizontal="center"/>
    </xf>
    <xf numFmtId="2" fontId="0" fillId="0" borderId="0" xfId="0" applyNumberFormat="1" applyFill="1"/>
    <xf numFmtId="0" fontId="27" fillId="0" borderId="0" xfId="0" applyFont="1" applyFill="1"/>
    <xf numFmtId="0" fontId="8" fillId="0" borderId="0" xfId="0" applyFont="1"/>
    <xf numFmtId="0" fontId="26" fillId="0" borderId="0" xfId="37" applyNumberFormat="1" applyFont="1" applyAlignment="1">
      <alignment horizontal="left"/>
    </xf>
    <xf numFmtId="0" fontId="9" fillId="0" borderId="0" xfId="37" applyNumberFormat="1" applyFont="1" applyFill="1" applyAlignment="1">
      <alignment horizontal="center"/>
    </xf>
    <xf numFmtId="0" fontId="8" fillId="0" borderId="0" xfId="0" applyFont="1" applyFill="1"/>
    <xf numFmtId="0" fontId="27" fillId="0" borderId="0" xfId="0" applyFont="1"/>
    <xf numFmtId="0" fontId="0" fillId="0" borderId="10" xfId="0" applyFill="1" applyBorder="1"/>
    <xf numFmtId="0" fontId="0" fillId="0" borderId="11" xfId="0" applyFill="1" applyBorder="1"/>
    <xf numFmtId="0" fontId="27" fillId="0" borderId="11" xfId="0" applyFont="1" applyFill="1" applyBorder="1"/>
    <xf numFmtId="2" fontId="27" fillId="0" borderId="0" xfId="0" applyNumberFormat="1" applyFont="1" applyFill="1"/>
    <xf numFmtId="2" fontId="27" fillId="0" borderId="10" xfId="0" applyNumberFormat="1" applyFont="1" applyFill="1" applyBorder="1"/>
    <xf numFmtId="2" fontId="0" fillId="0" borderId="10" xfId="0" applyNumberFormat="1" applyFill="1" applyBorder="1"/>
    <xf numFmtId="11" fontId="9" fillId="0" borderId="0" xfId="37" applyNumberFormat="1" applyFont="1" applyFill="1" applyAlignment="1">
      <alignment horizontal="left"/>
    </xf>
    <xf numFmtId="2" fontId="8" fillId="0" borderId="0" xfId="0" applyNumberFormat="1" applyFont="1" applyFill="1"/>
    <xf numFmtId="0" fontId="8" fillId="0" borderId="0" xfId="0" applyFont="1" applyFill="1" applyAlignment="1">
      <alignment horizontal="right"/>
    </xf>
    <xf numFmtId="0" fontId="8" fillId="0" borderId="0" xfId="43"/>
    <xf numFmtId="0" fontId="8" fillId="0" borderId="0" xfId="43" applyFont="1"/>
    <xf numFmtId="0" fontId="8" fillId="0" borderId="0" xfId="43" applyNumberFormat="1"/>
    <xf numFmtId="0" fontId="8" fillId="0" borderId="0" xfId="43" applyAlignment="1">
      <alignment horizontal="right"/>
    </xf>
    <xf numFmtId="0" fontId="8" fillId="0" borderId="0" xfId="43" quotePrefix="1"/>
    <xf numFmtId="2" fontId="8" fillId="0" borderId="0" xfId="43" applyNumberFormat="1"/>
    <xf numFmtId="0" fontId="8" fillId="0" borderId="0" xfId="43" applyNumberFormat="1" applyAlignment="1">
      <alignment horizontal="right"/>
    </xf>
    <xf numFmtId="0" fontId="8" fillId="0" borderId="0" xfId="43" applyFont="1" applyAlignment="1">
      <alignment horizontal="right"/>
    </xf>
    <xf numFmtId="166" fontId="8" fillId="0" borderId="0" xfId="43" applyNumberFormat="1"/>
    <xf numFmtId="0" fontId="8" fillId="0" borderId="12" xfId="43" applyBorder="1"/>
    <xf numFmtId="0" fontId="8" fillId="0" borderId="12" xfId="43" applyFill="1" applyBorder="1"/>
    <xf numFmtId="0" fontId="27" fillId="0" borderId="0" xfId="43" applyFont="1"/>
    <xf numFmtId="0" fontId="8" fillId="0" borderId="13" xfId="43" applyBorder="1"/>
    <xf numFmtId="0" fontId="8" fillId="0" borderId="0" xfId="43" applyBorder="1"/>
    <xf numFmtId="0" fontId="28" fillId="0" borderId="0" xfId="43" applyFont="1"/>
    <xf numFmtId="165" fontId="8" fillId="0" borderId="13" xfId="43" applyNumberFormat="1" applyBorder="1"/>
    <xf numFmtId="164" fontId="0" fillId="0" borderId="0" xfId="0" applyNumberFormat="1"/>
    <xf numFmtId="9" fontId="0" fillId="0" borderId="0" xfId="45" applyFont="1"/>
    <xf numFmtId="0" fontId="0" fillId="0" borderId="0" xfId="0" applyFont="1" applyFill="1" applyAlignment="1">
      <alignment horizontal="center"/>
    </xf>
    <xf numFmtId="0" fontId="8" fillId="0" borderId="14" xfId="43" applyBorder="1"/>
    <xf numFmtId="0" fontId="8" fillId="0" borderId="0" xfId="43" applyFont="1" applyBorder="1" applyAlignment="1">
      <alignment horizontal="right"/>
    </xf>
    <xf numFmtId="0" fontId="8" fillId="0" borderId="0" xfId="43" applyFont="1" applyBorder="1"/>
    <xf numFmtId="2" fontId="8" fillId="0" borderId="0" xfId="43" applyNumberFormat="1" applyBorder="1"/>
    <xf numFmtId="2" fontId="8" fillId="0" borderId="0" xfId="43" applyNumberFormat="1" applyBorder="1" applyAlignment="1">
      <alignment horizontal="right"/>
    </xf>
    <xf numFmtId="0" fontId="8" fillId="25" borderId="0" xfId="43" applyNumberFormat="1" applyFill="1"/>
    <xf numFmtId="9" fontId="8" fillId="0" borderId="0" xfId="45" applyFont="1"/>
    <xf numFmtId="9" fontId="8" fillId="0" borderId="14" xfId="45" applyFont="1" applyBorder="1"/>
    <xf numFmtId="2" fontId="0" fillId="24" borderId="0" xfId="0" applyNumberFormat="1" applyFill="1"/>
    <xf numFmtId="0" fontId="8" fillId="0" borderId="0" xfId="43" applyNumberFormat="1" applyBorder="1"/>
    <xf numFmtId="9" fontId="8" fillId="0" borderId="14" xfId="47" applyFont="1" applyBorder="1"/>
    <xf numFmtId="9" fontId="8" fillId="0" borderId="0" xfId="47" applyFont="1"/>
    <xf numFmtId="2" fontId="8" fillId="0" borderId="0" xfId="43" applyNumberFormat="1" applyFont="1"/>
    <xf numFmtId="0" fontId="30" fillId="0" borderId="0" xfId="52" applyFont="1"/>
    <xf numFmtId="2" fontId="30" fillId="0" borderId="0" xfId="52" applyNumberFormat="1" applyFont="1"/>
    <xf numFmtId="0" fontId="8" fillId="0" borderId="0" xfId="43" applyFill="1" applyBorder="1"/>
    <xf numFmtId="11" fontId="8" fillId="0" borderId="0" xfId="0" applyNumberFormat="1" applyFont="1"/>
    <xf numFmtId="11" fontId="0" fillId="0" borderId="0" xfId="0" applyNumberFormat="1" applyFill="1"/>
    <xf numFmtId="167" fontId="0" fillId="0" borderId="0" xfId="45" applyNumberFormat="1" applyFont="1"/>
    <xf numFmtId="11" fontId="8" fillId="0" borderId="0" xfId="0" applyNumberFormat="1" applyFont="1" applyFill="1"/>
    <xf numFmtId="2" fontId="0" fillId="0" borderId="12" xfId="0" applyNumberFormat="1" applyBorder="1"/>
    <xf numFmtId="1" fontId="8" fillId="0" borderId="0" xfId="43" applyNumberFormat="1" applyBorder="1"/>
    <xf numFmtId="0" fontId="8" fillId="0" borderId="0" xfId="0" quotePrefix="1" applyFont="1"/>
    <xf numFmtId="0" fontId="28" fillId="0" borderId="0" xfId="0" applyFont="1"/>
  </cellXfs>
  <cellStyles count="5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3"/>
    <cellStyle name="Normal 3" xfId="44"/>
    <cellStyle name="Normal 4" xfId="46"/>
    <cellStyle name="Normal 5" xfId="48"/>
    <cellStyle name="Normal 5 2" xfId="54"/>
    <cellStyle name="Normal 6" xfId="50"/>
    <cellStyle name="Normal 7" xfId="51"/>
    <cellStyle name="Normal 8" xfId="52"/>
    <cellStyle name="Normal 9" xfId="53"/>
    <cellStyle name="Normal_MIRAGE_VOCs" xfId="37"/>
    <cellStyle name="Note" xfId="38" builtinId="10" customBuiltin="1"/>
    <cellStyle name="Output" xfId="39" builtinId="21" customBuiltin="1"/>
    <cellStyle name="Percent" xfId="45" builtinId="5"/>
    <cellStyle name="Percent 2" xfId="47"/>
    <cellStyle name="Percent 3" xfId="49"/>
    <cellStyle name="Percent 3 2" xfId="55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colors>
    <mruColors>
      <color rgb="FFFFFFCC"/>
      <color rgb="FFFF99FF"/>
      <color rgb="FF9933FF"/>
      <color rgb="FFFF99CC"/>
      <color rgb="FF0000FF"/>
      <color rgb="FFFF00FF"/>
      <color rgb="FFCC3300"/>
      <color rgb="FFFF9933"/>
      <color rgb="FF66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'output_140603 &amp; 140721'!$C$9:$C$10</c:f>
              <c:strCache>
                <c:ptCount val="1"/>
                <c:pt idx="0">
                  <c:v>GHO molec/cc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'output_140603 &amp; 140721'!$A$12:$A$855</c:f>
              <c:numCache>
                <c:formatCode>General</c:formatCode>
                <c:ptCount val="84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  <c:pt idx="60">
                  <c:v>15.25</c:v>
                </c:pt>
                <c:pt idx="61">
                  <c:v>15.5</c:v>
                </c:pt>
                <c:pt idx="62">
                  <c:v>15.75</c:v>
                </c:pt>
                <c:pt idx="63">
                  <c:v>16</c:v>
                </c:pt>
                <c:pt idx="64">
                  <c:v>16.25</c:v>
                </c:pt>
                <c:pt idx="65">
                  <c:v>16.5</c:v>
                </c:pt>
                <c:pt idx="66">
                  <c:v>16.75</c:v>
                </c:pt>
                <c:pt idx="67">
                  <c:v>17</c:v>
                </c:pt>
                <c:pt idx="68">
                  <c:v>17.25</c:v>
                </c:pt>
                <c:pt idx="69">
                  <c:v>17.5</c:v>
                </c:pt>
                <c:pt idx="70">
                  <c:v>17.75</c:v>
                </c:pt>
                <c:pt idx="71">
                  <c:v>18</c:v>
                </c:pt>
                <c:pt idx="72">
                  <c:v>18.25</c:v>
                </c:pt>
                <c:pt idx="73">
                  <c:v>18.5</c:v>
                </c:pt>
                <c:pt idx="74">
                  <c:v>18.75</c:v>
                </c:pt>
                <c:pt idx="75">
                  <c:v>19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</c:v>
                </c:pt>
                <c:pt idx="80">
                  <c:v>20.25</c:v>
                </c:pt>
                <c:pt idx="81">
                  <c:v>20.5</c:v>
                </c:pt>
                <c:pt idx="82">
                  <c:v>20.75</c:v>
                </c:pt>
                <c:pt idx="83">
                  <c:v>21</c:v>
                </c:pt>
                <c:pt idx="84">
                  <c:v>21.25</c:v>
                </c:pt>
                <c:pt idx="85">
                  <c:v>21.5</c:v>
                </c:pt>
                <c:pt idx="86">
                  <c:v>21.75</c:v>
                </c:pt>
                <c:pt idx="87">
                  <c:v>22</c:v>
                </c:pt>
                <c:pt idx="88">
                  <c:v>22.25</c:v>
                </c:pt>
                <c:pt idx="89">
                  <c:v>22.5</c:v>
                </c:pt>
                <c:pt idx="90">
                  <c:v>22.75</c:v>
                </c:pt>
                <c:pt idx="91">
                  <c:v>23</c:v>
                </c:pt>
                <c:pt idx="92">
                  <c:v>23.25</c:v>
                </c:pt>
                <c:pt idx="93">
                  <c:v>23.5</c:v>
                </c:pt>
                <c:pt idx="94">
                  <c:v>23.75</c:v>
                </c:pt>
                <c:pt idx="95">
                  <c:v>24</c:v>
                </c:pt>
                <c:pt idx="96">
                  <c:v>24.25</c:v>
                </c:pt>
                <c:pt idx="97">
                  <c:v>24.5</c:v>
                </c:pt>
                <c:pt idx="98">
                  <c:v>24.75</c:v>
                </c:pt>
                <c:pt idx="99">
                  <c:v>25</c:v>
                </c:pt>
                <c:pt idx="100">
                  <c:v>25.25</c:v>
                </c:pt>
                <c:pt idx="101">
                  <c:v>25.5</c:v>
                </c:pt>
                <c:pt idx="102">
                  <c:v>25.75</c:v>
                </c:pt>
                <c:pt idx="103">
                  <c:v>26</c:v>
                </c:pt>
                <c:pt idx="104">
                  <c:v>26.25</c:v>
                </c:pt>
                <c:pt idx="105">
                  <c:v>26.5</c:v>
                </c:pt>
                <c:pt idx="106">
                  <c:v>26.75</c:v>
                </c:pt>
                <c:pt idx="107">
                  <c:v>27</c:v>
                </c:pt>
                <c:pt idx="108">
                  <c:v>27.25</c:v>
                </c:pt>
                <c:pt idx="109">
                  <c:v>27.5</c:v>
                </c:pt>
                <c:pt idx="110">
                  <c:v>27.75</c:v>
                </c:pt>
                <c:pt idx="111">
                  <c:v>28</c:v>
                </c:pt>
                <c:pt idx="112">
                  <c:v>28.25</c:v>
                </c:pt>
                <c:pt idx="113">
                  <c:v>28.5</c:v>
                </c:pt>
                <c:pt idx="114">
                  <c:v>28.75</c:v>
                </c:pt>
                <c:pt idx="115">
                  <c:v>29</c:v>
                </c:pt>
                <c:pt idx="116">
                  <c:v>29.25</c:v>
                </c:pt>
                <c:pt idx="117">
                  <c:v>29.5</c:v>
                </c:pt>
                <c:pt idx="118">
                  <c:v>29.75</c:v>
                </c:pt>
                <c:pt idx="119">
                  <c:v>30</c:v>
                </c:pt>
                <c:pt idx="120">
                  <c:v>30.25</c:v>
                </c:pt>
                <c:pt idx="121">
                  <c:v>30.5</c:v>
                </c:pt>
                <c:pt idx="122">
                  <c:v>30.75</c:v>
                </c:pt>
                <c:pt idx="123">
                  <c:v>31</c:v>
                </c:pt>
                <c:pt idx="124">
                  <c:v>31.25</c:v>
                </c:pt>
                <c:pt idx="125">
                  <c:v>31.5</c:v>
                </c:pt>
                <c:pt idx="126">
                  <c:v>31.75</c:v>
                </c:pt>
                <c:pt idx="127">
                  <c:v>32</c:v>
                </c:pt>
                <c:pt idx="128">
                  <c:v>32.25</c:v>
                </c:pt>
                <c:pt idx="129">
                  <c:v>32.5</c:v>
                </c:pt>
                <c:pt idx="130">
                  <c:v>32.75</c:v>
                </c:pt>
                <c:pt idx="131">
                  <c:v>33</c:v>
                </c:pt>
                <c:pt idx="132">
                  <c:v>33.25</c:v>
                </c:pt>
                <c:pt idx="133">
                  <c:v>33.5</c:v>
                </c:pt>
                <c:pt idx="134">
                  <c:v>33.75</c:v>
                </c:pt>
                <c:pt idx="135">
                  <c:v>34</c:v>
                </c:pt>
                <c:pt idx="136">
                  <c:v>34.25</c:v>
                </c:pt>
                <c:pt idx="137">
                  <c:v>34.5</c:v>
                </c:pt>
                <c:pt idx="138">
                  <c:v>34.75</c:v>
                </c:pt>
                <c:pt idx="139">
                  <c:v>35</c:v>
                </c:pt>
                <c:pt idx="140">
                  <c:v>35.25</c:v>
                </c:pt>
                <c:pt idx="141">
                  <c:v>35.5</c:v>
                </c:pt>
                <c:pt idx="142">
                  <c:v>35.75</c:v>
                </c:pt>
                <c:pt idx="143">
                  <c:v>36</c:v>
                </c:pt>
                <c:pt idx="144">
                  <c:v>36.25</c:v>
                </c:pt>
                <c:pt idx="145">
                  <c:v>36.5</c:v>
                </c:pt>
                <c:pt idx="146">
                  <c:v>36.75</c:v>
                </c:pt>
                <c:pt idx="147">
                  <c:v>37</c:v>
                </c:pt>
                <c:pt idx="148">
                  <c:v>37.25</c:v>
                </c:pt>
                <c:pt idx="149">
                  <c:v>37.5</c:v>
                </c:pt>
                <c:pt idx="150">
                  <c:v>37.75</c:v>
                </c:pt>
                <c:pt idx="151">
                  <c:v>38</c:v>
                </c:pt>
                <c:pt idx="152">
                  <c:v>38.25</c:v>
                </c:pt>
                <c:pt idx="153">
                  <c:v>38.5</c:v>
                </c:pt>
                <c:pt idx="154">
                  <c:v>38.75</c:v>
                </c:pt>
                <c:pt idx="155">
                  <c:v>39</c:v>
                </c:pt>
                <c:pt idx="156">
                  <c:v>39.25</c:v>
                </c:pt>
                <c:pt idx="157">
                  <c:v>39.5</c:v>
                </c:pt>
                <c:pt idx="158">
                  <c:v>39.75</c:v>
                </c:pt>
                <c:pt idx="159">
                  <c:v>40</c:v>
                </c:pt>
                <c:pt idx="160">
                  <c:v>40.25</c:v>
                </c:pt>
                <c:pt idx="161">
                  <c:v>40.5</c:v>
                </c:pt>
                <c:pt idx="162">
                  <c:v>40.75</c:v>
                </c:pt>
                <c:pt idx="163">
                  <c:v>41</c:v>
                </c:pt>
                <c:pt idx="164">
                  <c:v>41.25</c:v>
                </c:pt>
                <c:pt idx="165">
                  <c:v>41.5</c:v>
                </c:pt>
                <c:pt idx="166">
                  <c:v>41.75</c:v>
                </c:pt>
                <c:pt idx="167">
                  <c:v>42</c:v>
                </c:pt>
                <c:pt idx="168">
                  <c:v>42.25</c:v>
                </c:pt>
                <c:pt idx="169">
                  <c:v>42.5</c:v>
                </c:pt>
                <c:pt idx="170">
                  <c:v>42.75</c:v>
                </c:pt>
                <c:pt idx="171">
                  <c:v>43</c:v>
                </c:pt>
                <c:pt idx="172">
                  <c:v>43.25</c:v>
                </c:pt>
                <c:pt idx="173">
                  <c:v>43.5</c:v>
                </c:pt>
                <c:pt idx="174">
                  <c:v>43.75</c:v>
                </c:pt>
                <c:pt idx="175">
                  <c:v>44</c:v>
                </c:pt>
                <c:pt idx="176">
                  <c:v>44.25</c:v>
                </c:pt>
                <c:pt idx="177">
                  <c:v>44.5</c:v>
                </c:pt>
                <c:pt idx="178">
                  <c:v>44.75</c:v>
                </c:pt>
                <c:pt idx="179">
                  <c:v>45</c:v>
                </c:pt>
                <c:pt idx="180">
                  <c:v>45.25</c:v>
                </c:pt>
                <c:pt idx="181">
                  <c:v>45.5</c:v>
                </c:pt>
                <c:pt idx="182">
                  <c:v>45.75</c:v>
                </c:pt>
                <c:pt idx="183">
                  <c:v>46</c:v>
                </c:pt>
                <c:pt idx="184">
                  <c:v>46.25</c:v>
                </c:pt>
                <c:pt idx="185">
                  <c:v>46.5</c:v>
                </c:pt>
                <c:pt idx="186">
                  <c:v>46.75</c:v>
                </c:pt>
                <c:pt idx="187">
                  <c:v>47</c:v>
                </c:pt>
                <c:pt idx="188">
                  <c:v>47.25</c:v>
                </c:pt>
                <c:pt idx="189">
                  <c:v>47.5</c:v>
                </c:pt>
                <c:pt idx="190">
                  <c:v>47.75</c:v>
                </c:pt>
                <c:pt idx="191">
                  <c:v>48</c:v>
                </c:pt>
                <c:pt idx="192">
                  <c:v>48.25</c:v>
                </c:pt>
                <c:pt idx="193">
                  <c:v>48.5</c:v>
                </c:pt>
                <c:pt idx="194">
                  <c:v>48.75</c:v>
                </c:pt>
                <c:pt idx="195">
                  <c:v>49</c:v>
                </c:pt>
                <c:pt idx="196">
                  <c:v>49.25</c:v>
                </c:pt>
                <c:pt idx="197">
                  <c:v>49.5</c:v>
                </c:pt>
                <c:pt idx="198">
                  <c:v>49.75</c:v>
                </c:pt>
                <c:pt idx="199">
                  <c:v>50</c:v>
                </c:pt>
                <c:pt idx="200">
                  <c:v>50.25</c:v>
                </c:pt>
                <c:pt idx="201">
                  <c:v>50.5</c:v>
                </c:pt>
                <c:pt idx="202">
                  <c:v>50.75</c:v>
                </c:pt>
                <c:pt idx="203">
                  <c:v>51</c:v>
                </c:pt>
                <c:pt idx="204">
                  <c:v>51.25</c:v>
                </c:pt>
                <c:pt idx="205">
                  <c:v>51.5</c:v>
                </c:pt>
                <c:pt idx="206">
                  <c:v>51.75</c:v>
                </c:pt>
                <c:pt idx="207">
                  <c:v>52</c:v>
                </c:pt>
                <c:pt idx="208">
                  <c:v>52.25</c:v>
                </c:pt>
                <c:pt idx="209">
                  <c:v>52.5</c:v>
                </c:pt>
                <c:pt idx="210">
                  <c:v>52.75</c:v>
                </c:pt>
                <c:pt idx="211">
                  <c:v>53</c:v>
                </c:pt>
                <c:pt idx="212">
                  <c:v>53.25</c:v>
                </c:pt>
                <c:pt idx="213">
                  <c:v>53.5</c:v>
                </c:pt>
                <c:pt idx="214">
                  <c:v>53.75</c:v>
                </c:pt>
                <c:pt idx="215">
                  <c:v>54</c:v>
                </c:pt>
                <c:pt idx="216">
                  <c:v>54.25</c:v>
                </c:pt>
                <c:pt idx="217">
                  <c:v>54.5</c:v>
                </c:pt>
                <c:pt idx="218">
                  <c:v>54.75</c:v>
                </c:pt>
                <c:pt idx="219">
                  <c:v>55</c:v>
                </c:pt>
                <c:pt idx="220">
                  <c:v>55.25</c:v>
                </c:pt>
                <c:pt idx="221">
                  <c:v>55.5</c:v>
                </c:pt>
                <c:pt idx="222">
                  <c:v>55.75</c:v>
                </c:pt>
                <c:pt idx="223">
                  <c:v>56</c:v>
                </c:pt>
                <c:pt idx="224">
                  <c:v>56.25</c:v>
                </c:pt>
                <c:pt idx="225">
                  <c:v>56.5</c:v>
                </c:pt>
                <c:pt idx="226">
                  <c:v>56.75</c:v>
                </c:pt>
                <c:pt idx="227">
                  <c:v>57</c:v>
                </c:pt>
                <c:pt idx="228">
                  <c:v>57.25</c:v>
                </c:pt>
                <c:pt idx="229">
                  <c:v>57.5</c:v>
                </c:pt>
                <c:pt idx="230">
                  <c:v>57.75</c:v>
                </c:pt>
                <c:pt idx="231">
                  <c:v>58</c:v>
                </c:pt>
                <c:pt idx="232">
                  <c:v>58.25</c:v>
                </c:pt>
                <c:pt idx="233">
                  <c:v>58.5</c:v>
                </c:pt>
                <c:pt idx="234">
                  <c:v>58.75</c:v>
                </c:pt>
                <c:pt idx="235">
                  <c:v>59</c:v>
                </c:pt>
                <c:pt idx="236">
                  <c:v>59.25</c:v>
                </c:pt>
                <c:pt idx="237">
                  <c:v>59.5</c:v>
                </c:pt>
                <c:pt idx="238">
                  <c:v>59.75</c:v>
                </c:pt>
                <c:pt idx="239">
                  <c:v>60</c:v>
                </c:pt>
                <c:pt idx="240">
                  <c:v>60.25</c:v>
                </c:pt>
                <c:pt idx="241">
                  <c:v>60.5</c:v>
                </c:pt>
                <c:pt idx="242">
                  <c:v>60.75</c:v>
                </c:pt>
                <c:pt idx="243">
                  <c:v>61</c:v>
                </c:pt>
                <c:pt idx="244">
                  <c:v>61.25</c:v>
                </c:pt>
                <c:pt idx="245">
                  <c:v>61.5</c:v>
                </c:pt>
                <c:pt idx="246">
                  <c:v>61.75</c:v>
                </c:pt>
                <c:pt idx="247">
                  <c:v>62</c:v>
                </c:pt>
                <c:pt idx="248">
                  <c:v>62.25</c:v>
                </c:pt>
                <c:pt idx="249">
                  <c:v>62.5</c:v>
                </c:pt>
                <c:pt idx="250">
                  <c:v>62.75</c:v>
                </c:pt>
                <c:pt idx="251">
                  <c:v>63</c:v>
                </c:pt>
                <c:pt idx="252">
                  <c:v>63.25</c:v>
                </c:pt>
                <c:pt idx="253">
                  <c:v>63.5</c:v>
                </c:pt>
                <c:pt idx="254">
                  <c:v>63.75</c:v>
                </c:pt>
                <c:pt idx="255">
                  <c:v>64</c:v>
                </c:pt>
                <c:pt idx="256">
                  <c:v>64.25</c:v>
                </c:pt>
                <c:pt idx="257">
                  <c:v>64.5</c:v>
                </c:pt>
                <c:pt idx="258">
                  <c:v>64.75</c:v>
                </c:pt>
                <c:pt idx="259">
                  <c:v>65</c:v>
                </c:pt>
                <c:pt idx="260">
                  <c:v>65.25</c:v>
                </c:pt>
                <c:pt idx="261">
                  <c:v>65.5</c:v>
                </c:pt>
                <c:pt idx="262">
                  <c:v>65.75</c:v>
                </c:pt>
                <c:pt idx="263">
                  <c:v>66</c:v>
                </c:pt>
                <c:pt idx="264">
                  <c:v>66.25</c:v>
                </c:pt>
                <c:pt idx="265">
                  <c:v>66.5</c:v>
                </c:pt>
                <c:pt idx="266">
                  <c:v>66.75</c:v>
                </c:pt>
                <c:pt idx="267">
                  <c:v>67</c:v>
                </c:pt>
                <c:pt idx="268">
                  <c:v>67.25</c:v>
                </c:pt>
                <c:pt idx="269">
                  <c:v>67.5</c:v>
                </c:pt>
                <c:pt idx="270">
                  <c:v>67.75</c:v>
                </c:pt>
                <c:pt idx="271">
                  <c:v>68</c:v>
                </c:pt>
                <c:pt idx="272">
                  <c:v>68.25</c:v>
                </c:pt>
                <c:pt idx="273">
                  <c:v>68.5</c:v>
                </c:pt>
                <c:pt idx="274">
                  <c:v>68.75</c:v>
                </c:pt>
                <c:pt idx="275">
                  <c:v>69</c:v>
                </c:pt>
                <c:pt idx="276">
                  <c:v>69.25</c:v>
                </c:pt>
                <c:pt idx="277">
                  <c:v>69.5</c:v>
                </c:pt>
                <c:pt idx="278">
                  <c:v>69.75</c:v>
                </c:pt>
                <c:pt idx="279">
                  <c:v>70</c:v>
                </c:pt>
                <c:pt idx="280">
                  <c:v>70.25</c:v>
                </c:pt>
                <c:pt idx="281">
                  <c:v>70.5</c:v>
                </c:pt>
                <c:pt idx="282">
                  <c:v>70.75</c:v>
                </c:pt>
                <c:pt idx="283">
                  <c:v>71</c:v>
                </c:pt>
                <c:pt idx="284">
                  <c:v>71.25</c:v>
                </c:pt>
                <c:pt idx="285">
                  <c:v>71.5</c:v>
                </c:pt>
                <c:pt idx="286">
                  <c:v>71.75</c:v>
                </c:pt>
                <c:pt idx="287">
                  <c:v>72</c:v>
                </c:pt>
                <c:pt idx="288">
                  <c:v>72.25</c:v>
                </c:pt>
                <c:pt idx="289">
                  <c:v>72.5</c:v>
                </c:pt>
                <c:pt idx="290">
                  <c:v>72.75</c:v>
                </c:pt>
                <c:pt idx="291">
                  <c:v>73</c:v>
                </c:pt>
                <c:pt idx="292">
                  <c:v>73.25</c:v>
                </c:pt>
                <c:pt idx="293">
                  <c:v>73.5</c:v>
                </c:pt>
                <c:pt idx="294">
                  <c:v>73.75</c:v>
                </c:pt>
                <c:pt idx="295">
                  <c:v>74</c:v>
                </c:pt>
                <c:pt idx="296">
                  <c:v>74.25</c:v>
                </c:pt>
                <c:pt idx="297">
                  <c:v>74.5</c:v>
                </c:pt>
                <c:pt idx="298">
                  <c:v>74.75</c:v>
                </c:pt>
                <c:pt idx="299">
                  <c:v>75</c:v>
                </c:pt>
                <c:pt idx="300">
                  <c:v>75.25</c:v>
                </c:pt>
                <c:pt idx="301">
                  <c:v>75.5</c:v>
                </c:pt>
                <c:pt idx="302">
                  <c:v>75.75</c:v>
                </c:pt>
                <c:pt idx="303">
                  <c:v>76</c:v>
                </c:pt>
                <c:pt idx="304">
                  <c:v>76.25</c:v>
                </c:pt>
                <c:pt idx="305">
                  <c:v>76.5</c:v>
                </c:pt>
                <c:pt idx="306">
                  <c:v>76.75</c:v>
                </c:pt>
                <c:pt idx="307">
                  <c:v>77</c:v>
                </c:pt>
                <c:pt idx="308">
                  <c:v>77.25</c:v>
                </c:pt>
                <c:pt idx="309">
                  <c:v>77.5</c:v>
                </c:pt>
                <c:pt idx="310">
                  <c:v>77.75</c:v>
                </c:pt>
                <c:pt idx="311">
                  <c:v>78</c:v>
                </c:pt>
                <c:pt idx="312">
                  <c:v>78.25</c:v>
                </c:pt>
                <c:pt idx="313">
                  <c:v>78.5</c:v>
                </c:pt>
                <c:pt idx="314">
                  <c:v>78.75</c:v>
                </c:pt>
                <c:pt idx="315">
                  <c:v>79</c:v>
                </c:pt>
                <c:pt idx="316">
                  <c:v>79.25</c:v>
                </c:pt>
                <c:pt idx="317">
                  <c:v>79.5</c:v>
                </c:pt>
                <c:pt idx="318">
                  <c:v>79.75</c:v>
                </c:pt>
                <c:pt idx="319">
                  <c:v>80</c:v>
                </c:pt>
                <c:pt idx="320">
                  <c:v>80.25</c:v>
                </c:pt>
                <c:pt idx="321">
                  <c:v>80.5</c:v>
                </c:pt>
                <c:pt idx="322">
                  <c:v>80.75</c:v>
                </c:pt>
                <c:pt idx="323">
                  <c:v>81</c:v>
                </c:pt>
                <c:pt idx="324">
                  <c:v>81.25</c:v>
                </c:pt>
                <c:pt idx="325">
                  <c:v>81.5</c:v>
                </c:pt>
                <c:pt idx="326">
                  <c:v>81.75</c:v>
                </c:pt>
                <c:pt idx="327">
                  <c:v>82</c:v>
                </c:pt>
                <c:pt idx="328">
                  <c:v>82.25</c:v>
                </c:pt>
                <c:pt idx="329">
                  <c:v>82.5</c:v>
                </c:pt>
                <c:pt idx="330">
                  <c:v>82.75</c:v>
                </c:pt>
                <c:pt idx="331">
                  <c:v>83</c:v>
                </c:pt>
                <c:pt idx="332">
                  <c:v>83.25</c:v>
                </c:pt>
                <c:pt idx="333">
                  <c:v>83.5</c:v>
                </c:pt>
                <c:pt idx="334">
                  <c:v>83.75</c:v>
                </c:pt>
                <c:pt idx="335">
                  <c:v>84</c:v>
                </c:pt>
                <c:pt idx="336">
                  <c:v>84.25</c:v>
                </c:pt>
                <c:pt idx="337">
                  <c:v>84.5</c:v>
                </c:pt>
                <c:pt idx="338">
                  <c:v>84.75</c:v>
                </c:pt>
                <c:pt idx="339">
                  <c:v>85</c:v>
                </c:pt>
                <c:pt idx="340">
                  <c:v>85.25</c:v>
                </c:pt>
                <c:pt idx="341">
                  <c:v>85.5</c:v>
                </c:pt>
                <c:pt idx="342">
                  <c:v>85.75</c:v>
                </c:pt>
                <c:pt idx="343">
                  <c:v>86</c:v>
                </c:pt>
                <c:pt idx="344">
                  <c:v>86.25</c:v>
                </c:pt>
                <c:pt idx="345">
                  <c:v>86.5</c:v>
                </c:pt>
                <c:pt idx="346">
                  <c:v>86.75</c:v>
                </c:pt>
                <c:pt idx="347">
                  <c:v>87</c:v>
                </c:pt>
                <c:pt idx="348">
                  <c:v>87.25</c:v>
                </c:pt>
                <c:pt idx="349">
                  <c:v>87.5</c:v>
                </c:pt>
                <c:pt idx="350">
                  <c:v>87.75</c:v>
                </c:pt>
                <c:pt idx="351">
                  <c:v>88</c:v>
                </c:pt>
                <c:pt idx="352">
                  <c:v>88.25</c:v>
                </c:pt>
                <c:pt idx="353">
                  <c:v>88.5</c:v>
                </c:pt>
                <c:pt idx="354">
                  <c:v>88.75</c:v>
                </c:pt>
                <c:pt idx="355">
                  <c:v>89</c:v>
                </c:pt>
                <c:pt idx="356">
                  <c:v>89.25</c:v>
                </c:pt>
                <c:pt idx="357">
                  <c:v>89.5</c:v>
                </c:pt>
                <c:pt idx="358">
                  <c:v>89.75</c:v>
                </c:pt>
                <c:pt idx="359">
                  <c:v>90</c:v>
                </c:pt>
                <c:pt idx="360">
                  <c:v>90.25</c:v>
                </c:pt>
                <c:pt idx="361">
                  <c:v>90.5</c:v>
                </c:pt>
                <c:pt idx="362">
                  <c:v>90.75</c:v>
                </c:pt>
                <c:pt idx="363">
                  <c:v>91</c:v>
                </c:pt>
                <c:pt idx="364">
                  <c:v>91.25</c:v>
                </c:pt>
                <c:pt idx="365">
                  <c:v>91.5</c:v>
                </c:pt>
                <c:pt idx="366">
                  <c:v>91.75</c:v>
                </c:pt>
                <c:pt idx="367">
                  <c:v>92</c:v>
                </c:pt>
                <c:pt idx="368">
                  <c:v>92.25</c:v>
                </c:pt>
                <c:pt idx="369">
                  <c:v>92.5</c:v>
                </c:pt>
                <c:pt idx="370">
                  <c:v>92.75</c:v>
                </c:pt>
                <c:pt idx="371">
                  <c:v>93</c:v>
                </c:pt>
                <c:pt idx="372">
                  <c:v>93.25</c:v>
                </c:pt>
                <c:pt idx="373">
                  <c:v>93.5</c:v>
                </c:pt>
                <c:pt idx="374">
                  <c:v>93.75</c:v>
                </c:pt>
                <c:pt idx="375">
                  <c:v>94</c:v>
                </c:pt>
                <c:pt idx="376">
                  <c:v>94.25</c:v>
                </c:pt>
                <c:pt idx="377">
                  <c:v>94.5</c:v>
                </c:pt>
                <c:pt idx="378">
                  <c:v>94.75</c:v>
                </c:pt>
                <c:pt idx="379">
                  <c:v>95</c:v>
                </c:pt>
                <c:pt idx="380">
                  <c:v>95.25</c:v>
                </c:pt>
                <c:pt idx="381">
                  <c:v>95.5</c:v>
                </c:pt>
                <c:pt idx="382">
                  <c:v>95.75</c:v>
                </c:pt>
                <c:pt idx="383">
                  <c:v>96</c:v>
                </c:pt>
                <c:pt idx="384">
                  <c:v>96.25</c:v>
                </c:pt>
                <c:pt idx="385">
                  <c:v>96.5</c:v>
                </c:pt>
                <c:pt idx="386">
                  <c:v>96.75</c:v>
                </c:pt>
                <c:pt idx="387">
                  <c:v>97</c:v>
                </c:pt>
                <c:pt idx="388">
                  <c:v>97.25</c:v>
                </c:pt>
                <c:pt idx="389">
                  <c:v>97.5</c:v>
                </c:pt>
                <c:pt idx="390">
                  <c:v>97.75</c:v>
                </c:pt>
                <c:pt idx="391">
                  <c:v>98</c:v>
                </c:pt>
                <c:pt idx="392">
                  <c:v>98.25</c:v>
                </c:pt>
                <c:pt idx="393">
                  <c:v>98.5</c:v>
                </c:pt>
                <c:pt idx="394">
                  <c:v>98.75</c:v>
                </c:pt>
                <c:pt idx="395">
                  <c:v>99</c:v>
                </c:pt>
                <c:pt idx="396">
                  <c:v>99.25</c:v>
                </c:pt>
                <c:pt idx="397">
                  <c:v>99.5</c:v>
                </c:pt>
                <c:pt idx="398">
                  <c:v>99.75</c:v>
                </c:pt>
                <c:pt idx="399">
                  <c:v>100</c:v>
                </c:pt>
                <c:pt idx="400">
                  <c:v>100.25</c:v>
                </c:pt>
                <c:pt idx="401">
                  <c:v>100.5</c:v>
                </c:pt>
                <c:pt idx="402">
                  <c:v>100.75</c:v>
                </c:pt>
                <c:pt idx="403">
                  <c:v>101</c:v>
                </c:pt>
                <c:pt idx="404">
                  <c:v>101.25</c:v>
                </c:pt>
                <c:pt idx="405">
                  <c:v>101.5</c:v>
                </c:pt>
                <c:pt idx="406">
                  <c:v>101.75</c:v>
                </c:pt>
                <c:pt idx="407">
                  <c:v>102</c:v>
                </c:pt>
                <c:pt idx="408">
                  <c:v>102.25</c:v>
                </c:pt>
                <c:pt idx="409">
                  <c:v>102.5</c:v>
                </c:pt>
                <c:pt idx="410">
                  <c:v>102.75</c:v>
                </c:pt>
                <c:pt idx="411">
                  <c:v>103</c:v>
                </c:pt>
                <c:pt idx="412">
                  <c:v>103.25</c:v>
                </c:pt>
                <c:pt idx="413">
                  <c:v>103.5</c:v>
                </c:pt>
                <c:pt idx="414">
                  <c:v>103.75</c:v>
                </c:pt>
                <c:pt idx="415">
                  <c:v>104</c:v>
                </c:pt>
                <c:pt idx="416">
                  <c:v>104.25</c:v>
                </c:pt>
                <c:pt idx="417">
                  <c:v>104.5</c:v>
                </c:pt>
                <c:pt idx="418">
                  <c:v>104.75</c:v>
                </c:pt>
                <c:pt idx="419">
                  <c:v>105</c:v>
                </c:pt>
                <c:pt idx="420">
                  <c:v>105.25</c:v>
                </c:pt>
                <c:pt idx="421">
                  <c:v>105.5</c:v>
                </c:pt>
                <c:pt idx="422">
                  <c:v>105.75</c:v>
                </c:pt>
                <c:pt idx="423">
                  <c:v>106</c:v>
                </c:pt>
                <c:pt idx="424">
                  <c:v>106.25</c:v>
                </c:pt>
                <c:pt idx="425">
                  <c:v>106.5</c:v>
                </c:pt>
                <c:pt idx="426">
                  <c:v>106.75</c:v>
                </c:pt>
                <c:pt idx="427">
                  <c:v>107</c:v>
                </c:pt>
                <c:pt idx="428">
                  <c:v>107.25</c:v>
                </c:pt>
                <c:pt idx="429">
                  <c:v>107.5</c:v>
                </c:pt>
                <c:pt idx="430">
                  <c:v>107.75</c:v>
                </c:pt>
                <c:pt idx="431">
                  <c:v>108</c:v>
                </c:pt>
                <c:pt idx="432">
                  <c:v>108.25</c:v>
                </c:pt>
                <c:pt idx="433">
                  <c:v>108.5</c:v>
                </c:pt>
                <c:pt idx="434">
                  <c:v>108.75</c:v>
                </c:pt>
                <c:pt idx="435">
                  <c:v>109</c:v>
                </c:pt>
                <c:pt idx="436">
                  <c:v>109.25</c:v>
                </c:pt>
                <c:pt idx="437">
                  <c:v>109.5</c:v>
                </c:pt>
                <c:pt idx="438">
                  <c:v>109.75</c:v>
                </c:pt>
                <c:pt idx="439">
                  <c:v>110</c:v>
                </c:pt>
                <c:pt idx="440">
                  <c:v>110.25</c:v>
                </c:pt>
                <c:pt idx="441">
                  <c:v>110.5</c:v>
                </c:pt>
                <c:pt idx="442">
                  <c:v>110.75</c:v>
                </c:pt>
                <c:pt idx="443">
                  <c:v>111</c:v>
                </c:pt>
                <c:pt idx="444">
                  <c:v>111.25</c:v>
                </c:pt>
                <c:pt idx="445">
                  <c:v>111.5</c:v>
                </c:pt>
                <c:pt idx="446">
                  <c:v>111.75</c:v>
                </c:pt>
                <c:pt idx="447">
                  <c:v>112</c:v>
                </c:pt>
                <c:pt idx="448">
                  <c:v>112.25</c:v>
                </c:pt>
                <c:pt idx="449">
                  <c:v>112.5</c:v>
                </c:pt>
                <c:pt idx="450">
                  <c:v>112.75</c:v>
                </c:pt>
                <c:pt idx="451">
                  <c:v>113</c:v>
                </c:pt>
                <c:pt idx="452">
                  <c:v>113.25</c:v>
                </c:pt>
                <c:pt idx="453">
                  <c:v>113.5</c:v>
                </c:pt>
                <c:pt idx="454">
                  <c:v>113.75</c:v>
                </c:pt>
                <c:pt idx="455">
                  <c:v>114</c:v>
                </c:pt>
                <c:pt idx="456">
                  <c:v>114.25</c:v>
                </c:pt>
                <c:pt idx="457">
                  <c:v>114.5</c:v>
                </c:pt>
                <c:pt idx="458">
                  <c:v>114.75</c:v>
                </c:pt>
                <c:pt idx="459">
                  <c:v>115</c:v>
                </c:pt>
                <c:pt idx="460">
                  <c:v>115.25</c:v>
                </c:pt>
                <c:pt idx="461">
                  <c:v>115.5</c:v>
                </c:pt>
                <c:pt idx="462">
                  <c:v>115.75</c:v>
                </c:pt>
                <c:pt idx="463">
                  <c:v>116</c:v>
                </c:pt>
                <c:pt idx="464">
                  <c:v>116.25</c:v>
                </c:pt>
                <c:pt idx="465">
                  <c:v>116.5</c:v>
                </c:pt>
                <c:pt idx="466">
                  <c:v>116.75</c:v>
                </c:pt>
                <c:pt idx="467">
                  <c:v>117</c:v>
                </c:pt>
                <c:pt idx="468">
                  <c:v>117.25</c:v>
                </c:pt>
                <c:pt idx="469">
                  <c:v>117.5</c:v>
                </c:pt>
                <c:pt idx="470">
                  <c:v>117.75</c:v>
                </c:pt>
                <c:pt idx="471">
                  <c:v>118</c:v>
                </c:pt>
                <c:pt idx="472">
                  <c:v>118.25</c:v>
                </c:pt>
                <c:pt idx="473">
                  <c:v>118.5</c:v>
                </c:pt>
                <c:pt idx="474">
                  <c:v>118.75</c:v>
                </c:pt>
                <c:pt idx="475">
                  <c:v>119</c:v>
                </c:pt>
                <c:pt idx="476">
                  <c:v>119.25</c:v>
                </c:pt>
                <c:pt idx="477">
                  <c:v>119.5</c:v>
                </c:pt>
                <c:pt idx="478">
                  <c:v>119.75</c:v>
                </c:pt>
                <c:pt idx="479">
                  <c:v>120</c:v>
                </c:pt>
                <c:pt idx="480">
                  <c:v>120.25</c:v>
                </c:pt>
                <c:pt idx="481">
                  <c:v>120.5</c:v>
                </c:pt>
                <c:pt idx="482">
                  <c:v>120.75</c:v>
                </c:pt>
                <c:pt idx="483">
                  <c:v>121</c:v>
                </c:pt>
                <c:pt idx="484">
                  <c:v>121.25</c:v>
                </c:pt>
                <c:pt idx="485">
                  <c:v>121.5</c:v>
                </c:pt>
                <c:pt idx="486">
                  <c:v>121.75</c:v>
                </c:pt>
                <c:pt idx="487">
                  <c:v>122</c:v>
                </c:pt>
                <c:pt idx="488">
                  <c:v>122.25</c:v>
                </c:pt>
                <c:pt idx="489">
                  <c:v>122.5</c:v>
                </c:pt>
                <c:pt idx="490">
                  <c:v>122.75</c:v>
                </c:pt>
                <c:pt idx="491">
                  <c:v>123</c:v>
                </c:pt>
                <c:pt idx="492">
                  <c:v>123.25</c:v>
                </c:pt>
                <c:pt idx="493">
                  <c:v>123.5</c:v>
                </c:pt>
                <c:pt idx="494">
                  <c:v>123.75</c:v>
                </c:pt>
                <c:pt idx="495">
                  <c:v>124</c:v>
                </c:pt>
                <c:pt idx="496">
                  <c:v>124.25</c:v>
                </c:pt>
                <c:pt idx="497">
                  <c:v>124.5</c:v>
                </c:pt>
                <c:pt idx="498">
                  <c:v>124.75</c:v>
                </c:pt>
                <c:pt idx="499">
                  <c:v>125</c:v>
                </c:pt>
                <c:pt idx="500">
                  <c:v>125.25</c:v>
                </c:pt>
                <c:pt idx="501">
                  <c:v>125.5</c:v>
                </c:pt>
                <c:pt idx="502">
                  <c:v>125.75</c:v>
                </c:pt>
                <c:pt idx="503">
                  <c:v>126</c:v>
                </c:pt>
                <c:pt idx="504">
                  <c:v>126.25</c:v>
                </c:pt>
                <c:pt idx="505">
                  <c:v>126.5</c:v>
                </c:pt>
                <c:pt idx="506">
                  <c:v>126.75</c:v>
                </c:pt>
                <c:pt idx="507">
                  <c:v>127</c:v>
                </c:pt>
                <c:pt idx="508">
                  <c:v>127.25</c:v>
                </c:pt>
                <c:pt idx="509">
                  <c:v>127.5</c:v>
                </c:pt>
                <c:pt idx="510">
                  <c:v>127.75</c:v>
                </c:pt>
                <c:pt idx="511">
                  <c:v>128</c:v>
                </c:pt>
                <c:pt idx="512">
                  <c:v>128.25</c:v>
                </c:pt>
                <c:pt idx="513">
                  <c:v>128.5</c:v>
                </c:pt>
                <c:pt idx="514">
                  <c:v>128.75</c:v>
                </c:pt>
                <c:pt idx="515">
                  <c:v>129</c:v>
                </c:pt>
                <c:pt idx="516">
                  <c:v>129.25</c:v>
                </c:pt>
                <c:pt idx="517">
                  <c:v>129.5</c:v>
                </c:pt>
                <c:pt idx="518">
                  <c:v>129.75</c:v>
                </c:pt>
                <c:pt idx="519">
                  <c:v>130</c:v>
                </c:pt>
                <c:pt idx="520">
                  <c:v>130.25</c:v>
                </c:pt>
                <c:pt idx="521">
                  <c:v>130.5</c:v>
                </c:pt>
                <c:pt idx="522">
                  <c:v>130.75</c:v>
                </c:pt>
                <c:pt idx="523">
                  <c:v>131</c:v>
                </c:pt>
                <c:pt idx="524">
                  <c:v>131.25</c:v>
                </c:pt>
                <c:pt idx="525">
                  <c:v>131.5</c:v>
                </c:pt>
                <c:pt idx="526">
                  <c:v>131.75</c:v>
                </c:pt>
                <c:pt idx="527">
                  <c:v>132</c:v>
                </c:pt>
                <c:pt idx="528">
                  <c:v>132.25</c:v>
                </c:pt>
                <c:pt idx="529">
                  <c:v>132.5</c:v>
                </c:pt>
                <c:pt idx="530">
                  <c:v>132.75</c:v>
                </c:pt>
                <c:pt idx="531">
                  <c:v>133</c:v>
                </c:pt>
                <c:pt idx="532">
                  <c:v>133.25</c:v>
                </c:pt>
                <c:pt idx="533">
                  <c:v>133.5</c:v>
                </c:pt>
                <c:pt idx="534">
                  <c:v>133.75</c:v>
                </c:pt>
                <c:pt idx="535">
                  <c:v>134</c:v>
                </c:pt>
                <c:pt idx="536">
                  <c:v>134.25</c:v>
                </c:pt>
                <c:pt idx="537">
                  <c:v>134.5</c:v>
                </c:pt>
                <c:pt idx="538">
                  <c:v>134.75</c:v>
                </c:pt>
                <c:pt idx="539">
                  <c:v>135</c:v>
                </c:pt>
                <c:pt idx="540">
                  <c:v>135.25</c:v>
                </c:pt>
                <c:pt idx="541">
                  <c:v>135.5</c:v>
                </c:pt>
                <c:pt idx="542">
                  <c:v>135.75</c:v>
                </c:pt>
                <c:pt idx="543">
                  <c:v>136</c:v>
                </c:pt>
                <c:pt idx="544">
                  <c:v>136.25</c:v>
                </c:pt>
                <c:pt idx="545">
                  <c:v>136.5</c:v>
                </c:pt>
                <c:pt idx="546">
                  <c:v>136.75</c:v>
                </c:pt>
                <c:pt idx="547">
                  <c:v>137</c:v>
                </c:pt>
                <c:pt idx="548">
                  <c:v>137.25</c:v>
                </c:pt>
                <c:pt idx="549">
                  <c:v>137.5</c:v>
                </c:pt>
                <c:pt idx="550">
                  <c:v>137.75</c:v>
                </c:pt>
                <c:pt idx="551">
                  <c:v>138</c:v>
                </c:pt>
                <c:pt idx="552">
                  <c:v>138.25</c:v>
                </c:pt>
                <c:pt idx="553">
                  <c:v>138.5</c:v>
                </c:pt>
                <c:pt idx="554">
                  <c:v>138.75</c:v>
                </c:pt>
                <c:pt idx="555">
                  <c:v>139</c:v>
                </c:pt>
                <c:pt idx="556">
                  <c:v>139.25</c:v>
                </c:pt>
                <c:pt idx="557">
                  <c:v>139.5</c:v>
                </c:pt>
                <c:pt idx="558">
                  <c:v>139.75</c:v>
                </c:pt>
                <c:pt idx="559">
                  <c:v>140</c:v>
                </c:pt>
                <c:pt idx="560">
                  <c:v>140.25</c:v>
                </c:pt>
                <c:pt idx="561">
                  <c:v>140.5</c:v>
                </c:pt>
                <c:pt idx="562">
                  <c:v>140.75</c:v>
                </c:pt>
                <c:pt idx="563">
                  <c:v>141</c:v>
                </c:pt>
                <c:pt idx="564">
                  <c:v>141.25</c:v>
                </c:pt>
                <c:pt idx="565">
                  <c:v>141.5</c:v>
                </c:pt>
                <c:pt idx="566">
                  <c:v>141.75</c:v>
                </c:pt>
                <c:pt idx="567">
                  <c:v>142</c:v>
                </c:pt>
                <c:pt idx="568">
                  <c:v>142.25</c:v>
                </c:pt>
                <c:pt idx="569">
                  <c:v>142.5</c:v>
                </c:pt>
                <c:pt idx="570">
                  <c:v>142.75</c:v>
                </c:pt>
                <c:pt idx="571">
                  <c:v>143</c:v>
                </c:pt>
                <c:pt idx="572">
                  <c:v>143.25</c:v>
                </c:pt>
                <c:pt idx="573">
                  <c:v>143.5</c:v>
                </c:pt>
                <c:pt idx="574">
                  <c:v>143.75</c:v>
                </c:pt>
                <c:pt idx="575">
                  <c:v>144</c:v>
                </c:pt>
                <c:pt idx="576">
                  <c:v>144.25</c:v>
                </c:pt>
                <c:pt idx="577">
                  <c:v>144.5</c:v>
                </c:pt>
                <c:pt idx="578">
                  <c:v>144.75</c:v>
                </c:pt>
                <c:pt idx="579">
                  <c:v>145</c:v>
                </c:pt>
                <c:pt idx="580">
                  <c:v>145.25</c:v>
                </c:pt>
                <c:pt idx="581">
                  <c:v>145.5</c:v>
                </c:pt>
                <c:pt idx="582">
                  <c:v>145.75</c:v>
                </c:pt>
                <c:pt idx="583">
                  <c:v>146</c:v>
                </c:pt>
                <c:pt idx="584">
                  <c:v>146.25</c:v>
                </c:pt>
                <c:pt idx="585">
                  <c:v>146.5</c:v>
                </c:pt>
                <c:pt idx="586">
                  <c:v>146.75</c:v>
                </c:pt>
                <c:pt idx="587">
                  <c:v>147</c:v>
                </c:pt>
                <c:pt idx="588">
                  <c:v>147.25</c:v>
                </c:pt>
                <c:pt idx="589">
                  <c:v>147.5</c:v>
                </c:pt>
                <c:pt idx="590">
                  <c:v>147.75</c:v>
                </c:pt>
                <c:pt idx="591">
                  <c:v>148</c:v>
                </c:pt>
                <c:pt idx="592">
                  <c:v>148.25</c:v>
                </c:pt>
                <c:pt idx="593">
                  <c:v>148.5</c:v>
                </c:pt>
                <c:pt idx="594">
                  <c:v>148.75</c:v>
                </c:pt>
                <c:pt idx="595">
                  <c:v>149</c:v>
                </c:pt>
                <c:pt idx="596">
                  <c:v>149.25</c:v>
                </c:pt>
                <c:pt idx="597">
                  <c:v>149.5</c:v>
                </c:pt>
                <c:pt idx="598">
                  <c:v>149.75</c:v>
                </c:pt>
                <c:pt idx="599">
                  <c:v>150</c:v>
                </c:pt>
                <c:pt idx="600">
                  <c:v>150.25</c:v>
                </c:pt>
                <c:pt idx="601">
                  <c:v>150.5</c:v>
                </c:pt>
                <c:pt idx="602">
                  <c:v>150.75</c:v>
                </c:pt>
                <c:pt idx="603">
                  <c:v>151</c:v>
                </c:pt>
                <c:pt idx="604">
                  <c:v>151.25</c:v>
                </c:pt>
                <c:pt idx="605">
                  <c:v>151.5</c:v>
                </c:pt>
                <c:pt idx="606">
                  <c:v>151.75</c:v>
                </c:pt>
                <c:pt idx="607">
                  <c:v>152</c:v>
                </c:pt>
                <c:pt idx="608">
                  <c:v>152.25</c:v>
                </c:pt>
                <c:pt idx="609">
                  <c:v>152.5</c:v>
                </c:pt>
                <c:pt idx="610">
                  <c:v>152.75</c:v>
                </c:pt>
                <c:pt idx="611">
                  <c:v>153</c:v>
                </c:pt>
                <c:pt idx="612">
                  <c:v>153.25</c:v>
                </c:pt>
                <c:pt idx="613">
                  <c:v>153.5</c:v>
                </c:pt>
                <c:pt idx="614">
                  <c:v>153.75</c:v>
                </c:pt>
                <c:pt idx="615">
                  <c:v>154</c:v>
                </c:pt>
                <c:pt idx="616">
                  <c:v>154.25</c:v>
                </c:pt>
                <c:pt idx="617">
                  <c:v>154.5</c:v>
                </c:pt>
                <c:pt idx="618">
                  <c:v>154.75</c:v>
                </c:pt>
                <c:pt idx="619">
                  <c:v>155</c:v>
                </c:pt>
                <c:pt idx="620">
                  <c:v>155.25</c:v>
                </c:pt>
                <c:pt idx="621">
                  <c:v>155.5</c:v>
                </c:pt>
                <c:pt idx="622">
                  <c:v>155.75</c:v>
                </c:pt>
                <c:pt idx="623">
                  <c:v>156</c:v>
                </c:pt>
                <c:pt idx="624">
                  <c:v>156.25</c:v>
                </c:pt>
                <c:pt idx="625">
                  <c:v>156.5</c:v>
                </c:pt>
                <c:pt idx="626">
                  <c:v>156.75</c:v>
                </c:pt>
                <c:pt idx="627">
                  <c:v>157</c:v>
                </c:pt>
                <c:pt idx="628">
                  <c:v>157.25</c:v>
                </c:pt>
                <c:pt idx="629">
                  <c:v>157.5</c:v>
                </c:pt>
                <c:pt idx="630">
                  <c:v>157.75</c:v>
                </c:pt>
                <c:pt idx="631">
                  <c:v>158</c:v>
                </c:pt>
                <c:pt idx="632">
                  <c:v>158.25</c:v>
                </c:pt>
                <c:pt idx="633">
                  <c:v>158.5</c:v>
                </c:pt>
                <c:pt idx="634">
                  <c:v>158.75</c:v>
                </c:pt>
                <c:pt idx="635">
                  <c:v>159</c:v>
                </c:pt>
                <c:pt idx="636">
                  <c:v>159.25</c:v>
                </c:pt>
                <c:pt idx="637">
                  <c:v>159.5</c:v>
                </c:pt>
                <c:pt idx="638">
                  <c:v>159.75</c:v>
                </c:pt>
                <c:pt idx="639">
                  <c:v>160</c:v>
                </c:pt>
                <c:pt idx="640">
                  <c:v>160.25</c:v>
                </c:pt>
                <c:pt idx="641">
                  <c:v>160.5</c:v>
                </c:pt>
                <c:pt idx="642">
                  <c:v>160.75</c:v>
                </c:pt>
                <c:pt idx="643">
                  <c:v>161</c:v>
                </c:pt>
                <c:pt idx="644">
                  <c:v>161.25</c:v>
                </c:pt>
                <c:pt idx="645">
                  <c:v>161.5</c:v>
                </c:pt>
                <c:pt idx="646">
                  <c:v>161.75</c:v>
                </c:pt>
                <c:pt idx="647">
                  <c:v>162</c:v>
                </c:pt>
                <c:pt idx="648">
                  <c:v>162.25</c:v>
                </c:pt>
                <c:pt idx="649">
                  <c:v>162.5</c:v>
                </c:pt>
                <c:pt idx="650">
                  <c:v>162.75</c:v>
                </c:pt>
                <c:pt idx="651">
                  <c:v>163</c:v>
                </c:pt>
                <c:pt idx="652">
                  <c:v>163.25</c:v>
                </c:pt>
                <c:pt idx="653">
                  <c:v>163.5</c:v>
                </c:pt>
                <c:pt idx="654">
                  <c:v>163.75</c:v>
                </c:pt>
                <c:pt idx="655">
                  <c:v>164</c:v>
                </c:pt>
                <c:pt idx="656">
                  <c:v>164.25</c:v>
                </c:pt>
                <c:pt idx="657">
                  <c:v>164.5</c:v>
                </c:pt>
                <c:pt idx="658">
                  <c:v>164.75</c:v>
                </c:pt>
                <c:pt idx="659">
                  <c:v>165</c:v>
                </c:pt>
                <c:pt idx="660">
                  <c:v>165.25</c:v>
                </c:pt>
                <c:pt idx="661">
                  <c:v>165.5</c:v>
                </c:pt>
                <c:pt idx="662">
                  <c:v>165.75</c:v>
                </c:pt>
                <c:pt idx="663">
                  <c:v>166</c:v>
                </c:pt>
                <c:pt idx="664">
                  <c:v>166.25</c:v>
                </c:pt>
                <c:pt idx="665">
                  <c:v>166.5</c:v>
                </c:pt>
                <c:pt idx="666">
                  <c:v>166.75</c:v>
                </c:pt>
                <c:pt idx="667">
                  <c:v>167</c:v>
                </c:pt>
                <c:pt idx="668">
                  <c:v>167.25</c:v>
                </c:pt>
                <c:pt idx="669">
                  <c:v>167.5</c:v>
                </c:pt>
                <c:pt idx="670">
                  <c:v>167.75</c:v>
                </c:pt>
                <c:pt idx="671">
                  <c:v>168</c:v>
                </c:pt>
                <c:pt idx="672">
                  <c:v>168.25</c:v>
                </c:pt>
                <c:pt idx="673">
                  <c:v>168.5</c:v>
                </c:pt>
                <c:pt idx="674">
                  <c:v>168.75</c:v>
                </c:pt>
                <c:pt idx="675">
                  <c:v>169</c:v>
                </c:pt>
                <c:pt idx="676">
                  <c:v>169.25</c:v>
                </c:pt>
                <c:pt idx="677">
                  <c:v>169.5</c:v>
                </c:pt>
                <c:pt idx="678">
                  <c:v>169.75</c:v>
                </c:pt>
                <c:pt idx="679">
                  <c:v>170</c:v>
                </c:pt>
                <c:pt idx="680">
                  <c:v>170.25</c:v>
                </c:pt>
                <c:pt idx="681">
                  <c:v>170.5</c:v>
                </c:pt>
                <c:pt idx="682">
                  <c:v>170.75</c:v>
                </c:pt>
                <c:pt idx="683">
                  <c:v>171</c:v>
                </c:pt>
                <c:pt idx="684">
                  <c:v>171.25</c:v>
                </c:pt>
                <c:pt idx="685">
                  <c:v>171.5</c:v>
                </c:pt>
                <c:pt idx="686">
                  <c:v>171.75</c:v>
                </c:pt>
                <c:pt idx="687">
                  <c:v>172</c:v>
                </c:pt>
                <c:pt idx="688">
                  <c:v>172.25</c:v>
                </c:pt>
                <c:pt idx="689">
                  <c:v>172.5</c:v>
                </c:pt>
                <c:pt idx="690">
                  <c:v>172.75</c:v>
                </c:pt>
                <c:pt idx="691">
                  <c:v>173</c:v>
                </c:pt>
                <c:pt idx="692">
                  <c:v>173.25</c:v>
                </c:pt>
                <c:pt idx="693">
                  <c:v>173.5</c:v>
                </c:pt>
                <c:pt idx="694">
                  <c:v>173.75</c:v>
                </c:pt>
                <c:pt idx="695">
                  <c:v>174</c:v>
                </c:pt>
                <c:pt idx="696">
                  <c:v>174.25</c:v>
                </c:pt>
                <c:pt idx="697">
                  <c:v>174.5</c:v>
                </c:pt>
                <c:pt idx="698">
                  <c:v>174.75</c:v>
                </c:pt>
                <c:pt idx="699">
                  <c:v>175</c:v>
                </c:pt>
                <c:pt idx="700">
                  <c:v>175.25</c:v>
                </c:pt>
                <c:pt idx="701">
                  <c:v>175.5</c:v>
                </c:pt>
                <c:pt idx="702">
                  <c:v>175.75</c:v>
                </c:pt>
                <c:pt idx="703">
                  <c:v>176</c:v>
                </c:pt>
                <c:pt idx="704">
                  <c:v>176.25</c:v>
                </c:pt>
                <c:pt idx="705">
                  <c:v>176.5</c:v>
                </c:pt>
                <c:pt idx="706">
                  <c:v>176.75</c:v>
                </c:pt>
                <c:pt idx="707">
                  <c:v>177</c:v>
                </c:pt>
                <c:pt idx="708">
                  <c:v>177.25</c:v>
                </c:pt>
                <c:pt idx="709">
                  <c:v>177.5</c:v>
                </c:pt>
                <c:pt idx="710">
                  <c:v>177.75</c:v>
                </c:pt>
                <c:pt idx="711">
                  <c:v>178</c:v>
                </c:pt>
                <c:pt idx="712">
                  <c:v>178.25</c:v>
                </c:pt>
                <c:pt idx="713">
                  <c:v>178.5</c:v>
                </c:pt>
                <c:pt idx="714">
                  <c:v>178.75</c:v>
                </c:pt>
                <c:pt idx="715">
                  <c:v>179</c:v>
                </c:pt>
                <c:pt idx="716">
                  <c:v>179.25</c:v>
                </c:pt>
                <c:pt idx="717">
                  <c:v>179.5</c:v>
                </c:pt>
                <c:pt idx="718">
                  <c:v>179.75</c:v>
                </c:pt>
                <c:pt idx="719">
                  <c:v>180</c:v>
                </c:pt>
                <c:pt idx="720">
                  <c:v>180.25</c:v>
                </c:pt>
                <c:pt idx="721">
                  <c:v>180.5</c:v>
                </c:pt>
                <c:pt idx="722">
                  <c:v>180.75</c:v>
                </c:pt>
                <c:pt idx="723">
                  <c:v>181</c:v>
                </c:pt>
                <c:pt idx="724">
                  <c:v>181.25</c:v>
                </c:pt>
                <c:pt idx="725">
                  <c:v>181.5</c:v>
                </c:pt>
                <c:pt idx="726">
                  <c:v>181.75</c:v>
                </c:pt>
                <c:pt idx="727">
                  <c:v>182</c:v>
                </c:pt>
                <c:pt idx="728">
                  <c:v>182.25</c:v>
                </c:pt>
                <c:pt idx="729">
                  <c:v>182.5</c:v>
                </c:pt>
                <c:pt idx="730">
                  <c:v>182.75</c:v>
                </c:pt>
                <c:pt idx="731">
                  <c:v>183</c:v>
                </c:pt>
                <c:pt idx="732">
                  <c:v>183.25</c:v>
                </c:pt>
                <c:pt idx="733">
                  <c:v>183.5</c:v>
                </c:pt>
                <c:pt idx="734">
                  <c:v>183.75</c:v>
                </c:pt>
                <c:pt idx="735">
                  <c:v>184</c:v>
                </c:pt>
                <c:pt idx="736">
                  <c:v>184.25</c:v>
                </c:pt>
                <c:pt idx="737">
                  <c:v>184.5</c:v>
                </c:pt>
                <c:pt idx="738">
                  <c:v>184.75</c:v>
                </c:pt>
                <c:pt idx="739">
                  <c:v>185</c:v>
                </c:pt>
                <c:pt idx="740">
                  <c:v>185.25</c:v>
                </c:pt>
                <c:pt idx="741">
                  <c:v>185.5</c:v>
                </c:pt>
                <c:pt idx="742">
                  <c:v>185.75</c:v>
                </c:pt>
                <c:pt idx="743">
                  <c:v>186</c:v>
                </c:pt>
                <c:pt idx="744">
                  <c:v>186.25</c:v>
                </c:pt>
                <c:pt idx="745">
                  <c:v>186.5</c:v>
                </c:pt>
                <c:pt idx="746">
                  <c:v>186.75</c:v>
                </c:pt>
                <c:pt idx="747">
                  <c:v>187</c:v>
                </c:pt>
                <c:pt idx="748">
                  <c:v>187.25</c:v>
                </c:pt>
                <c:pt idx="749">
                  <c:v>187.5</c:v>
                </c:pt>
                <c:pt idx="750">
                  <c:v>187.75</c:v>
                </c:pt>
                <c:pt idx="751">
                  <c:v>188</c:v>
                </c:pt>
                <c:pt idx="752">
                  <c:v>188.25</c:v>
                </c:pt>
                <c:pt idx="753">
                  <c:v>188.5</c:v>
                </c:pt>
                <c:pt idx="754">
                  <c:v>188.75</c:v>
                </c:pt>
                <c:pt idx="755">
                  <c:v>189</c:v>
                </c:pt>
                <c:pt idx="756">
                  <c:v>189.25</c:v>
                </c:pt>
                <c:pt idx="757">
                  <c:v>189.5</c:v>
                </c:pt>
                <c:pt idx="758">
                  <c:v>189.75</c:v>
                </c:pt>
                <c:pt idx="759">
                  <c:v>190</c:v>
                </c:pt>
                <c:pt idx="760">
                  <c:v>190.25</c:v>
                </c:pt>
                <c:pt idx="761">
                  <c:v>190.5</c:v>
                </c:pt>
                <c:pt idx="762">
                  <c:v>190.75</c:v>
                </c:pt>
                <c:pt idx="763">
                  <c:v>191</c:v>
                </c:pt>
                <c:pt idx="764">
                  <c:v>191.25</c:v>
                </c:pt>
                <c:pt idx="765">
                  <c:v>191.5</c:v>
                </c:pt>
                <c:pt idx="766">
                  <c:v>191.75</c:v>
                </c:pt>
                <c:pt idx="767">
                  <c:v>192</c:v>
                </c:pt>
              </c:numCache>
            </c:numRef>
          </c:xVal>
          <c:yVal>
            <c:numRef>
              <c:f>'output_140603 &amp; 140721'!$C$12:$C$855</c:f>
              <c:numCache>
                <c:formatCode>0.00E+00</c:formatCode>
                <c:ptCount val="844"/>
                <c:pt idx="0">
                  <c:v>40300</c:v>
                </c:pt>
                <c:pt idx="1">
                  <c:v>32350</c:v>
                </c:pt>
                <c:pt idx="2">
                  <c:v>17460</c:v>
                </c:pt>
                <c:pt idx="3">
                  <c:v>9194</c:v>
                </c:pt>
                <c:pt idx="4">
                  <c:v>7216</c:v>
                </c:pt>
                <c:pt idx="5">
                  <c:v>6711</c:v>
                </c:pt>
                <c:pt idx="6">
                  <c:v>6421</c:v>
                </c:pt>
                <c:pt idx="7">
                  <c:v>6166</c:v>
                </c:pt>
                <c:pt idx="8">
                  <c:v>5924</c:v>
                </c:pt>
                <c:pt idx="9">
                  <c:v>5686</c:v>
                </c:pt>
                <c:pt idx="10">
                  <c:v>5451</c:v>
                </c:pt>
                <c:pt idx="11">
                  <c:v>5219</c:v>
                </c:pt>
                <c:pt idx="12">
                  <c:v>5051</c:v>
                </c:pt>
                <c:pt idx="13">
                  <c:v>4898</c:v>
                </c:pt>
                <c:pt idx="14">
                  <c:v>4751</c:v>
                </c:pt>
                <c:pt idx="15">
                  <c:v>4611</c:v>
                </c:pt>
                <c:pt idx="16">
                  <c:v>4478</c:v>
                </c:pt>
                <c:pt idx="17">
                  <c:v>4351</c:v>
                </c:pt>
                <c:pt idx="18">
                  <c:v>4232</c:v>
                </c:pt>
                <c:pt idx="19">
                  <c:v>4120</c:v>
                </c:pt>
                <c:pt idx="20">
                  <c:v>4020</c:v>
                </c:pt>
                <c:pt idx="21">
                  <c:v>3918</c:v>
                </c:pt>
                <c:pt idx="22">
                  <c:v>3804</c:v>
                </c:pt>
                <c:pt idx="23">
                  <c:v>3673</c:v>
                </c:pt>
                <c:pt idx="24">
                  <c:v>249000</c:v>
                </c:pt>
                <c:pt idx="25">
                  <c:v>122500</c:v>
                </c:pt>
                <c:pt idx="26">
                  <c:v>186400</c:v>
                </c:pt>
                <c:pt idx="27">
                  <c:v>368400</c:v>
                </c:pt>
                <c:pt idx="28">
                  <c:v>593700</c:v>
                </c:pt>
                <c:pt idx="29">
                  <c:v>849800</c:v>
                </c:pt>
                <c:pt idx="30">
                  <c:v>1152000</c:v>
                </c:pt>
                <c:pt idx="31">
                  <c:v>1578000</c:v>
                </c:pt>
                <c:pt idx="32">
                  <c:v>1973000</c:v>
                </c:pt>
                <c:pt idx="33">
                  <c:v>2292000</c:v>
                </c:pt>
                <c:pt idx="34">
                  <c:v>2524000</c:v>
                </c:pt>
                <c:pt idx="35">
                  <c:v>2691000</c:v>
                </c:pt>
                <c:pt idx="36">
                  <c:v>2847000</c:v>
                </c:pt>
                <c:pt idx="37">
                  <c:v>2989000</c:v>
                </c:pt>
                <c:pt idx="38">
                  <c:v>3139000</c:v>
                </c:pt>
                <c:pt idx="39">
                  <c:v>3310000</c:v>
                </c:pt>
                <c:pt idx="40">
                  <c:v>3503000</c:v>
                </c:pt>
                <c:pt idx="41">
                  <c:v>3715000</c:v>
                </c:pt>
                <c:pt idx="42">
                  <c:v>3942000</c:v>
                </c:pt>
                <c:pt idx="43">
                  <c:v>4180000</c:v>
                </c:pt>
                <c:pt idx="44">
                  <c:v>4426000</c:v>
                </c:pt>
                <c:pt idx="45">
                  <c:v>4676000</c:v>
                </c:pt>
                <c:pt idx="46">
                  <c:v>4925000</c:v>
                </c:pt>
                <c:pt idx="47">
                  <c:v>5169000</c:v>
                </c:pt>
                <c:pt idx="48">
                  <c:v>5531000</c:v>
                </c:pt>
                <c:pt idx="49">
                  <c:v>5828000</c:v>
                </c:pt>
                <c:pt idx="50">
                  <c:v>6085000</c:v>
                </c:pt>
                <c:pt idx="51">
                  <c:v>6300000</c:v>
                </c:pt>
                <c:pt idx="52">
                  <c:v>6461000</c:v>
                </c:pt>
                <c:pt idx="53">
                  <c:v>6556000</c:v>
                </c:pt>
                <c:pt idx="54">
                  <c:v>6576000</c:v>
                </c:pt>
                <c:pt idx="55">
                  <c:v>6517000</c:v>
                </c:pt>
                <c:pt idx="56">
                  <c:v>6285000</c:v>
                </c:pt>
                <c:pt idx="57">
                  <c:v>6026000</c:v>
                </c:pt>
                <c:pt idx="58">
                  <c:v>5718000</c:v>
                </c:pt>
                <c:pt idx="59">
                  <c:v>5361000</c:v>
                </c:pt>
                <c:pt idx="60">
                  <c:v>4962000</c:v>
                </c:pt>
                <c:pt idx="61">
                  <c:v>4527000</c:v>
                </c:pt>
                <c:pt idx="62">
                  <c:v>4059000</c:v>
                </c:pt>
                <c:pt idx="63">
                  <c:v>3568000</c:v>
                </c:pt>
                <c:pt idx="64">
                  <c:v>3028000</c:v>
                </c:pt>
                <c:pt idx="65">
                  <c:v>2509000</c:v>
                </c:pt>
                <c:pt idx="66">
                  <c:v>2022000</c:v>
                </c:pt>
                <c:pt idx="67">
                  <c:v>1570000</c:v>
                </c:pt>
                <c:pt idx="68">
                  <c:v>1135000</c:v>
                </c:pt>
                <c:pt idx="69">
                  <c:v>722500</c:v>
                </c:pt>
                <c:pt idx="70">
                  <c:v>452300</c:v>
                </c:pt>
                <c:pt idx="71">
                  <c:v>553300</c:v>
                </c:pt>
                <c:pt idx="72">
                  <c:v>166700</c:v>
                </c:pt>
                <c:pt idx="73">
                  <c:v>154600</c:v>
                </c:pt>
                <c:pt idx="74">
                  <c:v>156300</c:v>
                </c:pt>
                <c:pt idx="75">
                  <c:v>159300</c:v>
                </c:pt>
                <c:pt idx="76">
                  <c:v>166400</c:v>
                </c:pt>
                <c:pt idx="77">
                  <c:v>177200</c:v>
                </c:pt>
                <c:pt idx="78">
                  <c:v>192000</c:v>
                </c:pt>
                <c:pt idx="79">
                  <c:v>211500</c:v>
                </c:pt>
                <c:pt idx="80">
                  <c:v>227800</c:v>
                </c:pt>
                <c:pt idx="81">
                  <c:v>244200</c:v>
                </c:pt>
                <c:pt idx="82">
                  <c:v>262200</c:v>
                </c:pt>
                <c:pt idx="83">
                  <c:v>282700</c:v>
                </c:pt>
                <c:pt idx="84">
                  <c:v>289300</c:v>
                </c:pt>
                <c:pt idx="85">
                  <c:v>293200</c:v>
                </c:pt>
                <c:pt idx="86">
                  <c:v>295500</c:v>
                </c:pt>
                <c:pt idx="87">
                  <c:v>295600</c:v>
                </c:pt>
                <c:pt idx="88">
                  <c:v>283700</c:v>
                </c:pt>
                <c:pt idx="89">
                  <c:v>267000</c:v>
                </c:pt>
                <c:pt idx="90">
                  <c:v>242700</c:v>
                </c:pt>
                <c:pt idx="91">
                  <c:v>206400</c:v>
                </c:pt>
                <c:pt idx="92">
                  <c:v>153200</c:v>
                </c:pt>
                <c:pt idx="93">
                  <c:v>99380</c:v>
                </c:pt>
                <c:pt idx="94">
                  <c:v>68810</c:v>
                </c:pt>
                <c:pt idx="95">
                  <c:v>64340</c:v>
                </c:pt>
                <c:pt idx="96">
                  <c:v>64610</c:v>
                </c:pt>
                <c:pt idx="97">
                  <c:v>62700</c:v>
                </c:pt>
                <c:pt idx="98">
                  <c:v>59180</c:v>
                </c:pt>
                <c:pt idx="99">
                  <c:v>54940</c:v>
                </c:pt>
                <c:pt idx="100">
                  <c:v>50540</c:v>
                </c:pt>
                <c:pt idx="101">
                  <c:v>46290</c:v>
                </c:pt>
                <c:pt idx="102">
                  <c:v>42340</c:v>
                </c:pt>
                <c:pt idx="103">
                  <c:v>38750</c:v>
                </c:pt>
                <c:pt idx="104">
                  <c:v>35550</c:v>
                </c:pt>
                <c:pt idx="105">
                  <c:v>32720</c:v>
                </c:pt>
                <c:pt idx="106">
                  <c:v>30210</c:v>
                </c:pt>
                <c:pt idx="107">
                  <c:v>27990</c:v>
                </c:pt>
                <c:pt idx="108">
                  <c:v>26080</c:v>
                </c:pt>
                <c:pt idx="109">
                  <c:v>24400</c:v>
                </c:pt>
                <c:pt idx="110">
                  <c:v>22910</c:v>
                </c:pt>
                <c:pt idx="111">
                  <c:v>21580</c:v>
                </c:pt>
                <c:pt idx="112">
                  <c:v>20410</c:v>
                </c:pt>
                <c:pt idx="113">
                  <c:v>19370</c:v>
                </c:pt>
                <c:pt idx="114">
                  <c:v>18440</c:v>
                </c:pt>
                <c:pt idx="115">
                  <c:v>17620</c:v>
                </c:pt>
                <c:pt idx="116">
                  <c:v>16860</c:v>
                </c:pt>
                <c:pt idx="117">
                  <c:v>16120</c:v>
                </c:pt>
                <c:pt idx="118">
                  <c:v>15360</c:v>
                </c:pt>
                <c:pt idx="119">
                  <c:v>14580</c:v>
                </c:pt>
                <c:pt idx="120">
                  <c:v>255700</c:v>
                </c:pt>
                <c:pt idx="121">
                  <c:v>131000</c:v>
                </c:pt>
                <c:pt idx="122">
                  <c:v>194900</c:v>
                </c:pt>
                <c:pt idx="123">
                  <c:v>379400</c:v>
                </c:pt>
                <c:pt idx="124">
                  <c:v>611900</c:v>
                </c:pt>
                <c:pt idx="125">
                  <c:v>879000</c:v>
                </c:pt>
                <c:pt idx="126">
                  <c:v>1193000</c:v>
                </c:pt>
                <c:pt idx="127">
                  <c:v>1626000</c:v>
                </c:pt>
                <c:pt idx="128">
                  <c:v>2020000</c:v>
                </c:pt>
                <c:pt idx="129">
                  <c:v>2329000</c:v>
                </c:pt>
                <c:pt idx="130">
                  <c:v>2547000</c:v>
                </c:pt>
                <c:pt idx="131">
                  <c:v>2701000</c:v>
                </c:pt>
                <c:pt idx="132">
                  <c:v>2847000</c:v>
                </c:pt>
                <c:pt idx="133">
                  <c:v>2982000</c:v>
                </c:pt>
                <c:pt idx="134">
                  <c:v>3129000</c:v>
                </c:pt>
                <c:pt idx="135">
                  <c:v>3298000</c:v>
                </c:pt>
                <c:pt idx="136">
                  <c:v>3489000</c:v>
                </c:pt>
                <c:pt idx="137">
                  <c:v>3700000</c:v>
                </c:pt>
                <c:pt idx="138">
                  <c:v>3927000</c:v>
                </c:pt>
                <c:pt idx="139">
                  <c:v>4165000</c:v>
                </c:pt>
                <c:pt idx="140">
                  <c:v>4411000</c:v>
                </c:pt>
                <c:pt idx="141">
                  <c:v>4660000</c:v>
                </c:pt>
                <c:pt idx="142">
                  <c:v>4909000</c:v>
                </c:pt>
                <c:pt idx="143">
                  <c:v>5152000</c:v>
                </c:pt>
                <c:pt idx="144">
                  <c:v>5513000</c:v>
                </c:pt>
                <c:pt idx="145">
                  <c:v>5810000</c:v>
                </c:pt>
                <c:pt idx="146">
                  <c:v>6067000</c:v>
                </c:pt>
                <c:pt idx="147">
                  <c:v>6282000</c:v>
                </c:pt>
                <c:pt idx="148">
                  <c:v>6444000</c:v>
                </c:pt>
                <c:pt idx="149">
                  <c:v>6541000</c:v>
                </c:pt>
                <c:pt idx="150">
                  <c:v>6562000</c:v>
                </c:pt>
                <c:pt idx="151">
                  <c:v>6503000</c:v>
                </c:pt>
                <c:pt idx="152">
                  <c:v>6274000</c:v>
                </c:pt>
                <c:pt idx="153">
                  <c:v>6016000</c:v>
                </c:pt>
                <c:pt idx="154">
                  <c:v>5709000</c:v>
                </c:pt>
                <c:pt idx="155">
                  <c:v>5353000</c:v>
                </c:pt>
                <c:pt idx="156">
                  <c:v>4279000</c:v>
                </c:pt>
                <c:pt idx="157">
                  <c:v>3709000</c:v>
                </c:pt>
                <c:pt idx="158">
                  <c:v>3148000</c:v>
                </c:pt>
                <c:pt idx="159">
                  <c:v>2594000</c:v>
                </c:pt>
                <c:pt idx="160">
                  <c:v>2021000</c:v>
                </c:pt>
                <c:pt idx="161">
                  <c:v>1529000</c:v>
                </c:pt>
                <c:pt idx="162">
                  <c:v>1119000</c:v>
                </c:pt>
                <c:pt idx="163">
                  <c:v>784200</c:v>
                </c:pt>
                <c:pt idx="164">
                  <c:v>507100</c:v>
                </c:pt>
                <c:pt idx="165">
                  <c:v>282100</c:v>
                </c:pt>
                <c:pt idx="166">
                  <c:v>154900</c:v>
                </c:pt>
                <c:pt idx="167">
                  <c:v>167900</c:v>
                </c:pt>
                <c:pt idx="168">
                  <c:v>64680</c:v>
                </c:pt>
                <c:pt idx="169">
                  <c:v>53060</c:v>
                </c:pt>
                <c:pt idx="170">
                  <c:v>54080</c:v>
                </c:pt>
                <c:pt idx="171">
                  <c:v>56800</c:v>
                </c:pt>
                <c:pt idx="172">
                  <c:v>60310</c:v>
                </c:pt>
                <c:pt idx="173">
                  <c:v>63890</c:v>
                </c:pt>
                <c:pt idx="174">
                  <c:v>66960</c:v>
                </c:pt>
                <c:pt idx="175">
                  <c:v>69190</c:v>
                </c:pt>
                <c:pt idx="176">
                  <c:v>70540</c:v>
                </c:pt>
                <c:pt idx="177">
                  <c:v>71120</c:v>
                </c:pt>
                <c:pt idx="178">
                  <c:v>71110</c:v>
                </c:pt>
                <c:pt idx="179">
                  <c:v>70640</c:v>
                </c:pt>
                <c:pt idx="180">
                  <c:v>69840</c:v>
                </c:pt>
                <c:pt idx="181">
                  <c:v>68820</c:v>
                </c:pt>
                <c:pt idx="182">
                  <c:v>67630</c:v>
                </c:pt>
                <c:pt idx="183">
                  <c:v>66320</c:v>
                </c:pt>
                <c:pt idx="184">
                  <c:v>64960</c:v>
                </c:pt>
                <c:pt idx="185">
                  <c:v>63570</c:v>
                </c:pt>
                <c:pt idx="186">
                  <c:v>62170</c:v>
                </c:pt>
                <c:pt idx="187">
                  <c:v>60780</c:v>
                </c:pt>
                <c:pt idx="188">
                  <c:v>59420</c:v>
                </c:pt>
                <c:pt idx="189">
                  <c:v>58100</c:v>
                </c:pt>
                <c:pt idx="190">
                  <c:v>56820</c:v>
                </c:pt>
                <c:pt idx="191">
                  <c:v>55580</c:v>
                </c:pt>
                <c:pt idx="192">
                  <c:v>54410</c:v>
                </c:pt>
                <c:pt idx="193">
                  <c:v>53290</c:v>
                </c:pt>
                <c:pt idx="194">
                  <c:v>52220</c:v>
                </c:pt>
                <c:pt idx="195">
                  <c:v>51210</c:v>
                </c:pt>
                <c:pt idx="196">
                  <c:v>50260</c:v>
                </c:pt>
                <c:pt idx="197">
                  <c:v>49370</c:v>
                </c:pt>
                <c:pt idx="198">
                  <c:v>48520</c:v>
                </c:pt>
                <c:pt idx="199">
                  <c:v>47730</c:v>
                </c:pt>
                <c:pt idx="200">
                  <c:v>46980</c:v>
                </c:pt>
                <c:pt idx="201">
                  <c:v>46270</c:v>
                </c:pt>
                <c:pt idx="202">
                  <c:v>45600</c:v>
                </c:pt>
                <c:pt idx="203">
                  <c:v>44970</c:v>
                </c:pt>
                <c:pt idx="204">
                  <c:v>44380</c:v>
                </c:pt>
                <c:pt idx="205">
                  <c:v>43810</c:v>
                </c:pt>
                <c:pt idx="206">
                  <c:v>43270</c:v>
                </c:pt>
                <c:pt idx="207">
                  <c:v>42760</c:v>
                </c:pt>
                <c:pt idx="208">
                  <c:v>42270</c:v>
                </c:pt>
                <c:pt idx="209">
                  <c:v>41810</c:v>
                </c:pt>
                <c:pt idx="210">
                  <c:v>41370</c:v>
                </c:pt>
                <c:pt idx="211">
                  <c:v>40950</c:v>
                </c:pt>
                <c:pt idx="212">
                  <c:v>40550</c:v>
                </c:pt>
                <c:pt idx="213">
                  <c:v>40160</c:v>
                </c:pt>
                <c:pt idx="214">
                  <c:v>39790</c:v>
                </c:pt>
                <c:pt idx="215">
                  <c:v>39430</c:v>
                </c:pt>
                <c:pt idx="216">
                  <c:v>255200</c:v>
                </c:pt>
                <c:pt idx="217">
                  <c:v>157400</c:v>
                </c:pt>
                <c:pt idx="218">
                  <c:v>223600</c:v>
                </c:pt>
                <c:pt idx="219">
                  <c:v>436400</c:v>
                </c:pt>
                <c:pt idx="220">
                  <c:v>676600</c:v>
                </c:pt>
                <c:pt idx="221">
                  <c:v>891600</c:v>
                </c:pt>
                <c:pt idx="222">
                  <c:v>1097000</c:v>
                </c:pt>
                <c:pt idx="223">
                  <c:v>1312000</c:v>
                </c:pt>
                <c:pt idx="224">
                  <c:v>1541000</c:v>
                </c:pt>
                <c:pt idx="225">
                  <c:v>1776000</c:v>
                </c:pt>
                <c:pt idx="226">
                  <c:v>2005000</c:v>
                </c:pt>
                <c:pt idx="227">
                  <c:v>2220000</c:v>
                </c:pt>
                <c:pt idx="228">
                  <c:v>2417000</c:v>
                </c:pt>
                <c:pt idx="229">
                  <c:v>2597000</c:v>
                </c:pt>
                <c:pt idx="230">
                  <c:v>2762000</c:v>
                </c:pt>
                <c:pt idx="231">
                  <c:v>2915000</c:v>
                </c:pt>
                <c:pt idx="232">
                  <c:v>3058000</c:v>
                </c:pt>
                <c:pt idx="233">
                  <c:v>3190000</c:v>
                </c:pt>
                <c:pt idx="234">
                  <c:v>3310000</c:v>
                </c:pt>
                <c:pt idx="235">
                  <c:v>3418000</c:v>
                </c:pt>
                <c:pt idx="236">
                  <c:v>3513000</c:v>
                </c:pt>
                <c:pt idx="237">
                  <c:v>3592000</c:v>
                </c:pt>
                <c:pt idx="238">
                  <c:v>3656000</c:v>
                </c:pt>
                <c:pt idx="239">
                  <c:v>3702000</c:v>
                </c:pt>
                <c:pt idx="240">
                  <c:v>3730000</c:v>
                </c:pt>
                <c:pt idx="241">
                  <c:v>3736000</c:v>
                </c:pt>
                <c:pt idx="242">
                  <c:v>3722000</c:v>
                </c:pt>
                <c:pt idx="243">
                  <c:v>3685000</c:v>
                </c:pt>
                <c:pt idx="244">
                  <c:v>3625000</c:v>
                </c:pt>
                <c:pt idx="245">
                  <c:v>3540000</c:v>
                </c:pt>
                <c:pt idx="246">
                  <c:v>3432000</c:v>
                </c:pt>
                <c:pt idx="247">
                  <c:v>3298000</c:v>
                </c:pt>
                <c:pt idx="248">
                  <c:v>3141000</c:v>
                </c:pt>
                <c:pt idx="249">
                  <c:v>2963000</c:v>
                </c:pt>
                <c:pt idx="250">
                  <c:v>2764000</c:v>
                </c:pt>
                <c:pt idx="251">
                  <c:v>2546000</c:v>
                </c:pt>
                <c:pt idx="252">
                  <c:v>2312000</c:v>
                </c:pt>
                <c:pt idx="253">
                  <c:v>2061000</c:v>
                </c:pt>
                <c:pt idx="254">
                  <c:v>1800000</c:v>
                </c:pt>
                <c:pt idx="255">
                  <c:v>1532000</c:v>
                </c:pt>
                <c:pt idx="256">
                  <c:v>1263000</c:v>
                </c:pt>
                <c:pt idx="257">
                  <c:v>1004000</c:v>
                </c:pt>
                <c:pt idx="258">
                  <c:v>765000</c:v>
                </c:pt>
                <c:pt idx="259">
                  <c:v>552800</c:v>
                </c:pt>
                <c:pt idx="260">
                  <c:v>364200</c:v>
                </c:pt>
                <c:pt idx="261">
                  <c:v>201600</c:v>
                </c:pt>
                <c:pt idx="262">
                  <c:v>103500</c:v>
                </c:pt>
                <c:pt idx="263">
                  <c:v>120100</c:v>
                </c:pt>
                <c:pt idx="264">
                  <c:v>26000</c:v>
                </c:pt>
                <c:pt idx="265">
                  <c:v>19770</c:v>
                </c:pt>
                <c:pt idx="266">
                  <c:v>20020</c:v>
                </c:pt>
                <c:pt idx="267">
                  <c:v>21290</c:v>
                </c:pt>
                <c:pt idx="268">
                  <c:v>23220</c:v>
                </c:pt>
                <c:pt idx="269">
                  <c:v>25660</c:v>
                </c:pt>
                <c:pt idx="270">
                  <c:v>28430</c:v>
                </c:pt>
                <c:pt idx="271">
                  <c:v>31280</c:v>
                </c:pt>
                <c:pt idx="272">
                  <c:v>33940</c:v>
                </c:pt>
                <c:pt idx="273">
                  <c:v>36220</c:v>
                </c:pt>
                <c:pt idx="274">
                  <c:v>38080</c:v>
                </c:pt>
                <c:pt idx="275">
                  <c:v>39550</c:v>
                </c:pt>
                <c:pt idx="276">
                  <c:v>40710</c:v>
                </c:pt>
                <c:pt idx="277">
                  <c:v>41620</c:v>
                </c:pt>
                <c:pt idx="278">
                  <c:v>42340</c:v>
                </c:pt>
                <c:pt idx="279">
                  <c:v>42910</c:v>
                </c:pt>
                <c:pt idx="280">
                  <c:v>43350</c:v>
                </c:pt>
                <c:pt idx="281">
                  <c:v>43700</c:v>
                </c:pt>
                <c:pt idx="282">
                  <c:v>43950</c:v>
                </c:pt>
                <c:pt idx="283">
                  <c:v>44140</c:v>
                </c:pt>
                <c:pt idx="284">
                  <c:v>44260</c:v>
                </c:pt>
                <c:pt idx="285">
                  <c:v>44340</c:v>
                </c:pt>
                <c:pt idx="286">
                  <c:v>44370</c:v>
                </c:pt>
                <c:pt idx="287">
                  <c:v>44370</c:v>
                </c:pt>
                <c:pt idx="288">
                  <c:v>44340</c:v>
                </c:pt>
                <c:pt idx="289">
                  <c:v>44290</c:v>
                </c:pt>
                <c:pt idx="290">
                  <c:v>44220</c:v>
                </c:pt>
                <c:pt idx="291">
                  <c:v>44130</c:v>
                </c:pt>
                <c:pt idx="292">
                  <c:v>44030</c:v>
                </c:pt>
                <c:pt idx="293">
                  <c:v>43920</c:v>
                </c:pt>
                <c:pt idx="294">
                  <c:v>43810</c:v>
                </c:pt>
                <c:pt idx="295">
                  <c:v>43680</c:v>
                </c:pt>
                <c:pt idx="296">
                  <c:v>43550</c:v>
                </c:pt>
                <c:pt idx="297">
                  <c:v>43420</c:v>
                </c:pt>
                <c:pt idx="298">
                  <c:v>43280</c:v>
                </c:pt>
                <c:pt idx="299">
                  <c:v>43140</c:v>
                </c:pt>
                <c:pt idx="300">
                  <c:v>43000</c:v>
                </c:pt>
                <c:pt idx="301">
                  <c:v>42860</c:v>
                </c:pt>
                <c:pt idx="302">
                  <c:v>42710</c:v>
                </c:pt>
                <c:pt idx="303">
                  <c:v>42570</c:v>
                </c:pt>
                <c:pt idx="304">
                  <c:v>42420</c:v>
                </c:pt>
                <c:pt idx="305">
                  <c:v>42280</c:v>
                </c:pt>
                <c:pt idx="306">
                  <c:v>42140</c:v>
                </c:pt>
                <c:pt idx="307">
                  <c:v>41990</c:v>
                </c:pt>
                <c:pt idx="308">
                  <c:v>41850</c:v>
                </c:pt>
                <c:pt idx="309">
                  <c:v>41710</c:v>
                </c:pt>
                <c:pt idx="310">
                  <c:v>41570</c:v>
                </c:pt>
                <c:pt idx="311">
                  <c:v>41430</c:v>
                </c:pt>
                <c:pt idx="312">
                  <c:v>611000</c:v>
                </c:pt>
                <c:pt idx="313">
                  <c:v>348100</c:v>
                </c:pt>
                <c:pt idx="314">
                  <c:v>510200</c:v>
                </c:pt>
                <c:pt idx="315">
                  <c:v>1001000</c:v>
                </c:pt>
                <c:pt idx="316">
                  <c:v>1502000</c:v>
                </c:pt>
                <c:pt idx="317">
                  <c:v>1875000</c:v>
                </c:pt>
                <c:pt idx="318">
                  <c:v>2170000</c:v>
                </c:pt>
                <c:pt idx="319">
                  <c:v>2474000</c:v>
                </c:pt>
                <c:pt idx="320">
                  <c:v>2845000</c:v>
                </c:pt>
                <c:pt idx="321">
                  <c:v>3294000</c:v>
                </c:pt>
                <c:pt idx="322">
                  <c:v>3789000</c:v>
                </c:pt>
                <c:pt idx="323">
                  <c:v>4289000</c:v>
                </c:pt>
                <c:pt idx="324">
                  <c:v>4760000</c:v>
                </c:pt>
                <c:pt idx="325">
                  <c:v>5186000</c:v>
                </c:pt>
                <c:pt idx="326">
                  <c:v>5563000</c:v>
                </c:pt>
                <c:pt idx="327">
                  <c:v>5894000</c:v>
                </c:pt>
                <c:pt idx="328">
                  <c:v>6186000</c:v>
                </c:pt>
                <c:pt idx="329">
                  <c:v>6443000</c:v>
                </c:pt>
                <c:pt idx="330">
                  <c:v>6668000</c:v>
                </c:pt>
                <c:pt idx="331">
                  <c:v>6864000</c:v>
                </c:pt>
                <c:pt idx="332">
                  <c:v>7035000</c:v>
                </c:pt>
                <c:pt idx="333">
                  <c:v>7181000</c:v>
                </c:pt>
                <c:pt idx="334">
                  <c:v>7300000</c:v>
                </c:pt>
                <c:pt idx="335">
                  <c:v>7387000</c:v>
                </c:pt>
                <c:pt idx="336">
                  <c:v>7438000</c:v>
                </c:pt>
                <c:pt idx="337">
                  <c:v>7450000</c:v>
                </c:pt>
                <c:pt idx="338">
                  <c:v>7420000</c:v>
                </c:pt>
                <c:pt idx="339">
                  <c:v>7345000</c:v>
                </c:pt>
                <c:pt idx="340">
                  <c:v>7223000</c:v>
                </c:pt>
                <c:pt idx="341">
                  <c:v>7052000</c:v>
                </c:pt>
                <c:pt idx="342">
                  <c:v>6830000</c:v>
                </c:pt>
                <c:pt idx="343">
                  <c:v>6559000</c:v>
                </c:pt>
                <c:pt idx="344">
                  <c:v>6239000</c:v>
                </c:pt>
                <c:pt idx="345">
                  <c:v>5874000</c:v>
                </c:pt>
                <c:pt idx="346">
                  <c:v>5468000</c:v>
                </c:pt>
                <c:pt idx="347">
                  <c:v>5023000</c:v>
                </c:pt>
                <c:pt idx="348">
                  <c:v>4544000</c:v>
                </c:pt>
                <c:pt idx="349">
                  <c:v>4034000</c:v>
                </c:pt>
                <c:pt idx="350">
                  <c:v>3504000</c:v>
                </c:pt>
                <c:pt idx="351">
                  <c:v>2963000</c:v>
                </c:pt>
                <c:pt idx="352">
                  <c:v>2427000</c:v>
                </c:pt>
                <c:pt idx="353">
                  <c:v>1916000</c:v>
                </c:pt>
                <c:pt idx="354">
                  <c:v>1449000</c:v>
                </c:pt>
                <c:pt idx="355">
                  <c:v>1042000</c:v>
                </c:pt>
                <c:pt idx="356">
                  <c:v>684200</c:v>
                </c:pt>
                <c:pt idx="357">
                  <c:v>377800</c:v>
                </c:pt>
                <c:pt idx="358">
                  <c:v>192400</c:v>
                </c:pt>
                <c:pt idx="359">
                  <c:v>223700</c:v>
                </c:pt>
                <c:pt idx="360">
                  <c:v>41890</c:v>
                </c:pt>
                <c:pt idx="361">
                  <c:v>18270</c:v>
                </c:pt>
                <c:pt idx="362">
                  <c:v>17350</c:v>
                </c:pt>
                <c:pt idx="363">
                  <c:v>19390</c:v>
                </c:pt>
                <c:pt idx="364">
                  <c:v>23160</c:v>
                </c:pt>
                <c:pt idx="365">
                  <c:v>28350</c:v>
                </c:pt>
                <c:pt idx="366">
                  <c:v>34320</c:v>
                </c:pt>
                <c:pt idx="367">
                  <c:v>40040</c:v>
                </c:pt>
                <c:pt idx="368">
                  <c:v>44770</c:v>
                </c:pt>
                <c:pt idx="369">
                  <c:v>48320</c:v>
                </c:pt>
                <c:pt idx="370">
                  <c:v>50860</c:v>
                </c:pt>
                <c:pt idx="371">
                  <c:v>52670</c:v>
                </c:pt>
                <c:pt idx="372">
                  <c:v>53980</c:v>
                </c:pt>
                <c:pt idx="373">
                  <c:v>54930</c:v>
                </c:pt>
                <c:pt idx="374">
                  <c:v>55630</c:v>
                </c:pt>
                <c:pt idx="375">
                  <c:v>56160</c:v>
                </c:pt>
                <c:pt idx="376">
                  <c:v>56550</c:v>
                </c:pt>
                <c:pt idx="377">
                  <c:v>56850</c:v>
                </c:pt>
                <c:pt idx="378">
                  <c:v>57070</c:v>
                </c:pt>
                <c:pt idx="379">
                  <c:v>57230</c:v>
                </c:pt>
                <c:pt idx="380">
                  <c:v>57340</c:v>
                </c:pt>
                <c:pt idx="381">
                  <c:v>57410</c:v>
                </c:pt>
                <c:pt idx="382">
                  <c:v>57450</c:v>
                </c:pt>
                <c:pt idx="383">
                  <c:v>57460</c:v>
                </c:pt>
                <c:pt idx="384">
                  <c:v>57440</c:v>
                </c:pt>
                <c:pt idx="385">
                  <c:v>57400</c:v>
                </c:pt>
                <c:pt idx="386">
                  <c:v>57340</c:v>
                </c:pt>
                <c:pt idx="387">
                  <c:v>57260</c:v>
                </c:pt>
                <c:pt idx="388">
                  <c:v>57170</c:v>
                </c:pt>
                <c:pt idx="389">
                  <c:v>57060</c:v>
                </c:pt>
                <c:pt idx="390">
                  <c:v>56940</c:v>
                </c:pt>
                <c:pt idx="391">
                  <c:v>56810</c:v>
                </c:pt>
                <c:pt idx="392">
                  <c:v>56680</c:v>
                </c:pt>
                <c:pt idx="393">
                  <c:v>56530</c:v>
                </c:pt>
                <c:pt idx="394">
                  <c:v>56380</c:v>
                </c:pt>
                <c:pt idx="395">
                  <c:v>56230</c:v>
                </c:pt>
                <c:pt idx="396">
                  <c:v>56060</c:v>
                </c:pt>
                <c:pt idx="397">
                  <c:v>55900</c:v>
                </c:pt>
                <c:pt idx="398">
                  <c:v>55730</c:v>
                </c:pt>
                <c:pt idx="399">
                  <c:v>55560</c:v>
                </c:pt>
                <c:pt idx="400">
                  <c:v>55380</c:v>
                </c:pt>
                <c:pt idx="401">
                  <c:v>55210</c:v>
                </c:pt>
                <c:pt idx="402">
                  <c:v>55030</c:v>
                </c:pt>
                <c:pt idx="403">
                  <c:v>54850</c:v>
                </c:pt>
                <c:pt idx="404">
                  <c:v>54670</c:v>
                </c:pt>
                <c:pt idx="405">
                  <c:v>54490</c:v>
                </c:pt>
                <c:pt idx="406">
                  <c:v>54310</c:v>
                </c:pt>
                <c:pt idx="407">
                  <c:v>54130</c:v>
                </c:pt>
                <c:pt idx="408">
                  <c:v>1250000</c:v>
                </c:pt>
                <c:pt idx="409">
                  <c:v>773200</c:v>
                </c:pt>
                <c:pt idx="410">
                  <c:v>1124000</c:v>
                </c:pt>
                <c:pt idx="411">
                  <c:v>2196000</c:v>
                </c:pt>
                <c:pt idx="412">
                  <c:v>3262000</c:v>
                </c:pt>
                <c:pt idx="413">
                  <c:v>3979000</c:v>
                </c:pt>
                <c:pt idx="414">
                  <c:v>4438000</c:v>
                </c:pt>
                <c:pt idx="415">
                  <c:v>4860000</c:v>
                </c:pt>
                <c:pt idx="416">
                  <c:v>5436000</c:v>
                </c:pt>
                <c:pt idx="417">
                  <c:v>6232000</c:v>
                </c:pt>
                <c:pt idx="418">
                  <c:v>7183000</c:v>
                </c:pt>
                <c:pt idx="419">
                  <c:v>8178000</c:v>
                </c:pt>
                <c:pt idx="420">
                  <c:v>9129000</c:v>
                </c:pt>
                <c:pt idx="421">
                  <c:v>9990000</c:v>
                </c:pt>
                <c:pt idx="422">
                  <c:v>10740000</c:v>
                </c:pt>
                <c:pt idx="423">
                  <c:v>11390000</c:v>
                </c:pt>
                <c:pt idx="424">
                  <c:v>11950000</c:v>
                </c:pt>
                <c:pt idx="425">
                  <c:v>12400000</c:v>
                </c:pt>
                <c:pt idx="426">
                  <c:v>12780000</c:v>
                </c:pt>
                <c:pt idx="427">
                  <c:v>13080000</c:v>
                </c:pt>
                <c:pt idx="428">
                  <c:v>13310000</c:v>
                </c:pt>
                <c:pt idx="429">
                  <c:v>13480000</c:v>
                </c:pt>
                <c:pt idx="430">
                  <c:v>13580000</c:v>
                </c:pt>
                <c:pt idx="431">
                  <c:v>13620000</c:v>
                </c:pt>
                <c:pt idx="432">
                  <c:v>13580000</c:v>
                </c:pt>
                <c:pt idx="433">
                  <c:v>13490000</c:v>
                </c:pt>
                <c:pt idx="434">
                  <c:v>13320000</c:v>
                </c:pt>
                <c:pt idx="435">
                  <c:v>13070000</c:v>
                </c:pt>
                <c:pt idx="436">
                  <c:v>12760000</c:v>
                </c:pt>
                <c:pt idx="437">
                  <c:v>12370000</c:v>
                </c:pt>
                <c:pt idx="438">
                  <c:v>11900000</c:v>
                </c:pt>
                <c:pt idx="439">
                  <c:v>11350000</c:v>
                </c:pt>
                <c:pt idx="440">
                  <c:v>10730000</c:v>
                </c:pt>
                <c:pt idx="441">
                  <c:v>10050000</c:v>
                </c:pt>
                <c:pt idx="442">
                  <c:v>9312000</c:v>
                </c:pt>
                <c:pt idx="443">
                  <c:v>8516000</c:v>
                </c:pt>
                <c:pt idx="444">
                  <c:v>7672000</c:v>
                </c:pt>
                <c:pt idx="445">
                  <c:v>6787000</c:v>
                </c:pt>
                <c:pt idx="446">
                  <c:v>5876000</c:v>
                </c:pt>
                <c:pt idx="447">
                  <c:v>4954000</c:v>
                </c:pt>
                <c:pt idx="448">
                  <c:v>4050000</c:v>
                </c:pt>
                <c:pt idx="449">
                  <c:v>3191000</c:v>
                </c:pt>
                <c:pt idx="450">
                  <c:v>2413000</c:v>
                </c:pt>
                <c:pt idx="451">
                  <c:v>1737000</c:v>
                </c:pt>
                <c:pt idx="452">
                  <c:v>1148000</c:v>
                </c:pt>
                <c:pt idx="453">
                  <c:v>645000</c:v>
                </c:pt>
                <c:pt idx="454">
                  <c:v>339900</c:v>
                </c:pt>
                <c:pt idx="455">
                  <c:v>386400</c:v>
                </c:pt>
                <c:pt idx="456">
                  <c:v>94700</c:v>
                </c:pt>
                <c:pt idx="457">
                  <c:v>41810</c:v>
                </c:pt>
                <c:pt idx="458">
                  <c:v>32140</c:v>
                </c:pt>
                <c:pt idx="459">
                  <c:v>34110</c:v>
                </c:pt>
                <c:pt idx="460">
                  <c:v>38840</c:v>
                </c:pt>
                <c:pt idx="461">
                  <c:v>43760</c:v>
                </c:pt>
                <c:pt idx="462">
                  <c:v>48000</c:v>
                </c:pt>
                <c:pt idx="463">
                  <c:v>51440</c:v>
                </c:pt>
                <c:pt idx="464">
                  <c:v>54240</c:v>
                </c:pt>
                <c:pt idx="465">
                  <c:v>56590</c:v>
                </c:pt>
                <c:pt idx="466">
                  <c:v>58600</c:v>
                </c:pt>
                <c:pt idx="467">
                  <c:v>60360</c:v>
                </c:pt>
                <c:pt idx="468">
                  <c:v>61900</c:v>
                </c:pt>
                <c:pt idx="469">
                  <c:v>63240</c:v>
                </c:pt>
                <c:pt idx="470">
                  <c:v>64380</c:v>
                </c:pt>
                <c:pt idx="471">
                  <c:v>65380</c:v>
                </c:pt>
                <c:pt idx="472">
                  <c:v>66220</c:v>
                </c:pt>
                <c:pt idx="473">
                  <c:v>66910</c:v>
                </c:pt>
                <c:pt idx="474">
                  <c:v>67470</c:v>
                </c:pt>
                <c:pt idx="475">
                  <c:v>67910</c:v>
                </c:pt>
                <c:pt idx="476">
                  <c:v>68240</c:v>
                </c:pt>
                <c:pt idx="477">
                  <c:v>68470</c:v>
                </c:pt>
                <c:pt idx="478">
                  <c:v>68600</c:v>
                </c:pt>
                <c:pt idx="479">
                  <c:v>68680</c:v>
                </c:pt>
                <c:pt idx="480">
                  <c:v>68690</c:v>
                </c:pt>
                <c:pt idx="481">
                  <c:v>68630</c:v>
                </c:pt>
                <c:pt idx="482">
                  <c:v>68520</c:v>
                </c:pt>
                <c:pt idx="483">
                  <c:v>68370</c:v>
                </c:pt>
                <c:pt idx="484">
                  <c:v>68180</c:v>
                </c:pt>
                <c:pt idx="485">
                  <c:v>67970</c:v>
                </c:pt>
                <c:pt idx="486">
                  <c:v>67720</c:v>
                </c:pt>
                <c:pt idx="487">
                  <c:v>67460</c:v>
                </c:pt>
                <c:pt idx="488">
                  <c:v>67170</c:v>
                </c:pt>
                <c:pt idx="489">
                  <c:v>66880</c:v>
                </c:pt>
                <c:pt idx="490">
                  <c:v>66560</c:v>
                </c:pt>
                <c:pt idx="491">
                  <c:v>66240</c:v>
                </c:pt>
                <c:pt idx="492">
                  <c:v>65910</c:v>
                </c:pt>
                <c:pt idx="493">
                  <c:v>65570</c:v>
                </c:pt>
                <c:pt idx="494">
                  <c:v>65230</c:v>
                </c:pt>
                <c:pt idx="495">
                  <c:v>64880</c:v>
                </c:pt>
                <c:pt idx="496">
                  <c:v>64530</c:v>
                </c:pt>
                <c:pt idx="497">
                  <c:v>64180</c:v>
                </c:pt>
                <c:pt idx="498">
                  <c:v>63830</c:v>
                </c:pt>
                <c:pt idx="499">
                  <c:v>63470</c:v>
                </c:pt>
                <c:pt idx="500">
                  <c:v>63120</c:v>
                </c:pt>
                <c:pt idx="501">
                  <c:v>62760</c:v>
                </c:pt>
                <c:pt idx="502">
                  <c:v>62400</c:v>
                </c:pt>
                <c:pt idx="503">
                  <c:v>62050</c:v>
                </c:pt>
                <c:pt idx="504">
                  <c:v>1814000</c:v>
                </c:pt>
                <c:pt idx="505">
                  <c:v>1197000</c:v>
                </c:pt>
                <c:pt idx="506">
                  <c:v>1720000</c:v>
                </c:pt>
                <c:pt idx="507">
                  <c:v>3331000</c:v>
                </c:pt>
                <c:pt idx="508">
                  <c:v>4940000</c:v>
                </c:pt>
                <c:pt idx="509">
                  <c:v>6008000</c:v>
                </c:pt>
                <c:pt idx="510">
                  <c:v>6619000</c:v>
                </c:pt>
                <c:pt idx="511">
                  <c:v>7087000</c:v>
                </c:pt>
                <c:pt idx="512">
                  <c:v>7730000</c:v>
                </c:pt>
                <c:pt idx="513">
                  <c:v>8679000</c:v>
                </c:pt>
                <c:pt idx="514">
                  <c:v>9848000</c:v>
                </c:pt>
                <c:pt idx="515">
                  <c:v>11070000</c:v>
                </c:pt>
                <c:pt idx="516">
                  <c:v>12230000</c:v>
                </c:pt>
                <c:pt idx="517">
                  <c:v>13260000</c:v>
                </c:pt>
                <c:pt idx="518">
                  <c:v>14140000</c:v>
                </c:pt>
                <c:pt idx="519">
                  <c:v>14880000</c:v>
                </c:pt>
                <c:pt idx="520">
                  <c:v>15470000</c:v>
                </c:pt>
                <c:pt idx="521">
                  <c:v>15940000</c:v>
                </c:pt>
                <c:pt idx="522">
                  <c:v>16290000</c:v>
                </c:pt>
                <c:pt idx="523">
                  <c:v>16530000</c:v>
                </c:pt>
                <c:pt idx="524">
                  <c:v>16670000</c:v>
                </c:pt>
                <c:pt idx="525">
                  <c:v>16720000</c:v>
                </c:pt>
                <c:pt idx="526">
                  <c:v>16690000</c:v>
                </c:pt>
                <c:pt idx="527">
                  <c:v>16580000</c:v>
                </c:pt>
                <c:pt idx="528">
                  <c:v>16400000</c:v>
                </c:pt>
                <c:pt idx="529">
                  <c:v>16140000</c:v>
                </c:pt>
                <c:pt idx="530">
                  <c:v>15800000</c:v>
                </c:pt>
                <c:pt idx="531">
                  <c:v>15390000</c:v>
                </c:pt>
                <c:pt idx="532">
                  <c:v>14900000</c:v>
                </c:pt>
                <c:pt idx="533">
                  <c:v>14340000</c:v>
                </c:pt>
                <c:pt idx="534">
                  <c:v>13700000</c:v>
                </c:pt>
                <c:pt idx="535">
                  <c:v>13000000</c:v>
                </c:pt>
                <c:pt idx="536">
                  <c:v>12220000</c:v>
                </c:pt>
                <c:pt idx="537">
                  <c:v>11390000</c:v>
                </c:pt>
                <c:pt idx="538">
                  <c:v>10500000</c:v>
                </c:pt>
                <c:pt idx="539">
                  <c:v>9563000</c:v>
                </c:pt>
                <c:pt idx="540">
                  <c:v>8586000</c:v>
                </c:pt>
                <c:pt idx="541">
                  <c:v>7575000</c:v>
                </c:pt>
                <c:pt idx="542">
                  <c:v>6544000</c:v>
                </c:pt>
                <c:pt idx="543">
                  <c:v>5512000</c:v>
                </c:pt>
                <c:pt idx="544">
                  <c:v>4505000</c:v>
                </c:pt>
                <c:pt idx="545">
                  <c:v>3553000</c:v>
                </c:pt>
                <c:pt idx="546">
                  <c:v>2694000</c:v>
                </c:pt>
                <c:pt idx="547">
                  <c:v>1948000</c:v>
                </c:pt>
                <c:pt idx="548">
                  <c:v>1298000</c:v>
                </c:pt>
                <c:pt idx="549">
                  <c:v>739500</c:v>
                </c:pt>
                <c:pt idx="550">
                  <c:v>397900</c:v>
                </c:pt>
                <c:pt idx="551">
                  <c:v>451300</c:v>
                </c:pt>
                <c:pt idx="552">
                  <c:v>118900</c:v>
                </c:pt>
                <c:pt idx="553">
                  <c:v>57590</c:v>
                </c:pt>
                <c:pt idx="554">
                  <c:v>41210</c:v>
                </c:pt>
                <c:pt idx="555">
                  <c:v>38660</c:v>
                </c:pt>
                <c:pt idx="556">
                  <c:v>39620</c:v>
                </c:pt>
                <c:pt idx="557">
                  <c:v>41010</c:v>
                </c:pt>
                <c:pt idx="558">
                  <c:v>42220</c:v>
                </c:pt>
                <c:pt idx="559">
                  <c:v>43340</c:v>
                </c:pt>
                <c:pt idx="560">
                  <c:v>44490</c:v>
                </c:pt>
                <c:pt idx="561">
                  <c:v>45750</c:v>
                </c:pt>
                <c:pt idx="562">
                  <c:v>47070</c:v>
                </c:pt>
                <c:pt idx="563">
                  <c:v>48430</c:v>
                </c:pt>
                <c:pt idx="564">
                  <c:v>49760</c:v>
                </c:pt>
                <c:pt idx="565">
                  <c:v>51010</c:v>
                </c:pt>
                <c:pt idx="566">
                  <c:v>52170</c:v>
                </c:pt>
                <c:pt idx="567">
                  <c:v>53200</c:v>
                </c:pt>
                <c:pt idx="568">
                  <c:v>54090</c:v>
                </c:pt>
                <c:pt idx="569">
                  <c:v>54850</c:v>
                </c:pt>
                <c:pt idx="570">
                  <c:v>55480</c:v>
                </c:pt>
                <c:pt idx="571">
                  <c:v>55980</c:v>
                </c:pt>
                <c:pt idx="572">
                  <c:v>56360</c:v>
                </c:pt>
                <c:pt idx="573">
                  <c:v>56630</c:v>
                </c:pt>
                <c:pt idx="574">
                  <c:v>56810</c:v>
                </c:pt>
                <c:pt idx="575">
                  <c:v>56900</c:v>
                </c:pt>
                <c:pt idx="576">
                  <c:v>56910</c:v>
                </c:pt>
                <c:pt idx="577">
                  <c:v>56860</c:v>
                </c:pt>
                <c:pt idx="578">
                  <c:v>56750</c:v>
                </c:pt>
                <c:pt idx="579">
                  <c:v>56590</c:v>
                </c:pt>
                <c:pt idx="580">
                  <c:v>56390</c:v>
                </c:pt>
                <c:pt idx="581">
                  <c:v>56150</c:v>
                </c:pt>
                <c:pt idx="582">
                  <c:v>55880</c:v>
                </c:pt>
                <c:pt idx="583">
                  <c:v>55580</c:v>
                </c:pt>
                <c:pt idx="584">
                  <c:v>55260</c:v>
                </c:pt>
                <c:pt idx="585">
                  <c:v>54930</c:v>
                </c:pt>
                <c:pt idx="586">
                  <c:v>54570</c:v>
                </c:pt>
                <c:pt idx="587">
                  <c:v>54210</c:v>
                </c:pt>
                <c:pt idx="588">
                  <c:v>53840</c:v>
                </c:pt>
                <c:pt idx="589">
                  <c:v>53460</c:v>
                </c:pt>
                <c:pt idx="590">
                  <c:v>53080</c:v>
                </c:pt>
                <c:pt idx="591">
                  <c:v>52690</c:v>
                </c:pt>
                <c:pt idx="592">
                  <c:v>52300</c:v>
                </c:pt>
                <c:pt idx="593">
                  <c:v>51900</c:v>
                </c:pt>
                <c:pt idx="594">
                  <c:v>51510</c:v>
                </c:pt>
                <c:pt idx="595">
                  <c:v>51110</c:v>
                </c:pt>
                <c:pt idx="596">
                  <c:v>50710</c:v>
                </c:pt>
                <c:pt idx="597">
                  <c:v>50320</c:v>
                </c:pt>
                <c:pt idx="598">
                  <c:v>49920</c:v>
                </c:pt>
                <c:pt idx="599">
                  <c:v>49530</c:v>
                </c:pt>
                <c:pt idx="600">
                  <c:v>2030000</c:v>
                </c:pt>
                <c:pt idx="601">
                  <c:v>1339000</c:v>
                </c:pt>
                <c:pt idx="602">
                  <c:v>1918000</c:v>
                </c:pt>
                <c:pt idx="603">
                  <c:v>3689000</c:v>
                </c:pt>
                <c:pt idx="604">
                  <c:v>5464000</c:v>
                </c:pt>
                <c:pt idx="605">
                  <c:v>6646000</c:v>
                </c:pt>
                <c:pt idx="606">
                  <c:v>7300000</c:v>
                </c:pt>
                <c:pt idx="607">
                  <c:v>7756000</c:v>
                </c:pt>
                <c:pt idx="608">
                  <c:v>8379000</c:v>
                </c:pt>
                <c:pt idx="609">
                  <c:v>9332000</c:v>
                </c:pt>
                <c:pt idx="610">
                  <c:v>10530000</c:v>
                </c:pt>
                <c:pt idx="611">
                  <c:v>11780000</c:v>
                </c:pt>
                <c:pt idx="612">
                  <c:v>12960000</c:v>
                </c:pt>
                <c:pt idx="613">
                  <c:v>14000000</c:v>
                </c:pt>
                <c:pt idx="614">
                  <c:v>14890000</c:v>
                </c:pt>
                <c:pt idx="615">
                  <c:v>15610000</c:v>
                </c:pt>
                <c:pt idx="616">
                  <c:v>16190000</c:v>
                </c:pt>
                <c:pt idx="617">
                  <c:v>16630000</c:v>
                </c:pt>
                <c:pt idx="618">
                  <c:v>16950000</c:v>
                </c:pt>
                <c:pt idx="619">
                  <c:v>17150000</c:v>
                </c:pt>
                <c:pt idx="620">
                  <c:v>17250000</c:v>
                </c:pt>
                <c:pt idx="621">
                  <c:v>17260000</c:v>
                </c:pt>
                <c:pt idx="622">
                  <c:v>17180000</c:v>
                </c:pt>
                <c:pt idx="623">
                  <c:v>17020000</c:v>
                </c:pt>
                <c:pt idx="624">
                  <c:v>16790000</c:v>
                </c:pt>
                <c:pt idx="625">
                  <c:v>16480000</c:v>
                </c:pt>
                <c:pt idx="626">
                  <c:v>16090000</c:v>
                </c:pt>
                <c:pt idx="627">
                  <c:v>15640000</c:v>
                </c:pt>
                <c:pt idx="628">
                  <c:v>15110000</c:v>
                </c:pt>
                <c:pt idx="629">
                  <c:v>14520000</c:v>
                </c:pt>
                <c:pt idx="630">
                  <c:v>13850000</c:v>
                </c:pt>
                <c:pt idx="631">
                  <c:v>13110000</c:v>
                </c:pt>
                <c:pt idx="632">
                  <c:v>12310000</c:v>
                </c:pt>
                <c:pt idx="633">
                  <c:v>11460000</c:v>
                </c:pt>
                <c:pt idx="634">
                  <c:v>10550000</c:v>
                </c:pt>
                <c:pt idx="635">
                  <c:v>9604000</c:v>
                </c:pt>
                <c:pt idx="636">
                  <c:v>8617000</c:v>
                </c:pt>
                <c:pt idx="637">
                  <c:v>7599000</c:v>
                </c:pt>
                <c:pt idx="638">
                  <c:v>6565000</c:v>
                </c:pt>
                <c:pt idx="639">
                  <c:v>5532000</c:v>
                </c:pt>
                <c:pt idx="640">
                  <c:v>4525000</c:v>
                </c:pt>
                <c:pt idx="641">
                  <c:v>3574000</c:v>
                </c:pt>
                <c:pt idx="642">
                  <c:v>2714000</c:v>
                </c:pt>
                <c:pt idx="643">
                  <c:v>1968000</c:v>
                </c:pt>
                <c:pt idx="644">
                  <c:v>1316000</c:v>
                </c:pt>
                <c:pt idx="645">
                  <c:v>754500</c:v>
                </c:pt>
                <c:pt idx="646">
                  <c:v>408600</c:v>
                </c:pt>
                <c:pt idx="647">
                  <c:v>464600</c:v>
                </c:pt>
                <c:pt idx="648">
                  <c:v>123000</c:v>
                </c:pt>
                <c:pt idx="649">
                  <c:v>59910</c:v>
                </c:pt>
                <c:pt idx="650">
                  <c:v>41550</c:v>
                </c:pt>
                <c:pt idx="651">
                  <c:v>37520</c:v>
                </c:pt>
                <c:pt idx="652">
                  <c:v>37320</c:v>
                </c:pt>
                <c:pt idx="653">
                  <c:v>37470</c:v>
                </c:pt>
                <c:pt idx="654">
                  <c:v>37210</c:v>
                </c:pt>
                <c:pt idx="655">
                  <c:v>36670</c:v>
                </c:pt>
                <c:pt idx="656">
                  <c:v>36100</c:v>
                </c:pt>
                <c:pt idx="657">
                  <c:v>35690</c:v>
                </c:pt>
                <c:pt idx="658">
                  <c:v>35520</c:v>
                </c:pt>
                <c:pt idx="659">
                  <c:v>35610</c:v>
                </c:pt>
                <c:pt idx="660">
                  <c:v>35910</c:v>
                </c:pt>
                <c:pt idx="661">
                  <c:v>36380</c:v>
                </c:pt>
                <c:pt idx="662">
                  <c:v>36960</c:v>
                </c:pt>
                <c:pt idx="663">
                  <c:v>37600</c:v>
                </c:pt>
                <c:pt idx="664">
                  <c:v>38250</c:v>
                </c:pt>
                <c:pt idx="665">
                  <c:v>38890</c:v>
                </c:pt>
                <c:pt idx="666">
                  <c:v>39480</c:v>
                </c:pt>
                <c:pt idx="667">
                  <c:v>40010</c:v>
                </c:pt>
                <c:pt idx="668">
                  <c:v>40480</c:v>
                </c:pt>
                <c:pt idx="669">
                  <c:v>40880</c:v>
                </c:pt>
                <c:pt idx="670">
                  <c:v>41210</c:v>
                </c:pt>
                <c:pt idx="671">
                  <c:v>41480</c:v>
                </c:pt>
                <c:pt idx="672">
                  <c:v>41680</c:v>
                </c:pt>
                <c:pt idx="673">
                  <c:v>41820</c:v>
                </c:pt>
                <c:pt idx="674">
                  <c:v>41910</c:v>
                </c:pt>
                <c:pt idx="675">
                  <c:v>41950</c:v>
                </c:pt>
                <c:pt idx="676">
                  <c:v>41950</c:v>
                </c:pt>
                <c:pt idx="677">
                  <c:v>41900</c:v>
                </c:pt>
                <c:pt idx="678">
                  <c:v>41830</c:v>
                </c:pt>
                <c:pt idx="679">
                  <c:v>41720</c:v>
                </c:pt>
                <c:pt idx="680">
                  <c:v>41580</c:v>
                </c:pt>
                <c:pt idx="681">
                  <c:v>41420</c:v>
                </c:pt>
                <c:pt idx="682">
                  <c:v>41240</c:v>
                </c:pt>
                <c:pt idx="683">
                  <c:v>41040</c:v>
                </c:pt>
                <c:pt idx="684">
                  <c:v>40820</c:v>
                </c:pt>
                <c:pt idx="685">
                  <c:v>40590</c:v>
                </c:pt>
                <c:pt idx="686">
                  <c:v>40350</c:v>
                </c:pt>
                <c:pt idx="687">
                  <c:v>40100</c:v>
                </c:pt>
                <c:pt idx="688">
                  <c:v>39830</c:v>
                </c:pt>
                <c:pt idx="689">
                  <c:v>39560</c:v>
                </c:pt>
                <c:pt idx="690">
                  <c:v>39290</c:v>
                </c:pt>
                <c:pt idx="691">
                  <c:v>39010</c:v>
                </c:pt>
                <c:pt idx="692">
                  <c:v>38720</c:v>
                </c:pt>
                <c:pt idx="693">
                  <c:v>38440</c:v>
                </c:pt>
                <c:pt idx="694">
                  <c:v>38150</c:v>
                </c:pt>
                <c:pt idx="695">
                  <c:v>37850</c:v>
                </c:pt>
                <c:pt idx="696">
                  <c:v>2097000</c:v>
                </c:pt>
                <c:pt idx="697">
                  <c:v>1376000</c:v>
                </c:pt>
                <c:pt idx="698">
                  <c:v>1970000</c:v>
                </c:pt>
                <c:pt idx="699">
                  <c:v>3780000</c:v>
                </c:pt>
                <c:pt idx="700">
                  <c:v>5598000</c:v>
                </c:pt>
                <c:pt idx="701">
                  <c:v>6813000</c:v>
                </c:pt>
                <c:pt idx="702">
                  <c:v>7476000</c:v>
                </c:pt>
                <c:pt idx="703">
                  <c:v>7922000</c:v>
                </c:pt>
                <c:pt idx="704">
                  <c:v>8530000</c:v>
                </c:pt>
                <c:pt idx="705">
                  <c:v>9472000</c:v>
                </c:pt>
                <c:pt idx="706">
                  <c:v>10660000</c:v>
                </c:pt>
                <c:pt idx="707">
                  <c:v>11920000</c:v>
                </c:pt>
                <c:pt idx="708">
                  <c:v>13100000</c:v>
                </c:pt>
                <c:pt idx="709">
                  <c:v>14140000</c:v>
                </c:pt>
                <c:pt idx="710">
                  <c:v>15020000</c:v>
                </c:pt>
                <c:pt idx="711">
                  <c:v>15740000</c:v>
                </c:pt>
                <c:pt idx="712">
                  <c:v>16310000</c:v>
                </c:pt>
                <c:pt idx="713">
                  <c:v>16740000</c:v>
                </c:pt>
                <c:pt idx="714">
                  <c:v>17050000</c:v>
                </c:pt>
                <c:pt idx="715">
                  <c:v>17240000</c:v>
                </c:pt>
                <c:pt idx="716">
                  <c:v>17330000</c:v>
                </c:pt>
                <c:pt idx="717">
                  <c:v>17330000</c:v>
                </c:pt>
                <c:pt idx="718">
                  <c:v>17240000</c:v>
                </c:pt>
                <c:pt idx="719">
                  <c:v>17070000</c:v>
                </c:pt>
                <c:pt idx="720">
                  <c:v>16830000</c:v>
                </c:pt>
                <c:pt idx="721">
                  <c:v>16510000</c:v>
                </c:pt>
                <c:pt idx="722">
                  <c:v>16110000</c:v>
                </c:pt>
                <c:pt idx="723">
                  <c:v>15650000</c:v>
                </c:pt>
                <c:pt idx="724">
                  <c:v>15120000</c:v>
                </c:pt>
                <c:pt idx="725">
                  <c:v>14510000</c:v>
                </c:pt>
                <c:pt idx="726">
                  <c:v>13840000</c:v>
                </c:pt>
                <c:pt idx="727">
                  <c:v>13100000</c:v>
                </c:pt>
                <c:pt idx="728">
                  <c:v>12300000</c:v>
                </c:pt>
                <c:pt idx="729">
                  <c:v>11440000</c:v>
                </c:pt>
                <c:pt idx="730">
                  <c:v>10540000</c:v>
                </c:pt>
                <c:pt idx="731">
                  <c:v>9592000</c:v>
                </c:pt>
                <c:pt idx="732">
                  <c:v>8606000</c:v>
                </c:pt>
                <c:pt idx="733">
                  <c:v>7590000</c:v>
                </c:pt>
                <c:pt idx="734">
                  <c:v>6559000</c:v>
                </c:pt>
                <c:pt idx="735">
                  <c:v>5529000</c:v>
                </c:pt>
                <c:pt idx="736">
                  <c:v>4525000</c:v>
                </c:pt>
                <c:pt idx="737">
                  <c:v>3576000</c:v>
                </c:pt>
                <c:pt idx="738">
                  <c:v>2718000</c:v>
                </c:pt>
                <c:pt idx="739">
                  <c:v>1973000</c:v>
                </c:pt>
                <c:pt idx="740">
                  <c:v>1321000</c:v>
                </c:pt>
                <c:pt idx="741">
                  <c:v>758100</c:v>
                </c:pt>
                <c:pt idx="742">
                  <c:v>411000</c:v>
                </c:pt>
                <c:pt idx="743">
                  <c:v>467900</c:v>
                </c:pt>
                <c:pt idx="744">
                  <c:v>123400</c:v>
                </c:pt>
                <c:pt idx="745">
                  <c:v>60230</c:v>
                </c:pt>
                <c:pt idx="746">
                  <c:v>41350</c:v>
                </c:pt>
                <c:pt idx="747">
                  <c:v>36920</c:v>
                </c:pt>
                <c:pt idx="748">
                  <c:v>36450</c:v>
                </c:pt>
                <c:pt idx="749">
                  <c:v>36320</c:v>
                </c:pt>
                <c:pt idx="750">
                  <c:v>35680</c:v>
                </c:pt>
                <c:pt idx="751">
                  <c:v>34640</c:v>
                </c:pt>
                <c:pt idx="752">
                  <c:v>33470</c:v>
                </c:pt>
                <c:pt idx="753">
                  <c:v>32390</c:v>
                </c:pt>
                <c:pt idx="754">
                  <c:v>31530</c:v>
                </c:pt>
                <c:pt idx="755">
                  <c:v>30930</c:v>
                </c:pt>
                <c:pt idx="756">
                  <c:v>30600</c:v>
                </c:pt>
                <c:pt idx="757">
                  <c:v>30510</c:v>
                </c:pt>
                <c:pt idx="758">
                  <c:v>30620</c:v>
                </c:pt>
                <c:pt idx="759">
                  <c:v>30870</c:v>
                </c:pt>
                <c:pt idx="760">
                  <c:v>31220</c:v>
                </c:pt>
                <c:pt idx="761">
                  <c:v>31630</c:v>
                </c:pt>
                <c:pt idx="762">
                  <c:v>32070</c:v>
                </c:pt>
                <c:pt idx="763">
                  <c:v>32510</c:v>
                </c:pt>
                <c:pt idx="764">
                  <c:v>32930</c:v>
                </c:pt>
                <c:pt idx="765">
                  <c:v>33320</c:v>
                </c:pt>
                <c:pt idx="766">
                  <c:v>33670</c:v>
                </c:pt>
                <c:pt idx="767">
                  <c:v>33980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'output_140603 &amp; 140721'!$K$9:$K$10</c:f>
              <c:strCache>
                <c:ptCount val="1"/>
                <c:pt idx="0">
                  <c:v>CH3O2 molec/cc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'output_140603 &amp; 140721'!$A$12:$A$855</c:f>
              <c:numCache>
                <c:formatCode>General</c:formatCode>
                <c:ptCount val="84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  <c:pt idx="60">
                  <c:v>15.25</c:v>
                </c:pt>
                <c:pt idx="61">
                  <c:v>15.5</c:v>
                </c:pt>
                <c:pt idx="62">
                  <c:v>15.75</c:v>
                </c:pt>
                <c:pt idx="63">
                  <c:v>16</c:v>
                </c:pt>
                <c:pt idx="64">
                  <c:v>16.25</c:v>
                </c:pt>
                <c:pt idx="65">
                  <c:v>16.5</c:v>
                </c:pt>
                <c:pt idx="66">
                  <c:v>16.75</c:v>
                </c:pt>
                <c:pt idx="67">
                  <c:v>17</c:v>
                </c:pt>
                <c:pt idx="68">
                  <c:v>17.25</c:v>
                </c:pt>
                <c:pt idx="69">
                  <c:v>17.5</c:v>
                </c:pt>
                <c:pt idx="70">
                  <c:v>17.75</c:v>
                </c:pt>
                <c:pt idx="71">
                  <c:v>18</c:v>
                </c:pt>
                <c:pt idx="72">
                  <c:v>18.25</c:v>
                </c:pt>
                <c:pt idx="73">
                  <c:v>18.5</c:v>
                </c:pt>
                <c:pt idx="74">
                  <c:v>18.75</c:v>
                </c:pt>
                <c:pt idx="75">
                  <c:v>19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</c:v>
                </c:pt>
                <c:pt idx="80">
                  <c:v>20.25</c:v>
                </c:pt>
                <c:pt idx="81">
                  <c:v>20.5</c:v>
                </c:pt>
                <c:pt idx="82">
                  <c:v>20.75</c:v>
                </c:pt>
                <c:pt idx="83">
                  <c:v>21</c:v>
                </c:pt>
                <c:pt idx="84">
                  <c:v>21.25</c:v>
                </c:pt>
                <c:pt idx="85">
                  <c:v>21.5</c:v>
                </c:pt>
                <c:pt idx="86">
                  <c:v>21.75</c:v>
                </c:pt>
                <c:pt idx="87">
                  <c:v>22</c:v>
                </c:pt>
                <c:pt idx="88">
                  <c:v>22.25</c:v>
                </c:pt>
                <c:pt idx="89">
                  <c:v>22.5</c:v>
                </c:pt>
                <c:pt idx="90">
                  <c:v>22.75</c:v>
                </c:pt>
                <c:pt idx="91">
                  <c:v>23</c:v>
                </c:pt>
                <c:pt idx="92">
                  <c:v>23.25</c:v>
                </c:pt>
                <c:pt idx="93">
                  <c:v>23.5</c:v>
                </c:pt>
                <c:pt idx="94">
                  <c:v>23.75</c:v>
                </c:pt>
                <c:pt idx="95">
                  <c:v>24</c:v>
                </c:pt>
                <c:pt idx="96">
                  <c:v>24.25</c:v>
                </c:pt>
                <c:pt idx="97">
                  <c:v>24.5</c:v>
                </c:pt>
                <c:pt idx="98">
                  <c:v>24.75</c:v>
                </c:pt>
                <c:pt idx="99">
                  <c:v>25</c:v>
                </c:pt>
                <c:pt idx="100">
                  <c:v>25.25</c:v>
                </c:pt>
                <c:pt idx="101">
                  <c:v>25.5</c:v>
                </c:pt>
                <c:pt idx="102">
                  <c:v>25.75</c:v>
                </c:pt>
                <c:pt idx="103">
                  <c:v>26</c:v>
                </c:pt>
                <c:pt idx="104">
                  <c:v>26.25</c:v>
                </c:pt>
                <c:pt idx="105">
                  <c:v>26.5</c:v>
                </c:pt>
                <c:pt idx="106">
                  <c:v>26.75</c:v>
                </c:pt>
                <c:pt idx="107">
                  <c:v>27</c:v>
                </c:pt>
                <c:pt idx="108">
                  <c:v>27.25</c:v>
                </c:pt>
                <c:pt idx="109">
                  <c:v>27.5</c:v>
                </c:pt>
                <c:pt idx="110">
                  <c:v>27.75</c:v>
                </c:pt>
                <c:pt idx="111">
                  <c:v>28</c:v>
                </c:pt>
                <c:pt idx="112">
                  <c:v>28.25</c:v>
                </c:pt>
                <c:pt idx="113">
                  <c:v>28.5</c:v>
                </c:pt>
                <c:pt idx="114">
                  <c:v>28.75</c:v>
                </c:pt>
                <c:pt idx="115">
                  <c:v>29</c:v>
                </c:pt>
                <c:pt idx="116">
                  <c:v>29.25</c:v>
                </c:pt>
                <c:pt idx="117">
                  <c:v>29.5</c:v>
                </c:pt>
                <c:pt idx="118">
                  <c:v>29.75</c:v>
                </c:pt>
                <c:pt idx="119">
                  <c:v>30</c:v>
                </c:pt>
                <c:pt idx="120">
                  <c:v>30.25</c:v>
                </c:pt>
                <c:pt idx="121">
                  <c:v>30.5</c:v>
                </c:pt>
                <c:pt idx="122">
                  <c:v>30.75</c:v>
                </c:pt>
                <c:pt idx="123">
                  <c:v>31</c:v>
                </c:pt>
                <c:pt idx="124">
                  <c:v>31.25</c:v>
                </c:pt>
                <c:pt idx="125">
                  <c:v>31.5</c:v>
                </c:pt>
                <c:pt idx="126">
                  <c:v>31.75</c:v>
                </c:pt>
                <c:pt idx="127">
                  <c:v>32</c:v>
                </c:pt>
                <c:pt idx="128">
                  <c:v>32.25</c:v>
                </c:pt>
                <c:pt idx="129">
                  <c:v>32.5</c:v>
                </c:pt>
                <c:pt idx="130">
                  <c:v>32.75</c:v>
                </c:pt>
                <c:pt idx="131">
                  <c:v>33</c:v>
                </c:pt>
                <c:pt idx="132">
                  <c:v>33.25</c:v>
                </c:pt>
                <c:pt idx="133">
                  <c:v>33.5</c:v>
                </c:pt>
                <c:pt idx="134">
                  <c:v>33.75</c:v>
                </c:pt>
                <c:pt idx="135">
                  <c:v>34</c:v>
                </c:pt>
                <c:pt idx="136">
                  <c:v>34.25</c:v>
                </c:pt>
                <c:pt idx="137">
                  <c:v>34.5</c:v>
                </c:pt>
                <c:pt idx="138">
                  <c:v>34.75</c:v>
                </c:pt>
                <c:pt idx="139">
                  <c:v>35</c:v>
                </c:pt>
                <c:pt idx="140">
                  <c:v>35.25</c:v>
                </c:pt>
                <c:pt idx="141">
                  <c:v>35.5</c:v>
                </c:pt>
                <c:pt idx="142">
                  <c:v>35.75</c:v>
                </c:pt>
                <c:pt idx="143">
                  <c:v>36</c:v>
                </c:pt>
                <c:pt idx="144">
                  <c:v>36.25</c:v>
                </c:pt>
                <c:pt idx="145">
                  <c:v>36.5</c:v>
                </c:pt>
                <c:pt idx="146">
                  <c:v>36.75</c:v>
                </c:pt>
                <c:pt idx="147">
                  <c:v>37</c:v>
                </c:pt>
                <c:pt idx="148">
                  <c:v>37.25</c:v>
                </c:pt>
                <c:pt idx="149">
                  <c:v>37.5</c:v>
                </c:pt>
                <c:pt idx="150">
                  <c:v>37.75</c:v>
                </c:pt>
                <c:pt idx="151">
                  <c:v>38</c:v>
                </c:pt>
                <c:pt idx="152">
                  <c:v>38.25</c:v>
                </c:pt>
                <c:pt idx="153">
                  <c:v>38.5</c:v>
                </c:pt>
                <c:pt idx="154">
                  <c:v>38.75</c:v>
                </c:pt>
                <c:pt idx="155">
                  <c:v>39</c:v>
                </c:pt>
                <c:pt idx="156">
                  <c:v>39.25</c:v>
                </c:pt>
                <c:pt idx="157">
                  <c:v>39.5</c:v>
                </c:pt>
                <c:pt idx="158">
                  <c:v>39.75</c:v>
                </c:pt>
                <c:pt idx="159">
                  <c:v>40</c:v>
                </c:pt>
                <c:pt idx="160">
                  <c:v>40.25</c:v>
                </c:pt>
                <c:pt idx="161">
                  <c:v>40.5</c:v>
                </c:pt>
                <c:pt idx="162">
                  <c:v>40.75</c:v>
                </c:pt>
                <c:pt idx="163">
                  <c:v>41</c:v>
                </c:pt>
                <c:pt idx="164">
                  <c:v>41.25</c:v>
                </c:pt>
                <c:pt idx="165">
                  <c:v>41.5</c:v>
                </c:pt>
                <c:pt idx="166">
                  <c:v>41.75</c:v>
                </c:pt>
                <c:pt idx="167">
                  <c:v>42</c:v>
                </c:pt>
                <c:pt idx="168">
                  <c:v>42.25</c:v>
                </c:pt>
                <c:pt idx="169">
                  <c:v>42.5</c:v>
                </c:pt>
                <c:pt idx="170">
                  <c:v>42.75</c:v>
                </c:pt>
                <c:pt idx="171">
                  <c:v>43</c:v>
                </c:pt>
                <c:pt idx="172">
                  <c:v>43.25</c:v>
                </c:pt>
                <c:pt idx="173">
                  <c:v>43.5</c:v>
                </c:pt>
                <c:pt idx="174">
                  <c:v>43.75</c:v>
                </c:pt>
                <c:pt idx="175">
                  <c:v>44</c:v>
                </c:pt>
                <c:pt idx="176">
                  <c:v>44.25</c:v>
                </c:pt>
                <c:pt idx="177">
                  <c:v>44.5</c:v>
                </c:pt>
                <c:pt idx="178">
                  <c:v>44.75</c:v>
                </c:pt>
                <c:pt idx="179">
                  <c:v>45</c:v>
                </c:pt>
                <c:pt idx="180">
                  <c:v>45.25</c:v>
                </c:pt>
                <c:pt idx="181">
                  <c:v>45.5</c:v>
                </c:pt>
                <c:pt idx="182">
                  <c:v>45.75</c:v>
                </c:pt>
                <c:pt idx="183">
                  <c:v>46</c:v>
                </c:pt>
                <c:pt idx="184">
                  <c:v>46.25</c:v>
                </c:pt>
                <c:pt idx="185">
                  <c:v>46.5</c:v>
                </c:pt>
                <c:pt idx="186">
                  <c:v>46.75</c:v>
                </c:pt>
                <c:pt idx="187">
                  <c:v>47</c:v>
                </c:pt>
                <c:pt idx="188">
                  <c:v>47.25</c:v>
                </c:pt>
                <c:pt idx="189">
                  <c:v>47.5</c:v>
                </c:pt>
                <c:pt idx="190">
                  <c:v>47.75</c:v>
                </c:pt>
                <c:pt idx="191">
                  <c:v>48</c:v>
                </c:pt>
                <c:pt idx="192">
                  <c:v>48.25</c:v>
                </c:pt>
                <c:pt idx="193">
                  <c:v>48.5</c:v>
                </c:pt>
                <c:pt idx="194">
                  <c:v>48.75</c:v>
                </c:pt>
                <c:pt idx="195">
                  <c:v>49</c:v>
                </c:pt>
                <c:pt idx="196">
                  <c:v>49.25</c:v>
                </c:pt>
                <c:pt idx="197">
                  <c:v>49.5</c:v>
                </c:pt>
                <c:pt idx="198">
                  <c:v>49.75</c:v>
                </c:pt>
                <c:pt idx="199">
                  <c:v>50</c:v>
                </c:pt>
                <c:pt idx="200">
                  <c:v>50.25</c:v>
                </c:pt>
                <c:pt idx="201">
                  <c:v>50.5</c:v>
                </c:pt>
                <c:pt idx="202">
                  <c:v>50.75</c:v>
                </c:pt>
                <c:pt idx="203">
                  <c:v>51</c:v>
                </c:pt>
                <c:pt idx="204">
                  <c:v>51.25</c:v>
                </c:pt>
                <c:pt idx="205">
                  <c:v>51.5</c:v>
                </c:pt>
                <c:pt idx="206">
                  <c:v>51.75</c:v>
                </c:pt>
                <c:pt idx="207">
                  <c:v>52</c:v>
                </c:pt>
                <c:pt idx="208">
                  <c:v>52.25</c:v>
                </c:pt>
                <c:pt idx="209">
                  <c:v>52.5</c:v>
                </c:pt>
                <c:pt idx="210">
                  <c:v>52.75</c:v>
                </c:pt>
                <c:pt idx="211">
                  <c:v>53</c:v>
                </c:pt>
                <c:pt idx="212">
                  <c:v>53.25</c:v>
                </c:pt>
                <c:pt idx="213">
                  <c:v>53.5</c:v>
                </c:pt>
                <c:pt idx="214">
                  <c:v>53.75</c:v>
                </c:pt>
                <c:pt idx="215">
                  <c:v>54</c:v>
                </c:pt>
                <c:pt idx="216">
                  <c:v>54.25</c:v>
                </c:pt>
                <c:pt idx="217">
                  <c:v>54.5</c:v>
                </c:pt>
                <c:pt idx="218">
                  <c:v>54.75</c:v>
                </c:pt>
                <c:pt idx="219">
                  <c:v>55</c:v>
                </c:pt>
                <c:pt idx="220">
                  <c:v>55.25</c:v>
                </c:pt>
                <c:pt idx="221">
                  <c:v>55.5</c:v>
                </c:pt>
                <c:pt idx="222">
                  <c:v>55.75</c:v>
                </c:pt>
                <c:pt idx="223">
                  <c:v>56</c:v>
                </c:pt>
                <c:pt idx="224">
                  <c:v>56.25</c:v>
                </c:pt>
                <c:pt idx="225">
                  <c:v>56.5</c:v>
                </c:pt>
                <c:pt idx="226">
                  <c:v>56.75</c:v>
                </c:pt>
                <c:pt idx="227">
                  <c:v>57</c:v>
                </c:pt>
                <c:pt idx="228">
                  <c:v>57.25</c:v>
                </c:pt>
                <c:pt idx="229">
                  <c:v>57.5</c:v>
                </c:pt>
                <c:pt idx="230">
                  <c:v>57.75</c:v>
                </c:pt>
                <c:pt idx="231">
                  <c:v>58</c:v>
                </c:pt>
                <c:pt idx="232">
                  <c:v>58.25</c:v>
                </c:pt>
                <c:pt idx="233">
                  <c:v>58.5</c:v>
                </c:pt>
                <c:pt idx="234">
                  <c:v>58.75</c:v>
                </c:pt>
                <c:pt idx="235">
                  <c:v>59</c:v>
                </c:pt>
                <c:pt idx="236">
                  <c:v>59.25</c:v>
                </c:pt>
                <c:pt idx="237">
                  <c:v>59.5</c:v>
                </c:pt>
                <c:pt idx="238">
                  <c:v>59.75</c:v>
                </c:pt>
                <c:pt idx="239">
                  <c:v>60</c:v>
                </c:pt>
                <c:pt idx="240">
                  <c:v>60.25</c:v>
                </c:pt>
                <c:pt idx="241">
                  <c:v>60.5</c:v>
                </c:pt>
                <c:pt idx="242">
                  <c:v>60.75</c:v>
                </c:pt>
                <c:pt idx="243">
                  <c:v>61</c:v>
                </c:pt>
                <c:pt idx="244">
                  <c:v>61.25</c:v>
                </c:pt>
                <c:pt idx="245">
                  <c:v>61.5</c:v>
                </c:pt>
                <c:pt idx="246">
                  <c:v>61.75</c:v>
                </c:pt>
                <c:pt idx="247">
                  <c:v>62</c:v>
                </c:pt>
                <c:pt idx="248">
                  <c:v>62.25</c:v>
                </c:pt>
                <c:pt idx="249">
                  <c:v>62.5</c:v>
                </c:pt>
                <c:pt idx="250">
                  <c:v>62.75</c:v>
                </c:pt>
                <c:pt idx="251">
                  <c:v>63</c:v>
                </c:pt>
                <c:pt idx="252">
                  <c:v>63.25</c:v>
                </c:pt>
                <c:pt idx="253">
                  <c:v>63.5</c:v>
                </c:pt>
                <c:pt idx="254">
                  <c:v>63.75</c:v>
                </c:pt>
                <c:pt idx="255">
                  <c:v>64</c:v>
                </c:pt>
                <c:pt idx="256">
                  <c:v>64.25</c:v>
                </c:pt>
                <c:pt idx="257">
                  <c:v>64.5</c:v>
                </c:pt>
                <c:pt idx="258">
                  <c:v>64.75</c:v>
                </c:pt>
                <c:pt idx="259">
                  <c:v>65</c:v>
                </c:pt>
                <c:pt idx="260">
                  <c:v>65.25</c:v>
                </c:pt>
                <c:pt idx="261">
                  <c:v>65.5</c:v>
                </c:pt>
                <c:pt idx="262">
                  <c:v>65.75</c:v>
                </c:pt>
                <c:pt idx="263">
                  <c:v>66</c:v>
                </c:pt>
                <c:pt idx="264">
                  <c:v>66.25</c:v>
                </c:pt>
                <c:pt idx="265">
                  <c:v>66.5</c:v>
                </c:pt>
                <c:pt idx="266">
                  <c:v>66.75</c:v>
                </c:pt>
                <c:pt idx="267">
                  <c:v>67</c:v>
                </c:pt>
                <c:pt idx="268">
                  <c:v>67.25</c:v>
                </c:pt>
                <c:pt idx="269">
                  <c:v>67.5</c:v>
                </c:pt>
                <c:pt idx="270">
                  <c:v>67.75</c:v>
                </c:pt>
                <c:pt idx="271">
                  <c:v>68</c:v>
                </c:pt>
                <c:pt idx="272">
                  <c:v>68.25</c:v>
                </c:pt>
                <c:pt idx="273">
                  <c:v>68.5</c:v>
                </c:pt>
                <c:pt idx="274">
                  <c:v>68.75</c:v>
                </c:pt>
                <c:pt idx="275">
                  <c:v>69</c:v>
                </c:pt>
                <c:pt idx="276">
                  <c:v>69.25</c:v>
                </c:pt>
                <c:pt idx="277">
                  <c:v>69.5</c:v>
                </c:pt>
                <c:pt idx="278">
                  <c:v>69.75</c:v>
                </c:pt>
                <c:pt idx="279">
                  <c:v>70</c:v>
                </c:pt>
                <c:pt idx="280">
                  <c:v>70.25</c:v>
                </c:pt>
                <c:pt idx="281">
                  <c:v>70.5</c:v>
                </c:pt>
                <c:pt idx="282">
                  <c:v>70.75</c:v>
                </c:pt>
                <c:pt idx="283">
                  <c:v>71</c:v>
                </c:pt>
                <c:pt idx="284">
                  <c:v>71.25</c:v>
                </c:pt>
                <c:pt idx="285">
                  <c:v>71.5</c:v>
                </c:pt>
                <c:pt idx="286">
                  <c:v>71.75</c:v>
                </c:pt>
                <c:pt idx="287">
                  <c:v>72</c:v>
                </c:pt>
                <c:pt idx="288">
                  <c:v>72.25</c:v>
                </c:pt>
                <c:pt idx="289">
                  <c:v>72.5</c:v>
                </c:pt>
                <c:pt idx="290">
                  <c:v>72.75</c:v>
                </c:pt>
                <c:pt idx="291">
                  <c:v>73</c:v>
                </c:pt>
                <c:pt idx="292">
                  <c:v>73.25</c:v>
                </c:pt>
                <c:pt idx="293">
                  <c:v>73.5</c:v>
                </c:pt>
                <c:pt idx="294">
                  <c:v>73.75</c:v>
                </c:pt>
                <c:pt idx="295">
                  <c:v>74</c:v>
                </c:pt>
                <c:pt idx="296">
                  <c:v>74.25</c:v>
                </c:pt>
                <c:pt idx="297">
                  <c:v>74.5</c:v>
                </c:pt>
                <c:pt idx="298">
                  <c:v>74.75</c:v>
                </c:pt>
                <c:pt idx="299">
                  <c:v>75</c:v>
                </c:pt>
                <c:pt idx="300">
                  <c:v>75.25</c:v>
                </c:pt>
                <c:pt idx="301">
                  <c:v>75.5</c:v>
                </c:pt>
                <c:pt idx="302">
                  <c:v>75.75</c:v>
                </c:pt>
                <c:pt idx="303">
                  <c:v>76</c:v>
                </c:pt>
                <c:pt idx="304">
                  <c:v>76.25</c:v>
                </c:pt>
                <c:pt idx="305">
                  <c:v>76.5</c:v>
                </c:pt>
                <c:pt idx="306">
                  <c:v>76.75</c:v>
                </c:pt>
                <c:pt idx="307">
                  <c:v>77</c:v>
                </c:pt>
                <c:pt idx="308">
                  <c:v>77.25</c:v>
                </c:pt>
                <c:pt idx="309">
                  <c:v>77.5</c:v>
                </c:pt>
                <c:pt idx="310">
                  <c:v>77.75</c:v>
                </c:pt>
                <c:pt idx="311">
                  <c:v>78</c:v>
                </c:pt>
                <c:pt idx="312">
                  <c:v>78.25</c:v>
                </c:pt>
                <c:pt idx="313">
                  <c:v>78.5</c:v>
                </c:pt>
                <c:pt idx="314">
                  <c:v>78.75</c:v>
                </c:pt>
                <c:pt idx="315">
                  <c:v>79</c:v>
                </c:pt>
                <c:pt idx="316">
                  <c:v>79.25</c:v>
                </c:pt>
                <c:pt idx="317">
                  <c:v>79.5</c:v>
                </c:pt>
                <c:pt idx="318">
                  <c:v>79.75</c:v>
                </c:pt>
                <c:pt idx="319">
                  <c:v>80</c:v>
                </c:pt>
                <c:pt idx="320">
                  <c:v>80.25</c:v>
                </c:pt>
                <c:pt idx="321">
                  <c:v>80.5</c:v>
                </c:pt>
                <c:pt idx="322">
                  <c:v>80.75</c:v>
                </c:pt>
                <c:pt idx="323">
                  <c:v>81</c:v>
                </c:pt>
                <c:pt idx="324">
                  <c:v>81.25</c:v>
                </c:pt>
                <c:pt idx="325">
                  <c:v>81.5</c:v>
                </c:pt>
                <c:pt idx="326">
                  <c:v>81.75</c:v>
                </c:pt>
                <c:pt idx="327">
                  <c:v>82</c:v>
                </c:pt>
                <c:pt idx="328">
                  <c:v>82.25</c:v>
                </c:pt>
                <c:pt idx="329">
                  <c:v>82.5</c:v>
                </c:pt>
                <c:pt idx="330">
                  <c:v>82.75</c:v>
                </c:pt>
                <c:pt idx="331">
                  <c:v>83</c:v>
                </c:pt>
                <c:pt idx="332">
                  <c:v>83.25</c:v>
                </c:pt>
                <c:pt idx="333">
                  <c:v>83.5</c:v>
                </c:pt>
                <c:pt idx="334">
                  <c:v>83.75</c:v>
                </c:pt>
                <c:pt idx="335">
                  <c:v>84</c:v>
                </c:pt>
                <c:pt idx="336">
                  <c:v>84.25</c:v>
                </c:pt>
                <c:pt idx="337">
                  <c:v>84.5</c:v>
                </c:pt>
                <c:pt idx="338">
                  <c:v>84.75</c:v>
                </c:pt>
                <c:pt idx="339">
                  <c:v>85</c:v>
                </c:pt>
                <c:pt idx="340">
                  <c:v>85.25</c:v>
                </c:pt>
                <c:pt idx="341">
                  <c:v>85.5</c:v>
                </c:pt>
                <c:pt idx="342">
                  <c:v>85.75</c:v>
                </c:pt>
                <c:pt idx="343">
                  <c:v>86</c:v>
                </c:pt>
                <c:pt idx="344">
                  <c:v>86.25</c:v>
                </c:pt>
                <c:pt idx="345">
                  <c:v>86.5</c:v>
                </c:pt>
                <c:pt idx="346">
                  <c:v>86.75</c:v>
                </c:pt>
                <c:pt idx="347">
                  <c:v>87</c:v>
                </c:pt>
                <c:pt idx="348">
                  <c:v>87.25</c:v>
                </c:pt>
                <c:pt idx="349">
                  <c:v>87.5</c:v>
                </c:pt>
                <c:pt idx="350">
                  <c:v>87.75</c:v>
                </c:pt>
                <c:pt idx="351">
                  <c:v>88</c:v>
                </c:pt>
                <c:pt idx="352">
                  <c:v>88.25</c:v>
                </c:pt>
                <c:pt idx="353">
                  <c:v>88.5</c:v>
                </c:pt>
                <c:pt idx="354">
                  <c:v>88.75</c:v>
                </c:pt>
                <c:pt idx="355">
                  <c:v>89</c:v>
                </c:pt>
                <c:pt idx="356">
                  <c:v>89.25</c:v>
                </c:pt>
                <c:pt idx="357">
                  <c:v>89.5</c:v>
                </c:pt>
                <c:pt idx="358">
                  <c:v>89.75</c:v>
                </c:pt>
                <c:pt idx="359">
                  <c:v>90</c:v>
                </c:pt>
                <c:pt idx="360">
                  <c:v>90.25</c:v>
                </c:pt>
                <c:pt idx="361">
                  <c:v>90.5</c:v>
                </c:pt>
                <c:pt idx="362">
                  <c:v>90.75</c:v>
                </c:pt>
                <c:pt idx="363">
                  <c:v>91</c:v>
                </c:pt>
                <c:pt idx="364">
                  <c:v>91.25</c:v>
                </c:pt>
                <c:pt idx="365">
                  <c:v>91.5</c:v>
                </c:pt>
                <c:pt idx="366">
                  <c:v>91.75</c:v>
                </c:pt>
                <c:pt idx="367">
                  <c:v>92</c:v>
                </c:pt>
                <c:pt idx="368">
                  <c:v>92.25</c:v>
                </c:pt>
                <c:pt idx="369">
                  <c:v>92.5</c:v>
                </c:pt>
                <c:pt idx="370">
                  <c:v>92.75</c:v>
                </c:pt>
                <c:pt idx="371">
                  <c:v>93</c:v>
                </c:pt>
                <c:pt idx="372">
                  <c:v>93.25</c:v>
                </c:pt>
                <c:pt idx="373">
                  <c:v>93.5</c:v>
                </c:pt>
                <c:pt idx="374">
                  <c:v>93.75</c:v>
                </c:pt>
                <c:pt idx="375">
                  <c:v>94</c:v>
                </c:pt>
                <c:pt idx="376">
                  <c:v>94.25</c:v>
                </c:pt>
                <c:pt idx="377">
                  <c:v>94.5</c:v>
                </c:pt>
                <c:pt idx="378">
                  <c:v>94.75</c:v>
                </c:pt>
                <c:pt idx="379">
                  <c:v>95</c:v>
                </c:pt>
                <c:pt idx="380">
                  <c:v>95.25</c:v>
                </c:pt>
                <c:pt idx="381">
                  <c:v>95.5</c:v>
                </c:pt>
                <c:pt idx="382">
                  <c:v>95.75</c:v>
                </c:pt>
                <c:pt idx="383">
                  <c:v>96</c:v>
                </c:pt>
                <c:pt idx="384">
                  <c:v>96.25</c:v>
                </c:pt>
                <c:pt idx="385">
                  <c:v>96.5</c:v>
                </c:pt>
                <c:pt idx="386">
                  <c:v>96.75</c:v>
                </c:pt>
                <c:pt idx="387">
                  <c:v>97</c:v>
                </c:pt>
                <c:pt idx="388">
                  <c:v>97.25</c:v>
                </c:pt>
                <c:pt idx="389">
                  <c:v>97.5</c:v>
                </c:pt>
                <c:pt idx="390">
                  <c:v>97.75</c:v>
                </c:pt>
                <c:pt idx="391">
                  <c:v>98</c:v>
                </c:pt>
                <c:pt idx="392">
                  <c:v>98.25</c:v>
                </c:pt>
                <c:pt idx="393">
                  <c:v>98.5</c:v>
                </c:pt>
                <c:pt idx="394">
                  <c:v>98.75</c:v>
                </c:pt>
                <c:pt idx="395">
                  <c:v>99</c:v>
                </c:pt>
                <c:pt idx="396">
                  <c:v>99.25</c:v>
                </c:pt>
                <c:pt idx="397">
                  <c:v>99.5</c:v>
                </c:pt>
                <c:pt idx="398">
                  <c:v>99.75</c:v>
                </c:pt>
                <c:pt idx="399">
                  <c:v>100</c:v>
                </c:pt>
                <c:pt idx="400">
                  <c:v>100.25</c:v>
                </c:pt>
                <c:pt idx="401">
                  <c:v>100.5</c:v>
                </c:pt>
                <c:pt idx="402">
                  <c:v>100.75</c:v>
                </c:pt>
                <c:pt idx="403">
                  <c:v>101</c:v>
                </c:pt>
                <c:pt idx="404">
                  <c:v>101.25</c:v>
                </c:pt>
                <c:pt idx="405">
                  <c:v>101.5</c:v>
                </c:pt>
                <c:pt idx="406">
                  <c:v>101.75</c:v>
                </c:pt>
                <c:pt idx="407">
                  <c:v>102</c:v>
                </c:pt>
                <c:pt idx="408">
                  <c:v>102.25</c:v>
                </c:pt>
                <c:pt idx="409">
                  <c:v>102.5</c:v>
                </c:pt>
                <c:pt idx="410">
                  <c:v>102.75</c:v>
                </c:pt>
                <c:pt idx="411">
                  <c:v>103</c:v>
                </c:pt>
                <c:pt idx="412">
                  <c:v>103.25</c:v>
                </c:pt>
                <c:pt idx="413">
                  <c:v>103.5</c:v>
                </c:pt>
                <c:pt idx="414">
                  <c:v>103.75</c:v>
                </c:pt>
                <c:pt idx="415">
                  <c:v>104</c:v>
                </c:pt>
                <c:pt idx="416">
                  <c:v>104.25</c:v>
                </c:pt>
                <c:pt idx="417">
                  <c:v>104.5</c:v>
                </c:pt>
                <c:pt idx="418">
                  <c:v>104.75</c:v>
                </c:pt>
                <c:pt idx="419">
                  <c:v>105</c:v>
                </c:pt>
                <c:pt idx="420">
                  <c:v>105.25</c:v>
                </c:pt>
                <c:pt idx="421">
                  <c:v>105.5</c:v>
                </c:pt>
                <c:pt idx="422">
                  <c:v>105.75</c:v>
                </c:pt>
                <c:pt idx="423">
                  <c:v>106</c:v>
                </c:pt>
                <c:pt idx="424">
                  <c:v>106.25</c:v>
                </c:pt>
                <c:pt idx="425">
                  <c:v>106.5</c:v>
                </c:pt>
                <c:pt idx="426">
                  <c:v>106.75</c:v>
                </c:pt>
                <c:pt idx="427">
                  <c:v>107</c:v>
                </c:pt>
                <c:pt idx="428">
                  <c:v>107.25</c:v>
                </c:pt>
                <c:pt idx="429">
                  <c:v>107.5</c:v>
                </c:pt>
                <c:pt idx="430">
                  <c:v>107.75</c:v>
                </c:pt>
                <c:pt idx="431">
                  <c:v>108</c:v>
                </c:pt>
                <c:pt idx="432">
                  <c:v>108.25</c:v>
                </c:pt>
                <c:pt idx="433">
                  <c:v>108.5</c:v>
                </c:pt>
                <c:pt idx="434">
                  <c:v>108.75</c:v>
                </c:pt>
                <c:pt idx="435">
                  <c:v>109</c:v>
                </c:pt>
                <c:pt idx="436">
                  <c:v>109.25</c:v>
                </c:pt>
                <c:pt idx="437">
                  <c:v>109.5</c:v>
                </c:pt>
                <c:pt idx="438">
                  <c:v>109.75</c:v>
                </c:pt>
                <c:pt idx="439">
                  <c:v>110</c:v>
                </c:pt>
                <c:pt idx="440">
                  <c:v>110.25</c:v>
                </c:pt>
                <c:pt idx="441">
                  <c:v>110.5</c:v>
                </c:pt>
                <c:pt idx="442">
                  <c:v>110.75</c:v>
                </c:pt>
                <c:pt idx="443">
                  <c:v>111</c:v>
                </c:pt>
                <c:pt idx="444">
                  <c:v>111.25</c:v>
                </c:pt>
                <c:pt idx="445">
                  <c:v>111.5</c:v>
                </c:pt>
                <c:pt idx="446">
                  <c:v>111.75</c:v>
                </c:pt>
                <c:pt idx="447">
                  <c:v>112</c:v>
                </c:pt>
                <c:pt idx="448">
                  <c:v>112.25</c:v>
                </c:pt>
                <c:pt idx="449">
                  <c:v>112.5</c:v>
                </c:pt>
                <c:pt idx="450">
                  <c:v>112.75</c:v>
                </c:pt>
                <c:pt idx="451">
                  <c:v>113</c:v>
                </c:pt>
                <c:pt idx="452">
                  <c:v>113.25</c:v>
                </c:pt>
                <c:pt idx="453">
                  <c:v>113.5</c:v>
                </c:pt>
                <c:pt idx="454">
                  <c:v>113.75</c:v>
                </c:pt>
                <c:pt idx="455">
                  <c:v>114</c:v>
                </c:pt>
                <c:pt idx="456">
                  <c:v>114.25</c:v>
                </c:pt>
                <c:pt idx="457">
                  <c:v>114.5</c:v>
                </c:pt>
                <c:pt idx="458">
                  <c:v>114.75</c:v>
                </c:pt>
                <c:pt idx="459">
                  <c:v>115</c:v>
                </c:pt>
                <c:pt idx="460">
                  <c:v>115.25</c:v>
                </c:pt>
                <c:pt idx="461">
                  <c:v>115.5</c:v>
                </c:pt>
                <c:pt idx="462">
                  <c:v>115.75</c:v>
                </c:pt>
                <c:pt idx="463">
                  <c:v>116</c:v>
                </c:pt>
                <c:pt idx="464">
                  <c:v>116.25</c:v>
                </c:pt>
                <c:pt idx="465">
                  <c:v>116.5</c:v>
                </c:pt>
                <c:pt idx="466">
                  <c:v>116.75</c:v>
                </c:pt>
                <c:pt idx="467">
                  <c:v>117</c:v>
                </c:pt>
                <c:pt idx="468">
                  <c:v>117.25</c:v>
                </c:pt>
                <c:pt idx="469">
                  <c:v>117.5</c:v>
                </c:pt>
                <c:pt idx="470">
                  <c:v>117.75</c:v>
                </c:pt>
                <c:pt idx="471">
                  <c:v>118</c:v>
                </c:pt>
                <c:pt idx="472">
                  <c:v>118.25</c:v>
                </c:pt>
                <c:pt idx="473">
                  <c:v>118.5</c:v>
                </c:pt>
                <c:pt idx="474">
                  <c:v>118.75</c:v>
                </c:pt>
                <c:pt idx="475">
                  <c:v>119</c:v>
                </c:pt>
                <c:pt idx="476">
                  <c:v>119.25</c:v>
                </c:pt>
                <c:pt idx="477">
                  <c:v>119.5</c:v>
                </c:pt>
                <c:pt idx="478">
                  <c:v>119.75</c:v>
                </c:pt>
                <c:pt idx="479">
                  <c:v>120</c:v>
                </c:pt>
                <c:pt idx="480">
                  <c:v>120.25</c:v>
                </c:pt>
                <c:pt idx="481">
                  <c:v>120.5</c:v>
                </c:pt>
                <c:pt idx="482">
                  <c:v>120.75</c:v>
                </c:pt>
                <c:pt idx="483">
                  <c:v>121</c:v>
                </c:pt>
                <c:pt idx="484">
                  <c:v>121.25</c:v>
                </c:pt>
                <c:pt idx="485">
                  <c:v>121.5</c:v>
                </c:pt>
                <c:pt idx="486">
                  <c:v>121.75</c:v>
                </c:pt>
                <c:pt idx="487">
                  <c:v>122</c:v>
                </c:pt>
                <c:pt idx="488">
                  <c:v>122.25</c:v>
                </c:pt>
                <c:pt idx="489">
                  <c:v>122.5</c:v>
                </c:pt>
                <c:pt idx="490">
                  <c:v>122.75</c:v>
                </c:pt>
                <c:pt idx="491">
                  <c:v>123</c:v>
                </c:pt>
                <c:pt idx="492">
                  <c:v>123.25</c:v>
                </c:pt>
                <c:pt idx="493">
                  <c:v>123.5</c:v>
                </c:pt>
                <c:pt idx="494">
                  <c:v>123.75</c:v>
                </c:pt>
                <c:pt idx="495">
                  <c:v>124</c:v>
                </c:pt>
                <c:pt idx="496">
                  <c:v>124.25</c:v>
                </c:pt>
                <c:pt idx="497">
                  <c:v>124.5</c:v>
                </c:pt>
                <c:pt idx="498">
                  <c:v>124.75</c:v>
                </c:pt>
                <c:pt idx="499">
                  <c:v>125</c:v>
                </c:pt>
                <c:pt idx="500">
                  <c:v>125.25</c:v>
                </c:pt>
                <c:pt idx="501">
                  <c:v>125.5</c:v>
                </c:pt>
                <c:pt idx="502">
                  <c:v>125.75</c:v>
                </c:pt>
                <c:pt idx="503">
                  <c:v>126</c:v>
                </c:pt>
                <c:pt idx="504">
                  <c:v>126.25</c:v>
                </c:pt>
                <c:pt idx="505">
                  <c:v>126.5</c:v>
                </c:pt>
                <c:pt idx="506">
                  <c:v>126.75</c:v>
                </c:pt>
                <c:pt idx="507">
                  <c:v>127</c:v>
                </c:pt>
                <c:pt idx="508">
                  <c:v>127.25</c:v>
                </c:pt>
                <c:pt idx="509">
                  <c:v>127.5</c:v>
                </c:pt>
                <c:pt idx="510">
                  <c:v>127.75</c:v>
                </c:pt>
                <c:pt idx="511">
                  <c:v>128</c:v>
                </c:pt>
                <c:pt idx="512">
                  <c:v>128.25</c:v>
                </c:pt>
                <c:pt idx="513">
                  <c:v>128.5</c:v>
                </c:pt>
                <c:pt idx="514">
                  <c:v>128.75</c:v>
                </c:pt>
                <c:pt idx="515">
                  <c:v>129</c:v>
                </c:pt>
                <c:pt idx="516">
                  <c:v>129.25</c:v>
                </c:pt>
                <c:pt idx="517">
                  <c:v>129.5</c:v>
                </c:pt>
                <c:pt idx="518">
                  <c:v>129.75</c:v>
                </c:pt>
                <c:pt idx="519">
                  <c:v>130</c:v>
                </c:pt>
                <c:pt idx="520">
                  <c:v>130.25</c:v>
                </c:pt>
                <c:pt idx="521">
                  <c:v>130.5</c:v>
                </c:pt>
                <c:pt idx="522">
                  <c:v>130.75</c:v>
                </c:pt>
                <c:pt idx="523">
                  <c:v>131</c:v>
                </c:pt>
                <c:pt idx="524">
                  <c:v>131.25</c:v>
                </c:pt>
                <c:pt idx="525">
                  <c:v>131.5</c:v>
                </c:pt>
                <c:pt idx="526">
                  <c:v>131.75</c:v>
                </c:pt>
                <c:pt idx="527">
                  <c:v>132</c:v>
                </c:pt>
                <c:pt idx="528">
                  <c:v>132.25</c:v>
                </c:pt>
                <c:pt idx="529">
                  <c:v>132.5</c:v>
                </c:pt>
                <c:pt idx="530">
                  <c:v>132.75</c:v>
                </c:pt>
                <c:pt idx="531">
                  <c:v>133</c:v>
                </c:pt>
                <c:pt idx="532">
                  <c:v>133.25</c:v>
                </c:pt>
                <c:pt idx="533">
                  <c:v>133.5</c:v>
                </c:pt>
                <c:pt idx="534">
                  <c:v>133.75</c:v>
                </c:pt>
                <c:pt idx="535">
                  <c:v>134</c:v>
                </c:pt>
                <c:pt idx="536">
                  <c:v>134.25</c:v>
                </c:pt>
                <c:pt idx="537">
                  <c:v>134.5</c:v>
                </c:pt>
                <c:pt idx="538">
                  <c:v>134.75</c:v>
                </c:pt>
                <c:pt idx="539">
                  <c:v>135</c:v>
                </c:pt>
                <c:pt idx="540">
                  <c:v>135.25</c:v>
                </c:pt>
                <c:pt idx="541">
                  <c:v>135.5</c:v>
                </c:pt>
                <c:pt idx="542">
                  <c:v>135.75</c:v>
                </c:pt>
                <c:pt idx="543">
                  <c:v>136</c:v>
                </c:pt>
                <c:pt idx="544">
                  <c:v>136.25</c:v>
                </c:pt>
                <c:pt idx="545">
                  <c:v>136.5</c:v>
                </c:pt>
                <c:pt idx="546">
                  <c:v>136.75</c:v>
                </c:pt>
                <c:pt idx="547">
                  <c:v>137</c:v>
                </c:pt>
                <c:pt idx="548">
                  <c:v>137.25</c:v>
                </c:pt>
                <c:pt idx="549">
                  <c:v>137.5</c:v>
                </c:pt>
                <c:pt idx="550">
                  <c:v>137.75</c:v>
                </c:pt>
                <c:pt idx="551">
                  <c:v>138</c:v>
                </c:pt>
                <c:pt idx="552">
                  <c:v>138.25</c:v>
                </c:pt>
                <c:pt idx="553">
                  <c:v>138.5</c:v>
                </c:pt>
                <c:pt idx="554">
                  <c:v>138.75</c:v>
                </c:pt>
                <c:pt idx="555">
                  <c:v>139</c:v>
                </c:pt>
                <c:pt idx="556">
                  <c:v>139.25</c:v>
                </c:pt>
                <c:pt idx="557">
                  <c:v>139.5</c:v>
                </c:pt>
                <c:pt idx="558">
                  <c:v>139.75</c:v>
                </c:pt>
                <c:pt idx="559">
                  <c:v>140</c:v>
                </c:pt>
                <c:pt idx="560">
                  <c:v>140.25</c:v>
                </c:pt>
                <c:pt idx="561">
                  <c:v>140.5</c:v>
                </c:pt>
                <c:pt idx="562">
                  <c:v>140.75</c:v>
                </c:pt>
                <c:pt idx="563">
                  <c:v>141</c:v>
                </c:pt>
                <c:pt idx="564">
                  <c:v>141.25</c:v>
                </c:pt>
                <c:pt idx="565">
                  <c:v>141.5</c:v>
                </c:pt>
                <c:pt idx="566">
                  <c:v>141.75</c:v>
                </c:pt>
                <c:pt idx="567">
                  <c:v>142</c:v>
                </c:pt>
                <c:pt idx="568">
                  <c:v>142.25</c:v>
                </c:pt>
                <c:pt idx="569">
                  <c:v>142.5</c:v>
                </c:pt>
                <c:pt idx="570">
                  <c:v>142.75</c:v>
                </c:pt>
                <c:pt idx="571">
                  <c:v>143</c:v>
                </c:pt>
                <c:pt idx="572">
                  <c:v>143.25</c:v>
                </c:pt>
                <c:pt idx="573">
                  <c:v>143.5</c:v>
                </c:pt>
                <c:pt idx="574">
                  <c:v>143.75</c:v>
                </c:pt>
                <c:pt idx="575">
                  <c:v>144</c:v>
                </c:pt>
                <c:pt idx="576">
                  <c:v>144.25</c:v>
                </c:pt>
                <c:pt idx="577">
                  <c:v>144.5</c:v>
                </c:pt>
                <c:pt idx="578">
                  <c:v>144.75</c:v>
                </c:pt>
                <c:pt idx="579">
                  <c:v>145</c:v>
                </c:pt>
                <c:pt idx="580">
                  <c:v>145.25</c:v>
                </c:pt>
                <c:pt idx="581">
                  <c:v>145.5</c:v>
                </c:pt>
                <c:pt idx="582">
                  <c:v>145.75</c:v>
                </c:pt>
                <c:pt idx="583">
                  <c:v>146</c:v>
                </c:pt>
                <c:pt idx="584">
                  <c:v>146.25</c:v>
                </c:pt>
                <c:pt idx="585">
                  <c:v>146.5</c:v>
                </c:pt>
                <c:pt idx="586">
                  <c:v>146.75</c:v>
                </c:pt>
                <c:pt idx="587">
                  <c:v>147</c:v>
                </c:pt>
                <c:pt idx="588">
                  <c:v>147.25</c:v>
                </c:pt>
                <c:pt idx="589">
                  <c:v>147.5</c:v>
                </c:pt>
                <c:pt idx="590">
                  <c:v>147.75</c:v>
                </c:pt>
                <c:pt idx="591">
                  <c:v>148</c:v>
                </c:pt>
                <c:pt idx="592">
                  <c:v>148.25</c:v>
                </c:pt>
                <c:pt idx="593">
                  <c:v>148.5</c:v>
                </c:pt>
                <c:pt idx="594">
                  <c:v>148.75</c:v>
                </c:pt>
                <c:pt idx="595">
                  <c:v>149</c:v>
                </c:pt>
                <c:pt idx="596">
                  <c:v>149.25</c:v>
                </c:pt>
                <c:pt idx="597">
                  <c:v>149.5</c:v>
                </c:pt>
                <c:pt idx="598">
                  <c:v>149.75</c:v>
                </c:pt>
                <c:pt idx="599">
                  <c:v>150</c:v>
                </c:pt>
                <c:pt idx="600">
                  <c:v>150.25</c:v>
                </c:pt>
                <c:pt idx="601">
                  <c:v>150.5</c:v>
                </c:pt>
                <c:pt idx="602">
                  <c:v>150.75</c:v>
                </c:pt>
                <c:pt idx="603">
                  <c:v>151</c:v>
                </c:pt>
                <c:pt idx="604">
                  <c:v>151.25</c:v>
                </c:pt>
                <c:pt idx="605">
                  <c:v>151.5</c:v>
                </c:pt>
                <c:pt idx="606">
                  <c:v>151.75</c:v>
                </c:pt>
                <c:pt idx="607">
                  <c:v>152</c:v>
                </c:pt>
                <c:pt idx="608">
                  <c:v>152.25</c:v>
                </c:pt>
                <c:pt idx="609">
                  <c:v>152.5</c:v>
                </c:pt>
                <c:pt idx="610">
                  <c:v>152.75</c:v>
                </c:pt>
                <c:pt idx="611">
                  <c:v>153</c:v>
                </c:pt>
                <c:pt idx="612">
                  <c:v>153.25</c:v>
                </c:pt>
                <c:pt idx="613">
                  <c:v>153.5</c:v>
                </c:pt>
                <c:pt idx="614">
                  <c:v>153.75</c:v>
                </c:pt>
                <c:pt idx="615">
                  <c:v>154</c:v>
                </c:pt>
                <c:pt idx="616">
                  <c:v>154.25</c:v>
                </c:pt>
                <c:pt idx="617">
                  <c:v>154.5</c:v>
                </c:pt>
                <c:pt idx="618">
                  <c:v>154.75</c:v>
                </c:pt>
                <c:pt idx="619">
                  <c:v>155</c:v>
                </c:pt>
                <c:pt idx="620">
                  <c:v>155.25</c:v>
                </c:pt>
                <c:pt idx="621">
                  <c:v>155.5</c:v>
                </c:pt>
                <c:pt idx="622">
                  <c:v>155.75</c:v>
                </c:pt>
                <c:pt idx="623">
                  <c:v>156</c:v>
                </c:pt>
                <c:pt idx="624">
                  <c:v>156.25</c:v>
                </c:pt>
                <c:pt idx="625">
                  <c:v>156.5</c:v>
                </c:pt>
                <c:pt idx="626">
                  <c:v>156.75</c:v>
                </c:pt>
                <c:pt idx="627">
                  <c:v>157</c:v>
                </c:pt>
                <c:pt idx="628">
                  <c:v>157.25</c:v>
                </c:pt>
                <c:pt idx="629">
                  <c:v>157.5</c:v>
                </c:pt>
                <c:pt idx="630">
                  <c:v>157.75</c:v>
                </c:pt>
                <c:pt idx="631">
                  <c:v>158</c:v>
                </c:pt>
                <c:pt idx="632">
                  <c:v>158.25</c:v>
                </c:pt>
                <c:pt idx="633">
                  <c:v>158.5</c:v>
                </c:pt>
                <c:pt idx="634">
                  <c:v>158.75</c:v>
                </c:pt>
                <c:pt idx="635">
                  <c:v>159</c:v>
                </c:pt>
                <c:pt idx="636">
                  <c:v>159.25</c:v>
                </c:pt>
                <c:pt idx="637">
                  <c:v>159.5</c:v>
                </c:pt>
                <c:pt idx="638">
                  <c:v>159.75</c:v>
                </c:pt>
                <c:pt idx="639">
                  <c:v>160</c:v>
                </c:pt>
                <c:pt idx="640">
                  <c:v>160.25</c:v>
                </c:pt>
                <c:pt idx="641">
                  <c:v>160.5</c:v>
                </c:pt>
                <c:pt idx="642">
                  <c:v>160.75</c:v>
                </c:pt>
                <c:pt idx="643">
                  <c:v>161</c:v>
                </c:pt>
                <c:pt idx="644">
                  <c:v>161.25</c:v>
                </c:pt>
                <c:pt idx="645">
                  <c:v>161.5</c:v>
                </c:pt>
                <c:pt idx="646">
                  <c:v>161.75</c:v>
                </c:pt>
                <c:pt idx="647">
                  <c:v>162</c:v>
                </c:pt>
                <c:pt idx="648">
                  <c:v>162.25</c:v>
                </c:pt>
                <c:pt idx="649">
                  <c:v>162.5</c:v>
                </c:pt>
                <c:pt idx="650">
                  <c:v>162.75</c:v>
                </c:pt>
                <c:pt idx="651">
                  <c:v>163</c:v>
                </c:pt>
                <c:pt idx="652">
                  <c:v>163.25</c:v>
                </c:pt>
                <c:pt idx="653">
                  <c:v>163.5</c:v>
                </c:pt>
                <c:pt idx="654">
                  <c:v>163.75</c:v>
                </c:pt>
                <c:pt idx="655">
                  <c:v>164</c:v>
                </c:pt>
                <c:pt idx="656">
                  <c:v>164.25</c:v>
                </c:pt>
                <c:pt idx="657">
                  <c:v>164.5</c:v>
                </c:pt>
                <c:pt idx="658">
                  <c:v>164.75</c:v>
                </c:pt>
                <c:pt idx="659">
                  <c:v>165</c:v>
                </c:pt>
                <c:pt idx="660">
                  <c:v>165.25</c:v>
                </c:pt>
                <c:pt idx="661">
                  <c:v>165.5</c:v>
                </c:pt>
                <c:pt idx="662">
                  <c:v>165.75</c:v>
                </c:pt>
                <c:pt idx="663">
                  <c:v>166</c:v>
                </c:pt>
                <c:pt idx="664">
                  <c:v>166.25</c:v>
                </c:pt>
                <c:pt idx="665">
                  <c:v>166.5</c:v>
                </c:pt>
                <c:pt idx="666">
                  <c:v>166.75</c:v>
                </c:pt>
                <c:pt idx="667">
                  <c:v>167</c:v>
                </c:pt>
                <c:pt idx="668">
                  <c:v>167.25</c:v>
                </c:pt>
                <c:pt idx="669">
                  <c:v>167.5</c:v>
                </c:pt>
                <c:pt idx="670">
                  <c:v>167.75</c:v>
                </c:pt>
                <c:pt idx="671">
                  <c:v>168</c:v>
                </c:pt>
                <c:pt idx="672">
                  <c:v>168.25</c:v>
                </c:pt>
                <c:pt idx="673">
                  <c:v>168.5</c:v>
                </c:pt>
                <c:pt idx="674">
                  <c:v>168.75</c:v>
                </c:pt>
                <c:pt idx="675">
                  <c:v>169</c:v>
                </c:pt>
                <c:pt idx="676">
                  <c:v>169.25</c:v>
                </c:pt>
                <c:pt idx="677">
                  <c:v>169.5</c:v>
                </c:pt>
                <c:pt idx="678">
                  <c:v>169.75</c:v>
                </c:pt>
                <c:pt idx="679">
                  <c:v>170</c:v>
                </c:pt>
                <c:pt idx="680">
                  <c:v>170.25</c:v>
                </c:pt>
                <c:pt idx="681">
                  <c:v>170.5</c:v>
                </c:pt>
                <c:pt idx="682">
                  <c:v>170.75</c:v>
                </c:pt>
                <c:pt idx="683">
                  <c:v>171</c:v>
                </c:pt>
                <c:pt idx="684">
                  <c:v>171.25</c:v>
                </c:pt>
                <c:pt idx="685">
                  <c:v>171.5</c:v>
                </c:pt>
                <c:pt idx="686">
                  <c:v>171.75</c:v>
                </c:pt>
                <c:pt idx="687">
                  <c:v>172</c:v>
                </c:pt>
                <c:pt idx="688">
                  <c:v>172.25</c:v>
                </c:pt>
                <c:pt idx="689">
                  <c:v>172.5</c:v>
                </c:pt>
                <c:pt idx="690">
                  <c:v>172.75</c:v>
                </c:pt>
                <c:pt idx="691">
                  <c:v>173</c:v>
                </c:pt>
                <c:pt idx="692">
                  <c:v>173.25</c:v>
                </c:pt>
                <c:pt idx="693">
                  <c:v>173.5</c:v>
                </c:pt>
                <c:pt idx="694">
                  <c:v>173.75</c:v>
                </c:pt>
                <c:pt idx="695">
                  <c:v>174</c:v>
                </c:pt>
                <c:pt idx="696">
                  <c:v>174.25</c:v>
                </c:pt>
                <c:pt idx="697">
                  <c:v>174.5</c:v>
                </c:pt>
                <c:pt idx="698">
                  <c:v>174.75</c:v>
                </c:pt>
                <c:pt idx="699">
                  <c:v>175</c:v>
                </c:pt>
                <c:pt idx="700">
                  <c:v>175.25</c:v>
                </c:pt>
                <c:pt idx="701">
                  <c:v>175.5</c:v>
                </c:pt>
                <c:pt idx="702">
                  <c:v>175.75</c:v>
                </c:pt>
                <c:pt idx="703">
                  <c:v>176</c:v>
                </c:pt>
                <c:pt idx="704">
                  <c:v>176.25</c:v>
                </c:pt>
                <c:pt idx="705">
                  <c:v>176.5</c:v>
                </c:pt>
                <c:pt idx="706">
                  <c:v>176.75</c:v>
                </c:pt>
                <c:pt idx="707">
                  <c:v>177</c:v>
                </c:pt>
                <c:pt idx="708">
                  <c:v>177.25</c:v>
                </c:pt>
                <c:pt idx="709">
                  <c:v>177.5</c:v>
                </c:pt>
                <c:pt idx="710">
                  <c:v>177.75</c:v>
                </c:pt>
                <c:pt idx="711">
                  <c:v>178</c:v>
                </c:pt>
                <c:pt idx="712">
                  <c:v>178.25</c:v>
                </c:pt>
                <c:pt idx="713">
                  <c:v>178.5</c:v>
                </c:pt>
                <c:pt idx="714">
                  <c:v>178.75</c:v>
                </c:pt>
                <c:pt idx="715">
                  <c:v>179</c:v>
                </c:pt>
                <c:pt idx="716">
                  <c:v>179.25</c:v>
                </c:pt>
                <c:pt idx="717">
                  <c:v>179.5</c:v>
                </c:pt>
                <c:pt idx="718">
                  <c:v>179.75</c:v>
                </c:pt>
                <c:pt idx="719">
                  <c:v>180</c:v>
                </c:pt>
                <c:pt idx="720">
                  <c:v>180.25</c:v>
                </c:pt>
                <c:pt idx="721">
                  <c:v>180.5</c:v>
                </c:pt>
                <c:pt idx="722">
                  <c:v>180.75</c:v>
                </c:pt>
                <c:pt idx="723">
                  <c:v>181</c:v>
                </c:pt>
                <c:pt idx="724">
                  <c:v>181.25</c:v>
                </c:pt>
                <c:pt idx="725">
                  <c:v>181.5</c:v>
                </c:pt>
                <c:pt idx="726">
                  <c:v>181.75</c:v>
                </c:pt>
                <c:pt idx="727">
                  <c:v>182</c:v>
                </c:pt>
                <c:pt idx="728">
                  <c:v>182.25</c:v>
                </c:pt>
                <c:pt idx="729">
                  <c:v>182.5</c:v>
                </c:pt>
                <c:pt idx="730">
                  <c:v>182.75</c:v>
                </c:pt>
                <c:pt idx="731">
                  <c:v>183</c:v>
                </c:pt>
                <c:pt idx="732">
                  <c:v>183.25</c:v>
                </c:pt>
                <c:pt idx="733">
                  <c:v>183.5</c:v>
                </c:pt>
                <c:pt idx="734">
                  <c:v>183.75</c:v>
                </c:pt>
                <c:pt idx="735">
                  <c:v>184</c:v>
                </c:pt>
                <c:pt idx="736">
                  <c:v>184.25</c:v>
                </c:pt>
                <c:pt idx="737">
                  <c:v>184.5</c:v>
                </c:pt>
                <c:pt idx="738">
                  <c:v>184.75</c:v>
                </c:pt>
                <c:pt idx="739">
                  <c:v>185</c:v>
                </c:pt>
                <c:pt idx="740">
                  <c:v>185.25</c:v>
                </c:pt>
                <c:pt idx="741">
                  <c:v>185.5</c:v>
                </c:pt>
                <c:pt idx="742">
                  <c:v>185.75</c:v>
                </c:pt>
                <c:pt idx="743">
                  <c:v>186</c:v>
                </c:pt>
                <c:pt idx="744">
                  <c:v>186.25</c:v>
                </c:pt>
                <c:pt idx="745">
                  <c:v>186.5</c:v>
                </c:pt>
                <c:pt idx="746">
                  <c:v>186.75</c:v>
                </c:pt>
                <c:pt idx="747">
                  <c:v>187</c:v>
                </c:pt>
                <c:pt idx="748">
                  <c:v>187.25</c:v>
                </c:pt>
                <c:pt idx="749">
                  <c:v>187.5</c:v>
                </c:pt>
                <c:pt idx="750">
                  <c:v>187.75</c:v>
                </c:pt>
                <c:pt idx="751">
                  <c:v>188</c:v>
                </c:pt>
                <c:pt idx="752">
                  <c:v>188.25</c:v>
                </c:pt>
                <c:pt idx="753">
                  <c:v>188.5</c:v>
                </c:pt>
                <c:pt idx="754">
                  <c:v>188.75</c:v>
                </c:pt>
                <c:pt idx="755">
                  <c:v>189</c:v>
                </c:pt>
                <c:pt idx="756">
                  <c:v>189.25</c:v>
                </c:pt>
                <c:pt idx="757">
                  <c:v>189.5</c:v>
                </c:pt>
                <c:pt idx="758">
                  <c:v>189.75</c:v>
                </c:pt>
                <c:pt idx="759">
                  <c:v>190</c:v>
                </c:pt>
                <c:pt idx="760">
                  <c:v>190.25</c:v>
                </c:pt>
                <c:pt idx="761">
                  <c:v>190.5</c:v>
                </c:pt>
                <c:pt idx="762">
                  <c:v>190.75</c:v>
                </c:pt>
                <c:pt idx="763">
                  <c:v>191</c:v>
                </c:pt>
                <c:pt idx="764">
                  <c:v>191.25</c:v>
                </c:pt>
                <c:pt idx="765">
                  <c:v>191.5</c:v>
                </c:pt>
                <c:pt idx="766">
                  <c:v>191.75</c:v>
                </c:pt>
                <c:pt idx="767">
                  <c:v>192</c:v>
                </c:pt>
              </c:numCache>
            </c:numRef>
          </c:xVal>
          <c:yVal>
            <c:numRef>
              <c:f>'output_140603 &amp; 140721'!$K$12:$K$855</c:f>
              <c:numCache>
                <c:formatCode>0.00E+00</c:formatCode>
                <c:ptCount val="844"/>
                <c:pt idx="0">
                  <c:v>1091000</c:v>
                </c:pt>
                <c:pt idx="1">
                  <c:v>531100</c:v>
                </c:pt>
                <c:pt idx="2">
                  <c:v>180700</c:v>
                </c:pt>
                <c:pt idx="3">
                  <c:v>68980</c:v>
                </c:pt>
                <c:pt idx="4">
                  <c:v>42450</c:v>
                </c:pt>
                <c:pt idx="5">
                  <c:v>32410</c:v>
                </c:pt>
                <c:pt idx="6">
                  <c:v>26610</c:v>
                </c:pt>
                <c:pt idx="7">
                  <c:v>22640</c:v>
                </c:pt>
                <c:pt idx="8">
                  <c:v>19660</c:v>
                </c:pt>
                <c:pt idx="9">
                  <c:v>17240</c:v>
                </c:pt>
                <c:pt idx="10">
                  <c:v>15230</c:v>
                </c:pt>
                <c:pt idx="11">
                  <c:v>13550</c:v>
                </c:pt>
                <c:pt idx="12">
                  <c:v>12250</c:v>
                </c:pt>
                <c:pt idx="13">
                  <c:v>11170</c:v>
                </c:pt>
                <c:pt idx="14">
                  <c:v>10240</c:v>
                </c:pt>
                <c:pt idx="15">
                  <c:v>9444</c:v>
                </c:pt>
                <c:pt idx="16">
                  <c:v>8751</c:v>
                </c:pt>
                <c:pt idx="17">
                  <c:v>8146</c:v>
                </c:pt>
                <c:pt idx="18">
                  <c:v>7615</c:v>
                </c:pt>
                <c:pt idx="19">
                  <c:v>7149</c:v>
                </c:pt>
                <c:pt idx="20">
                  <c:v>6679</c:v>
                </c:pt>
                <c:pt idx="21">
                  <c:v>6149</c:v>
                </c:pt>
                <c:pt idx="22">
                  <c:v>5592</c:v>
                </c:pt>
                <c:pt idx="23">
                  <c:v>5036</c:v>
                </c:pt>
                <c:pt idx="24">
                  <c:v>125500</c:v>
                </c:pt>
                <c:pt idx="25">
                  <c:v>62700</c:v>
                </c:pt>
                <c:pt idx="26">
                  <c:v>89690</c:v>
                </c:pt>
                <c:pt idx="27">
                  <c:v>169800</c:v>
                </c:pt>
                <c:pt idx="28">
                  <c:v>275200</c:v>
                </c:pt>
                <c:pt idx="29">
                  <c:v>413200</c:v>
                </c:pt>
                <c:pt idx="30">
                  <c:v>608200</c:v>
                </c:pt>
                <c:pt idx="31">
                  <c:v>985300</c:v>
                </c:pt>
                <c:pt idx="32">
                  <c:v>1494000</c:v>
                </c:pt>
                <c:pt idx="33">
                  <c:v>2125000</c:v>
                </c:pt>
                <c:pt idx="34">
                  <c:v>2839000</c:v>
                </c:pt>
                <c:pt idx="35">
                  <c:v>3603000</c:v>
                </c:pt>
                <c:pt idx="36">
                  <c:v>4426000</c:v>
                </c:pt>
                <c:pt idx="37">
                  <c:v>5278000</c:v>
                </c:pt>
                <c:pt idx="38">
                  <c:v>6198000</c:v>
                </c:pt>
                <c:pt idx="39">
                  <c:v>7232000</c:v>
                </c:pt>
                <c:pt idx="40">
                  <c:v>8426000</c:v>
                </c:pt>
                <c:pt idx="41">
                  <c:v>9818000</c:v>
                </c:pt>
                <c:pt idx="42">
                  <c:v>11450000</c:v>
                </c:pt>
                <c:pt idx="43">
                  <c:v>13350000</c:v>
                </c:pt>
                <c:pt idx="44">
                  <c:v>15560000</c:v>
                </c:pt>
                <c:pt idx="45">
                  <c:v>18140000</c:v>
                </c:pt>
                <c:pt idx="46">
                  <c:v>21130000</c:v>
                </c:pt>
                <c:pt idx="47">
                  <c:v>24570000</c:v>
                </c:pt>
                <c:pt idx="48">
                  <c:v>28400000</c:v>
                </c:pt>
                <c:pt idx="49">
                  <c:v>32710000</c:v>
                </c:pt>
                <c:pt idx="50">
                  <c:v>37550000</c:v>
                </c:pt>
                <c:pt idx="51">
                  <c:v>42900000</c:v>
                </c:pt>
                <c:pt idx="52">
                  <c:v>48680000</c:v>
                </c:pt>
                <c:pt idx="53">
                  <c:v>54760000</c:v>
                </c:pt>
                <c:pt idx="54">
                  <c:v>60870000</c:v>
                </c:pt>
                <c:pt idx="55">
                  <c:v>66700000</c:v>
                </c:pt>
                <c:pt idx="56">
                  <c:v>71940000</c:v>
                </c:pt>
                <c:pt idx="57">
                  <c:v>76350000</c:v>
                </c:pt>
                <c:pt idx="58">
                  <c:v>79560000</c:v>
                </c:pt>
                <c:pt idx="59">
                  <c:v>81360000</c:v>
                </c:pt>
                <c:pt idx="60">
                  <c:v>81640000</c:v>
                </c:pt>
                <c:pt idx="61">
                  <c:v>80400000</c:v>
                </c:pt>
                <c:pt idx="62">
                  <c:v>77820000</c:v>
                </c:pt>
                <c:pt idx="63">
                  <c:v>74210000</c:v>
                </c:pt>
                <c:pt idx="64">
                  <c:v>69970000</c:v>
                </c:pt>
                <c:pt idx="65">
                  <c:v>65530000</c:v>
                </c:pt>
                <c:pt idx="66">
                  <c:v>61340000</c:v>
                </c:pt>
                <c:pt idx="67">
                  <c:v>57920000</c:v>
                </c:pt>
                <c:pt idx="68">
                  <c:v>56390000</c:v>
                </c:pt>
                <c:pt idx="69">
                  <c:v>59570000</c:v>
                </c:pt>
                <c:pt idx="70">
                  <c:v>69050000</c:v>
                </c:pt>
                <c:pt idx="71">
                  <c:v>56850000</c:v>
                </c:pt>
                <c:pt idx="72">
                  <c:v>143400000</c:v>
                </c:pt>
                <c:pt idx="73">
                  <c:v>126900000</c:v>
                </c:pt>
                <c:pt idx="74">
                  <c:v>112000000</c:v>
                </c:pt>
                <c:pt idx="75">
                  <c:v>100200000</c:v>
                </c:pt>
                <c:pt idx="76">
                  <c:v>89150000</c:v>
                </c:pt>
                <c:pt idx="77">
                  <c:v>79850000</c:v>
                </c:pt>
                <c:pt idx="78">
                  <c:v>71620000</c:v>
                </c:pt>
                <c:pt idx="79">
                  <c:v>63860000</c:v>
                </c:pt>
                <c:pt idx="80">
                  <c:v>58400000</c:v>
                </c:pt>
                <c:pt idx="81">
                  <c:v>52720000</c:v>
                </c:pt>
                <c:pt idx="82">
                  <c:v>46620000</c:v>
                </c:pt>
                <c:pt idx="83">
                  <c:v>40210000</c:v>
                </c:pt>
                <c:pt idx="84">
                  <c:v>35790000</c:v>
                </c:pt>
                <c:pt idx="85">
                  <c:v>30910000</c:v>
                </c:pt>
                <c:pt idx="86">
                  <c:v>25630000</c:v>
                </c:pt>
                <c:pt idx="87">
                  <c:v>20250000</c:v>
                </c:pt>
                <c:pt idx="88">
                  <c:v>15710000</c:v>
                </c:pt>
                <c:pt idx="89">
                  <c:v>11470000</c:v>
                </c:pt>
                <c:pt idx="90">
                  <c:v>7651000</c:v>
                </c:pt>
                <c:pt idx="91">
                  <c:v>4493000</c:v>
                </c:pt>
                <c:pt idx="92">
                  <c:v>2315000</c:v>
                </c:pt>
                <c:pt idx="93">
                  <c:v>1101000</c:v>
                </c:pt>
                <c:pt idx="94">
                  <c:v>606200</c:v>
                </c:pt>
                <c:pt idx="95">
                  <c:v>426600</c:v>
                </c:pt>
                <c:pt idx="96">
                  <c:v>332400</c:v>
                </c:pt>
                <c:pt idx="97">
                  <c:v>268300</c:v>
                </c:pt>
                <c:pt idx="98">
                  <c:v>220900</c:v>
                </c:pt>
                <c:pt idx="99">
                  <c:v>184600</c:v>
                </c:pt>
                <c:pt idx="100">
                  <c:v>156300</c:v>
                </c:pt>
                <c:pt idx="101">
                  <c:v>133900</c:v>
                </c:pt>
                <c:pt idx="102">
                  <c:v>115900</c:v>
                </c:pt>
                <c:pt idx="103">
                  <c:v>101400</c:v>
                </c:pt>
                <c:pt idx="104">
                  <c:v>89470</c:v>
                </c:pt>
                <c:pt idx="105">
                  <c:v>79320</c:v>
                </c:pt>
                <c:pt idx="106">
                  <c:v>70680</c:v>
                </c:pt>
                <c:pt idx="107">
                  <c:v>63310</c:v>
                </c:pt>
                <c:pt idx="108">
                  <c:v>57110</c:v>
                </c:pt>
                <c:pt idx="109">
                  <c:v>51810</c:v>
                </c:pt>
                <c:pt idx="110">
                  <c:v>47270</c:v>
                </c:pt>
                <c:pt idx="111">
                  <c:v>43360</c:v>
                </c:pt>
                <c:pt idx="112">
                  <c:v>39980</c:v>
                </c:pt>
                <c:pt idx="113">
                  <c:v>37060</c:v>
                </c:pt>
                <c:pt idx="114">
                  <c:v>34520</c:v>
                </c:pt>
                <c:pt idx="115">
                  <c:v>32310</c:v>
                </c:pt>
                <c:pt idx="116">
                  <c:v>30130</c:v>
                </c:pt>
                <c:pt idx="117">
                  <c:v>27730</c:v>
                </c:pt>
                <c:pt idx="118">
                  <c:v>25250</c:v>
                </c:pt>
                <c:pt idx="119">
                  <c:v>22800</c:v>
                </c:pt>
                <c:pt idx="120">
                  <c:v>131100</c:v>
                </c:pt>
                <c:pt idx="121">
                  <c:v>71500</c:v>
                </c:pt>
                <c:pt idx="122">
                  <c:v>95710</c:v>
                </c:pt>
                <c:pt idx="123">
                  <c:v>169600</c:v>
                </c:pt>
                <c:pt idx="124">
                  <c:v>268500</c:v>
                </c:pt>
                <c:pt idx="125">
                  <c:v>400000</c:v>
                </c:pt>
                <c:pt idx="126">
                  <c:v>590000</c:v>
                </c:pt>
                <c:pt idx="127">
                  <c:v>959800</c:v>
                </c:pt>
                <c:pt idx="128">
                  <c:v>1468000</c:v>
                </c:pt>
                <c:pt idx="129">
                  <c:v>2103000</c:v>
                </c:pt>
                <c:pt idx="130">
                  <c:v>2821000</c:v>
                </c:pt>
                <c:pt idx="131">
                  <c:v>3584000</c:v>
                </c:pt>
                <c:pt idx="132">
                  <c:v>4401000</c:v>
                </c:pt>
                <c:pt idx="133">
                  <c:v>5245000</c:v>
                </c:pt>
                <c:pt idx="134">
                  <c:v>6157000</c:v>
                </c:pt>
                <c:pt idx="135">
                  <c:v>7185000</c:v>
                </c:pt>
                <c:pt idx="136">
                  <c:v>8373000</c:v>
                </c:pt>
                <c:pt idx="137">
                  <c:v>9761000</c:v>
                </c:pt>
                <c:pt idx="138">
                  <c:v>11380000</c:v>
                </c:pt>
                <c:pt idx="139">
                  <c:v>13280000</c:v>
                </c:pt>
                <c:pt idx="140">
                  <c:v>15490000</c:v>
                </c:pt>
                <c:pt idx="141">
                  <c:v>18060000</c:v>
                </c:pt>
                <c:pt idx="142">
                  <c:v>21040000</c:v>
                </c:pt>
                <c:pt idx="143">
                  <c:v>24480000</c:v>
                </c:pt>
                <c:pt idx="144">
                  <c:v>28290000</c:v>
                </c:pt>
                <c:pt idx="145">
                  <c:v>32590000</c:v>
                </c:pt>
                <c:pt idx="146">
                  <c:v>37420000</c:v>
                </c:pt>
                <c:pt idx="147">
                  <c:v>42760000</c:v>
                </c:pt>
                <c:pt idx="148">
                  <c:v>48530000</c:v>
                </c:pt>
                <c:pt idx="149">
                  <c:v>54610000</c:v>
                </c:pt>
                <c:pt idx="150">
                  <c:v>60730000</c:v>
                </c:pt>
                <c:pt idx="151">
                  <c:v>66580000</c:v>
                </c:pt>
                <c:pt idx="152">
                  <c:v>71840000</c:v>
                </c:pt>
                <c:pt idx="153">
                  <c:v>76290000</c:v>
                </c:pt>
                <c:pt idx="154">
                  <c:v>79530000</c:v>
                </c:pt>
                <c:pt idx="155">
                  <c:v>81360000</c:v>
                </c:pt>
                <c:pt idx="156">
                  <c:v>46440000</c:v>
                </c:pt>
                <c:pt idx="157">
                  <c:v>49530000</c:v>
                </c:pt>
                <c:pt idx="158">
                  <c:v>52690000</c:v>
                </c:pt>
                <c:pt idx="159">
                  <c:v>55250000</c:v>
                </c:pt>
                <c:pt idx="160">
                  <c:v>56660000</c:v>
                </c:pt>
                <c:pt idx="161">
                  <c:v>57100000</c:v>
                </c:pt>
                <c:pt idx="162">
                  <c:v>57290000</c:v>
                </c:pt>
                <c:pt idx="163">
                  <c:v>58080000</c:v>
                </c:pt>
                <c:pt idx="164">
                  <c:v>59290000</c:v>
                </c:pt>
                <c:pt idx="165">
                  <c:v>65000000</c:v>
                </c:pt>
                <c:pt idx="166">
                  <c:v>80490000</c:v>
                </c:pt>
                <c:pt idx="167">
                  <c:v>78120000</c:v>
                </c:pt>
                <c:pt idx="168">
                  <c:v>152400000</c:v>
                </c:pt>
                <c:pt idx="169">
                  <c:v>211000000</c:v>
                </c:pt>
                <c:pt idx="170">
                  <c:v>215500000</c:v>
                </c:pt>
                <c:pt idx="171">
                  <c:v>206200000</c:v>
                </c:pt>
                <c:pt idx="172">
                  <c:v>194500000</c:v>
                </c:pt>
                <c:pt idx="173">
                  <c:v>183500000</c:v>
                </c:pt>
                <c:pt idx="174">
                  <c:v>174600000</c:v>
                </c:pt>
                <c:pt idx="175">
                  <c:v>168000000</c:v>
                </c:pt>
                <c:pt idx="176">
                  <c:v>163300000</c:v>
                </c:pt>
                <c:pt idx="177">
                  <c:v>160100000</c:v>
                </c:pt>
                <c:pt idx="178">
                  <c:v>158100000</c:v>
                </c:pt>
                <c:pt idx="179">
                  <c:v>156900000</c:v>
                </c:pt>
                <c:pt idx="180">
                  <c:v>156400000</c:v>
                </c:pt>
                <c:pt idx="181">
                  <c:v>156400000</c:v>
                </c:pt>
                <c:pt idx="182">
                  <c:v>156700000</c:v>
                </c:pt>
                <c:pt idx="183">
                  <c:v>157400000</c:v>
                </c:pt>
                <c:pt idx="184">
                  <c:v>158200000</c:v>
                </c:pt>
                <c:pt idx="185">
                  <c:v>159300000</c:v>
                </c:pt>
                <c:pt idx="186">
                  <c:v>160500000</c:v>
                </c:pt>
                <c:pt idx="187">
                  <c:v>161800000</c:v>
                </c:pt>
                <c:pt idx="188">
                  <c:v>163200000</c:v>
                </c:pt>
                <c:pt idx="189">
                  <c:v>164600000</c:v>
                </c:pt>
                <c:pt idx="190">
                  <c:v>166100000</c:v>
                </c:pt>
                <c:pt idx="191">
                  <c:v>167600000</c:v>
                </c:pt>
                <c:pt idx="192">
                  <c:v>169100000</c:v>
                </c:pt>
                <c:pt idx="193">
                  <c:v>170600000</c:v>
                </c:pt>
                <c:pt idx="194">
                  <c:v>172100000</c:v>
                </c:pt>
                <c:pt idx="195">
                  <c:v>173500000</c:v>
                </c:pt>
                <c:pt idx="196">
                  <c:v>174800000</c:v>
                </c:pt>
                <c:pt idx="197">
                  <c:v>176100000</c:v>
                </c:pt>
                <c:pt idx="198">
                  <c:v>177300000</c:v>
                </c:pt>
                <c:pt idx="199">
                  <c:v>178400000</c:v>
                </c:pt>
                <c:pt idx="200">
                  <c:v>179400000</c:v>
                </c:pt>
                <c:pt idx="201">
                  <c:v>180400000</c:v>
                </c:pt>
                <c:pt idx="202">
                  <c:v>181200000</c:v>
                </c:pt>
                <c:pt idx="203">
                  <c:v>181900000</c:v>
                </c:pt>
                <c:pt idx="204">
                  <c:v>182400000</c:v>
                </c:pt>
                <c:pt idx="205">
                  <c:v>182900000</c:v>
                </c:pt>
                <c:pt idx="206">
                  <c:v>183300000</c:v>
                </c:pt>
                <c:pt idx="207">
                  <c:v>183500000</c:v>
                </c:pt>
                <c:pt idx="208">
                  <c:v>183600000</c:v>
                </c:pt>
                <c:pt idx="209">
                  <c:v>183600000</c:v>
                </c:pt>
                <c:pt idx="210">
                  <c:v>183600000</c:v>
                </c:pt>
                <c:pt idx="211">
                  <c:v>183400000</c:v>
                </c:pt>
                <c:pt idx="212">
                  <c:v>183100000</c:v>
                </c:pt>
                <c:pt idx="213">
                  <c:v>182700000</c:v>
                </c:pt>
                <c:pt idx="214">
                  <c:v>182300000</c:v>
                </c:pt>
                <c:pt idx="215">
                  <c:v>181700000</c:v>
                </c:pt>
                <c:pt idx="216">
                  <c:v>180900000</c:v>
                </c:pt>
                <c:pt idx="217">
                  <c:v>144900000</c:v>
                </c:pt>
                <c:pt idx="218">
                  <c:v>138700000</c:v>
                </c:pt>
                <c:pt idx="219">
                  <c:v>133000000</c:v>
                </c:pt>
                <c:pt idx="220">
                  <c:v>130700000</c:v>
                </c:pt>
                <c:pt idx="221">
                  <c:v>129600000</c:v>
                </c:pt>
                <c:pt idx="222">
                  <c:v>131300000</c:v>
                </c:pt>
                <c:pt idx="223">
                  <c:v>136700000</c:v>
                </c:pt>
                <c:pt idx="224">
                  <c:v>145900000</c:v>
                </c:pt>
                <c:pt idx="225">
                  <c:v>158200000</c:v>
                </c:pt>
                <c:pt idx="226">
                  <c:v>172700000</c:v>
                </c:pt>
                <c:pt idx="227">
                  <c:v>188700000</c:v>
                </c:pt>
                <c:pt idx="228">
                  <c:v>205500000</c:v>
                </c:pt>
                <c:pt idx="229">
                  <c:v>222500000</c:v>
                </c:pt>
                <c:pt idx="230">
                  <c:v>239500000</c:v>
                </c:pt>
                <c:pt idx="231">
                  <c:v>256000000</c:v>
                </c:pt>
                <c:pt idx="232">
                  <c:v>271900000</c:v>
                </c:pt>
                <c:pt idx="233">
                  <c:v>286800000</c:v>
                </c:pt>
                <c:pt idx="234">
                  <c:v>300400000</c:v>
                </c:pt>
                <c:pt idx="235">
                  <c:v>312500000</c:v>
                </c:pt>
                <c:pt idx="236">
                  <c:v>323000000</c:v>
                </c:pt>
                <c:pt idx="237">
                  <c:v>331600000</c:v>
                </c:pt>
                <c:pt idx="238">
                  <c:v>338300000</c:v>
                </c:pt>
                <c:pt idx="239">
                  <c:v>343100000</c:v>
                </c:pt>
                <c:pt idx="240">
                  <c:v>345800000</c:v>
                </c:pt>
                <c:pt idx="241">
                  <c:v>346500000</c:v>
                </c:pt>
                <c:pt idx="242">
                  <c:v>345200000</c:v>
                </c:pt>
                <c:pt idx="243">
                  <c:v>341900000</c:v>
                </c:pt>
                <c:pt idx="244">
                  <c:v>336600000</c:v>
                </c:pt>
                <c:pt idx="245">
                  <c:v>329400000</c:v>
                </c:pt>
                <c:pt idx="246">
                  <c:v>320500000</c:v>
                </c:pt>
                <c:pt idx="247">
                  <c:v>309800000</c:v>
                </c:pt>
                <c:pt idx="248">
                  <c:v>297800000</c:v>
                </c:pt>
                <c:pt idx="249">
                  <c:v>284400000</c:v>
                </c:pt>
                <c:pt idx="250">
                  <c:v>269900000</c:v>
                </c:pt>
                <c:pt idx="251">
                  <c:v>254400000</c:v>
                </c:pt>
                <c:pt idx="252">
                  <c:v>238300000</c:v>
                </c:pt>
                <c:pt idx="253">
                  <c:v>221700000</c:v>
                </c:pt>
                <c:pt idx="254">
                  <c:v>205000000</c:v>
                </c:pt>
                <c:pt idx="255">
                  <c:v>188400000</c:v>
                </c:pt>
                <c:pt idx="256">
                  <c:v>172500000</c:v>
                </c:pt>
                <c:pt idx="257">
                  <c:v>157600000</c:v>
                </c:pt>
                <c:pt idx="258">
                  <c:v>144200000</c:v>
                </c:pt>
                <c:pt idx="259">
                  <c:v>132900000</c:v>
                </c:pt>
                <c:pt idx="260">
                  <c:v>123800000</c:v>
                </c:pt>
                <c:pt idx="261">
                  <c:v>117700000</c:v>
                </c:pt>
                <c:pt idx="262">
                  <c:v>116400000</c:v>
                </c:pt>
                <c:pt idx="263">
                  <c:v>116200000</c:v>
                </c:pt>
                <c:pt idx="264">
                  <c:v>119900000</c:v>
                </c:pt>
                <c:pt idx="265">
                  <c:v>131800000</c:v>
                </c:pt>
                <c:pt idx="266">
                  <c:v>138900000</c:v>
                </c:pt>
                <c:pt idx="267">
                  <c:v>142300000</c:v>
                </c:pt>
                <c:pt idx="268">
                  <c:v>143500000</c:v>
                </c:pt>
                <c:pt idx="269">
                  <c:v>143300000</c:v>
                </c:pt>
                <c:pt idx="270">
                  <c:v>142600000</c:v>
                </c:pt>
                <c:pt idx="271">
                  <c:v>141600000</c:v>
                </c:pt>
                <c:pt idx="272">
                  <c:v>140600000</c:v>
                </c:pt>
                <c:pt idx="273">
                  <c:v>139700000</c:v>
                </c:pt>
                <c:pt idx="274">
                  <c:v>139000000</c:v>
                </c:pt>
                <c:pt idx="275">
                  <c:v>138300000</c:v>
                </c:pt>
                <c:pt idx="276">
                  <c:v>137600000</c:v>
                </c:pt>
                <c:pt idx="277">
                  <c:v>137000000</c:v>
                </c:pt>
                <c:pt idx="278">
                  <c:v>136400000</c:v>
                </c:pt>
                <c:pt idx="279">
                  <c:v>135800000</c:v>
                </c:pt>
                <c:pt idx="280">
                  <c:v>135200000</c:v>
                </c:pt>
                <c:pt idx="281">
                  <c:v>134600000</c:v>
                </c:pt>
                <c:pt idx="282">
                  <c:v>133900000</c:v>
                </c:pt>
                <c:pt idx="283">
                  <c:v>133200000</c:v>
                </c:pt>
                <c:pt idx="284">
                  <c:v>132500000</c:v>
                </c:pt>
                <c:pt idx="285">
                  <c:v>131800000</c:v>
                </c:pt>
                <c:pt idx="286">
                  <c:v>131000000</c:v>
                </c:pt>
                <c:pt idx="287">
                  <c:v>130200000</c:v>
                </c:pt>
                <c:pt idx="288">
                  <c:v>129500000</c:v>
                </c:pt>
                <c:pt idx="289">
                  <c:v>128700000</c:v>
                </c:pt>
                <c:pt idx="290">
                  <c:v>127800000</c:v>
                </c:pt>
                <c:pt idx="291">
                  <c:v>127000000</c:v>
                </c:pt>
                <c:pt idx="292">
                  <c:v>126200000</c:v>
                </c:pt>
                <c:pt idx="293">
                  <c:v>125300000</c:v>
                </c:pt>
                <c:pt idx="294">
                  <c:v>124500000</c:v>
                </c:pt>
                <c:pt idx="295">
                  <c:v>123600000</c:v>
                </c:pt>
                <c:pt idx="296">
                  <c:v>122700000</c:v>
                </c:pt>
                <c:pt idx="297">
                  <c:v>121900000</c:v>
                </c:pt>
                <c:pt idx="298">
                  <c:v>121000000</c:v>
                </c:pt>
                <c:pt idx="299">
                  <c:v>120100000</c:v>
                </c:pt>
                <c:pt idx="300">
                  <c:v>119300000</c:v>
                </c:pt>
                <c:pt idx="301">
                  <c:v>118400000</c:v>
                </c:pt>
                <c:pt idx="302">
                  <c:v>117500000</c:v>
                </c:pt>
                <c:pt idx="303">
                  <c:v>116700000</c:v>
                </c:pt>
                <c:pt idx="304">
                  <c:v>115800000</c:v>
                </c:pt>
                <c:pt idx="305">
                  <c:v>114900000</c:v>
                </c:pt>
                <c:pt idx="306">
                  <c:v>114100000</c:v>
                </c:pt>
                <c:pt idx="307">
                  <c:v>113200000</c:v>
                </c:pt>
                <c:pt idx="308">
                  <c:v>112400000</c:v>
                </c:pt>
                <c:pt idx="309">
                  <c:v>111500000</c:v>
                </c:pt>
                <c:pt idx="310">
                  <c:v>110700000</c:v>
                </c:pt>
                <c:pt idx="311">
                  <c:v>109900000</c:v>
                </c:pt>
                <c:pt idx="312">
                  <c:v>114400000</c:v>
                </c:pt>
                <c:pt idx="313">
                  <c:v>108600000</c:v>
                </c:pt>
                <c:pt idx="314">
                  <c:v>103500000</c:v>
                </c:pt>
                <c:pt idx="315">
                  <c:v>102900000</c:v>
                </c:pt>
                <c:pt idx="316">
                  <c:v>98540000</c:v>
                </c:pt>
                <c:pt idx="317">
                  <c:v>91850000</c:v>
                </c:pt>
                <c:pt idx="318">
                  <c:v>86880000</c:v>
                </c:pt>
                <c:pt idx="319">
                  <c:v>85610000</c:v>
                </c:pt>
                <c:pt idx="320">
                  <c:v>88390000</c:v>
                </c:pt>
                <c:pt idx="321">
                  <c:v>94800000</c:v>
                </c:pt>
                <c:pt idx="322">
                  <c:v>104000000</c:v>
                </c:pt>
                <c:pt idx="323">
                  <c:v>115300000</c:v>
                </c:pt>
                <c:pt idx="324">
                  <c:v>127800000</c:v>
                </c:pt>
                <c:pt idx="325">
                  <c:v>141300000</c:v>
                </c:pt>
                <c:pt idx="326">
                  <c:v>155400000</c:v>
                </c:pt>
                <c:pt idx="327">
                  <c:v>169700000</c:v>
                </c:pt>
                <c:pt idx="328">
                  <c:v>184000000</c:v>
                </c:pt>
                <c:pt idx="329">
                  <c:v>197900000</c:v>
                </c:pt>
                <c:pt idx="330">
                  <c:v>211100000</c:v>
                </c:pt>
                <c:pt idx="331">
                  <c:v>223100000</c:v>
                </c:pt>
                <c:pt idx="332">
                  <c:v>233500000</c:v>
                </c:pt>
                <c:pt idx="333">
                  <c:v>242200000</c:v>
                </c:pt>
                <c:pt idx="334">
                  <c:v>249100000</c:v>
                </c:pt>
                <c:pt idx="335">
                  <c:v>254100000</c:v>
                </c:pt>
                <c:pt idx="336">
                  <c:v>257200000</c:v>
                </c:pt>
                <c:pt idx="337">
                  <c:v>258500000</c:v>
                </c:pt>
                <c:pt idx="338">
                  <c:v>258100000</c:v>
                </c:pt>
                <c:pt idx="339">
                  <c:v>255900000</c:v>
                </c:pt>
                <c:pt idx="340">
                  <c:v>252100000</c:v>
                </c:pt>
                <c:pt idx="341">
                  <c:v>246800000</c:v>
                </c:pt>
                <c:pt idx="342">
                  <c:v>240000000</c:v>
                </c:pt>
                <c:pt idx="343">
                  <c:v>231800000</c:v>
                </c:pt>
                <c:pt idx="344">
                  <c:v>222300000</c:v>
                </c:pt>
                <c:pt idx="345">
                  <c:v>211800000</c:v>
                </c:pt>
                <c:pt idx="346">
                  <c:v>200300000</c:v>
                </c:pt>
                <c:pt idx="347">
                  <c:v>188000000</c:v>
                </c:pt>
                <c:pt idx="348">
                  <c:v>175100000</c:v>
                </c:pt>
                <c:pt idx="349">
                  <c:v>161800000</c:v>
                </c:pt>
                <c:pt idx="350">
                  <c:v>148300000</c:v>
                </c:pt>
                <c:pt idx="351">
                  <c:v>134900000</c:v>
                </c:pt>
                <c:pt idx="352">
                  <c:v>122000000</c:v>
                </c:pt>
                <c:pt idx="353">
                  <c:v>109900000</c:v>
                </c:pt>
                <c:pt idx="354">
                  <c:v>98970000</c:v>
                </c:pt>
                <c:pt idx="355">
                  <c:v>89650000</c:v>
                </c:pt>
                <c:pt idx="356">
                  <c:v>81960000</c:v>
                </c:pt>
                <c:pt idx="357">
                  <c:v>75980000</c:v>
                </c:pt>
                <c:pt idx="358">
                  <c:v>72290000</c:v>
                </c:pt>
                <c:pt idx="359">
                  <c:v>70660000</c:v>
                </c:pt>
                <c:pt idx="360">
                  <c:v>71240000</c:v>
                </c:pt>
                <c:pt idx="361">
                  <c:v>72020000</c:v>
                </c:pt>
                <c:pt idx="362">
                  <c:v>72410000</c:v>
                </c:pt>
                <c:pt idx="363">
                  <c:v>72740000</c:v>
                </c:pt>
                <c:pt idx="364">
                  <c:v>73040000</c:v>
                </c:pt>
                <c:pt idx="365">
                  <c:v>73410000</c:v>
                </c:pt>
                <c:pt idx="366">
                  <c:v>73880000</c:v>
                </c:pt>
                <c:pt idx="367">
                  <c:v>74420000</c:v>
                </c:pt>
                <c:pt idx="368">
                  <c:v>74940000</c:v>
                </c:pt>
                <c:pt idx="369">
                  <c:v>75360000</c:v>
                </c:pt>
                <c:pt idx="370">
                  <c:v>75630000</c:v>
                </c:pt>
                <c:pt idx="371">
                  <c:v>75750000</c:v>
                </c:pt>
                <c:pt idx="372">
                  <c:v>75750000</c:v>
                </c:pt>
                <c:pt idx="373">
                  <c:v>75640000</c:v>
                </c:pt>
                <c:pt idx="374">
                  <c:v>75460000</c:v>
                </c:pt>
                <c:pt idx="375">
                  <c:v>75230000</c:v>
                </c:pt>
                <c:pt idx="376">
                  <c:v>74950000</c:v>
                </c:pt>
                <c:pt idx="377">
                  <c:v>74630000</c:v>
                </c:pt>
                <c:pt idx="378">
                  <c:v>74290000</c:v>
                </c:pt>
                <c:pt idx="379">
                  <c:v>73930000</c:v>
                </c:pt>
                <c:pt idx="380">
                  <c:v>73550000</c:v>
                </c:pt>
                <c:pt idx="381">
                  <c:v>73160000</c:v>
                </c:pt>
                <c:pt idx="382">
                  <c:v>72750000</c:v>
                </c:pt>
                <c:pt idx="383">
                  <c:v>72340000</c:v>
                </c:pt>
                <c:pt idx="384">
                  <c:v>71910000</c:v>
                </c:pt>
                <c:pt idx="385">
                  <c:v>71480000</c:v>
                </c:pt>
                <c:pt idx="386">
                  <c:v>71040000</c:v>
                </c:pt>
                <c:pt idx="387">
                  <c:v>70600000</c:v>
                </c:pt>
                <c:pt idx="388">
                  <c:v>70150000</c:v>
                </c:pt>
                <c:pt idx="389">
                  <c:v>69700000</c:v>
                </c:pt>
                <c:pt idx="390">
                  <c:v>69250000</c:v>
                </c:pt>
                <c:pt idx="391">
                  <c:v>68790000</c:v>
                </c:pt>
                <c:pt idx="392">
                  <c:v>68330000</c:v>
                </c:pt>
                <c:pt idx="393">
                  <c:v>67870000</c:v>
                </c:pt>
                <c:pt idx="394">
                  <c:v>67420000</c:v>
                </c:pt>
                <c:pt idx="395">
                  <c:v>66960000</c:v>
                </c:pt>
                <c:pt idx="396">
                  <c:v>66500000</c:v>
                </c:pt>
                <c:pt idx="397">
                  <c:v>66040000</c:v>
                </c:pt>
                <c:pt idx="398">
                  <c:v>65580000</c:v>
                </c:pt>
                <c:pt idx="399">
                  <c:v>65120000</c:v>
                </c:pt>
                <c:pt idx="400">
                  <c:v>64670000</c:v>
                </c:pt>
                <c:pt idx="401">
                  <c:v>64220000</c:v>
                </c:pt>
                <c:pt idx="402">
                  <c:v>63760000</c:v>
                </c:pt>
                <c:pt idx="403">
                  <c:v>63320000</c:v>
                </c:pt>
                <c:pt idx="404">
                  <c:v>62870000</c:v>
                </c:pt>
                <c:pt idx="405">
                  <c:v>62420000</c:v>
                </c:pt>
                <c:pt idx="406">
                  <c:v>61980000</c:v>
                </c:pt>
                <c:pt idx="407">
                  <c:v>61540000</c:v>
                </c:pt>
                <c:pt idx="408">
                  <c:v>73680000</c:v>
                </c:pt>
                <c:pt idx="409">
                  <c:v>102400000</c:v>
                </c:pt>
                <c:pt idx="410">
                  <c:v>101100000</c:v>
                </c:pt>
                <c:pt idx="411">
                  <c:v>106200000</c:v>
                </c:pt>
                <c:pt idx="412">
                  <c:v>101900000</c:v>
                </c:pt>
                <c:pt idx="413">
                  <c:v>91290000</c:v>
                </c:pt>
                <c:pt idx="414">
                  <c:v>81470000</c:v>
                </c:pt>
                <c:pt idx="415">
                  <c:v>76080000</c:v>
                </c:pt>
                <c:pt idx="416">
                  <c:v>76190000</c:v>
                </c:pt>
                <c:pt idx="417">
                  <c:v>81250000</c:v>
                </c:pt>
                <c:pt idx="418">
                  <c:v>89930000</c:v>
                </c:pt>
                <c:pt idx="419">
                  <c:v>100800000</c:v>
                </c:pt>
                <c:pt idx="420">
                  <c:v>113000000</c:v>
                </c:pt>
                <c:pt idx="421">
                  <c:v>125900000</c:v>
                </c:pt>
                <c:pt idx="422">
                  <c:v>139100000</c:v>
                </c:pt>
                <c:pt idx="423">
                  <c:v>152300000</c:v>
                </c:pt>
                <c:pt idx="424">
                  <c:v>165400000</c:v>
                </c:pt>
                <c:pt idx="425">
                  <c:v>178100000</c:v>
                </c:pt>
                <c:pt idx="426">
                  <c:v>190100000</c:v>
                </c:pt>
                <c:pt idx="427">
                  <c:v>201300000</c:v>
                </c:pt>
                <c:pt idx="428">
                  <c:v>211400000</c:v>
                </c:pt>
                <c:pt idx="429">
                  <c:v>220200000</c:v>
                </c:pt>
                <c:pt idx="430">
                  <c:v>227800000</c:v>
                </c:pt>
                <c:pt idx="431">
                  <c:v>233900000</c:v>
                </c:pt>
                <c:pt idx="432">
                  <c:v>238400000</c:v>
                </c:pt>
                <c:pt idx="433">
                  <c:v>241400000</c:v>
                </c:pt>
                <c:pt idx="434">
                  <c:v>242800000</c:v>
                </c:pt>
                <c:pt idx="435">
                  <c:v>242500000</c:v>
                </c:pt>
                <c:pt idx="436">
                  <c:v>240500000</c:v>
                </c:pt>
                <c:pt idx="437">
                  <c:v>237000000</c:v>
                </c:pt>
                <c:pt idx="438">
                  <c:v>231800000</c:v>
                </c:pt>
                <c:pt idx="439">
                  <c:v>225200000</c:v>
                </c:pt>
                <c:pt idx="440">
                  <c:v>217000000</c:v>
                </c:pt>
                <c:pt idx="441">
                  <c:v>207600000</c:v>
                </c:pt>
                <c:pt idx="442">
                  <c:v>197000000</c:v>
                </c:pt>
                <c:pt idx="443">
                  <c:v>185400000</c:v>
                </c:pt>
                <c:pt idx="444">
                  <c:v>172900000</c:v>
                </c:pt>
                <c:pt idx="445">
                  <c:v>159700000</c:v>
                </c:pt>
                <c:pt idx="446">
                  <c:v>146100000</c:v>
                </c:pt>
                <c:pt idx="447">
                  <c:v>132300000</c:v>
                </c:pt>
                <c:pt idx="448">
                  <c:v>118700000</c:v>
                </c:pt>
                <c:pt idx="449">
                  <c:v>105800000</c:v>
                </c:pt>
                <c:pt idx="450">
                  <c:v>93940000</c:v>
                </c:pt>
                <c:pt idx="451">
                  <c:v>83740000</c:v>
                </c:pt>
                <c:pt idx="452">
                  <c:v>75260000</c:v>
                </c:pt>
                <c:pt idx="453">
                  <c:v>68500000</c:v>
                </c:pt>
                <c:pt idx="454">
                  <c:v>64020000</c:v>
                </c:pt>
                <c:pt idx="455">
                  <c:v>61750000</c:v>
                </c:pt>
                <c:pt idx="456">
                  <c:v>62580000</c:v>
                </c:pt>
                <c:pt idx="457">
                  <c:v>59330000</c:v>
                </c:pt>
                <c:pt idx="458">
                  <c:v>53750000</c:v>
                </c:pt>
                <c:pt idx="459">
                  <c:v>49020000</c:v>
                </c:pt>
                <c:pt idx="460">
                  <c:v>45940000</c:v>
                </c:pt>
                <c:pt idx="461">
                  <c:v>44310000</c:v>
                </c:pt>
                <c:pt idx="462">
                  <c:v>43630000</c:v>
                </c:pt>
                <c:pt idx="463">
                  <c:v>43450000</c:v>
                </c:pt>
                <c:pt idx="464">
                  <c:v>43490000</c:v>
                </c:pt>
                <c:pt idx="465">
                  <c:v>43590000</c:v>
                </c:pt>
                <c:pt idx="466">
                  <c:v>43690000</c:v>
                </c:pt>
                <c:pt idx="467">
                  <c:v>43760000</c:v>
                </c:pt>
                <c:pt idx="468">
                  <c:v>43800000</c:v>
                </c:pt>
                <c:pt idx="469">
                  <c:v>43800000</c:v>
                </c:pt>
                <c:pt idx="470">
                  <c:v>43770000</c:v>
                </c:pt>
                <c:pt idx="471">
                  <c:v>43710000</c:v>
                </c:pt>
                <c:pt idx="472">
                  <c:v>43620000</c:v>
                </c:pt>
                <c:pt idx="473">
                  <c:v>43500000</c:v>
                </c:pt>
                <c:pt idx="474">
                  <c:v>43370000</c:v>
                </c:pt>
                <c:pt idx="475">
                  <c:v>43210000</c:v>
                </c:pt>
                <c:pt idx="476">
                  <c:v>43030000</c:v>
                </c:pt>
                <c:pt idx="477">
                  <c:v>42840000</c:v>
                </c:pt>
                <c:pt idx="478">
                  <c:v>42630000</c:v>
                </c:pt>
                <c:pt idx="479">
                  <c:v>42400000</c:v>
                </c:pt>
                <c:pt idx="480">
                  <c:v>42170000</c:v>
                </c:pt>
                <c:pt idx="481">
                  <c:v>41930000</c:v>
                </c:pt>
                <c:pt idx="482">
                  <c:v>41680000</c:v>
                </c:pt>
                <c:pt idx="483">
                  <c:v>41420000</c:v>
                </c:pt>
                <c:pt idx="484">
                  <c:v>41160000</c:v>
                </c:pt>
                <c:pt idx="485">
                  <c:v>40890000</c:v>
                </c:pt>
                <c:pt idx="486">
                  <c:v>40620000</c:v>
                </c:pt>
                <c:pt idx="487">
                  <c:v>40350000</c:v>
                </c:pt>
                <c:pt idx="488">
                  <c:v>40070000</c:v>
                </c:pt>
                <c:pt idx="489">
                  <c:v>39800000</c:v>
                </c:pt>
                <c:pt idx="490">
                  <c:v>39520000</c:v>
                </c:pt>
                <c:pt idx="491">
                  <c:v>39240000</c:v>
                </c:pt>
                <c:pt idx="492">
                  <c:v>38960000</c:v>
                </c:pt>
                <c:pt idx="493">
                  <c:v>38680000</c:v>
                </c:pt>
                <c:pt idx="494">
                  <c:v>38410000</c:v>
                </c:pt>
                <c:pt idx="495">
                  <c:v>38130000</c:v>
                </c:pt>
                <c:pt idx="496">
                  <c:v>37850000</c:v>
                </c:pt>
                <c:pt idx="497">
                  <c:v>37570000</c:v>
                </c:pt>
                <c:pt idx="498">
                  <c:v>37300000</c:v>
                </c:pt>
                <c:pt idx="499">
                  <c:v>37030000</c:v>
                </c:pt>
                <c:pt idx="500">
                  <c:v>36750000</c:v>
                </c:pt>
                <c:pt idx="501">
                  <c:v>36480000</c:v>
                </c:pt>
                <c:pt idx="502">
                  <c:v>36210000</c:v>
                </c:pt>
                <c:pt idx="503">
                  <c:v>35940000</c:v>
                </c:pt>
                <c:pt idx="504">
                  <c:v>54690000</c:v>
                </c:pt>
                <c:pt idx="505">
                  <c:v>115900000</c:v>
                </c:pt>
                <c:pt idx="506">
                  <c:v>117400000</c:v>
                </c:pt>
                <c:pt idx="507">
                  <c:v>126200000</c:v>
                </c:pt>
                <c:pt idx="508">
                  <c:v>121500000</c:v>
                </c:pt>
                <c:pt idx="509">
                  <c:v>107300000</c:v>
                </c:pt>
                <c:pt idx="510">
                  <c:v>93040000</c:v>
                </c:pt>
                <c:pt idx="511">
                  <c:v>83910000</c:v>
                </c:pt>
                <c:pt idx="512">
                  <c:v>81630000</c:v>
                </c:pt>
                <c:pt idx="513">
                  <c:v>85610000</c:v>
                </c:pt>
                <c:pt idx="514">
                  <c:v>94020000</c:v>
                </c:pt>
                <c:pt idx="515">
                  <c:v>104900000</c:v>
                </c:pt>
                <c:pt idx="516">
                  <c:v>117100000</c:v>
                </c:pt>
                <c:pt idx="517">
                  <c:v>129900000</c:v>
                </c:pt>
                <c:pt idx="518">
                  <c:v>142900000</c:v>
                </c:pt>
                <c:pt idx="519">
                  <c:v>155800000</c:v>
                </c:pt>
                <c:pt idx="520">
                  <c:v>168600000</c:v>
                </c:pt>
                <c:pt idx="521">
                  <c:v>180900000</c:v>
                </c:pt>
                <c:pt idx="522">
                  <c:v>192600000</c:v>
                </c:pt>
                <c:pt idx="523">
                  <c:v>203600000</c:v>
                </c:pt>
                <c:pt idx="524">
                  <c:v>213700000</c:v>
                </c:pt>
                <c:pt idx="525">
                  <c:v>222700000</c:v>
                </c:pt>
                <c:pt idx="526">
                  <c:v>230500000</c:v>
                </c:pt>
                <c:pt idx="527">
                  <c:v>237000000</c:v>
                </c:pt>
                <c:pt idx="528">
                  <c:v>242100000</c:v>
                </c:pt>
                <c:pt idx="529">
                  <c:v>245600000</c:v>
                </c:pt>
                <c:pt idx="530">
                  <c:v>247500000</c:v>
                </c:pt>
                <c:pt idx="531">
                  <c:v>247700000</c:v>
                </c:pt>
                <c:pt idx="532">
                  <c:v>246300000</c:v>
                </c:pt>
                <c:pt idx="533">
                  <c:v>243100000</c:v>
                </c:pt>
                <c:pt idx="534">
                  <c:v>238300000</c:v>
                </c:pt>
                <c:pt idx="535">
                  <c:v>231800000</c:v>
                </c:pt>
                <c:pt idx="536">
                  <c:v>223700000</c:v>
                </c:pt>
                <c:pt idx="537">
                  <c:v>214200000</c:v>
                </c:pt>
                <c:pt idx="538">
                  <c:v>203400000</c:v>
                </c:pt>
                <c:pt idx="539">
                  <c:v>191500000</c:v>
                </c:pt>
                <c:pt idx="540">
                  <c:v>178500000</c:v>
                </c:pt>
                <c:pt idx="541">
                  <c:v>164700000</c:v>
                </c:pt>
                <c:pt idx="542">
                  <c:v>150300000</c:v>
                </c:pt>
                <c:pt idx="543">
                  <c:v>135700000</c:v>
                </c:pt>
                <c:pt idx="544">
                  <c:v>121300000</c:v>
                </c:pt>
                <c:pt idx="545">
                  <c:v>107500000</c:v>
                </c:pt>
                <c:pt idx="546">
                  <c:v>94830000</c:v>
                </c:pt>
                <c:pt idx="547">
                  <c:v>83910000</c:v>
                </c:pt>
                <c:pt idx="548">
                  <c:v>74890000</c:v>
                </c:pt>
                <c:pt idx="549">
                  <c:v>67850000</c:v>
                </c:pt>
                <c:pt idx="550">
                  <c:v>63440000</c:v>
                </c:pt>
                <c:pt idx="551">
                  <c:v>61340000</c:v>
                </c:pt>
                <c:pt idx="552">
                  <c:v>62420000</c:v>
                </c:pt>
                <c:pt idx="553">
                  <c:v>59050000</c:v>
                </c:pt>
                <c:pt idx="554">
                  <c:v>51410000</c:v>
                </c:pt>
                <c:pt idx="555">
                  <c:v>43380000</c:v>
                </c:pt>
                <c:pt idx="556">
                  <c:v>36690000</c:v>
                </c:pt>
                <c:pt idx="557">
                  <c:v>31730000</c:v>
                </c:pt>
                <c:pt idx="558">
                  <c:v>28310000</c:v>
                </c:pt>
                <c:pt idx="559">
                  <c:v>26040000</c:v>
                </c:pt>
                <c:pt idx="560">
                  <c:v>24590000</c:v>
                </c:pt>
                <c:pt idx="561">
                  <c:v>23680000</c:v>
                </c:pt>
                <c:pt idx="562">
                  <c:v>23130000</c:v>
                </c:pt>
                <c:pt idx="563">
                  <c:v>22800000</c:v>
                </c:pt>
                <c:pt idx="564">
                  <c:v>22610000</c:v>
                </c:pt>
                <c:pt idx="565">
                  <c:v>22490000</c:v>
                </c:pt>
                <c:pt idx="566">
                  <c:v>22420000</c:v>
                </c:pt>
                <c:pt idx="567">
                  <c:v>22370000</c:v>
                </c:pt>
                <c:pt idx="568">
                  <c:v>22320000</c:v>
                </c:pt>
                <c:pt idx="569">
                  <c:v>22270000</c:v>
                </c:pt>
                <c:pt idx="570">
                  <c:v>22210000</c:v>
                </c:pt>
                <c:pt idx="571">
                  <c:v>22140000</c:v>
                </c:pt>
                <c:pt idx="572">
                  <c:v>22060000</c:v>
                </c:pt>
                <c:pt idx="573">
                  <c:v>21970000</c:v>
                </c:pt>
                <c:pt idx="574">
                  <c:v>21870000</c:v>
                </c:pt>
                <c:pt idx="575">
                  <c:v>21760000</c:v>
                </c:pt>
                <c:pt idx="576">
                  <c:v>21640000</c:v>
                </c:pt>
                <c:pt idx="577">
                  <c:v>21520000</c:v>
                </c:pt>
                <c:pt idx="578">
                  <c:v>21390000</c:v>
                </c:pt>
                <c:pt idx="579">
                  <c:v>21250000</c:v>
                </c:pt>
                <c:pt idx="580">
                  <c:v>21100000</c:v>
                </c:pt>
                <c:pt idx="581">
                  <c:v>20960000</c:v>
                </c:pt>
                <c:pt idx="582">
                  <c:v>20810000</c:v>
                </c:pt>
                <c:pt idx="583">
                  <c:v>20650000</c:v>
                </c:pt>
                <c:pt idx="584">
                  <c:v>20500000</c:v>
                </c:pt>
                <c:pt idx="585">
                  <c:v>20340000</c:v>
                </c:pt>
                <c:pt idx="586">
                  <c:v>20180000</c:v>
                </c:pt>
                <c:pt idx="587">
                  <c:v>20030000</c:v>
                </c:pt>
                <c:pt idx="588">
                  <c:v>19870000</c:v>
                </c:pt>
                <c:pt idx="589">
                  <c:v>19710000</c:v>
                </c:pt>
                <c:pt idx="590">
                  <c:v>19550000</c:v>
                </c:pt>
                <c:pt idx="591">
                  <c:v>19390000</c:v>
                </c:pt>
                <c:pt idx="592">
                  <c:v>19230000</c:v>
                </c:pt>
                <c:pt idx="593">
                  <c:v>19070000</c:v>
                </c:pt>
                <c:pt idx="594">
                  <c:v>18910000</c:v>
                </c:pt>
                <c:pt idx="595">
                  <c:v>18750000</c:v>
                </c:pt>
                <c:pt idx="596">
                  <c:v>18600000</c:v>
                </c:pt>
                <c:pt idx="597">
                  <c:v>18440000</c:v>
                </c:pt>
                <c:pt idx="598">
                  <c:v>18280000</c:v>
                </c:pt>
                <c:pt idx="599">
                  <c:v>18130000</c:v>
                </c:pt>
                <c:pt idx="600">
                  <c:v>40310000</c:v>
                </c:pt>
                <c:pt idx="601">
                  <c:v>124300000</c:v>
                </c:pt>
                <c:pt idx="602">
                  <c:v>128000000</c:v>
                </c:pt>
                <c:pt idx="603">
                  <c:v>138100000</c:v>
                </c:pt>
                <c:pt idx="604">
                  <c:v>132400000</c:v>
                </c:pt>
                <c:pt idx="605">
                  <c:v>115700000</c:v>
                </c:pt>
                <c:pt idx="606">
                  <c:v>98990000</c:v>
                </c:pt>
                <c:pt idx="607">
                  <c:v>87830000</c:v>
                </c:pt>
                <c:pt idx="608">
                  <c:v>84230000</c:v>
                </c:pt>
                <c:pt idx="609">
                  <c:v>87580000</c:v>
                </c:pt>
                <c:pt idx="610">
                  <c:v>95780000</c:v>
                </c:pt>
                <c:pt idx="611">
                  <c:v>106700000</c:v>
                </c:pt>
                <c:pt idx="612">
                  <c:v>118900000</c:v>
                </c:pt>
                <c:pt idx="613">
                  <c:v>131600000</c:v>
                </c:pt>
                <c:pt idx="614">
                  <c:v>144500000</c:v>
                </c:pt>
                <c:pt idx="615">
                  <c:v>157400000</c:v>
                </c:pt>
                <c:pt idx="616">
                  <c:v>170100000</c:v>
                </c:pt>
                <c:pt idx="617">
                  <c:v>182400000</c:v>
                </c:pt>
                <c:pt idx="618">
                  <c:v>194100000</c:v>
                </c:pt>
                <c:pt idx="619">
                  <c:v>205100000</c:v>
                </c:pt>
                <c:pt idx="620">
                  <c:v>215100000</c:v>
                </c:pt>
                <c:pt idx="621">
                  <c:v>224200000</c:v>
                </c:pt>
                <c:pt idx="622">
                  <c:v>232100000</c:v>
                </c:pt>
                <c:pt idx="623">
                  <c:v>238700000</c:v>
                </c:pt>
                <c:pt idx="624">
                  <c:v>243900000</c:v>
                </c:pt>
                <c:pt idx="625">
                  <c:v>247600000</c:v>
                </c:pt>
                <c:pt idx="626">
                  <c:v>249600000</c:v>
                </c:pt>
                <c:pt idx="627">
                  <c:v>250000000</c:v>
                </c:pt>
                <c:pt idx="628">
                  <c:v>248600000</c:v>
                </c:pt>
                <c:pt idx="629">
                  <c:v>245600000</c:v>
                </c:pt>
                <c:pt idx="630">
                  <c:v>240700000</c:v>
                </c:pt>
                <c:pt idx="631">
                  <c:v>234200000</c:v>
                </c:pt>
                <c:pt idx="632">
                  <c:v>226100000</c:v>
                </c:pt>
                <c:pt idx="633">
                  <c:v>216500000</c:v>
                </c:pt>
                <c:pt idx="634">
                  <c:v>205600000</c:v>
                </c:pt>
                <c:pt idx="635">
                  <c:v>193400000</c:v>
                </c:pt>
                <c:pt idx="636">
                  <c:v>180200000</c:v>
                </c:pt>
                <c:pt idx="637">
                  <c:v>166200000</c:v>
                </c:pt>
                <c:pt idx="638">
                  <c:v>151500000</c:v>
                </c:pt>
                <c:pt idx="639">
                  <c:v>136600000</c:v>
                </c:pt>
                <c:pt idx="640">
                  <c:v>121900000</c:v>
                </c:pt>
                <c:pt idx="641">
                  <c:v>107800000</c:v>
                </c:pt>
                <c:pt idx="642">
                  <c:v>94840000</c:v>
                </c:pt>
                <c:pt idx="643">
                  <c:v>83690000</c:v>
                </c:pt>
                <c:pt idx="644">
                  <c:v>74530000</c:v>
                </c:pt>
                <c:pt idx="645">
                  <c:v>67420000</c:v>
                </c:pt>
                <c:pt idx="646">
                  <c:v>63070000</c:v>
                </c:pt>
                <c:pt idx="647">
                  <c:v>61170000</c:v>
                </c:pt>
                <c:pt idx="648">
                  <c:v>62230000</c:v>
                </c:pt>
                <c:pt idx="649">
                  <c:v>59170000</c:v>
                </c:pt>
                <c:pt idx="650">
                  <c:v>51340000</c:v>
                </c:pt>
                <c:pt idx="651">
                  <c:v>42470000</c:v>
                </c:pt>
                <c:pt idx="652">
                  <c:v>34500000</c:v>
                </c:pt>
                <c:pt idx="653">
                  <c:v>28090000</c:v>
                </c:pt>
                <c:pt idx="654">
                  <c:v>23230000</c:v>
                </c:pt>
                <c:pt idx="655">
                  <c:v>19650000</c:v>
                </c:pt>
                <c:pt idx="656">
                  <c:v>17050000</c:v>
                </c:pt>
                <c:pt idx="657">
                  <c:v>15180000</c:v>
                </c:pt>
                <c:pt idx="658">
                  <c:v>13850000</c:v>
                </c:pt>
                <c:pt idx="659">
                  <c:v>12920000</c:v>
                </c:pt>
                <c:pt idx="660">
                  <c:v>12260000</c:v>
                </c:pt>
                <c:pt idx="661">
                  <c:v>11810000</c:v>
                </c:pt>
                <c:pt idx="662">
                  <c:v>11490000</c:v>
                </c:pt>
                <c:pt idx="663">
                  <c:v>11270000</c:v>
                </c:pt>
                <c:pt idx="664">
                  <c:v>11110000</c:v>
                </c:pt>
                <c:pt idx="665">
                  <c:v>10990000</c:v>
                </c:pt>
                <c:pt idx="666">
                  <c:v>10900000</c:v>
                </c:pt>
                <c:pt idx="667">
                  <c:v>10820000</c:v>
                </c:pt>
                <c:pt idx="668">
                  <c:v>10750000</c:v>
                </c:pt>
                <c:pt idx="669">
                  <c:v>10690000</c:v>
                </c:pt>
                <c:pt idx="670">
                  <c:v>10630000</c:v>
                </c:pt>
                <c:pt idx="671">
                  <c:v>10560000</c:v>
                </c:pt>
                <c:pt idx="672">
                  <c:v>10500000</c:v>
                </c:pt>
                <c:pt idx="673">
                  <c:v>10440000</c:v>
                </c:pt>
                <c:pt idx="674">
                  <c:v>10370000</c:v>
                </c:pt>
                <c:pt idx="675">
                  <c:v>10300000</c:v>
                </c:pt>
                <c:pt idx="676">
                  <c:v>10230000</c:v>
                </c:pt>
                <c:pt idx="677">
                  <c:v>10160000</c:v>
                </c:pt>
                <c:pt idx="678">
                  <c:v>10090000</c:v>
                </c:pt>
                <c:pt idx="679">
                  <c:v>10020000</c:v>
                </c:pt>
                <c:pt idx="680">
                  <c:v>9946000</c:v>
                </c:pt>
                <c:pt idx="681">
                  <c:v>9872000</c:v>
                </c:pt>
                <c:pt idx="682">
                  <c:v>9797000</c:v>
                </c:pt>
                <c:pt idx="683">
                  <c:v>9722000</c:v>
                </c:pt>
                <c:pt idx="684">
                  <c:v>9647000</c:v>
                </c:pt>
                <c:pt idx="685">
                  <c:v>9572000</c:v>
                </c:pt>
                <c:pt idx="686">
                  <c:v>9497000</c:v>
                </c:pt>
                <c:pt idx="687">
                  <c:v>9422000</c:v>
                </c:pt>
                <c:pt idx="688">
                  <c:v>9347000</c:v>
                </c:pt>
                <c:pt idx="689">
                  <c:v>9272000</c:v>
                </c:pt>
                <c:pt idx="690">
                  <c:v>9198000</c:v>
                </c:pt>
                <c:pt idx="691">
                  <c:v>9124000</c:v>
                </c:pt>
                <c:pt idx="692">
                  <c:v>9050000</c:v>
                </c:pt>
                <c:pt idx="693">
                  <c:v>8977000</c:v>
                </c:pt>
                <c:pt idx="694">
                  <c:v>8905000</c:v>
                </c:pt>
                <c:pt idx="695">
                  <c:v>8832000</c:v>
                </c:pt>
                <c:pt idx="696">
                  <c:v>32390000</c:v>
                </c:pt>
                <c:pt idx="697">
                  <c:v>127300000</c:v>
                </c:pt>
                <c:pt idx="698">
                  <c:v>132300000</c:v>
                </c:pt>
                <c:pt idx="699">
                  <c:v>142800000</c:v>
                </c:pt>
                <c:pt idx="700">
                  <c:v>136500000</c:v>
                </c:pt>
                <c:pt idx="701">
                  <c:v>118800000</c:v>
                </c:pt>
                <c:pt idx="702">
                  <c:v>101000000</c:v>
                </c:pt>
                <c:pt idx="703">
                  <c:v>89060000</c:v>
                </c:pt>
                <c:pt idx="704">
                  <c:v>84930000</c:v>
                </c:pt>
                <c:pt idx="705">
                  <c:v>88000000</c:v>
                </c:pt>
                <c:pt idx="706">
                  <c:v>96070000</c:v>
                </c:pt>
                <c:pt idx="707">
                  <c:v>106900000</c:v>
                </c:pt>
                <c:pt idx="708">
                  <c:v>119100000</c:v>
                </c:pt>
                <c:pt idx="709">
                  <c:v>131700000</c:v>
                </c:pt>
                <c:pt idx="710">
                  <c:v>144600000</c:v>
                </c:pt>
                <c:pt idx="711">
                  <c:v>157400000</c:v>
                </c:pt>
                <c:pt idx="712">
                  <c:v>170000000</c:v>
                </c:pt>
                <c:pt idx="713">
                  <c:v>182200000</c:v>
                </c:pt>
                <c:pt idx="714">
                  <c:v>193900000</c:v>
                </c:pt>
                <c:pt idx="715">
                  <c:v>204800000</c:v>
                </c:pt>
                <c:pt idx="716">
                  <c:v>214900000</c:v>
                </c:pt>
                <c:pt idx="717">
                  <c:v>223900000</c:v>
                </c:pt>
                <c:pt idx="718">
                  <c:v>231800000</c:v>
                </c:pt>
                <c:pt idx="719">
                  <c:v>238400000</c:v>
                </c:pt>
                <c:pt idx="720">
                  <c:v>243600000</c:v>
                </c:pt>
                <c:pt idx="721">
                  <c:v>247300000</c:v>
                </c:pt>
                <c:pt idx="722">
                  <c:v>249300000</c:v>
                </c:pt>
                <c:pt idx="723">
                  <c:v>249700000</c:v>
                </c:pt>
                <c:pt idx="724">
                  <c:v>248400000</c:v>
                </c:pt>
                <c:pt idx="725">
                  <c:v>245400000</c:v>
                </c:pt>
                <c:pt idx="726">
                  <c:v>240600000</c:v>
                </c:pt>
                <c:pt idx="727">
                  <c:v>234100000</c:v>
                </c:pt>
                <c:pt idx="728">
                  <c:v>226000000</c:v>
                </c:pt>
                <c:pt idx="729">
                  <c:v>216400000</c:v>
                </c:pt>
                <c:pt idx="730">
                  <c:v>205500000</c:v>
                </c:pt>
                <c:pt idx="731">
                  <c:v>193300000</c:v>
                </c:pt>
                <c:pt idx="732">
                  <c:v>180100000</c:v>
                </c:pt>
                <c:pt idx="733">
                  <c:v>166000000</c:v>
                </c:pt>
                <c:pt idx="734">
                  <c:v>151300000</c:v>
                </c:pt>
                <c:pt idx="735">
                  <c:v>136400000</c:v>
                </c:pt>
                <c:pt idx="736">
                  <c:v>121700000</c:v>
                </c:pt>
                <c:pt idx="737">
                  <c:v>107500000</c:v>
                </c:pt>
                <c:pt idx="738">
                  <c:v>94540000</c:v>
                </c:pt>
                <c:pt idx="739">
                  <c:v>83370000</c:v>
                </c:pt>
                <c:pt idx="740">
                  <c:v>74190000</c:v>
                </c:pt>
                <c:pt idx="741">
                  <c:v>67060000</c:v>
                </c:pt>
                <c:pt idx="742">
                  <c:v>62730000</c:v>
                </c:pt>
                <c:pt idx="743">
                  <c:v>60900000</c:v>
                </c:pt>
                <c:pt idx="744">
                  <c:v>61950000</c:v>
                </c:pt>
                <c:pt idx="745">
                  <c:v>59040000</c:v>
                </c:pt>
                <c:pt idx="746">
                  <c:v>51290000</c:v>
                </c:pt>
                <c:pt idx="747">
                  <c:v>42310000</c:v>
                </c:pt>
                <c:pt idx="748">
                  <c:v>34070000</c:v>
                </c:pt>
                <c:pt idx="749">
                  <c:v>27300000</c:v>
                </c:pt>
                <c:pt idx="750">
                  <c:v>22030000</c:v>
                </c:pt>
                <c:pt idx="751">
                  <c:v>18050000</c:v>
                </c:pt>
                <c:pt idx="752">
                  <c:v>15060000</c:v>
                </c:pt>
                <c:pt idx="753">
                  <c:v>12850000</c:v>
                </c:pt>
                <c:pt idx="754">
                  <c:v>11200000</c:v>
                </c:pt>
                <c:pt idx="755">
                  <c:v>9993000</c:v>
                </c:pt>
                <c:pt idx="756">
                  <c:v>9107000</c:v>
                </c:pt>
                <c:pt idx="757">
                  <c:v>8462000</c:v>
                </c:pt>
                <c:pt idx="758">
                  <c:v>7994000</c:v>
                </c:pt>
                <c:pt idx="759">
                  <c:v>7655000</c:v>
                </c:pt>
                <c:pt idx="760">
                  <c:v>7408000</c:v>
                </c:pt>
                <c:pt idx="761">
                  <c:v>7226000</c:v>
                </c:pt>
                <c:pt idx="762">
                  <c:v>7090000</c:v>
                </c:pt>
                <c:pt idx="763">
                  <c:v>6986000</c:v>
                </c:pt>
                <c:pt idx="764">
                  <c:v>6903000</c:v>
                </c:pt>
                <c:pt idx="765">
                  <c:v>6834000</c:v>
                </c:pt>
                <c:pt idx="766">
                  <c:v>6775000</c:v>
                </c:pt>
                <c:pt idx="767">
                  <c:v>6721000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'output_140603 &amp; 140721'!$J$9:$J$10</c:f>
              <c:strCache>
                <c:ptCount val="1"/>
                <c:pt idx="0">
                  <c:v>NO3 molec/cc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'output_140603 &amp; 140721'!$A$11:$A$587</c:f>
              <c:numCache>
                <c:formatCode>General</c:formatCode>
                <c:ptCount val="57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</c:numCache>
            </c:numRef>
          </c:xVal>
          <c:yVal>
            <c:numRef>
              <c:f>'output_140603 &amp; 140721'!$J$11:$J$587</c:f>
              <c:numCache>
                <c:formatCode>0.00E+00</c:formatCode>
                <c:ptCount val="577"/>
                <c:pt idx="0">
                  <c:v>0</c:v>
                </c:pt>
                <c:pt idx="1">
                  <c:v>3775000</c:v>
                </c:pt>
                <c:pt idx="2">
                  <c:v>1233000</c:v>
                </c:pt>
                <c:pt idx="3">
                  <c:v>278600</c:v>
                </c:pt>
                <c:pt idx="4">
                  <c:v>63010</c:v>
                </c:pt>
                <c:pt idx="5">
                  <c:v>25020</c:v>
                </c:pt>
                <c:pt idx="6">
                  <c:v>14250</c:v>
                </c:pt>
                <c:pt idx="7">
                  <c:v>9493</c:v>
                </c:pt>
                <c:pt idx="8">
                  <c:v>6935</c:v>
                </c:pt>
                <c:pt idx="9">
                  <c:v>5335</c:v>
                </c:pt>
                <c:pt idx="10">
                  <c:v>4206</c:v>
                </c:pt>
                <c:pt idx="11">
                  <c:v>3380</c:v>
                </c:pt>
                <c:pt idx="12">
                  <c:v>2758</c:v>
                </c:pt>
                <c:pt idx="13">
                  <c:v>2332</c:v>
                </c:pt>
                <c:pt idx="14">
                  <c:v>2006</c:v>
                </c:pt>
                <c:pt idx="15">
                  <c:v>1746</c:v>
                </c:pt>
                <c:pt idx="16">
                  <c:v>1536</c:v>
                </c:pt>
                <c:pt idx="17">
                  <c:v>1363</c:v>
                </c:pt>
                <c:pt idx="18">
                  <c:v>1219</c:v>
                </c:pt>
                <c:pt idx="19">
                  <c:v>1097</c:v>
                </c:pt>
                <c:pt idx="20">
                  <c:v>994.3</c:v>
                </c:pt>
                <c:pt idx="21">
                  <c:v>881.9</c:v>
                </c:pt>
                <c:pt idx="22">
                  <c:v>744.7</c:v>
                </c:pt>
                <c:pt idx="23">
                  <c:v>606.20000000000005</c:v>
                </c:pt>
                <c:pt idx="24">
                  <c:v>481.3</c:v>
                </c:pt>
                <c:pt idx="25">
                  <c:v>12540</c:v>
                </c:pt>
                <c:pt idx="26">
                  <c:v>5914</c:v>
                </c:pt>
                <c:pt idx="27">
                  <c:v>7520</c:v>
                </c:pt>
                <c:pt idx="28">
                  <c:v>12690</c:v>
                </c:pt>
                <c:pt idx="29">
                  <c:v>18860</c:v>
                </c:pt>
                <c:pt idx="30">
                  <c:v>27340</c:v>
                </c:pt>
                <c:pt idx="31">
                  <c:v>41440</c:v>
                </c:pt>
                <c:pt idx="32">
                  <c:v>85900</c:v>
                </c:pt>
                <c:pt idx="33">
                  <c:v>169400</c:v>
                </c:pt>
                <c:pt idx="34">
                  <c:v>318700</c:v>
                </c:pt>
                <c:pt idx="35">
                  <c:v>561400</c:v>
                </c:pt>
                <c:pt idx="36">
                  <c:v>918100</c:v>
                </c:pt>
                <c:pt idx="37">
                  <c:v>1405000</c:v>
                </c:pt>
                <c:pt idx="38">
                  <c:v>1998000</c:v>
                </c:pt>
                <c:pt idx="39">
                  <c:v>2690000</c:v>
                </c:pt>
                <c:pt idx="40">
                  <c:v>3476000</c:v>
                </c:pt>
                <c:pt idx="41">
                  <c:v>4364000</c:v>
                </c:pt>
                <c:pt idx="42">
                  <c:v>5361000</c:v>
                </c:pt>
                <c:pt idx="43">
                  <c:v>6475000</c:v>
                </c:pt>
                <c:pt idx="44">
                  <c:v>7715000</c:v>
                </c:pt>
                <c:pt idx="45">
                  <c:v>9082000</c:v>
                </c:pt>
                <c:pt idx="46">
                  <c:v>10580000</c:v>
                </c:pt>
                <c:pt idx="47">
                  <c:v>12200000</c:v>
                </c:pt>
                <c:pt idx="48">
                  <c:v>13940000</c:v>
                </c:pt>
                <c:pt idx="49">
                  <c:v>14680000</c:v>
                </c:pt>
                <c:pt idx="50">
                  <c:v>15430000</c:v>
                </c:pt>
                <c:pt idx="51">
                  <c:v>16190000</c:v>
                </c:pt>
                <c:pt idx="52">
                  <c:v>16920000</c:v>
                </c:pt>
                <c:pt idx="53">
                  <c:v>17600000</c:v>
                </c:pt>
                <c:pt idx="54">
                  <c:v>18200000</c:v>
                </c:pt>
                <c:pt idx="55">
                  <c:v>18700000</c:v>
                </c:pt>
                <c:pt idx="56">
                  <c:v>19090000</c:v>
                </c:pt>
                <c:pt idx="57">
                  <c:v>20130000</c:v>
                </c:pt>
                <c:pt idx="58">
                  <c:v>21070000</c:v>
                </c:pt>
                <c:pt idx="59">
                  <c:v>21910000</c:v>
                </c:pt>
                <c:pt idx="60">
                  <c:v>22710000</c:v>
                </c:pt>
                <c:pt idx="61">
                  <c:v>23500000</c:v>
                </c:pt>
                <c:pt idx="62">
                  <c:v>24370000</c:v>
                </c:pt>
                <c:pt idx="63">
                  <c:v>25400000</c:v>
                </c:pt>
                <c:pt idx="64">
                  <c:v>26740000</c:v>
                </c:pt>
                <c:pt idx="65">
                  <c:v>29200000</c:v>
                </c:pt>
                <c:pt idx="66">
                  <c:v>32510000</c:v>
                </c:pt>
                <c:pt idx="67">
                  <c:v>37170000</c:v>
                </c:pt>
                <c:pt idx="68">
                  <c:v>44340000</c:v>
                </c:pt>
                <c:pt idx="69">
                  <c:v>58170000</c:v>
                </c:pt>
                <c:pt idx="70">
                  <c:v>90380000</c:v>
                </c:pt>
                <c:pt idx="71">
                  <c:v>151300000</c:v>
                </c:pt>
                <c:pt idx="72">
                  <c:v>124300000</c:v>
                </c:pt>
                <c:pt idx="73">
                  <c:v>400200000</c:v>
                </c:pt>
                <c:pt idx="74">
                  <c:v>497500000</c:v>
                </c:pt>
                <c:pt idx="75">
                  <c:v>480000000</c:v>
                </c:pt>
                <c:pt idx="76">
                  <c:v>437500000</c:v>
                </c:pt>
                <c:pt idx="77">
                  <c:v>383300000</c:v>
                </c:pt>
                <c:pt idx="78">
                  <c:v>325600000</c:v>
                </c:pt>
                <c:pt idx="79">
                  <c:v>271600000</c:v>
                </c:pt>
                <c:pt idx="80">
                  <c:v>222400000</c:v>
                </c:pt>
                <c:pt idx="81">
                  <c:v>185000000</c:v>
                </c:pt>
                <c:pt idx="82">
                  <c:v>155200000</c:v>
                </c:pt>
                <c:pt idx="83">
                  <c:v>127900000</c:v>
                </c:pt>
                <c:pt idx="84">
                  <c:v>102300000</c:v>
                </c:pt>
                <c:pt idx="85">
                  <c:v>83500000</c:v>
                </c:pt>
                <c:pt idx="86">
                  <c:v>68200000</c:v>
                </c:pt>
                <c:pt idx="87">
                  <c:v>53700000</c:v>
                </c:pt>
                <c:pt idx="88">
                  <c:v>40070000</c:v>
                </c:pt>
                <c:pt idx="89">
                  <c:v>28900000</c:v>
                </c:pt>
                <c:pt idx="90">
                  <c:v>19690000</c:v>
                </c:pt>
                <c:pt idx="91">
                  <c:v>12060000</c:v>
                </c:pt>
                <c:pt idx="92">
                  <c:v>6223000</c:v>
                </c:pt>
                <c:pt idx="93">
                  <c:v>2511000</c:v>
                </c:pt>
                <c:pt idx="94">
                  <c:v>708200</c:v>
                </c:pt>
                <c:pt idx="95">
                  <c:v>148300</c:v>
                </c:pt>
                <c:pt idx="96">
                  <c:v>41680</c:v>
                </c:pt>
                <c:pt idx="97">
                  <c:v>19350</c:v>
                </c:pt>
                <c:pt idx="98">
                  <c:v>11640</c:v>
                </c:pt>
                <c:pt idx="99">
                  <c:v>7969</c:v>
                </c:pt>
                <c:pt idx="100">
                  <c:v>5905</c:v>
                </c:pt>
                <c:pt idx="101">
                  <c:v>4620</c:v>
                </c:pt>
                <c:pt idx="102">
                  <c:v>3762</c:v>
                </c:pt>
                <c:pt idx="103">
                  <c:v>3159</c:v>
                </c:pt>
                <c:pt idx="104">
                  <c:v>2718</c:v>
                </c:pt>
                <c:pt idx="105">
                  <c:v>2371</c:v>
                </c:pt>
                <c:pt idx="106">
                  <c:v>2074</c:v>
                </c:pt>
                <c:pt idx="107">
                  <c:v>1819</c:v>
                </c:pt>
                <c:pt idx="108">
                  <c:v>1599</c:v>
                </c:pt>
                <c:pt idx="109">
                  <c:v>1442</c:v>
                </c:pt>
                <c:pt idx="110">
                  <c:v>1311</c:v>
                </c:pt>
                <c:pt idx="111">
                  <c:v>1197</c:v>
                </c:pt>
                <c:pt idx="112">
                  <c:v>1098</c:v>
                </c:pt>
                <c:pt idx="113">
                  <c:v>1010</c:v>
                </c:pt>
                <c:pt idx="114">
                  <c:v>933.4</c:v>
                </c:pt>
                <c:pt idx="115">
                  <c:v>865.2</c:v>
                </c:pt>
                <c:pt idx="116">
                  <c:v>804.6</c:v>
                </c:pt>
                <c:pt idx="117">
                  <c:v>733.2</c:v>
                </c:pt>
                <c:pt idx="118">
                  <c:v>639.1</c:v>
                </c:pt>
                <c:pt idx="119">
                  <c:v>537.6</c:v>
                </c:pt>
                <c:pt idx="120">
                  <c:v>440.8</c:v>
                </c:pt>
                <c:pt idx="121">
                  <c:v>13730</c:v>
                </c:pt>
                <c:pt idx="122">
                  <c:v>6400</c:v>
                </c:pt>
                <c:pt idx="123">
                  <c:v>8315</c:v>
                </c:pt>
                <c:pt idx="124">
                  <c:v>14220</c:v>
                </c:pt>
                <c:pt idx="125">
                  <c:v>21220</c:v>
                </c:pt>
                <c:pt idx="126">
                  <c:v>30720</c:v>
                </c:pt>
                <c:pt idx="127">
                  <c:v>46420</c:v>
                </c:pt>
                <c:pt idx="128">
                  <c:v>94180</c:v>
                </c:pt>
                <c:pt idx="129">
                  <c:v>183900</c:v>
                </c:pt>
                <c:pt idx="130">
                  <c:v>344400</c:v>
                </c:pt>
                <c:pt idx="131">
                  <c:v>604600</c:v>
                </c:pt>
                <c:pt idx="132">
                  <c:v>985000</c:v>
                </c:pt>
                <c:pt idx="133">
                  <c:v>1498000</c:v>
                </c:pt>
                <c:pt idx="134">
                  <c:v>2120000</c:v>
                </c:pt>
                <c:pt idx="135">
                  <c:v>2839000</c:v>
                </c:pt>
                <c:pt idx="136">
                  <c:v>3654000</c:v>
                </c:pt>
                <c:pt idx="137">
                  <c:v>4569000</c:v>
                </c:pt>
                <c:pt idx="138">
                  <c:v>5593000</c:v>
                </c:pt>
                <c:pt idx="139">
                  <c:v>6735000</c:v>
                </c:pt>
                <c:pt idx="140">
                  <c:v>8002000</c:v>
                </c:pt>
                <c:pt idx="141">
                  <c:v>9398000</c:v>
                </c:pt>
                <c:pt idx="142">
                  <c:v>10920000</c:v>
                </c:pt>
                <c:pt idx="143">
                  <c:v>12570000</c:v>
                </c:pt>
                <c:pt idx="144">
                  <c:v>14330000</c:v>
                </c:pt>
                <c:pt idx="145">
                  <c:v>15060000</c:v>
                </c:pt>
                <c:pt idx="146">
                  <c:v>15800000</c:v>
                </c:pt>
                <c:pt idx="147">
                  <c:v>16540000</c:v>
                </c:pt>
                <c:pt idx="148">
                  <c:v>17260000</c:v>
                </c:pt>
                <c:pt idx="149">
                  <c:v>17930000</c:v>
                </c:pt>
                <c:pt idx="150">
                  <c:v>18510000</c:v>
                </c:pt>
                <c:pt idx="151">
                  <c:v>19000000</c:v>
                </c:pt>
                <c:pt idx="152">
                  <c:v>19380000</c:v>
                </c:pt>
                <c:pt idx="153">
                  <c:v>20420000</c:v>
                </c:pt>
                <c:pt idx="154">
                  <c:v>21350000</c:v>
                </c:pt>
                <c:pt idx="155">
                  <c:v>22200000</c:v>
                </c:pt>
                <c:pt idx="156">
                  <c:v>22990000</c:v>
                </c:pt>
                <c:pt idx="157">
                  <c:v>16190000</c:v>
                </c:pt>
                <c:pt idx="158">
                  <c:v>16660000</c:v>
                </c:pt>
                <c:pt idx="159">
                  <c:v>17110000</c:v>
                </c:pt>
                <c:pt idx="160">
                  <c:v>17670000</c:v>
                </c:pt>
                <c:pt idx="161">
                  <c:v>19490000</c:v>
                </c:pt>
                <c:pt idx="162">
                  <c:v>22150000</c:v>
                </c:pt>
                <c:pt idx="163">
                  <c:v>26000000</c:v>
                </c:pt>
                <c:pt idx="164">
                  <c:v>31990000</c:v>
                </c:pt>
                <c:pt idx="165">
                  <c:v>43150000</c:v>
                </c:pt>
                <c:pt idx="166">
                  <c:v>69250000</c:v>
                </c:pt>
                <c:pt idx="167">
                  <c:v>122300000</c:v>
                </c:pt>
                <c:pt idx="168">
                  <c:v>122300000</c:v>
                </c:pt>
                <c:pt idx="169">
                  <c:v>285500000</c:v>
                </c:pt>
                <c:pt idx="170">
                  <c:v>392300000</c:v>
                </c:pt>
                <c:pt idx="171">
                  <c:v>439900000</c:v>
                </c:pt>
                <c:pt idx="172">
                  <c:v>483100000</c:v>
                </c:pt>
                <c:pt idx="173">
                  <c:v>527000000</c:v>
                </c:pt>
                <c:pt idx="174">
                  <c:v>568400000</c:v>
                </c:pt>
                <c:pt idx="175">
                  <c:v>603800000</c:v>
                </c:pt>
                <c:pt idx="176">
                  <c:v>631600000</c:v>
                </c:pt>
                <c:pt idx="177">
                  <c:v>651400000</c:v>
                </c:pt>
                <c:pt idx="178">
                  <c:v>663700000</c:v>
                </c:pt>
                <c:pt idx="179">
                  <c:v>669800000</c:v>
                </c:pt>
                <c:pt idx="180">
                  <c:v>670500000</c:v>
                </c:pt>
                <c:pt idx="181">
                  <c:v>667000000</c:v>
                </c:pt>
                <c:pt idx="182">
                  <c:v>660100000</c:v>
                </c:pt>
                <c:pt idx="183">
                  <c:v>650500000</c:v>
                </c:pt>
                <c:pt idx="184">
                  <c:v>638500000</c:v>
                </c:pt>
                <c:pt idx="185">
                  <c:v>625100000</c:v>
                </c:pt>
                <c:pt idx="186">
                  <c:v>610600000</c:v>
                </c:pt>
                <c:pt idx="187">
                  <c:v>595200000</c:v>
                </c:pt>
                <c:pt idx="188">
                  <c:v>579400000</c:v>
                </c:pt>
                <c:pt idx="189">
                  <c:v>563300000</c:v>
                </c:pt>
                <c:pt idx="190">
                  <c:v>547200000</c:v>
                </c:pt>
                <c:pt idx="191">
                  <c:v>531200000</c:v>
                </c:pt>
                <c:pt idx="192">
                  <c:v>515400000</c:v>
                </c:pt>
                <c:pt idx="193">
                  <c:v>500100000</c:v>
                </c:pt>
                <c:pt idx="194">
                  <c:v>485000000</c:v>
                </c:pt>
                <c:pt idx="195">
                  <c:v>470500000</c:v>
                </c:pt>
                <c:pt idx="196">
                  <c:v>456800000</c:v>
                </c:pt>
                <c:pt idx="197">
                  <c:v>443600000</c:v>
                </c:pt>
                <c:pt idx="198">
                  <c:v>431100000</c:v>
                </c:pt>
                <c:pt idx="199">
                  <c:v>419300000</c:v>
                </c:pt>
                <c:pt idx="200">
                  <c:v>408100000</c:v>
                </c:pt>
                <c:pt idx="201">
                  <c:v>397600000</c:v>
                </c:pt>
                <c:pt idx="202">
                  <c:v>387700000</c:v>
                </c:pt>
                <c:pt idx="203">
                  <c:v>378400000</c:v>
                </c:pt>
                <c:pt idx="204">
                  <c:v>369800000</c:v>
                </c:pt>
                <c:pt idx="205">
                  <c:v>361700000</c:v>
                </c:pt>
                <c:pt idx="206">
                  <c:v>354100000</c:v>
                </c:pt>
                <c:pt idx="207">
                  <c:v>347000000</c:v>
                </c:pt>
                <c:pt idx="208">
                  <c:v>340500000</c:v>
                </c:pt>
                <c:pt idx="209">
                  <c:v>334400000</c:v>
                </c:pt>
                <c:pt idx="210">
                  <c:v>328900000</c:v>
                </c:pt>
                <c:pt idx="211">
                  <c:v>323700000</c:v>
                </c:pt>
                <c:pt idx="212">
                  <c:v>319000000</c:v>
                </c:pt>
                <c:pt idx="213">
                  <c:v>314600000</c:v>
                </c:pt>
                <c:pt idx="214">
                  <c:v>310500000</c:v>
                </c:pt>
                <c:pt idx="215">
                  <c:v>306800000</c:v>
                </c:pt>
                <c:pt idx="216">
                  <c:v>303300000</c:v>
                </c:pt>
                <c:pt idx="217">
                  <c:v>76280000</c:v>
                </c:pt>
                <c:pt idx="218">
                  <c:v>36490000</c:v>
                </c:pt>
                <c:pt idx="219">
                  <c:v>24580000</c:v>
                </c:pt>
                <c:pt idx="220">
                  <c:v>11920000</c:v>
                </c:pt>
                <c:pt idx="221">
                  <c:v>8016000</c:v>
                </c:pt>
                <c:pt idx="222">
                  <c:v>6371000</c:v>
                </c:pt>
                <c:pt idx="223">
                  <c:v>5343000</c:v>
                </c:pt>
                <c:pt idx="224">
                  <c:v>4563000</c:v>
                </c:pt>
                <c:pt idx="225">
                  <c:v>3945000</c:v>
                </c:pt>
                <c:pt idx="226">
                  <c:v>3449000</c:v>
                </c:pt>
                <c:pt idx="227">
                  <c:v>3049000</c:v>
                </c:pt>
                <c:pt idx="228">
                  <c:v>2721000</c:v>
                </c:pt>
                <c:pt idx="229">
                  <c:v>2452000</c:v>
                </c:pt>
                <c:pt idx="230">
                  <c:v>2229000</c:v>
                </c:pt>
                <c:pt idx="231">
                  <c:v>2046000</c:v>
                </c:pt>
                <c:pt idx="232">
                  <c:v>1896000</c:v>
                </c:pt>
                <c:pt idx="233">
                  <c:v>1774000</c:v>
                </c:pt>
                <c:pt idx="234">
                  <c:v>1674000</c:v>
                </c:pt>
                <c:pt idx="235">
                  <c:v>1595000</c:v>
                </c:pt>
                <c:pt idx="236">
                  <c:v>1531000</c:v>
                </c:pt>
                <c:pt idx="237">
                  <c:v>1481000</c:v>
                </c:pt>
                <c:pt idx="238">
                  <c:v>1442000</c:v>
                </c:pt>
                <c:pt idx="239">
                  <c:v>1412000</c:v>
                </c:pt>
                <c:pt idx="240">
                  <c:v>1391000</c:v>
                </c:pt>
                <c:pt idx="241">
                  <c:v>1376000</c:v>
                </c:pt>
                <c:pt idx="242">
                  <c:v>1367000</c:v>
                </c:pt>
                <c:pt idx="243">
                  <c:v>1363000</c:v>
                </c:pt>
                <c:pt idx="244">
                  <c:v>1365000</c:v>
                </c:pt>
                <c:pt idx="245">
                  <c:v>1373000</c:v>
                </c:pt>
                <c:pt idx="246">
                  <c:v>1385000</c:v>
                </c:pt>
                <c:pt idx="247">
                  <c:v>1404000</c:v>
                </c:pt>
                <c:pt idx="248">
                  <c:v>1431000</c:v>
                </c:pt>
                <c:pt idx="249">
                  <c:v>1464000</c:v>
                </c:pt>
                <c:pt idx="250">
                  <c:v>1508000</c:v>
                </c:pt>
                <c:pt idx="251">
                  <c:v>1565000</c:v>
                </c:pt>
                <c:pt idx="252">
                  <c:v>1636000</c:v>
                </c:pt>
                <c:pt idx="253">
                  <c:v>1728000</c:v>
                </c:pt>
                <c:pt idx="254">
                  <c:v>1846000</c:v>
                </c:pt>
                <c:pt idx="255">
                  <c:v>2001000</c:v>
                </c:pt>
                <c:pt idx="256">
                  <c:v>2210000</c:v>
                </c:pt>
                <c:pt idx="257">
                  <c:v>2499000</c:v>
                </c:pt>
                <c:pt idx="258">
                  <c:v>2903000</c:v>
                </c:pt>
                <c:pt idx="259">
                  <c:v>3480000</c:v>
                </c:pt>
                <c:pt idx="260">
                  <c:v>4372000</c:v>
                </c:pt>
                <c:pt idx="261">
                  <c:v>6064000</c:v>
                </c:pt>
                <c:pt idx="262">
                  <c:v>10290000</c:v>
                </c:pt>
                <c:pt idx="263">
                  <c:v>19570000</c:v>
                </c:pt>
                <c:pt idx="264">
                  <c:v>17420000</c:v>
                </c:pt>
                <c:pt idx="265">
                  <c:v>64640000</c:v>
                </c:pt>
                <c:pt idx="266">
                  <c:v>90870000</c:v>
                </c:pt>
                <c:pt idx="267">
                  <c:v>109400000</c:v>
                </c:pt>
                <c:pt idx="268">
                  <c:v>126000000</c:v>
                </c:pt>
                <c:pt idx="269">
                  <c:v>141500000</c:v>
                </c:pt>
                <c:pt idx="270">
                  <c:v>156500000</c:v>
                </c:pt>
                <c:pt idx="271">
                  <c:v>170900000</c:v>
                </c:pt>
                <c:pt idx="272">
                  <c:v>184400000</c:v>
                </c:pt>
                <c:pt idx="273">
                  <c:v>196700000</c:v>
                </c:pt>
                <c:pt idx="274">
                  <c:v>207400000</c:v>
                </c:pt>
                <c:pt idx="275">
                  <c:v>216600000</c:v>
                </c:pt>
                <c:pt idx="276">
                  <c:v>224600000</c:v>
                </c:pt>
                <c:pt idx="277">
                  <c:v>231400000</c:v>
                </c:pt>
                <c:pt idx="278">
                  <c:v>237400000</c:v>
                </c:pt>
                <c:pt idx="279">
                  <c:v>242600000</c:v>
                </c:pt>
                <c:pt idx="280">
                  <c:v>247300000</c:v>
                </c:pt>
                <c:pt idx="281">
                  <c:v>251400000</c:v>
                </c:pt>
                <c:pt idx="282">
                  <c:v>255200000</c:v>
                </c:pt>
                <c:pt idx="283">
                  <c:v>258500000</c:v>
                </c:pt>
                <c:pt idx="284">
                  <c:v>261600000</c:v>
                </c:pt>
                <c:pt idx="285">
                  <c:v>264400000</c:v>
                </c:pt>
                <c:pt idx="286">
                  <c:v>266900000</c:v>
                </c:pt>
                <c:pt idx="287">
                  <c:v>269300000</c:v>
                </c:pt>
                <c:pt idx="288">
                  <c:v>271400000</c:v>
                </c:pt>
                <c:pt idx="289">
                  <c:v>273500000</c:v>
                </c:pt>
                <c:pt idx="290">
                  <c:v>275300000</c:v>
                </c:pt>
                <c:pt idx="291">
                  <c:v>277100000</c:v>
                </c:pt>
                <c:pt idx="292">
                  <c:v>278800000</c:v>
                </c:pt>
                <c:pt idx="293">
                  <c:v>280400000</c:v>
                </c:pt>
                <c:pt idx="294">
                  <c:v>281900000</c:v>
                </c:pt>
                <c:pt idx="295">
                  <c:v>283400000</c:v>
                </c:pt>
                <c:pt idx="296">
                  <c:v>284700000</c:v>
                </c:pt>
                <c:pt idx="297">
                  <c:v>286100000</c:v>
                </c:pt>
                <c:pt idx="298">
                  <c:v>287400000</c:v>
                </c:pt>
                <c:pt idx="299">
                  <c:v>288600000</c:v>
                </c:pt>
                <c:pt idx="300">
                  <c:v>289800000</c:v>
                </c:pt>
                <c:pt idx="301">
                  <c:v>290900000</c:v>
                </c:pt>
                <c:pt idx="302">
                  <c:v>292000000</c:v>
                </c:pt>
                <c:pt idx="303">
                  <c:v>293100000</c:v>
                </c:pt>
                <c:pt idx="304">
                  <c:v>294100000</c:v>
                </c:pt>
                <c:pt idx="305">
                  <c:v>295200000</c:v>
                </c:pt>
                <c:pt idx="306">
                  <c:v>296100000</c:v>
                </c:pt>
                <c:pt idx="307">
                  <c:v>297100000</c:v>
                </c:pt>
                <c:pt idx="308">
                  <c:v>298000000</c:v>
                </c:pt>
                <c:pt idx="309">
                  <c:v>298900000</c:v>
                </c:pt>
                <c:pt idx="310">
                  <c:v>299800000</c:v>
                </c:pt>
                <c:pt idx="311">
                  <c:v>300600000</c:v>
                </c:pt>
                <c:pt idx="312">
                  <c:v>301400000</c:v>
                </c:pt>
                <c:pt idx="313">
                  <c:v>56590000</c:v>
                </c:pt>
                <c:pt idx="314">
                  <c:v>18570000</c:v>
                </c:pt>
                <c:pt idx="315">
                  <c:v>12250000</c:v>
                </c:pt>
                <c:pt idx="316">
                  <c:v>6142000</c:v>
                </c:pt>
                <c:pt idx="317">
                  <c:v>4347000</c:v>
                </c:pt>
                <c:pt idx="318">
                  <c:v>3605000</c:v>
                </c:pt>
                <c:pt idx="319">
                  <c:v>3120000</c:v>
                </c:pt>
                <c:pt idx="320">
                  <c:v>2733000</c:v>
                </c:pt>
                <c:pt idx="321">
                  <c:v>2421000</c:v>
                </c:pt>
                <c:pt idx="322">
                  <c:v>2172000</c:v>
                </c:pt>
                <c:pt idx="323">
                  <c:v>1973000</c:v>
                </c:pt>
                <c:pt idx="324">
                  <c:v>1807000</c:v>
                </c:pt>
                <c:pt idx="325">
                  <c:v>1667000</c:v>
                </c:pt>
                <c:pt idx="326">
                  <c:v>1545000</c:v>
                </c:pt>
                <c:pt idx="327">
                  <c:v>1439000</c:v>
                </c:pt>
                <c:pt idx="328">
                  <c:v>1346000</c:v>
                </c:pt>
                <c:pt idx="329">
                  <c:v>1267000</c:v>
                </c:pt>
                <c:pt idx="330">
                  <c:v>1200000</c:v>
                </c:pt>
                <c:pt idx="331">
                  <c:v>1143000</c:v>
                </c:pt>
                <c:pt idx="332">
                  <c:v>1097000</c:v>
                </c:pt>
                <c:pt idx="333">
                  <c:v>1060000</c:v>
                </c:pt>
                <c:pt idx="334">
                  <c:v>1032000</c:v>
                </c:pt>
                <c:pt idx="335">
                  <c:v>1010000</c:v>
                </c:pt>
                <c:pt idx="336">
                  <c:v>994800</c:v>
                </c:pt>
                <c:pt idx="337">
                  <c:v>983800</c:v>
                </c:pt>
                <c:pt idx="338">
                  <c:v>976500</c:v>
                </c:pt>
                <c:pt idx="339">
                  <c:v>972500</c:v>
                </c:pt>
                <c:pt idx="340">
                  <c:v>971200</c:v>
                </c:pt>
                <c:pt idx="341">
                  <c:v>972700</c:v>
                </c:pt>
                <c:pt idx="342">
                  <c:v>976900</c:v>
                </c:pt>
                <c:pt idx="343">
                  <c:v>984200</c:v>
                </c:pt>
                <c:pt idx="344">
                  <c:v>995000</c:v>
                </c:pt>
                <c:pt idx="345">
                  <c:v>1010000</c:v>
                </c:pt>
                <c:pt idx="346">
                  <c:v>1031000</c:v>
                </c:pt>
                <c:pt idx="347">
                  <c:v>1058000</c:v>
                </c:pt>
                <c:pt idx="348">
                  <c:v>1094000</c:v>
                </c:pt>
                <c:pt idx="349">
                  <c:v>1141000</c:v>
                </c:pt>
                <c:pt idx="350">
                  <c:v>1204000</c:v>
                </c:pt>
                <c:pt idx="351">
                  <c:v>1290000</c:v>
                </c:pt>
                <c:pt idx="352">
                  <c:v>1408000</c:v>
                </c:pt>
                <c:pt idx="353">
                  <c:v>1577000</c:v>
                </c:pt>
                <c:pt idx="354">
                  <c:v>1817000</c:v>
                </c:pt>
                <c:pt idx="355">
                  <c:v>2168000</c:v>
                </c:pt>
                <c:pt idx="356">
                  <c:v>2728000</c:v>
                </c:pt>
                <c:pt idx="357">
                  <c:v>3844000</c:v>
                </c:pt>
                <c:pt idx="358">
                  <c:v>6876000</c:v>
                </c:pt>
                <c:pt idx="359">
                  <c:v>14530000</c:v>
                </c:pt>
                <c:pt idx="360">
                  <c:v>11880000</c:v>
                </c:pt>
                <c:pt idx="361">
                  <c:v>67600000</c:v>
                </c:pt>
                <c:pt idx="362">
                  <c:v>113300000</c:v>
                </c:pt>
                <c:pt idx="363">
                  <c:v>143800000</c:v>
                </c:pt>
                <c:pt idx="364">
                  <c:v>172100000</c:v>
                </c:pt>
                <c:pt idx="365">
                  <c:v>201400000</c:v>
                </c:pt>
                <c:pt idx="366">
                  <c:v>231500000</c:v>
                </c:pt>
                <c:pt idx="367">
                  <c:v>260600000</c:v>
                </c:pt>
                <c:pt idx="368">
                  <c:v>286400000</c:v>
                </c:pt>
                <c:pt idx="369">
                  <c:v>307700000</c:v>
                </c:pt>
                <c:pt idx="370">
                  <c:v>324600000</c:v>
                </c:pt>
                <c:pt idx="371">
                  <c:v>337800000</c:v>
                </c:pt>
                <c:pt idx="372">
                  <c:v>348000000</c:v>
                </c:pt>
                <c:pt idx="373">
                  <c:v>356200000</c:v>
                </c:pt>
                <c:pt idx="374">
                  <c:v>362800000</c:v>
                </c:pt>
                <c:pt idx="375">
                  <c:v>368200000</c:v>
                </c:pt>
                <c:pt idx="376">
                  <c:v>372900000</c:v>
                </c:pt>
                <c:pt idx="377">
                  <c:v>376900000</c:v>
                </c:pt>
                <c:pt idx="378">
                  <c:v>380500000</c:v>
                </c:pt>
                <c:pt idx="379">
                  <c:v>383600000</c:v>
                </c:pt>
                <c:pt idx="380">
                  <c:v>386400000</c:v>
                </c:pt>
                <c:pt idx="381">
                  <c:v>389000000</c:v>
                </c:pt>
                <c:pt idx="382">
                  <c:v>391300000</c:v>
                </c:pt>
                <c:pt idx="383">
                  <c:v>393500000</c:v>
                </c:pt>
                <c:pt idx="384">
                  <c:v>395400000</c:v>
                </c:pt>
                <c:pt idx="385">
                  <c:v>397300000</c:v>
                </c:pt>
                <c:pt idx="386">
                  <c:v>399000000</c:v>
                </c:pt>
                <c:pt idx="387">
                  <c:v>400600000</c:v>
                </c:pt>
                <c:pt idx="388">
                  <c:v>402000000</c:v>
                </c:pt>
                <c:pt idx="389">
                  <c:v>403400000</c:v>
                </c:pt>
                <c:pt idx="390">
                  <c:v>404700000</c:v>
                </c:pt>
                <c:pt idx="391">
                  <c:v>405900000</c:v>
                </c:pt>
                <c:pt idx="392">
                  <c:v>407100000</c:v>
                </c:pt>
                <c:pt idx="393">
                  <c:v>408200000</c:v>
                </c:pt>
                <c:pt idx="394">
                  <c:v>409200000</c:v>
                </c:pt>
                <c:pt idx="395">
                  <c:v>410200000</c:v>
                </c:pt>
                <c:pt idx="396">
                  <c:v>411100000</c:v>
                </c:pt>
                <c:pt idx="397">
                  <c:v>411900000</c:v>
                </c:pt>
                <c:pt idx="398">
                  <c:v>412800000</c:v>
                </c:pt>
                <c:pt idx="399">
                  <c:v>413600000</c:v>
                </c:pt>
                <c:pt idx="400">
                  <c:v>414300000</c:v>
                </c:pt>
                <c:pt idx="401">
                  <c:v>415000000</c:v>
                </c:pt>
                <c:pt idx="402">
                  <c:v>415700000</c:v>
                </c:pt>
                <c:pt idx="403">
                  <c:v>416400000</c:v>
                </c:pt>
                <c:pt idx="404">
                  <c:v>417000000</c:v>
                </c:pt>
                <c:pt idx="405">
                  <c:v>417600000</c:v>
                </c:pt>
                <c:pt idx="406">
                  <c:v>418200000</c:v>
                </c:pt>
                <c:pt idx="407">
                  <c:v>418700000</c:v>
                </c:pt>
                <c:pt idx="408">
                  <c:v>419200000</c:v>
                </c:pt>
                <c:pt idx="409">
                  <c:v>65540000</c:v>
                </c:pt>
                <c:pt idx="410">
                  <c:v>12570000</c:v>
                </c:pt>
                <c:pt idx="411">
                  <c:v>8263000</c:v>
                </c:pt>
                <c:pt idx="412">
                  <c:v>4238000</c:v>
                </c:pt>
                <c:pt idx="413">
                  <c:v>3079000</c:v>
                </c:pt>
                <c:pt idx="414">
                  <c:v>2594000</c:v>
                </c:pt>
                <c:pt idx="415">
                  <c:v>2261000</c:v>
                </c:pt>
                <c:pt idx="416">
                  <c:v>1987000</c:v>
                </c:pt>
                <c:pt idx="417">
                  <c:v>1768000</c:v>
                </c:pt>
                <c:pt idx="418">
                  <c:v>1599000</c:v>
                </c:pt>
                <c:pt idx="419">
                  <c:v>1471000</c:v>
                </c:pt>
                <c:pt idx="420">
                  <c:v>1370000</c:v>
                </c:pt>
                <c:pt idx="421">
                  <c:v>1287000</c:v>
                </c:pt>
                <c:pt idx="422">
                  <c:v>1218000</c:v>
                </c:pt>
                <c:pt idx="423">
                  <c:v>1158000</c:v>
                </c:pt>
                <c:pt idx="424">
                  <c:v>1107000</c:v>
                </c:pt>
                <c:pt idx="425">
                  <c:v>1062000</c:v>
                </c:pt>
                <c:pt idx="426">
                  <c:v>1023000</c:v>
                </c:pt>
                <c:pt idx="427">
                  <c:v>989700</c:v>
                </c:pt>
                <c:pt idx="428">
                  <c:v>961300</c:v>
                </c:pt>
                <c:pt idx="429">
                  <c:v>937300</c:v>
                </c:pt>
                <c:pt idx="430">
                  <c:v>917000</c:v>
                </c:pt>
                <c:pt idx="431">
                  <c:v>899900</c:v>
                </c:pt>
                <c:pt idx="432">
                  <c:v>885600</c:v>
                </c:pt>
                <c:pt idx="433">
                  <c:v>873500</c:v>
                </c:pt>
                <c:pt idx="434">
                  <c:v>863400</c:v>
                </c:pt>
                <c:pt idx="435">
                  <c:v>854900</c:v>
                </c:pt>
                <c:pt idx="436">
                  <c:v>848000</c:v>
                </c:pt>
                <c:pt idx="437">
                  <c:v>842500</c:v>
                </c:pt>
                <c:pt idx="438">
                  <c:v>838600</c:v>
                </c:pt>
                <c:pt idx="439">
                  <c:v>836300</c:v>
                </c:pt>
                <c:pt idx="440">
                  <c:v>836100</c:v>
                </c:pt>
                <c:pt idx="441">
                  <c:v>838500</c:v>
                </c:pt>
                <c:pt idx="442">
                  <c:v>844200</c:v>
                </c:pt>
                <c:pt idx="443">
                  <c:v>854300</c:v>
                </c:pt>
                <c:pt idx="444">
                  <c:v>869900</c:v>
                </c:pt>
                <c:pt idx="445">
                  <c:v>893100</c:v>
                </c:pt>
                <c:pt idx="446">
                  <c:v>926700</c:v>
                </c:pt>
                <c:pt idx="447">
                  <c:v>975700</c:v>
                </c:pt>
                <c:pt idx="448">
                  <c:v>1048000</c:v>
                </c:pt>
                <c:pt idx="449">
                  <c:v>1155000</c:v>
                </c:pt>
                <c:pt idx="450">
                  <c:v>1313000</c:v>
                </c:pt>
                <c:pt idx="451">
                  <c:v>1551000</c:v>
                </c:pt>
                <c:pt idx="452">
                  <c:v>1939000</c:v>
                </c:pt>
                <c:pt idx="453">
                  <c:v>2738000</c:v>
                </c:pt>
                <c:pt idx="454">
                  <c:v>5011000</c:v>
                </c:pt>
                <c:pt idx="455">
                  <c:v>11200000</c:v>
                </c:pt>
                <c:pt idx="456">
                  <c:v>8817000</c:v>
                </c:pt>
                <c:pt idx="457">
                  <c:v>69010000</c:v>
                </c:pt>
                <c:pt idx="458">
                  <c:v>149400000</c:v>
                </c:pt>
                <c:pt idx="459">
                  <c:v>215900000</c:v>
                </c:pt>
                <c:pt idx="460">
                  <c:v>273500000</c:v>
                </c:pt>
                <c:pt idx="461">
                  <c:v>323800000</c:v>
                </c:pt>
                <c:pt idx="462">
                  <c:v>366700000</c:v>
                </c:pt>
                <c:pt idx="463">
                  <c:v>402100000</c:v>
                </c:pt>
                <c:pt idx="464">
                  <c:v>430700000</c:v>
                </c:pt>
                <c:pt idx="465">
                  <c:v>453500000</c:v>
                </c:pt>
                <c:pt idx="466">
                  <c:v>471900000</c:v>
                </c:pt>
                <c:pt idx="467">
                  <c:v>486700000</c:v>
                </c:pt>
                <c:pt idx="468">
                  <c:v>498900000</c:v>
                </c:pt>
                <c:pt idx="469">
                  <c:v>509100000</c:v>
                </c:pt>
                <c:pt idx="470">
                  <c:v>517700000</c:v>
                </c:pt>
                <c:pt idx="471">
                  <c:v>525000000</c:v>
                </c:pt>
                <c:pt idx="472">
                  <c:v>531200000</c:v>
                </c:pt>
                <c:pt idx="473">
                  <c:v>536600000</c:v>
                </c:pt>
                <c:pt idx="474">
                  <c:v>541300000</c:v>
                </c:pt>
                <c:pt idx="475">
                  <c:v>545300000</c:v>
                </c:pt>
                <c:pt idx="476">
                  <c:v>548900000</c:v>
                </c:pt>
                <c:pt idx="477">
                  <c:v>551900000</c:v>
                </c:pt>
                <c:pt idx="478">
                  <c:v>554500000</c:v>
                </c:pt>
                <c:pt idx="479">
                  <c:v>556800000</c:v>
                </c:pt>
                <c:pt idx="480">
                  <c:v>558700000</c:v>
                </c:pt>
                <c:pt idx="481">
                  <c:v>560400000</c:v>
                </c:pt>
                <c:pt idx="482">
                  <c:v>561800000</c:v>
                </c:pt>
                <c:pt idx="483">
                  <c:v>563000000</c:v>
                </c:pt>
                <c:pt idx="484">
                  <c:v>564100000</c:v>
                </c:pt>
                <c:pt idx="485">
                  <c:v>564900000</c:v>
                </c:pt>
                <c:pt idx="486">
                  <c:v>565700000</c:v>
                </c:pt>
                <c:pt idx="487">
                  <c:v>566300000</c:v>
                </c:pt>
                <c:pt idx="488">
                  <c:v>566800000</c:v>
                </c:pt>
                <c:pt idx="489">
                  <c:v>567300000</c:v>
                </c:pt>
                <c:pt idx="490">
                  <c:v>567600000</c:v>
                </c:pt>
                <c:pt idx="491">
                  <c:v>567900000</c:v>
                </c:pt>
                <c:pt idx="492">
                  <c:v>568200000</c:v>
                </c:pt>
                <c:pt idx="493">
                  <c:v>568300000</c:v>
                </c:pt>
                <c:pt idx="494">
                  <c:v>568500000</c:v>
                </c:pt>
                <c:pt idx="495">
                  <c:v>568600000</c:v>
                </c:pt>
                <c:pt idx="496">
                  <c:v>568600000</c:v>
                </c:pt>
                <c:pt idx="497">
                  <c:v>568700000</c:v>
                </c:pt>
                <c:pt idx="498">
                  <c:v>568700000</c:v>
                </c:pt>
                <c:pt idx="499">
                  <c:v>568700000</c:v>
                </c:pt>
                <c:pt idx="500">
                  <c:v>568700000</c:v>
                </c:pt>
                <c:pt idx="501">
                  <c:v>568600000</c:v>
                </c:pt>
                <c:pt idx="502">
                  <c:v>568600000</c:v>
                </c:pt>
                <c:pt idx="503">
                  <c:v>568500000</c:v>
                </c:pt>
                <c:pt idx="504">
                  <c:v>568500000</c:v>
                </c:pt>
                <c:pt idx="505">
                  <c:v>76620000</c:v>
                </c:pt>
                <c:pt idx="506">
                  <c:v>9503000</c:v>
                </c:pt>
                <c:pt idx="507">
                  <c:v>6308000</c:v>
                </c:pt>
                <c:pt idx="508">
                  <c:v>3336000</c:v>
                </c:pt>
                <c:pt idx="509">
                  <c:v>2496000</c:v>
                </c:pt>
                <c:pt idx="510">
                  <c:v>2138000</c:v>
                </c:pt>
                <c:pt idx="511">
                  <c:v>1877000</c:v>
                </c:pt>
                <c:pt idx="512">
                  <c:v>1653000</c:v>
                </c:pt>
                <c:pt idx="513">
                  <c:v>1472000</c:v>
                </c:pt>
                <c:pt idx="514">
                  <c:v>1335000</c:v>
                </c:pt>
                <c:pt idx="515">
                  <c:v>1233000</c:v>
                </c:pt>
                <c:pt idx="516">
                  <c:v>1154000</c:v>
                </c:pt>
                <c:pt idx="517">
                  <c:v>1092000</c:v>
                </c:pt>
                <c:pt idx="518">
                  <c:v>1042000</c:v>
                </c:pt>
                <c:pt idx="519">
                  <c:v>998700</c:v>
                </c:pt>
                <c:pt idx="520">
                  <c:v>961900</c:v>
                </c:pt>
                <c:pt idx="521">
                  <c:v>930000</c:v>
                </c:pt>
                <c:pt idx="522">
                  <c:v>902000</c:v>
                </c:pt>
                <c:pt idx="523">
                  <c:v>877200</c:v>
                </c:pt>
                <c:pt idx="524">
                  <c:v>855000</c:v>
                </c:pt>
                <c:pt idx="525">
                  <c:v>835000</c:v>
                </c:pt>
                <c:pt idx="526">
                  <c:v>816900</c:v>
                </c:pt>
                <c:pt idx="527">
                  <c:v>800400</c:v>
                </c:pt>
                <c:pt idx="528">
                  <c:v>785300</c:v>
                </c:pt>
                <c:pt idx="529">
                  <c:v>771400</c:v>
                </c:pt>
                <c:pt idx="530">
                  <c:v>758500</c:v>
                </c:pt>
                <c:pt idx="531">
                  <c:v>746500</c:v>
                </c:pt>
                <c:pt idx="532">
                  <c:v>735400</c:v>
                </c:pt>
                <c:pt idx="533">
                  <c:v>725400</c:v>
                </c:pt>
                <c:pt idx="534">
                  <c:v>716300</c:v>
                </c:pt>
                <c:pt idx="535">
                  <c:v>708500</c:v>
                </c:pt>
                <c:pt idx="536">
                  <c:v>702200</c:v>
                </c:pt>
                <c:pt idx="537">
                  <c:v>697900</c:v>
                </c:pt>
                <c:pt idx="538">
                  <c:v>696000</c:v>
                </c:pt>
                <c:pt idx="539">
                  <c:v>697500</c:v>
                </c:pt>
                <c:pt idx="540">
                  <c:v>703200</c:v>
                </c:pt>
                <c:pt idx="541">
                  <c:v>714600</c:v>
                </c:pt>
                <c:pt idx="542">
                  <c:v>734000</c:v>
                </c:pt>
                <c:pt idx="543">
                  <c:v>764800</c:v>
                </c:pt>
                <c:pt idx="544">
                  <c:v>813300</c:v>
                </c:pt>
                <c:pt idx="545">
                  <c:v>888100</c:v>
                </c:pt>
                <c:pt idx="546">
                  <c:v>1002000</c:v>
                </c:pt>
                <c:pt idx="547">
                  <c:v>1175000</c:v>
                </c:pt>
                <c:pt idx="548">
                  <c:v>1463000</c:v>
                </c:pt>
                <c:pt idx="549">
                  <c:v>2061000</c:v>
                </c:pt>
                <c:pt idx="550">
                  <c:v>3791000</c:v>
                </c:pt>
                <c:pt idx="551">
                  <c:v>8614000</c:v>
                </c:pt>
                <c:pt idx="552">
                  <c:v>6680000</c:v>
                </c:pt>
                <c:pt idx="553">
                  <c:v>58430000</c:v>
                </c:pt>
                <c:pt idx="554">
                  <c:v>136200000</c:v>
                </c:pt>
                <c:pt idx="555">
                  <c:v>206600000</c:v>
                </c:pt>
                <c:pt idx="556">
                  <c:v>270300000</c:v>
                </c:pt>
                <c:pt idx="557">
                  <c:v>328000000</c:v>
                </c:pt>
                <c:pt idx="558">
                  <c:v>380100000</c:v>
                </c:pt>
                <c:pt idx="559">
                  <c:v>426900000</c:v>
                </c:pt>
                <c:pt idx="560">
                  <c:v>468700000</c:v>
                </c:pt>
                <c:pt idx="561">
                  <c:v>505800000</c:v>
                </c:pt>
                <c:pt idx="562">
                  <c:v>538500000</c:v>
                </c:pt>
                <c:pt idx="563">
                  <c:v>567000000</c:v>
                </c:pt>
                <c:pt idx="564">
                  <c:v>591900000</c:v>
                </c:pt>
                <c:pt idx="565">
                  <c:v>613500000</c:v>
                </c:pt>
                <c:pt idx="566">
                  <c:v>632100000</c:v>
                </c:pt>
                <c:pt idx="567">
                  <c:v>648100000</c:v>
                </c:pt>
                <c:pt idx="568">
                  <c:v>661900000</c:v>
                </c:pt>
                <c:pt idx="569">
                  <c:v>673800000</c:v>
                </c:pt>
                <c:pt idx="570">
                  <c:v>683900000</c:v>
                </c:pt>
                <c:pt idx="571">
                  <c:v>692600000</c:v>
                </c:pt>
                <c:pt idx="572">
                  <c:v>699900000</c:v>
                </c:pt>
                <c:pt idx="573">
                  <c:v>706200000</c:v>
                </c:pt>
                <c:pt idx="574">
                  <c:v>711500000</c:v>
                </c:pt>
                <c:pt idx="575">
                  <c:v>715900000</c:v>
                </c:pt>
                <c:pt idx="576">
                  <c:v>719600000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'output_140603 &amp; 140721'!$L$9:$L$10</c:f>
              <c:strCache>
                <c:ptCount val="1"/>
                <c:pt idx="0">
                  <c:v>Nox molec/cc</c:v>
                </c:pt>
              </c:strCache>
            </c:strRef>
          </c:tx>
          <c:spPr>
            <a:ln>
              <a:solidFill>
                <a:srgbClr val="FF9933"/>
              </a:solidFill>
            </a:ln>
          </c:spPr>
          <c:marker>
            <c:symbol val="none"/>
          </c:marker>
          <c:xVal>
            <c:numRef>
              <c:f>'output_140603 &amp; 140721'!$A$11:$A$855</c:f>
              <c:numCache>
                <c:formatCode>General</c:formatCode>
                <c:ptCount val="84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</c:numCache>
            </c:numRef>
          </c:xVal>
          <c:yVal>
            <c:numRef>
              <c:f>'output_140603 &amp; 140721'!$L$11:$L$855</c:f>
              <c:numCache>
                <c:formatCode>0.00E+00</c:formatCode>
                <c:ptCount val="845"/>
                <c:pt idx="0">
                  <c:v>950000000000</c:v>
                </c:pt>
                <c:pt idx="1">
                  <c:v>1077940000000</c:v>
                </c:pt>
                <c:pt idx="2">
                  <c:v>1196150000000</c:v>
                </c:pt>
                <c:pt idx="3">
                  <c:v>1303800000000</c:v>
                </c:pt>
                <c:pt idx="4">
                  <c:v>1401400000000</c:v>
                </c:pt>
                <c:pt idx="5">
                  <c:v>1489900000000</c:v>
                </c:pt>
                <c:pt idx="6">
                  <c:v>1569300000000</c:v>
                </c:pt>
                <c:pt idx="7">
                  <c:v>1639500000000</c:v>
                </c:pt>
                <c:pt idx="8">
                  <c:v>1701300000000</c:v>
                </c:pt>
                <c:pt idx="9">
                  <c:v>1759600000000</c:v>
                </c:pt>
                <c:pt idx="10">
                  <c:v>1817400000000</c:v>
                </c:pt>
                <c:pt idx="11">
                  <c:v>1874900000000</c:v>
                </c:pt>
                <c:pt idx="12">
                  <c:v>1932200000000</c:v>
                </c:pt>
                <c:pt idx="13">
                  <c:v>1989900000000</c:v>
                </c:pt>
                <c:pt idx="14">
                  <c:v>2046300000000</c:v>
                </c:pt>
                <c:pt idx="15">
                  <c:v>2100400000000</c:v>
                </c:pt>
                <c:pt idx="16">
                  <c:v>2154000000000</c:v>
                </c:pt>
                <c:pt idx="17">
                  <c:v>2207000000000</c:v>
                </c:pt>
                <c:pt idx="18">
                  <c:v>2260000000000</c:v>
                </c:pt>
                <c:pt idx="19">
                  <c:v>2311000000000</c:v>
                </c:pt>
                <c:pt idx="20">
                  <c:v>2361000000000</c:v>
                </c:pt>
                <c:pt idx="21">
                  <c:v>2430000000000</c:v>
                </c:pt>
                <c:pt idx="22">
                  <c:v>2536000000000</c:v>
                </c:pt>
                <c:pt idx="23">
                  <c:v>2681000000000</c:v>
                </c:pt>
                <c:pt idx="24">
                  <c:v>2863000000000</c:v>
                </c:pt>
                <c:pt idx="25">
                  <c:v>3081000000000</c:v>
                </c:pt>
                <c:pt idx="26">
                  <c:v>3332000000000</c:v>
                </c:pt>
                <c:pt idx="27">
                  <c:v>3618000000000</c:v>
                </c:pt>
                <c:pt idx="28">
                  <c:v>3935000000000</c:v>
                </c:pt>
                <c:pt idx="29">
                  <c:v>4262000000000</c:v>
                </c:pt>
                <c:pt idx="30">
                  <c:v>4574000000000</c:v>
                </c:pt>
                <c:pt idx="31">
                  <c:v>4872000000000</c:v>
                </c:pt>
                <c:pt idx="32">
                  <c:v>4289000000000</c:v>
                </c:pt>
                <c:pt idx="33">
                  <c:v>3854000000000</c:v>
                </c:pt>
                <c:pt idx="34">
                  <c:v>3508000000000</c:v>
                </c:pt>
                <c:pt idx="35">
                  <c:v>3220000000000</c:v>
                </c:pt>
                <c:pt idx="36">
                  <c:v>2972000000000</c:v>
                </c:pt>
                <c:pt idx="37">
                  <c:v>2672000000000</c:v>
                </c:pt>
                <c:pt idx="38">
                  <c:v>2422400000000</c:v>
                </c:pt>
                <c:pt idx="39">
                  <c:v>2209700000000</c:v>
                </c:pt>
                <c:pt idx="40">
                  <c:v>2023000000000</c:v>
                </c:pt>
                <c:pt idx="41">
                  <c:v>1857800000000</c:v>
                </c:pt>
                <c:pt idx="42">
                  <c:v>1708600000000</c:v>
                </c:pt>
                <c:pt idx="43">
                  <c:v>1573000000000</c:v>
                </c:pt>
                <c:pt idx="44">
                  <c:v>1446700000000</c:v>
                </c:pt>
                <c:pt idx="45">
                  <c:v>1330200000000</c:v>
                </c:pt>
                <c:pt idx="46">
                  <c:v>1222000000000</c:v>
                </c:pt>
                <c:pt idx="47">
                  <c:v>1120600000000</c:v>
                </c:pt>
                <c:pt idx="48">
                  <c:v>1025700000000</c:v>
                </c:pt>
                <c:pt idx="49">
                  <c:v>883300000000</c:v>
                </c:pt>
                <c:pt idx="50">
                  <c:v>765200000000</c:v>
                </c:pt>
                <c:pt idx="51">
                  <c:v>665920000000</c:v>
                </c:pt>
                <c:pt idx="52">
                  <c:v>581870000000</c:v>
                </c:pt>
                <c:pt idx="53">
                  <c:v>510310000000</c:v>
                </c:pt>
                <c:pt idx="54">
                  <c:v>449580000000</c:v>
                </c:pt>
                <c:pt idx="55">
                  <c:v>398320000000</c:v>
                </c:pt>
                <c:pt idx="56">
                  <c:v>355620000000</c:v>
                </c:pt>
                <c:pt idx="57">
                  <c:v>329340000000</c:v>
                </c:pt>
                <c:pt idx="58">
                  <c:v>307380000000</c:v>
                </c:pt>
                <c:pt idx="59">
                  <c:v>289510000000</c:v>
                </c:pt>
                <c:pt idx="60">
                  <c:v>275340000000</c:v>
                </c:pt>
                <c:pt idx="61">
                  <c:v>264650000000</c:v>
                </c:pt>
                <c:pt idx="62">
                  <c:v>257100000000</c:v>
                </c:pt>
                <c:pt idx="63">
                  <c:v>252130000000</c:v>
                </c:pt>
                <c:pt idx="64">
                  <c:v>249410000000</c:v>
                </c:pt>
                <c:pt idx="65">
                  <c:v>252310000000</c:v>
                </c:pt>
                <c:pt idx="66">
                  <c:v>256600000000</c:v>
                </c:pt>
                <c:pt idx="67">
                  <c:v>261840000000</c:v>
                </c:pt>
                <c:pt idx="68">
                  <c:v>267830000000</c:v>
                </c:pt>
                <c:pt idx="69">
                  <c:v>276361000000</c:v>
                </c:pt>
                <c:pt idx="70">
                  <c:v>285218000000</c:v>
                </c:pt>
                <c:pt idx="71">
                  <c:v>293730000000</c:v>
                </c:pt>
                <c:pt idx="72">
                  <c:v>303699000000</c:v>
                </c:pt>
                <c:pt idx="73">
                  <c:v>307022800000</c:v>
                </c:pt>
                <c:pt idx="74">
                  <c:v>314165200000</c:v>
                </c:pt>
                <c:pt idx="75">
                  <c:v>325254600000</c:v>
                </c:pt>
                <c:pt idx="76">
                  <c:v>338367700000</c:v>
                </c:pt>
                <c:pt idx="77">
                  <c:v>354239000000</c:v>
                </c:pt>
                <c:pt idx="78">
                  <c:v>374464000000</c:v>
                </c:pt>
                <c:pt idx="79">
                  <c:v>399457000000</c:v>
                </c:pt>
                <c:pt idx="80">
                  <c:v>430253000000</c:v>
                </c:pt>
                <c:pt idx="81">
                  <c:v>466443000000</c:v>
                </c:pt>
                <c:pt idx="82">
                  <c:v>507328000000</c:v>
                </c:pt>
                <c:pt idx="83">
                  <c:v>554581000000</c:v>
                </c:pt>
                <c:pt idx="84">
                  <c:v>610105000000</c:v>
                </c:pt>
                <c:pt idx="85">
                  <c:v>671636000000</c:v>
                </c:pt>
                <c:pt idx="86">
                  <c:v>735983000000</c:v>
                </c:pt>
                <c:pt idx="87">
                  <c:v>804654000000</c:v>
                </c:pt>
                <c:pt idx="88">
                  <c:v>879640000000</c:v>
                </c:pt>
                <c:pt idx="89">
                  <c:v>959710000000</c:v>
                </c:pt>
                <c:pt idx="90">
                  <c:v>1042630000000</c:v>
                </c:pt>
                <c:pt idx="91">
                  <c:v>1131080000000</c:v>
                </c:pt>
                <c:pt idx="92">
                  <c:v>1225860000000</c:v>
                </c:pt>
                <c:pt idx="93">
                  <c:v>1326430000000</c:v>
                </c:pt>
                <c:pt idx="94">
                  <c:v>1427140000000</c:v>
                </c:pt>
                <c:pt idx="95">
                  <c:v>1531300000000</c:v>
                </c:pt>
                <c:pt idx="96">
                  <c:v>1638000000000</c:v>
                </c:pt>
                <c:pt idx="97">
                  <c:v>1742700000000</c:v>
                </c:pt>
                <c:pt idx="98">
                  <c:v>1837300000000</c:v>
                </c:pt>
                <c:pt idx="99">
                  <c:v>1923700000000</c:v>
                </c:pt>
                <c:pt idx="100">
                  <c:v>2000200000000</c:v>
                </c:pt>
                <c:pt idx="101">
                  <c:v>2068300000000</c:v>
                </c:pt>
                <c:pt idx="102">
                  <c:v>2128600000000</c:v>
                </c:pt>
                <c:pt idx="103">
                  <c:v>2181200000000</c:v>
                </c:pt>
                <c:pt idx="104">
                  <c:v>2226700000000</c:v>
                </c:pt>
                <c:pt idx="105">
                  <c:v>2268700000000</c:v>
                </c:pt>
                <c:pt idx="106">
                  <c:v>2311000000000</c:v>
                </c:pt>
                <c:pt idx="107">
                  <c:v>2355000000000</c:v>
                </c:pt>
                <c:pt idx="108">
                  <c:v>2400000000000</c:v>
                </c:pt>
                <c:pt idx="109">
                  <c:v>2444000000000</c:v>
                </c:pt>
                <c:pt idx="110">
                  <c:v>2488000000000</c:v>
                </c:pt>
                <c:pt idx="111">
                  <c:v>2531000000000</c:v>
                </c:pt>
                <c:pt idx="112">
                  <c:v>2574000000000</c:v>
                </c:pt>
                <c:pt idx="113">
                  <c:v>2616000000000</c:v>
                </c:pt>
                <c:pt idx="114">
                  <c:v>2658000000000</c:v>
                </c:pt>
                <c:pt idx="115">
                  <c:v>2698000000000</c:v>
                </c:pt>
                <c:pt idx="116">
                  <c:v>2738000000000</c:v>
                </c:pt>
                <c:pt idx="117">
                  <c:v>2798000000000</c:v>
                </c:pt>
                <c:pt idx="118">
                  <c:v>2895000000000</c:v>
                </c:pt>
                <c:pt idx="119">
                  <c:v>3031000000000</c:v>
                </c:pt>
                <c:pt idx="120">
                  <c:v>3205000000000</c:v>
                </c:pt>
                <c:pt idx="121">
                  <c:v>3414000000000</c:v>
                </c:pt>
                <c:pt idx="122">
                  <c:v>3656000000000</c:v>
                </c:pt>
                <c:pt idx="123">
                  <c:v>3934000000000</c:v>
                </c:pt>
                <c:pt idx="124">
                  <c:v>4242000000000</c:v>
                </c:pt>
                <c:pt idx="125">
                  <c:v>4560000000000</c:v>
                </c:pt>
                <c:pt idx="126">
                  <c:v>4863000000000</c:v>
                </c:pt>
                <c:pt idx="127">
                  <c:v>5150000000000</c:v>
                </c:pt>
                <c:pt idx="128">
                  <c:v>4513000000000</c:v>
                </c:pt>
                <c:pt idx="129">
                  <c:v>4038000000000</c:v>
                </c:pt>
                <c:pt idx="130">
                  <c:v>3661000000000</c:v>
                </c:pt>
                <c:pt idx="131">
                  <c:v>3350000000000</c:v>
                </c:pt>
                <c:pt idx="132">
                  <c:v>3082000000000</c:v>
                </c:pt>
                <c:pt idx="133">
                  <c:v>2763800000000</c:v>
                </c:pt>
                <c:pt idx="134">
                  <c:v>2499800000000</c:v>
                </c:pt>
                <c:pt idx="135">
                  <c:v>2275000000000</c:v>
                </c:pt>
                <c:pt idx="136">
                  <c:v>2078800000000</c:v>
                </c:pt>
                <c:pt idx="137">
                  <c:v>1905500000000</c:v>
                </c:pt>
                <c:pt idx="138">
                  <c:v>1749500000000</c:v>
                </c:pt>
                <c:pt idx="139">
                  <c:v>1608300000000</c:v>
                </c:pt>
                <c:pt idx="140">
                  <c:v>1477600000000</c:v>
                </c:pt>
                <c:pt idx="141">
                  <c:v>1356600000000</c:v>
                </c:pt>
                <c:pt idx="142">
                  <c:v>1244400000000</c:v>
                </c:pt>
                <c:pt idx="143">
                  <c:v>1139600000000</c:v>
                </c:pt>
                <c:pt idx="144">
                  <c:v>1042100000000</c:v>
                </c:pt>
                <c:pt idx="145">
                  <c:v>896400000000</c:v>
                </c:pt>
                <c:pt idx="146">
                  <c:v>775900000000</c:v>
                </c:pt>
                <c:pt idx="147">
                  <c:v>674520000000</c:v>
                </c:pt>
                <c:pt idx="148">
                  <c:v>588800000000</c:v>
                </c:pt>
                <c:pt idx="149">
                  <c:v>516060000000</c:v>
                </c:pt>
                <c:pt idx="150">
                  <c:v>454180000000</c:v>
                </c:pt>
                <c:pt idx="151">
                  <c:v>402170000000</c:v>
                </c:pt>
                <c:pt idx="152">
                  <c:v>358640000000</c:v>
                </c:pt>
                <c:pt idx="153">
                  <c:v>331920000000</c:v>
                </c:pt>
                <c:pt idx="154">
                  <c:v>309530000000</c:v>
                </c:pt>
                <c:pt idx="155">
                  <c:v>291340000000</c:v>
                </c:pt>
                <c:pt idx="156">
                  <c:v>276960000000</c:v>
                </c:pt>
                <c:pt idx="157">
                  <c:v>236600000000</c:v>
                </c:pt>
                <c:pt idx="158">
                  <c:v>202380000000</c:v>
                </c:pt>
                <c:pt idx="159">
                  <c:v>174350000000</c:v>
                </c:pt>
                <c:pt idx="160">
                  <c:v>151690000000</c:v>
                </c:pt>
                <c:pt idx="161">
                  <c:v>138340000000</c:v>
                </c:pt>
                <c:pt idx="162">
                  <c:v>127922000000</c:v>
                </c:pt>
                <c:pt idx="163">
                  <c:v>119739000000</c:v>
                </c:pt>
                <c:pt idx="164">
                  <c:v>113499000000</c:v>
                </c:pt>
                <c:pt idx="165">
                  <c:v>108601000000</c:v>
                </c:pt>
                <c:pt idx="166">
                  <c:v>104544000000</c:v>
                </c:pt>
                <c:pt idx="167">
                  <c:v>100419500000</c:v>
                </c:pt>
                <c:pt idx="168">
                  <c:v>97151000000</c:v>
                </c:pt>
                <c:pt idx="169">
                  <c:v>91130207500</c:v>
                </c:pt>
                <c:pt idx="170">
                  <c:v>84720236500</c:v>
                </c:pt>
                <c:pt idx="171">
                  <c:v>79940249100</c:v>
                </c:pt>
                <c:pt idx="172">
                  <c:v>75480263800</c:v>
                </c:pt>
                <c:pt idx="173">
                  <c:v>71150276600</c:v>
                </c:pt>
                <c:pt idx="174">
                  <c:v>66980284700</c:v>
                </c:pt>
                <c:pt idx="175">
                  <c:v>63050287500</c:v>
                </c:pt>
                <c:pt idx="176">
                  <c:v>59380285400</c:v>
                </c:pt>
                <c:pt idx="177">
                  <c:v>55980279500</c:v>
                </c:pt>
                <c:pt idx="178">
                  <c:v>52850271000</c:v>
                </c:pt>
                <c:pt idx="179">
                  <c:v>49960260700</c:v>
                </c:pt>
                <c:pt idx="180">
                  <c:v>47290249500</c:v>
                </c:pt>
                <c:pt idx="181">
                  <c:v>44820237700</c:v>
                </c:pt>
                <c:pt idx="182">
                  <c:v>42540225700</c:v>
                </c:pt>
                <c:pt idx="183">
                  <c:v>40410213800</c:v>
                </c:pt>
                <c:pt idx="184">
                  <c:v>38440202100</c:v>
                </c:pt>
                <c:pt idx="185">
                  <c:v>36610190800</c:v>
                </c:pt>
                <c:pt idx="186">
                  <c:v>34910179900</c:v>
                </c:pt>
                <c:pt idx="187">
                  <c:v>33320169600</c:v>
                </c:pt>
                <c:pt idx="188">
                  <c:v>31840159900</c:v>
                </c:pt>
                <c:pt idx="189">
                  <c:v>30470150700</c:v>
                </c:pt>
                <c:pt idx="190">
                  <c:v>29180142000</c:v>
                </c:pt>
                <c:pt idx="191">
                  <c:v>27990133900</c:v>
                </c:pt>
                <c:pt idx="192">
                  <c:v>26870126400</c:v>
                </c:pt>
                <c:pt idx="193">
                  <c:v>25840119400</c:v>
                </c:pt>
                <c:pt idx="194">
                  <c:v>24870112800</c:v>
                </c:pt>
                <c:pt idx="195">
                  <c:v>23970106800</c:v>
                </c:pt>
                <c:pt idx="196">
                  <c:v>23140101200</c:v>
                </c:pt>
                <c:pt idx="197">
                  <c:v>22360096100</c:v>
                </c:pt>
                <c:pt idx="198">
                  <c:v>21630091390</c:v>
                </c:pt>
                <c:pt idx="199">
                  <c:v>20960087050</c:v>
                </c:pt>
                <c:pt idx="200">
                  <c:v>20330083070</c:v>
                </c:pt>
                <c:pt idx="201">
                  <c:v>19740079430</c:v>
                </c:pt>
                <c:pt idx="202">
                  <c:v>19200076090</c:v>
                </c:pt>
                <c:pt idx="203">
                  <c:v>18700073030</c:v>
                </c:pt>
                <c:pt idx="204">
                  <c:v>18230070230</c:v>
                </c:pt>
                <c:pt idx="205">
                  <c:v>17790067680</c:v>
                </c:pt>
                <c:pt idx="206">
                  <c:v>17390065340</c:v>
                </c:pt>
                <c:pt idx="207">
                  <c:v>17010063200</c:v>
                </c:pt>
                <c:pt idx="208">
                  <c:v>16660061250</c:v>
                </c:pt>
                <c:pt idx="209">
                  <c:v>16330059470</c:v>
                </c:pt>
                <c:pt idx="210">
                  <c:v>16020057860</c:v>
                </c:pt>
                <c:pt idx="211">
                  <c:v>15740056380</c:v>
                </c:pt>
                <c:pt idx="212">
                  <c:v>15470055040</c:v>
                </c:pt>
                <c:pt idx="213">
                  <c:v>15220053810</c:v>
                </c:pt>
                <c:pt idx="214">
                  <c:v>14990052690</c:v>
                </c:pt>
                <c:pt idx="215">
                  <c:v>14770051670</c:v>
                </c:pt>
                <c:pt idx="216">
                  <c:v>14560050740</c:v>
                </c:pt>
                <c:pt idx="217">
                  <c:v>14921400000</c:v>
                </c:pt>
                <c:pt idx="218">
                  <c:v>16283300000</c:v>
                </c:pt>
                <c:pt idx="219">
                  <c:v>16891700000</c:v>
                </c:pt>
                <c:pt idx="220">
                  <c:v>17881700000</c:v>
                </c:pt>
                <c:pt idx="221">
                  <c:v>19088000000</c:v>
                </c:pt>
                <c:pt idx="222">
                  <c:v>20102000000</c:v>
                </c:pt>
                <c:pt idx="223">
                  <c:v>20591000000</c:v>
                </c:pt>
                <c:pt idx="224">
                  <c:v>20455000000</c:v>
                </c:pt>
                <c:pt idx="225">
                  <c:v>19760000000</c:v>
                </c:pt>
                <c:pt idx="226">
                  <c:v>18705000000</c:v>
                </c:pt>
                <c:pt idx="227">
                  <c:v>17472000000</c:v>
                </c:pt>
                <c:pt idx="228">
                  <c:v>16208000000</c:v>
                </c:pt>
                <c:pt idx="229">
                  <c:v>14995000000</c:v>
                </c:pt>
                <c:pt idx="230">
                  <c:v>13879000000</c:v>
                </c:pt>
                <c:pt idx="231">
                  <c:v>12879000000</c:v>
                </c:pt>
                <c:pt idx="232">
                  <c:v>12004000000</c:v>
                </c:pt>
                <c:pt idx="233">
                  <c:v>11247000000</c:v>
                </c:pt>
                <c:pt idx="234">
                  <c:v>10602000000</c:v>
                </c:pt>
                <c:pt idx="235">
                  <c:v>10056000000</c:v>
                </c:pt>
                <c:pt idx="236">
                  <c:v>9601000000</c:v>
                </c:pt>
                <c:pt idx="237">
                  <c:v>9223000000</c:v>
                </c:pt>
                <c:pt idx="238">
                  <c:v>8915000000</c:v>
                </c:pt>
                <c:pt idx="239">
                  <c:v>8667000000</c:v>
                </c:pt>
                <c:pt idx="240">
                  <c:v>8472000000</c:v>
                </c:pt>
                <c:pt idx="241">
                  <c:v>8324000000</c:v>
                </c:pt>
                <c:pt idx="242">
                  <c:v>8221000000</c:v>
                </c:pt>
                <c:pt idx="243">
                  <c:v>8157000000</c:v>
                </c:pt>
                <c:pt idx="244">
                  <c:v>8130000000</c:v>
                </c:pt>
                <c:pt idx="245">
                  <c:v>8140000000</c:v>
                </c:pt>
                <c:pt idx="246">
                  <c:v>8184000000</c:v>
                </c:pt>
                <c:pt idx="247">
                  <c:v>8263000000</c:v>
                </c:pt>
                <c:pt idx="248">
                  <c:v>8377000000</c:v>
                </c:pt>
                <c:pt idx="249">
                  <c:v>8523000000</c:v>
                </c:pt>
                <c:pt idx="250">
                  <c:v>8704000000</c:v>
                </c:pt>
                <c:pt idx="251">
                  <c:v>8923000000</c:v>
                </c:pt>
                <c:pt idx="252">
                  <c:v>9183000000</c:v>
                </c:pt>
                <c:pt idx="253">
                  <c:v>9482000000</c:v>
                </c:pt>
                <c:pt idx="254">
                  <c:v>9821000000</c:v>
                </c:pt>
                <c:pt idx="255">
                  <c:v>10201000000</c:v>
                </c:pt>
                <c:pt idx="256">
                  <c:v>10618000000</c:v>
                </c:pt>
                <c:pt idx="257">
                  <c:v>11067000000</c:v>
                </c:pt>
                <c:pt idx="258">
                  <c:v>11536000000</c:v>
                </c:pt>
                <c:pt idx="259">
                  <c:v>12001500000</c:v>
                </c:pt>
                <c:pt idx="260">
                  <c:v>12434200000</c:v>
                </c:pt>
                <c:pt idx="261">
                  <c:v>12809400000</c:v>
                </c:pt>
                <c:pt idx="262">
                  <c:v>13058400000</c:v>
                </c:pt>
                <c:pt idx="263">
                  <c:v>13128100000</c:v>
                </c:pt>
                <c:pt idx="264">
                  <c:v>13168900000</c:v>
                </c:pt>
                <c:pt idx="265">
                  <c:v>12950011720</c:v>
                </c:pt>
                <c:pt idx="266">
                  <c:v>12540015280</c:v>
                </c:pt>
                <c:pt idx="267">
                  <c:v>12250017630</c:v>
                </c:pt>
                <c:pt idx="268">
                  <c:v>12040019880</c:v>
                </c:pt>
                <c:pt idx="269">
                  <c:v>11850022110</c:v>
                </c:pt>
                <c:pt idx="270">
                  <c:v>11680024270</c:v>
                </c:pt>
                <c:pt idx="271">
                  <c:v>11510026310</c:v>
                </c:pt>
                <c:pt idx="272">
                  <c:v>11340028130</c:v>
                </c:pt>
                <c:pt idx="273">
                  <c:v>11180029690</c:v>
                </c:pt>
                <c:pt idx="274">
                  <c:v>11030030970</c:v>
                </c:pt>
                <c:pt idx="275">
                  <c:v>10880032000</c:v>
                </c:pt>
                <c:pt idx="276">
                  <c:v>10750032830</c:v>
                </c:pt>
                <c:pt idx="277">
                  <c:v>10620033510</c:v>
                </c:pt>
                <c:pt idx="278">
                  <c:v>10500034060</c:v>
                </c:pt>
                <c:pt idx="279">
                  <c:v>10390034520</c:v>
                </c:pt>
                <c:pt idx="280">
                  <c:v>10280034920</c:v>
                </c:pt>
                <c:pt idx="281">
                  <c:v>10180035250</c:v>
                </c:pt>
                <c:pt idx="282">
                  <c:v>10090035540</c:v>
                </c:pt>
                <c:pt idx="283">
                  <c:v>9997035800</c:v>
                </c:pt>
                <c:pt idx="284">
                  <c:v>9913036020</c:v>
                </c:pt>
                <c:pt idx="285">
                  <c:v>9833036220</c:v>
                </c:pt>
                <c:pt idx="286">
                  <c:v>9756036400</c:v>
                </c:pt>
                <c:pt idx="287">
                  <c:v>9684036570</c:v>
                </c:pt>
                <c:pt idx="288">
                  <c:v>9614036720</c:v>
                </c:pt>
                <c:pt idx="289">
                  <c:v>9547036850</c:v>
                </c:pt>
                <c:pt idx="290">
                  <c:v>9483036980</c:v>
                </c:pt>
                <c:pt idx="291">
                  <c:v>9421037100</c:v>
                </c:pt>
                <c:pt idx="292">
                  <c:v>9361037210</c:v>
                </c:pt>
                <c:pt idx="293">
                  <c:v>9303037320</c:v>
                </c:pt>
                <c:pt idx="294">
                  <c:v>9247037420</c:v>
                </c:pt>
                <c:pt idx="295">
                  <c:v>9192037520</c:v>
                </c:pt>
                <c:pt idx="296">
                  <c:v>9139037610</c:v>
                </c:pt>
                <c:pt idx="297">
                  <c:v>9087037700</c:v>
                </c:pt>
                <c:pt idx="298">
                  <c:v>9037037790</c:v>
                </c:pt>
                <c:pt idx="299">
                  <c:v>8987037870</c:v>
                </c:pt>
                <c:pt idx="300">
                  <c:v>8938037950</c:v>
                </c:pt>
                <c:pt idx="301">
                  <c:v>8890038020</c:v>
                </c:pt>
                <c:pt idx="302">
                  <c:v>8843038090</c:v>
                </c:pt>
                <c:pt idx="303">
                  <c:v>8797038160</c:v>
                </c:pt>
                <c:pt idx="304">
                  <c:v>8752038230</c:v>
                </c:pt>
                <c:pt idx="305">
                  <c:v>8707038290</c:v>
                </c:pt>
                <c:pt idx="306">
                  <c:v>8663038350</c:v>
                </c:pt>
                <c:pt idx="307">
                  <c:v>8619038400</c:v>
                </c:pt>
                <c:pt idx="308">
                  <c:v>8576038450</c:v>
                </c:pt>
                <c:pt idx="309">
                  <c:v>8533038500</c:v>
                </c:pt>
                <c:pt idx="310">
                  <c:v>8491038550</c:v>
                </c:pt>
                <c:pt idx="311">
                  <c:v>8449038590</c:v>
                </c:pt>
                <c:pt idx="312">
                  <c:v>8407038630</c:v>
                </c:pt>
                <c:pt idx="313">
                  <c:v>8862500000</c:v>
                </c:pt>
                <c:pt idx="314">
                  <c:v>10135000000</c:v>
                </c:pt>
                <c:pt idx="315">
                  <c:v>10835100000</c:v>
                </c:pt>
                <c:pt idx="316">
                  <c:v>12019700000</c:v>
                </c:pt>
                <c:pt idx="317">
                  <c:v>13611400000</c:v>
                </c:pt>
                <c:pt idx="318">
                  <c:v>15142000000</c:v>
                </c:pt>
                <c:pt idx="319">
                  <c:v>16218000000</c:v>
                </c:pt>
                <c:pt idx="320">
                  <c:v>16693000000</c:v>
                </c:pt>
                <c:pt idx="321">
                  <c:v>16624000000</c:v>
                </c:pt>
                <c:pt idx="322">
                  <c:v>16134000000</c:v>
                </c:pt>
                <c:pt idx="323">
                  <c:v>15354000000</c:v>
                </c:pt>
                <c:pt idx="324">
                  <c:v>14402000000</c:v>
                </c:pt>
                <c:pt idx="325">
                  <c:v>13383000000</c:v>
                </c:pt>
                <c:pt idx="326">
                  <c:v>12351000000</c:v>
                </c:pt>
                <c:pt idx="327">
                  <c:v>11354000000</c:v>
                </c:pt>
                <c:pt idx="328">
                  <c:v>10430000000</c:v>
                </c:pt>
                <c:pt idx="329">
                  <c:v>9599000000</c:v>
                </c:pt>
                <c:pt idx="330">
                  <c:v>8872000000</c:v>
                </c:pt>
                <c:pt idx="331">
                  <c:v>8243000000</c:v>
                </c:pt>
                <c:pt idx="332">
                  <c:v>7721000000</c:v>
                </c:pt>
                <c:pt idx="333">
                  <c:v>7297000000</c:v>
                </c:pt>
                <c:pt idx="334">
                  <c:v>6967000000</c:v>
                </c:pt>
                <c:pt idx="335">
                  <c:v>6714000000</c:v>
                </c:pt>
                <c:pt idx="336">
                  <c:v>6524000000</c:v>
                </c:pt>
                <c:pt idx="337">
                  <c:v>6387000000</c:v>
                </c:pt>
                <c:pt idx="338">
                  <c:v>6296000000</c:v>
                </c:pt>
                <c:pt idx="339">
                  <c:v>6242000000</c:v>
                </c:pt>
                <c:pt idx="340">
                  <c:v>6222000000</c:v>
                </c:pt>
                <c:pt idx="341">
                  <c:v>6232000000</c:v>
                </c:pt>
                <c:pt idx="342">
                  <c:v>6268000000</c:v>
                </c:pt>
                <c:pt idx="343">
                  <c:v>6330000000</c:v>
                </c:pt>
                <c:pt idx="344">
                  <c:v>6414000000</c:v>
                </c:pt>
                <c:pt idx="345">
                  <c:v>6524000000</c:v>
                </c:pt>
                <c:pt idx="346">
                  <c:v>6655000000</c:v>
                </c:pt>
                <c:pt idx="347">
                  <c:v>6811000000</c:v>
                </c:pt>
                <c:pt idx="348">
                  <c:v>6989000000</c:v>
                </c:pt>
                <c:pt idx="349">
                  <c:v>7192000000</c:v>
                </c:pt>
                <c:pt idx="350">
                  <c:v>7419000000</c:v>
                </c:pt>
                <c:pt idx="351">
                  <c:v>7669000000</c:v>
                </c:pt>
                <c:pt idx="352">
                  <c:v>7940000000</c:v>
                </c:pt>
                <c:pt idx="353">
                  <c:v>8228000000</c:v>
                </c:pt>
                <c:pt idx="354">
                  <c:v>8524000000</c:v>
                </c:pt>
                <c:pt idx="355">
                  <c:v>8815800000</c:v>
                </c:pt>
                <c:pt idx="356">
                  <c:v>9091400000</c:v>
                </c:pt>
                <c:pt idx="357">
                  <c:v>9326900000</c:v>
                </c:pt>
                <c:pt idx="358">
                  <c:v>9490400000</c:v>
                </c:pt>
                <c:pt idx="359">
                  <c:v>9550600000</c:v>
                </c:pt>
                <c:pt idx="360">
                  <c:v>9601500000</c:v>
                </c:pt>
                <c:pt idx="361">
                  <c:v>9440011850</c:v>
                </c:pt>
                <c:pt idx="362">
                  <c:v>9132018520</c:v>
                </c:pt>
                <c:pt idx="363">
                  <c:v>8913022250</c:v>
                </c:pt>
                <c:pt idx="364">
                  <c:v>8747025670</c:v>
                </c:pt>
                <c:pt idx="365">
                  <c:v>8601029190</c:v>
                </c:pt>
                <c:pt idx="366">
                  <c:v>8460032640</c:v>
                </c:pt>
                <c:pt idx="367">
                  <c:v>8320035700</c:v>
                </c:pt>
                <c:pt idx="368">
                  <c:v>8186038140</c:v>
                </c:pt>
                <c:pt idx="369">
                  <c:v>8062039950</c:v>
                </c:pt>
                <c:pt idx="370">
                  <c:v>7950041230</c:v>
                </c:pt>
                <c:pt idx="371">
                  <c:v>7850042110</c:v>
                </c:pt>
                <c:pt idx="372">
                  <c:v>7760042720</c:v>
                </c:pt>
                <c:pt idx="373">
                  <c:v>7678043150</c:v>
                </c:pt>
                <c:pt idx="374">
                  <c:v>7603043450</c:v>
                </c:pt>
                <c:pt idx="375">
                  <c:v>7533043670</c:v>
                </c:pt>
                <c:pt idx="376">
                  <c:v>7467043820</c:v>
                </c:pt>
                <c:pt idx="377">
                  <c:v>7405043940</c:v>
                </c:pt>
                <c:pt idx="378">
                  <c:v>7346044020</c:v>
                </c:pt>
                <c:pt idx="379">
                  <c:v>7290044070</c:v>
                </c:pt>
                <c:pt idx="380">
                  <c:v>7236044110</c:v>
                </c:pt>
                <c:pt idx="381">
                  <c:v>7185044140</c:v>
                </c:pt>
                <c:pt idx="382">
                  <c:v>7135044150</c:v>
                </c:pt>
                <c:pt idx="383">
                  <c:v>7087044150</c:v>
                </c:pt>
                <c:pt idx="384">
                  <c:v>7041044140</c:v>
                </c:pt>
                <c:pt idx="385">
                  <c:v>6996044130</c:v>
                </c:pt>
                <c:pt idx="386">
                  <c:v>6953044110</c:v>
                </c:pt>
                <c:pt idx="387">
                  <c:v>6910044080</c:v>
                </c:pt>
                <c:pt idx="388">
                  <c:v>6869044050</c:v>
                </c:pt>
                <c:pt idx="389">
                  <c:v>6829044020</c:v>
                </c:pt>
                <c:pt idx="390">
                  <c:v>6789043980</c:v>
                </c:pt>
                <c:pt idx="391">
                  <c:v>6750043930</c:v>
                </c:pt>
                <c:pt idx="392">
                  <c:v>6713043890</c:v>
                </c:pt>
                <c:pt idx="393">
                  <c:v>6675043840</c:v>
                </c:pt>
                <c:pt idx="394">
                  <c:v>6639043780</c:v>
                </c:pt>
                <c:pt idx="395">
                  <c:v>6603043730</c:v>
                </c:pt>
                <c:pt idx="396">
                  <c:v>6567043670</c:v>
                </c:pt>
                <c:pt idx="397">
                  <c:v>6532043610</c:v>
                </c:pt>
                <c:pt idx="398">
                  <c:v>6498043550</c:v>
                </c:pt>
                <c:pt idx="399">
                  <c:v>6464043480</c:v>
                </c:pt>
                <c:pt idx="400">
                  <c:v>6430043410</c:v>
                </c:pt>
                <c:pt idx="401">
                  <c:v>6397043350</c:v>
                </c:pt>
                <c:pt idx="402">
                  <c:v>6364043270</c:v>
                </c:pt>
                <c:pt idx="403">
                  <c:v>6332043200</c:v>
                </c:pt>
                <c:pt idx="404">
                  <c:v>6300043120</c:v>
                </c:pt>
                <c:pt idx="405">
                  <c:v>6268043050</c:v>
                </c:pt>
                <c:pt idx="406">
                  <c:v>6236042970</c:v>
                </c:pt>
                <c:pt idx="407">
                  <c:v>6204042890</c:v>
                </c:pt>
                <c:pt idx="408">
                  <c:v>6173042800</c:v>
                </c:pt>
                <c:pt idx="409">
                  <c:v>6759400000</c:v>
                </c:pt>
                <c:pt idx="410">
                  <c:v>8065200000</c:v>
                </c:pt>
                <c:pt idx="411">
                  <c:v>8765000000</c:v>
                </c:pt>
                <c:pt idx="412">
                  <c:v>9978100000</c:v>
                </c:pt>
                <c:pt idx="413">
                  <c:v>11631000000</c:v>
                </c:pt>
                <c:pt idx="414">
                  <c:v>13228000000</c:v>
                </c:pt>
                <c:pt idx="415">
                  <c:v>14360000000</c:v>
                </c:pt>
                <c:pt idx="416">
                  <c:v>14920000000</c:v>
                </c:pt>
                <c:pt idx="417">
                  <c:v>14957000000</c:v>
                </c:pt>
                <c:pt idx="418">
                  <c:v>14615000000</c:v>
                </c:pt>
                <c:pt idx="419">
                  <c:v>14015000000</c:v>
                </c:pt>
                <c:pt idx="420">
                  <c:v>13269000000</c:v>
                </c:pt>
                <c:pt idx="421">
                  <c:v>12460000000</c:v>
                </c:pt>
                <c:pt idx="422">
                  <c:v>11633000000</c:v>
                </c:pt>
                <c:pt idx="423">
                  <c:v>10827000000</c:v>
                </c:pt>
                <c:pt idx="424">
                  <c:v>10067000000</c:v>
                </c:pt>
                <c:pt idx="425">
                  <c:v>9369000000</c:v>
                </c:pt>
                <c:pt idx="426">
                  <c:v>8736000000</c:v>
                </c:pt>
                <c:pt idx="427">
                  <c:v>8178000000</c:v>
                </c:pt>
                <c:pt idx="428">
                  <c:v>7697000000</c:v>
                </c:pt>
                <c:pt idx="429">
                  <c:v>7288000000</c:v>
                </c:pt>
                <c:pt idx="430">
                  <c:v>6943000000</c:v>
                </c:pt>
                <c:pt idx="431">
                  <c:v>6653000000</c:v>
                </c:pt>
                <c:pt idx="432">
                  <c:v>6415000000</c:v>
                </c:pt>
                <c:pt idx="433">
                  <c:v>6222000000</c:v>
                </c:pt>
                <c:pt idx="434">
                  <c:v>6068000000</c:v>
                </c:pt>
                <c:pt idx="435">
                  <c:v>5949000000</c:v>
                </c:pt>
                <c:pt idx="436">
                  <c:v>5860000000</c:v>
                </c:pt>
                <c:pt idx="437">
                  <c:v>5798000000</c:v>
                </c:pt>
                <c:pt idx="438">
                  <c:v>5760000000</c:v>
                </c:pt>
                <c:pt idx="439">
                  <c:v>5745000000</c:v>
                </c:pt>
                <c:pt idx="440">
                  <c:v>5751000000</c:v>
                </c:pt>
                <c:pt idx="441">
                  <c:v>5776000000</c:v>
                </c:pt>
                <c:pt idx="442">
                  <c:v>5821000000</c:v>
                </c:pt>
                <c:pt idx="443">
                  <c:v>5884000000</c:v>
                </c:pt>
                <c:pt idx="444">
                  <c:v>5964000000</c:v>
                </c:pt>
                <c:pt idx="445">
                  <c:v>6062000000</c:v>
                </c:pt>
                <c:pt idx="446">
                  <c:v>6178000000</c:v>
                </c:pt>
                <c:pt idx="447">
                  <c:v>6311000000</c:v>
                </c:pt>
                <c:pt idx="448">
                  <c:v>6458000000</c:v>
                </c:pt>
                <c:pt idx="449">
                  <c:v>6619000000</c:v>
                </c:pt>
                <c:pt idx="450">
                  <c:v>6790200000</c:v>
                </c:pt>
                <c:pt idx="451">
                  <c:v>6962500000</c:v>
                </c:pt>
                <c:pt idx="452">
                  <c:v>7127500000</c:v>
                </c:pt>
                <c:pt idx="453">
                  <c:v>7270800000</c:v>
                </c:pt>
                <c:pt idx="454">
                  <c:v>7371400000</c:v>
                </c:pt>
                <c:pt idx="455">
                  <c:v>7409800000</c:v>
                </c:pt>
                <c:pt idx="456">
                  <c:v>7448600000</c:v>
                </c:pt>
                <c:pt idx="457">
                  <c:v>7320011210</c:v>
                </c:pt>
                <c:pt idx="458">
                  <c:v>7049021700</c:v>
                </c:pt>
                <c:pt idx="459">
                  <c:v>6821028760</c:v>
                </c:pt>
                <c:pt idx="460">
                  <c:v>6629033820</c:v>
                </c:pt>
                <c:pt idx="461">
                  <c:v>6463037550</c:v>
                </c:pt>
                <c:pt idx="462">
                  <c:v>6316040240</c:v>
                </c:pt>
                <c:pt idx="463">
                  <c:v>6187042120</c:v>
                </c:pt>
                <c:pt idx="464">
                  <c:v>6076043420</c:v>
                </c:pt>
                <c:pt idx="465">
                  <c:v>5980044290</c:v>
                </c:pt>
                <c:pt idx="466">
                  <c:v>5895044890</c:v>
                </c:pt>
                <c:pt idx="467">
                  <c:v>5819045290</c:v>
                </c:pt>
                <c:pt idx="468">
                  <c:v>5751045550</c:v>
                </c:pt>
                <c:pt idx="469">
                  <c:v>5689045720</c:v>
                </c:pt>
                <c:pt idx="470">
                  <c:v>5631045810</c:v>
                </c:pt>
                <c:pt idx="471">
                  <c:v>5577045850</c:v>
                </c:pt>
                <c:pt idx="472">
                  <c:v>5526045860</c:v>
                </c:pt>
                <c:pt idx="473">
                  <c:v>5478045820</c:v>
                </c:pt>
                <c:pt idx="474">
                  <c:v>5433045770</c:v>
                </c:pt>
                <c:pt idx="475">
                  <c:v>5389045690</c:v>
                </c:pt>
                <c:pt idx="476">
                  <c:v>5347045590</c:v>
                </c:pt>
                <c:pt idx="477">
                  <c:v>5307045480</c:v>
                </c:pt>
                <c:pt idx="478">
                  <c:v>5268045350</c:v>
                </c:pt>
                <c:pt idx="479">
                  <c:v>5231045220</c:v>
                </c:pt>
                <c:pt idx="480">
                  <c:v>5195045070</c:v>
                </c:pt>
                <c:pt idx="481">
                  <c:v>5159044920</c:v>
                </c:pt>
                <c:pt idx="482">
                  <c:v>5125044760</c:v>
                </c:pt>
                <c:pt idx="483">
                  <c:v>5091044600</c:v>
                </c:pt>
                <c:pt idx="484">
                  <c:v>5059044430</c:v>
                </c:pt>
                <c:pt idx="485">
                  <c:v>5026044260</c:v>
                </c:pt>
                <c:pt idx="486">
                  <c:v>4995044090</c:v>
                </c:pt>
                <c:pt idx="487">
                  <c:v>4964043910</c:v>
                </c:pt>
                <c:pt idx="488">
                  <c:v>4933043730</c:v>
                </c:pt>
                <c:pt idx="489">
                  <c:v>4903043550</c:v>
                </c:pt>
                <c:pt idx="490">
                  <c:v>4874043370</c:v>
                </c:pt>
                <c:pt idx="491">
                  <c:v>4844043190</c:v>
                </c:pt>
                <c:pt idx="492">
                  <c:v>4816043010</c:v>
                </c:pt>
                <c:pt idx="493">
                  <c:v>4787042830</c:v>
                </c:pt>
                <c:pt idx="494">
                  <c:v>4759042640</c:v>
                </c:pt>
                <c:pt idx="495">
                  <c:v>4731042460</c:v>
                </c:pt>
                <c:pt idx="496">
                  <c:v>4703042280</c:v>
                </c:pt>
                <c:pt idx="497">
                  <c:v>4676042090</c:v>
                </c:pt>
                <c:pt idx="498">
                  <c:v>4649041910</c:v>
                </c:pt>
                <c:pt idx="499">
                  <c:v>4622041720</c:v>
                </c:pt>
                <c:pt idx="500">
                  <c:v>4595041540</c:v>
                </c:pt>
                <c:pt idx="501">
                  <c:v>4569041360</c:v>
                </c:pt>
                <c:pt idx="502">
                  <c:v>4542041170</c:v>
                </c:pt>
                <c:pt idx="503">
                  <c:v>4516040990</c:v>
                </c:pt>
                <c:pt idx="504">
                  <c:v>4490040810</c:v>
                </c:pt>
                <c:pt idx="505">
                  <c:v>5223000000</c:v>
                </c:pt>
                <c:pt idx="506">
                  <c:v>6574300000</c:v>
                </c:pt>
                <c:pt idx="507">
                  <c:v>7298200000</c:v>
                </c:pt>
                <c:pt idx="508">
                  <c:v>8556700000</c:v>
                </c:pt>
                <c:pt idx="509">
                  <c:v>10273100000</c:v>
                </c:pt>
                <c:pt idx="510">
                  <c:v>11910000000</c:v>
                </c:pt>
                <c:pt idx="511">
                  <c:v>13060000000</c:v>
                </c:pt>
                <c:pt idx="512">
                  <c:v>13627000000</c:v>
                </c:pt>
                <c:pt idx="513">
                  <c:v>13677000000</c:v>
                </c:pt>
                <c:pt idx="514">
                  <c:v>13373000000</c:v>
                </c:pt>
                <c:pt idx="515">
                  <c:v>12841000000</c:v>
                </c:pt>
                <c:pt idx="516">
                  <c:v>12185000000</c:v>
                </c:pt>
                <c:pt idx="517">
                  <c:v>11475000000</c:v>
                </c:pt>
                <c:pt idx="518">
                  <c:v>10757000000</c:v>
                </c:pt>
                <c:pt idx="519">
                  <c:v>10055000000</c:v>
                </c:pt>
                <c:pt idx="520">
                  <c:v>9389000000</c:v>
                </c:pt>
                <c:pt idx="521">
                  <c:v>8770000000</c:v>
                </c:pt>
                <c:pt idx="522">
                  <c:v>8205000000</c:v>
                </c:pt>
                <c:pt idx="523">
                  <c:v>7695000000</c:v>
                </c:pt>
                <c:pt idx="524">
                  <c:v>7239000000</c:v>
                </c:pt>
                <c:pt idx="525">
                  <c:v>6837000000</c:v>
                </c:pt>
                <c:pt idx="526">
                  <c:v>6483000000</c:v>
                </c:pt>
                <c:pt idx="527">
                  <c:v>6176000000</c:v>
                </c:pt>
                <c:pt idx="528">
                  <c:v>5911000000</c:v>
                </c:pt>
                <c:pt idx="529">
                  <c:v>5684000000</c:v>
                </c:pt>
                <c:pt idx="530">
                  <c:v>5492000000</c:v>
                </c:pt>
                <c:pt idx="531">
                  <c:v>5332000000</c:v>
                </c:pt>
                <c:pt idx="532">
                  <c:v>5200000000</c:v>
                </c:pt>
                <c:pt idx="533">
                  <c:v>5094000000</c:v>
                </c:pt>
                <c:pt idx="534">
                  <c:v>5012000000</c:v>
                </c:pt>
                <c:pt idx="535">
                  <c:v>4953000000</c:v>
                </c:pt>
                <c:pt idx="536">
                  <c:v>4913000000</c:v>
                </c:pt>
                <c:pt idx="537">
                  <c:v>4893000000</c:v>
                </c:pt>
                <c:pt idx="538">
                  <c:v>4891000000</c:v>
                </c:pt>
                <c:pt idx="539">
                  <c:v>4906000000</c:v>
                </c:pt>
                <c:pt idx="540">
                  <c:v>4938000000</c:v>
                </c:pt>
                <c:pt idx="541">
                  <c:v>4986000000</c:v>
                </c:pt>
                <c:pt idx="542">
                  <c:v>5052000000</c:v>
                </c:pt>
                <c:pt idx="543">
                  <c:v>5133000000</c:v>
                </c:pt>
                <c:pt idx="544">
                  <c:v>5227400000</c:v>
                </c:pt>
                <c:pt idx="545">
                  <c:v>5335200000</c:v>
                </c:pt>
                <c:pt idx="546">
                  <c:v>5451200000</c:v>
                </c:pt>
                <c:pt idx="547">
                  <c:v>5572600000</c:v>
                </c:pt>
                <c:pt idx="548">
                  <c:v>5690700000</c:v>
                </c:pt>
                <c:pt idx="549">
                  <c:v>5795500000</c:v>
                </c:pt>
                <c:pt idx="550">
                  <c:v>5871000000</c:v>
                </c:pt>
                <c:pt idx="551">
                  <c:v>5900400000</c:v>
                </c:pt>
                <c:pt idx="552">
                  <c:v>5933100000</c:v>
                </c:pt>
                <c:pt idx="553">
                  <c:v>5841009258</c:v>
                </c:pt>
                <c:pt idx="554">
                  <c:v>5628017370</c:v>
                </c:pt>
                <c:pt idx="555">
                  <c:v>5433023980</c:v>
                </c:pt>
                <c:pt idx="556">
                  <c:v>5257028740</c:v>
                </c:pt>
                <c:pt idx="557">
                  <c:v>5098032200</c:v>
                </c:pt>
                <c:pt idx="558">
                  <c:v>4954034740</c:v>
                </c:pt>
                <c:pt idx="559">
                  <c:v>4824036590</c:v>
                </c:pt>
                <c:pt idx="560">
                  <c:v>4706037940</c:v>
                </c:pt>
                <c:pt idx="561">
                  <c:v>4598038900</c:v>
                </c:pt>
                <c:pt idx="562">
                  <c:v>4501039570</c:v>
                </c:pt>
                <c:pt idx="563">
                  <c:v>4413040020</c:v>
                </c:pt>
                <c:pt idx="564">
                  <c:v>4333040310</c:v>
                </c:pt>
                <c:pt idx="565">
                  <c:v>4260040470</c:v>
                </c:pt>
                <c:pt idx="566">
                  <c:v>4193040540</c:v>
                </c:pt>
                <c:pt idx="567">
                  <c:v>4131040530</c:v>
                </c:pt>
                <c:pt idx="568">
                  <c:v>4074040470</c:v>
                </c:pt>
                <c:pt idx="569">
                  <c:v>4021040360</c:v>
                </c:pt>
                <c:pt idx="570">
                  <c:v>3971040220</c:v>
                </c:pt>
                <c:pt idx="571">
                  <c:v>3924040060</c:v>
                </c:pt>
                <c:pt idx="572">
                  <c:v>3881039870</c:v>
                </c:pt>
                <c:pt idx="573">
                  <c:v>3839039660</c:v>
                </c:pt>
                <c:pt idx="574">
                  <c:v>3799039450</c:v>
                </c:pt>
                <c:pt idx="575">
                  <c:v>3762039220</c:v>
                </c:pt>
                <c:pt idx="576">
                  <c:v>3726038990</c:v>
                </c:pt>
                <c:pt idx="578">
                  <c:v>3657038500</c:v>
                </c:pt>
                <c:pt idx="579">
                  <c:v>3625038260</c:v>
                </c:pt>
                <c:pt idx="580">
                  <c:v>3594038010</c:v>
                </c:pt>
                <c:pt idx="581">
                  <c:v>3563037750</c:v>
                </c:pt>
                <c:pt idx="582">
                  <c:v>3534037500</c:v>
                </c:pt>
                <c:pt idx="583">
                  <c:v>3505037250</c:v>
                </c:pt>
                <c:pt idx="584">
                  <c:v>3477037000</c:v>
                </c:pt>
                <c:pt idx="585">
                  <c:v>3449036750</c:v>
                </c:pt>
                <c:pt idx="586">
                  <c:v>3422036500</c:v>
                </c:pt>
                <c:pt idx="587">
                  <c:v>3396036250</c:v>
                </c:pt>
                <c:pt idx="588">
                  <c:v>3370036000</c:v>
                </c:pt>
                <c:pt idx="589">
                  <c:v>3344035750</c:v>
                </c:pt>
                <c:pt idx="590">
                  <c:v>3319035500</c:v>
                </c:pt>
                <c:pt idx="591">
                  <c:v>3294035260</c:v>
                </c:pt>
                <c:pt idx="592">
                  <c:v>3270035020</c:v>
                </c:pt>
                <c:pt idx="593">
                  <c:v>3246034770</c:v>
                </c:pt>
                <c:pt idx="594">
                  <c:v>3222034540</c:v>
                </c:pt>
                <c:pt idx="595">
                  <c:v>3198034300</c:v>
                </c:pt>
                <c:pt idx="596">
                  <c:v>3175034060</c:v>
                </c:pt>
                <c:pt idx="597">
                  <c:v>3152033830</c:v>
                </c:pt>
                <c:pt idx="598">
                  <c:v>3130033600</c:v>
                </c:pt>
                <c:pt idx="599">
                  <c:v>3108033370</c:v>
                </c:pt>
                <c:pt idx="600">
                  <c:v>3085033140</c:v>
                </c:pt>
                <c:pt idx="601">
                  <c:v>3950600000</c:v>
                </c:pt>
                <c:pt idx="602">
                  <c:v>5298300000</c:v>
                </c:pt>
                <c:pt idx="603">
                  <c:v>6042900000</c:v>
                </c:pt>
                <c:pt idx="604">
                  <c:v>7337600000</c:v>
                </c:pt>
                <c:pt idx="605">
                  <c:v>9105400000</c:v>
                </c:pt>
                <c:pt idx="606">
                  <c:v>10788000000</c:v>
                </c:pt>
                <c:pt idx="607">
                  <c:v>11978000000</c:v>
                </c:pt>
                <c:pt idx="608">
                  <c:v>12581000000</c:v>
                </c:pt>
                <c:pt idx="609">
                  <c:v>12677000000</c:v>
                </c:pt>
                <c:pt idx="610">
                  <c:v>12416000000</c:v>
                </c:pt>
                <c:pt idx="611">
                  <c:v>11934000000</c:v>
                </c:pt>
                <c:pt idx="612">
                  <c:v>11334000000</c:v>
                </c:pt>
                <c:pt idx="613">
                  <c:v>10685000000</c:v>
                </c:pt>
                <c:pt idx="614">
                  <c:v>10027000000</c:v>
                </c:pt>
                <c:pt idx="615">
                  <c:v>9385000000</c:v>
                </c:pt>
                <c:pt idx="616">
                  <c:v>8773000000</c:v>
                </c:pt>
                <c:pt idx="617">
                  <c:v>8202000000</c:v>
                </c:pt>
                <c:pt idx="618">
                  <c:v>7675000000</c:v>
                </c:pt>
                <c:pt idx="619">
                  <c:v>7197000000</c:v>
                </c:pt>
                <c:pt idx="620">
                  <c:v>6767000000</c:v>
                </c:pt>
                <c:pt idx="621">
                  <c:v>6382000000</c:v>
                </c:pt>
                <c:pt idx="622">
                  <c:v>6042000000</c:v>
                </c:pt>
                <c:pt idx="623">
                  <c:v>5743000000</c:v>
                </c:pt>
                <c:pt idx="624">
                  <c:v>5483000000</c:v>
                </c:pt>
                <c:pt idx="625">
                  <c:v>5259000000</c:v>
                </c:pt>
                <c:pt idx="626">
                  <c:v>5067000000</c:v>
                </c:pt>
                <c:pt idx="627">
                  <c:v>4904000000</c:v>
                </c:pt>
                <c:pt idx="628">
                  <c:v>4769000000</c:v>
                </c:pt>
                <c:pt idx="629">
                  <c:v>4658000000</c:v>
                </c:pt>
                <c:pt idx="630">
                  <c:v>4571000000</c:v>
                </c:pt>
                <c:pt idx="631">
                  <c:v>4504000000</c:v>
                </c:pt>
                <c:pt idx="632">
                  <c:v>4458000000</c:v>
                </c:pt>
                <c:pt idx="633">
                  <c:v>4430000000</c:v>
                </c:pt>
                <c:pt idx="634">
                  <c:v>4419000000</c:v>
                </c:pt>
                <c:pt idx="635">
                  <c:v>4427000000</c:v>
                </c:pt>
                <c:pt idx="636">
                  <c:v>4450000000</c:v>
                </c:pt>
                <c:pt idx="637">
                  <c:v>4489000000</c:v>
                </c:pt>
                <c:pt idx="638">
                  <c:v>4542000000</c:v>
                </c:pt>
                <c:pt idx="639">
                  <c:v>4610500000</c:v>
                </c:pt>
                <c:pt idx="640">
                  <c:v>4693100000</c:v>
                </c:pt>
                <c:pt idx="641">
                  <c:v>4786300000</c:v>
                </c:pt>
                <c:pt idx="642">
                  <c:v>4890000000</c:v>
                </c:pt>
                <c:pt idx="643">
                  <c:v>4997500000</c:v>
                </c:pt>
                <c:pt idx="644">
                  <c:v>5104200000</c:v>
                </c:pt>
                <c:pt idx="645">
                  <c:v>5199500000</c:v>
                </c:pt>
                <c:pt idx="646">
                  <c:v>5267500000</c:v>
                </c:pt>
                <c:pt idx="647">
                  <c:v>5296400000</c:v>
                </c:pt>
                <c:pt idx="648">
                  <c:v>5328700000</c:v>
                </c:pt>
                <c:pt idx="649">
                  <c:v>5252009057</c:v>
                </c:pt>
                <c:pt idx="650">
                  <c:v>5067014990</c:v>
                </c:pt>
                <c:pt idx="651">
                  <c:v>4895021000</c:v>
                </c:pt>
                <c:pt idx="652">
                  <c:v>4735025440</c:v>
                </c:pt>
                <c:pt idx="653">
                  <c:v>4587028760</c:v>
                </c:pt>
                <c:pt idx="654">
                  <c:v>4450031250</c:v>
                </c:pt>
                <c:pt idx="655">
                  <c:v>4321033140</c:v>
                </c:pt>
                <c:pt idx="656">
                  <c:v>4201034550</c:v>
                </c:pt>
                <c:pt idx="657">
                  <c:v>4088035610</c:v>
                </c:pt>
                <c:pt idx="658">
                  <c:v>3981036370</c:v>
                </c:pt>
                <c:pt idx="659">
                  <c:v>3881036900</c:v>
                </c:pt>
                <c:pt idx="660">
                  <c:v>3788037240</c:v>
                </c:pt>
                <c:pt idx="661">
                  <c:v>3700037440</c:v>
                </c:pt>
                <c:pt idx="662">
                  <c:v>3618037520</c:v>
                </c:pt>
                <c:pt idx="663">
                  <c:v>3541037510</c:v>
                </c:pt>
                <c:pt idx="664">
                  <c:v>3469037430</c:v>
                </c:pt>
                <c:pt idx="665">
                  <c:v>3402037280</c:v>
                </c:pt>
                <c:pt idx="666">
                  <c:v>3339037100</c:v>
                </c:pt>
                <c:pt idx="667">
                  <c:v>3281036880</c:v>
                </c:pt>
                <c:pt idx="668">
                  <c:v>3225036630</c:v>
                </c:pt>
                <c:pt idx="669">
                  <c:v>3173036360</c:v>
                </c:pt>
                <c:pt idx="670">
                  <c:v>3124036080</c:v>
                </c:pt>
                <c:pt idx="671">
                  <c:v>3077035790</c:v>
                </c:pt>
                <c:pt idx="672">
                  <c:v>3033035490</c:v>
                </c:pt>
                <c:pt idx="673">
                  <c:v>2992035190</c:v>
                </c:pt>
                <c:pt idx="674">
                  <c:v>2952034880</c:v>
                </c:pt>
                <c:pt idx="675">
                  <c:v>2914034570</c:v>
                </c:pt>
                <c:pt idx="676">
                  <c:v>2878034260</c:v>
                </c:pt>
                <c:pt idx="677">
                  <c:v>2843033950</c:v>
                </c:pt>
                <c:pt idx="678">
                  <c:v>2810033640</c:v>
                </c:pt>
                <c:pt idx="679">
                  <c:v>2777033340</c:v>
                </c:pt>
                <c:pt idx="680">
                  <c:v>2747033040</c:v>
                </c:pt>
                <c:pt idx="681">
                  <c:v>2717032730</c:v>
                </c:pt>
                <c:pt idx="682">
                  <c:v>2688032440</c:v>
                </c:pt>
                <c:pt idx="683">
                  <c:v>2660032140</c:v>
                </c:pt>
                <c:pt idx="684">
                  <c:v>2633031850</c:v>
                </c:pt>
                <c:pt idx="685">
                  <c:v>2607031560</c:v>
                </c:pt>
                <c:pt idx="686">
                  <c:v>2582031280</c:v>
                </c:pt>
                <c:pt idx="687">
                  <c:v>2557031000</c:v>
                </c:pt>
                <c:pt idx="688">
                  <c:v>2533030720</c:v>
                </c:pt>
                <c:pt idx="689">
                  <c:v>2509030440</c:v>
                </c:pt>
                <c:pt idx="690">
                  <c:v>2486030170</c:v>
                </c:pt>
                <c:pt idx="691">
                  <c:v>2463029910</c:v>
                </c:pt>
                <c:pt idx="692">
                  <c:v>2441029640</c:v>
                </c:pt>
                <c:pt idx="693">
                  <c:v>2420029380</c:v>
                </c:pt>
                <c:pt idx="694">
                  <c:v>2399029120</c:v>
                </c:pt>
                <c:pt idx="695">
                  <c:v>2378028870</c:v>
                </c:pt>
                <c:pt idx="696">
                  <c:v>2358028620</c:v>
                </c:pt>
                <c:pt idx="697">
                  <c:v>3390600000</c:v>
                </c:pt>
                <c:pt idx="698">
                  <c:v>4761000000</c:v>
                </c:pt>
                <c:pt idx="699">
                  <c:v>5515900000</c:v>
                </c:pt>
                <c:pt idx="700">
                  <c:v>6828800000</c:v>
                </c:pt>
                <c:pt idx="701">
                  <c:v>8620200000</c:v>
                </c:pt>
                <c:pt idx="702">
                  <c:v>10328000000</c:v>
                </c:pt>
                <c:pt idx="703">
                  <c:v>11545000000</c:v>
                </c:pt>
                <c:pt idx="704">
                  <c:v>12166000000</c:v>
                </c:pt>
                <c:pt idx="705">
                  <c:v>12281000000</c:v>
                </c:pt>
                <c:pt idx="706">
                  <c:v>12040000000</c:v>
                </c:pt>
                <c:pt idx="707">
                  <c:v>11583000000</c:v>
                </c:pt>
                <c:pt idx="708">
                  <c:v>11010000000</c:v>
                </c:pt>
                <c:pt idx="709">
                  <c:v>10388000000</c:v>
                </c:pt>
                <c:pt idx="710">
                  <c:v>9756000000</c:v>
                </c:pt>
                <c:pt idx="711">
                  <c:v>9138000000</c:v>
                </c:pt>
                <c:pt idx="712">
                  <c:v>8548000000</c:v>
                </c:pt>
                <c:pt idx="713">
                  <c:v>7996000000</c:v>
                </c:pt>
                <c:pt idx="714">
                  <c:v>7485000000</c:v>
                </c:pt>
                <c:pt idx="715">
                  <c:v>7021000000</c:v>
                </c:pt>
                <c:pt idx="716">
                  <c:v>6602000000</c:v>
                </c:pt>
                <c:pt idx="717">
                  <c:v>6226000000</c:v>
                </c:pt>
                <c:pt idx="718">
                  <c:v>5894000000</c:v>
                </c:pt>
                <c:pt idx="719">
                  <c:v>5601000000</c:v>
                </c:pt>
                <c:pt idx="720">
                  <c:v>5346000000</c:v>
                </c:pt>
                <c:pt idx="721">
                  <c:v>5124000000</c:v>
                </c:pt>
                <c:pt idx="722">
                  <c:v>4934000000</c:v>
                </c:pt>
                <c:pt idx="723">
                  <c:v>4773000000</c:v>
                </c:pt>
                <c:pt idx="724">
                  <c:v>4638000000</c:v>
                </c:pt>
                <c:pt idx="725">
                  <c:v>4528000000</c:v>
                </c:pt>
                <c:pt idx="726">
                  <c:v>4440000000</c:v>
                </c:pt>
                <c:pt idx="727">
                  <c:v>4373000000</c:v>
                </c:pt>
                <c:pt idx="728">
                  <c:v>4325000000</c:v>
                </c:pt>
                <c:pt idx="729">
                  <c:v>4296000000</c:v>
                </c:pt>
                <c:pt idx="730">
                  <c:v>4285000000</c:v>
                </c:pt>
                <c:pt idx="731">
                  <c:v>4290000000</c:v>
                </c:pt>
                <c:pt idx="732">
                  <c:v>4311000000</c:v>
                </c:pt>
                <c:pt idx="733">
                  <c:v>4348000000</c:v>
                </c:pt>
                <c:pt idx="734">
                  <c:v>4398800000</c:v>
                </c:pt>
                <c:pt idx="735">
                  <c:v>4464800000</c:v>
                </c:pt>
                <c:pt idx="736">
                  <c:v>4544500000</c:v>
                </c:pt>
                <c:pt idx="737">
                  <c:v>4635100000</c:v>
                </c:pt>
                <c:pt idx="738">
                  <c:v>4734500000</c:v>
                </c:pt>
                <c:pt idx="739">
                  <c:v>4840000000</c:v>
                </c:pt>
                <c:pt idx="740">
                  <c:v>4943800000</c:v>
                </c:pt>
                <c:pt idx="741">
                  <c:v>5036600000</c:v>
                </c:pt>
                <c:pt idx="742">
                  <c:v>5103800000</c:v>
                </c:pt>
                <c:pt idx="743">
                  <c:v>5132100000</c:v>
                </c:pt>
                <c:pt idx="744">
                  <c:v>5163800000</c:v>
                </c:pt>
                <c:pt idx="745">
                  <c:v>5093009368</c:v>
                </c:pt>
                <c:pt idx="746">
                  <c:v>4916014340</c:v>
                </c:pt>
                <c:pt idx="747">
                  <c:v>4751020170</c:v>
                </c:pt>
                <c:pt idx="748">
                  <c:v>4597024510</c:v>
                </c:pt>
                <c:pt idx="749">
                  <c:v>4453027780</c:v>
                </c:pt>
                <c:pt idx="750">
                  <c:v>4319030260</c:v>
                </c:pt>
                <c:pt idx="751">
                  <c:v>4192032150</c:v>
                </c:pt>
                <c:pt idx="752">
                  <c:v>4072033590</c:v>
                </c:pt>
                <c:pt idx="753">
                  <c:v>3958034670</c:v>
                </c:pt>
                <c:pt idx="754">
                  <c:v>3850035460</c:v>
                </c:pt>
                <c:pt idx="755">
                  <c:v>3747036020</c:v>
                </c:pt>
                <c:pt idx="756">
                  <c:v>3649036380</c:v>
                </c:pt>
                <c:pt idx="757">
                  <c:v>3556036600</c:v>
                </c:pt>
                <c:pt idx="758">
                  <c:v>3468036680</c:v>
                </c:pt>
                <c:pt idx="759">
                  <c:v>3385036670</c:v>
                </c:pt>
                <c:pt idx="760">
                  <c:v>3306036570</c:v>
                </c:pt>
                <c:pt idx="761">
                  <c:v>3232036400</c:v>
                </c:pt>
                <c:pt idx="762">
                  <c:v>3162036190</c:v>
                </c:pt>
                <c:pt idx="763">
                  <c:v>3095035930</c:v>
                </c:pt>
                <c:pt idx="764">
                  <c:v>3033035640</c:v>
                </c:pt>
                <c:pt idx="765">
                  <c:v>2974035330</c:v>
                </c:pt>
                <c:pt idx="766">
                  <c:v>2918035000</c:v>
                </c:pt>
                <c:pt idx="767">
                  <c:v>2866034670</c:v>
                </c:pt>
                <c:pt idx="768">
                  <c:v>2816034320</c:v>
                </c:pt>
              </c:numCache>
            </c:numRef>
          </c:yVal>
          <c:smooth val="0"/>
        </c:ser>
        <c:ser>
          <c:idx val="0"/>
          <c:order val="4"/>
          <c:tx>
            <c:v>HO2 molec/cc</c:v>
          </c:tx>
          <c:marker>
            <c:symbol val="none"/>
          </c:marker>
          <c:xVal>
            <c:numRef>
              <c:f>'output_140603 &amp; 140721'!$A$11:$A$855</c:f>
              <c:numCache>
                <c:formatCode>General</c:formatCode>
                <c:ptCount val="84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</c:numCache>
            </c:numRef>
          </c:xVal>
          <c:yVal>
            <c:numRef>
              <c:f>'output_140603 &amp; 140721'!$G$11:$G$855</c:f>
              <c:numCache>
                <c:formatCode>0.00E+00</c:formatCode>
                <c:ptCount val="845"/>
                <c:pt idx="0">
                  <c:v>0</c:v>
                </c:pt>
                <c:pt idx="1">
                  <c:v>3469000</c:v>
                </c:pt>
                <c:pt idx="2">
                  <c:v>1953000</c:v>
                </c:pt>
                <c:pt idx="3">
                  <c:v>682200</c:v>
                </c:pt>
                <c:pt idx="4">
                  <c:v>245500</c:v>
                </c:pt>
                <c:pt idx="5">
                  <c:v>148300</c:v>
                </c:pt>
                <c:pt idx="6">
                  <c:v>114800</c:v>
                </c:pt>
                <c:pt idx="7">
                  <c:v>95850</c:v>
                </c:pt>
                <c:pt idx="8">
                  <c:v>82800</c:v>
                </c:pt>
                <c:pt idx="9">
                  <c:v>72830</c:v>
                </c:pt>
                <c:pt idx="10">
                  <c:v>64650</c:v>
                </c:pt>
                <c:pt idx="11">
                  <c:v>57770</c:v>
                </c:pt>
                <c:pt idx="12">
                  <c:v>51920</c:v>
                </c:pt>
                <c:pt idx="13">
                  <c:v>47390</c:v>
                </c:pt>
                <c:pt idx="14">
                  <c:v>43570</c:v>
                </c:pt>
                <c:pt idx="15">
                  <c:v>40260</c:v>
                </c:pt>
                <c:pt idx="16">
                  <c:v>37380</c:v>
                </c:pt>
                <c:pt idx="17">
                  <c:v>34860</c:v>
                </c:pt>
                <c:pt idx="18">
                  <c:v>32650</c:v>
                </c:pt>
                <c:pt idx="19">
                  <c:v>30690</c:v>
                </c:pt>
                <c:pt idx="20">
                  <c:v>28970</c:v>
                </c:pt>
                <c:pt idx="21">
                  <c:v>27310</c:v>
                </c:pt>
                <c:pt idx="22">
                  <c:v>25540</c:v>
                </c:pt>
                <c:pt idx="23">
                  <c:v>23720</c:v>
                </c:pt>
                <c:pt idx="24">
                  <c:v>21900</c:v>
                </c:pt>
                <c:pt idx="25">
                  <c:v>1171000</c:v>
                </c:pt>
                <c:pt idx="26">
                  <c:v>583600</c:v>
                </c:pt>
                <c:pt idx="27">
                  <c:v>869200</c:v>
                </c:pt>
                <c:pt idx="28">
                  <c:v>1699000</c:v>
                </c:pt>
                <c:pt idx="29">
                  <c:v>2757000</c:v>
                </c:pt>
                <c:pt idx="30">
                  <c:v>4055000</c:v>
                </c:pt>
                <c:pt idx="31">
                  <c:v>5761000</c:v>
                </c:pt>
                <c:pt idx="32">
                  <c:v>8779000</c:v>
                </c:pt>
                <c:pt idx="33">
                  <c:v>12510000</c:v>
                </c:pt>
                <c:pt idx="34">
                  <c:v>16830000</c:v>
                </c:pt>
                <c:pt idx="35">
                  <c:v>21610000</c:v>
                </c:pt>
                <c:pt idx="36">
                  <c:v>26850000</c:v>
                </c:pt>
                <c:pt idx="37">
                  <c:v>32870000</c:v>
                </c:pt>
                <c:pt idx="38">
                  <c:v>39430000</c:v>
                </c:pt>
                <c:pt idx="39">
                  <c:v>46790000</c:v>
                </c:pt>
                <c:pt idx="40">
                  <c:v>55250000</c:v>
                </c:pt>
                <c:pt idx="41">
                  <c:v>65060000</c:v>
                </c:pt>
                <c:pt idx="42">
                  <c:v>76470000</c:v>
                </c:pt>
                <c:pt idx="43">
                  <c:v>89740000</c:v>
                </c:pt>
                <c:pt idx="44">
                  <c:v>105200000</c:v>
                </c:pt>
                <c:pt idx="45">
                  <c:v>123000000</c:v>
                </c:pt>
                <c:pt idx="46">
                  <c:v>143600000</c:v>
                </c:pt>
                <c:pt idx="47">
                  <c:v>167200000</c:v>
                </c:pt>
                <c:pt idx="48">
                  <c:v>194200000</c:v>
                </c:pt>
                <c:pt idx="49">
                  <c:v>222700000</c:v>
                </c:pt>
                <c:pt idx="50">
                  <c:v>253400000</c:v>
                </c:pt>
                <c:pt idx="51">
                  <c:v>286800000</c:v>
                </c:pt>
                <c:pt idx="52">
                  <c:v>322700000</c:v>
                </c:pt>
                <c:pt idx="53">
                  <c:v>360100000</c:v>
                </c:pt>
                <c:pt idx="54">
                  <c:v>397400000</c:v>
                </c:pt>
                <c:pt idx="55">
                  <c:v>432300000</c:v>
                </c:pt>
                <c:pt idx="56">
                  <c:v>462500000</c:v>
                </c:pt>
                <c:pt idx="57">
                  <c:v>487300000</c:v>
                </c:pt>
                <c:pt idx="58">
                  <c:v>505100000</c:v>
                </c:pt>
                <c:pt idx="59">
                  <c:v>513400000</c:v>
                </c:pt>
                <c:pt idx="60">
                  <c:v>511600000</c:v>
                </c:pt>
                <c:pt idx="61">
                  <c:v>500100000</c:v>
                </c:pt>
                <c:pt idx="62">
                  <c:v>479600000</c:v>
                </c:pt>
                <c:pt idx="63">
                  <c:v>451900000</c:v>
                </c:pt>
                <c:pt idx="64">
                  <c:v>419300000</c:v>
                </c:pt>
                <c:pt idx="65">
                  <c:v>384000000</c:v>
                </c:pt>
                <c:pt idx="66">
                  <c:v>348800000</c:v>
                </c:pt>
                <c:pt idx="67">
                  <c:v>315600000</c:v>
                </c:pt>
                <c:pt idx="68">
                  <c:v>286400000</c:v>
                </c:pt>
                <c:pt idx="69">
                  <c:v>262300000</c:v>
                </c:pt>
                <c:pt idx="70">
                  <c:v>244000000</c:v>
                </c:pt>
                <c:pt idx="71">
                  <c:v>228200000</c:v>
                </c:pt>
                <c:pt idx="72">
                  <c:v>220800000</c:v>
                </c:pt>
                <c:pt idx="73">
                  <c:v>159500000</c:v>
                </c:pt>
                <c:pt idx="74">
                  <c:v>152500000</c:v>
                </c:pt>
                <c:pt idx="75">
                  <c:v>154100000</c:v>
                </c:pt>
                <c:pt idx="76">
                  <c:v>153500000</c:v>
                </c:pt>
                <c:pt idx="77">
                  <c:v>152500000</c:v>
                </c:pt>
                <c:pt idx="78">
                  <c:v>151700000</c:v>
                </c:pt>
                <c:pt idx="79">
                  <c:v>151200000</c:v>
                </c:pt>
                <c:pt idx="80">
                  <c:v>150700000</c:v>
                </c:pt>
                <c:pt idx="81">
                  <c:v>149800000</c:v>
                </c:pt>
                <c:pt idx="82">
                  <c:v>147800000</c:v>
                </c:pt>
                <c:pt idx="83">
                  <c:v>143800000</c:v>
                </c:pt>
                <c:pt idx="84">
                  <c:v>137300000</c:v>
                </c:pt>
                <c:pt idx="85">
                  <c:v>129800000</c:v>
                </c:pt>
                <c:pt idx="86">
                  <c:v>121000000</c:v>
                </c:pt>
                <c:pt idx="87">
                  <c:v>109100000</c:v>
                </c:pt>
                <c:pt idx="88">
                  <c:v>94140000</c:v>
                </c:pt>
                <c:pt idx="89">
                  <c:v>77960000</c:v>
                </c:pt>
                <c:pt idx="90">
                  <c:v>61370000</c:v>
                </c:pt>
                <c:pt idx="91">
                  <c:v>44050000</c:v>
                </c:pt>
                <c:pt idx="92">
                  <c:v>27300000</c:v>
                </c:pt>
                <c:pt idx="93">
                  <c:v>13780000</c:v>
                </c:pt>
                <c:pt idx="94">
                  <c:v>5674000</c:v>
                </c:pt>
                <c:pt idx="95">
                  <c:v>2502000</c:v>
                </c:pt>
                <c:pt idx="96">
                  <c:v>1614000</c:v>
                </c:pt>
                <c:pt idx="97">
                  <c:v>1245000</c:v>
                </c:pt>
                <c:pt idx="98">
                  <c:v>1008000</c:v>
                </c:pt>
                <c:pt idx="99">
                  <c:v>833700</c:v>
                </c:pt>
                <c:pt idx="100">
                  <c:v>699500</c:v>
                </c:pt>
                <c:pt idx="101">
                  <c:v>593900</c:v>
                </c:pt>
                <c:pt idx="102">
                  <c:v>509600</c:v>
                </c:pt>
                <c:pt idx="103">
                  <c:v>441600</c:v>
                </c:pt>
                <c:pt idx="104">
                  <c:v>386100</c:v>
                </c:pt>
                <c:pt idx="105">
                  <c:v>340100</c:v>
                </c:pt>
                <c:pt idx="106">
                  <c:v>301100</c:v>
                </c:pt>
                <c:pt idx="107">
                  <c:v>267900</c:v>
                </c:pt>
                <c:pt idx="108">
                  <c:v>239700</c:v>
                </c:pt>
                <c:pt idx="109">
                  <c:v>216000</c:v>
                </c:pt>
                <c:pt idx="110">
                  <c:v>195800</c:v>
                </c:pt>
                <c:pt idx="111">
                  <c:v>178400</c:v>
                </c:pt>
                <c:pt idx="112">
                  <c:v>163500</c:v>
                </c:pt>
                <c:pt idx="113">
                  <c:v>150600</c:v>
                </c:pt>
                <c:pt idx="114">
                  <c:v>139500</c:v>
                </c:pt>
                <c:pt idx="115">
                  <c:v>129800</c:v>
                </c:pt>
                <c:pt idx="116">
                  <c:v>121400</c:v>
                </c:pt>
                <c:pt idx="117">
                  <c:v>113400</c:v>
                </c:pt>
                <c:pt idx="118">
                  <c:v>105100</c:v>
                </c:pt>
                <c:pt idx="119">
                  <c:v>96810</c:v>
                </c:pt>
                <c:pt idx="120">
                  <c:v>88660</c:v>
                </c:pt>
                <c:pt idx="121">
                  <c:v>1197000</c:v>
                </c:pt>
                <c:pt idx="122">
                  <c:v>626000</c:v>
                </c:pt>
                <c:pt idx="123">
                  <c:v>909000</c:v>
                </c:pt>
                <c:pt idx="124">
                  <c:v>1745000</c:v>
                </c:pt>
                <c:pt idx="125">
                  <c:v>2832000</c:v>
                </c:pt>
                <c:pt idx="126">
                  <c:v>4185000</c:v>
                </c:pt>
                <c:pt idx="127">
                  <c:v>5970000</c:v>
                </c:pt>
                <c:pt idx="128">
                  <c:v>9080000</c:v>
                </c:pt>
                <c:pt idx="129">
                  <c:v>12910000</c:v>
                </c:pt>
                <c:pt idx="130">
                  <c:v>17320000</c:v>
                </c:pt>
                <c:pt idx="131">
                  <c:v>22160000</c:v>
                </c:pt>
                <c:pt idx="132">
                  <c:v>27440000</c:v>
                </c:pt>
                <c:pt idx="133">
                  <c:v>33470000</c:v>
                </c:pt>
                <c:pt idx="134">
                  <c:v>40040000</c:v>
                </c:pt>
                <c:pt idx="135">
                  <c:v>47410000</c:v>
                </c:pt>
                <c:pt idx="136">
                  <c:v>55890000</c:v>
                </c:pt>
                <c:pt idx="137">
                  <c:v>65720000</c:v>
                </c:pt>
                <c:pt idx="138">
                  <c:v>77170000</c:v>
                </c:pt>
                <c:pt idx="139">
                  <c:v>90470000</c:v>
                </c:pt>
                <c:pt idx="140">
                  <c:v>105900000</c:v>
                </c:pt>
                <c:pt idx="141">
                  <c:v>123800000</c:v>
                </c:pt>
                <c:pt idx="142">
                  <c:v>144400000</c:v>
                </c:pt>
                <c:pt idx="143">
                  <c:v>168000000</c:v>
                </c:pt>
                <c:pt idx="144">
                  <c:v>195000000</c:v>
                </c:pt>
                <c:pt idx="145">
                  <c:v>223500000</c:v>
                </c:pt>
                <c:pt idx="146">
                  <c:v>254000000</c:v>
                </c:pt>
                <c:pt idx="147">
                  <c:v>287400000</c:v>
                </c:pt>
                <c:pt idx="148">
                  <c:v>323300000</c:v>
                </c:pt>
                <c:pt idx="149">
                  <c:v>360600000</c:v>
                </c:pt>
                <c:pt idx="150">
                  <c:v>397900000</c:v>
                </c:pt>
                <c:pt idx="151">
                  <c:v>432900000</c:v>
                </c:pt>
                <c:pt idx="152">
                  <c:v>463100000</c:v>
                </c:pt>
                <c:pt idx="153">
                  <c:v>488100000</c:v>
                </c:pt>
                <c:pt idx="154">
                  <c:v>506000000</c:v>
                </c:pt>
                <c:pt idx="155">
                  <c:v>514400000</c:v>
                </c:pt>
                <c:pt idx="156">
                  <c:v>512700000</c:v>
                </c:pt>
                <c:pt idx="157">
                  <c:v>401700000</c:v>
                </c:pt>
                <c:pt idx="158">
                  <c:v>421000000</c:v>
                </c:pt>
                <c:pt idx="159">
                  <c:v>433300000</c:v>
                </c:pt>
                <c:pt idx="160">
                  <c:v>434700000</c:v>
                </c:pt>
                <c:pt idx="161">
                  <c:v>421100000</c:v>
                </c:pt>
                <c:pt idx="162">
                  <c:v>399000000</c:v>
                </c:pt>
                <c:pt idx="163">
                  <c:v>371200000</c:v>
                </c:pt>
                <c:pt idx="164">
                  <c:v>339500000</c:v>
                </c:pt>
                <c:pt idx="165">
                  <c:v>298300000</c:v>
                </c:pt>
                <c:pt idx="166">
                  <c:v>245800000</c:v>
                </c:pt>
                <c:pt idx="167">
                  <c:v>183400000</c:v>
                </c:pt>
                <c:pt idx="168">
                  <c:v>174800000</c:v>
                </c:pt>
                <c:pt idx="169">
                  <c:v>83420000</c:v>
                </c:pt>
                <c:pt idx="170">
                  <c:v>48200000</c:v>
                </c:pt>
                <c:pt idx="171">
                  <c:v>51460000</c:v>
                </c:pt>
                <c:pt idx="172">
                  <c:v>59470000</c:v>
                </c:pt>
                <c:pt idx="173">
                  <c:v>69170000</c:v>
                </c:pt>
                <c:pt idx="174">
                  <c:v>78780000</c:v>
                </c:pt>
                <c:pt idx="175">
                  <c:v>87010000</c:v>
                </c:pt>
                <c:pt idx="176">
                  <c:v>93250000</c:v>
                </c:pt>
                <c:pt idx="177">
                  <c:v>97480000</c:v>
                </c:pt>
                <c:pt idx="178">
                  <c:v>100000000</c:v>
                </c:pt>
                <c:pt idx="179">
                  <c:v>101300000</c:v>
                </c:pt>
                <c:pt idx="180">
                  <c:v>101500000</c:v>
                </c:pt>
                <c:pt idx="181">
                  <c:v>101100000</c:v>
                </c:pt>
                <c:pt idx="182">
                  <c:v>100300000</c:v>
                </c:pt>
                <c:pt idx="183">
                  <c:v>99010000</c:v>
                </c:pt>
                <c:pt idx="184">
                  <c:v>97520000</c:v>
                </c:pt>
                <c:pt idx="185">
                  <c:v>95870000</c:v>
                </c:pt>
                <c:pt idx="186">
                  <c:v>94150000</c:v>
                </c:pt>
                <c:pt idx="187">
                  <c:v>92370000</c:v>
                </c:pt>
                <c:pt idx="188">
                  <c:v>90590000</c:v>
                </c:pt>
                <c:pt idx="189">
                  <c:v>88830000</c:v>
                </c:pt>
                <c:pt idx="190">
                  <c:v>87110000</c:v>
                </c:pt>
                <c:pt idx="191">
                  <c:v>85430000</c:v>
                </c:pt>
                <c:pt idx="192">
                  <c:v>83820000</c:v>
                </c:pt>
                <c:pt idx="193">
                  <c:v>82280000</c:v>
                </c:pt>
                <c:pt idx="194">
                  <c:v>80800000</c:v>
                </c:pt>
                <c:pt idx="195">
                  <c:v>79400000</c:v>
                </c:pt>
                <c:pt idx="196">
                  <c:v>78080000</c:v>
                </c:pt>
                <c:pt idx="197">
                  <c:v>76840000</c:v>
                </c:pt>
                <c:pt idx="198">
                  <c:v>75660000</c:v>
                </c:pt>
                <c:pt idx="199">
                  <c:v>74560000</c:v>
                </c:pt>
                <c:pt idx="200">
                  <c:v>73520000</c:v>
                </c:pt>
                <c:pt idx="201">
                  <c:v>72540000</c:v>
                </c:pt>
                <c:pt idx="202">
                  <c:v>71620000</c:v>
                </c:pt>
                <c:pt idx="203">
                  <c:v>70740000</c:v>
                </c:pt>
                <c:pt idx="204">
                  <c:v>69920000</c:v>
                </c:pt>
                <c:pt idx="205">
                  <c:v>69130000</c:v>
                </c:pt>
                <c:pt idx="206">
                  <c:v>68390000</c:v>
                </c:pt>
                <c:pt idx="207">
                  <c:v>67670000</c:v>
                </c:pt>
                <c:pt idx="208">
                  <c:v>66990000</c:v>
                </c:pt>
                <c:pt idx="209">
                  <c:v>66330000</c:v>
                </c:pt>
                <c:pt idx="210">
                  <c:v>65700000</c:v>
                </c:pt>
                <c:pt idx="211">
                  <c:v>65100000</c:v>
                </c:pt>
                <c:pt idx="212">
                  <c:v>64510000</c:v>
                </c:pt>
                <c:pt idx="213">
                  <c:v>63940000</c:v>
                </c:pt>
                <c:pt idx="214">
                  <c:v>63390000</c:v>
                </c:pt>
                <c:pt idx="215">
                  <c:v>62850000</c:v>
                </c:pt>
                <c:pt idx="216">
                  <c:v>62330000</c:v>
                </c:pt>
                <c:pt idx="217">
                  <c:v>129800000</c:v>
                </c:pt>
                <c:pt idx="218">
                  <c:v>147500000</c:v>
                </c:pt>
                <c:pt idx="219">
                  <c:v>176300000</c:v>
                </c:pt>
                <c:pt idx="220">
                  <c:v>274900000</c:v>
                </c:pt>
                <c:pt idx="221">
                  <c:v>358000000</c:v>
                </c:pt>
                <c:pt idx="222">
                  <c:v>415800000</c:v>
                </c:pt>
                <c:pt idx="223">
                  <c:v>462700000</c:v>
                </c:pt>
                <c:pt idx="224">
                  <c:v>508100000</c:v>
                </c:pt>
                <c:pt idx="225">
                  <c:v>555100000</c:v>
                </c:pt>
                <c:pt idx="226">
                  <c:v>602700000</c:v>
                </c:pt>
                <c:pt idx="227">
                  <c:v>648700000</c:v>
                </c:pt>
                <c:pt idx="228">
                  <c:v>690600000</c:v>
                </c:pt>
                <c:pt idx="229">
                  <c:v>726900000</c:v>
                </c:pt>
                <c:pt idx="230">
                  <c:v>757100000</c:v>
                </c:pt>
                <c:pt idx="231">
                  <c:v>781400000</c:v>
                </c:pt>
                <c:pt idx="232">
                  <c:v>800100000</c:v>
                </c:pt>
                <c:pt idx="233">
                  <c:v>813500000</c:v>
                </c:pt>
                <c:pt idx="234">
                  <c:v>822300000</c:v>
                </c:pt>
                <c:pt idx="235">
                  <c:v>826800000</c:v>
                </c:pt>
                <c:pt idx="236">
                  <c:v>827600000</c:v>
                </c:pt>
                <c:pt idx="237">
                  <c:v>825300000</c:v>
                </c:pt>
                <c:pt idx="238">
                  <c:v>820400000</c:v>
                </c:pt>
                <c:pt idx="239">
                  <c:v>813200000</c:v>
                </c:pt>
                <c:pt idx="240">
                  <c:v>804000000</c:v>
                </c:pt>
                <c:pt idx="241">
                  <c:v>793000000</c:v>
                </c:pt>
                <c:pt idx="242">
                  <c:v>780300000</c:v>
                </c:pt>
                <c:pt idx="243">
                  <c:v>766200000</c:v>
                </c:pt>
                <c:pt idx="244">
                  <c:v>750500000</c:v>
                </c:pt>
                <c:pt idx="245">
                  <c:v>733100000</c:v>
                </c:pt>
                <c:pt idx="246">
                  <c:v>713900000</c:v>
                </c:pt>
                <c:pt idx="247">
                  <c:v>692800000</c:v>
                </c:pt>
                <c:pt idx="248">
                  <c:v>669700000</c:v>
                </c:pt>
                <c:pt idx="249">
                  <c:v>644600000</c:v>
                </c:pt>
                <c:pt idx="250">
                  <c:v>617200000</c:v>
                </c:pt>
                <c:pt idx="251">
                  <c:v>587500000</c:v>
                </c:pt>
                <c:pt idx="252">
                  <c:v>555500000</c:v>
                </c:pt>
                <c:pt idx="253">
                  <c:v>520900000</c:v>
                </c:pt>
                <c:pt idx="254">
                  <c:v>483600000</c:v>
                </c:pt>
                <c:pt idx="255">
                  <c:v>443700000</c:v>
                </c:pt>
                <c:pt idx="256">
                  <c:v>401600000</c:v>
                </c:pt>
                <c:pt idx="257">
                  <c:v>357400000</c:v>
                </c:pt>
                <c:pt idx="258">
                  <c:v>312000000</c:v>
                </c:pt>
                <c:pt idx="259">
                  <c:v>266400000</c:v>
                </c:pt>
                <c:pt idx="260">
                  <c:v>221200000</c:v>
                </c:pt>
                <c:pt idx="261">
                  <c:v>174000000</c:v>
                </c:pt>
                <c:pt idx="262">
                  <c:v>121100000</c:v>
                </c:pt>
                <c:pt idx="263">
                  <c:v>73510000</c:v>
                </c:pt>
                <c:pt idx="264">
                  <c:v>72960000</c:v>
                </c:pt>
                <c:pt idx="265">
                  <c:v>24680000</c:v>
                </c:pt>
                <c:pt idx="266">
                  <c:v>15880000</c:v>
                </c:pt>
                <c:pt idx="267">
                  <c:v>15970000</c:v>
                </c:pt>
                <c:pt idx="268">
                  <c:v>17510000</c:v>
                </c:pt>
                <c:pt idx="269">
                  <c:v>19860000</c:v>
                </c:pt>
                <c:pt idx="270">
                  <c:v>22770000</c:v>
                </c:pt>
                <c:pt idx="271">
                  <c:v>25980000</c:v>
                </c:pt>
                <c:pt idx="272">
                  <c:v>29180000</c:v>
                </c:pt>
                <c:pt idx="273">
                  <c:v>32090000</c:v>
                </c:pt>
                <c:pt idx="274">
                  <c:v>34530000</c:v>
                </c:pt>
                <c:pt idx="275">
                  <c:v>36460000</c:v>
                </c:pt>
                <c:pt idx="276">
                  <c:v>37940000</c:v>
                </c:pt>
                <c:pt idx="277">
                  <c:v>39070000</c:v>
                </c:pt>
                <c:pt idx="278">
                  <c:v>39920000</c:v>
                </c:pt>
                <c:pt idx="279">
                  <c:v>40560000</c:v>
                </c:pt>
                <c:pt idx="280">
                  <c:v>41030000</c:v>
                </c:pt>
                <c:pt idx="281">
                  <c:v>41380000</c:v>
                </c:pt>
                <c:pt idx="282">
                  <c:v>41610000</c:v>
                </c:pt>
                <c:pt idx="283">
                  <c:v>41760000</c:v>
                </c:pt>
                <c:pt idx="284">
                  <c:v>41830000</c:v>
                </c:pt>
                <c:pt idx="285">
                  <c:v>41840000</c:v>
                </c:pt>
                <c:pt idx="286">
                  <c:v>41790000</c:v>
                </c:pt>
                <c:pt idx="287">
                  <c:v>41710000</c:v>
                </c:pt>
                <c:pt idx="288">
                  <c:v>41590000</c:v>
                </c:pt>
                <c:pt idx="289">
                  <c:v>41440000</c:v>
                </c:pt>
                <c:pt idx="290">
                  <c:v>41270000</c:v>
                </c:pt>
                <c:pt idx="291">
                  <c:v>41080000</c:v>
                </c:pt>
                <c:pt idx="292">
                  <c:v>40880000</c:v>
                </c:pt>
                <c:pt idx="293">
                  <c:v>40670000</c:v>
                </c:pt>
                <c:pt idx="294">
                  <c:v>40440000</c:v>
                </c:pt>
                <c:pt idx="295">
                  <c:v>40210000</c:v>
                </c:pt>
                <c:pt idx="296">
                  <c:v>39970000</c:v>
                </c:pt>
                <c:pt idx="297">
                  <c:v>39720000</c:v>
                </c:pt>
                <c:pt idx="298">
                  <c:v>39470000</c:v>
                </c:pt>
                <c:pt idx="299">
                  <c:v>39220000</c:v>
                </c:pt>
                <c:pt idx="300">
                  <c:v>38970000</c:v>
                </c:pt>
                <c:pt idx="301">
                  <c:v>38710000</c:v>
                </c:pt>
                <c:pt idx="302">
                  <c:v>38460000</c:v>
                </c:pt>
                <c:pt idx="303">
                  <c:v>38200000</c:v>
                </c:pt>
                <c:pt idx="304">
                  <c:v>37950000</c:v>
                </c:pt>
                <c:pt idx="305">
                  <c:v>37700000</c:v>
                </c:pt>
                <c:pt idx="306">
                  <c:v>37440000</c:v>
                </c:pt>
                <c:pt idx="307">
                  <c:v>37190000</c:v>
                </c:pt>
                <c:pt idx="308">
                  <c:v>36940000</c:v>
                </c:pt>
                <c:pt idx="309">
                  <c:v>36690000</c:v>
                </c:pt>
                <c:pt idx="310">
                  <c:v>36450000</c:v>
                </c:pt>
                <c:pt idx="311">
                  <c:v>36200000</c:v>
                </c:pt>
                <c:pt idx="312">
                  <c:v>35950000</c:v>
                </c:pt>
                <c:pt idx="313">
                  <c:v>84370000</c:v>
                </c:pt>
                <c:pt idx="314">
                  <c:v>112500000</c:v>
                </c:pt>
                <c:pt idx="315">
                  <c:v>133000000</c:v>
                </c:pt>
                <c:pt idx="316">
                  <c:v>203700000</c:v>
                </c:pt>
                <c:pt idx="317">
                  <c:v>252600000</c:v>
                </c:pt>
                <c:pt idx="318">
                  <c:v>273600000</c:v>
                </c:pt>
                <c:pt idx="319">
                  <c:v>282800000</c:v>
                </c:pt>
                <c:pt idx="320">
                  <c:v>293700000</c:v>
                </c:pt>
                <c:pt idx="321">
                  <c:v>312600000</c:v>
                </c:pt>
                <c:pt idx="322">
                  <c:v>340300000</c:v>
                </c:pt>
                <c:pt idx="323">
                  <c:v>374600000</c:v>
                </c:pt>
                <c:pt idx="324">
                  <c:v>412000000</c:v>
                </c:pt>
                <c:pt idx="325">
                  <c:v>449700000</c:v>
                </c:pt>
                <c:pt idx="326">
                  <c:v>485900000</c:v>
                </c:pt>
                <c:pt idx="327">
                  <c:v>519500000</c:v>
                </c:pt>
                <c:pt idx="328">
                  <c:v>549600000</c:v>
                </c:pt>
                <c:pt idx="329">
                  <c:v>576000000</c:v>
                </c:pt>
                <c:pt idx="330">
                  <c:v>598200000</c:v>
                </c:pt>
                <c:pt idx="331">
                  <c:v>616400000</c:v>
                </c:pt>
                <c:pt idx="332">
                  <c:v>630600000</c:v>
                </c:pt>
                <c:pt idx="333">
                  <c:v>641100000</c:v>
                </c:pt>
                <c:pt idx="334">
                  <c:v>648400000</c:v>
                </c:pt>
                <c:pt idx="335">
                  <c:v>652700000</c:v>
                </c:pt>
                <c:pt idx="336">
                  <c:v>654200000</c:v>
                </c:pt>
                <c:pt idx="337">
                  <c:v>653300000</c:v>
                </c:pt>
                <c:pt idx="338">
                  <c:v>649900000</c:v>
                </c:pt>
                <c:pt idx="339">
                  <c:v>644100000</c:v>
                </c:pt>
                <c:pt idx="340">
                  <c:v>636000000</c:v>
                </c:pt>
                <c:pt idx="341">
                  <c:v>625500000</c:v>
                </c:pt>
                <c:pt idx="342">
                  <c:v>612500000</c:v>
                </c:pt>
                <c:pt idx="343">
                  <c:v>596900000</c:v>
                </c:pt>
                <c:pt idx="344">
                  <c:v>578700000</c:v>
                </c:pt>
                <c:pt idx="345">
                  <c:v>557900000</c:v>
                </c:pt>
                <c:pt idx="346">
                  <c:v>534300000</c:v>
                </c:pt>
                <c:pt idx="347">
                  <c:v>508300000</c:v>
                </c:pt>
                <c:pt idx="348">
                  <c:v>479700000</c:v>
                </c:pt>
                <c:pt idx="349">
                  <c:v>448400000</c:v>
                </c:pt>
                <c:pt idx="350">
                  <c:v>414700000</c:v>
                </c:pt>
                <c:pt idx="351">
                  <c:v>378700000</c:v>
                </c:pt>
                <c:pt idx="352">
                  <c:v>341000000</c:v>
                </c:pt>
                <c:pt idx="353">
                  <c:v>302000000</c:v>
                </c:pt>
                <c:pt idx="354">
                  <c:v>262900000</c:v>
                </c:pt>
                <c:pt idx="355">
                  <c:v>224500000</c:v>
                </c:pt>
                <c:pt idx="356">
                  <c:v>187500000</c:v>
                </c:pt>
                <c:pt idx="357">
                  <c:v>150200000</c:v>
                </c:pt>
                <c:pt idx="358">
                  <c:v>109100000</c:v>
                </c:pt>
                <c:pt idx="359">
                  <c:v>70410000</c:v>
                </c:pt>
                <c:pt idx="360">
                  <c:v>66950000</c:v>
                </c:pt>
                <c:pt idx="361">
                  <c:v>27820000</c:v>
                </c:pt>
                <c:pt idx="362">
                  <c:v>10750000</c:v>
                </c:pt>
                <c:pt idx="363">
                  <c:v>9814000</c:v>
                </c:pt>
                <c:pt idx="364">
                  <c:v>10860000</c:v>
                </c:pt>
                <c:pt idx="365">
                  <c:v>12930000</c:v>
                </c:pt>
                <c:pt idx="366">
                  <c:v>15760000</c:v>
                </c:pt>
                <c:pt idx="367">
                  <c:v>18900000</c:v>
                </c:pt>
                <c:pt idx="368">
                  <c:v>21810000</c:v>
                </c:pt>
                <c:pt idx="369">
                  <c:v>24120000</c:v>
                </c:pt>
                <c:pt idx="370">
                  <c:v>25780000</c:v>
                </c:pt>
                <c:pt idx="371">
                  <c:v>26910000</c:v>
                </c:pt>
                <c:pt idx="372">
                  <c:v>27670000</c:v>
                </c:pt>
                <c:pt idx="373">
                  <c:v>28190000</c:v>
                </c:pt>
                <c:pt idx="374">
                  <c:v>28540000</c:v>
                </c:pt>
                <c:pt idx="375">
                  <c:v>28780000</c:v>
                </c:pt>
                <c:pt idx="376">
                  <c:v>28930000</c:v>
                </c:pt>
                <c:pt idx="377">
                  <c:v>29020000</c:v>
                </c:pt>
                <c:pt idx="378">
                  <c:v>29070000</c:v>
                </c:pt>
                <c:pt idx="379">
                  <c:v>29080000</c:v>
                </c:pt>
                <c:pt idx="380">
                  <c:v>29060000</c:v>
                </c:pt>
                <c:pt idx="381">
                  <c:v>29030000</c:v>
                </c:pt>
                <c:pt idx="382">
                  <c:v>28970000</c:v>
                </c:pt>
                <c:pt idx="383">
                  <c:v>28900000</c:v>
                </c:pt>
                <c:pt idx="384">
                  <c:v>28820000</c:v>
                </c:pt>
                <c:pt idx="385">
                  <c:v>28730000</c:v>
                </c:pt>
                <c:pt idx="386">
                  <c:v>28630000</c:v>
                </c:pt>
                <c:pt idx="387">
                  <c:v>28520000</c:v>
                </c:pt>
                <c:pt idx="388">
                  <c:v>28400000</c:v>
                </c:pt>
                <c:pt idx="389">
                  <c:v>28280000</c:v>
                </c:pt>
                <c:pt idx="390">
                  <c:v>28160000</c:v>
                </c:pt>
                <c:pt idx="391">
                  <c:v>28030000</c:v>
                </c:pt>
                <c:pt idx="392">
                  <c:v>27890000</c:v>
                </c:pt>
                <c:pt idx="393">
                  <c:v>27760000</c:v>
                </c:pt>
                <c:pt idx="394">
                  <c:v>27620000</c:v>
                </c:pt>
                <c:pt idx="395">
                  <c:v>27480000</c:v>
                </c:pt>
                <c:pt idx="396">
                  <c:v>27340000</c:v>
                </c:pt>
                <c:pt idx="397">
                  <c:v>27190000</c:v>
                </c:pt>
                <c:pt idx="398">
                  <c:v>27050000</c:v>
                </c:pt>
                <c:pt idx="399">
                  <c:v>26910000</c:v>
                </c:pt>
                <c:pt idx="400">
                  <c:v>26760000</c:v>
                </c:pt>
                <c:pt idx="401">
                  <c:v>26620000</c:v>
                </c:pt>
                <c:pt idx="402">
                  <c:v>26470000</c:v>
                </c:pt>
                <c:pt idx="403">
                  <c:v>26330000</c:v>
                </c:pt>
                <c:pt idx="404">
                  <c:v>26190000</c:v>
                </c:pt>
                <c:pt idx="405">
                  <c:v>26040000</c:v>
                </c:pt>
                <c:pt idx="406">
                  <c:v>25900000</c:v>
                </c:pt>
                <c:pt idx="407">
                  <c:v>25760000</c:v>
                </c:pt>
                <c:pt idx="408">
                  <c:v>25620000</c:v>
                </c:pt>
                <c:pt idx="409">
                  <c:v>81970000</c:v>
                </c:pt>
                <c:pt idx="410">
                  <c:v>152300000</c:v>
                </c:pt>
                <c:pt idx="411">
                  <c:v>173800000</c:v>
                </c:pt>
                <c:pt idx="412">
                  <c:v>251200000</c:v>
                </c:pt>
                <c:pt idx="413">
                  <c:v>292900000</c:v>
                </c:pt>
                <c:pt idx="414">
                  <c:v>295800000</c:v>
                </c:pt>
                <c:pt idx="415">
                  <c:v>284400000</c:v>
                </c:pt>
                <c:pt idx="416">
                  <c:v>277500000</c:v>
                </c:pt>
                <c:pt idx="417">
                  <c:v>284800000</c:v>
                </c:pt>
                <c:pt idx="418">
                  <c:v>307300000</c:v>
                </c:pt>
                <c:pt idx="419">
                  <c:v>341100000</c:v>
                </c:pt>
                <c:pt idx="420">
                  <c:v>380900000</c:v>
                </c:pt>
                <c:pt idx="421">
                  <c:v>422800000</c:v>
                </c:pt>
                <c:pt idx="422">
                  <c:v>464400000</c:v>
                </c:pt>
                <c:pt idx="423">
                  <c:v>504300000</c:v>
                </c:pt>
                <c:pt idx="424">
                  <c:v>541600000</c:v>
                </c:pt>
                <c:pt idx="425">
                  <c:v>575700000</c:v>
                </c:pt>
                <c:pt idx="426">
                  <c:v>606300000</c:v>
                </c:pt>
                <c:pt idx="427">
                  <c:v>632900000</c:v>
                </c:pt>
                <c:pt idx="428">
                  <c:v>655500000</c:v>
                </c:pt>
                <c:pt idx="429">
                  <c:v>674000000</c:v>
                </c:pt>
                <c:pt idx="430">
                  <c:v>688700000</c:v>
                </c:pt>
                <c:pt idx="431">
                  <c:v>699700000</c:v>
                </c:pt>
                <c:pt idx="432">
                  <c:v>707100000</c:v>
                </c:pt>
                <c:pt idx="433">
                  <c:v>711000000</c:v>
                </c:pt>
                <c:pt idx="434">
                  <c:v>711600000</c:v>
                </c:pt>
                <c:pt idx="435">
                  <c:v>708900000</c:v>
                </c:pt>
                <c:pt idx="436">
                  <c:v>702900000</c:v>
                </c:pt>
                <c:pt idx="437">
                  <c:v>693600000</c:v>
                </c:pt>
                <c:pt idx="438">
                  <c:v>681100000</c:v>
                </c:pt>
                <c:pt idx="439">
                  <c:v>665200000</c:v>
                </c:pt>
                <c:pt idx="440">
                  <c:v>646000000</c:v>
                </c:pt>
                <c:pt idx="441">
                  <c:v>623400000</c:v>
                </c:pt>
                <c:pt idx="442">
                  <c:v>597700000</c:v>
                </c:pt>
                <c:pt idx="443">
                  <c:v>568800000</c:v>
                </c:pt>
                <c:pt idx="444">
                  <c:v>536900000</c:v>
                </c:pt>
                <c:pt idx="445">
                  <c:v>502000000</c:v>
                </c:pt>
                <c:pt idx="446">
                  <c:v>464200000</c:v>
                </c:pt>
                <c:pt idx="447">
                  <c:v>423800000</c:v>
                </c:pt>
                <c:pt idx="448">
                  <c:v>381500000</c:v>
                </c:pt>
                <c:pt idx="449">
                  <c:v>338100000</c:v>
                </c:pt>
                <c:pt idx="450">
                  <c:v>294500000</c:v>
                </c:pt>
                <c:pt idx="451">
                  <c:v>251900000</c:v>
                </c:pt>
                <c:pt idx="452">
                  <c:v>211600000</c:v>
                </c:pt>
                <c:pt idx="453">
                  <c:v>172000000</c:v>
                </c:pt>
                <c:pt idx="454">
                  <c:v>129500000</c:v>
                </c:pt>
                <c:pt idx="455">
                  <c:v>89180000</c:v>
                </c:pt>
                <c:pt idx="456">
                  <c:v>82710000</c:v>
                </c:pt>
                <c:pt idx="457">
                  <c:v>46040000</c:v>
                </c:pt>
                <c:pt idx="458">
                  <c:v>18630000</c:v>
                </c:pt>
                <c:pt idx="459">
                  <c:v>13390000</c:v>
                </c:pt>
                <c:pt idx="460">
                  <c:v>13520000</c:v>
                </c:pt>
                <c:pt idx="461">
                  <c:v>14790000</c:v>
                </c:pt>
                <c:pt idx="462">
                  <c:v>16120000</c:v>
                </c:pt>
                <c:pt idx="463">
                  <c:v>17230000</c:v>
                </c:pt>
                <c:pt idx="464">
                  <c:v>18080000</c:v>
                </c:pt>
                <c:pt idx="465">
                  <c:v>18760000</c:v>
                </c:pt>
                <c:pt idx="466">
                  <c:v>19330000</c:v>
                </c:pt>
                <c:pt idx="467">
                  <c:v>19810000</c:v>
                </c:pt>
                <c:pt idx="468">
                  <c:v>20240000</c:v>
                </c:pt>
                <c:pt idx="469">
                  <c:v>20610000</c:v>
                </c:pt>
                <c:pt idx="470">
                  <c:v>20940000</c:v>
                </c:pt>
                <c:pt idx="471">
                  <c:v>21220000</c:v>
                </c:pt>
                <c:pt idx="472">
                  <c:v>21460000</c:v>
                </c:pt>
                <c:pt idx="473">
                  <c:v>21660000</c:v>
                </c:pt>
                <c:pt idx="474">
                  <c:v>21820000</c:v>
                </c:pt>
                <c:pt idx="475">
                  <c:v>21940000</c:v>
                </c:pt>
                <c:pt idx="476">
                  <c:v>22030000</c:v>
                </c:pt>
                <c:pt idx="477">
                  <c:v>22090000</c:v>
                </c:pt>
                <c:pt idx="478">
                  <c:v>22130000</c:v>
                </c:pt>
                <c:pt idx="479">
                  <c:v>22140000</c:v>
                </c:pt>
                <c:pt idx="480">
                  <c:v>22140000</c:v>
                </c:pt>
                <c:pt idx="481">
                  <c:v>22110000</c:v>
                </c:pt>
                <c:pt idx="482">
                  <c:v>22070000</c:v>
                </c:pt>
                <c:pt idx="483">
                  <c:v>22020000</c:v>
                </c:pt>
                <c:pt idx="484">
                  <c:v>21960000</c:v>
                </c:pt>
                <c:pt idx="485">
                  <c:v>21880000</c:v>
                </c:pt>
                <c:pt idx="486">
                  <c:v>21800000</c:v>
                </c:pt>
                <c:pt idx="487">
                  <c:v>21720000</c:v>
                </c:pt>
                <c:pt idx="488">
                  <c:v>21620000</c:v>
                </c:pt>
                <c:pt idx="489">
                  <c:v>21530000</c:v>
                </c:pt>
                <c:pt idx="490">
                  <c:v>21420000</c:v>
                </c:pt>
                <c:pt idx="491">
                  <c:v>21320000</c:v>
                </c:pt>
                <c:pt idx="492">
                  <c:v>21210000</c:v>
                </c:pt>
                <c:pt idx="493">
                  <c:v>21100000</c:v>
                </c:pt>
                <c:pt idx="494">
                  <c:v>20990000</c:v>
                </c:pt>
                <c:pt idx="495">
                  <c:v>20880000</c:v>
                </c:pt>
                <c:pt idx="496">
                  <c:v>20770000</c:v>
                </c:pt>
                <c:pt idx="497">
                  <c:v>20650000</c:v>
                </c:pt>
                <c:pt idx="498">
                  <c:v>20540000</c:v>
                </c:pt>
                <c:pt idx="499">
                  <c:v>20430000</c:v>
                </c:pt>
                <c:pt idx="500">
                  <c:v>20310000</c:v>
                </c:pt>
                <c:pt idx="501">
                  <c:v>20200000</c:v>
                </c:pt>
                <c:pt idx="502">
                  <c:v>20080000</c:v>
                </c:pt>
                <c:pt idx="503">
                  <c:v>19970000</c:v>
                </c:pt>
                <c:pt idx="504">
                  <c:v>19860000</c:v>
                </c:pt>
                <c:pt idx="505">
                  <c:v>85920000</c:v>
                </c:pt>
                <c:pt idx="506">
                  <c:v>198800000</c:v>
                </c:pt>
                <c:pt idx="507">
                  <c:v>222100000</c:v>
                </c:pt>
                <c:pt idx="508">
                  <c:v>310200000</c:v>
                </c:pt>
                <c:pt idx="509">
                  <c:v>352800000</c:v>
                </c:pt>
                <c:pt idx="510">
                  <c:v>347300000</c:v>
                </c:pt>
                <c:pt idx="511">
                  <c:v>323500000</c:v>
                </c:pt>
                <c:pt idx="512">
                  <c:v>304800000</c:v>
                </c:pt>
                <c:pt idx="513">
                  <c:v>303700000</c:v>
                </c:pt>
                <c:pt idx="514">
                  <c:v>321700000</c:v>
                </c:pt>
                <c:pt idx="515">
                  <c:v>353600000</c:v>
                </c:pt>
                <c:pt idx="516">
                  <c:v>392700000</c:v>
                </c:pt>
                <c:pt idx="517">
                  <c:v>434400000</c:v>
                </c:pt>
                <c:pt idx="518">
                  <c:v>475900000</c:v>
                </c:pt>
                <c:pt idx="519">
                  <c:v>515800000</c:v>
                </c:pt>
                <c:pt idx="520">
                  <c:v>553400000</c:v>
                </c:pt>
                <c:pt idx="521">
                  <c:v>587900000</c:v>
                </c:pt>
                <c:pt idx="522">
                  <c:v>619000000</c:v>
                </c:pt>
                <c:pt idx="523">
                  <c:v>646200000</c:v>
                </c:pt>
                <c:pt idx="524">
                  <c:v>669600000</c:v>
                </c:pt>
                <c:pt idx="525">
                  <c:v>689000000</c:v>
                </c:pt>
                <c:pt idx="526">
                  <c:v>704600000</c:v>
                </c:pt>
                <c:pt idx="527">
                  <c:v>716300000</c:v>
                </c:pt>
                <c:pt idx="528">
                  <c:v>724400000</c:v>
                </c:pt>
                <c:pt idx="529">
                  <c:v>728800000</c:v>
                </c:pt>
                <c:pt idx="530">
                  <c:v>729600000</c:v>
                </c:pt>
                <c:pt idx="531">
                  <c:v>727000000</c:v>
                </c:pt>
                <c:pt idx="532">
                  <c:v>721000000</c:v>
                </c:pt>
                <c:pt idx="533">
                  <c:v>711500000</c:v>
                </c:pt>
                <c:pt idx="534">
                  <c:v>698700000</c:v>
                </c:pt>
                <c:pt idx="535">
                  <c:v>682300000</c:v>
                </c:pt>
                <c:pt idx="536">
                  <c:v>662600000</c:v>
                </c:pt>
                <c:pt idx="537">
                  <c:v>639500000</c:v>
                </c:pt>
                <c:pt idx="538">
                  <c:v>613200000</c:v>
                </c:pt>
                <c:pt idx="539">
                  <c:v>583700000</c:v>
                </c:pt>
                <c:pt idx="540">
                  <c:v>551200000</c:v>
                </c:pt>
                <c:pt idx="541">
                  <c:v>515600000</c:v>
                </c:pt>
                <c:pt idx="542">
                  <c:v>477100000</c:v>
                </c:pt>
                <c:pt idx="543">
                  <c:v>435900000</c:v>
                </c:pt>
                <c:pt idx="544">
                  <c:v>392800000</c:v>
                </c:pt>
                <c:pt idx="545">
                  <c:v>348600000</c:v>
                </c:pt>
                <c:pt idx="546">
                  <c:v>304000000</c:v>
                </c:pt>
                <c:pt idx="547">
                  <c:v>260600000</c:v>
                </c:pt>
                <c:pt idx="548">
                  <c:v>219600000</c:v>
                </c:pt>
                <c:pt idx="549">
                  <c:v>179400000</c:v>
                </c:pt>
                <c:pt idx="550">
                  <c:v>136800000</c:v>
                </c:pt>
                <c:pt idx="551">
                  <c:v>96400000</c:v>
                </c:pt>
                <c:pt idx="552">
                  <c:v>89210000</c:v>
                </c:pt>
                <c:pt idx="553">
                  <c:v>53590000</c:v>
                </c:pt>
                <c:pt idx="554">
                  <c:v>23810000</c:v>
                </c:pt>
                <c:pt idx="555">
                  <c:v>15870000</c:v>
                </c:pt>
                <c:pt idx="556">
                  <c:v>14030000</c:v>
                </c:pt>
                <c:pt idx="557">
                  <c:v>13670000</c:v>
                </c:pt>
                <c:pt idx="558">
                  <c:v>13550000</c:v>
                </c:pt>
                <c:pt idx="559">
                  <c:v>13430000</c:v>
                </c:pt>
                <c:pt idx="560">
                  <c:v>13350000</c:v>
                </c:pt>
                <c:pt idx="561">
                  <c:v>13340000</c:v>
                </c:pt>
                <c:pt idx="562">
                  <c:v>13390000</c:v>
                </c:pt>
                <c:pt idx="563">
                  <c:v>13510000</c:v>
                </c:pt>
                <c:pt idx="564">
                  <c:v>13660000</c:v>
                </c:pt>
                <c:pt idx="565">
                  <c:v>13840000</c:v>
                </c:pt>
                <c:pt idx="566">
                  <c:v>14020000</c:v>
                </c:pt>
                <c:pt idx="567">
                  <c:v>14190000</c:v>
                </c:pt>
                <c:pt idx="568">
                  <c:v>14340000</c:v>
                </c:pt>
                <c:pt idx="569">
                  <c:v>14480000</c:v>
                </c:pt>
                <c:pt idx="570">
                  <c:v>14590000</c:v>
                </c:pt>
                <c:pt idx="571">
                  <c:v>14690000</c:v>
                </c:pt>
                <c:pt idx="572">
                  <c:v>14760000</c:v>
                </c:pt>
                <c:pt idx="573">
                  <c:v>14800000</c:v>
                </c:pt>
                <c:pt idx="574">
                  <c:v>14830000</c:v>
                </c:pt>
                <c:pt idx="575">
                  <c:v>14850000</c:v>
                </c:pt>
                <c:pt idx="576">
                  <c:v>14840000</c:v>
                </c:pt>
                <c:pt idx="577">
                  <c:v>14830000</c:v>
                </c:pt>
                <c:pt idx="578">
                  <c:v>14800000</c:v>
                </c:pt>
                <c:pt idx="579">
                  <c:v>14760000</c:v>
                </c:pt>
                <c:pt idx="580">
                  <c:v>14710000</c:v>
                </c:pt>
                <c:pt idx="581">
                  <c:v>14650000</c:v>
                </c:pt>
                <c:pt idx="582">
                  <c:v>14590000</c:v>
                </c:pt>
                <c:pt idx="583">
                  <c:v>14520000</c:v>
                </c:pt>
                <c:pt idx="584">
                  <c:v>14450000</c:v>
                </c:pt>
                <c:pt idx="585">
                  <c:v>14370000</c:v>
                </c:pt>
                <c:pt idx="586">
                  <c:v>14290000</c:v>
                </c:pt>
                <c:pt idx="587">
                  <c:v>14210000</c:v>
                </c:pt>
                <c:pt idx="588">
                  <c:v>14130000</c:v>
                </c:pt>
                <c:pt idx="589">
                  <c:v>14040000</c:v>
                </c:pt>
                <c:pt idx="590">
                  <c:v>13950000</c:v>
                </c:pt>
                <c:pt idx="591">
                  <c:v>13870000</c:v>
                </c:pt>
                <c:pt idx="592">
                  <c:v>13780000</c:v>
                </c:pt>
                <c:pt idx="593">
                  <c:v>13690000</c:v>
                </c:pt>
                <c:pt idx="594">
                  <c:v>13600000</c:v>
                </c:pt>
                <c:pt idx="595">
                  <c:v>13510000</c:v>
                </c:pt>
                <c:pt idx="596">
                  <c:v>13420000</c:v>
                </c:pt>
                <c:pt idx="597">
                  <c:v>13330000</c:v>
                </c:pt>
                <c:pt idx="598">
                  <c:v>13240000</c:v>
                </c:pt>
                <c:pt idx="599">
                  <c:v>13150000</c:v>
                </c:pt>
                <c:pt idx="600">
                  <c:v>13060000</c:v>
                </c:pt>
                <c:pt idx="601">
                  <c:v>83190000</c:v>
                </c:pt>
                <c:pt idx="602">
                  <c:v>211400000</c:v>
                </c:pt>
                <c:pt idx="603">
                  <c:v>235400000</c:v>
                </c:pt>
                <c:pt idx="604">
                  <c:v>326600000</c:v>
                </c:pt>
                <c:pt idx="605">
                  <c:v>369800000</c:v>
                </c:pt>
                <c:pt idx="606">
                  <c:v>362200000</c:v>
                </c:pt>
                <c:pt idx="607">
                  <c:v>334500000</c:v>
                </c:pt>
                <c:pt idx="608">
                  <c:v>311700000</c:v>
                </c:pt>
                <c:pt idx="609">
                  <c:v>307100000</c:v>
                </c:pt>
                <c:pt idx="610">
                  <c:v>322900000</c:v>
                </c:pt>
                <c:pt idx="611">
                  <c:v>353500000</c:v>
                </c:pt>
                <c:pt idx="612">
                  <c:v>391700000</c:v>
                </c:pt>
                <c:pt idx="613">
                  <c:v>432600000</c:v>
                </c:pt>
                <c:pt idx="614">
                  <c:v>473200000</c:v>
                </c:pt>
                <c:pt idx="615">
                  <c:v>512400000</c:v>
                </c:pt>
                <c:pt idx="616">
                  <c:v>549100000</c:v>
                </c:pt>
                <c:pt idx="617">
                  <c:v>582900000</c:v>
                </c:pt>
                <c:pt idx="618">
                  <c:v>613400000</c:v>
                </c:pt>
                <c:pt idx="619">
                  <c:v>640200000</c:v>
                </c:pt>
                <c:pt idx="620">
                  <c:v>663200000</c:v>
                </c:pt>
                <c:pt idx="621">
                  <c:v>682400000</c:v>
                </c:pt>
                <c:pt idx="622">
                  <c:v>697800000</c:v>
                </c:pt>
                <c:pt idx="623">
                  <c:v>709400000</c:v>
                </c:pt>
                <c:pt idx="624">
                  <c:v>717400000</c:v>
                </c:pt>
                <c:pt idx="625">
                  <c:v>721800000</c:v>
                </c:pt>
                <c:pt idx="626">
                  <c:v>722700000</c:v>
                </c:pt>
                <c:pt idx="627">
                  <c:v>720100000</c:v>
                </c:pt>
                <c:pt idx="628">
                  <c:v>714100000</c:v>
                </c:pt>
                <c:pt idx="629">
                  <c:v>704800000</c:v>
                </c:pt>
                <c:pt idx="630">
                  <c:v>692100000</c:v>
                </c:pt>
                <c:pt idx="631">
                  <c:v>676000000</c:v>
                </c:pt>
                <c:pt idx="632">
                  <c:v>656600000</c:v>
                </c:pt>
                <c:pt idx="633">
                  <c:v>633800000</c:v>
                </c:pt>
                <c:pt idx="634">
                  <c:v>607900000</c:v>
                </c:pt>
                <c:pt idx="635">
                  <c:v>578800000</c:v>
                </c:pt>
                <c:pt idx="636">
                  <c:v>546700000</c:v>
                </c:pt>
                <c:pt idx="637">
                  <c:v>511600000</c:v>
                </c:pt>
                <c:pt idx="638">
                  <c:v>473600000</c:v>
                </c:pt>
                <c:pt idx="639">
                  <c:v>433000000</c:v>
                </c:pt>
                <c:pt idx="640">
                  <c:v>390500000</c:v>
                </c:pt>
                <c:pt idx="641">
                  <c:v>346700000</c:v>
                </c:pt>
                <c:pt idx="642">
                  <c:v>302700000</c:v>
                </c:pt>
                <c:pt idx="643">
                  <c:v>259700000</c:v>
                </c:pt>
                <c:pt idx="644">
                  <c:v>219200000</c:v>
                </c:pt>
                <c:pt idx="645">
                  <c:v>179500000</c:v>
                </c:pt>
                <c:pt idx="646">
                  <c:v>137400000</c:v>
                </c:pt>
                <c:pt idx="647">
                  <c:v>97520000</c:v>
                </c:pt>
                <c:pt idx="648">
                  <c:v>90280000</c:v>
                </c:pt>
                <c:pt idx="649">
                  <c:v>55170000</c:v>
                </c:pt>
                <c:pt idx="650">
                  <c:v>24740000</c:v>
                </c:pt>
                <c:pt idx="651">
                  <c:v>16000000</c:v>
                </c:pt>
                <c:pt idx="652">
                  <c:v>13610000</c:v>
                </c:pt>
                <c:pt idx="653">
                  <c:v>12850000</c:v>
                </c:pt>
                <c:pt idx="654">
                  <c:v>12310000</c:v>
                </c:pt>
                <c:pt idx="655">
                  <c:v>11720000</c:v>
                </c:pt>
                <c:pt idx="656">
                  <c:v>11120000</c:v>
                </c:pt>
                <c:pt idx="657">
                  <c:v>10580000</c:v>
                </c:pt>
                <c:pt idx="658">
                  <c:v>10140000</c:v>
                </c:pt>
                <c:pt idx="659">
                  <c:v>9812000</c:v>
                </c:pt>
                <c:pt idx="660">
                  <c:v>9589000</c:v>
                </c:pt>
                <c:pt idx="661">
                  <c:v>9453000</c:v>
                </c:pt>
                <c:pt idx="662">
                  <c:v>9384000</c:v>
                </c:pt>
                <c:pt idx="663">
                  <c:v>9361000</c:v>
                </c:pt>
                <c:pt idx="664">
                  <c:v>9370000</c:v>
                </c:pt>
                <c:pt idx="665">
                  <c:v>9397000</c:v>
                </c:pt>
                <c:pt idx="666">
                  <c:v>9433000</c:v>
                </c:pt>
                <c:pt idx="667">
                  <c:v>9470000</c:v>
                </c:pt>
                <c:pt idx="668">
                  <c:v>9505000</c:v>
                </c:pt>
                <c:pt idx="669">
                  <c:v>9535000</c:v>
                </c:pt>
                <c:pt idx="670">
                  <c:v>9558000</c:v>
                </c:pt>
                <c:pt idx="671">
                  <c:v>9574000</c:v>
                </c:pt>
                <c:pt idx="672">
                  <c:v>9582000</c:v>
                </c:pt>
                <c:pt idx="673">
                  <c:v>9583000</c:v>
                </c:pt>
                <c:pt idx="674">
                  <c:v>9578000</c:v>
                </c:pt>
                <c:pt idx="675">
                  <c:v>9566000</c:v>
                </c:pt>
                <c:pt idx="676">
                  <c:v>9548000</c:v>
                </c:pt>
                <c:pt idx="677">
                  <c:v>9525000</c:v>
                </c:pt>
                <c:pt idx="678">
                  <c:v>9497000</c:v>
                </c:pt>
                <c:pt idx="679">
                  <c:v>9466000</c:v>
                </c:pt>
                <c:pt idx="680">
                  <c:v>9431000</c:v>
                </c:pt>
                <c:pt idx="681">
                  <c:v>9393000</c:v>
                </c:pt>
                <c:pt idx="682">
                  <c:v>9352000</c:v>
                </c:pt>
                <c:pt idx="683">
                  <c:v>9310000</c:v>
                </c:pt>
                <c:pt idx="684">
                  <c:v>9265000</c:v>
                </c:pt>
                <c:pt idx="685">
                  <c:v>9218000</c:v>
                </c:pt>
                <c:pt idx="686">
                  <c:v>9170000</c:v>
                </c:pt>
                <c:pt idx="687">
                  <c:v>9121000</c:v>
                </c:pt>
                <c:pt idx="688">
                  <c:v>9071000</c:v>
                </c:pt>
                <c:pt idx="689">
                  <c:v>9020000</c:v>
                </c:pt>
                <c:pt idx="690">
                  <c:v>8968000</c:v>
                </c:pt>
                <c:pt idx="691">
                  <c:v>8916000</c:v>
                </c:pt>
                <c:pt idx="692">
                  <c:v>8863000</c:v>
                </c:pt>
                <c:pt idx="693">
                  <c:v>8810000</c:v>
                </c:pt>
                <c:pt idx="694">
                  <c:v>8757000</c:v>
                </c:pt>
                <c:pt idx="695">
                  <c:v>8704000</c:v>
                </c:pt>
                <c:pt idx="696">
                  <c:v>8650000</c:v>
                </c:pt>
                <c:pt idx="697">
                  <c:v>80080000</c:v>
                </c:pt>
                <c:pt idx="698">
                  <c:v>213600000</c:v>
                </c:pt>
                <c:pt idx="699">
                  <c:v>237900000</c:v>
                </c:pt>
                <c:pt idx="700">
                  <c:v>329700000</c:v>
                </c:pt>
                <c:pt idx="701">
                  <c:v>372900000</c:v>
                </c:pt>
                <c:pt idx="702">
                  <c:v>364700000</c:v>
                </c:pt>
                <c:pt idx="703">
                  <c:v>335900000</c:v>
                </c:pt>
                <c:pt idx="704">
                  <c:v>311700000</c:v>
                </c:pt>
                <c:pt idx="705">
                  <c:v>305900000</c:v>
                </c:pt>
                <c:pt idx="706">
                  <c:v>320800000</c:v>
                </c:pt>
                <c:pt idx="707">
                  <c:v>350800000</c:v>
                </c:pt>
                <c:pt idx="708">
                  <c:v>388500000</c:v>
                </c:pt>
                <c:pt idx="709">
                  <c:v>428800000</c:v>
                </c:pt>
                <c:pt idx="710">
                  <c:v>469000000</c:v>
                </c:pt>
                <c:pt idx="711">
                  <c:v>507700000</c:v>
                </c:pt>
                <c:pt idx="712">
                  <c:v>544000000</c:v>
                </c:pt>
                <c:pt idx="713">
                  <c:v>577500000</c:v>
                </c:pt>
                <c:pt idx="714">
                  <c:v>607700000</c:v>
                </c:pt>
                <c:pt idx="715">
                  <c:v>634300000</c:v>
                </c:pt>
                <c:pt idx="716">
                  <c:v>657100000</c:v>
                </c:pt>
                <c:pt idx="717">
                  <c:v>676200000</c:v>
                </c:pt>
                <c:pt idx="718">
                  <c:v>691500000</c:v>
                </c:pt>
                <c:pt idx="719">
                  <c:v>703100000</c:v>
                </c:pt>
                <c:pt idx="720">
                  <c:v>711100000</c:v>
                </c:pt>
                <c:pt idx="721">
                  <c:v>715500000</c:v>
                </c:pt>
                <c:pt idx="722">
                  <c:v>716500000</c:v>
                </c:pt>
                <c:pt idx="723">
                  <c:v>714000000</c:v>
                </c:pt>
                <c:pt idx="724">
                  <c:v>708200000</c:v>
                </c:pt>
                <c:pt idx="725">
                  <c:v>699000000</c:v>
                </c:pt>
                <c:pt idx="726">
                  <c:v>686500000</c:v>
                </c:pt>
                <c:pt idx="727">
                  <c:v>670700000</c:v>
                </c:pt>
                <c:pt idx="728">
                  <c:v>651500000</c:v>
                </c:pt>
                <c:pt idx="729">
                  <c:v>629000000</c:v>
                </c:pt>
                <c:pt idx="730">
                  <c:v>603300000</c:v>
                </c:pt>
                <c:pt idx="731">
                  <c:v>574600000</c:v>
                </c:pt>
                <c:pt idx="732">
                  <c:v>542800000</c:v>
                </c:pt>
                <c:pt idx="733">
                  <c:v>508100000</c:v>
                </c:pt>
                <c:pt idx="734">
                  <c:v>470400000</c:v>
                </c:pt>
                <c:pt idx="735">
                  <c:v>430300000</c:v>
                </c:pt>
                <c:pt idx="736">
                  <c:v>388100000</c:v>
                </c:pt>
                <c:pt idx="737">
                  <c:v>344800000</c:v>
                </c:pt>
                <c:pt idx="738">
                  <c:v>301100000</c:v>
                </c:pt>
                <c:pt idx="739">
                  <c:v>258600000</c:v>
                </c:pt>
                <c:pt idx="740">
                  <c:v>218300000</c:v>
                </c:pt>
                <c:pt idx="741">
                  <c:v>179000000</c:v>
                </c:pt>
                <c:pt idx="742">
                  <c:v>137300000</c:v>
                </c:pt>
                <c:pt idx="743">
                  <c:v>97670000</c:v>
                </c:pt>
                <c:pt idx="744">
                  <c:v>90440000</c:v>
                </c:pt>
                <c:pt idx="745">
                  <c:v>55560000</c:v>
                </c:pt>
                <c:pt idx="746">
                  <c:v>24970000</c:v>
                </c:pt>
                <c:pt idx="747">
                  <c:v>16000000</c:v>
                </c:pt>
                <c:pt idx="748">
                  <c:v>13460000</c:v>
                </c:pt>
                <c:pt idx="749">
                  <c:v>12600000</c:v>
                </c:pt>
                <c:pt idx="750">
                  <c:v>11980000</c:v>
                </c:pt>
                <c:pt idx="751">
                  <c:v>11270000</c:v>
                </c:pt>
                <c:pt idx="752">
                  <c:v>10520000</c:v>
                </c:pt>
                <c:pt idx="753">
                  <c:v>9805000</c:v>
                </c:pt>
                <c:pt idx="754">
                  <c:v>9177000</c:v>
                </c:pt>
                <c:pt idx="755">
                  <c:v>8662000</c:v>
                </c:pt>
                <c:pt idx="756">
                  <c:v>8261000</c:v>
                </c:pt>
                <c:pt idx="757">
                  <c:v>7963000</c:v>
                </c:pt>
                <c:pt idx="758">
                  <c:v>7753000</c:v>
                </c:pt>
                <c:pt idx="759">
                  <c:v>7613000</c:v>
                </c:pt>
                <c:pt idx="760">
                  <c:v>7526000</c:v>
                </c:pt>
                <c:pt idx="761">
                  <c:v>7477000</c:v>
                </c:pt>
                <c:pt idx="762">
                  <c:v>7453000</c:v>
                </c:pt>
                <c:pt idx="763">
                  <c:v>7447000</c:v>
                </c:pt>
                <c:pt idx="764">
                  <c:v>7451000</c:v>
                </c:pt>
                <c:pt idx="765">
                  <c:v>7459000</c:v>
                </c:pt>
                <c:pt idx="766">
                  <c:v>7469000</c:v>
                </c:pt>
                <c:pt idx="767">
                  <c:v>7479000</c:v>
                </c:pt>
                <c:pt idx="768">
                  <c:v>7486000</c:v>
                </c:pt>
              </c:numCache>
            </c:numRef>
          </c:yVal>
          <c:smooth val="0"/>
        </c:ser>
        <c:ser>
          <c:idx val="1"/>
          <c:order val="5"/>
          <c:tx>
            <c:strRef>
              <c:f>'output_140603 &amp; 140721'!$B$9</c:f>
              <c:strCache>
                <c:ptCount val="1"/>
                <c:pt idx="0">
                  <c:v>GC00001</c:v>
                </c:pt>
              </c:strCache>
            </c:strRef>
          </c:tx>
          <c:marker>
            <c:symbol val="none"/>
          </c:marker>
          <c:xVal>
            <c:numRef>
              <c:f>'output_140603 &amp; 140721'!$A$11:$A$855</c:f>
              <c:numCache>
                <c:formatCode>General</c:formatCode>
                <c:ptCount val="84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</c:numCache>
            </c:numRef>
          </c:xVal>
          <c:yVal>
            <c:numRef>
              <c:f>'output_140603 &amp; 140721'!$B$11:$B$855</c:f>
              <c:numCache>
                <c:formatCode>0.00E+00</c:formatCode>
                <c:ptCount val="845"/>
                <c:pt idx="0">
                  <c:v>262000000</c:v>
                </c:pt>
                <c:pt idx="1">
                  <c:v>492900000</c:v>
                </c:pt>
                <c:pt idx="2">
                  <c:v>710100000</c:v>
                </c:pt>
                <c:pt idx="3">
                  <c:v>913100000</c:v>
                </c:pt>
                <c:pt idx="4">
                  <c:v>1103000000</c:v>
                </c:pt>
                <c:pt idx="5">
                  <c:v>1280000000</c:v>
                </c:pt>
                <c:pt idx="6">
                  <c:v>1446000000</c:v>
                </c:pt>
                <c:pt idx="7">
                  <c:v>1601000000</c:v>
                </c:pt>
                <c:pt idx="8">
                  <c:v>1747000000</c:v>
                </c:pt>
                <c:pt idx="9">
                  <c:v>1886000000</c:v>
                </c:pt>
                <c:pt idx="10">
                  <c:v>2023000000</c:v>
                </c:pt>
                <c:pt idx="11">
                  <c:v>2159000000</c:v>
                </c:pt>
                <c:pt idx="12">
                  <c:v>2293000000</c:v>
                </c:pt>
                <c:pt idx="13">
                  <c:v>2426000000</c:v>
                </c:pt>
                <c:pt idx="14">
                  <c:v>2561000000</c:v>
                </c:pt>
                <c:pt idx="15">
                  <c:v>2696000000</c:v>
                </c:pt>
                <c:pt idx="16">
                  <c:v>2832000000</c:v>
                </c:pt>
                <c:pt idx="17">
                  <c:v>2981000000</c:v>
                </c:pt>
                <c:pt idx="18">
                  <c:v>3154000000</c:v>
                </c:pt>
                <c:pt idx="19">
                  <c:v>3352000000</c:v>
                </c:pt>
                <c:pt idx="20">
                  <c:v>3572000000</c:v>
                </c:pt>
                <c:pt idx="21">
                  <c:v>3828000000</c:v>
                </c:pt>
                <c:pt idx="22">
                  <c:v>4133000000</c:v>
                </c:pt>
                <c:pt idx="23">
                  <c:v>4485000000</c:v>
                </c:pt>
                <c:pt idx="24">
                  <c:v>4883000000</c:v>
                </c:pt>
                <c:pt idx="25">
                  <c:v>5319000000</c:v>
                </c:pt>
                <c:pt idx="26">
                  <c:v>5769000000</c:v>
                </c:pt>
                <c:pt idx="27">
                  <c:v>6256000000</c:v>
                </c:pt>
                <c:pt idx="28">
                  <c:v>6753000000</c:v>
                </c:pt>
                <c:pt idx="29">
                  <c:v>7232000000</c:v>
                </c:pt>
                <c:pt idx="30">
                  <c:v>7666000000</c:v>
                </c:pt>
                <c:pt idx="31">
                  <c:v>8047000000</c:v>
                </c:pt>
                <c:pt idx="32">
                  <c:v>7009000000</c:v>
                </c:pt>
                <c:pt idx="33">
                  <c:v>6198000000</c:v>
                </c:pt>
                <c:pt idx="34">
                  <c:v>5533000000</c:v>
                </c:pt>
                <c:pt idx="35">
                  <c:v>4977000000</c:v>
                </c:pt>
                <c:pt idx="36">
                  <c:v>4507000000</c:v>
                </c:pt>
                <c:pt idx="37">
                  <c:v>3985000000</c:v>
                </c:pt>
                <c:pt idx="38">
                  <c:v>3558000000</c:v>
                </c:pt>
                <c:pt idx="39">
                  <c:v>3199000000</c:v>
                </c:pt>
                <c:pt idx="40">
                  <c:v>2891000000</c:v>
                </c:pt>
                <c:pt idx="41">
                  <c:v>2622000000</c:v>
                </c:pt>
                <c:pt idx="42">
                  <c:v>2385000000</c:v>
                </c:pt>
                <c:pt idx="43">
                  <c:v>2172000000</c:v>
                </c:pt>
                <c:pt idx="44">
                  <c:v>1980000000</c:v>
                </c:pt>
                <c:pt idx="45">
                  <c:v>1806000000</c:v>
                </c:pt>
                <c:pt idx="46">
                  <c:v>1648000000</c:v>
                </c:pt>
                <c:pt idx="47">
                  <c:v>1504000000</c:v>
                </c:pt>
                <c:pt idx="48">
                  <c:v>1374000000</c:v>
                </c:pt>
                <c:pt idx="49">
                  <c:v>1182000000</c:v>
                </c:pt>
                <c:pt idx="50">
                  <c:v>1023000000</c:v>
                </c:pt>
                <c:pt idx="51">
                  <c:v>891600000</c:v>
                </c:pt>
                <c:pt idx="52">
                  <c:v>782000000</c:v>
                </c:pt>
                <c:pt idx="53">
                  <c:v>690400000</c:v>
                </c:pt>
                <c:pt idx="54">
                  <c:v>614100000</c:v>
                </c:pt>
                <c:pt idx="55">
                  <c:v>550600000</c:v>
                </c:pt>
                <c:pt idx="56">
                  <c:v>498200000</c:v>
                </c:pt>
                <c:pt idx="57">
                  <c:v>468400000</c:v>
                </c:pt>
                <c:pt idx="58">
                  <c:v>443800000</c:v>
                </c:pt>
                <c:pt idx="59">
                  <c:v>423700000</c:v>
                </c:pt>
                <c:pt idx="60">
                  <c:v>407500000</c:v>
                </c:pt>
                <c:pt idx="61">
                  <c:v>395100000</c:v>
                </c:pt>
                <c:pt idx="62">
                  <c:v>386600000</c:v>
                </c:pt>
                <c:pt idx="63">
                  <c:v>381300000</c:v>
                </c:pt>
                <c:pt idx="64">
                  <c:v>379000000</c:v>
                </c:pt>
                <c:pt idx="65">
                  <c:v>385400000</c:v>
                </c:pt>
                <c:pt idx="66">
                  <c:v>394000000</c:v>
                </c:pt>
                <c:pt idx="67">
                  <c:v>404600000</c:v>
                </c:pt>
                <c:pt idx="68">
                  <c:v>416800000</c:v>
                </c:pt>
                <c:pt idx="69">
                  <c:v>434400000</c:v>
                </c:pt>
                <c:pt idx="70">
                  <c:v>454600000</c:v>
                </c:pt>
                <c:pt idx="71">
                  <c:v>476800000</c:v>
                </c:pt>
                <c:pt idx="72">
                  <c:v>498600000</c:v>
                </c:pt>
                <c:pt idx="73">
                  <c:v>520600000</c:v>
                </c:pt>
                <c:pt idx="74">
                  <c:v>545600000</c:v>
                </c:pt>
                <c:pt idx="75">
                  <c:v>571200000</c:v>
                </c:pt>
                <c:pt idx="76">
                  <c:v>597400000</c:v>
                </c:pt>
                <c:pt idx="77">
                  <c:v>627000000</c:v>
                </c:pt>
                <c:pt idx="78">
                  <c:v>663500000</c:v>
                </c:pt>
                <c:pt idx="79">
                  <c:v>708300000</c:v>
                </c:pt>
                <c:pt idx="80">
                  <c:v>763500000</c:v>
                </c:pt>
                <c:pt idx="81">
                  <c:v>828700000</c:v>
                </c:pt>
                <c:pt idx="82">
                  <c:v>902200000</c:v>
                </c:pt>
                <c:pt idx="83">
                  <c:v>986300000</c:v>
                </c:pt>
                <c:pt idx="84">
                  <c:v>1084000000</c:v>
                </c:pt>
                <c:pt idx="85">
                  <c:v>1194000000</c:v>
                </c:pt>
                <c:pt idx="86">
                  <c:v>1309000000</c:v>
                </c:pt>
                <c:pt idx="87">
                  <c:v>1433000000</c:v>
                </c:pt>
                <c:pt idx="88">
                  <c:v>1570000000</c:v>
                </c:pt>
                <c:pt idx="89">
                  <c:v>1716000000</c:v>
                </c:pt>
                <c:pt idx="90">
                  <c:v>1865000000</c:v>
                </c:pt>
                <c:pt idx="91">
                  <c:v>2020000000</c:v>
                </c:pt>
                <c:pt idx="92">
                  <c:v>2183000000</c:v>
                </c:pt>
                <c:pt idx="93">
                  <c:v>2350000000</c:v>
                </c:pt>
                <c:pt idx="94">
                  <c:v>2509000000</c:v>
                </c:pt>
                <c:pt idx="95">
                  <c:v>2660000000</c:v>
                </c:pt>
                <c:pt idx="96">
                  <c:v>2801000000</c:v>
                </c:pt>
                <c:pt idx="97">
                  <c:v>2930000000</c:v>
                </c:pt>
                <c:pt idx="98">
                  <c:v>3050000000</c:v>
                </c:pt>
                <c:pt idx="99">
                  <c:v>3161000000</c:v>
                </c:pt>
                <c:pt idx="100">
                  <c:v>3263000000</c:v>
                </c:pt>
                <c:pt idx="101">
                  <c:v>3358000000</c:v>
                </c:pt>
                <c:pt idx="102">
                  <c:v>3447000000</c:v>
                </c:pt>
                <c:pt idx="103">
                  <c:v>3530000000</c:v>
                </c:pt>
                <c:pt idx="104">
                  <c:v>3607000000</c:v>
                </c:pt>
                <c:pt idx="105">
                  <c:v>3683000000</c:v>
                </c:pt>
                <c:pt idx="106">
                  <c:v>3759000000</c:v>
                </c:pt>
                <c:pt idx="107">
                  <c:v>3838000000</c:v>
                </c:pt>
                <c:pt idx="108">
                  <c:v>3919000000</c:v>
                </c:pt>
                <c:pt idx="109">
                  <c:v>4002000000</c:v>
                </c:pt>
                <c:pt idx="110">
                  <c:v>4088000000</c:v>
                </c:pt>
                <c:pt idx="111">
                  <c:v>4177000000</c:v>
                </c:pt>
                <c:pt idx="112">
                  <c:v>4268000000</c:v>
                </c:pt>
                <c:pt idx="113">
                  <c:v>4374000000</c:v>
                </c:pt>
                <c:pt idx="114">
                  <c:v>4506000000</c:v>
                </c:pt>
                <c:pt idx="115">
                  <c:v>4663000000</c:v>
                </c:pt>
                <c:pt idx="116">
                  <c:v>4845000000</c:v>
                </c:pt>
                <c:pt idx="117">
                  <c:v>5063000000</c:v>
                </c:pt>
                <c:pt idx="118">
                  <c:v>5331000000</c:v>
                </c:pt>
                <c:pt idx="119">
                  <c:v>5646000000</c:v>
                </c:pt>
                <c:pt idx="120">
                  <c:v>6009000000</c:v>
                </c:pt>
                <c:pt idx="121">
                  <c:v>6411000000</c:v>
                </c:pt>
                <c:pt idx="122">
                  <c:v>6824000000</c:v>
                </c:pt>
                <c:pt idx="123">
                  <c:v>7275000000</c:v>
                </c:pt>
                <c:pt idx="124">
                  <c:v>7735000000</c:v>
                </c:pt>
                <c:pt idx="125">
                  <c:v>8172000000</c:v>
                </c:pt>
                <c:pt idx="126">
                  <c:v>8560000000</c:v>
                </c:pt>
                <c:pt idx="127">
                  <c:v>8888000000</c:v>
                </c:pt>
                <c:pt idx="128">
                  <c:v>7679000000</c:v>
                </c:pt>
                <c:pt idx="129">
                  <c:v>6738000000</c:v>
                </c:pt>
                <c:pt idx="130">
                  <c:v>5972000000</c:v>
                </c:pt>
                <c:pt idx="131">
                  <c:v>5337000000</c:v>
                </c:pt>
                <c:pt idx="132">
                  <c:v>4806000000</c:v>
                </c:pt>
                <c:pt idx="133">
                  <c:v>4229000000</c:v>
                </c:pt>
                <c:pt idx="134">
                  <c:v>3759000000</c:v>
                </c:pt>
                <c:pt idx="135">
                  <c:v>3366000000</c:v>
                </c:pt>
                <c:pt idx="136">
                  <c:v>3031000000</c:v>
                </c:pt>
                <c:pt idx="137">
                  <c:v>2739000000</c:v>
                </c:pt>
                <c:pt idx="138">
                  <c:v>2483000000</c:v>
                </c:pt>
                <c:pt idx="139">
                  <c:v>2254000000</c:v>
                </c:pt>
                <c:pt idx="140">
                  <c:v>2049000000</c:v>
                </c:pt>
                <c:pt idx="141">
                  <c:v>1864000000</c:v>
                </c:pt>
                <c:pt idx="142">
                  <c:v>1697000000</c:v>
                </c:pt>
                <c:pt idx="143">
                  <c:v>1545000000</c:v>
                </c:pt>
                <c:pt idx="144">
                  <c:v>1408000000</c:v>
                </c:pt>
                <c:pt idx="145">
                  <c:v>1208000000</c:v>
                </c:pt>
                <c:pt idx="146">
                  <c:v>1044000000</c:v>
                </c:pt>
                <c:pt idx="147">
                  <c:v>908100000</c:v>
                </c:pt>
                <c:pt idx="148">
                  <c:v>795000000</c:v>
                </c:pt>
                <c:pt idx="149">
                  <c:v>700800000</c:v>
                </c:pt>
                <c:pt idx="150">
                  <c:v>622300000</c:v>
                </c:pt>
                <c:pt idx="151">
                  <c:v>557100000</c:v>
                </c:pt>
                <c:pt idx="152">
                  <c:v>503300000</c:v>
                </c:pt>
                <c:pt idx="153">
                  <c:v>472700000</c:v>
                </c:pt>
                <c:pt idx="154">
                  <c:v>447300000</c:v>
                </c:pt>
                <c:pt idx="155">
                  <c:v>426600000</c:v>
                </c:pt>
                <c:pt idx="156">
                  <c:v>409900000</c:v>
                </c:pt>
                <c:pt idx="157">
                  <c:v>351400000</c:v>
                </c:pt>
                <c:pt idx="158">
                  <c:v>306100000</c:v>
                </c:pt>
                <c:pt idx="159">
                  <c:v>270100000</c:v>
                </c:pt>
                <c:pt idx="160">
                  <c:v>241300000</c:v>
                </c:pt>
                <c:pt idx="161">
                  <c:v>226500000</c:v>
                </c:pt>
                <c:pt idx="162">
                  <c:v>215600000</c:v>
                </c:pt>
                <c:pt idx="163">
                  <c:v>207200000</c:v>
                </c:pt>
                <c:pt idx="164">
                  <c:v>200800000</c:v>
                </c:pt>
                <c:pt idx="165">
                  <c:v>195900000</c:v>
                </c:pt>
                <c:pt idx="166">
                  <c:v>192200000</c:v>
                </c:pt>
                <c:pt idx="167">
                  <c:v>189400000</c:v>
                </c:pt>
                <c:pt idx="168">
                  <c:v>186700000</c:v>
                </c:pt>
                <c:pt idx="169">
                  <c:v>184200000</c:v>
                </c:pt>
                <c:pt idx="170">
                  <c:v>182000000</c:v>
                </c:pt>
                <c:pt idx="171">
                  <c:v>179800000</c:v>
                </c:pt>
                <c:pt idx="172">
                  <c:v>177700000</c:v>
                </c:pt>
                <c:pt idx="173">
                  <c:v>175600000</c:v>
                </c:pt>
                <c:pt idx="174">
                  <c:v>173400000</c:v>
                </c:pt>
                <c:pt idx="175">
                  <c:v>171300000</c:v>
                </c:pt>
                <c:pt idx="176">
                  <c:v>169300000</c:v>
                </c:pt>
                <c:pt idx="177">
                  <c:v>167200000</c:v>
                </c:pt>
                <c:pt idx="178">
                  <c:v>165200000</c:v>
                </c:pt>
                <c:pt idx="179">
                  <c:v>163200000</c:v>
                </c:pt>
                <c:pt idx="180">
                  <c:v>161200000</c:v>
                </c:pt>
                <c:pt idx="181">
                  <c:v>159200000</c:v>
                </c:pt>
                <c:pt idx="182">
                  <c:v>157300000</c:v>
                </c:pt>
                <c:pt idx="183">
                  <c:v>155400000</c:v>
                </c:pt>
                <c:pt idx="184">
                  <c:v>153600000</c:v>
                </c:pt>
                <c:pt idx="185">
                  <c:v>151700000</c:v>
                </c:pt>
                <c:pt idx="186">
                  <c:v>149900000</c:v>
                </c:pt>
                <c:pt idx="187">
                  <c:v>148100000</c:v>
                </c:pt>
                <c:pt idx="188">
                  <c:v>146400000</c:v>
                </c:pt>
                <c:pt idx="189">
                  <c:v>144700000</c:v>
                </c:pt>
                <c:pt idx="190">
                  <c:v>143000000</c:v>
                </c:pt>
                <c:pt idx="191">
                  <c:v>141300000</c:v>
                </c:pt>
                <c:pt idx="192">
                  <c:v>139600000</c:v>
                </c:pt>
                <c:pt idx="193">
                  <c:v>138000000</c:v>
                </c:pt>
                <c:pt idx="194">
                  <c:v>136400000</c:v>
                </c:pt>
                <c:pt idx="195">
                  <c:v>134800000</c:v>
                </c:pt>
                <c:pt idx="196">
                  <c:v>133300000</c:v>
                </c:pt>
                <c:pt idx="197">
                  <c:v>131700000</c:v>
                </c:pt>
                <c:pt idx="198">
                  <c:v>130200000</c:v>
                </c:pt>
                <c:pt idx="199">
                  <c:v>128700000</c:v>
                </c:pt>
                <c:pt idx="200">
                  <c:v>127300000</c:v>
                </c:pt>
                <c:pt idx="201">
                  <c:v>125800000</c:v>
                </c:pt>
                <c:pt idx="202">
                  <c:v>124400000</c:v>
                </c:pt>
                <c:pt idx="203">
                  <c:v>122900000</c:v>
                </c:pt>
                <c:pt idx="204">
                  <c:v>121600000</c:v>
                </c:pt>
                <c:pt idx="205">
                  <c:v>120200000</c:v>
                </c:pt>
                <c:pt idx="206">
                  <c:v>118800000</c:v>
                </c:pt>
                <c:pt idx="207">
                  <c:v>117500000</c:v>
                </c:pt>
                <c:pt idx="208">
                  <c:v>116100000</c:v>
                </c:pt>
                <c:pt idx="209">
                  <c:v>114800000</c:v>
                </c:pt>
                <c:pt idx="210">
                  <c:v>113500000</c:v>
                </c:pt>
                <c:pt idx="211">
                  <c:v>112200000</c:v>
                </c:pt>
                <c:pt idx="212">
                  <c:v>111000000</c:v>
                </c:pt>
                <c:pt idx="213">
                  <c:v>109700000</c:v>
                </c:pt>
                <c:pt idx="214">
                  <c:v>108500000</c:v>
                </c:pt>
                <c:pt idx="215">
                  <c:v>107300000</c:v>
                </c:pt>
                <c:pt idx="216">
                  <c:v>106100000</c:v>
                </c:pt>
                <c:pt idx="217">
                  <c:v>104800000</c:v>
                </c:pt>
                <c:pt idx="218">
                  <c:v>103300000</c:v>
                </c:pt>
                <c:pt idx="219">
                  <c:v>101800000</c:v>
                </c:pt>
                <c:pt idx="220">
                  <c:v>100000000</c:v>
                </c:pt>
                <c:pt idx="221">
                  <c:v>97780000</c:v>
                </c:pt>
                <c:pt idx="222">
                  <c:v>95080000</c:v>
                </c:pt>
                <c:pt idx="223">
                  <c:v>92030000</c:v>
                </c:pt>
                <c:pt idx="224">
                  <c:v>88670000</c:v>
                </c:pt>
                <c:pt idx="225">
                  <c:v>85000000</c:v>
                </c:pt>
                <c:pt idx="226">
                  <c:v>81060000</c:v>
                </c:pt>
                <c:pt idx="227">
                  <c:v>76900000</c:v>
                </c:pt>
                <c:pt idx="228">
                  <c:v>72600000</c:v>
                </c:pt>
                <c:pt idx="229">
                  <c:v>68220000</c:v>
                </c:pt>
                <c:pt idx="230">
                  <c:v>63830000</c:v>
                </c:pt>
                <c:pt idx="231">
                  <c:v>59500000</c:v>
                </c:pt>
                <c:pt idx="232">
                  <c:v>55270000</c:v>
                </c:pt>
                <c:pt idx="233">
                  <c:v>51170000</c:v>
                </c:pt>
                <c:pt idx="234">
                  <c:v>47230000</c:v>
                </c:pt>
                <c:pt idx="235">
                  <c:v>43480000</c:v>
                </c:pt>
                <c:pt idx="236">
                  <c:v>39920000</c:v>
                </c:pt>
                <c:pt idx="237">
                  <c:v>36570000</c:v>
                </c:pt>
                <c:pt idx="238">
                  <c:v>33440000</c:v>
                </c:pt>
                <c:pt idx="239">
                  <c:v>30530000</c:v>
                </c:pt>
                <c:pt idx="240">
                  <c:v>27840000</c:v>
                </c:pt>
                <c:pt idx="241">
                  <c:v>25360000</c:v>
                </c:pt>
                <c:pt idx="242">
                  <c:v>23100000</c:v>
                </c:pt>
                <c:pt idx="243">
                  <c:v>21050000</c:v>
                </c:pt>
                <c:pt idx="244">
                  <c:v>19180000</c:v>
                </c:pt>
                <c:pt idx="245">
                  <c:v>17510000</c:v>
                </c:pt>
                <c:pt idx="246">
                  <c:v>16000000</c:v>
                </c:pt>
                <c:pt idx="247">
                  <c:v>14660000</c:v>
                </c:pt>
                <c:pt idx="248">
                  <c:v>13470000</c:v>
                </c:pt>
                <c:pt idx="249">
                  <c:v>12410000</c:v>
                </c:pt>
                <c:pt idx="250">
                  <c:v>11480000</c:v>
                </c:pt>
                <c:pt idx="251">
                  <c:v>10660000</c:v>
                </c:pt>
                <c:pt idx="252">
                  <c:v>9951000</c:v>
                </c:pt>
                <c:pt idx="253">
                  <c:v>9333000</c:v>
                </c:pt>
                <c:pt idx="254">
                  <c:v>8802000</c:v>
                </c:pt>
                <c:pt idx="255">
                  <c:v>8347000</c:v>
                </c:pt>
                <c:pt idx="256">
                  <c:v>7963000</c:v>
                </c:pt>
                <c:pt idx="257">
                  <c:v>7642000</c:v>
                </c:pt>
                <c:pt idx="258">
                  <c:v>7377000</c:v>
                </c:pt>
                <c:pt idx="259">
                  <c:v>7161000</c:v>
                </c:pt>
                <c:pt idx="260">
                  <c:v>6986000</c:v>
                </c:pt>
                <c:pt idx="261">
                  <c:v>6845000</c:v>
                </c:pt>
                <c:pt idx="262">
                  <c:v>6733000</c:v>
                </c:pt>
                <c:pt idx="263">
                  <c:v>6643000</c:v>
                </c:pt>
                <c:pt idx="264">
                  <c:v>6560000</c:v>
                </c:pt>
                <c:pt idx="265">
                  <c:v>6480000</c:v>
                </c:pt>
                <c:pt idx="266">
                  <c:v>6411000</c:v>
                </c:pt>
                <c:pt idx="267">
                  <c:v>6342000</c:v>
                </c:pt>
                <c:pt idx="268">
                  <c:v>6273000</c:v>
                </c:pt>
                <c:pt idx="269">
                  <c:v>6205000</c:v>
                </c:pt>
                <c:pt idx="270">
                  <c:v>6138000</c:v>
                </c:pt>
                <c:pt idx="271">
                  <c:v>6071000</c:v>
                </c:pt>
                <c:pt idx="272">
                  <c:v>6004000</c:v>
                </c:pt>
                <c:pt idx="273">
                  <c:v>5937000</c:v>
                </c:pt>
                <c:pt idx="274">
                  <c:v>5871000</c:v>
                </c:pt>
                <c:pt idx="275">
                  <c:v>5806000</c:v>
                </c:pt>
                <c:pt idx="276">
                  <c:v>5741000</c:v>
                </c:pt>
                <c:pt idx="277">
                  <c:v>5676000</c:v>
                </c:pt>
                <c:pt idx="278">
                  <c:v>5612000</c:v>
                </c:pt>
                <c:pt idx="279">
                  <c:v>5549000</c:v>
                </c:pt>
                <c:pt idx="280">
                  <c:v>5486000</c:v>
                </c:pt>
                <c:pt idx="281">
                  <c:v>5424000</c:v>
                </c:pt>
                <c:pt idx="282">
                  <c:v>5363000</c:v>
                </c:pt>
                <c:pt idx="283">
                  <c:v>5302000</c:v>
                </c:pt>
                <c:pt idx="284">
                  <c:v>5242000</c:v>
                </c:pt>
                <c:pt idx="285">
                  <c:v>5183000</c:v>
                </c:pt>
                <c:pt idx="286">
                  <c:v>5124000</c:v>
                </c:pt>
                <c:pt idx="287">
                  <c:v>5066000</c:v>
                </c:pt>
                <c:pt idx="288">
                  <c:v>5008000</c:v>
                </c:pt>
                <c:pt idx="289">
                  <c:v>4952000</c:v>
                </c:pt>
                <c:pt idx="290">
                  <c:v>4895000</c:v>
                </c:pt>
                <c:pt idx="291">
                  <c:v>4840000</c:v>
                </c:pt>
                <c:pt idx="292">
                  <c:v>4785000</c:v>
                </c:pt>
                <c:pt idx="293">
                  <c:v>4730000</c:v>
                </c:pt>
                <c:pt idx="294">
                  <c:v>4677000</c:v>
                </c:pt>
                <c:pt idx="295">
                  <c:v>4624000</c:v>
                </c:pt>
                <c:pt idx="296">
                  <c:v>4571000</c:v>
                </c:pt>
                <c:pt idx="297">
                  <c:v>4519000</c:v>
                </c:pt>
                <c:pt idx="298">
                  <c:v>4468000</c:v>
                </c:pt>
                <c:pt idx="299">
                  <c:v>4417000</c:v>
                </c:pt>
                <c:pt idx="300">
                  <c:v>4367000</c:v>
                </c:pt>
                <c:pt idx="301">
                  <c:v>4318000</c:v>
                </c:pt>
                <c:pt idx="302">
                  <c:v>4269000</c:v>
                </c:pt>
                <c:pt idx="303">
                  <c:v>4220000</c:v>
                </c:pt>
                <c:pt idx="304">
                  <c:v>4172000</c:v>
                </c:pt>
                <c:pt idx="305">
                  <c:v>4125000</c:v>
                </c:pt>
                <c:pt idx="306">
                  <c:v>4078000</c:v>
                </c:pt>
                <c:pt idx="307">
                  <c:v>4032000</c:v>
                </c:pt>
                <c:pt idx="308">
                  <c:v>3986000</c:v>
                </c:pt>
                <c:pt idx="309">
                  <c:v>3941000</c:v>
                </c:pt>
                <c:pt idx="310">
                  <c:v>3897000</c:v>
                </c:pt>
                <c:pt idx="311">
                  <c:v>3852000</c:v>
                </c:pt>
                <c:pt idx="312">
                  <c:v>3809000</c:v>
                </c:pt>
                <c:pt idx="313">
                  <c:v>3763000</c:v>
                </c:pt>
                <c:pt idx="314">
                  <c:v>3685000</c:v>
                </c:pt>
                <c:pt idx="315">
                  <c:v>3615000</c:v>
                </c:pt>
                <c:pt idx="316">
                  <c:v>3518000</c:v>
                </c:pt>
                <c:pt idx="317">
                  <c:v>3384000</c:v>
                </c:pt>
                <c:pt idx="318">
                  <c:v>3224000</c:v>
                </c:pt>
                <c:pt idx="319">
                  <c:v>3049000</c:v>
                </c:pt>
                <c:pt idx="320">
                  <c:v>2865000</c:v>
                </c:pt>
                <c:pt idx="321">
                  <c:v>2672000</c:v>
                </c:pt>
                <c:pt idx="322">
                  <c:v>2469000</c:v>
                </c:pt>
                <c:pt idx="323">
                  <c:v>2257000</c:v>
                </c:pt>
                <c:pt idx="324">
                  <c:v>2040000</c:v>
                </c:pt>
                <c:pt idx="325">
                  <c:v>1825000</c:v>
                </c:pt>
                <c:pt idx="326">
                  <c:v>1615000</c:v>
                </c:pt>
                <c:pt idx="327">
                  <c:v>1417000</c:v>
                </c:pt>
                <c:pt idx="328">
                  <c:v>1234000</c:v>
                </c:pt>
                <c:pt idx="329">
                  <c:v>1067000</c:v>
                </c:pt>
                <c:pt idx="330">
                  <c:v>916300</c:v>
                </c:pt>
                <c:pt idx="331">
                  <c:v>783100</c:v>
                </c:pt>
                <c:pt idx="332">
                  <c:v>666100</c:v>
                </c:pt>
                <c:pt idx="333">
                  <c:v>564300</c:v>
                </c:pt>
                <c:pt idx="334">
                  <c:v>476400</c:v>
                </c:pt>
                <c:pt idx="335">
                  <c:v>401000</c:v>
                </c:pt>
                <c:pt idx="336">
                  <c:v>336700</c:v>
                </c:pt>
                <c:pt idx="337">
                  <c:v>282400</c:v>
                </c:pt>
                <c:pt idx="338">
                  <c:v>236600</c:v>
                </c:pt>
                <c:pt idx="339">
                  <c:v>198300</c:v>
                </c:pt>
                <c:pt idx="340">
                  <c:v>166400</c:v>
                </c:pt>
                <c:pt idx="341">
                  <c:v>140000</c:v>
                </c:pt>
                <c:pt idx="342">
                  <c:v>118100</c:v>
                </c:pt>
                <c:pt idx="343">
                  <c:v>100100</c:v>
                </c:pt>
                <c:pt idx="344">
                  <c:v>85320</c:v>
                </c:pt>
                <c:pt idx="345">
                  <c:v>73200</c:v>
                </c:pt>
                <c:pt idx="346">
                  <c:v>63290</c:v>
                </c:pt>
                <c:pt idx="347">
                  <c:v>55190</c:v>
                </c:pt>
                <c:pt idx="348">
                  <c:v>48590</c:v>
                </c:pt>
                <c:pt idx="349">
                  <c:v>43220</c:v>
                </c:pt>
                <c:pt idx="350">
                  <c:v>38880</c:v>
                </c:pt>
                <c:pt idx="351">
                  <c:v>35370</c:v>
                </c:pt>
                <c:pt idx="352">
                  <c:v>32580</c:v>
                </c:pt>
                <c:pt idx="353">
                  <c:v>30360</c:v>
                </c:pt>
                <c:pt idx="354">
                  <c:v>28630</c:v>
                </c:pt>
                <c:pt idx="355">
                  <c:v>27300</c:v>
                </c:pt>
                <c:pt idx="356">
                  <c:v>26280</c:v>
                </c:pt>
                <c:pt idx="357">
                  <c:v>25520</c:v>
                </c:pt>
                <c:pt idx="358">
                  <c:v>24970</c:v>
                </c:pt>
                <c:pt idx="359">
                  <c:v>24560</c:v>
                </c:pt>
                <c:pt idx="360">
                  <c:v>24200</c:v>
                </c:pt>
                <c:pt idx="361">
                  <c:v>23870</c:v>
                </c:pt>
                <c:pt idx="362">
                  <c:v>23610</c:v>
                </c:pt>
                <c:pt idx="363">
                  <c:v>23350</c:v>
                </c:pt>
                <c:pt idx="364">
                  <c:v>23100</c:v>
                </c:pt>
                <c:pt idx="365">
                  <c:v>22850</c:v>
                </c:pt>
                <c:pt idx="366">
                  <c:v>22600</c:v>
                </c:pt>
                <c:pt idx="367">
                  <c:v>22340</c:v>
                </c:pt>
                <c:pt idx="368">
                  <c:v>22090</c:v>
                </c:pt>
                <c:pt idx="369">
                  <c:v>21840</c:v>
                </c:pt>
                <c:pt idx="370">
                  <c:v>21590</c:v>
                </c:pt>
                <c:pt idx="371">
                  <c:v>21340</c:v>
                </c:pt>
                <c:pt idx="372">
                  <c:v>21090</c:v>
                </c:pt>
                <c:pt idx="373">
                  <c:v>20850</c:v>
                </c:pt>
                <c:pt idx="374">
                  <c:v>20600</c:v>
                </c:pt>
                <c:pt idx="375">
                  <c:v>20360</c:v>
                </c:pt>
                <c:pt idx="376">
                  <c:v>20130</c:v>
                </c:pt>
                <c:pt idx="377">
                  <c:v>19890</c:v>
                </c:pt>
                <c:pt idx="378">
                  <c:v>19660</c:v>
                </c:pt>
                <c:pt idx="379">
                  <c:v>19430</c:v>
                </c:pt>
                <c:pt idx="380">
                  <c:v>19200</c:v>
                </c:pt>
                <c:pt idx="381">
                  <c:v>18970</c:v>
                </c:pt>
                <c:pt idx="382">
                  <c:v>18750</c:v>
                </c:pt>
                <c:pt idx="383">
                  <c:v>18530</c:v>
                </c:pt>
                <c:pt idx="384">
                  <c:v>18310</c:v>
                </c:pt>
                <c:pt idx="385">
                  <c:v>18090</c:v>
                </c:pt>
                <c:pt idx="386">
                  <c:v>17880</c:v>
                </c:pt>
                <c:pt idx="387">
                  <c:v>17670</c:v>
                </c:pt>
                <c:pt idx="388">
                  <c:v>17460</c:v>
                </c:pt>
                <c:pt idx="389">
                  <c:v>17260</c:v>
                </c:pt>
                <c:pt idx="390">
                  <c:v>17060</c:v>
                </c:pt>
                <c:pt idx="391">
                  <c:v>16850</c:v>
                </c:pt>
                <c:pt idx="392">
                  <c:v>16660</c:v>
                </c:pt>
                <c:pt idx="393">
                  <c:v>16460</c:v>
                </c:pt>
                <c:pt idx="394">
                  <c:v>16270</c:v>
                </c:pt>
                <c:pt idx="395">
                  <c:v>16080</c:v>
                </c:pt>
                <c:pt idx="396">
                  <c:v>15890</c:v>
                </c:pt>
                <c:pt idx="397">
                  <c:v>15700</c:v>
                </c:pt>
                <c:pt idx="398">
                  <c:v>15520</c:v>
                </c:pt>
                <c:pt idx="399">
                  <c:v>15330</c:v>
                </c:pt>
                <c:pt idx="400">
                  <c:v>15150</c:v>
                </c:pt>
                <c:pt idx="401">
                  <c:v>14980</c:v>
                </c:pt>
                <c:pt idx="402">
                  <c:v>14800</c:v>
                </c:pt>
                <c:pt idx="403">
                  <c:v>14630</c:v>
                </c:pt>
                <c:pt idx="404">
                  <c:v>14460</c:v>
                </c:pt>
                <c:pt idx="405">
                  <c:v>14290</c:v>
                </c:pt>
                <c:pt idx="406">
                  <c:v>14120</c:v>
                </c:pt>
                <c:pt idx="407">
                  <c:v>13950</c:v>
                </c:pt>
                <c:pt idx="408">
                  <c:v>13790</c:v>
                </c:pt>
                <c:pt idx="409">
                  <c:v>13610</c:v>
                </c:pt>
                <c:pt idx="410">
                  <c:v>13160</c:v>
                </c:pt>
                <c:pt idx="411">
                  <c:v>12770</c:v>
                </c:pt>
                <c:pt idx="412">
                  <c:v>12180</c:v>
                </c:pt>
                <c:pt idx="413">
                  <c:v>11330</c:v>
                </c:pt>
                <c:pt idx="414">
                  <c:v>10320</c:v>
                </c:pt>
                <c:pt idx="415">
                  <c:v>9290</c:v>
                </c:pt>
                <c:pt idx="416">
                  <c:v>8281</c:v>
                </c:pt>
                <c:pt idx="417">
                  <c:v>7302</c:v>
                </c:pt>
                <c:pt idx="418">
                  <c:v>6340</c:v>
                </c:pt>
                <c:pt idx="419">
                  <c:v>5397</c:v>
                </c:pt>
                <c:pt idx="420">
                  <c:v>4494</c:v>
                </c:pt>
                <c:pt idx="421">
                  <c:v>3661</c:v>
                </c:pt>
                <c:pt idx="422">
                  <c:v>2922</c:v>
                </c:pt>
                <c:pt idx="423">
                  <c:v>2291</c:v>
                </c:pt>
                <c:pt idx="424">
                  <c:v>1768</c:v>
                </c:pt>
                <c:pt idx="425">
                  <c:v>1346</c:v>
                </c:pt>
                <c:pt idx="426">
                  <c:v>1013</c:v>
                </c:pt>
                <c:pt idx="427">
                  <c:v>755.5</c:v>
                </c:pt>
                <c:pt idx="428">
                  <c:v>559.20000000000005</c:v>
                </c:pt>
                <c:pt idx="429">
                  <c:v>411.5</c:v>
                </c:pt>
                <c:pt idx="430">
                  <c:v>301.5</c:v>
                </c:pt>
                <c:pt idx="431">
                  <c:v>220.2</c:v>
                </c:pt>
                <c:pt idx="432">
                  <c:v>160.6</c:v>
                </c:pt>
                <c:pt idx="433">
                  <c:v>117.1</c:v>
                </c:pt>
                <c:pt idx="434">
                  <c:v>85.55</c:v>
                </c:pt>
                <c:pt idx="435">
                  <c:v>62.68</c:v>
                </c:pt>
                <c:pt idx="436">
                  <c:v>46.13</c:v>
                </c:pt>
                <c:pt idx="437">
                  <c:v>34.17</c:v>
                </c:pt>
                <c:pt idx="438">
                  <c:v>25.51</c:v>
                </c:pt>
                <c:pt idx="439">
                  <c:v>19.239999999999998</c:v>
                </c:pt>
                <c:pt idx="440">
                  <c:v>14.67</c:v>
                </c:pt>
                <c:pt idx="441">
                  <c:v>11.34</c:v>
                </c:pt>
                <c:pt idx="442">
                  <c:v>8.8870000000000005</c:v>
                </c:pt>
                <c:pt idx="443">
                  <c:v>7.08</c:v>
                </c:pt>
                <c:pt idx="444">
                  <c:v>5.7389999999999999</c:v>
                </c:pt>
                <c:pt idx="445">
                  <c:v>4.7380000000000004</c:v>
                </c:pt>
                <c:pt idx="446">
                  <c:v>3.9889999999999999</c:v>
                </c:pt>
                <c:pt idx="447">
                  <c:v>3.4260000000000002</c:v>
                </c:pt>
                <c:pt idx="448">
                  <c:v>3.004</c:v>
                </c:pt>
                <c:pt idx="449">
                  <c:v>2.6890000000000001</c:v>
                </c:pt>
                <c:pt idx="450">
                  <c:v>2.4550000000000001</c:v>
                </c:pt>
                <c:pt idx="451">
                  <c:v>2.282</c:v>
                </c:pt>
                <c:pt idx="452">
                  <c:v>2.157</c:v>
                </c:pt>
                <c:pt idx="453">
                  <c:v>2.0670000000000002</c:v>
                </c:pt>
                <c:pt idx="454">
                  <c:v>2.0059999999999998</c:v>
                </c:pt>
                <c:pt idx="455">
                  <c:v>1.964</c:v>
                </c:pt>
                <c:pt idx="456">
                  <c:v>1.93</c:v>
                </c:pt>
                <c:pt idx="457">
                  <c:v>1.8979999999999999</c:v>
                </c:pt>
                <c:pt idx="458">
                  <c:v>1.8759999999999999</c:v>
                </c:pt>
                <c:pt idx="459">
                  <c:v>1.855</c:v>
                </c:pt>
                <c:pt idx="460">
                  <c:v>1.8340000000000001</c:v>
                </c:pt>
                <c:pt idx="461">
                  <c:v>1.8129999999999999</c:v>
                </c:pt>
                <c:pt idx="462">
                  <c:v>1.792</c:v>
                </c:pt>
                <c:pt idx="463">
                  <c:v>1.772</c:v>
                </c:pt>
                <c:pt idx="464">
                  <c:v>1.7509999999999999</c:v>
                </c:pt>
                <c:pt idx="465">
                  <c:v>1.7310000000000001</c:v>
                </c:pt>
                <c:pt idx="466">
                  <c:v>1.71</c:v>
                </c:pt>
                <c:pt idx="467">
                  <c:v>1.69</c:v>
                </c:pt>
                <c:pt idx="468">
                  <c:v>1.67</c:v>
                </c:pt>
                <c:pt idx="469">
                  <c:v>1.65</c:v>
                </c:pt>
                <c:pt idx="470">
                  <c:v>1.63</c:v>
                </c:pt>
                <c:pt idx="471">
                  <c:v>1.611</c:v>
                </c:pt>
                <c:pt idx="472">
                  <c:v>1.591</c:v>
                </c:pt>
                <c:pt idx="473">
                  <c:v>1.5720000000000001</c:v>
                </c:pt>
                <c:pt idx="474">
                  <c:v>1.5529999999999999</c:v>
                </c:pt>
                <c:pt idx="475">
                  <c:v>1.5349999999999999</c:v>
                </c:pt>
                <c:pt idx="476">
                  <c:v>1.516</c:v>
                </c:pt>
                <c:pt idx="477">
                  <c:v>1.498</c:v>
                </c:pt>
                <c:pt idx="478">
                  <c:v>1.48</c:v>
                </c:pt>
                <c:pt idx="479">
                  <c:v>1.462</c:v>
                </c:pt>
                <c:pt idx="480">
                  <c:v>1.444</c:v>
                </c:pt>
                <c:pt idx="481">
                  <c:v>1.4259999999999999</c:v>
                </c:pt>
                <c:pt idx="482">
                  <c:v>1.409</c:v>
                </c:pt>
                <c:pt idx="483">
                  <c:v>1.3919999999999999</c:v>
                </c:pt>
                <c:pt idx="484">
                  <c:v>1.375</c:v>
                </c:pt>
                <c:pt idx="485">
                  <c:v>1.359</c:v>
                </c:pt>
                <c:pt idx="486">
                  <c:v>1.3420000000000001</c:v>
                </c:pt>
                <c:pt idx="487">
                  <c:v>1.3260000000000001</c:v>
                </c:pt>
                <c:pt idx="488">
                  <c:v>1.31</c:v>
                </c:pt>
                <c:pt idx="489">
                  <c:v>1.294</c:v>
                </c:pt>
                <c:pt idx="490">
                  <c:v>1.278</c:v>
                </c:pt>
                <c:pt idx="491">
                  <c:v>1.2629999999999999</c:v>
                </c:pt>
                <c:pt idx="492">
                  <c:v>1.248</c:v>
                </c:pt>
                <c:pt idx="493">
                  <c:v>1.2330000000000001</c:v>
                </c:pt>
                <c:pt idx="494">
                  <c:v>1.218</c:v>
                </c:pt>
                <c:pt idx="495">
                  <c:v>1.2030000000000001</c:v>
                </c:pt>
                <c:pt idx="496">
                  <c:v>1.1890000000000001</c:v>
                </c:pt>
                <c:pt idx="497">
                  <c:v>1.1739999999999999</c:v>
                </c:pt>
                <c:pt idx="498">
                  <c:v>1.1599999999999999</c:v>
                </c:pt>
                <c:pt idx="499">
                  <c:v>1.1459999999999999</c:v>
                </c:pt>
                <c:pt idx="500">
                  <c:v>1.133</c:v>
                </c:pt>
                <c:pt idx="501">
                  <c:v>1.119</c:v>
                </c:pt>
                <c:pt idx="502">
                  <c:v>1.1060000000000001</c:v>
                </c:pt>
                <c:pt idx="503">
                  <c:v>1.0920000000000001</c:v>
                </c:pt>
                <c:pt idx="504">
                  <c:v>1.079</c:v>
                </c:pt>
                <c:pt idx="505">
                  <c:v>1.0640000000000001</c:v>
                </c:pt>
                <c:pt idx="506">
                  <c:v>1.0169999999999999</c:v>
                </c:pt>
                <c:pt idx="507">
                  <c:v>0.97650000000000003</c:v>
                </c:pt>
                <c:pt idx="508">
                  <c:v>0.9133</c:v>
                </c:pt>
                <c:pt idx="509">
                  <c:v>0.82230000000000003</c:v>
                </c:pt>
                <c:pt idx="510">
                  <c:v>0.71840000000000004</c:v>
                </c:pt>
                <c:pt idx="511">
                  <c:v>0.61629999999999996</c:v>
                </c:pt>
                <c:pt idx="512">
                  <c:v>0.52270000000000005</c:v>
                </c:pt>
                <c:pt idx="513">
                  <c:v>0.43809999999999999</c:v>
                </c:pt>
                <c:pt idx="514">
                  <c:v>0.36080000000000001</c:v>
                </c:pt>
                <c:pt idx="515">
                  <c:v>0.28999999999999998</c:v>
                </c:pt>
                <c:pt idx="516">
                  <c:v>0.22700000000000001</c:v>
                </c:pt>
                <c:pt idx="517">
                  <c:v>0.1729</c:v>
                </c:pt>
                <c:pt idx="518">
                  <c:v>0.12859999999999999</c:v>
                </c:pt>
                <c:pt idx="519">
                  <c:v>9.3710000000000002E-2</c:v>
                </c:pt>
                <c:pt idx="520">
                  <c:v>6.7110000000000003E-2</c:v>
                </c:pt>
                <c:pt idx="521">
                  <c:v>4.7419999999999997E-2</c:v>
                </c:pt>
                <c:pt idx="522">
                  <c:v>3.3189999999999997E-2</c:v>
                </c:pt>
                <c:pt idx="523">
                  <c:v>2.3099999999999999E-2</c:v>
                </c:pt>
                <c:pt idx="524">
                  <c:v>1.6049999999999998E-2</c:v>
                </c:pt>
                <c:pt idx="525">
                  <c:v>1.119E-2</c:v>
                </c:pt>
                <c:pt idx="526">
                  <c:v>7.8639999999999995E-3</c:v>
                </c:pt>
                <c:pt idx="527">
                  <c:v>5.6049999999999997E-3</c:v>
                </c:pt>
                <c:pt idx="528">
                  <c:v>4.0790000000000002E-3</c:v>
                </c:pt>
                <c:pt idx="529">
                  <c:v>3.052E-3</c:v>
                </c:pt>
                <c:pt idx="530">
                  <c:v>2.3609999999999998E-3</c:v>
                </c:pt>
                <c:pt idx="531">
                  <c:v>1.8990000000000001E-3</c:v>
                </c:pt>
                <c:pt idx="532">
                  <c:v>1.5889999999999999E-3</c:v>
                </c:pt>
                <c:pt idx="533">
                  <c:v>1.382E-3</c:v>
                </c:pt>
                <c:pt idx="534">
                  <c:v>1.245E-3</c:v>
                </c:pt>
                <c:pt idx="535">
                  <c:v>1.1540000000000001E-3</c:v>
                </c:pt>
                <c:pt idx="536">
                  <c:v>1.0939999999999999E-3</c:v>
                </c:pt>
                <c:pt idx="537">
                  <c:v>1.0560000000000001E-3</c:v>
                </c:pt>
                <c:pt idx="538">
                  <c:v>1.0330000000000001E-3</c:v>
                </c:pt>
                <c:pt idx="539">
                  <c:v>1.0200000000000001E-3</c:v>
                </c:pt>
                <c:pt idx="540">
                  <c:v>1.013E-3</c:v>
                </c:pt>
                <c:pt idx="541">
                  <c:v>1.0120000000000001E-3</c:v>
                </c:pt>
                <c:pt idx="542">
                  <c:v>1.0139999999999999E-3</c:v>
                </c:pt>
                <c:pt idx="543">
                  <c:v>1.0189999999999999E-3</c:v>
                </c:pt>
                <c:pt idx="544">
                  <c:v>1.0250000000000001E-3</c:v>
                </c:pt>
                <c:pt idx="545">
                  <c:v>1.0319999999999999E-3</c:v>
                </c:pt>
                <c:pt idx="546">
                  <c:v>1.039E-3</c:v>
                </c:pt>
                <c:pt idx="547">
                  <c:v>1.044E-3</c:v>
                </c:pt>
                <c:pt idx="548">
                  <c:v>1.047E-3</c:v>
                </c:pt>
                <c:pt idx="549">
                  <c:v>1.0460000000000001E-3</c:v>
                </c:pt>
                <c:pt idx="550">
                  <c:v>1.0399999999999999E-3</c:v>
                </c:pt>
                <c:pt idx="551">
                  <c:v>1.031E-3</c:v>
                </c:pt>
                <c:pt idx="552">
                  <c:v>1.021E-3</c:v>
                </c:pt>
                <c:pt idx="553">
                  <c:v>1.0089999999999999E-3</c:v>
                </c:pt>
                <c:pt idx="554">
                  <c:v>9.9700000000000006E-4</c:v>
                </c:pt>
                <c:pt idx="555">
                  <c:v>9.856000000000001E-4</c:v>
                </c:pt>
                <c:pt idx="556">
                  <c:v>9.7440000000000005E-4</c:v>
                </c:pt>
                <c:pt idx="557">
                  <c:v>9.6330000000000005E-4</c:v>
                </c:pt>
                <c:pt idx="558">
                  <c:v>9.523E-4</c:v>
                </c:pt>
                <c:pt idx="559">
                  <c:v>9.4140000000000001E-4</c:v>
                </c:pt>
                <c:pt idx="560">
                  <c:v>9.3059999999999996E-4</c:v>
                </c:pt>
                <c:pt idx="561">
                  <c:v>9.1980000000000002E-4</c:v>
                </c:pt>
                <c:pt idx="562">
                  <c:v>9.0919999999999998E-4</c:v>
                </c:pt>
                <c:pt idx="563">
                  <c:v>8.9860000000000005E-4</c:v>
                </c:pt>
                <c:pt idx="564">
                  <c:v>8.8809999999999996E-4</c:v>
                </c:pt>
                <c:pt idx="565">
                  <c:v>8.7770000000000003E-4</c:v>
                </c:pt>
                <c:pt idx="566">
                  <c:v>8.6740000000000005E-4</c:v>
                </c:pt>
                <c:pt idx="567">
                  <c:v>8.5720000000000002E-4</c:v>
                </c:pt>
                <c:pt idx="568">
                  <c:v>8.4710000000000004E-4</c:v>
                </c:pt>
                <c:pt idx="569">
                  <c:v>8.3699999999999996E-4</c:v>
                </c:pt>
                <c:pt idx="570">
                  <c:v>8.2709999999999999E-4</c:v>
                </c:pt>
                <c:pt idx="571">
                  <c:v>8.1729999999999997E-4</c:v>
                </c:pt>
                <c:pt idx="572">
                  <c:v>8.0760000000000001E-4</c:v>
                </c:pt>
                <c:pt idx="573">
                  <c:v>7.9799999999999999E-4</c:v>
                </c:pt>
                <c:pt idx="574">
                  <c:v>7.8839999999999997E-4</c:v>
                </c:pt>
                <c:pt idx="575">
                  <c:v>7.7899999999999996E-4</c:v>
                </c:pt>
                <c:pt idx="576">
                  <c:v>7.6979999999999995E-4</c:v>
                </c:pt>
                <c:pt idx="577">
                  <c:v>7.6059999999999995E-4</c:v>
                </c:pt>
                <c:pt idx="578">
                  <c:v>7.515E-4</c:v>
                </c:pt>
                <c:pt idx="579">
                  <c:v>7.425E-4</c:v>
                </c:pt>
                <c:pt idx="580">
                  <c:v>7.337E-4</c:v>
                </c:pt>
                <c:pt idx="581">
                  <c:v>7.249E-4</c:v>
                </c:pt>
                <c:pt idx="582">
                  <c:v>7.1630000000000001E-4</c:v>
                </c:pt>
                <c:pt idx="583">
                  <c:v>7.0779999999999997E-4</c:v>
                </c:pt>
                <c:pt idx="584">
                  <c:v>6.9930000000000003E-4</c:v>
                </c:pt>
                <c:pt idx="585">
                  <c:v>6.9099999999999999E-4</c:v>
                </c:pt>
                <c:pt idx="586">
                  <c:v>6.8280000000000001E-4</c:v>
                </c:pt>
                <c:pt idx="587">
                  <c:v>6.7469999999999997E-4</c:v>
                </c:pt>
                <c:pt idx="588">
                  <c:v>6.667E-4</c:v>
                </c:pt>
                <c:pt idx="589">
                  <c:v>6.5870000000000002E-4</c:v>
                </c:pt>
                <c:pt idx="590">
                  <c:v>6.5090000000000005E-4</c:v>
                </c:pt>
                <c:pt idx="591">
                  <c:v>6.4320000000000002E-4</c:v>
                </c:pt>
                <c:pt idx="592">
                  <c:v>6.3560000000000005E-4</c:v>
                </c:pt>
                <c:pt idx="593">
                  <c:v>6.2810000000000003E-4</c:v>
                </c:pt>
                <c:pt idx="594">
                  <c:v>6.2060000000000001E-4</c:v>
                </c:pt>
                <c:pt idx="595">
                  <c:v>6.133E-4</c:v>
                </c:pt>
                <c:pt idx="596">
                  <c:v>6.0599999999999998E-4</c:v>
                </c:pt>
                <c:pt idx="597">
                  <c:v>5.9889999999999997E-4</c:v>
                </c:pt>
                <c:pt idx="598">
                  <c:v>5.9179999999999996E-4</c:v>
                </c:pt>
                <c:pt idx="599">
                  <c:v>5.8480000000000001E-4</c:v>
                </c:pt>
                <c:pt idx="600">
                  <c:v>5.7799999999999995E-4</c:v>
                </c:pt>
                <c:pt idx="601">
                  <c:v>5.7050000000000004E-4</c:v>
                </c:pt>
                <c:pt idx="602">
                  <c:v>5.509E-4</c:v>
                </c:pt>
                <c:pt idx="603">
                  <c:v>5.3359999999999996E-4</c:v>
                </c:pt>
                <c:pt idx="604">
                  <c:v>5.0920000000000002E-4</c:v>
                </c:pt>
                <c:pt idx="605">
                  <c:v>4.7659999999999998E-4</c:v>
                </c:pt>
                <c:pt idx="606">
                  <c:v>4.4299999999999998E-4</c:v>
                </c:pt>
                <c:pt idx="607">
                  <c:v>4.1560000000000002E-4</c:v>
                </c:pt>
                <c:pt idx="608">
                  <c:v>3.97E-4</c:v>
                </c:pt>
                <c:pt idx="609">
                  <c:v>3.858E-4</c:v>
                </c:pt>
                <c:pt idx="610">
                  <c:v>3.7790000000000002E-4</c:v>
                </c:pt>
                <c:pt idx="611">
                  <c:v>3.6939999999999998E-4</c:v>
                </c:pt>
                <c:pt idx="612">
                  <c:v>3.5879999999999999E-4</c:v>
                </c:pt>
                <c:pt idx="613">
                  <c:v>3.4640000000000002E-4</c:v>
                </c:pt>
                <c:pt idx="614">
                  <c:v>3.3320000000000002E-4</c:v>
                </c:pt>
                <c:pt idx="615">
                  <c:v>3.2039999999999998E-4</c:v>
                </c:pt>
                <c:pt idx="616">
                  <c:v>3.0899999999999998E-4</c:v>
                </c:pt>
                <c:pt idx="617">
                  <c:v>2.9960000000000002E-4</c:v>
                </c:pt>
                <c:pt idx="618">
                  <c:v>2.923E-4</c:v>
                </c:pt>
                <c:pt idx="619">
                  <c:v>2.8709999999999999E-4</c:v>
                </c:pt>
                <c:pt idx="620">
                  <c:v>2.8400000000000002E-4</c:v>
                </c:pt>
                <c:pt idx="621">
                  <c:v>2.8269999999999999E-4</c:v>
                </c:pt>
                <c:pt idx="622">
                  <c:v>2.8289999999999999E-4</c:v>
                </c:pt>
                <c:pt idx="623">
                  <c:v>2.8430000000000003E-4</c:v>
                </c:pt>
                <c:pt idx="624">
                  <c:v>2.8669999999999998E-4</c:v>
                </c:pt>
                <c:pt idx="625">
                  <c:v>2.899E-4</c:v>
                </c:pt>
                <c:pt idx="626">
                  <c:v>2.9369999999999998E-4</c:v>
                </c:pt>
                <c:pt idx="627">
                  <c:v>2.9789999999999998E-4</c:v>
                </c:pt>
                <c:pt idx="628">
                  <c:v>3.0239999999999998E-4</c:v>
                </c:pt>
                <c:pt idx="629">
                  <c:v>3.0709999999999998E-4</c:v>
                </c:pt>
                <c:pt idx="630">
                  <c:v>3.1179999999999999E-4</c:v>
                </c:pt>
                <c:pt idx="631">
                  <c:v>3.165E-4</c:v>
                </c:pt>
                <c:pt idx="632">
                  <c:v>3.213E-4</c:v>
                </c:pt>
                <c:pt idx="633">
                  <c:v>3.2600000000000001E-4</c:v>
                </c:pt>
                <c:pt idx="634">
                  <c:v>3.3060000000000001E-4</c:v>
                </c:pt>
                <c:pt idx="635">
                  <c:v>3.3510000000000001E-4</c:v>
                </c:pt>
                <c:pt idx="636">
                  <c:v>3.3960000000000001E-4</c:v>
                </c:pt>
                <c:pt idx="637">
                  <c:v>3.4400000000000001E-4</c:v>
                </c:pt>
                <c:pt idx="638">
                  <c:v>3.4840000000000001E-4</c:v>
                </c:pt>
                <c:pt idx="639">
                  <c:v>3.5270000000000001E-4</c:v>
                </c:pt>
                <c:pt idx="640">
                  <c:v>3.568E-4</c:v>
                </c:pt>
                <c:pt idx="641">
                  <c:v>3.6059999999999998E-4</c:v>
                </c:pt>
                <c:pt idx="642">
                  <c:v>3.6380000000000001E-4</c:v>
                </c:pt>
                <c:pt idx="643">
                  <c:v>3.6630000000000001E-4</c:v>
                </c:pt>
                <c:pt idx="644">
                  <c:v>3.6769999999999999E-4</c:v>
                </c:pt>
                <c:pt idx="645">
                  <c:v>3.6749999999999999E-4</c:v>
                </c:pt>
                <c:pt idx="646">
                  <c:v>3.656E-4</c:v>
                </c:pt>
                <c:pt idx="647">
                  <c:v>3.6220000000000002E-4</c:v>
                </c:pt>
                <c:pt idx="648">
                  <c:v>3.5869999999999999E-4</c:v>
                </c:pt>
                <c:pt idx="649">
                  <c:v>3.546E-4</c:v>
                </c:pt>
                <c:pt idx="650">
                  <c:v>3.503E-4</c:v>
                </c:pt>
                <c:pt idx="651">
                  <c:v>3.4620000000000001E-4</c:v>
                </c:pt>
                <c:pt idx="652">
                  <c:v>3.4230000000000003E-4</c:v>
                </c:pt>
                <c:pt idx="653">
                  <c:v>3.3839999999999999E-4</c:v>
                </c:pt>
                <c:pt idx="654">
                  <c:v>3.346E-4</c:v>
                </c:pt>
                <c:pt idx="655">
                  <c:v>3.3080000000000002E-4</c:v>
                </c:pt>
                <c:pt idx="656">
                  <c:v>3.2699999999999998E-4</c:v>
                </c:pt>
                <c:pt idx="657">
                  <c:v>3.233E-4</c:v>
                </c:pt>
                <c:pt idx="658">
                  <c:v>3.1960000000000002E-4</c:v>
                </c:pt>
                <c:pt idx="659">
                  <c:v>3.1599999999999998E-4</c:v>
                </c:pt>
                <c:pt idx="660">
                  <c:v>3.123E-4</c:v>
                </c:pt>
                <c:pt idx="661">
                  <c:v>3.0880000000000002E-4</c:v>
                </c:pt>
                <c:pt idx="662">
                  <c:v>3.0519999999999999E-4</c:v>
                </c:pt>
                <c:pt idx="663">
                  <c:v>3.0170000000000002E-4</c:v>
                </c:pt>
                <c:pt idx="664">
                  <c:v>2.9829999999999999E-4</c:v>
                </c:pt>
                <c:pt idx="665">
                  <c:v>2.9480000000000001E-4</c:v>
                </c:pt>
                <c:pt idx="666">
                  <c:v>2.9139999999999998E-4</c:v>
                </c:pt>
                <c:pt idx="667">
                  <c:v>2.8800000000000001E-4</c:v>
                </c:pt>
                <c:pt idx="668">
                  <c:v>2.8469999999999998E-4</c:v>
                </c:pt>
                <c:pt idx="669">
                  <c:v>2.8140000000000001E-4</c:v>
                </c:pt>
                <c:pt idx="670">
                  <c:v>2.7809999999999998E-4</c:v>
                </c:pt>
                <c:pt idx="671">
                  <c:v>2.7490000000000001E-4</c:v>
                </c:pt>
                <c:pt idx="672">
                  <c:v>2.7169999999999999E-4</c:v>
                </c:pt>
                <c:pt idx="673">
                  <c:v>2.6850000000000002E-4</c:v>
                </c:pt>
                <c:pt idx="674">
                  <c:v>2.654E-4</c:v>
                </c:pt>
                <c:pt idx="675">
                  <c:v>2.6229999999999998E-4</c:v>
                </c:pt>
                <c:pt idx="676">
                  <c:v>2.5920000000000001E-4</c:v>
                </c:pt>
                <c:pt idx="677">
                  <c:v>2.5619999999999999E-4</c:v>
                </c:pt>
                <c:pt idx="678">
                  <c:v>2.5319999999999997E-4</c:v>
                </c:pt>
                <c:pt idx="679">
                  <c:v>2.5020000000000001E-4</c:v>
                </c:pt>
                <c:pt idx="680">
                  <c:v>2.4729999999999999E-4</c:v>
                </c:pt>
                <c:pt idx="681">
                  <c:v>2.4439999999999998E-4</c:v>
                </c:pt>
                <c:pt idx="682">
                  <c:v>2.4159999999999999E-4</c:v>
                </c:pt>
                <c:pt idx="683">
                  <c:v>2.387E-4</c:v>
                </c:pt>
                <c:pt idx="684">
                  <c:v>2.3599999999999999E-4</c:v>
                </c:pt>
                <c:pt idx="685">
                  <c:v>2.332E-4</c:v>
                </c:pt>
                <c:pt idx="686">
                  <c:v>2.3049999999999999E-4</c:v>
                </c:pt>
                <c:pt idx="687">
                  <c:v>2.2780000000000001E-4</c:v>
                </c:pt>
                <c:pt idx="688">
                  <c:v>2.251E-4</c:v>
                </c:pt>
                <c:pt idx="689">
                  <c:v>2.2249999999999999E-4</c:v>
                </c:pt>
                <c:pt idx="690">
                  <c:v>2.1990000000000001E-4</c:v>
                </c:pt>
                <c:pt idx="691">
                  <c:v>2.174E-4</c:v>
                </c:pt>
                <c:pt idx="692">
                  <c:v>2.1479999999999999E-4</c:v>
                </c:pt>
                <c:pt idx="693">
                  <c:v>2.1240000000000001E-4</c:v>
                </c:pt>
                <c:pt idx="694">
                  <c:v>2.0990000000000001E-4</c:v>
                </c:pt>
                <c:pt idx="695">
                  <c:v>2.074E-4</c:v>
                </c:pt>
                <c:pt idx="696">
                  <c:v>2.05E-4</c:v>
                </c:pt>
                <c:pt idx="697">
                  <c:v>2.0239999999999999E-4</c:v>
                </c:pt>
                <c:pt idx="698">
                  <c:v>1.952E-4</c:v>
                </c:pt>
                <c:pt idx="699">
                  <c:v>1.8880000000000001E-4</c:v>
                </c:pt>
                <c:pt idx="700">
                  <c:v>1.7980000000000001E-4</c:v>
                </c:pt>
                <c:pt idx="701">
                  <c:v>1.6770000000000001E-4</c:v>
                </c:pt>
                <c:pt idx="702">
                  <c:v>1.552E-4</c:v>
                </c:pt>
                <c:pt idx="703">
                  <c:v>1.448E-4</c:v>
                </c:pt>
                <c:pt idx="704">
                  <c:v>1.3779999999999999E-4</c:v>
                </c:pt>
                <c:pt idx="705">
                  <c:v>1.3339999999999999E-4</c:v>
                </c:pt>
                <c:pt idx="706">
                  <c:v>1.303E-4</c:v>
                </c:pt>
                <c:pt idx="707">
                  <c:v>1.272E-4</c:v>
                </c:pt>
                <c:pt idx="708">
                  <c:v>1.2339999999999999E-4</c:v>
                </c:pt>
                <c:pt idx="709">
                  <c:v>1.1909999999999999E-4</c:v>
                </c:pt>
                <c:pt idx="710">
                  <c:v>1.1459999999999999E-4</c:v>
                </c:pt>
                <c:pt idx="711">
                  <c:v>1.103E-4</c:v>
                </c:pt>
                <c:pt idx="712">
                  <c:v>1.065E-4</c:v>
                </c:pt>
                <c:pt idx="713">
                  <c:v>1.0340000000000001E-4</c:v>
                </c:pt>
                <c:pt idx="714">
                  <c:v>1.011E-4</c:v>
                </c:pt>
                <c:pt idx="715">
                  <c:v>9.959E-5</c:v>
                </c:pt>
                <c:pt idx="716">
                  <c:v>9.8740000000000007E-5</c:v>
                </c:pt>
                <c:pt idx="717">
                  <c:v>9.8510000000000004E-5</c:v>
                </c:pt>
                <c:pt idx="718">
                  <c:v>9.8800000000000003E-5</c:v>
                </c:pt>
                <c:pt idx="719">
                  <c:v>9.9510000000000001E-5</c:v>
                </c:pt>
                <c:pt idx="720">
                  <c:v>1.0060000000000001E-4</c:v>
                </c:pt>
                <c:pt idx="721">
                  <c:v>1.019E-4</c:v>
                </c:pt>
                <c:pt idx="722">
                  <c:v>1.0340000000000001E-4</c:v>
                </c:pt>
                <c:pt idx="723">
                  <c:v>1.05E-4</c:v>
                </c:pt>
                <c:pt idx="724">
                  <c:v>1.0670000000000001E-4</c:v>
                </c:pt>
                <c:pt idx="725">
                  <c:v>1.0849999999999999E-4</c:v>
                </c:pt>
                <c:pt idx="726">
                  <c:v>1.103E-4</c:v>
                </c:pt>
                <c:pt idx="727">
                  <c:v>1.121E-4</c:v>
                </c:pt>
                <c:pt idx="728">
                  <c:v>1.139E-4</c:v>
                </c:pt>
                <c:pt idx="729">
                  <c:v>1.1569999999999999E-4</c:v>
                </c:pt>
                <c:pt idx="730">
                  <c:v>1.1739999999999999E-4</c:v>
                </c:pt>
                <c:pt idx="731">
                  <c:v>1.1909999999999999E-4</c:v>
                </c:pt>
                <c:pt idx="732">
                  <c:v>1.208E-4</c:v>
                </c:pt>
                <c:pt idx="733">
                  <c:v>1.2239999999999999E-4</c:v>
                </c:pt>
                <c:pt idx="734">
                  <c:v>1.2400000000000001E-4</c:v>
                </c:pt>
                <c:pt idx="735">
                  <c:v>1.2559999999999999E-4</c:v>
                </c:pt>
                <c:pt idx="736">
                  <c:v>1.271E-4</c:v>
                </c:pt>
                <c:pt idx="737">
                  <c:v>1.284E-4</c:v>
                </c:pt>
                <c:pt idx="738">
                  <c:v>1.2960000000000001E-4</c:v>
                </c:pt>
                <c:pt idx="739">
                  <c:v>1.305E-4</c:v>
                </c:pt>
                <c:pt idx="740">
                  <c:v>1.3100000000000001E-4</c:v>
                </c:pt>
                <c:pt idx="741">
                  <c:v>1.3090000000000001E-4</c:v>
                </c:pt>
                <c:pt idx="742">
                  <c:v>1.3019999999999999E-4</c:v>
                </c:pt>
                <c:pt idx="743">
                  <c:v>1.2899999999999999E-4</c:v>
                </c:pt>
                <c:pt idx="744">
                  <c:v>1.2779999999999999E-4</c:v>
                </c:pt>
                <c:pt idx="745">
                  <c:v>1.2630000000000001E-4</c:v>
                </c:pt>
                <c:pt idx="746">
                  <c:v>1.247E-4</c:v>
                </c:pt>
                <c:pt idx="747">
                  <c:v>1.2329999999999999E-4</c:v>
                </c:pt>
                <c:pt idx="748">
                  <c:v>1.219E-4</c:v>
                </c:pt>
                <c:pt idx="749">
                  <c:v>1.205E-4</c:v>
                </c:pt>
                <c:pt idx="750">
                  <c:v>1.192E-4</c:v>
                </c:pt>
                <c:pt idx="751">
                  <c:v>1.178E-4</c:v>
                </c:pt>
                <c:pt idx="752">
                  <c:v>1.165E-4</c:v>
                </c:pt>
                <c:pt idx="753">
                  <c:v>1.1510000000000001E-4</c:v>
                </c:pt>
                <c:pt idx="754">
                  <c:v>1.138E-4</c:v>
                </c:pt>
                <c:pt idx="755">
                  <c:v>1.126E-4</c:v>
                </c:pt>
                <c:pt idx="756">
                  <c:v>1.1129999999999999E-4</c:v>
                </c:pt>
                <c:pt idx="757">
                  <c:v>1.1E-4</c:v>
                </c:pt>
                <c:pt idx="758">
                  <c:v>1.088E-4</c:v>
                </c:pt>
                <c:pt idx="759">
                  <c:v>1.075E-4</c:v>
                </c:pt>
                <c:pt idx="760">
                  <c:v>1.063E-4</c:v>
                </c:pt>
                <c:pt idx="761">
                  <c:v>1.0509999999999999E-4</c:v>
                </c:pt>
                <c:pt idx="762">
                  <c:v>1.039E-4</c:v>
                </c:pt>
                <c:pt idx="763">
                  <c:v>1.027E-4</c:v>
                </c:pt>
                <c:pt idx="764">
                  <c:v>1.015E-4</c:v>
                </c:pt>
                <c:pt idx="765">
                  <c:v>1.004E-4</c:v>
                </c:pt>
                <c:pt idx="766">
                  <c:v>9.9220000000000002E-5</c:v>
                </c:pt>
                <c:pt idx="767">
                  <c:v>9.8079999999999996E-5</c:v>
                </c:pt>
                <c:pt idx="768">
                  <c:v>9.6949999999999998E-5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46944"/>
        <c:axId val="110548480"/>
      </c:scatterChart>
      <c:valAx>
        <c:axId val="110546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0548480"/>
        <c:crosses val="autoZero"/>
        <c:crossBetween val="midCat"/>
        <c:majorUnit val="24"/>
      </c:valAx>
      <c:valAx>
        <c:axId val="110548480"/>
        <c:scaling>
          <c:logBase val="10"/>
          <c:orientation val="minMax"/>
          <c:min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molec/cc</a:t>
                </a:r>
              </a:p>
            </c:rich>
          </c:tx>
          <c:overlay val="0"/>
        </c:title>
        <c:numFmt formatCode="0.0E+00" sourceLinked="0"/>
        <c:majorTickMark val="out"/>
        <c:minorTickMark val="none"/>
        <c:tickLblPos val="nextTo"/>
        <c:crossAx val="1105469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NMHCs by C# &amp; # of functional groups: after 2 days outflow</a:t>
            </a:r>
          </a:p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Solid = OA; textured = gas</a:t>
            </a:r>
          </a:p>
        </c:rich>
      </c:tx>
      <c:layout>
        <c:manualLayout>
          <c:xMode val="edge"/>
          <c:yMode val="edge"/>
          <c:x val="9.12198912198912E-2"/>
          <c:y val="2.057453562106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29411764705883"/>
          <c:y val="0.12112692716621805"/>
          <c:w val="0.57176470588235295"/>
          <c:h val="0.70422632073382585"/>
        </c:manualLayout>
      </c:layout>
      <c:barChart>
        <c:barDir val="col"/>
        <c:grouping val="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mass)'!$C$25:$AC$25</c:f>
              <c:numCache>
                <c:formatCode>General</c:formatCode>
                <c:ptCount val="27"/>
                <c:pt idx="0">
                  <c:v>1.3247942181226567E-8</c:v>
                </c:pt>
                <c:pt idx="1">
                  <c:v>2.0570581437623716E-8</c:v>
                </c:pt>
                <c:pt idx="2">
                  <c:v>1.0190855936983558E-7</c:v>
                </c:pt>
                <c:pt idx="3">
                  <c:v>4.5132577897714911E-7</c:v>
                </c:pt>
                <c:pt idx="4">
                  <c:v>3.3504096297864409E-7</c:v>
                </c:pt>
                <c:pt idx="5">
                  <c:v>3.4171321731549683E-7</c:v>
                </c:pt>
                <c:pt idx="6">
                  <c:v>1.1798592109780488E-7</c:v>
                </c:pt>
                <c:pt idx="7">
                  <c:v>4.9764785141798349E-7</c:v>
                </c:pt>
                <c:pt idx="8">
                  <c:v>7.5950718775632188E-7</c:v>
                </c:pt>
                <c:pt idx="9">
                  <c:v>1.5564685316463509E-6</c:v>
                </c:pt>
                <c:pt idx="10">
                  <c:v>2.6731651560426268E-6</c:v>
                </c:pt>
                <c:pt idx="11">
                  <c:v>4.478937248294388E-6</c:v>
                </c:pt>
                <c:pt idx="12">
                  <c:v>9.7634479515078449E-6</c:v>
                </c:pt>
                <c:pt idx="13">
                  <c:v>1.7292223627832682E-5</c:v>
                </c:pt>
                <c:pt idx="14">
                  <c:v>3.7669458909433222E-5</c:v>
                </c:pt>
                <c:pt idx="15">
                  <c:v>7.2814972408376434E-5</c:v>
                </c:pt>
                <c:pt idx="16">
                  <c:v>1.4340230718671735E-4</c:v>
                </c:pt>
                <c:pt idx="17">
                  <c:v>3.4725566500745132E-4</c:v>
                </c:pt>
                <c:pt idx="18">
                  <c:v>6.0306094309765486E-4</c:v>
                </c:pt>
                <c:pt idx="19">
                  <c:v>2.3996666795511844E-3</c:v>
                </c:pt>
                <c:pt idx="20">
                  <c:v>1.1436414470217773E-2</c:v>
                </c:pt>
                <c:pt idx="21">
                  <c:v>4.8166002153734566E-2</c:v>
                </c:pt>
                <c:pt idx="22">
                  <c:v>0.13494154761388388</c:v>
                </c:pt>
                <c:pt idx="23">
                  <c:v>0.1459987307593329</c:v>
                </c:pt>
                <c:pt idx="24">
                  <c:v>0.18188394785408696</c:v>
                </c:pt>
                <c:pt idx="25">
                  <c:v>0.16556783453323348</c:v>
                </c:pt>
                <c:pt idx="26">
                  <c:v>0.13653180375934462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mass)'!$C$26:$AC$26</c:f>
              <c:numCache>
                <c:formatCode>General</c:formatCode>
                <c:ptCount val="27"/>
                <c:pt idx="0">
                  <c:v>1.04935588493903E-6</c:v>
                </c:pt>
                <c:pt idx="1">
                  <c:v>1.4184189499036709E-6</c:v>
                </c:pt>
                <c:pt idx="2">
                  <c:v>1.5169892503944295E-5</c:v>
                </c:pt>
                <c:pt idx="3">
                  <c:v>6.5198370253240619E-5</c:v>
                </c:pt>
                <c:pt idx="4">
                  <c:v>2.2240137219292443E-4</c:v>
                </c:pt>
                <c:pt idx="5">
                  <c:v>3.611331013438448E-4</c:v>
                </c:pt>
                <c:pt idx="6">
                  <c:v>2.8172687960334419E-5</c:v>
                </c:pt>
                <c:pt idx="7">
                  <c:v>1.1472227209150401E-4</c:v>
                </c:pt>
                <c:pt idx="8">
                  <c:v>2.0492773998871279E-4</c:v>
                </c:pt>
                <c:pt idx="9">
                  <c:v>4.9602775132341214E-4</c:v>
                </c:pt>
                <c:pt idx="10">
                  <c:v>1.0012218584450566E-3</c:v>
                </c:pt>
                <c:pt idx="11">
                  <c:v>1.9254250110784543E-3</c:v>
                </c:pt>
                <c:pt idx="12">
                  <c:v>5.0685684142923078E-3</c:v>
                </c:pt>
                <c:pt idx="13">
                  <c:v>1.2586685537363387E-2</c:v>
                </c:pt>
                <c:pt idx="14">
                  <c:v>4.2457281031021525E-2</c:v>
                </c:pt>
                <c:pt idx="15">
                  <c:v>9.3944488378627247E-2</c:v>
                </c:pt>
                <c:pt idx="16">
                  <c:v>0.14822636838936845</c:v>
                </c:pt>
                <c:pt idx="17">
                  <c:v>0.21036786556943113</c:v>
                </c:pt>
                <c:pt idx="18">
                  <c:v>0.14841609063728534</c:v>
                </c:pt>
                <c:pt idx="19">
                  <c:v>0.15865256518219498</c:v>
                </c:pt>
                <c:pt idx="20">
                  <c:v>0.1421062271110603</c:v>
                </c:pt>
                <c:pt idx="21">
                  <c:v>0.11052919724147543</c:v>
                </c:pt>
                <c:pt idx="22">
                  <c:v>7.5211015179821331E-2</c:v>
                </c:pt>
                <c:pt idx="23">
                  <c:v>2.4834429081257259E-2</c:v>
                </c:pt>
                <c:pt idx="24">
                  <c:v>1.0681788899851675E-2</c:v>
                </c:pt>
                <c:pt idx="25">
                  <c:v>3.5966222099482617E-3</c:v>
                </c:pt>
                <c:pt idx="26">
                  <c:v>1.1718866131442374E-3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mass)'!$C$27:$AC$27</c:f>
              <c:numCache>
                <c:formatCode>General</c:formatCode>
                <c:ptCount val="27"/>
                <c:pt idx="0">
                  <c:v>3.3433749846389603E-3</c:v>
                </c:pt>
                <c:pt idx="1">
                  <c:v>3.8215176836025656E-4</c:v>
                </c:pt>
                <c:pt idx="2">
                  <c:v>1.8427999062553186E-3</c:v>
                </c:pt>
                <c:pt idx="3">
                  <c:v>1.4517802215879351E-2</c:v>
                </c:pt>
                <c:pt idx="4">
                  <c:v>4.2327246681325682E-2</c:v>
                </c:pt>
                <c:pt idx="5">
                  <c:v>4.3045633170629004E-2</c:v>
                </c:pt>
                <c:pt idx="6">
                  <c:v>5.0197522403900938E-3</c:v>
                </c:pt>
                <c:pt idx="7">
                  <c:v>1.9770124088266453E-2</c:v>
                </c:pt>
                <c:pt idx="8">
                  <c:v>3.808940590763131E-2</c:v>
                </c:pt>
                <c:pt idx="9">
                  <c:v>0.10326645905436441</c:v>
                </c:pt>
                <c:pt idx="10">
                  <c:v>0.18373853612024094</c:v>
                </c:pt>
                <c:pt idx="11">
                  <c:v>0.22864728439962692</c:v>
                </c:pt>
                <c:pt idx="12">
                  <c:v>0.30766979822299229</c:v>
                </c:pt>
                <c:pt idx="13">
                  <c:v>0.29942007800458326</c:v>
                </c:pt>
                <c:pt idx="14">
                  <c:v>0.36914833339067121</c:v>
                </c:pt>
                <c:pt idx="15">
                  <c:v>0.43955873618499974</c:v>
                </c:pt>
                <c:pt idx="16">
                  <c:v>0.45989525579317087</c:v>
                </c:pt>
                <c:pt idx="17">
                  <c:v>0.48912100881497667</c:v>
                </c:pt>
                <c:pt idx="18">
                  <c:v>0.29398421584516643</c:v>
                </c:pt>
                <c:pt idx="19">
                  <c:v>0.28761040099941881</c:v>
                </c:pt>
                <c:pt idx="20">
                  <c:v>0.2389221297362501</c:v>
                </c:pt>
                <c:pt idx="21">
                  <c:v>0.17273038231975918</c:v>
                </c:pt>
                <c:pt idx="22">
                  <c:v>0.11273125434370194</c:v>
                </c:pt>
                <c:pt idx="23">
                  <c:v>3.6803984385228035E-2</c:v>
                </c:pt>
                <c:pt idx="24">
                  <c:v>1.5950098602119416E-2</c:v>
                </c:pt>
                <c:pt idx="25">
                  <c:v>5.5132432560391102E-3</c:v>
                </c:pt>
                <c:pt idx="26">
                  <c:v>1.8935772539562239E-3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mass)'!$C$28:$AC$28</c:f>
              <c:numCache>
                <c:formatCode>General</c:formatCode>
                <c:ptCount val="27"/>
                <c:pt idx="0">
                  <c:v>5.5351998757418544E-2</c:v>
                </c:pt>
                <c:pt idx="1">
                  <c:v>5.6300609997003044E-2</c:v>
                </c:pt>
                <c:pt idx="2">
                  <c:v>8.8246425809167958E-2</c:v>
                </c:pt>
                <c:pt idx="3">
                  <c:v>9.4332459717064054E-2</c:v>
                </c:pt>
                <c:pt idx="4">
                  <c:v>0.21289820611187341</c:v>
                </c:pt>
                <c:pt idx="5">
                  <c:v>0.20619610782591005</c:v>
                </c:pt>
                <c:pt idx="6">
                  <c:v>0.13845887018762418</c:v>
                </c:pt>
                <c:pt idx="7">
                  <c:v>0.32184567405049108</c:v>
                </c:pt>
                <c:pt idx="8">
                  <c:v>0.3490676190605902</c:v>
                </c:pt>
                <c:pt idx="9">
                  <c:v>0.49515374995660394</c:v>
                </c:pt>
                <c:pt idx="10">
                  <c:v>0.51133343379580931</c:v>
                </c:pt>
                <c:pt idx="11">
                  <c:v>0.44156254419670632</c:v>
                </c:pt>
                <c:pt idx="12">
                  <c:v>0.45821120437907703</c:v>
                </c:pt>
                <c:pt idx="13">
                  <c:v>0.36079202763972457</c:v>
                </c:pt>
                <c:pt idx="14">
                  <c:v>0.31939420680212666</c:v>
                </c:pt>
                <c:pt idx="15">
                  <c:v>0.20429675363609029</c:v>
                </c:pt>
                <c:pt idx="16">
                  <c:v>0.1061442684328792</c:v>
                </c:pt>
                <c:pt idx="17">
                  <c:v>5.9103809502741529E-2</c:v>
                </c:pt>
                <c:pt idx="18">
                  <c:v>2.0845358940505612E-2</c:v>
                </c:pt>
                <c:pt idx="19">
                  <c:v>1.4493713885525858E-2</c:v>
                </c:pt>
                <c:pt idx="20">
                  <c:v>1.0113048498231121E-2</c:v>
                </c:pt>
                <c:pt idx="21">
                  <c:v>6.4324368886432429E-3</c:v>
                </c:pt>
                <c:pt idx="22">
                  <c:v>4.1547040583150563E-3</c:v>
                </c:pt>
                <c:pt idx="23">
                  <c:v>1.3209145047382881E-3</c:v>
                </c:pt>
                <c:pt idx="24">
                  <c:v>5.8005978517604404E-4</c:v>
                </c:pt>
                <c:pt idx="25">
                  <c:v>2.0261483393264719E-4</c:v>
                </c:pt>
                <c:pt idx="26">
                  <c:v>7.1704351159334809E-5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mass)'!$C$29:$AC$29</c:f>
              <c:numCache>
                <c:formatCode>General</c:formatCode>
                <c:ptCount val="27"/>
                <c:pt idx="0">
                  <c:v>1.1623578665353773</c:v>
                </c:pt>
                <c:pt idx="1">
                  <c:v>1.670621636994104</c:v>
                </c:pt>
                <c:pt idx="2">
                  <c:v>0.80742804318521999</c:v>
                </c:pt>
                <c:pt idx="3">
                  <c:v>0.17396464278654439</c:v>
                </c:pt>
                <c:pt idx="4">
                  <c:v>0.14692602489240991</c:v>
                </c:pt>
                <c:pt idx="5">
                  <c:v>0.15782972487100483</c:v>
                </c:pt>
                <c:pt idx="6">
                  <c:v>0.194855407163911</c:v>
                </c:pt>
                <c:pt idx="7">
                  <c:v>0.3729214612425017</c:v>
                </c:pt>
                <c:pt idx="8">
                  <c:v>0.31186926820497313</c:v>
                </c:pt>
                <c:pt idx="9">
                  <c:v>0.30879960486789071</c:v>
                </c:pt>
                <c:pt idx="10">
                  <c:v>0.234381586050149</c:v>
                </c:pt>
                <c:pt idx="11">
                  <c:v>0.15659546440421959</c:v>
                </c:pt>
                <c:pt idx="12">
                  <c:v>0.12896849437047761</c:v>
                </c:pt>
                <c:pt idx="13">
                  <c:v>8.2505729026693633E-2</c:v>
                </c:pt>
                <c:pt idx="14">
                  <c:v>6.37168313509682E-2</c:v>
                </c:pt>
                <c:pt idx="15">
                  <c:v>3.0108281231216956E-2</c:v>
                </c:pt>
                <c:pt idx="16">
                  <c:v>1.0815233986588731E-2</c:v>
                </c:pt>
                <c:pt idx="17">
                  <c:v>3.5073035336817653E-3</c:v>
                </c:pt>
                <c:pt idx="18">
                  <c:v>7.6357875509925753E-4</c:v>
                </c:pt>
                <c:pt idx="19">
                  <c:v>3.0176495972041007E-4</c:v>
                </c:pt>
                <c:pt idx="20">
                  <c:v>1.3046708695795605E-4</c:v>
                </c:pt>
                <c:pt idx="21">
                  <c:v>5.4964027418981728E-5</c:v>
                </c:pt>
                <c:pt idx="22">
                  <c:v>3.0950306938263868E-5</c:v>
                </c:pt>
                <c:pt idx="23">
                  <c:v>1.4528460769133109E-9</c:v>
                </c:pt>
                <c:pt idx="24">
                  <c:v>2.9268387234820791E-10</c:v>
                </c:pt>
                <c:pt idx="25">
                  <c:v>4.3676619523251505E-13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5+ groups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mass)'!$C$30:$AC$30</c:f>
              <c:numCache>
                <c:formatCode>General</c:formatCode>
                <c:ptCount val="27"/>
                <c:pt idx="0">
                  <c:v>3.2357235967759995E-3</c:v>
                </c:pt>
                <c:pt idx="1">
                  <c:v>0.30304311210949431</c:v>
                </c:pt>
                <c:pt idx="2">
                  <c:v>0.22714443974689594</c:v>
                </c:pt>
                <c:pt idx="3">
                  <c:v>0.66497016294162148</c:v>
                </c:pt>
                <c:pt idx="4">
                  <c:v>0.69831630818190815</c:v>
                </c:pt>
                <c:pt idx="5">
                  <c:v>0.25383316435245235</c:v>
                </c:pt>
                <c:pt idx="6">
                  <c:v>3.0342998583011701E-2</c:v>
                </c:pt>
                <c:pt idx="7">
                  <c:v>6.3367285567891549E-2</c:v>
                </c:pt>
                <c:pt idx="8">
                  <c:v>4.6927997358508396E-2</c:v>
                </c:pt>
                <c:pt idx="9">
                  <c:v>4.616997951171533E-2</c:v>
                </c:pt>
                <c:pt idx="10">
                  <c:v>2.6980396783378033E-2</c:v>
                </c:pt>
                <c:pt idx="11">
                  <c:v>1.2164305425945642E-2</c:v>
                </c:pt>
                <c:pt idx="12">
                  <c:v>6.581369407502779E-3</c:v>
                </c:pt>
                <c:pt idx="13">
                  <c:v>2.1985637541497667E-3</c:v>
                </c:pt>
                <c:pt idx="14">
                  <c:v>1.1011588374311458E-3</c:v>
                </c:pt>
                <c:pt idx="15">
                  <c:v>3.1411441161340948E-4</c:v>
                </c:pt>
                <c:pt idx="16">
                  <c:v>7.4042034088294071E-5</c:v>
                </c:pt>
                <c:pt idx="17">
                  <c:v>2.0759089047491689E-6</c:v>
                </c:pt>
                <c:pt idx="18">
                  <c:v>4.0485299651314653E-7</c:v>
                </c:pt>
                <c:pt idx="19">
                  <c:v>5.1158476479486538E-8</c:v>
                </c:pt>
                <c:pt idx="20">
                  <c:v>8.5502934443522181E-9</c:v>
                </c:pt>
                <c:pt idx="21">
                  <c:v>1.8630753813446107E-10</c:v>
                </c:pt>
                <c:pt idx="22">
                  <c:v>5.2862165260015953E-10</c:v>
                </c:pt>
                <c:pt idx="23">
                  <c:v>7.6016801805805488E-15</c:v>
                </c:pt>
                <c:pt idx="24">
                  <c:v>0</c:v>
                </c:pt>
                <c:pt idx="25">
                  <c:v>3.2476611764202091E-16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5+ groups</c:v>
          </c:tx>
          <c:spPr>
            <a:pattFill prst="pct70">
              <a:fgClr>
                <a:srgbClr val="0000FF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mass)'!$C$130:$AC$130</c:f>
              <c:numCache>
                <c:formatCode>General</c:formatCode>
                <c:ptCount val="27"/>
                <c:pt idx="0">
                  <c:v>1.3381174096898546E-2</c:v>
                </c:pt>
                <c:pt idx="1">
                  <c:v>6.1403608096357781E-2</c:v>
                </c:pt>
                <c:pt idx="2">
                  <c:v>6.5527602532746379E-2</c:v>
                </c:pt>
                <c:pt idx="3">
                  <c:v>0.10485499064622797</c:v>
                </c:pt>
                <c:pt idx="4">
                  <c:v>0.22504451022509181</c:v>
                </c:pt>
                <c:pt idx="5">
                  <c:v>0.16332929002204624</c:v>
                </c:pt>
                <c:pt idx="6">
                  <c:v>2.380053686562257E-4</c:v>
                </c:pt>
                <c:pt idx="7">
                  <c:v>3.1701227834270558E-4</c:v>
                </c:pt>
                <c:pt idx="8">
                  <c:v>8.4062355951902321E-5</c:v>
                </c:pt>
                <c:pt idx="9">
                  <c:v>4.864227390440547E-5</c:v>
                </c:pt>
                <c:pt idx="10">
                  <c:v>9.2776656427081464E-6</c:v>
                </c:pt>
                <c:pt idx="11">
                  <c:v>1.1655551918413725E-6</c:v>
                </c:pt>
                <c:pt idx="12">
                  <c:v>2.9853954595034245E-7</c:v>
                </c:pt>
                <c:pt idx="13">
                  <c:v>3.2566964622282864E-8</c:v>
                </c:pt>
                <c:pt idx="14">
                  <c:v>1.7949393809819879E-8</c:v>
                </c:pt>
                <c:pt idx="15">
                  <c:v>3.1954694878070192E-9</c:v>
                </c:pt>
                <c:pt idx="16">
                  <c:v>5.6524013308530672E-10</c:v>
                </c:pt>
                <c:pt idx="17">
                  <c:v>1.4340918274229895E-11</c:v>
                </c:pt>
                <c:pt idx="18">
                  <c:v>7.1359171004558495E-13</c:v>
                </c:pt>
                <c:pt idx="19">
                  <c:v>1.0022038017518896E-13</c:v>
                </c:pt>
                <c:pt idx="20">
                  <c:v>6.5565024485169917E-20</c:v>
                </c:pt>
                <c:pt idx="21">
                  <c:v>7.7933209680831246E-21</c:v>
                </c:pt>
                <c:pt idx="22">
                  <c:v>1.3729921959361523E-21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mass)'!$C$129:$AC$129</c:f>
              <c:numCache>
                <c:formatCode>General</c:formatCode>
                <c:ptCount val="27"/>
                <c:pt idx="0">
                  <c:v>4.0609087896819807</c:v>
                </c:pt>
                <c:pt idx="1">
                  <c:v>6.7626388684446814</c:v>
                </c:pt>
                <c:pt idx="2">
                  <c:v>1.2979986152427079</c:v>
                </c:pt>
                <c:pt idx="3">
                  <c:v>0.14669580014212871</c:v>
                </c:pt>
                <c:pt idx="4">
                  <c:v>9.5428158991550424E-2</c:v>
                </c:pt>
                <c:pt idx="5">
                  <c:v>5.318831244690557E-2</c:v>
                </c:pt>
                <c:pt idx="6">
                  <c:v>2.8901733002891495E-2</c:v>
                </c:pt>
                <c:pt idx="7">
                  <c:v>3.4746883607252643E-2</c:v>
                </c:pt>
                <c:pt idx="8">
                  <c:v>1.6222104881155334E-2</c:v>
                </c:pt>
                <c:pt idx="9">
                  <c:v>9.1188186507205303E-3</c:v>
                </c:pt>
                <c:pt idx="10">
                  <c:v>3.4533712542177473E-3</c:v>
                </c:pt>
                <c:pt idx="11">
                  <c:v>9.4554157624742222E-4</c:v>
                </c:pt>
                <c:pt idx="12">
                  <c:v>2.7833745966864893E-4</c:v>
                </c:pt>
                <c:pt idx="13">
                  <c:v>6.251667825459498E-5</c:v>
                </c:pt>
                <c:pt idx="14">
                  <c:v>1.4801746074559477E-5</c:v>
                </c:pt>
                <c:pt idx="15">
                  <c:v>1.7919372901283832E-6</c:v>
                </c:pt>
                <c:pt idx="16">
                  <c:v>1.8673358958454705E-7</c:v>
                </c:pt>
                <c:pt idx="17">
                  <c:v>1.3129205897979698E-8</c:v>
                </c:pt>
                <c:pt idx="18">
                  <c:v>2.0448008075205492E-9</c:v>
                </c:pt>
                <c:pt idx="19">
                  <c:v>4.0368204593284866E-11</c:v>
                </c:pt>
                <c:pt idx="20">
                  <c:v>4.7827060160265049E-12</c:v>
                </c:pt>
                <c:pt idx="21">
                  <c:v>6.9159088642337268E-14</c:v>
                </c:pt>
                <c:pt idx="22">
                  <c:v>1.3764029329773554E-13</c:v>
                </c:pt>
                <c:pt idx="23">
                  <c:v>6.5117365248512059E-18</c:v>
                </c:pt>
                <c:pt idx="24">
                  <c:v>0</c:v>
                </c:pt>
                <c:pt idx="25">
                  <c:v>1.4147737246908856E-19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mass)'!$C$128:$AC$128</c:f>
              <c:numCache>
                <c:formatCode>General</c:formatCode>
                <c:ptCount val="27"/>
                <c:pt idx="0">
                  <c:v>2.9645700020003836</c:v>
                </c:pt>
                <c:pt idx="1">
                  <c:v>3.7072579927222744</c:v>
                </c:pt>
                <c:pt idx="2">
                  <c:v>2.638205101370299</c:v>
                </c:pt>
                <c:pt idx="3">
                  <c:v>2.3246304646447249</c:v>
                </c:pt>
                <c:pt idx="4">
                  <c:v>1.6063718779804481</c:v>
                </c:pt>
                <c:pt idx="5">
                  <c:v>1.0796901274992265</c:v>
                </c:pt>
                <c:pt idx="6">
                  <c:v>0.21432218882657553</c:v>
                </c:pt>
                <c:pt idx="7">
                  <c:v>0.32131274638780316</c:v>
                </c:pt>
                <c:pt idx="8">
                  <c:v>0.17674652518577538</c:v>
                </c:pt>
                <c:pt idx="9">
                  <c:v>0.12357739813472655</c:v>
                </c:pt>
                <c:pt idx="10">
                  <c:v>6.1361291081887565E-2</c:v>
                </c:pt>
                <c:pt idx="11">
                  <c:v>2.4201311017984003E-2</c:v>
                </c:pt>
                <c:pt idx="12">
                  <c:v>1.0764712444165915E-2</c:v>
                </c:pt>
                <c:pt idx="13">
                  <c:v>3.0404589011671442E-3</c:v>
                </c:pt>
                <c:pt idx="14">
                  <c:v>8.5104284309959956E-4</c:v>
                </c:pt>
                <c:pt idx="15">
                  <c:v>1.4602431128714192E-4</c:v>
                </c:pt>
                <c:pt idx="16">
                  <c:v>2.1619809419923699E-5</c:v>
                </c:pt>
                <c:pt idx="17">
                  <c:v>3.968392547439357E-6</c:v>
                </c:pt>
                <c:pt idx="18">
                  <c:v>5.2263150024479327E-7</c:v>
                </c:pt>
                <c:pt idx="19">
                  <c:v>1.3546594843396878E-7</c:v>
                </c:pt>
                <c:pt idx="20">
                  <c:v>3.4618980968207549E-8</c:v>
                </c:pt>
                <c:pt idx="21">
                  <c:v>7.9506412141086019E-9</c:v>
                </c:pt>
                <c:pt idx="22">
                  <c:v>3.4702117683586859E-9</c:v>
                </c:pt>
                <c:pt idx="23">
                  <c:v>1.2984462744793654E-13</c:v>
                </c:pt>
                <c:pt idx="24">
                  <c:v>1.2588604076949067E-14</c:v>
                </c:pt>
                <c:pt idx="25">
                  <c:v>2.1726394952461288E-16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mass)'!$C$127:$AC$127</c:f>
              <c:numCache>
                <c:formatCode>General</c:formatCode>
                <c:ptCount val="27"/>
                <c:pt idx="0">
                  <c:v>14.621190182440808</c:v>
                </c:pt>
                <c:pt idx="1">
                  <c:v>7.4735643704703714</c:v>
                </c:pt>
                <c:pt idx="2">
                  <c:v>5.5119642296486608</c:v>
                </c:pt>
                <c:pt idx="3">
                  <c:v>2.6522743916652605</c:v>
                </c:pt>
                <c:pt idx="4">
                  <c:v>1.8992476042872237</c:v>
                </c:pt>
                <c:pt idx="5">
                  <c:v>0.65290033811222947</c:v>
                </c:pt>
                <c:pt idx="6">
                  <c:v>0.38264206180992943</c:v>
                </c:pt>
                <c:pt idx="7">
                  <c:v>0.55940350897026003</c:v>
                </c:pt>
                <c:pt idx="8">
                  <c:v>0.33736452758796343</c:v>
                </c:pt>
                <c:pt idx="9">
                  <c:v>0.28726932729529858</c:v>
                </c:pt>
                <c:pt idx="10">
                  <c:v>0.18564428544201295</c:v>
                </c:pt>
                <c:pt idx="11">
                  <c:v>0.10651731779676075</c:v>
                </c:pt>
                <c:pt idx="12">
                  <c:v>7.7261720825844468E-2</c:v>
                </c:pt>
                <c:pt idx="13">
                  <c:v>5.198602763988161E-2</c:v>
                </c:pt>
                <c:pt idx="14">
                  <c:v>5.3269317451634136E-2</c:v>
                </c:pt>
                <c:pt idx="15">
                  <c:v>3.5957695256879613E-2</c:v>
                </c:pt>
                <c:pt idx="16">
                  <c:v>1.4608826260666449E-2</c:v>
                </c:pt>
                <c:pt idx="17">
                  <c:v>4.9967297653619753E-3</c:v>
                </c:pt>
                <c:pt idx="18">
                  <c:v>8.9207827312656979E-4</c:v>
                </c:pt>
                <c:pt idx="19">
                  <c:v>2.5595449783575615E-4</c:v>
                </c:pt>
                <c:pt idx="20">
                  <c:v>6.3895895045631331E-5</c:v>
                </c:pt>
                <c:pt idx="21">
                  <c:v>1.4340870231866958E-5</c:v>
                </c:pt>
                <c:pt idx="22">
                  <c:v>3.4103106990725638E-6</c:v>
                </c:pt>
                <c:pt idx="23">
                  <c:v>5.3318346796601417E-7</c:v>
                </c:pt>
                <c:pt idx="24">
                  <c:v>1.5992519644069371E-7</c:v>
                </c:pt>
                <c:pt idx="25">
                  <c:v>4.4881036040926212E-8</c:v>
                </c:pt>
                <c:pt idx="26">
                  <c:v>1.2565581601920949E-8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mass)'!$C$126:$AC$126</c:f>
              <c:numCache>
                <c:formatCode>General</c:formatCode>
                <c:ptCount val="27"/>
                <c:pt idx="0">
                  <c:v>14.893622803606874</c:v>
                </c:pt>
                <c:pt idx="1">
                  <c:v>5.3633839972912671</c:v>
                </c:pt>
                <c:pt idx="2">
                  <c:v>6.761573013119305</c:v>
                </c:pt>
                <c:pt idx="3">
                  <c:v>3.3998653168838797</c:v>
                </c:pt>
                <c:pt idx="4">
                  <c:v>2.7279501197669456</c:v>
                </c:pt>
                <c:pt idx="5">
                  <c:v>1.924870766309259</c:v>
                </c:pt>
                <c:pt idx="6">
                  <c:v>0.28002151108274276</c:v>
                </c:pt>
                <c:pt idx="7">
                  <c:v>0.42148182986662541</c:v>
                </c:pt>
                <c:pt idx="8">
                  <c:v>0.24587150645770064</c:v>
                </c:pt>
                <c:pt idx="9">
                  <c:v>0.20671198180339198</c:v>
                </c:pt>
                <c:pt idx="10">
                  <c:v>0.14258159858617794</c:v>
                </c:pt>
                <c:pt idx="11">
                  <c:v>9.2833867129585607E-2</c:v>
                </c:pt>
                <c:pt idx="12">
                  <c:v>8.0644745628587422E-2</c:v>
                </c:pt>
                <c:pt idx="13">
                  <c:v>6.1028744220370308E-2</c:v>
                </c:pt>
                <c:pt idx="14">
                  <c:v>5.9306322014562936E-2</c:v>
                </c:pt>
                <c:pt idx="15">
                  <c:v>4.3932424801341706E-2</c:v>
                </c:pt>
                <c:pt idx="16">
                  <c:v>2.6032450466979714E-2</c:v>
                </c:pt>
                <c:pt idx="17">
                  <c:v>1.3415494638375648E-2</c:v>
                </c:pt>
                <c:pt idx="18">
                  <c:v>3.2821948889623863E-3</c:v>
                </c:pt>
                <c:pt idx="19">
                  <c:v>1.2109821864790234E-3</c:v>
                </c:pt>
                <c:pt idx="20">
                  <c:v>3.7716356543749763E-4</c:v>
                </c:pt>
                <c:pt idx="21">
                  <c:v>1.1829928256346537E-4</c:v>
                </c:pt>
                <c:pt idx="22">
                  <c:v>4.7520093826556814E-5</c:v>
                </c:pt>
                <c:pt idx="23">
                  <c:v>1.2630385605703802E-5</c:v>
                </c:pt>
                <c:pt idx="24">
                  <c:v>5.0368059255961079E-6</c:v>
                </c:pt>
                <c:pt idx="25">
                  <c:v>1.5816653515382361E-6</c:v>
                </c:pt>
                <c:pt idx="26">
                  <c:v>4.575930082903591E-7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6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mass)'!$C$125:$AC$125</c:f>
              <c:numCache>
                <c:formatCode>General</c:formatCode>
                <c:ptCount val="27"/>
                <c:pt idx="0">
                  <c:v>36.582286477549857</c:v>
                </c:pt>
                <c:pt idx="1">
                  <c:v>17.059014482640446</c:v>
                </c:pt>
                <c:pt idx="2">
                  <c:v>18.953892080093627</c:v>
                </c:pt>
                <c:pt idx="3">
                  <c:v>13.442780534705271</c:v>
                </c:pt>
                <c:pt idx="4">
                  <c:v>3.6106915002432229</c:v>
                </c:pt>
                <c:pt idx="5">
                  <c:v>1.032451419478569</c:v>
                </c:pt>
                <c:pt idx="6">
                  <c:v>0.2354048071625098</c:v>
                </c:pt>
                <c:pt idx="7">
                  <c:v>0.34252326736278255</c:v>
                </c:pt>
                <c:pt idx="8">
                  <c:v>0.18298604226052559</c:v>
                </c:pt>
                <c:pt idx="9">
                  <c:v>0.13243039246729837</c:v>
                </c:pt>
                <c:pt idx="10">
                  <c:v>8.1303444219669688E-2</c:v>
                </c:pt>
                <c:pt idx="11">
                  <c:v>4.89589985158142E-2</c:v>
                </c:pt>
                <c:pt idx="12">
                  <c:v>3.8434743033053081E-2</c:v>
                </c:pt>
                <c:pt idx="13">
                  <c:v>2.4491223666486237E-2</c:v>
                </c:pt>
                <c:pt idx="14">
                  <c:v>1.9339518536814614E-2</c:v>
                </c:pt>
                <c:pt idx="15">
                  <c:v>1.3511634788724549E-2</c:v>
                </c:pt>
                <c:pt idx="16">
                  <c:v>9.6118833242393974E-3</c:v>
                </c:pt>
                <c:pt idx="17">
                  <c:v>8.4125829121264942E-3</c:v>
                </c:pt>
                <c:pt idx="18">
                  <c:v>5.2246096339273315E-3</c:v>
                </c:pt>
                <c:pt idx="19">
                  <c:v>7.4675955806482661E-3</c:v>
                </c:pt>
                <c:pt idx="20">
                  <c:v>1.2673446160848985E-2</c:v>
                </c:pt>
                <c:pt idx="21">
                  <c:v>1.8878216351991946E-2</c:v>
                </c:pt>
                <c:pt idx="22">
                  <c:v>1.8720469763836321E-2</c:v>
                </c:pt>
                <c:pt idx="23">
                  <c:v>7.0800505843416081E-3</c:v>
                </c:pt>
                <c:pt idx="24">
                  <c:v>3.0717950477331941E-3</c:v>
                </c:pt>
                <c:pt idx="25">
                  <c:v>9.7033337111566444E-4</c:v>
                </c:pt>
                <c:pt idx="26">
                  <c:v>2.7501199105347629E-4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124416"/>
        <c:axId val="150863872"/>
      </c:barChart>
      <c:barChart>
        <c:barDir val="col"/>
        <c:grouping val="stacked"/>
        <c:varyColors val="0"/>
        <c:ser>
          <c:idx val="12"/>
          <c:order val="12"/>
          <c:tx>
            <c:v>total aer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mass)'!$C$31:$AC$31</c:f>
              <c:numCache>
                <c:formatCode>General</c:formatCode>
                <c:ptCount val="27"/>
                <c:pt idx="0">
                  <c:v>1.2242900264780379</c:v>
                </c:pt>
                <c:pt idx="1">
                  <c:v>2.0303489498584932</c:v>
                </c:pt>
                <c:pt idx="2">
                  <c:v>1.1246769804486025</c:v>
                </c:pt>
                <c:pt idx="3">
                  <c:v>0.94785071735714155</c:v>
                </c:pt>
                <c:pt idx="4">
                  <c:v>1.1006905222806731</c:v>
                </c:pt>
                <c:pt idx="5">
                  <c:v>0.66126610503455741</c:v>
                </c:pt>
                <c:pt idx="6">
                  <c:v>0.36870531884881841</c:v>
                </c:pt>
                <c:pt idx="7">
                  <c:v>0.77801976486909363</c:v>
                </c:pt>
                <c:pt idx="8">
                  <c:v>0.74615997777887944</c:v>
                </c:pt>
                <c:pt idx="9">
                  <c:v>0.95388737761042941</c:v>
                </c:pt>
                <c:pt idx="10">
                  <c:v>0.95743784777317842</c:v>
                </c:pt>
                <c:pt idx="11">
                  <c:v>0.84089950237482514</c:v>
                </c:pt>
                <c:pt idx="12">
                  <c:v>0.90650919824229348</c:v>
                </c:pt>
                <c:pt idx="13">
                  <c:v>0.75752037618614232</c:v>
                </c:pt>
                <c:pt idx="14">
                  <c:v>0.79585548087112812</c:v>
                </c:pt>
                <c:pt idx="15">
                  <c:v>0.76829518881495606</c:v>
                </c:pt>
                <c:pt idx="16">
                  <c:v>0.72529857094328221</c:v>
                </c:pt>
                <c:pt idx="17">
                  <c:v>0.76244931899474333</c:v>
                </c:pt>
                <c:pt idx="18">
                  <c:v>0.46461270997415077</c:v>
                </c:pt>
                <c:pt idx="19">
                  <c:v>0.46345816286488767</c:v>
                </c:pt>
                <c:pt idx="20">
                  <c:v>0.40270829545301068</c:v>
                </c:pt>
                <c:pt idx="21">
                  <c:v>0.33791298281733895</c:v>
                </c:pt>
                <c:pt idx="22">
                  <c:v>0.32706947203128212</c:v>
                </c:pt>
                <c:pt idx="23">
                  <c:v>0.20895806018341015</c:v>
                </c:pt>
                <c:pt idx="24">
                  <c:v>0.20909589543391796</c:v>
                </c:pt>
                <c:pt idx="25">
                  <c:v>0.17488031483359059</c:v>
                </c:pt>
                <c:pt idx="26">
                  <c:v>0.13966897197760442</c:v>
                </c:pt>
              </c:numCache>
            </c:numRef>
          </c:val>
        </c:ser>
        <c:ser>
          <c:idx val="13"/>
          <c:order val="13"/>
          <c:tx>
            <c:v>total gas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mass)'!$C$131:$AC$131</c:f>
              <c:numCache>
                <c:formatCode>General</c:formatCode>
                <c:ptCount val="27"/>
                <c:pt idx="0">
                  <c:v>73.135959429376797</c:v>
                </c:pt>
                <c:pt idx="1">
                  <c:v>40.4272633196654</c:v>
                </c:pt>
                <c:pt idx="2">
                  <c:v>35.229160642007344</c:v>
                </c:pt>
                <c:pt idx="3">
                  <c:v>22.071101498687494</c:v>
                </c:pt>
                <c:pt idx="4">
                  <c:v>10.164733771494483</c:v>
                </c:pt>
                <c:pt idx="5">
                  <c:v>4.9064302538682361</c:v>
                </c:pt>
                <c:pt idx="6">
                  <c:v>1.1415303072533052</c:v>
                </c:pt>
                <c:pt idx="7">
                  <c:v>1.6797852484730664</c:v>
                </c:pt>
                <c:pt idx="8">
                  <c:v>0.95927476872907236</c:v>
                </c:pt>
                <c:pt idx="9">
                  <c:v>0.75915656062534043</c:v>
                </c:pt>
                <c:pt idx="10">
                  <c:v>0.47435326824960861</c:v>
                </c:pt>
                <c:pt idx="11">
                  <c:v>0.27345820159158385</c:v>
                </c:pt>
                <c:pt idx="12">
                  <c:v>0.20738455793086547</c:v>
                </c:pt>
                <c:pt idx="13">
                  <c:v>0.14060900367312451</c:v>
                </c:pt>
                <c:pt idx="14">
                  <c:v>0.13278102054157964</c:v>
                </c:pt>
                <c:pt idx="15">
                  <c:v>9.3549574290992615E-2</c:v>
                </c:pt>
                <c:pt idx="16">
                  <c:v>5.0274967160135194E-2</c:v>
                </c:pt>
                <c:pt idx="17">
                  <c:v>2.6828788851958375E-2</c:v>
                </c:pt>
                <c:pt idx="18">
                  <c:v>9.3994074730309324E-3</c:v>
                </c:pt>
                <c:pt idx="19">
                  <c:v>8.9346677713799047E-3</c:v>
                </c:pt>
                <c:pt idx="20">
                  <c:v>1.3114540245095787E-2</c:v>
                </c:pt>
                <c:pt idx="21">
                  <c:v>1.9010864455497652E-2</c:v>
                </c:pt>
                <c:pt idx="22">
                  <c:v>1.8771403638711357E-2</c:v>
                </c:pt>
                <c:pt idx="23">
                  <c:v>7.0932141535451302E-3</c:v>
                </c:pt>
                <c:pt idx="24">
                  <c:v>3.0769917788678195E-3</c:v>
                </c:pt>
                <c:pt idx="25">
                  <c:v>9.7195991750346101E-4</c:v>
                </c:pt>
                <c:pt idx="26">
                  <c:v>2.7548214964336857E-4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65792"/>
        <c:axId val="150867328"/>
      </c:barChart>
      <c:catAx>
        <c:axId val="1501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35529411764705882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63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0863872"/>
        <c:scaling>
          <c:orientation val="minMax"/>
          <c:max val="3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concentration, ug/m03</a:t>
                </a:r>
              </a:p>
            </c:rich>
          </c:tx>
          <c:layout>
            <c:manualLayout>
              <c:xMode val="edge"/>
              <c:yMode val="edge"/>
              <c:x val="3.2941176470588238E-2"/>
              <c:y val="0.425352704151417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24416"/>
        <c:crosses val="autoZero"/>
        <c:crossBetween val="between"/>
      </c:valAx>
      <c:catAx>
        <c:axId val="15086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67328"/>
        <c:crosses val="autoZero"/>
        <c:auto val="1"/>
        <c:lblAlgn val="ctr"/>
        <c:lblOffset val="100"/>
        <c:noMultiLvlLbl val="0"/>
      </c:catAx>
      <c:valAx>
        <c:axId val="150867328"/>
        <c:scaling>
          <c:orientation val="minMax"/>
          <c:max val="3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6579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35294117647064"/>
          <c:y val="9.295774647887324E-2"/>
          <c:w val="0.14352941176470591"/>
          <c:h val="0.7521135632693800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NMHCs by C# &amp; # of functional groups:T0</a:t>
            </a:r>
          </a:p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Solid = OA; textured = gas</a:t>
            </a:r>
          </a:p>
        </c:rich>
      </c:tx>
      <c:layout>
        <c:manualLayout>
          <c:xMode val="edge"/>
          <c:yMode val="edge"/>
          <c:x val="0.16270396270396267"/>
          <c:y val="2.0419531991218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29411764705883"/>
          <c:y val="0.12112692716621805"/>
          <c:w val="0.57176470588235295"/>
          <c:h val="0.70422632073382585"/>
        </c:manualLayout>
      </c:layout>
      <c:barChart>
        <c:barDir val="col"/>
        <c:grouping val="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mass)'!$C$5:$AC$5</c:f>
              <c:numCache>
                <c:formatCode>General</c:formatCode>
                <c:ptCount val="27"/>
                <c:pt idx="0">
                  <c:v>2.8240552121621035E-8</c:v>
                </c:pt>
                <c:pt idx="1">
                  <c:v>5.2517750801621149E-8</c:v>
                </c:pt>
                <c:pt idx="2">
                  <c:v>2.5478494627802523E-7</c:v>
                </c:pt>
                <c:pt idx="3">
                  <c:v>1.4601919573023801E-6</c:v>
                </c:pt>
                <c:pt idx="4">
                  <c:v>3.4316559315825291E-6</c:v>
                </c:pt>
                <c:pt idx="5">
                  <c:v>8.2682857502442448E-6</c:v>
                </c:pt>
                <c:pt idx="6">
                  <c:v>7.4374182359140471E-7</c:v>
                </c:pt>
                <c:pt idx="7">
                  <c:v>3.8424737581124588E-6</c:v>
                </c:pt>
                <c:pt idx="8">
                  <c:v>6.6105896608896244E-6</c:v>
                </c:pt>
                <c:pt idx="9">
                  <c:v>1.7479663828386198E-5</c:v>
                </c:pt>
                <c:pt idx="10">
                  <c:v>3.7466931974327285E-5</c:v>
                </c:pt>
                <c:pt idx="11">
                  <c:v>7.6168625393561949E-5</c:v>
                </c:pt>
                <c:pt idx="12">
                  <c:v>2.0142478813548601E-4</c:v>
                </c:pt>
                <c:pt idx="13">
                  <c:v>4.2809871684533962E-4</c:v>
                </c:pt>
                <c:pt idx="14">
                  <c:v>1.1240945079292279E-3</c:v>
                </c:pt>
                <c:pt idx="15">
                  <c:v>2.5927105386407893E-3</c:v>
                </c:pt>
                <c:pt idx="16">
                  <c:v>5.8662708459688235E-3</c:v>
                </c:pt>
                <c:pt idx="17">
                  <c:v>1.5227378174089035E-2</c:v>
                </c:pt>
                <c:pt idx="18">
                  <c:v>2.3221593042870189E-2</c:v>
                </c:pt>
                <c:pt idx="19">
                  <c:v>5.4920919688555357E-2</c:v>
                </c:pt>
                <c:pt idx="20">
                  <c:v>0.10143796066445843</c:v>
                </c:pt>
                <c:pt idx="21">
                  <c:v>0.15581362354673461</c:v>
                </c:pt>
                <c:pt idx="22">
                  <c:v>0.22663930923008987</c:v>
                </c:pt>
                <c:pt idx="23">
                  <c:v>0.17941545387567676</c:v>
                </c:pt>
                <c:pt idx="24">
                  <c:v>0.19710600803495715</c:v>
                </c:pt>
                <c:pt idx="25">
                  <c:v>0.17114139821213853</c:v>
                </c:pt>
                <c:pt idx="26">
                  <c:v>0.1387087155867911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mass)'!$C$6:$AC$6</c:f>
              <c:numCache>
                <c:formatCode>General</c:formatCode>
                <c:ptCount val="27"/>
                <c:pt idx="0">
                  <c:v>4.5481341539637307E-7</c:v>
                </c:pt>
                <c:pt idx="1">
                  <c:v>3.3762647639605155E-7</c:v>
                </c:pt>
                <c:pt idx="2">
                  <c:v>1.6549265309735201E-6</c:v>
                </c:pt>
                <c:pt idx="3">
                  <c:v>4.9854935816458756E-6</c:v>
                </c:pt>
                <c:pt idx="4">
                  <c:v>1.6718612264912914E-5</c:v>
                </c:pt>
                <c:pt idx="5">
                  <c:v>5.5039202911081539E-5</c:v>
                </c:pt>
                <c:pt idx="6">
                  <c:v>1.9832922965327662E-5</c:v>
                </c:pt>
                <c:pt idx="7">
                  <c:v>9.9862774335207432E-5</c:v>
                </c:pt>
                <c:pt idx="8">
                  <c:v>2.2785676093511537E-4</c:v>
                </c:pt>
                <c:pt idx="9">
                  <c:v>6.7522410322563343E-4</c:v>
                </c:pt>
                <c:pt idx="10">
                  <c:v>1.6205089981750503E-3</c:v>
                </c:pt>
                <c:pt idx="11">
                  <c:v>3.5678258853199785E-3</c:v>
                </c:pt>
                <c:pt idx="12">
                  <c:v>1.0014550008661147E-2</c:v>
                </c:pt>
                <c:pt idx="13">
                  <c:v>2.0970749866896517E-2</c:v>
                </c:pt>
                <c:pt idx="14">
                  <c:v>4.8452846886026552E-2</c:v>
                </c:pt>
                <c:pt idx="15">
                  <c:v>7.8943953687956564E-2</c:v>
                </c:pt>
                <c:pt idx="16">
                  <c:v>0.10091001359806112</c:v>
                </c:pt>
                <c:pt idx="17">
                  <c:v>0.12580718946149722</c:v>
                </c:pt>
                <c:pt idx="18">
                  <c:v>8.2607848629620964E-2</c:v>
                </c:pt>
                <c:pt idx="19">
                  <c:v>8.1955848427403513E-2</c:v>
                </c:pt>
                <c:pt idx="20">
                  <c:v>6.508173699921839E-2</c:v>
                </c:pt>
                <c:pt idx="21">
                  <c:v>4.3493606409868192E-2</c:v>
                </c:pt>
                <c:pt idx="22">
                  <c:v>2.6578528597295942E-2</c:v>
                </c:pt>
                <c:pt idx="23">
                  <c:v>8.4970628123497462E-3</c:v>
                </c:pt>
                <c:pt idx="24">
                  <c:v>3.7709268332673592E-3</c:v>
                </c:pt>
                <c:pt idx="25">
                  <c:v>1.3889912272549176E-3</c:v>
                </c:pt>
                <c:pt idx="26">
                  <c:v>5.3080317347782222E-4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mass)'!$C$7:$AC$7</c:f>
              <c:numCache>
                <c:formatCode>General</c:formatCode>
                <c:ptCount val="27"/>
                <c:pt idx="0">
                  <c:v>1.9103605924971159E-3</c:v>
                </c:pt>
                <c:pt idx="1">
                  <c:v>1.4178407937247159E-4</c:v>
                </c:pt>
                <c:pt idx="2">
                  <c:v>1.7857304653475862E-4</c:v>
                </c:pt>
                <c:pt idx="3">
                  <c:v>3.1939355038713898E-4</c:v>
                </c:pt>
                <c:pt idx="4">
                  <c:v>1.3794131711869445E-3</c:v>
                </c:pt>
                <c:pt idx="5">
                  <c:v>1.5598960590220037E-3</c:v>
                </c:pt>
                <c:pt idx="6">
                  <c:v>1.1041594574985971E-3</c:v>
                </c:pt>
                <c:pt idx="7">
                  <c:v>5.7038477867438573E-3</c:v>
                </c:pt>
                <c:pt idx="8">
                  <c:v>1.3684214863619513E-2</c:v>
                </c:pt>
                <c:pt idx="9">
                  <c:v>3.6866860991755478E-2</c:v>
                </c:pt>
                <c:pt idx="10">
                  <c:v>6.6749241941172752E-2</c:v>
                </c:pt>
                <c:pt idx="11">
                  <c:v>9.3146595261038356E-2</c:v>
                </c:pt>
                <c:pt idx="12">
                  <c:v>0.15117461325839102</c:v>
                </c:pt>
                <c:pt idx="13">
                  <c:v>0.18920122682223237</c:v>
                </c:pt>
                <c:pt idx="14">
                  <c:v>0.2760961210292654</c:v>
                </c:pt>
                <c:pt idx="15">
                  <c:v>0.31829726686128662</c:v>
                </c:pt>
                <c:pt idx="16">
                  <c:v>0.31532576151489738</c:v>
                </c:pt>
                <c:pt idx="17">
                  <c:v>0.33240470486501811</c:v>
                </c:pt>
                <c:pt idx="18">
                  <c:v>0.19991307085246857</c:v>
                </c:pt>
                <c:pt idx="19">
                  <c:v>0.19136205935082029</c:v>
                </c:pt>
                <c:pt idx="20">
                  <c:v>0.14961096675572794</c:v>
                </c:pt>
                <c:pt idx="21">
                  <c:v>9.8982862557878581E-2</c:v>
                </c:pt>
                <c:pt idx="22">
                  <c:v>6.0439841754227813E-2</c:v>
                </c:pt>
                <c:pt idx="23">
                  <c:v>1.9414315755850887E-2</c:v>
                </c:pt>
                <c:pt idx="24">
                  <c:v>8.6257318788050472E-3</c:v>
                </c:pt>
                <c:pt idx="25">
                  <c:v>3.1789337293070944E-3</c:v>
                </c:pt>
                <c:pt idx="26">
                  <c:v>1.2171920589272675E-3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mass)'!$C$8:$AC$8</c:f>
              <c:numCache>
                <c:formatCode>General</c:formatCode>
                <c:ptCount val="27"/>
                <c:pt idx="0">
                  <c:v>2.4652243044107499E-3</c:v>
                </c:pt>
                <c:pt idx="1">
                  <c:v>1.1909966525726904E-2</c:v>
                </c:pt>
                <c:pt idx="2">
                  <c:v>6.56673831985553E-3</c:v>
                </c:pt>
                <c:pt idx="3">
                  <c:v>2.0842657791770608E-2</c:v>
                </c:pt>
                <c:pt idx="4">
                  <c:v>5.9231044919143258E-2</c:v>
                </c:pt>
                <c:pt idx="5">
                  <c:v>4.671033307125072E-2</c:v>
                </c:pt>
                <c:pt idx="6">
                  <c:v>1.1935065648555631E-2</c:v>
                </c:pt>
                <c:pt idx="7">
                  <c:v>4.0043198260080293E-2</c:v>
                </c:pt>
                <c:pt idx="8">
                  <c:v>6.5511595539618384E-2</c:v>
                </c:pt>
                <c:pt idx="9">
                  <c:v>0.1054942097101121</c:v>
                </c:pt>
                <c:pt idx="10">
                  <c:v>0.11738311605231606</c:v>
                </c:pt>
                <c:pt idx="11">
                  <c:v>0.107228068654947</c:v>
                </c:pt>
                <c:pt idx="12">
                  <c:v>0.11596371738200198</c:v>
                </c:pt>
                <c:pt idx="13">
                  <c:v>9.3429321012442362E-2</c:v>
                </c:pt>
                <c:pt idx="14">
                  <c:v>8.6124610782289404E-2</c:v>
                </c:pt>
                <c:pt idx="15">
                  <c:v>6.1665948329194253E-2</c:v>
                </c:pt>
                <c:pt idx="16">
                  <c:v>3.8719003159116541E-2</c:v>
                </c:pt>
                <c:pt idx="17">
                  <c:v>2.7041852634800908E-2</c:v>
                </c:pt>
                <c:pt idx="18">
                  <c:v>1.1849382436140331E-2</c:v>
                </c:pt>
                <c:pt idx="19">
                  <c:v>9.4776595766581963E-3</c:v>
                </c:pt>
                <c:pt idx="20">
                  <c:v>6.8982198385935155E-3</c:v>
                </c:pt>
                <c:pt idx="21">
                  <c:v>4.2714668115183627E-3</c:v>
                </c:pt>
                <c:pt idx="22">
                  <c:v>2.6418125007723866E-3</c:v>
                </c:pt>
                <c:pt idx="23">
                  <c:v>8.3430061274010231E-4</c:v>
                </c:pt>
                <c:pt idx="24">
                  <c:v>3.7383268231564864E-4</c:v>
                </c:pt>
                <c:pt idx="25">
                  <c:v>1.370902549078354E-4</c:v>
                </c:pt>
                <c:pt idx="26">
                  <c:v>5.2601414544383568E-5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mass)'!$C$9:$AC$9</c:f>
              <c:numCache>
                <c:formatCode>General</c:formatCode>
                <c:ptCount val="27"/>
                <c:pt idx="0">
                  <c:v>4.2495411410013159E-2</c:v>
                </c:pt>
                <c:pt idx="1">
                  <c:v>3.3119302307328652E-2</c:v>
                </c:pt>
                <c:pt idx="2">
                  <c:v>2.9319814403256195E-2</c:v>
                </c:pt>
                <c:pt idx="3">
                  <c:v>9.3186984654096069E-3</c:v>
                </c:pt>
                <c:pt idx="4">
                  <c:v>1.1778124006959925E-2</c:v>
                </c:pt>
                <c:pt idx="5">
                  <c:v>1.1153242397224093E-2</c:v>
                </c:pt>
                <c:pt idx="6">
                  <c:v>1.2799110164326097E-2</c:v>
                </c:pt>
                <c:pt idx="7">
                  <c:v>2.9259230313669615E-2</c:v>
                </c:pt>
                <c:pt idx="8">
                  <c:v>3.8101622436662846E-2</c:v>
                </c:pt>
                <c:pt idx="9">
                  <c:v>4.7056527868888302E-2</c:v>
                </c:pt>
                <c:pt idx="10">
                  <c:v>4.3782102074566176E-2</c:v>
                </c:pt>
                <c:pt idx="11">
                  <c:v>3.4163656613535362E-2</c:v>
                </c:pt>
                <c:pt idx="12">
                  <c:v>3.1898965645656176E-2</c:v>
                </c:pt>
                <c:pt idx="13">
                  <c:v>2.1449364174630472E-2</c:v>
                </c:pt>
                <c:pt idx="14">
                  <c:v>1.6767656527911574E-2</c:v>
                </c:pt>
                <c:pt idx="15">
                  <c:v>8.1915459034345786E-3</c:v>
                </c:pt>
                <c:pt idx="16">
                  <c:v>3.2804842032807847E-3</c:v>
                </c:pt>
                <c:pt idx="17">
                  <c:v>1.3047793427295759E-3</c:v>
                </c:pt>
                <c:pt idx="18">
                  <c:v>3.4743532899578309E-4</c:v>
                </c:pt>
                <c:pt idx="19">
                  <c:v>1.7128853100113452E-4</c:v>
                </c:pt>
                <c:pt idx="20">
                  <c:v>9.0229904090941712E-5</c:v>
                </c:pt>
                <c:pt idx="21">
                  <c:v>4.2255960008313832E-5</c:v>
                </c:pt>
                <c:pt idx="22">
                  <c:v>2.3802911807236631E-5</c:v>
                </c:pt>
                <c:pt idx="23">
                  <c:v>2.8738207143225058E-10</c:v>
                </c:pt>
                <c:pt idx="24">
                  <c:v>1.1081695472378991E-10</c:v>
                </c:pt>
                <c:pt idx="25">
                  <c:v>4.3467641800045358E-17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5+ groups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mass)'!$C$10:$AC$10</c:f>
              <c:numCache>
                <c:formatCode>General</c:formatCode>
                <c:ptCount val="27"/>
                <c:pt idx="0">
                  <c:v>2.3076479723527101E-6</c:v>
                </c:pt>
                <c:pt idx="1">
                  <c:v>1.4625425083305173E-2</c:v>
                </c:pt>
                <c:pt idx="2">
                  <c:v>2.0294833596667321E-3</c:v>
                </c:pt>
                <c:pt idx="3">
                  <c:v>8.4520619467803662E-3</c:v>
                </c:pt>
                <c:pt idx="4">
                  <c:v>6.0606212117880573E-2</c:v>
                </c:pt>
                <c:pt idx="5">
                  <c:v>3.2545300370010286E-2</c:v>
                </c:pt>
                <c:pt idx="6">
                  <c:v>7.1999335642636384E-4</c:v>
                </c:pt>
                <c:pt idx="7">
                  <c:v>2.0204815445059258E-3</c:v>
                </c:pt>
                <c:pt idx="8">
                  <c:v>2.7804581566882921E-3</c:v>
                </c:pt>
                <c:pt idx="9">
                  <c:v>3.5090340462007709E-3</c:v>
                </c:pt>
                <c:pt idx="10">
                  <c:v>2.4476554896520585E-3</c:v>
                </c:pt>
                <c:pt idx="11">
                  <c:v>1.3598633807519081E-3</c:v>
                </c:pt>
                <c:pt idx="12">
                  <c:v>9.0053480625604623E-4</c:v>
                </c:pt>
                <c:pt idx="13">
                  <c:v>3.9834889878836408E-4</c:v>
                </c:pt>
                <c:pt idx="14">
                  <c:v>2.4008658159455811E-4</c:v>
                </c:pt>
                <c:pt idx="15">
                  <c:v>8.481317202402716E-5</c:v>
                </c:pt>
                <c:pt idx="16">
                  <c:v>2.4401701003570186E-5</c:v>
                </c:pt>
                <c:pt idx="17">
                  <c:v>6.4003657550018717E-7</c:v>
                </c:pt>
                <c:pt idx="18">
                  <c:v>1.5331098135473216E-7</c:v>
                </c:pt>
                <c:pt idx="19">
                  <c:v>1.4695709513640019E-8</c:v>
                </c:pt>
                <c:pt idx="20">
                  <c:v>3.260001015554295E-9</c:v>
                </c:pt>
                <c:pt idx="21">
                  <c:v>3.6162938717372486E-12</c:v>
                </c:pt>
                <c:pt idx="22">
                  <c:v>3.4261745160276089E-10</c:v>
                </c:pt>
                <c:pt idx="23">
                  <c:v>8.6822770290858529E-19</c:v>
                </c:pt>
                <c:pt idx="24">
                  <c:v>0</c:v>
                </c:pt>
                <c:pt idx="25">
                  <c:v>5.6784601682504348E-20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5+ groups</c:v>
          </c:tx>
          <c:spPr>
            <a:pattFill prst="pct70">
              <a:fgClr>
                <a:srgbClr val="0070C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mass)'!$C$110:$AC$110</c:f>
              <c:numCache>
                <c:formatCode>General</c:formatCode>
                <c:ptCount val="27"/>
                <c:pt idx="0">
                  <c:v>7.0586234281655935E-4</c:v>
                </c:pt>
                <c:pt idx="1">
                  <c:v>2.7725455056023299E-3</c:v>
                </c:pt>
                <c:pt idx="2">
                  <c:v>6.6280884289813546E-3</c:v>
                </c:pt>
                <c:pt idx="3">
                  <c:v>3.728814140206544E-2</c:v>
                </c:pt>
                <c:pt idx="4">
                  <c:v>0.56718877177347915</c:v>
                </c:pt>
                <c:pt idx="5">
                  <c:v>0.13757101527885596</c:v>
                </c:pt>
                <c:pt idx="6">
                  <c:v>4.6310665137337156E-6</c:v>
                </c:pt>
                <c:pt idx="7">
                  <c:v>2.9354503439959401E-6</c:v>
                </c:pt>
                <c:pt idx="8">
                  <c:v>1.3067217693529616E-6</c:v>
                </c:pt>
                <c:pt idx="9">
                  <c:v>6.0417008564571607E-7</c:v>
                </c:pt>
                <c:pt idx="10">
                  <c:v>2.1172215201078206E-7</c:v>
                </c:pt>
                <c:pt idx="11">
                  <c:v>3.8488598692966481E-8</c:v>
                </c:pt>
                <c:pt idx="12">
                  <c:v>9.4662230425099236E-9</c:v>
                </c:pt>
                <c:pt idx="13">
                  <c:v>2.0337066685529818E-9</c:v>
                </c:pt>
                <c:pt idx="14">
                  <c:v>9.4376769645186546E-10</c:v>
                </c:pt>
                <c:pt idx="15">
                  <c:v>2.6836406534473781E-10</c:v>
                </c:pt>
                <c:pt idx="16">
                  <c:v>6.1177525169056293E-11</c:v>
                </c:pt>
                <c:pt idx="17">
                  <c:v>6.3492125899715386E-13</c:v>
                </c:pt>
                <c:pt idx="18">
                  <c:v>8.2694397334984049E-14</c:v>
                </c:pt>
                <c:pt idx="19">
                  <c:v>1.2578987973067554E-14</c:v>
                </c:pt>
                <c:pt idx="20">
                  <c:v>3.7365958491682994E-22</c:v>
                </c:pt>
                <c:pt idx="21">
                  <c:v>5.9337788315081518E-23</c:v>
                </c:pt>
                <c:pt idx="22">
                  <c:v>1.2016709921665161E-23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mass)'!$C$109:$AC$109</c:f>
              <c:numCache>
                <c:formatCode>General</c:formatCode>
                <c:ptCount val="27"/>
                <c:pt idx="0">
                  <c:v>1.0449889966690404</c:v>
                </c:pt>
                <c:pt idx="1">
                  <c:v>2.7304095194011375</c:v>
                </c:pt>
                <c:pt idx="2">
                  <c:v>0.996810220664477</c:v>
                </c:pt>
                <c:pt idx="3">
                  <c:v>3.5433037538206494E-2</c:v>
                </c:pt>
                <c:pt idx="4">
                  <c:v>2.6408604650788831E-2</c:v>
                </c:pt>
                <c:pt idx="5">
                  <c:v>1.2095757733792409E-2</c:v>
                </c:pt>
                <c:pt idx="6">
                  <c:v>3.5326294142268237E-3</c:v>
                </c:pt>
                <c:pt idx="7">
                  <c:v>3.2943319951862886E-3</c:v>
                </c:pt>
                <c:pt idx="8">
                  <c:v>2.4695228898147497E-3</c:v>
                </c:pt>
                <c:pt idx="9">
                  <c:v>1.4923880734826755E-3</c:v>
                </c:pt>
                <c:pt idx="10">
                  <c:v>5.4918034731908389E-4</c:v>
                </c:pt>
                <c:pt idx="11">
                  <c:v>1.5307868464539771E-4</c:v>
                </c:pt>
                <c:pt idx="12">
                  <c:v>4.8256669834031917E-5</c:v>
                </c:pt>
                <c:pt idx="13">
                  <c:v>1.1120930882777918E-5</c:v>
                </c:pt>
                <c:pt idx="14">
                  <c:v>2.6056062948527892E-6</c:v>
                </c:pt>
                <c:pt idx="15">
                  <c:v>3.0551690891516595E-7</c:v>
                </c:pt>
                <c:pt idx="16">
                  <c:v>3.6105232436952798E-8</c:v>
                </c:pt>
                <c:pt idx="17">
                  <c:v>6.0823540988276128E-9</c:v>
                </c:pt>
                <c:pt idx="18">
                  <c:v>1.3724892752341927E-9</c:v>
                </c:pt>
                <c:pt idx="19">
                  <c:v>1.1705134603791336E-11</c:v>
                </c:pt>
                <c:pt idx="20">
                  <c:v>4.2654084025597046E-13</c:v>
                </c:pt>
                <c:pt idx="21">
                  <c:v>2.1932882908664292E-14</c:v>
                </c:pt>
                <c:pt idx="22">
                  <c:v>9.5258383526627602E-15</c:v>
                </c:pt>
                <c:pt idx="23">
                  <c:v>3.3252010313089726E-23</c:v>
                </c:pt>
                <c:pt idx="24">
                  <c:v>0</c:v>
                </c:pt>
                <c:pt idx="25">
                  <c:v>1.1735715144249325E-24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mass)'!$C$108:$AC$108</c:f>
              <c:numCache>
                <c:formatCode>General</c:formatCode>
                <c:ptCount val="27"/>
                <c:pt idx="0">
                  <c:v>1.4886664794080713</c:v>
                </c:pt>
                <c:pt idx="1">
                  <c:v>1.3560738719128775</c:v>
                </c:pt>
                <c:pt idx="2">
                  <c:v>0.93305267876622244</c:v>
                </c:pt>
                <c:pt idx="3">
                  <c:v>1.140567610383483</c:v>
                </c:pt>
                <c:pt idx="4">
                  <c:v>2.1977599736692484</c:v>
                </c:pt>
                <c:pt idx="5">
                  <c:v>2.0801691407383496</c:v>
                </c:pt>
                <c:pt idx="6">
                  <c:v>4.2954119516882952E-2</c:v>
                </c:pt>
                <c:pt idx="7">
                  <c:v>6.6469401146415696E-2</c:v>
                </c:pt>
                <c:pt idx="8">
                  <c:v>4.475721742124536E-2</c:v>
                </c:pt>
                <c:pt idx="9">
                  <c:v>2.8392300841252174E-2</c:v>
                </c:pt>
                <c:pt idx="10">
                  <c:v>1.2079601976569321E-2</c:v>
                </c:pt>
                <c:pt idx="11">
                  <c:v>3.9186366135927275E-3</c:v>
                </c:pt>
                <c:pt idx="12">
                  <c:v>1.436621861496555E-3</c:v>
                </c:pt>
                <c:pt idx="13">
                  <c:v>3.646008210453132E-4</c:v>
                </c:pt>
                <c:pt idx="14">
                  <c:v>9.4955463078694695E-5</c:v>
                </c:pt>
                <c:pt idx="15">
                  <c:v>1.5808696938455476E-5</c:v>
                </c:pt>
                <c:pt idx="16">
                  <c:v>2.4420004034025625E-6</c:v>
                </c:pt>
                <c:pt idx="17">
                  <c:v>4.3669588765333959E-7</c:v>
                </c:pt>
                <c:pt idx="18">
                  <c:v>5.9392602491374129E-8</c:v>
                </c:pt>
                <c:pt idx="19">
                  <c:v>1.7250309774951305E-8</c:v>
                </c:pt>
                <c:pt idx="20">
                  <c:v>5.2702388027027856E-9</c:v>
                </c:pt>
                <c:pt idx="21">
                  <c:v>2.1539086326351546E-9</c:v>
                </c:pt>
                <c:pt idx="22">
                  <c:v>9.0428966099583335E-10</c:v>
                </c:pt>
                <c:pt idx="23">
                  <c:v>1.5797734103196951E-14</c:v>
                </c:pt>
                <c:pt idx="24">
                  <c:v>5.8700212896098969E-15</c:v>
                </c:pt>
                <c:pt idx="25">
                  <c:v>1.3856158279779511E-21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mass)'!$C$107:$AC$107</c:f>
              <c:numCache>
                <c:formatCode>General</c:formatCode>
                <c:ptCount val="27"/>
                <c:pt idx="0">
                  <c:v>6.3344993097736522</c:v>
                </c:pt>
                <c:pt idx="1">
                  <c:v>5.5264229529545972</c:v>
                </c:pt>
                <c:pt idx="2">
                  <c:v>4.3588809979218519</c:v>
                </c:pt>
                <c:pt idx="3">
                  <c:v>1.1474915063362345</c:v>
                </c:pt>
                <c:pt idx="4">
                  <c:v>0.94467905405355135</c:v>
                </c:pt>
                <c:pt idx="5">
                  <c:v>0.44220615484907111</c:v>
                </c:pt>
                <c:pt idx="6">
                  <c:v>0.34281939836061531</c:v>
                </c:pt>
                <c:pt idx="7">
                  <c:v>0.57976088777707024</c:v>
                </c:pt>
                <c:pt idx="8">
                  <c:v>0.42766597334829271</c:v>
                </c:pt>
                <c:pt idx="9">
                  <c:v>0.41797251901444038</c:v>
                </c:pt>
                <c:pt idx="10">
                  <c:v>0.31867231122539402</c:v>
                </c:pt>
                <c:pt idx="11">
                  <c:v>0.21858451027172213</c:v>
                </c:pt>
                <c:pt idx="12">
                  <c:v>0.18231195034924449</c:v>
                </c:pt>
                <c:pt idx="13">
                  <c:v>0.10733192709423826</c:v>
                </c:pt>
                <c:pt idx="14">
                  <c:v>6.4216250005124431E-2</c:v>
                </c:pt>
                <c:pt idx="15">
                  <c:v>2.598018858871232E-2</c:v>
                </c:pt>
                <c:pt idx="16">
                  <c:v>7.9226679439360573E-3</c:v>
                </c:pt>
                <c:pt idx="17">
                  <c:v>2.4372690745015154E-3</c:v>
                </c:pt>
                <c:pt idx="18">
                  <c:v>4.3386863013929937E-4</c:v>
                </c:pt>
                <c:pt idx="19">
                  <c:v>1.2495901220728513E-4</c:v>
                </c:pt>
                <c:pt idx="20">
                  <c:v>3.018241644070317E-5</c:v>
                </c:pt>
                <c:pt idx="21">
                  <c:v>6.230640870482378E-6</c:v>
                </c:pt>
                <c:pt idx="22">
                  <c:v>1.2225003791577105E-6</c:v>
                </c:pt>
                <c:pt idx="23">
                  <c:v>1.3201273120915087E-7</c:v>
                </c:pt>
                <c:pt idx="24">
                  <c:v>2.5073446714566559E-8</c:v>
                </c:pt>
                <c:pt idx="25">
                  <c:v>4.7665253721401044E-9</c:v>
                </c:pt>
                <c:pt idx="26">
                  <c:v>1.037055365889846E-9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mass)'!$C$106:$AC$106</c:f>
              <c:numCache>
                <c:formatCode>General</c:formatCode>
                <c:ptCount val="27"/>
                <c:pt idx="0">
                  <c:v>5.2687963243792968</c:v>
                </c:pt>
                <c:pt idx="1">
                  <c:v>1.1501745160179258</c:v>
                </c:pt>
                <c:pt idx="2">
                  <c:v>1.5855144740471845</c:v>
                </c:pt>
                <c:pt idx="3">
                  <c:v>1.0096482777435374</c:v>
                </c:pt>
                <c:pt idx="4">
                  <c:v>0.88758576200982009</c:v>
                </c:pt>
                <c:pt idx="5">
                  <c:v>0.81511565103768624</c:v>
                </c:pt>
                <c:pt idx="6">
                  <c:v>0.1690959639494298</c:v>
                </c:pt>
                <c:pt idx="7">
                  <c:v>0.28226992825380232</c:v>
                </c:pt>
                <c:pt idx="8">
                  <c:v>0.21764689936145368</c:v>
                </c:pt>
                <c:pt idx="9">
                  <c:v>0.21807675790185371</c:v>
                </c:pt>
                <c:pt idx="10">
                  <c:v>0.1767757185436902</c:v>
                </c:pt>
                <c:pt idx="11">
                  <c:v>0.13200984625250389</c:v>
                </c:pt>
                <c:pt idx="12">
                  <c:v>0.12516384412922071</c:v>
                </c:pt>
                <c:pt idx="13">
                  <c:v>8.9872169466716223E-2</c:v>
                </c:pt>
                <c:pt idx="14">
                  <c:v>7.0646818371242509E-2</c:v>
                </c:pt>
                <c:pt idx="15">
                  <c:v>3.9027693520343382E-2</c:v>
                </c:pt>
                <c:pt idx="16">
                  <c:v>1.6878727358820296E-2</c:v>
                </c:pt>
                <c:pt idx="17">
                  <c:v>7.0730482114004928E-3</c:v>
                </c:pt>
                <c:pt idx="18">
                  <c:v>1.5559725179821111E-3</c:v>
                </c:pt>
                <c:pt idx="19">
                  <c:v>5.2330228619567459E-4</c:v>
                </c:pt>
                <c:pt idx="20">
                  <c:v>1.4225432730592932E-4</c:v>
                </c:pt>
                <c:pt idx="21">
                  <c:v>3.3826116685838717E-5</c:v>
                </c:pt>
                <c:pt idx="22">
                  <c:v>8.2466485753918964E-6</c:v>
                </c:pt>
                <c:pt idx="23">
                  <c:v>1.2910469490899519E-6</c:v>
                </c:pt>
                <c:pt idx="24">
                  <c:v>3.5909055384958163E-7</c:v>
                </c:pt>
                <c:pt idx="25">
                  <c:v>9.4886224119167198E-8</c:v>
                </c:pt>
                <c:pt idx="26">
                  <c:v>2.5701790272278767E-8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6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mass)'!$C$105:$AC$105</c:f>
              <c:numCache>
                <c:formatCode>General</c:formatCode>
                <c:ptCount val="27"/>
                <c:pt idx="0">
                  <c:v>52.431202102211756</c:v>
                </c:pt>
                <c:pt idx="1">
                  <c:v>29.429442755841428</c:v>
                </c:pt>
                <c:pt idx="2">
                  <c:v>35.118577263685687</c:v>
                </c:pt>
                <c:pt idx="3">
                  <c:v>29.351548926372971</c:v>
                </c:pt>
                <c:pt idx="4">
                  <c:v>20.064007992750749</c:v>
                </c:pt>
                <c:pt idx="5">
                  <c:v>13.828751191633202</c:v>
                </c:pt>
                <c:pt idx="6">
                  <c:v>1.0094174812117789</c:v>
                </c:pt>
                <c:pt idx="7">
                  <c:v>1.7991166641895726</c:v>
                </c:pt>
                <c:pt idx="8">
                  <c:v>1.0833300705074027</c:v>
                </c:pt>
                <c:pt idx="9">
                  <c:v>1.0114946499976045</c:v>
                </c:pt>
                <c:pt idx="10">
                  <c:v>0.77495705451172681</c:v>
                </c:pt>
                <c:pt idx="11">
                  <c:v>0.56617274196979517</c:v>
                </c:pt>
                <c:pt idx="12">
                  <c:v>0.53916954775406378</c:v>
                </c:pt>
                <c:pt idx="13">
                  <c:v>0.41226030485342025</c:v>
                </c:pt>
                <c:pt idx="14">
                  <c:v>0.39232525442278954</c:v>
                </c:pt>
                <c:pt idx="15">
                  <c:v>0.32703868550163556</c:v>
                </c:pt>
                <c:pt idx="16">
                  <c:v>0.26727969351609498</c:v>
                </c:pt>
                <c:pt idx="17">
                  <c:v>0.25074889192890043</c:v>
                </c:pt>
                <c:pt idx="18">
                  <c:v>0.13673540524025687</c:v>
                </c:pt>
                <c:pt idx="19">
                  <c:v>0.11614546965076171</c:v>
                </c:pt>
                <c:pt idx="20">
                  <c:v>7.6384997142085423E-2</c:v>
                </c:pt>
                <c:pt idx="21">
                  <c:v>4.1497216410158133E-2</c:v>
                </c:pt>
                <c:pt idx="22">
                  <c:v>2.1361661492562287E-2</c:v>
                </c:pt>
                <c:pt idx="23">
                  <c:v>5.9106991783323118E-3</c:v>
                </c:pt>
                <c:pt idx="24">
                  <c:v>2.261200170336335E-3</c:v>
                </c:pt>
                <c:pt idx="25">
                  <c:v>6.8125366261782133E-4</c:v>
                </c:pt>
                <c:pt idx="26">
                  <c:v>1.8974071371521761E-4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986752"/>
        <c:axId val="150988672"/>
      </c:barChart>
      <c:barChart>
        <c:barDir val="col"/>
        <c:grouping val="stacked"/>
        <c:varyColors val="0"/>
        <c:ser>
          <c:idx val="12"/>
          <c:order val="12"/>
          <c:tx>
            <c:v>total aer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mass)'!$C$11:$AC$11</c:f>
              <c:numCache>
                <c:formatCode>General</c:formatCode>
                <c:ptCount val="27"/>
                <c:pt idx="0">
                  <c:v>4.6873787008860891E-2</c:v>
                </c:pt>
                <c:pt idx="1">
                  <c:v>5.97968681399604E-2</c:v>
                </c:pt>
                <c:pt idx="2">
                  <c:v>3.8096518840790468E-2</c:v>
                </c:pt>
                <c:pt idx="3">
                  <c:v>3.8939257439886667E-2</c:v>
                </c:pt>
                <c:pt idx="4">
                  <c:v>0.1330149444833672</c:v>
                </c:pt>
                <c:pt idx="5">
                  <c:v>9.2032079386168433E-2</c:v>
                </c:pt>
                <c:pt idx="6">
                  <c:v>2.6578905291595609E-2</c:v>
                </c:pt>
                <c:pt idx="7">
                  <c:v>7.7130463153093021E-2</c:v>
                </c:pt>
                <c:pt idx="8">
                  <c:v>0.12031235834718504</c:v>
                </c:pt>
                <c:pt idx="9">
                  <c:v>0.19361933638401066</c:v>
                </c:pt>
                <c:pt idx="10">
                  <c:v>0.23202009148785643</c:v>
                </c:pt>
                <c:pt idx="11">
                  <c:v>0.23954217842098616</c:v>
                </c:pt>
                <c:pt idx="12">
                  <c:v>0.31015380588910191</c:v>
                </c:pt>
                <c:pt idx="13">
                  <c:v>0.3258771094918354</c:v>
                </c:pt>
                <c:pt idx="14">
                  <c:v>0.42880541631501673</c:v>
                </c:pt>
                <c:pt idx="15">
                  <c:v>0.4697762384925368</c:v>
                </c:pt>
                <c:pt idx="16">
                  <c:v>0.46412593502232824</c:v>
                </c:pt>
                <c:pt idx="17">
                  <c:v>0.50178654451471028</c:v>
                </c:pt>
                <c:pt idx="18">
                  <c:v>0.31793948360107716</c:v>
                </c:pt>
                <c:pt idx="19">
                  <c:v>0.33788779027014798</c:v>
                </c:pt>
                <c:pt idx="20">
                  <c:v>0.32311911742209021</c:v>
                </c:pt>
                <c:pt idx="21">
                  <c:v>0.30260381528962427</c:v>
                </c:pt>
                <c:pt idx="22">
                  <c:v>0.31632329533681069</c:v>
                </c:pt>
                <c:pt idx="23">
                  <c:v>0.20816113334399955</c:v>
                </c:pt>
                <c:pt idx="24">
                  <c:v>0.20987649954016216</c:v>
                </c:pt>
                <c:pt idx="25">
                  <c:v>0.17584641342360841</c:v>
                </c:pt>
                <c:pt idx="26">
                  <c:v>0.14050931223374055</c:v>
                </c:pt>
              </c:numCache>
            </c:numRef>
          </c:val>
        </c:ser>
        <c:ser>
          <c:idx val="13"/>
          <c:order val="13"/>
          <c:tx>
            <c:v>total gas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mass)'!$C$111:$AC$111</c:f>
              <c:numCache>
                <c:formatCode>General</c:formatCode>
                <c:ptCount val="27"/>
                <c:pt idx="0">
                  <c:v>66.568859074784612</c:v>
                </c:pt>
                <c:pt idx="1">
                  <c:v>40.195296161633564</c:v>
                </c:pt>
                <c:pt idx="2">
                  <c:v>42.99946372351441</c:v>
                </c:pt>
                <c:pt idx="3">
                  <c:v>32.721977499776493</c:v>
                </c:pt>
                <c:pt idx="4">
                  <c:v>24.687630158907641</c:v>
                </c:pt>
                <c:pt idx="5">
                  <c:v>17.315908911270956</c:v>
                </c:pt>
                <c:pt idx="6">
                  <c:v>1.5678242235194477</c:v>
                </c:pt>
                <c:pt idx="7">
                  <c:v>2.7309141488123916</c:v>
                </c:pt>
                <c:pt idx="8">
                  <c:v>1.7758709902499787</c:v>
                </c:pt>
                <c:pt idx="9">
                  <c:v>1.6774292199987191</c:v>
                </c:pt>
                <c:pt idx="10">
                  <c:v>1.2830340783268515</c:v>
                </c:pt>
                <c:pt idx="11">
                  <c:v>0.92083885228085793</c:v>
                </c:pt>
                <c:pt idx="12">
                  <c:v>0.8481302302300826</c:v>
                </c:pt>
                <c:pt idx="13">
                  <c:v>0.60984012520000941</c:v>
                </c:pt>
                <c:pt idx="14">
                  <c:v>0.52728588481229777</c:v>
                </c:pt>
                <c:pt idx="15">
                  <c:v>0.39206268209290268</c:v>
                </c:pt>
                <c:pt idx="16">
                  <c:v>0.29208356698566462</c:v>
                </c:pt>
                <c:pt idx="17">
                  <c:v>0.26025965199367918</c:v>
                </c:pt>
                <c:pt idx="18">
                  <c:v>0.13872530715355277</c:v>
                </c:pt>
                <c:pt idx="19">
                  <c:v>0.11679374821119215</c:v>
                </c:pt>
                <c:pt idx="20">
                  <c:v>7.6557439156497403E-2</c:v>
                </c:pt>
                <c:pt idx="21">
                  <c:v>4.1537275321645022E-2</c:v>
                </c:pt>
                <c:pt idx="22">
                  <c:v>2.1371131545816022E-2</c:v>
                </c:pt>
                <c:pt idx="23">
                  <c:v>5.9121222380284092E-3</c:v>
                </c:pt>
                <c:pt idx="24">
                  <c:v>2.2615843343427693E-3</c:v>
                </c:pt>
                <c:pt idx="25">
                  <c:v>6.8135331536731255E-4</c:v>
                </c:pt>
                <c:pt idx="26">
                  <c:v>1.8976745256085579E-4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990848"/>
        <c:axId val="150992384"/>
      </c:barChart>
      <c:catAx>
        <c:axId val="15098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35529411764705882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88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0988672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concentration, ug/m03</a:t>
                </a:r>
              </a:p>
            </c:rich>
          </c:tx>
          <c:layout>
            <c:manualLayout>
              <c:xMode val="edge"/>
              <c:yMode val="edge"/>
              <c:x val="3.2941176470588238E-2"/>
              <c:y val="0.425352704151417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86752"/>
        <c:crossesAt val="1"/>
        <c:crossBetween val="between"/>
      </c:valAx>
      <c:catAx>
        <c:axId val="15099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992384"/>
        <c:crosses val="autoZero"/>
        <c:auto val="1"/>
        <c:lblAlgn val="ctr"/>
        <c:lblOffset val="100"/>
        <c:noMultiLvlLbl val="0"/>
      </c:catAx>
      <c:valAx>
        <c:axId val="150992384"/>
        <c:scaling>
          <c:orientation val="minMax"/>
          <c:max val="3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90848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35294117647064"/>
          <c:y val="9.295774647887324E-2"/>
          <c:w val="0.14352941176470591"/>
          <c:h val="0.7521135632693800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.5" r="1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c) 3pm after</a:t>
            </a:r>
            <a:r>
              <a:rPr lang="en-US" baseline="0"/>
              <a:t> 4 days outflow</a:t>
            </a:r>
            <a:endParaRPr lang="en-US"/>
          </a:p>
        </c:rich>
      </c:tx>
      <c:layout>
        <c:manualLayout>
          <c:xMode val="edge"/>
          <c:yMode val="edge"/>
          <c:x val="0.2"/>
          <c:y val="1.7094017094017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23529411764705"/>
          <c:y val="0.12535647412658621"/>
          <c:w val="0.77710487991508903"/>
          <c:h val="0.69800764002303695"/>
        </c:manualLayout>
      </c:layout>
      <c:barChart>
        <c:barDir val="col"/>
        <c:grouping val="percent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mass)'!$C$45:$AC$45</c:f>
              <c:numCache>
                <c:formatCode>General</c:formatCode>
                <c:ptCount val="27"/>
                <c:pt idx="0">
                  <c:v>3.7095956305850771E-9</c:v>
                </c:pt>
                <c:pt idx="1">
                  <c:v>3.3838581347653686E-9</c:v>
                </c:pt>
                <c:pt idx="2">
                  <c:v>2.2195198518353493E-8</c:v>
                </c:pt>
                <c:pt idx="3">
                  <c:v>3.362593839825494E-8</c:v>
                </c:pt>
                <c:pt idx="4">
                  <c:v>7.8301434500452103E-9</c:v>
                </c:pt>
                <c:pt idx="5">
                  <c:v>2.2829977100632715E-9</c:v>
                </c:pt>
                <c:pt idx="6">
                  <c:v>1.4844998080766043E-9</c:v>
                </c:pt>
                <c:pt idx="7">
                  <c:v>3.6048492888442127E-9</c:v>
                </c:pt>
                <c:pt idx="8">
                  <c:v>4.027142435020536E-9</c:v>
                </c:pt>
                <c:pt idx="9">
                  <c:v>4.2575843868504362E-9</c:v>
                </c:pt>
                <c:pt idx="10">
                  <c:v>4.1833956245046513E-9</c:v>
                </c:pt>
                <c:pt idx="11">
                  <c:v>4.2575843868504362E-9</c:v>
                </c:pt>
                <c:pt idx="12">
                  <c:v>5.5121777883030338E-9</c:v>
                </c:pt>
                <c:pt idx="13">
                  <c:v>6.1668030458594672E-9</c:v>
                </c:pt>
                <c:pt idx="14">
                  <c:v>7.8559756305647619E-9</c:v>
                </c:pt>
                <c:pt idx="15">
                  <c:v>8.922340643475506E-9</c:v>
                </c:pt>
                <c:pt idx="16">
                  <c:v>1.1305831836291666E-8</c:v>
                </c:pt>
                <c:pt idx="17">
                  <c:v>1.9167792972098761E-8</c:v>
                </c:pt>
                <c:pt idx="18">
                  <c:v>3.2617853304809039E-8</c:v>
                </c:pt>
                <c:pt idx="19">
                  <c:v>2.6811913219744033E-7</c:v>
                </c:pt>
                <c:pt idx="20">
                  <c:v>8.7517537440689567E-6</c:v>
                </c:pt>
                <c:pt idx="21">
                  <c:v>5.9002905492797075E-4</c:v>
                </c:pt>
                <c:pt idx="22">
                  <c:v>1.6223869472645019E-2</c:v>
                </c:pt>
                <c:pt idx="23">
                  <c:v>6.1316775808847125E-2</c:v>
                </c:pt>
                <c:pt idx="24">
                  <c:v>0.13065570377538172</c:v>
                </c:pt>
                <c:pt idx="25">
                  <c:v>0.14629047352154428</c:v>
                </c:pt>
                <c:pt idx="26">
                  <c:v>0.13023514327545976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mass)'!$C$46:$AC$46</c:f>
              <c:numCache>
                <c:formatCode>General</c:formatCode>
                <c:ptCount val="27"/>
                <c:pt idx="0">
                  <c:v>5.5685675482176633E-7</c:v>
                </c:pt>
                <c:pt idx="1">
                  <c:v>6.7593680648506386E-7</c:v>
                </c:pt>
                <c:pt idx="2">
                  <c:v>2.0382220483109376E-5</c:v>
                </c:pt>
                <c:pt idx="3">
                  <c:v>3.9666573294137819E-5</c:v>
                </c:pt>
                <c:pt idx="4">
                  <c:v>1.0070927596820434E-4</c:v>
                </c:pt>
                <c:pt idx="5">
                  <c:v>1.0286090758952793E-4</c:v>
                </c:pt>
                <c:pt idx="6">
                  <c:v>1.6034853517623912E-6</c:v>
                </c:pt>
                <c:pt idx="7">
                  <c:v>4.0115486187312948E-6</c:v>
                </c:pt>
                <c:pt idx="8">
                  <c:v>6.39409473177235E-6</c:v>
                </c:pt>
                <c:pt idx="9">
                  <c:v>1.3711217377231104E-5</c:v>
                </c:pt>
                <c:pt idx="10">
                  <c:v>3.0974989629083913E-5</c:v>
                </c:pt>
                <c:pt idx="11">
                  <c:v>6.2523327655065187E-5</c:v>
                </c:pt>
                <c:pt idx="12">
                  <c:v>9.8675779318768941E-5</c:v>
                </c:pt>
                <c:pt idx="13">
                  <c:v>1.0720039889022084E-4</c:v>
                </c:pt>
                <c:pt idx="14">
                  <c:v>1.6743663348953066E-4</c:v>
                </c:pt>
                <c:pt idx="15">
                  <c:v>4.0493518097355161E-3</c:v>
                </c:pt>
                <c:pt idx="16">
                  <c:v>3.3147097978868133E-2</c:v>
                </c:pt>
                <c:pt idx="17">
                  <c:v>0.10448801993566796</c:v>
                </c:pt>
                <c:pt idx="18">
                  <c:v>0.11307249455954325</c:v>
                </c:pt>
                <c:pt idx="19">
                  <c:v>0.14667795622933757</c:v>
                </c:pt>
                <c:pt idx="20">
                  <c:v>0.14864372216155708</c:v>
                </c:pt>
                <c:pt idx="21">
                  <c:v>0.14369937980479663</c:v>
                </c:pt>
                <c:pt idx="22">
                  <c:v>0.14426012713802591</c:v>
                </c:pt>
                <c:pt idx="23">
                  <c:v>7.0002058942067E-2</c:v>
                </c:pt>
                <c:pt idx="24">
                  <c:v>3.6836059367696738E-2</c:v>
                </c:pt>
                <c:pt idx="25">
                  <c:v>1.3077383874726992E-2</c:v>
                </c:pt>
                <c:pt idx="26">
                  <c:v>4.0608502803326342E-3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mass)'!$C$47:$AC$47</c:f>
              <c:numCache>
                <c:formatCode>General</c:formatCode>
                <c:ptCount val="27"/>
                <c:pt idx="0">
                  <c:v>1.5547349866965308E-3</c:v>
                </c:pt>
                <c:pt idx="1">
                  <c:v>1.238542796605389E-4</c:v>
                </c:pt>
                <c:pt idx="2">
                  <c:v>2.5493526933471808E-3</c:v>
                </c:pt>
                <c:pt idx="3">
                  <c:v>2.0826407977408978E-2</c:v>
                </c:pt>
                <c:pt idx="4">
                  <c:v>3.4824614579680467E-2</c:v>
                </c:pt>
                <c:pt idx="5">
                  <c:v>3.5612181058935079E-2</c:v>
                </c:pt>
                <c:pt idx="6">
                  <c:v>9.3451063295393834E-4</c:v>
                </c:pt>
                <c:pt idx="7">
                  <c:v>2.6123580116875506E-3</c:v>
                </c:pt>
                <c:pt idx="8">
                  <c:v>4.6190774008283029E-3</c:v>
                </c:pt>
                <c:pt idx="9">
                  <c:v>9.8511965491083972E-3</c:v>
                </c:pt>
                <c:pt idx="10">
                  <c:v>3.2810019525747164E-2</c:v>
                </c:pt>
                <c:pt idx="11">
                  <c:v>9.473952205545437E-2</c:v>
                </c:pt>
                <c:pt idx="12">
                  <c:v>0.19684436582489792</c:v>
                </c:pt>
                <c:pt idx="13">
                  <c:v>0.23593916585509683</c:v>
                </c:pt>
                <c:pt idx="14">
                  <c:v>0.29125783535794086</c:v>
                </c:pt>
                <c:pt idx="15">
                  <c:v>0.30552853996203444</c:v>
                </c:pt>
                <c:pt idx="16">
                  <c:v>0.36752577320895757</c:v>
                </c:pt>
                <c:pt idx="17">
                  <c:v>0.47011418279666339</c:v>
                </c:pt>
                <c:pt idx="18">
                  <c:v>0.29897598685463606</c:v>
                </c:pt>
                <c:pt idx="19">
                  <c:v>0.29555794833467103</c:v>
                </c:pt>
                <c:pt idx="20">
                  <c:v>0.25332863371703868</c:v>
                </c:pt>
                <c:pt idx="21">
                  <c:v>0.21001247735803502</c:v>
                </c:pt>
                <c:pt idx="22">
                  <c:v>0.18830714518977787</c:v>
                </c:pt>
                <c:pt idx="23">
                  <c:v>8.5562797439179619E-2</c:v>
                </c:pt>
                <c:pt idx="24">
                  <c:v>4.3972986802702049E-2</c:v>
                </c:pt>
                <c:pt idx="25">
                  <c:v>1.5636659905712783E-2</c:v>
                </c:pt>
                <c:pt idx="26">
                  <c:v>4.9741123696762819E-3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mass)'!$C$48:$AC$48</c:f>
              <c:numCache>
                <c:formatCode>General</c:formatCode>
                <c:ptCount val="27"/>
                <c:pt idx="0">
                  <c:v>4.2868818598787078E-2</c:v>
                </c:pt>
                <c:pt idx="1">
                  <c:v>3.7472413082934468E-2</c:v>
                </c:pt>
                <c:pt idx="2">
                  <c:v>6.6746259116828424E-2</c:v>
                </c:pt>
                <c:pt idx="3">
                  <c:v>8.3452119274777262E-2</c:v>
                </c:pt>
                <c:pt idx="4">
                  <c:v>0.13593554945230465</c:v>
                </c:pt>
                <c:pt idx="5">
                  <c:v>0.15567511568834227</c:v>
                </c:pt>
                <c:pt idx="6">
                  <c:v>0.15309189763638711</c:v>
                </c:pt>
                <c:pt idx="7">
                  <c:v>0.36078420414653806</c:v>
                </c:pt>
                <c:pt idx="8">
                  <c:v>0.36102047409031451</c:v>
                </c:pt>
                <c:pt idx="9">
                  <c:v>0.44747952218288584</c:v>
                </c:pt>
                <c:pt idx="10">
                  <c:v>0.49966367709829645</c:v>
                </c:pt>
                <c:pt idx="11">
                  <c:v>0.49274884341044101</c:v>
                </c:pt>
                <c:pt idx="12">
                  <c:v>0.54050687471244063</c:v>
                </c:pt>
                <c:pt idx="13">
                  <c:v>0.4481725806846299</c:v>
                </c:pt>
                <c:pt idx="14">
                  <c:v>0.453827308005678</c:v>
                </c:pt>
                <c:pt idx="15">
                  <c:v>0.38332435678280513</c:v>
                </c:pt>
                <c:pt idx="16">
                  <c:v>0.25567558182521744</c:v>
                </c:pt>
                <c:pt idx="17">
                  <c:v>0.15624846408523962</c:v>
                </c:pt>
                <c:pt idx="18">
                  <c:v>4.817071613712913E-2</c:v>
                </c:pt>
                <c:pt idx="19">
                  <c:v>2.5230479729400769E-2</c:v>
                </c:pt>
                <c:pt idx="20">
                  <c:v>1.3692945834912398E-2</c:v>
                </c:pt>
                <c:pt idx="21">
                  <c:v>7.872514526629109E-3</c:v>
                </c:pt>
                <c:pt idx="22">
                  <c:v>6.538691937363496E-3</c:v>
                </c:pt>
                <c:pt idx="23">
                  <c:v>2.709543715227569E-3</c:v>
                </c:pt>
                <c:pt idx="24">
                  <c:v>1.3796432070286454E-3</c:v>
                </c:pt>
                <c:pt idx="25">
                  <c:v>4.9033888998392184E-4</c:v>
                </c:pt>
                <c:pt idx="26">
                  <c:v>1.598444926295162E-4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mass)'!$C$49:$AC$49</c:f>
              <c:numCache>
                <c:formatCode>General</c:formatCode>
                <c:ptCount val="27"/>
                <c:pt idx="0">
                  <c:v>2.6537840084963422</c:v>
                </c:pt>
                <c:pt idx="1">
                  <c:v>1.6564098191683012</c:v>
                </c:pt>
                <c:pt idx="2">
                  <c:v>1.0606945342601124</c:v>
                </c:pt>
                <c:pt idx="3">
                  <c:v>0.31384524198296315</c:v>
                </c:pt>
                <c:pt idx="4">
                  <c:v>0.28116123309389673</c:v>
                </c:pt>
                <c:pt idx="5">
                  <c:v>0.30990740958669005</c:v>
                </c:pt>
                <c:pt idx="6">
                  <c:v>0.45151186255666936</c:v>
                </c:pt>
                <c:pt idx="7">
                  <c:v>0.7720671709428818</c:v>
                </c:pt>
                <c:pt idx="8">
                  <c:v>0.65490878148896559</c:v>
                </c:pt>
                <c:pt idx="9">
                  <c:v>0.67489721873244779</c:v>
                </c:pt>
                <c:pt idx="10">
                  <c:v>0.53039452111881147</c:v>
                </c:pt>
                <c:pt idx="11">
                  <c:v>0.34385152484256387</c:v>
                </c:pt>
                <c:pt idx="12">
                  <c:v>0.26966276249677934</c:v>
                </c:pt>
                <c:pt idx="13">
                  <c:v>0.15869464556980445</c:v>
                </c:pt>
                <c:pt idx="14">
                  <c:v>0.12232797582374345</c:v>
                </c:pt>
                <c:pt idx="15">
                  <c:v>7.6589264974552568E-2</c:v>
                </c:pt>
                <c:pt idx="16">
                  <c:v>3.9016043382273512E-2</c:v>
                </c:pt>
                <c:pt idx="17">
                  <c:v>1.4412151543767711E-2</c:v>
                </c:pt>
                <c:pt idx="18">
                  <c:v>3.0395340700352519E-3</c:v>
                </c:pt>
                <c:pt idx="19">
                  <c:v>9.6932107133699207E-4</c:v>
                </c:pt>
                <c:pt idx="20">
                  <c:v>3.065366250554803E-4</c:v>
                </c:pt>
                <c:pt idx="21">
                  <c:v>9.4726920991786308E-5</c:v>
                </c:pt>
                <c:pt idx="22">
                  <c:v>6.2999017808534972E-5</c:v>
                </c:pt>
                <c:pt idx="23">
                  <c:v>4.8890551899167843E-9</c:v>
                </c:pt>
                <c:pt idx="24">
                  <c:v>8.2502314100796211E-10</c:v>
                </c:pt>
                <c:pt idx="25">
                  <c:v>3.1891717010936285E-12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mass)'!$C$50:$AC$50</c:f>
              <c:numCache>
                <c:formatCode>General</c:formatCode>
                <c:ptCount val="27"/>
                <c:pt idx="0">
                  <c:v>2.1867570862983575E-3</c:v>
                </c:pt>
                <c:pt idx="1">
                  <c:v>0.70563026793910477</c:v>
                </c:pt>
                <c:pt idx="2">
                  <c:v>0.46942349271208966</c:v>
                </c:pt>
                <c:pt idx="3">
                  <c:v>2.4845684063288309</c:v>
                </c:pt>
                <c:pt idx="4">
                  <c:v>1.6871061536008285</c:v>
                </c:pt>
                <c:pt idx="5">
                  <c:v>0.53371349165135107</c:v>
                </c:pt>
                <c:pt idx="6">
                  <c:v>0.19304715027322983</c:v>
                </c:pt>
                <c:pt idx="7">
                  <c:v>0.32917888883604862</c:v>
                </c:pt>
                <c:pt idx="8">
                  <c:v>0.22790800866228555</c:v>
                </c:pt>
                <c:pt idx="9">
                  <c:v>0.22493999665449735</c:v>
                </c:pt>
                <c:pt idx="10">
                  <c:v>0.14469788226186286</c:v>
                </c:pt>
                <c:pt idx="11">
                  <c:v>6.7180115156539877E-2</c:v>
                </c:pt>
                <c:pt idx="12">
                  <c:v>3.7415656632067099E-2</c:v>
                </c:pt>
                <c:pt idx="13">
                  <c:v>1.3746817886554817E-2</c:v>
                </c:pt>
                <c:pt idx="14">
                  <c:v>6.1792313489446521E-3</c:v>
                </c:pt>
                <c:pt idx="15">
                  <c:v>1.8014322489130336E-3</c:v>
                </c:pt>
                <c:pt idx="16">
                  <c:v>4.7159598912738091E-4</c:v>
                </c:pt>
                <c:pt idx="17">
                  <c:v>3.8009630196222438E-5</c:v>
                </c:pt>
                <c:pt idx="18">
                  <c:v>4.5134789684379618E-6</c:v>
                </c:pt>
                <c:pt idx="19">
                  <c:v>6.8006665287087259E-7</c:v>
                </c:pt>
                <c:pt idx="20">
                  <c:v>5.0965034486341236E-8</c:v>
                </c:pt>
                <c:pt idx="21">
                  <c:v>1.7016186025232958E-9</c:v>
                </c:pt>
                <c:pt idx="22">
                  <c:v>2.2842581041123623E-9</c:v>
                </c:pt>
                <c:pt idx="23">
                  <c:v>1.2863008279073887E-13</c:v>
                </c:pt>
                <c:pt idx="24">
                  <c:v>0</c:v>
                </c:pt>
                <c:pt idx="25">
                  <c:v>2.4787867368059677E-15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 groups</c:v>
          </c:tx>
          <c:spPr>
            <a:pattFill prst="pct40">
              <a:fgClr>
                <a:srgbClr val="0070C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mass)'!$C$150:$AC$150</c:f>
              <c:numCache>
                <c:formatCode>General</c:formatCode>
                <c:ptCount val="27"/>
                <c:pt idx="0">
                  <c:v>1.1756319862425304E-2</c:v>
                </c:pt>
                <c:pt idx="1">
                  <c:v>5.8032867735963951E-2</c:v>
                </c:pt>
                <c:pt idx="2">
                  <c:v>5.9254816962064867E-2</c:v>
                </c:pt>
                <c:pt idx="3">
                  <c:v>2.2527835109551676E-2</c:v>
                </c:pt>
                <c:pt idx="4">
                  <c:v>7.2390290196986404E-3</c:v>
                </c:pt>
                <c:pt idx="5">
                  <c:v>2.9122759119692672E-3</c:v>
                </c:pt>
                <c:pt idx="6">
                  <c:v>2.4342593947170956E-3</c:v>
                </c:pt>
                <c:pt idx="7">
                  <c:v>2.978342693727249E-3</c:v>
                </c:pt>
                <c:pt idx="8">
                  <c:v>9.5094461749235077E-4</c:v>
                </c:pt>
                <c:pt idx="9">
                  <c:v>6.8977384949960973E-4</c:v>
                </c:pt>
                <c:pt idx="10">
                  <c:v>1.2657706284869828E-4</c:v>
                </c:pt>
                <c:pt idx="11">
                  <c:v>2.0125246975975019E-5</c:v>
                </c:pt>
                <c:pt idx="12">
                  <c:v>2.9553631027958174E-6</c:v>
                </c:pt>
                <c:pt idx="13">
                  <c:v>3.6156080876991683E-7</c:v>
                </c:pt>
                <c:pt idx="14">
                  <c:v>1.2017297413066784E-7</c:v>
                </c:pt>
                <c:pt idx="15">
                  <c:v>2.7879015804795725E-8</c:v>
                </c:pt>
                <c:pt idx="16">
                  <c:v>6.1199901039849878E-9</c:v>
                </c:pt>
                <c:pt idx="17">
                  <c:v>3.5267391384902429E-10</c:v>
                </c:pt>
                <c:pt idx="18">
                  <c:v>1.6208145988260369E-11</c:v>
                </c:pt>
                <c:pt idx="19">
                  <c:v>2.3537231190465206E-12</c:v>
                </c:pt>
                <c:pt idx="20">
                  <c:v>1.6778316274040271E-19</c:v>
                </c:pt>
                <c:pt idx="21">
                  <c:v>1.4460980665481496E-20</c:v>
                </c:pt>
                <c:pt idx="22">
                  <c:v>2.4477566175233362E-21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mass)'!$C$149:$AC$149</c:f>
              <c:numCache>
                <c:formatCode>General</c:formatCode>
                <c:ptCount val="27"/>
                <c:pt idx="0">
                  <c:v>3.2224070065181731</c:v>
                </c:pt>
                <c:pt idx="1">
                  <c:v>3.4500137190227562</c:v>
                </c:pt>
                <c:pt idx="2">
                  <c:v>0.61496340966117169</c:v>
                </c:pt>
                <c:pt idx="3">
                  <c:v>0.14188325150363548</c:v>
                </c:pt>
                <c:pt idx="4">
                  <c:v>9.6535173628154891E-2</c:v>
                </c:pt>
                <c:pt idx="5">
                  <c:v>5.5792784523355274E-2</c:v>
                </c:pt>
                <c:pt idx="6">
                  <c:v>5.7131647538088109E-2</c:v>
                </c:pt>
                <c:pt idx="7">
                  <c:v>5.2696073126926132E-2</c:v>
                </c:pt>
                <c:pt idx="8">
                  <c:v>2.5239930527151826E-2</c:v>
                </c:pt>
                <c:pt idx="9">
                  <c:v>1.3107153887642817E-2</c:v>
                </c:pt>
                <c:pt idx="10">
                  <c:v>6.8239485161495162E-3</c:v>
                </c:pt>
                <c:pt idx="11">
                  <c:v>2.360494251621925E-3</c:v>
                </c:pt>
                <c:pt idx="12">
                  <c:v>7.6485306199290974E-4</c:v>
                </c:pt>
                <c:pt idx="13">
                  <c:v>1.7902961206415856E-4</c:v>
                </c:pt>
                <c:pt idx="14">
                  <c:v>4.5968680261133228E-5</c:v>
                </c:pt>
                <c:pt idx="15">
                  <c:v>8.0953958402581627E-6</c:v>
                </c:pt>
                <c:pt idx="16">
                  <c:v>1.227611373873335E-6</c:v>
                </c:pt>
                <c:pt idx="17">
                  <c:v>1.0186542355975011E-7</c:v>
                </c:pt>
                <c:pt idx="18">
                  <c:v>1.0265141490604623E-8</c:v>
                </c:pt>
                <c:pt idx="19">
                  <c:v>4.111254535004929E-10</c:v>
                </c:pt>
                <c:pt idx="20">
                  <c:v>3.7151085959398592E-11</c:v>
                </c:pt>
                <c:pt idx="21">
                  <c:v>6.5205779083406393E-13</c:v>
                </c:pt>
                <c:pt idx="22">
                  <c:v>1.1400654840393922E-12</c:v>
                </c:pt>
                <c:pt idx="23">
                  <c:v>6.2887183368480833E-17</c:v>
                </c:pt>
                <c:pt idx="24">
                  <c:v>0</c:v>
                </c:pt>
                <c:pt idx="25">
                  <c:v>5.9729041786669819E-19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mass)'!$C$148:$AC$148</c:f>
              <c:numCache>
                <c:formatCode>General</c:formatCode>
                <c:ptCount val="27"/>
                <c:pt idx="0">
                  <c:v>2.6739457103652611</c:v>
                </c:pt>
                <c:pt idx="1">
                  <c:v>4.2996404368426324</c:v>
                </c:pt>
                <c:pt idx="2">
                  <c:v>2.6777260294656835</c:v>
                </c:pt>
                <c:pt idx="3">
                  <c:v>1.4217150083504266</c:v>
                </c:pt>
                <c:pt idx="4">
                  <c:v>0.65727148092672949</c:v>
                </c:pt>
                <c:pt idx="5">
                  <c:v>0.6283047858197448</c:v>
                </c:pt>
                <c:pt idx="6">
                  <c:v>9.5473534014119676E-2</c:v>
                </c:pt>
                <c:pt idx="7">
                  <c:v>9.5753907680734315E-2</c:v>
                </c:pt>
                <c:pt idx="8">
                  <c:v>4.45290087370558E-2</c:v>
                </c:pt>
                <c:pt idx="9">
                  <c:v>3.8519876500343102E-2</c:v>
                </c:pt>
                <c:pt idx="10">
                  <c:v>3.3925213660371691E-2</c:v>
                </c:pt>
                <c:pt idx="11">
                  <c:v>1.8922072230571324E-2</c:v>
                </c:pt>
                <c:pt idx="12">
                  <c:v>1.0467546075773057E-2</c:v>
                </c:pt>
                <c:pt idx="13">
                  <c:v>4.7747005371290147E-3</c:v>
                </c:pt>
                <c:pt idx="14">
                  <c:v>2.0591713166591102E-3</c:v>
                </c:pt>
                <c:pt idx="15">
                  <c:v>5.5939271888496623E-4</c:v>
                </c:pt>
                <c:pt idx="16">
                  <c:v>1.0726497934151971E-4</c:v>
                </c:pt>
                <c:pt idx="17">
                  <c:v>2.2863054892761405E-5</c:v>
                </c:pt>
                <c:pt idx="18">
                  <c:v>2.590306150268421E-6</c:v>
                </c:pt>
                <c:pt idx="19">
                  <c:v>6.1291573681510976E-7</c:v>
                </c:pt>
                <c:pt idx="20">
                  <c:v>1.3918189847979216E-7</c:v>
                </c:pt>
                <c:pt idx="21">
                  <c:v>2.6307870673021081E-8</c:v>
                </c:pt>
                <c:pt idx="22">
                  <c:v>9.1267929014900052E-9</c:v>
                </c:pt>
                <c:pt idx="23">
                  <c:v>2.1210740419285233E-12</c:v>
                </c:pt>
                <c:pt idx="24">
                  <c:v>1.2811186404738935E-13</c:v>
                </c:pt>
                <c:pt idx="25">
                  <c:v>9.3822794673602E-16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mass)'!$C$147:$AC$147</c:f>
              <c:numCache>
                <c:formatCode>General</c:formatCode>
                <c:ptCount val="27"/>
                <c:pt idx="0">
                  <c:v>13.60489590253173</c:v>
                </c:pt>
                <c:pt idx="1">
                  <c:v>5.2136900926655354</c:v>
                </c:pt>
                <c:pt idx="2">
                  <c:v>4.5343352476605068</c:v>
                </c:pt>
                <c:pt idx="3">
                  <c:v>3.1499508904267484</c:v>
                </c:pt>
                <c:pt idx="4">
                  <c:v>1.856451704898973</c:v>
                </c:pt>
                <c:pt idx="5">
                  <c:v>0.38104041399296673</c:v>
                </c:pt>
                <c:pt idx="6">
                  <c:v>6.7070736506281328E-2</c:v>
                </c:pt>
                <c:pt idx="7">
                  <c:v>6.4556824304500604E-2</c:v>
                </c:pt>
                <c:pt idx="8">
                  <c:v>3.1899592675728831E-2</c:v>
                </c:pt>
                <c:pt idx="9">
                  <c:v>2.4085358068564565E-2</c:v>
                </c:pt>
                <c:pt idx="10">
                  <c:v>2.4061731074186923E-2</c:v>
                </c:pt>
                <c:pt idx="11">
                  <c:v>2.2089664610133373E-2</c:v>
                </c:pt>
                <c:pt idx="12">
                  <c:v>1.8550340852363147E-2</c:v>
                </c:pt>
                <c:pt idx="13">
                  <c:v>1.1238573658963323E-2</c:v>
                </c:pt>
                <c:pt idx="14">
                  <c:v>7.5291355416740964E-3</c:v>
                </c:pt>
                <c:pt idx="15">
                  <c:v>9.4873408356927653E-3</c:v>
                </c:pt>
                <c:pt idx="16">
                  <c:v>1.2106314405806055E-2</c:v>
                </c:pt>
                <c:pt idx="17">
                  <c:v>7.1725254398676075E-3</c:v>
                </c:pt>
                <c:pt idx="18">
                  <c:v>1.5661547006457228E-3</c:v>
                </c:pt>
                <c:pt idx="19">
                  <c:v>4.5474088512161335E-4</c:v>
                </c:pt>
                <c:pt idx="20">
                  <c:v>1.1182183899048691E-4</c:v>
                </c:pt>
                <c:pt idx="21">
                  <c:v>2.6416554847158218E-5</c:v>
                </c:pt>
                <c:pt idx="22">
                  <c:v>7.1772508387431364E-6</c:v>
                </c:pt>
                <c:pt idx="23">
                  <c:v>1.30186314153746E-6</c:v>
                </c:pt>
                <c:pt idx="24">
                  <c:v>4.825419818393012E-7</c:v>
                </c:pt>
                <c:pt idx="25">
                  <c:v>1.5529550864534154E-7</c:v>
                </c:pt>
                <c:pt idx="26">
                  <c:v>4.6011208851012977E-8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mass)'!$C$146:$AC$146</c:f>
              <c:numCache>
                <c:formatCode>General</c:formatCode>
                <c:ptCount val="27"/>
                <c:pt idx="0">
                  <c:v>21.502140016609435</c:v>
                </c:pt>
                <c:pt idx="1">
                  <c:v>5.4022335077990906</c:v>
                </c:pt>
                <c:pt idx="2">
                  <c:v>5.5753406199392535</c:v>
                </c:pt>
                <c:pt idx="3">
                  <c:v>2.214164399776418</c:v>
                </c:pt>
                <c:pt idx="4">
                  <c:v>1.3338698432543672</c:v>
                </c:pt>
                <c:pt idx="5">
                  <c:v>0.48462115734453337</c:v>
                </c:pt>
                <c:pt idx="6">
                  <c:v>2.5324987706911321E-2</c:v>
                </c:pt>
                <c:pt idx="7">
                  <c:v>2.3341895312148208E-2</c:v>
                </c:pt>
                <c:pt idx="8">
                  <c:v>1.0424544946005755E-2</c:v>
                </c:pt>
                <c:pt idx="9">
                  <c:v>6.4640306351301585E-3</c:v>
                </c:pt>
                <c:pt idx="10">
                  <c:v>4.3002704900260355E-3</c:v>
                </c:pt>
                <c:pt idx="11">
                  <c:v>2.8780829417880565E-3</c:v>
                </c:pt>
                <c:pt idx="12">
                  <c:v>1.6762564944455176E-3</c:v>
                </c:pt>
                <c:pt idx="13">
                  <c:v>7.1065273689060722E-4</c:v>
                </c:pt>
                <c:pt idx="14">
                  <c:v>5.1836050531580097E-4</c:v>
                </c:pt>
                <c:pt idx="15">
                  <c:v>2.8511481681975492E-3</c:v>
                </c:pt>
                <c:pt idx="16">
                  <c:v>7.2864075527678254E-3</c:v>
                </c:pt>
                <c:pt idx="17">
                  <c:v>9.3394358508887502E-3</c:v>
                </c:pt>
                <c:pt idx="18">
                  <c:v>3.7601573985532226E-3</c:v>
                </c:pt>
                <c:pt idx="19">
                  <c:v>1.6760989811496665E-3</c:v>
                </c:pt>
                <c:pt idx="20">
                  <c:v>5.5718753274305334E-4</c:v>
                </c:pt>
                <c:pt idx="21">
                  <c:v>1.7773800303818099E-4</c:v>
                </c:pt>
                <c:pt idx="22">
                  <c:v>7.1021169966222449E-5</c:v>
                </c:pt>
                <c:pt idx="23">
                  <c:v>2.4827245692022406E-5</c:v>
                </c:pt>
                <c:pt idx="24">
                  <c:v>1.4587621355345637E-5</c:v>
                </c:pt>
                <c:pt idx="25">
                  <c:v>5.5016243974810218E-6</c:v>
                </c:pt>
                <c:pt idx="26">
                  <c:v>1.7099643397576149E-6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7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mass)'!$C$145:$AC$145</c:f>
              <c:numCache>
                <c:formatCode>General</c:formatCode>
                <c:ptCount val="27"/>
                <c:pt idx="0">
                  <c:v>16.55149712801494</c:v>
                </c:pt>
                <c:pt idx="1">
                  <c:v>4.5546544628252761</c:v>
                </c:pt>
                <c:pt idx="2">
                  <c:v>4.9287485404712168</c:v>
                </c:pt>
                <c:pt idx="3">
                  <c:v>1.6790917337708342</c:v>
                </c:pt>
                <c:pt idx="4">
                  <c:v>0.33468425102404015</c:v>
                </c:pt>
                <c:pt idx="5">
                  <c:v>1.370365673903026E-2</c:v>
                </c:pt>
                <c:pt idx="6">
                  <c:v>4.7650922260821082E-3</c:v>
                </c:pt>
                <c:pt idx="7">
                  <c:v>3.993277076412588E-3</c:v>
                </c:pt>
                <c:pt idx="8">
                  <c:v>1.565540398791904E-3</c:v>
                </c:pt>
                <c:pt idx="9">
                  <c:v>5.8870594324282296E-4</c:v>
                </c:pt>
                <c:pt idx="10">
                  <c:v>2.095556888000673E-4</c:v>
                </c:pt>
                <c:pt idx="11">
                  <c:v>7.7721785571720694E-5</c:v>
                </c:pt>
                <c:pt idx="12">
                  <c:v>3.614457599891119E-5</c:v>
                </c:pt>
                <c:pt idx="13">
                  <c:v>1.450776211434922E-5</c:v>
                </c:pt>
                <c:pt idx="14">
                  <c:v>6.6678528399612526E-6</c:v>
                </c:pt>
                <c:pt idx="15">
                  <c:v>3.2211469001513659E-6</c:v>
                </c:pt>
                <c:pt idx="16">
                  <c:v>2.4573649285702423E-6</c:v>
                </c:pt>
                <c:pt idx="17">
                  <c:v>1.610258423483981E-6</c:v>
                </c:pt>
                <c:pt idx="18">
                  <c:v>6.7404664693485294E-7</c:v>
                </c:pt>
                <c:pt idx="19">
                  <c:v>1.3514483270713301E-6</c:v>
                </c:pt>
                <c:pt idx="20">
                  <c:v>1.5619963496352584E-5</c:v>
                </c:pt>
                <c:pt idx="21">
                  <c:v>3.7245593936909141E-4</c:v>
                </c:pt>
                <c:pt idx="22">
                  <c:v>3.6254835306006837E-3</c:v>
                </c:pt>
                <c:pt idx="23">
                  <c:v>4.7902943534182561E-3</c:v>
                </c:pt>
                <c:pt idx="24">
                  <c:v>3.5553901139470231E-3</c:v>
                </c:pt>
                <c:pt idx="25">
                  <c:v>1.3816121232267818E-3</c:v>
                </c:pt>
                <c:pt idx="26">
                  <c:v>4.2279718872304629E-4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1188224"/>
        <c:axId val="151190144"/>
      </c:barChart>
      <c:scatterChart>
        <c:scatterStyle val="lineMarker"/>
        <c:varyColors val="0"/>
        <c:ser>
          <c:idx val="13"/>
          <c:order val="12"/>
          <c:tx>
            <c:v>vert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'gas-aer-part (4pm mass)'!$AE$88:$CF$88</c:f>
              <c:numCache>
                <c:formatCode>General</c:formatCode>
                <c:ptCount val="46"/>
                <c:pt idx="0">
                  <c:v>3.5</c:v>
                </c:pt>
                <c:pt idx="1">
                  <c:v>4.5</c:v>
                </c:pt>
                <c:pt idx="2">
                  <c:v>4.5</c:v>
                </c:pt>
                <c:pt idx="3">
                  <c:v>5.5</c:v>
                </c:pt>
                <c:pt idx="4">
                  <c:v>5.5</c:v>
                </c:pt>
                <c:pt idx="5">
                  <c:v>6.5</c:v>
                </c:pt>
                <c:pt idx="6">
                  <c:v>6.5</c:v>
                </c:pt>
                <c:pt idx="7">
                  <c:v>7.5</c:v>
                </c:pt>
                <c:pt idx="8">
                  <c:v>7.5</c:v>
                </c:pt>
                <c:pt idx="9">
                  <c:v>8.5</c:v>
                </c:pt>
                <c:pt idx="10">
                  <c:v>8.5</c:v>
                </c:pt>
                <c:pt idx="11">
                  <c:v>9.5</c:v>
                </c:pt>
                <c:pt idx="12">
                  <c:v>9.5</c:v>
                </c:pt>
                <c:pt idx="13">
                  <c:v>10.5</c:v>
                </c:pt>
                <c:pt idx="14">
                  <c:v>10.5</c:v>
                </c:pt>
                <c:pt idx="15" formatCode="0.0">
                  <c:v>11.5</c:v>
                </c:pt>
                <c:pt idx="16" formatCode="0.0">
                  <c:v>11.5</c:v>
                </c:pt>
                <c:pt idx="17" formatCode="0.0">
                  <c:v>12.5</c:v>
                </c:pt>
                <c:pt idx="18" formatCode="0.0">
                  <c:v>12.5</c:v>
                </c:pt>
                <c:pt idx="19" formatCode="0.0">
                  <c:v>13.5</c:v>
                </c:pt>
                <c:pt idx="20" formatCode="0.0">
                  <c:v>13.5</c:v>
                </c:pt>
                <c:pt idx="21" formatCode="0.0">
                  <c:v>14.5</c:v>
                </c:pt>
                <c:pt idx="22" formatCode="0.0">
                  <c:v>14.5</c:v>
                </c:pt>
                <c:pt idx="23" formatCode="0.0">
                  <c:v>15.5</c:v>
                </c:pt>
                <c:pt idx="24" formatCode="0.0">
                  <c:v>15.5</c:v>
                </c:pt>
                <c:pt idx="25" formatCode="0.0">
                  <c:v>16.5</c:v>
                </c:pt>
                <c:pt idx="26" formatCode="0.0">
                  <c:v>16.5</c:v>
                </c:pt>
                <c:pt idx="27" formatCode="0.0">
                  <c:v>17.5</c:v>
                </c:pt>
                <c:pt idx="28" formatCode="0.0">
                  <c:v>17.5</c:v>
                </c:pt>
                <c:pt idx="29" formatCode="0.0">
                  <c:v>18.5</c:v>
                </c:pt>
                <c:pt idx="30" formatCode="0.0">
                  <c:v>18.5</c:v>
                </c:pt>
                <c:pt idx="31" formatCode="0.0">
                  <c:v>19.5</c:v>
                </c:pt>
                <c:pt idx="32" formatCode="0.0">
                  <c:v>19.5</c:v>
                </c:pt>
                <c:pt idx="33" formatCode="0.0">
                  <c:v>20.5</c:v>
                </c:pt>
                <c:pt idx="34" formatCode="0.0">
                  <c:v>20.5</c:v>
                </c:pt>
                <c:pt idx="35" formatCode="0.0">
                  <c:v>21.5</c:v>
                </c:pt>
                <c:pt idx="36" formatCode="0.0">
                  <c:v>21.5</c:v>
                </c:pt>
                <c:pt idx="37" formatCode="0.0">
                  <c:v>22.5</c:v>
                </c:pt>
                <c:pt idx="38" formatCode="0.0">
                  <c:v>22.5</c:v>
                </c:pt>
                <c:pt idx="39" formatCode="0.0">
                  <c:v>23.5</c:v>
                </c:pt>
                <c:pt idx="40" formatCode="0.0">
                  <c:v>27.5</c:v>
                </c:pt>
                <c:pt idx="41" formatCode="0.0">
                  <c:v>28.5</c:v>
                </c:pt>
              </c:numCache>
            </c:numRef>
          </c:xVal>
          <c:yVal>
            <c:numRef>
              <c:f>'gas-aer-part (4pm mass)'!$AE$91:$CF$91</c:f>
              <c:numCache>
                <c:formatCode>General</c:formatCode>
                <c:ptCount val="46"/>
                <c:pt idx="0">
                  <c:v>4.480716185472703E-2</c:v>
                </c:pt>
                <c:pt idx="1">
                  <c:v>4.480716185472703E-2</c:v>
                </c:pt>
                <c:pt idx="2">
                  <c:v>9.4556162380146566E-2</c:v>
                </c:pt>
                <c:pt idx="3">
                  <c:v>9.4556162380146566E-2</c:v>
                </c:pt>
                <c:pt idx="4">
                  <c:v>8.0012497702607682E-2</c:v>
                </c:pt>
                <c:pt idx="5">
                  <c:v>8.0012497702607682E-2</c:v>
                </c:pt>
                <c:pt idx="6">
                  <c:v>0.25170963544664948</c:v>
                </c:pt>
                <c:pt idx="7">
                  <c:v>0.25170963544664948</c:v>
                </c:pt>
                <c:pt idx="8">
                  <c:v>0.33292893753488068</c:v>
                </c:pt>
                <c:pt idx="9">
                  <c:v>0.33292893753488068</c:v>
                </c:pt>
                <c:pt idx="10">
                  <c:v>0.39786906182383602</c:v>
                </c:pt>
                <c:pt idx="11">
                  <c:v>0.39786906182383602</c:v>
                </c:pt>
                <c:pt idx="12">
                  <c:v>0.75998923725371659</c:v>
                </c:pt>
                <c:pt idx="13">
                  <c:v>0.75998923725371659</c:v>
                </c:pt>
                <c:pt idx="14">
                  <c:v>0.85753804009111334</c:v>
                </c:pt>
                <c:pt idx="15">
                  <c:v>0.85753804009111334</c:v>
                </c:pt>
                <c:pt idx="16">
                  <c:v>0.91591820788808886</c:v>
                </c:pt>
                <c:pt idx="17">
                  <c:v>0.91591820788808886</c:v>
                </c:pt>
                <c:pt idx="18">
                  <c:v>0.94207081656190628</c:v>
                </c:pt>
                <c:pt idx="19">
                  <c:v>0.94207081656190628</c:v>
                </c:pt>
                <c:pt idx="20">
                  <c:v>0.94561872882769593</c:v>
                </c:pt>
                <c:pt idx="21">
                  <c:v>0.94561872882769593</c:v>
                </c:pt>
                <c:pt idx="22">
                  <c:v>0.95564475105611435</c:v>
                </c:pt>
                <c:pt idx="23">
                  <c:v>0.95564475105611435</c:v>
                </c:pt>
                <c:pt idx="24">
                  <c:v>0.97072739541573827</c:v>
                </c:pt>
                <c:pt idx="25">
                  <c:v>0.97072739541573827</c:v>
                </c:pt>
                <c:pt idx="26">
                  <c:v>0.98063387451029527</c:v>
                </c:pt>
                <c:pt idx="27">
                  <c:v>0.98063387451029527</c:v>
                </c:pt>
                <c:pt idx="28">
                  <c:v>0.9885063885361377</c:v>
                </c:pt>
                <c:pt idx="29">
                  <c:v>0.9885063885361377</c:v>
                </c:pt>
                <c:pt idx="30">
                  <c:v>0.98353839550583388</c:v>
                </c:pt>
                <c:pt idx="31">
                  <c:v>0.98353839550583388</c:v>
                </c:pt>
                <c:pt idx="32">
                  <c:v>0.97273508543423937</c:v>
                </c:pt>
                <c:pt idx="33">
                  <c:v>0.97273508543423937</c:v>
                </c:pt>
                <c:pt idx="34">
                  <c:v>0.97829387587184657</c:v>
                </c:pt>
                <c:pt idx="35">
                  <c:v>0.97829387587184657</c:v>
                </c:pt>
                <c:pt idx="36">
                  <c:v>0.9886264022829625</c:v>
                </c:pt>
                <c:pt idx="37">
                  <c:v>0.9886264022829625</c:v>
                </c:pt>
                <c:pt idx="38">
                  <c:v>0.99546760928344513</c:v>
                </c:pt>
                <c:pt idx="39">
                  <c:v>0.99546760928344513</c:v>
                </c:pt>
                <c:pt idx="40">
                  <c:v>0.98350177814873452</c:v>
                </c:pt>
                <c:pt idx="41">
                  <c:v>0.98350177814873452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02048"/>
        <c:axId val="151200512"/>
      </c:scatterChart>
      <c:catAx>
        <c:axId val="15118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44629298192325367"/>
              <c:y val="0.896524322042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90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119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mass fraction</a:t>
                </a:r>
              </a:p>
            </c:rich>
          </c:tx>
          <c:layout>
            <c:manualLayout>
              <c:xMode val="edge"/>
              <c:yMode val="edge"/>
              <c:x val="9.2023956946034602E-3"/>
              <c:y val="0.361824282783090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8224"/>
        <c:crosses val="autoZero"/>
        <c:crossBetween val="between"/>
      </c:valAx>
      <c:valAx>
        <c:axId val="151200512"/>
        <c:scaling>
          <c:orientation val="minMax"/>
          <c:max val="1"/>
        </c:scaling>
        <c:delete val="0"/>
        <c:axPos val="r"/>
        <c:numFmt formatCode="General" sourceLinked="1"/>
        <c:majorTickMark val="none"/>
        <c:minorTickMark val="none"/>
        <c:tickLblPos val="none"/>
        <c:crossAx val="151202048"/>
        <c:crosses val="max"/>
        <c:crossBetween val="midCat"/>
      </c:valAx>
      <c:valAx>
        <c:axId val="151202048"/>
        <c:scaling>
          <c:orientation val="minMax"/>
          <c:max val="30.5"/>
          <c:min val="3.5"/>
        </c:scaling>
        <c:delete val="0"/>
        <c:axPos val="t"/>
        <c:numFmt formatCode="General" sourceLinked="1"/>
        <c:majorTickMark val="none"/>
        <c:minorTickMark val="none"/>
        <c:tickLblPos val="none"/>
        <c:crossAx val="15120051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" r="0.75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a) 3pm at T0</a:t>
            </a:r>
          </a:p>
        </c:rich>
      </c:tx>
      <c:layout>
        <c:manualLayout>
          <c:xMode val="edge"/>
          <c:yMode val="edge"/>
          <c:x val="0.2"/>
          <c:y val="1.7094017094017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23529411764705"/>
          <c:y val="0.12535647412658621"/>
          <c:w val="0.77710487991508903"/>
          <c:h val="0.69800764002303695"/>
        </c:manualLayout>
      </c:layout>
      <c:barChart>
        <c:barDir val="col"/>
        <c:grouping val="percent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mass)'!$C$5:$AC$5</c:f>
              <c:numCache>
                <c:formatCode>General</c:formatCode>
                <c:ptCount val="27"/>
                <c:pt idx="0">
                  <c:v>2.8240552121621035E-8</c:v>
                </c:pt>
                <c:pt idx="1">
                  <c:v>5.2517750801621149E-8</c:v>
                </c:pt>
                <c:pt idx="2">
                  <c:v>2.5478494627802523E-7</c:v>
                </c:pt>
                <c:pt idx="3">
                  <c:v>1.4601919573023801E-6</c:v>
                </c:pt>
                <c:pt idx="4">
                  <c:v>3.4316559315825291E-6</c:v>
                </c:pt>
                <c:pt idx="5">
                  <c:v>8.2682857502442448E-6</c:v>
                </c:pt>
                <c:pt idx="6">
                  <c:v>7.4374182359140471E-7</c:v>
                </c:pt>
                <c:pt idx="7">
                  <c:v>3.8424737581124588E-6</c:v>
                </c:pt>
                <c:pt idx="8">
                  <c:v>6.6105896608896244E-6</c:v>
                </c:pt>
                <c:pt idx="9">
                  <c:v>1.7479663828386198E-5</c:v>
                </c:pt>
                <c:pt idx="10">
                  <c:v>3.7466931974327285E-5</c:v>
                </c:pt>
                <c:pt idx="11">
                  <c:v>7.6168625393561949E-5</c:v>
                </c:pt>
                <c:pt idx="12">
                  <c:v>2.0142478813548601E-4</c:v>
                </c:pt>
                <c:pt idx="13">
                  <c:v>4.2809871684533962E-4</c:v>
                </c:pt>
                <c:pt idx="14">
                  <c:v>1.1240945079292279E-3</c:v>
                </c:pt>
                <c:pt idx="15">
                  <c:v>2.5927105386407893E-3</c:v>
                </c:pt>
                <c:pt idx="16">
                  <c:v>5.8662708459688235E-3</c:v>
                </c:pt>
                <c:pt idx="17">
                  <c:v>1.5227378174089035E-2</c:v>
                </c:pt>
                <c:pt idx="18">
                  <c:v>2.3221593042870189E-2</c:v>
                </c:pt>
                <c:pt idx="19">
                  <c:v>5.4920919688555357E-2</c:v>
                </c:pt>
                <c:pt idx="20">
                  <c:v>0.10143796066445843</c:v>
                </c:pt>
                <c:pt idx="21">
                  <c:v>0.15581362354673461</c:v>
                </c:pt>
                <c:pt idx="22">
                  <c:v>0.22663930923008987</c:v>
                </c:pt>
                <c:pt idx="23">
                  <c:v>0.17941545387567676</c:v>
                </c:pt>
                <c:pt idx="24">
                  <c:v>0.19710600803495715</c:v>
                </c:pt>
                <c:pt idx="25">
                  <c:v>0.17114139821213853</c:v>
                </c:pt>
                <c:pt idx="26">
                  <c:v>0.1387087155867911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mass)'!$C$6:$AC$6</c:f>
              <c:numCache>
                <c:formatCode>General</c:formatCode>
                <c:ptCount val="27"/>
                <c:pt idx="0">
                  <c:v>4.5481341539637307E-7</c:v>
                </c:pt>
                <c:pt idx="1">
                  <c:v>3.3762647639605155E-7</c:v>
                </c:pt>
                <c:pt idx="2">
                  <c:v>1.6549265309735201E-6</c:v>
                </c:pt>
                <c:pt idx="3">
                  <c:v>4.9854935816458756E-6</c:v>
                </c:pt>
                <c:pt idx="4">
                  <c:v>1.6718612264912914E-5</c:v>
                </c:pt>
                <c:pt idx="5">
                  <c:v>5.5039202911081539E-5</c:v>
                </c:pt>
                <c:pt idx="6">
                  <c:v>1.9832922965327662E-5</c:v>
                </c:pt>
                <c:pt idx="7">
                  <c:v>9.9862774335207432E-5</c:v>
                </c:pt>
                <c:pt idx="8">
                  <c:v>2.2785676093511537E-4</c:v>
                </c:pt>
                <c:pt idx="9">
                  <c:v>6.7522410322563343E-4</c:v>
                </c:pt>
                <c:pt idx="10">
                  <c:v>1.6205089981750503E-3</c:v>
                </c:pt>
                <c:pt idx="11">
                  <c:v>3.5678258853199785E-3</c:v>
                </c:pt>
                <c:pt idx="12">
                  <c:v>1.0014550008661147E-2</c:v>
                </c:pt>
                <c:pt idx="13">
                  <c:v>2.0970749866896517E-2</c:v>
                </c:pt>
                <c:pt idx="14">
                  <c:v>4.8452846886026552E-2</c:v>
                </c:pt>
                <c:pt idx="15">
                  <c:v>7.8943953687956564E-2</c:v>
                </c:pt>
                <c:pt idx="16">
                  <c:v>0.10091001359806112</c:v>
                </c:pt>
                <c:pt idx="17">
                  <c:v>0.12580718946149722</c:v>
                </c:pt>
                <c:pt idx="18">
                  <c:v>8.2607848629620964E-2</c:v>
                </c:pt>
                <c:pt idx="19">
                  <c:v>8.1955848427403513E-2</c:v>
                </c:pt>
                <c:pt idx="20">
                  <c:v>6.508173699921839E-2</c:v>
                </c:pt>
                <c:pt idx="21">
                  <c:v>4.3493606409868192E-2</c:v>
                </c:pt>
                <c:pt idx="22">
                  <c:v>2.6578528597295942E-2</c:v>
                </c:pt>
                <c:pt idx="23">
                  <c:v>8.4970628123497462E-3</c:v>
                </c:pt>
                <c:pt idx="24">
                  <c:v>3.7709268332673592E-3</c:v>
                </c:pt>
                <c:pt idx="25">
                  <c:v>1.3889912272549176E-3</c:v>
                </c:pt>
                <c:pt idx="26">
                  <c:v>5.3080317347782222E-4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mass)'!$C$7:$AC$7</c:f>
              <c:numCache>
                <c:formatCode>General</c:formatCode>
                <c:ptCount val="27"/>
                <c:pt idx="0">
                  <c:v>1.9103605924971159E-3</c:v>
                </c:pt>
                <c:pt idx="1">
                  <c:v>1.4178407937247159E-4</c:v>
                </c:pt>
                <c:pt idx="2">
                  <c:v>1.7857304653475862E-4</c:v>
                </c:pt>
                <c:pt idx="3">
                  <c:v>3.1939355038713898E-4</c:v>
                </c:pt>
                <c:pt idx="4">
                  <c:v>1.3794131711869445E-3</c:v>
                </c:pt>
                <c:pt idx="5">
                  <c:v>1.5598960590220037E-3</c:v>
                </c:pt>
                <c:pt idx="6">
                  <c:v>1.1041594574985971E-3</c:v>
                </c:pt>
                <c:pt idx="7">
                  <c:v>5.7038477867438573E-3</c:v>
                </c:pt>
                <c:pt idx="8">
                  <c:v>1.3684214863619513E-2</c:v>
                </c:pt>
                <c:pt idx="9">
                  <c:v>3.6866860991755478E-2</c:v>
                </c:pt>
                <c:pt idx="10">
                  <c:v>6.6749241941172752E-2</c:v>
                </c:pt>
                <c:pt idx="11">
                  <c:v>9.3146595261038356E-2</c:v>
                </c:pt>
                <c:pt idx="12">
                  <c:v>0.15117461325839102</c:v>
                </c:pt>
                <c:pt idx="13">
                  <c:v>0.18920122682223237</c:v>
                </c:pt>
                <c:pt idx="14">
                  <c:v>0.2760961210292654</c:v>
                </c:pt>
                <c:pt idx="15">
                  <c:v>0.31829726686128662</c:v>
                </c:pt>
                <c:pt idx="16">
                  <c:v>0.31532576151489738</c:v>
                </c:pt>
                <c:pt idx="17">
                  <c:v>0.33240470486501811</c:v>
                </c:pt>
                <c:pt idx="18">
                  <c:v>0.19991307085246857</c:v>
                </c:pt>
                <c:pt idx="19">
                  <c:v>0.19136205935082029</c:v>
                </c:pt>
                <c:pt idx="20">
                  <c:v>0.14961096675572794</c:v>
                </c:pt>
                <c:pt idx="21">
                  <c:v>9.8982862557878581E-2</c:v>
                </c:pt>
                <c:pt idx="22">
                  <c:v>6.0439841754227813E-2</c:v>
                </c:pt>
                <c:pt idx="23">
                  <c:v>1.9414315755850887E-2</c:v>
                </c:pt>
                <c:pt idx="24">
                  <c:v>8.6257318788050472E-3</c:v>
                </c:pt>
                <c:pt idx="25">
                  <c:v>3.1789337293070944E-3</c:v>
                </c:pt>
                <c:pt idx="26">
                  <c:v>1.2171920589272675E-3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mass)'!$C$8:$AC$8</c:f>
              <c:numCache>
                <c:formatCode>General</c:formatCode>
                <c:ptCount val="27"/>
                <c:pt idx="0">
                  <c:v>2.4652243044107499E-3</c:v>
                </c:pt>
                <c:pt idx="1">
                  <c:v>1.1909966525726904E-2</c:v>
                </c:pt>
                <c:pt idx="2">
                  <c:v>6.56673831985553E-3</c:v>
                </c:pt>
                <c:pt idx="3">
                  <c:v>2.0842657791770608E-2</c:v>
                </c:pt>
                <c:pt idx="4">
                  <c:v>5.9231044919143258E-2</c:v>
                </c:pt>
                <c:pt idx="5">
                  <c:v>4.671033307125072E-2</c:v>
                </c:pt>
                <c:pt idx="6">
                  <c:v>1.1935065648555631E-2</c:v>
                </c:pt>
                <c:pt idx="7">
                  <c:v>4.0043198260080293E-2</c:v>
                </c:pt>
                <c:pt idx="8">
                  <c:v>6.5511595539618384E-2</c:v>
                </c:pt>
                <c:pt idx="9">
                  <c:v>0.1054942097101121</c:v>
                </c:pt>
                <c:pt idx="10">
                  <c:v>0.11738311605231606</c:v>
                </c:pt>
                <c:pt idx="11">
                  <c:v>0.107228068654947</c:v>
                </c:pt>
                <c:pt idx="12">
                  <c:v>0.11596371738200198</c:v>
                </c:pt>
                <c:pt idx="13">
                  <c:v>9.3429321012442362E-2</c:v>
                </c:pt>
                <c:pt idx="14">
                  <c:v>8.6124610782289404E-2</c:v>
                </c:pt>
                <c:pt idx="15">
                  <c:v>6.1665948329194253E-2</c:v>
                </c:pt>
                <c:pt idx="16">
                  <c:v>3.8719003159116541E-2</c:v>
                </c:pt>
                <c:pt idx="17">
                  <c:v>2.7041852634800908E-2</c:v>
                </c:pt>
                <c:pt idx="18">
                  <c:v>1.1849382436140331E-2</c:v>
                </c:pt>
                <c:pt idx="19">
                  <c:v>9.4776595766581963E-3</c:v>
                </c:pt>
                <c:pt idx="20">
                  <c:v>6.8982198385935155E-3</c:v>
                </c:pt>
                <c:pt idx="21">
                  <c:v>4.2714668115183627E-3</c:v>
                </c:pt>
                <c:pt idx="22">
                  <c:v>2.6418125007723866E-3</c:v>
                </c:pt>
                <c:pt idx="23">
                  <c:v>8.3430061274010231E-4</c:v>
                </c:pt>
                <c:pt idx="24">
                  <c:v>3.7383268231564864E-4</c:v>
                </c:pt>
                <c:pt idx="25">
                  <c:v>1.370902549078354E-4</c:v>
                </c:pt>
                <c:pt idx="26">
                  <c:v>5.2601414544383568E-5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mass)'!$C$9:$AC$9</c:f>
              <c:numCache>
                <c:formatCode>General</c:formatCode>
                <c:ptCount val="27"/>
                <c:pt idx="0">
                  <c:v>4.2495411410013159E-2</c:v>
                </c:pt>
                <c:pt idx="1">
                  <c:v>3.3119302307328652E-2</c:v>
                </c:pt>
                <c:pt idx="2">
                  <c:v>2.9319814403256195E-2</c:v>
                </c:pt>
                <c:pt idx="3">
                  <c:v>9.3186984654096069E-3</c:v>
                </c:pt>
                <c:pt idx="4">
                  <c:v>1.1778124006959925E-2</c:v>
                </c:pt>
                <c:pt idx="5">
                  <c:v>1.1153242397224093E-2</c:v>
                </c:pt>
                <c:pt idx="6">
                  <c:v>1.2799110164326097E-2</c:v>
                </c:pt>
                <c:pt idx="7">
                  <c:v>2.9259230313669615E-2</c:v>
                </c:pt>
                <c:pt idx="8">
                  <c:v>3.8101622436662846E-2</c:v>
                </c:pt>
                <c:pt idx="9">
                  <c:v>4.7056527868888302E-2</c:v>
                </c:pt>
                <c:pt idx="10">
                  <c:v>4.3782102074566176E-2</c:v>
                </c:pt>
                <c:pt idx="11">
                  <c:v>3.4163656613535362E-2</c:v>
                </c:pt>
                <c:pt idx="12">
                  <c:v>3.1898965645656176E-2</c:v>
                </c:pt>
                <c:pt idx="13">
                  <c:v>2.1449364174630472E-2</c:v>
                </c:pt>
                <c:pt idx="14">
                  <c:v>1.6767656527911574E-2</c:v>
                </c:pt>
                <c:pt idx="15">
                  <c:v>8.1915459034345786E-3</c:v>
                </c:pt>
                <c:pt idx="16">
                  <c:v>3.2804842032807847E-3</c:v>
                </c:pt>
                <c:pt idx="17">
                  <c:v>1.3047793427295759E-3</c:v>
                </c:pt>
                <c:pt idx="18">
                  <c:v>3.4743532899578309E-4</c:v>
                </c:pt>
                <c:pt idx="19">
                  <c:v>1.7128853100113452E-4</c:v>
                </c:pt>
                <c:pt idx="20">
                  <c:v>9.0229904090941712E-5</c:v>
                </c:pt>
                <c:pt idx="21">
                  <c:v>4.2255960008313832E-5</c:v>
                </c:pt>
                <c:pt idx="22">
                  <c:v>2.3802911807236631E-5</c:v>
                </c:pt>
                <c:pt idx="23">
                  <c:v>2.8738207143225058E-10</c:v>
                </c:pt>
                <c:pt idx="24">
                  <c:v>1.1081695472378991E-10</c:v>
                </c:pt>
                <c:pt idx="25">
                  <c:v>4.3467641800045358E-17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mass)'!$C$10:$AC$10</c:f>
              <c:numCache>
                <c:formatCode>General</c:formatCode>
                <c:ptCount val="27"/>
                <c:pt idx="0">
                  <c:v>2.3076479723527101E-6</c:v>
                </c:pt>
                <c:pt idx="1">
                  <c:v>1.4625425083305173E-2</c:v>
                </c:pt>
                <c:pt idx="2">
                  <c:v>2.0294833596667321E-3</c:v>
                </c:pt>
                <c:pt idx="3">
                  <c:v>8.4520619467803662E-3</c:v>
                </c:pt>
                <c:pt idx="4">
                  <c:v>6.0606212117880573E-2</c:v>
                </c:pt>
                <c:pt idx="5">
                  <c:v>3.2545300370010286E-2</c:v>
                </c:pt>
                <c:pt idx="6">
                  <c:v>7.1999335642636384E-4</c:v>
                </c:pt>
                <c:pt idx="7">
                  <c:v>2.0204815445059258E-3</c:v>
                </c:pt>
                <c:pt idx="8">
                  <c:v>2.7804581566882921E-3</c:v>
                </c:pt>
                <c:pt idx="9">
                  <c:v>3.5090340462007709E-3</c:v>
                </c:pt>
                <c:pt idx="10">
                  <c:v>2.4476554896520585E-3</c:v>
                </c:pt>
                <c:pt idx="11">
                  <c:v>1.3598633807519081E-3</c:v>
                </c:pt>
                <c:pt idx="12">
                  <c:v>9.0053480625604623E-4</c:v>
                </c:pt>
                <c:pt idx="13">
                  <c:v>3.9834889878836408E-4</c:v>
                </c:pt>
                <c:pt idx="14">
                  <c:v>2.4008658159455811E-4</c:v>
                </c:pt>
                <c:pt idx="15">
                  <c:v>8.481317202402716E-5</c:v>
                </c:pt>
                <c:pt idx="16">
                  <c:v>2.4401701003570186E-5</c:v>
                </c:pt>
                <c:pt idx="17">
                  <c:v>6.4003657550018717E-7</c:v>
                </c:pt>
                <c:pt idx="18">
                  <c:v>1.5331098135473216E-7</c:v>
                </c:pt>
                <c:pt idx="19">
                  <c:v>1.4695709513640019E-8</c:v>
                </c:pt>
                <c:pt idx="20">
                  <c:v>3.260001015554295E-9</c:v>
                </c:pt>
                <c:pt idx="21">
                  <c:v>3.6162938717372486E-12</c:v>
                </c:pt>
                <c:pt idx="22">
                  <c:v>3.4261745160276089E-10</c:v>
                </c:pt>
                <c:pt idx="23">
                  <c:v>8.6822770290858529E-19</c:v>
                </c:pt>
                <c:pt idx="24">
                  <c:v>0</c:v>
                </c:pt>
                <c:pt idx="25">
                  <c:v>5.6784601682504348E-20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 groups</c:v>
          </c:tx>
          <c:spPr>
            <a:pattFill prst="pct40">
              <a:fgClr>
                <a:srgbClr val="0070C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mass)'!$C$110:$AC$110</c:f>
              <c:numCache>
                <c:formatCode>General</c:formatCode>
                <c:ptCount val="27"/>
                <c:pt idx="0">
                  <c:v>7.0586234281655935E-4</c:v>
                </c:pt>
                <c:pt idx="1">
                  <c:v>2.7725455056023299E-3</c:v>
                </c:pt>
                <c:pt idx="2">
                  <c:v>6.6280884289813546E-3</c:v>
                </c:pt>
                <c:pt idx="3">
                  <c:v>3.728814140206544E-2</c:v>
                </c:pt>
                <c:pt idx="4">
                  <c:v>0.56718877177347915</c:v>
                </c:pt>
                <c:pt idx="5">
                  <c:v>0.13757101527885596</c:v>
                </c:pt>
                <c:pt idx="6">
                  <c:v>4.6310665137337156E-6</c:v>
                </c:pt>
                <c:pt idx="7">
                  <c:v>2.9354503439959401E-6</c:v>
                </c:pt>
                <c:pt idx="8">
                  <c:v>1.3067217693529616E-6</c:v>
                </c:pt>
                <c:pt idx="9">
                  <c:v>6.0417008564571607E-7</c:v>
                </c:pt>
                <c:pt idx="10">
                  <c:v>2.1172215201078206E-7</c:v>
                </c:pt>
                <c:pt idx="11">
                  <c:v>3.8488598692966481E-8</c:v>
                </c:pt>
                <c:pt idx="12">
                  <c:v>9.4662230425099236E-9</c:v>
                </c:pt>
                <c:pt idx="13">
                  <c:v>2.0337066685529818E-9</c:v>
                </c:pt>
                <c:pt idx="14">
                  <c:v>9.4376769645186546E-10</c:v>
                </c:pt>
                <c:pt idx="15">
                  <c:v>2.6836406534473781E-10</c:v>
                </c:pt>
                <c:pt idx="16">
                  <c:v>6.1177525169056293E-11</c:v>
                </c:pt>
                <c:pt idx="17">
                  <c:v>6.3492125899715386E-13</c:v>
                </c:pt>
                <c:pt idx="18">
                  <c:v>8.2694397334984049E-14</c:v>
                </c:pt>
                <c:pt idx="19">
                  <c:v>1.2578987973067554E-14</c:v>
                </c:pt>
                <c:pt idx="20">
                  <c:v>3.7365958491682994E-22</c:v>
                </c:pt>
                <c:pt idx="21">
                  <c:v>5.9337788315081518E-23</c:v>
                </c:pt>
                <c:pt idx="22">
                  <c:v>1.2016709921665161E-23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mass)'!$C$109:$AC$109</c:f>
              <c:numCache>
                <c:formatCode>General</c:formatCode>
                <c:ptCount val="27"/>
                <c:pt idx="0">
                  <c:v>1.0449889966690404</c:v>
                </c:pt>
                <c:pt idx="1">
                  <c:v>2.7304095194011375</c:v>
                </c:pt>
                <c:pt idx="2">
                  <c:v>0.996810220664477</c:v>
                </c:pt>
                <c:pt idx="3">
                  <c:v>3.5433037538206494E-2</c:v>
                </c:pt>
                <c:pt idx="4">
                  <c:v>2.6408604650788831E-2</c:v>
                </c:pt>
                <c:pt idx="5">
                  <c:v>1.2095757733792409E-2</c:v>
                </c:pt>
                <c:pt idx="6">
                  <c:v>3.5326294142268237E-3</c:v>
                </c:pt>
                <c:pt idx="7">
                  <c:v>3.2943319951862886E-3</c:v>
                </c:pt>
                <c:pt idx="8">
                  <c:v>2.4695228898147497E-3</c:v>
                </c:pt>
                <c:pt idx="9">
                  <c:v>1.4923880734826755E-3</c:v>
                </c:pt>
                <c:pt idx="10">
                  <c:v>5.4918034731908389E-4</c:v>
                </c:pt>
                <c:pt idx="11">
                  <c:v>1.5307868464539771E-4</c:v>
                </c:pt>
                <c:pt idx="12">
                  <c:v>4.8256669834031917E-5</c:v>
                </c:pt>
                <c:pt idx="13">
                  <c:v>1.1120930882777918E-5</c:v>
                </c:pt>
                <c:pt idx="14">
                  <c:v>2.6056062948527892E-6</c:v>
                </c:pt>
                <c:pt idx="15">
                  <c:v>3.0551690891516595E-7</c:v>
                </c:pt>
                <c:pt idx="16">
                  <c:v>3.6105232436952798E-8</c:v>
                </c:pt>
                <c:pt idx="17">
                  <c:v>6.0823540988276128E-9</c:v>
                </c:pt>
                <c:pt idx="18">
                  <c:v>1.3724892752341927E-9</c:v>
                </c:pt>
                <c:pt idx="19">
                  <c:v>1.1705134603791336E-11</c:v>
                </c:pt>
                <c:pt idx="20">
                  <c:v>4.2654084025597046E-13</c:v>
                </c:pt>
                <c:pt idx="21">
                  <c:v>2.1932882908664292E-14</c:v>
                </c:pt>
                <c:pt idx="22">
                  <c:v>9.5258383526627602E-15</c:v>
                </c:pt>
                <c:pt idx="23">
                  <c:v>3.3252010313089726E-23</c:v>
                </c:pt>
                <c:pt idx="24">
                  <c:v>0</c:v>
                </c:pt>
                <c:pt idx="25">
                  <c:v>1.1735715144249325E-24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mass)'!$C$108:$AC$108</c:f>
              <c:numCache>
                <c:formatCode>General</c:formatCode>
                <c:ptCount val="27"/>
                <c:pt idx="0">
                  <c:v>1.4886664794080713</c:v>
                </c:pt>
                <c:pt idx="1">
                  <c:v>1.3560738719128775</c:v>
                </c:pt>
                <c:pt idx="2">
                  <c:v>0.93305267876622244</c:v>
                </c:pt>
                <c:pt idx="3">
                  <c:v>1.140567610383483</c:v>
                </c:pt>
                <c:pt idx="4">
                  <c:v>2.1977599736692484</c:v>
                </c:pt>
                <c:pt idx="5">
                  <c:v>2.0801691407383496</c:v>
                </c:pt>
                <c:pt idx="6">
                  <c:v>4.2954119516882952E-2</c:v>
                </c:pt>
                <c:pt idx="7">
                  <c:v>6.6469401146415696E-2</c:v>
                </c:pt>
                <c:pt idx="8">
                  <c:v>4.475721742124536E-2</c:v>
                </c:pt>
                <c:pt idx="9">
                  <c:v>2.8392300841252174E-2</c:v>
                </c:pt>
                <c:pt idx="10">
                  <c:v>1.2079601976569321E-2</c:v>
                </c:pt>
                <c:pt idx="11">
                  <c:v>3.9186366135927275E-3</c:v>
                </c:pt>
                <c:pt idx="12">
                  <c:v>1.436621861496555E-3</c:v>
                </c:pt>
                <c:pt idx="13">
                  <c:v>3.646008210453132E-4</c:v>
                </c:pt>
                <c:pt idx="14">
                  <c:v>9.4955463078694695E-5</c:v>
                </c:pt>
                <c:pt idx="15">
                  <c:v>1.5808696938455476E-5</c:v>
                </c:pt>
                <c:pt idx="16">
                  <c:v>2.4420004034025625E-6</c:v>
                </c:pt>
                <c:pt idx="17">
                  <c:v>4.3669588765333959E-7</c:v>
                </c:pt>
                <c:pt idx="18">
                  <c:v>5.9392602491374129E-8</c:v>
                </c:pt>
                <c:pt idx="19">
                  <c:v>1.7250309774951305E-8</c:v>
                </c:pt>
                <c:pt idx="20">
                  <c:v>5.2702388027027856E-9</c:v>
                </c:pt>
                <c:pt idx="21">
                  <c:v>2.1539086326351546E-9</c:v>
                </c:pt>
                <c:pt idx="22">
                  <c:v>9.0428966099583335E-10</c:v>
                </c:pt>
                <c:pt idx="23">
                  <c:v>1.5797734103196951E-14</c:v>
                </c:pt>
                <c:pt idx="24">
                  <c:v>5.8700212896098969E-15</c:v>
                </c:pt>
                <c:pt idx="25">
                  <c:v>1.3856158279779511E-21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mass)'!$C$107:$AC$107</c:f>
              <c:numCache>
                <c:formatCode>General</c:formatCode>
                <c:ptCount val="27"/>
                <c:pt idx="0">
                  <c:v>6.3344993097736522</c:v>
                </c:pt>
                <c:pt idx="1">
                  <c:v>5.5264229529545972</c:v>
                </c:pt>
                <c:pt idx="2">
                  <c:v>4.3588809979218519</c:v>
                </c:pt>
                <c:pt idx="3">
                  <c:v>1.1474915063362345</c:v>
                </c:pt>
                <c:pt idx="4">
                  <c:v>0.94467905405355135</c:v>
                </c:pt>
                <c:pt idx="5">
                  <c:v>0.44220615484907111</c:v>
                </c:pt>
                <c:pt idx="6">
                  <c:v>0.34281939836061531</c:v>
                </c:pt>
                <c:pt idx="7">
                  <c:v>0.57976088777707024</c:v>
                </c:pt>
                <c:pt idx="8">
                  <c:v>0.42766597334829271</c:v>
                </c:pt>
                <c:pt idx="9">
                  <c:v>0.41797251901444038</c:v>
                </c:pt>
                <c:pt idx="10">
                  <c:v>0.31867231122539402</c:v>
                </c:pt>
                <c:pt idx="11">
                  <c:v>0.21858451027172213</c:v>
                </c:pt>
                <c:pt idx="12">
                  <c:v>0.18231195034924449</c:v>
                </c:pt>
                <c:pt idx="13">
                  <c:v>0.10733192709423826</c:v>
                </c:pt>
                <c:pt idx="14">
                  <c:v>6.4216250005124431E-2</c:v>
                </c:pt>
                <c:pt idx="15">
                  <c:v>2.598018858871232E-2</c:v>
                </c:pt>
                <c:pt idx="16">
                  <c:v>7.9226679439360573E-3</c:v>
                </c:pt>
                <c:pt idx="17">
                  <c:v>2.4372690745015154E-3</c:v>
                </c:pt>
                <c:pt idx="18">
                  <c:v>4.3386863013929937E-4</c:v>
                </c:pt>
                <c:pt idx="19">
                  <c:v>1.2495901220728513E-4</c:v>
                </c:pt>
                <c:pt idx="20">
                  <c:v>3.018241644070317E-5</c:v>
                </c:pt>
                <c:pt idx="21">
                  <c:v>6.230640870482378E-6</c:v>
                </c:pt>
                <c:pt idx="22">
                  <c:v>1.2225003791577105E-6</c:v>
                </c:pt>
                <c:pt idx="23">
                  <c:v>1.3201273120915087E-7</c:v>
                </c:pt>
                <c:pt idx="24">
                  <c:v>2.5073446714566559E-8</c:v>
                </c:pt>
                <c:pt idx="25">
                  <c:v>4.7665253721401044E-9</c:v>
                </c:pt>
                <c:pt idx="26">
                  <c:v>1.037055365889846E-9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mass)'!$C$106:$AC$106</c:f>
              <c:numCache>
                <c:formatCode>General</c:formatCode>
                <c:ptCount val="27"/>
                <c:pt idx="0">
                  <c:v>5.2687963243792968</c:v>
                </c:pt>
                <c:pt idx="1">
                  <c:v>1.1501745160179258</c:v>
                </c:pt>
                <c:pt idx="2">
                  <c:v>1.5855144740471845</c:v>
                </c:pt>
                <c:pt idx="3">
                  <c:v>1.0096482777435374</c:v>
                </c:pt>
                <c:pt idx="4">
                  <c:v>0.88758576200982009</c:v>
                </c:pt>
                <c:pt idx="5">
                  <c:v>0.81511565103768624</c:v>
                </c:pt>
                <c:pt idx="6">
                  <c:v>0.1690959639494298</c:v>
                </c:pt>
                <c:pt idx="7">
                  <c:v>0.28226992825380232</c:v>
                </c:pt>
                <c:pt idx="8">
                  <c:v>0.21764689936145368</c:v>
                </c:pt>
                <c:pt idx="9">
                  <c:v>0.21807675790185371</c:v>
                </c:pt>
                <c:pt idx="10">
                  <c:v>0.1767757185436902</c:v>
                </c:pt>
                <c:pt idx="11">
                  <c:v>0.13200984625250389</c:v>
                </c:pt>
                <c:pt idx="12">
                  <c:v>0.12516384412922071</c:v>
                </c:pt>
                <c:pt idx="13">
                  <c:v>8.9872169466716223E-2</c:v>
                </c:pt>
                <c:pt idx="14">
                  <c:v>7.0646818371242509E-2</c:v>
                </c:pt>
                <c:pt idx="15">
                  <c:v>3.9027693520343382E-2</c:v>
                </c:pt>
                <c:pt idx="16">
                  <c:v>1.6878727358820296E-2</c:v>
                </c:pt>
                <c:pt idx="17">
                  <c:v>7.0730482114004928E-3</c:v>
                </c:pt>
                <c:pt idx="18">
                  <c:v>1.5559725179821111E-3</c:v>
                </c:pt>
                <c:pt idx="19">
                  <c:v>5.2330228619567459E-4</c:v>
                </c:pt>
                <c:pt idx="20">
                  <c:v>1.4225432730592932E-4</c:v>
                </c:pt>
                <c:pt idx="21">
                  <c:v>3.3826116685838717E-5</c:v>
                </c:pt>
                <c:pt idx="22">
                  <c:v>8.2466485753918964E-6</c:v>
                </c:pt>
                <c:pt idx="23">
                  <c:v>1.2910469490899519E-6</c:v>
                </c:pt>
                <c:pt idx="24">
                  <c:v>3.5909055384958163E-7</c:v>
                </c:pt>
                <c:pt idx="25">
                  <c:v>9.4886224119167198E-8</c:v>
                </c:pt>
                <c:pt idx="26">
                  <c:v>2.5701790272278767E-8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7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mass)'!$C$105:$AC$105</c:f>
              <c:numCache>
                <c:formatCode>General</c:formatCode>
                <c:ptCount val="27"/>
                <c:pt idx="0">
                  <c:v>52.431202102211756</c:v>
                </c:pt>
                <c:pt idx="1">
                  <c:v>29.429442755841428</c:v>
                </c:pt>
                <c:pt idx="2">
                  <c:v>35.118577263685687</c:v>
                </c:pt>
                <c:pt idx="3">
                  <c:v>29.351548926372971</c:v>
                </c:pt>
                <c:pt idx="4">
                  <c:v>20.064007992750749</c:v>
                </c:pt>
                <c:pt idx="5">
                  <c:v>13.828751191633202</c:v>
                </c:pt>
                <c:pt idx="6">
                  <c:v>1.0094174812117789</c:v>
                </c:pt>
                <c:pt idx="7">
                  <c:v>1.7991166641895726</c:v>
                </c:pt>
                <c:pt idx="8">
                  <c:v>1.0833300705074027</c:v>
                </c:pt>
                <c:pt idx="9">
                  <c:v>1.0114946499976045</c:v>
                </c:pt>
                <c:pt idx="10">
                  <c:v>0.77495705451172681</c:v>
                </c:pt>
                <c:pt idx="11">
                  <c:v>0.56617274196979517</c:v>
                </c:pt>
                <c:pt idx="12">
                  <c:v>0.53916954775406378</c:v>
                </c:pt>
                <c:pt idx="13">
                  <c:v>0.41226030485342025</c:v>
                </c:pt>
                <c:pt idx="14">
                  <c:v>0.39232525442278954</c:v>
                </c:pt>
                <c:pt idx="15">
                  <c:v>0.32703868550163556</c:v>
                </c:pt>
                <c:pt idx="16">
                  <c:v>0.26727969351609498</c:v>
                </c:pt>
                <c:pt idx="17">
                  <c:v>0.25074889192890043</c:v>
                </c:pt>
                <c:pt idx="18">
                  <c:v>0.13673540524025687</c:v>
                </c:pt>
                <c:pt idx="19">
                  <c:v>0.11614546965076171</c:v>
                </c:pt>
                <c:pt idx="20">
                  <c:v>7.6384997142085423E-2</c:v>
                </c:pt>
                <c:pt idx="21">
                  <c:v>4.1497216410158133E-2</c:v>
                </c:pt>
                <c:pt idx="22">
                  <c:v>2.1361661492562287E-2</c:v>
                </c:pt>
                <c:pt idx="23">
                  <c:v>5.9106991783323118E-3</c:v>
                </c:pt>
                <c:pt idx="24">
                  <c:v>2.261200170336335E-3</c:v>
                </c:pt>
                <c:pt idx="25">
                  <c:v>6.8125366261782133E-4</c:v>
                </c:pt>
                <c:pt idx="26">
                  <c:v>1.8974071371521761E-4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3268224"/>
        <c:axId val="153270144"/>
      </c:barChart>
      <c:scatterChart>
        <c:scatterStyle val="lineMarker"/>
        <c:varyColors val="0"/>
        <c:ser>
          <c:idx val="13"/>
          <c:order val="12"/>
          <c:tx>
            <c:v>vert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'gas-aer-part (4pm mass)'!$AE$88:$CF$88</c:f>
              <c:numCache>
                <c:formatCode>General</c:formatCode>
                <c:ptCount val="46"/>
                <c:pt idx="0">
                  <c:v>3.5</c:v>
                </c:pt>
                <c:pt idx="1">
                  <c:v>4.5</c:v>
                </c:pt>
                <c:pt idx="2">
                  <c:v>4.5</c:v>
                </c:pt>
                <c:pt idx="3">
                  <c:v>5.5</c:v>
                </c:pt>
                <c:pt idx="4">
                  <c:v>5.5</c:v>
                </c:pt>
                <c:pt idx="5">
                  <c:v>6.5</c:v>
                </c:pt>
                <c:pt idx="6">
                  <c:v>6.5</c:v>
                </c:pt>
                <c:pt idx="7">
                  <c:v>7.5</c:v>
                </c:pt>
                <c:pt idx="8">
                  <c:v>7.5</c:v>
                </c:pt>
                <c:pt idx="9">
                  <c:v>8.5</c:v>
                </c:pt>
                <c:pt idx="10">
                  <c:v>8.5</c:v>
                </c:pt>
                <c:pt idx="11">
                  <c:v>9.5</c:v>
                </c:pt>
                <c:pt idx="12">
                  <c:v>9.5</c:v>
                </c:pt>
                <c:pt idx="13">
                  <c:v>10.5</c:v>
                </c:pt>
                <c:pt idx="14">
                  <c:v>10.5</c:v>
                </c:pt>
                <c:pt idx="15" formatCode="0.0">
                  <c:v>11.5</c:v>
                </c:pt>
                <c:pt idx="16" formatCode="0.0">
                  <c:v>11.5</c:v>
                </c:pt>
                <c:pt idx="17" formatCode="0.0">
                  <c:v>12.5</c:v>
                </c:pt>
                <c:pt idx="18" formatCode="0.0">
                  <c:v>12.5</c:v>
                </c:pt>
                <c:pt idx="19" formatCode="0.0">
                  <c:v>13.5</c:v>
                </c:pt>
                <c:pt idx="20" formatCode="0.0">
                  <c:v>13.5</c:v>
                </c:pt>
                <c:pt idx="21" formatCode="0.0">
                  <c:v>14.5</c:v>
                </c:pt>
                <c:pt idx="22" formatCode="0.0">
                  <c:v>14.5</c:v>
                </c:pt>
                <c:pt idx="23" formatCode="0.0">
                  <c:v>15.5</c:v>
                </c:pt>
                <c:pt idx="24" formatCode="0.0">
                  <c:v>15.5</c:v>
                </c:pt>
                <c:pt idx="25" formatCode="0.0">
                  <c:v>16.5</c:v>
                </c:pt>
                <c:pt idx="26" formatCode="0.0">
                  <c:v>16.5</c:v>
                </c:pt>
                <c:pt idx="27" formatCode="0.0">
                  <c:v>17.5</c:v>
                </c:pt>
                <c:pt idx="28" formatCode="0.0">
                  <c:v>17.5</c:v>
                </c:pt>
                <c:pt idx="29" formatCode="0.0">
                  <c:v>18.5</c:v>
                </c:pt>
                <c:pt idx="30" formatCode="0.0">
                  <c:v>18.5</c:v>
                </c:pt>
                <c:pt idx="31" formatCode="0.0">
                  <c:v>19.5</c:v>
                </c:pt>
                <c:pt idx="32" formatCode="0.0">
                  <c:v>19.5</c:v>
                </c:pt>
                <c:pt idx="33" formatCode="0.0">
                  <c:v>20.5</c:v>
                </c:pt>
                <c:pt idx="34" formatCode="0.0">
                  <c:v>20.5</c:v>
                </c:pt>
                <c:pt idx="35" formatCode="0.0">
                  <c:v>21.5</c:v>
                </c:pt>
                <c:pt idx="36" formatCode="0.0">
                  <c:v>21.5</c:v>
                </c:pt>
                <c:pt idx="37" formatCode="0.0">
                  <c:v>22.5</c:v>
                </c:pt>
                <c:pt idx="38" formatCode="0.0">
                  <c:v>22.5</c:v>
                </c:pt>
                <c:pt idx="39" formatCode="0.0">
                  <c:v>23.5</c:v>
                </c:pt>
                <c:pt idx="40" formatCode="0.0">
                  <c:v>27.5</c:v>
                </c:pt>
                <c:pt idx="41" formatCode="0.0">
                  <c:v>28.5</c:v>
                </c:pt>
              </c:numCache>
            </c:numRef>
          </c:xVal>
          <c:yVal>
            <c:numRef>
              <c:f>'gas-aer-part (4pm mass)'!$AE$89:$CF$89</c:f>
              <c:numCache>
                <c:formatCode>General</c:formatCode>
                <c:ptCount val="46"/>
                <c:pt idx="0">
                  <c:v>7.0364439442720142E-4</c:v>
                </c:pt>
                <c:pt idx="1">
                  <c:v>7.0364439442720142E-4</c:v>
                </c:pt>
                <c:pt idx="2">
                  <c:v>1.4854485144459449E-3</c:v>
                </c:pt>
                <c:pt idx="3">
                  <c:v>1.4854485144459449E-3</c:v>
                </c:pt>
                <c:pt idx="4">
                  <c:v>8.8519234422814634E-4</c:v>
                </c:pt>
                <c:pt idx="5">
                  <c:v>8.8519234422814634E-4</c:v>
                </c:pt>
                <c:pt idx="6">
                  <c:v>1.1885887604567524E-3</c:v>
                </c:pt>
                <c:pt idx="7">
                  <c:v>1.1885887604567524E-3</c:v>
                </c:pt>
                <c:pt idx="8">
                  <c:v>5.3590446150488906E-3</c:v>
                </c:pt>
                <c:pt idx="9">
                  <c:v>5.3590446150488906E-3</c:v>
                </c:pt>
                <c:pt idx="10">
                  <c:v>5.2867871872705812E-3</c:v>
                </c:pt>
                <c:pt idx="11">
                  <c:v>5.2867871872705812E-3</c:v>
                </c:pt>
                <c:pt idx="12">
                  <c:v>1.6670128659002109E-2</c:v>
                </c:pt>
                <c:pt idx="13">
                  <c:v>1.6670128659002109E-2</c:v>
                </c:pt>
                <c:pt idx="14">
                  <c:v>2.7467677267102149E-2</c:v>
                </c:pt>
                <c:pt idx="15">
                  <c:v>2.7467677267102149E-2</c:v>
                </c:pt>
                <c:pt idx="16">
                  <c:v>6.344974943282497E-2</c:v>
                </c:pt>
                <c:pt idx="17">
                  <c:v>6.344974943282497E-2</c:v>
                </c:pt>
                <c:pt idx="18">
                  <c:v>0.10348172725048464</c:v>
                </c:pt>
                <c:pt idx="19">
                  <c:v>0.10348172725048464</c:v>
                </c:pt>
                <c:pt idx="20">
                  <c:v>0.15314309950794211</c:v>
                </c:pt>
                <c:pt idx="21">
                  <c:v>0.15314309950794211</c:v>
                </c:pt>
                <c:pt idx="22">
                  <c:v>0.20643406957118354</c:v>
                </c:pt>
                <c:pt idx="23">
                  <c:v>0.20643406957118354</c:v>
                </c:pt>
                <c:pt idx="24">
                  <c:v>0.26777007730182328</c:v>
                </c:pt>
                <c:pt idx="25">
                  <c:v>0.26777007730182328</c:v>
                </c:pt>
                <c:pt idx="26">
                  <c:v>0.34826451561422284</c:v>
                </c:pt>
                <c:pt idx="27">
                  <c:v>0.34826451561422284</c:v>
                </c:pt>
                <c:pt idx="28">
                  <c:v>0.44849839739093744</c:v>
                </c:pt>
                <c:pt idx="29">
                  <c:v>0.44849839739093744</c:v>
                </c:pt>
                <c:pt idx="30">
                  <c:v>0.54508589397821805</c:v>
                </c:pt>
                <c:pt idx="31">
                  <c:v>0.54508589397821805</c:v>
                </c:pt>
                <c:pt idx="32">
                  <c:v>0.61375311178967784</c:v>
                </c:pt>
                <c:pt idx="33">
                  <c:v>0.61375311178967784</c:v>
                </c:pt>
                <c:pt idx="34">
                  <c:v>0.65847260548486453</c:v>
                </c:pt>
                <c:pt idx="35">
                  <c:v>0.65847260548486453</c:v>
                </c:pt>
                <c:pt idx="36">
                  <c:v>0.69622070726251561</c:v>
                </c:pt>
                <c:pt idx="37">
                  <c:v>0.69622070726251561</c:v>
                </c:pt>
                <c:pt idx="38">
                  <c:v>0.74313065667612255</c:v>
                </c:pt>
                <c:pt idx="39">
                  <c:v>0.74313065667612255</c:v>
                </c:pt>
                <c:pt idx="40">
                  <c:v>0.9893390932309889</c:v>
                </c:pt>
                <c:pt idx="41">
                  <c:v>0.9893390932309889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86144"/>
        <c:axId val="153284608"/>
      </c:scatterChart>
      <c:catAx>
        <c:axId val="15326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44629298192325367"/>
              <c:y val="0.896524322042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70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327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mass fraction</a:t>
                </a:r>
              </a:p>
            </c:rich>
          </c:tx>
          <c:layout>
            <c:manualLayout>
              <c:xMode val="edge"/>
              <c:yMode val="edge"/>
              <c:x val="9.2023956946034602E-3"/>
              <c:y val="0.361824282783090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68224"/>
        <c:crosses val="autoZero"/>
        <c:crossBetween val="between"/>
      </c:valAx>
      <c:valAx>
        <c:axId val="153284608"/>
        <c:scaling>
          <c:orientation val="minMax"/>
          <c:max val="1"/>
        </c:scaling>
        <c:delete val="0"/>
        <c:axPos val="r"/>
        <c:numFmt formatCode="General" sourceLinked="1"/>
        <c:majorTickMark val="none"/>
        <c:minorTickMark val="none"/>
        <c:tickLblPos val="none"/>
        <c:crossAx val="153286144"/>
        <c:crosses val="max"/>
        <c:crossBetween val="midCat"/>
      </c:valAx>
      <c:valAx>
        <c:axId val="153286144"/>
        <c:scaling>
          <c:orientation val="minMax"/>
          <c:max val="30.5"/>
          <c:min val="3.5"/>
        </c:scaling>
        <c:delete val="0"/>
        <c:axPos val="t"/>
        <c:numFmt formatCode="General" sourceLinked="1"/>
        <c:majorTickMark val="none"/>
        <c:minorTickMark val="none"/>
        <c:tickLblPos val="none"/>
        <c:crossAx val="15328460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" r="0.75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b) 3pm after</a:t>
            </a:r>
            <a:r>
              <a:rPr lang="en-US" baseline="0"/>
              <a:t> 2 days outflow</a:t>
            </a:r>
            <a:endParaRPr lang="en-US"/>
          </a:p>
        </c:rich>
      </c:tx>
      <c:layout>
        <c:manualLayout>
          <c:xMode val="edge"/>
          <c:yMode val="edge"/>
          <c:x val="0.2"/>
          <c:y val="1.7094017094017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23529411764705"/>
          <c:y val="0.12535647412658621"/>
          <c:w val="0.77710487991508903"/>
          <c:h val="0.69800764002303695"/>
        </c:manualLayout>
      </c:layout>
      <c:barChart>
        <c:barDir val="col"/>
        <c:grouping val="percent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mass)'!$C$25:$AC$25</c:f>
              <c:numCache>
                <c:formatCode>General</c:formatCode>
                <c:ptCount val="27"/>
                <c:pt idx="0">
                  <c:v>1.3247942181226567E-8</c:v>
                </c:pt>
                <c:pt idx="1">
                  <c:v>2.0570581437623716E-8</c:v>
                </c:pt>
                <c:pt idx="2">
                  <c:v>1.0190855936983558E-7</c:v>
                </c:pt>
                <c:pt idx="3">
                  <c:v>4.5132577897714911E-7</c:v>
                </c:pt>
                <c:pt idx="4">
                  <c:v>3.3504096297864409E-7</c:v>
                </c:pt>
                <c:pt idx="5">
                  <c:v>3.4171321731549683E-7</c:v>
                </c:pt>
                <c:pt idx="6">
                  <c:v>1.1798592109780488E-7</c:v>
                </c:pt>
                <c:pt idx="7">
                  <c:v>4.9764785141798349E-7</c:v>
                </c:pt>
                <c:pt idx="8">
                  <c:v>7.5950718775632188E-7</c:v>
                </c:pt>
                <c:pt idx="9">
                  <c:v>1.5564685316463509E-6</c:v>
                </c:pt>
                <c:pt idx="10">
                  <c:v>2.6731651560426268E-6</c:v>
                </c:pt>
                <c:pt idx="11">
                  <c:v>4.478937248294388E-6</c:v>
                </c:pt>
                <c:pt idx="12">
                  <c:v>9.7634479515078449E-6</c:v>
                </c:pt>
                <c:pt idx="13">
                  <c:v>1.7292223627832682E-5</c:v>
                </c:pt>
                <c:pt idx="14">
                  <c:v>3.7669458909433222E-5</c:v>
                </c:pt>
                <c:pt idx="15">
                  <c:v>7.2814972408376434E-5</c:v>
                </c:pt>
                <c:pt idx="16">
                  <c:v>1.4340230718671735E-4</c:v>
                </c:pt>
                <c:pt idx="17">
                  <c:v>3.4725566500745132E-4</c:v>
                </c:pt>
                <c:pt idx="18">
                  <c:v>6.0306094309765486E-4</c:v>
                </c:pt>
                <c:pt idx="19">
                  <c:v>2.3996666795511844E-3</c:v>
                </c:pt>
                <c:pt idx="20">
                  <c:v>1.1436414470217773E-2</c:v>
                </c:pt>
                <c:pt idx="21">
                  <c:v>4.8166002153734566E-2</c:v>
                </c:pt>
                <c:pt idx="22">
                  <c:v>0.13494154761388388</c:v>
                </c:pt>
                <c:pt idx="23">
                  <c:v>0.1459987307593329</c:v>
                </c:pt>
                <c:pt idx="24">
                  <c:v>0.18188394785408696</c:v>
                </c:pt>
                <c:pt idx="25">
                  <c:v>0.16556783453323348</c:v>
                </c:pt>
                <c:pt idx="26">
                  <c:v>0.13653180375934462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mass)'!$C$26:$AC$26</c:f>
              <c:numCache>
                <c:formatCode>General</c:formatCode>
                <c:ptCount val="27"/>
                <c:pt idx="0">
                  <c:v>1.04935588493903E-6</c:v>
                </c:pt>
                <c:pt idx="1">
                  <c:v>1.4184189499036709E-6</c:v>
                </c:pt>
                <c:pt idx="2">
                  <c:v>1.5169892503944295E-5</c:v>
                </c:pt>
                <c:pt idx="3">
                  <c:v>6.5198370253240619E-5</c:v>
                </c:pt>
                <c:pt idx="4">
                  <c:v>2.2240137219292443E-4</c:v>
                </c:pt>
                <c:pt idx="5">
                  <c:v>3.611331013438448E-4</c:v>
                </c:pt>
                <c:pt idx="6">
                  <c:v>2.8172687960334419E-5</c:v>
                </c:pt>
                <c:pt idx="7">
                  <c:v>1.1472227209150401E-4</c:v>
                </c:pt>
                <c:pt idx="8">
                  <c:v>2.0492773998871279E-4</c:v>
                </c:pt>
                <c:pt idx="9">
                  <c:v>4.9602775132341214E-4</c:v>
                </c:pt>
                <c:pt idx="10">
                  <c:v>1.0012218584450566E-3</c:v>
                </c:pt>
                <c:pt idx="11">
                  <c:v>1.9254250110784543E-3</c:v>
                </c:pt>
                <c:pt idx="12">
                  <c:v>5.0685684142923078E-3</c:v>
                </c:pt>
                <c:pt idx="13">
                  <c:v>1.2586685537363387E-2</c:v>
                </c:pt>
                <c:pt idx="14">
                  <c:v>4.2457281031021525E-2</c:v>
                </c:pt>
                <c:pt idx="15">
                  <c:v>9.3944488378627247E-2</c:v>
                </c:pt>
                <c:pt idx="16">
                  <c:v>0.14822636838936845</c:v>
                </c:pt>
                <c:pt idx="17">
                  <c:v>0.21036786556943113</c:v>
                </c:pt>
                <c:pt idx="18">
                  <c:v>0.14841609063728534</c:v>
                </c:pt>
                <c:pt idx="19">
                  <c:v>0.15865256518219498</c:v>
                </c:pt>
                <c:pt idx="20">
                  <c:v>0.1421062271110603</c:v>
                </c:pt>
                <c:pt idx="21">
                  <c:v>0.11052919724147543</c:v>
                </c:pt>
                <c:pt idx="22">
                  <c:v>7.5211015179821331E-2</c:v>
                </c:pt>
                <c:pt idx="23">
                  <c:v>2.4834429081257259E-2</c:v>
                </c:pt>
                <c:pt idx="24">
                  <c:v>1.0681788899851675E-2</c:v>
                </c:pt>
                <c:pt idx="25">
                  <c:v>3.5966222099482617E-3</c:v>
                </c:pt>
                <c:pt idx="26">
                  <c:v>1.1718866131442374E-3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mass)'!$C$27:$AC$27</c:f>
              <c:numCache>
                <c:formatCode>General</c:formatCode>
                <c:ptCount val="27"/>
                <c:pt idx="0">
                  <c:v>3.3433749846389603E-3</c:v>
                </c:pt>
                <c:pt idx="1">
                  <c:v>3.8215176836025656E-4</c:v>
                </c:pt>
                <c:pt idx="2">
                  <c:v>1.8427999062553186E-3</c:v>
                </c:pt>
                <c:pt idx="3">
                  <c:v>1.4517802215879351E-2</c:v>
                </c:pt>
                <c:pt idx="4">
                  <c:v>4.2327246681325682E-2</c:v>
                </c:pt>
                <c:pt idx="5">
                  <c:v>4.3045633170629004E-2</c:v>
                </c:pt>
                <c:pt idx="6">
                  <c:v>5.0197522403900938E-3</c:v>
                </c:pt>
                <c:pt idx="7">
                  <c:v>1.9770124088266453E-2</c:v>
                </c:pt>
                <c:pt idx="8">
                  <c:v>3.808940590763131E-2</c:v>
                </c:pt>
                <c:pt idx="9">
                  <c:v>0.10326645905436441</c:v>
                </c:pt>
                <c:pt idx="10">
                  <c:v>0.18373853612024094</c:v>
                </c:pt>
                <c:pt idx="11">
                  <c:v>0.22864728439962692</c:v>
                </c:pt>
                <c:pt idx="12">
                  <c:v>0.30766979822299229</c:v>
                </c:pt>
                <c:pt idx="13">
                  <c:v>0.29942007800458326</c:v>
                </c:pt>
                <c:pt idx="14">
                  <c:v>0.36914833339067121</c:v>
                </c:pt>
                <c:pt idx="15">
                  <c:v>0.43955873618499974</c:v>
                </c:pt>
                <c:pt idx="16">
                  <c:v>0.45989525579317087</c:v>
                </c:pt>
                <c:pt idx="17">
                  <c:v>0.48912100881497667</c:v>
                </c:pt>
                <c:pt idx="18">
                  <c:v>0.29398421584516643</c:v>
                </c:pt>
                <c:pt idx="19">
                  <c:v>0.28761040099941881</c:v>
                </c:pt>
                <c:pt idx="20">
                  <c:v>0.2389221297362501</c:v>
                </c:pt>
                <c:pt idx="21">
                  <c:v>0.17273038231975918</c:v>
                </c:pt>
                <c:pt idx="22">
                  <c:v>0.11273125434370194</c:v>
                </c:pt>
                <c:pt idx="23">
                  <c:v>3.6803984385228035E-2</c:v>
                </c:pt>
                <c:pt idx="24">
                  <c:v>1.5950098602119416E-2</c:v>
                </c:pt>
                <c:pt idx="25">
                  <c:v>5.5132432560391102E-3</c:v>
                </c:pt>
                <c:pt idx="26">
                  <c:v>1.8935772539562239E-3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mass)'!$C$28:$AC$28</c:f>
              <c:numCache>
                <c:formatCode>General</c:formatCode>
                <c:ptCount val="27"/>
                <c:pt idx="0">
                  <c:v>5.5351998757418544E-2</c:v>
                </c:pt>
                <c:pt idx="1">
                  <c:v>5.6300609997003044E-2</c:v>
                </c:pt>
                <c:pt idx="2">
                  <c:v>8.8246425809167958E-2</c:v>
                </c:pt>
                <c:pt idx="3">
                  <c:v>9.4332459717064054E-2</c:v>
                </c:pt>
                <c:pt idx="4">
                  <c:v>0.21289820611187341</c:v>
                </c:pt>
                <c:pt idx="5">
                  <c:v>0.20619610782591005</c:v>
                </c:pt>
                <c:pt idx="6">
                  <c:v>0.13845887018762418</c:v>
                </c:pt>
                <c:pt idx="7">
                  <c:v>0.32184567405049108</c:v>
                </c:pt>
                <c:pt idx="8">
                  <c:v>0.3490676190605902</c:v>
                </c:pt>
                <c:pt idx="9">
                  <c:v>0.49515374995660394</c:v>
                </c:pt>
                <c:pt idx="10">
                  <c:v>0.51133343379580931</c:v>
                </c:pt>
                <c:pt idx="11">
                  <c:v>0.44156254419670632</c:v>
                </c:pt>
                <c:pt idx="12">
                  <c:v>0.45821120437907703</c:v>
                </c:pt>
                <c:pt idx="13">
                  <c:v>0.36079202763972457</c:v>
                </c:pt>
                <c:pt idx="14">
                  <c:v>0.31939420680212666</c:v>
                </c:pt>
                <c:pt idx="15">
                  <c:v>0.20429675363609029</c:v>
                </c:pt>
                <c:pt idx="16">
                  <c:v>0.1061442684328792</c:v>
                </c:pt>
                <c:pt idx="17">
                  <c:v>5.9103809502741529E-2</c:v>
                </c:pt>
                <c:pt idx="18">
                  <c:v>2.0845358940505612E-2</c:v>
                </c:pt>
                <c:pt idx="19">
                  <c:v>1.4493713885525858E-2</c:v>
                </c:pt>
                <c:pt idx="20">
                  <c:v>1.0113048498231121E-2</c:v>
                </c:pt>
                <c:pt idx="21">
                  <c:v>6.4324368886432429E-3</c:v>
                </c:pt>
                <c:pt idx="22">
                  <c:v>4.1547040583150563E-3</c:v>
                </c:pt>
                <c:pt idx="23">
                  <c:v>1.3209145047382881E-3</c:v>
                </c:pt>
                <c:pt idx="24">
                  <c:v>5.8005978517604404E-4</c:v>
                </c:pt>
                <c:pt idx="25">
                  <c:v>2.0261483393264719E-4</c:v>
                </c:pt>
                <c:pt idx="26">
                  <c:v>7.1704351159334809E-5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mass)'!$C$29:$AC$29</c:f>
              <c:numCache>
                <c:formatCode>General</c:formatCode>
                <c:ptCount val="27"/>
                <c:pt idx="0">
                  <c:v>1.1623578665353773</c:v>
                </c:pt>
                <c:pt idx="1">
                  <c:v>1.670621636994104</c:v>
                </c:pt>
                <c:pt idx="2">
                  <c:v>0.80742804318521999</c:v>
                </c:pt>
                <c:pt idx="3">
                  <c:v>0.17396464278654439</c:v>
                </c:pt>
                <c:pt idx="4">
                  <c:v>0.14692602489240991</c:v>
                </c:pt>
                <c:pt idx="5">
                  <c:v>0.15782972487100483</c:v>
                </c:pt>
                <c:pt idx="6">
                  <c:v>0.194855407163911</c:v>
                </c:pt>
                <c:pt idx="7">
                  <c:v>0.3729214612425017</c:v>
                </c:pt>
                <c:pt idx="8">
                  <c:v>0.31186926820497313</c:v>
                </c:pt>
                <c:pt idx="9">
                  <c:v>0.30879960486789071</c:v>
                </c:pt>
                <c:pt idx="10">
                  <c:v>0.234381586050149</c:v>
                </c:pt>
                <c:pt idx="11">
                  <c:v>0.15659546440421959</c:v>
                </c:pt>
                <c:pt idx="12">
                  <c:v>0.12896849437047761</c:v>
                </c:pt>
                <c:pt idx="13">
                  <c:v>8.2505729026693633E-2</c:v>
                </c:pt>
                <c:pt idx="14">
                  <c:v>6.37168313509682E-2</c:v>
                </c:pt>
                <c:pt idx="15">
                  <c:v>3.0108281231216956E-2</c:v>
                </c:pt>
                <c:pt idx="16">
                  <c:v>1.0815233986588731E-2</c:v>
                </c:pt>
                <c:pt idx="17">
                  <c:v>3.5073035336817653E-3</c:v>
                </c:pt>
                <c:pt idx="18">
                  <c:v>7.6357875509925753E-4</c:v>
                </c:pt>
                <c:pt idx="19">
                  <c:v>3.0176495972041007E-4</c:v>
                </c:pt>
                <c:pt idx="20">
                  <c:v>1.3046708695795605E-4</c:v>
                </c:pt>
                <c:pt idx="21">
                  <c:v>5.4964027418981728E-5</c:v>
                </c:pt>
                <c:pt idx="22">
                  <c:v>3.0950306938263868E-5</c:v>
                </c:pt>
                <c:pt idx="23">
                  <c:v>1.4528460769133109E-9</c:v>
                </c:pt>
                <c:pt idx="24">
                  <c:v>2.9268387234820791E-10</c:v>
                </c:pt>
                <c:pt idx="25">
                  <c:v>4.3676619523251505E-13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mass)'!$C$30:$AC$30</c:f>
              <c:numCache>
                <c:formatCode>General</c:formatCode>
                <c:ptCount val="27"/>
                <c:pt idx="0">
                  <c:v>3.2357235967759995E-3</c:v>
                </c:pt>
                <c:pt idx="1">
                  <c:v>0.30304311210949431</c:v>
                </c:pt>
                <c:pt idx="2">
                  <c:v>0.22714443974689594</c:v>
                </c:pt>
                <c:pt idx="3">
                  <c:v>0.66497016294162148</c:v>
                </c:pt>
                <c:pt idx="4">
                  <c:v>0.69831630818190815</c:v>
                </c:pt>
                <c:pt idx="5">
                  <c:v>0.25383316435245235</c:v>
                </c:pt>
                <c:pt idx="6">
                  <c:v>3.0342998583011701E-2</c:v>
                </c:pt>
                <c:pt idx="7">
                  <c:v>6.3367285567891549E-2</c:v>
                </c:pt>
                <c:pt idx="8">
                  <c:v>4.6927997358508396E-2</c:v>
                </c:pt>
                <c:pt idx="9">
                  <c:v>4.616997951171533E-2</c:v>
                </c:pt>
                <c:pt idx="10">
                  <c:v>2.6980396783378033E-2</c:v>
                </c:pt>
                <c:pt idx="11">
                  <c:v>1.2164305425945642E-2</c:v>
                </c:pt>
                <c:pt idx="12">
                  <c:v>6.581369407502779E-3</c:v>
                </c:pt>
                <c:pt idx="13">
                  <c:v>2.1985637541497667E-3</c:v>
                </c:pt>
                <c:pt idx="14">
                  <c:v>1.1011588374311458E-3</c:v>
                </c:pt>
                <c:pt idx="15">
                  <c:v>3.1411441161340948E-4</c:v>
                </c:pt>
                <c:pt idx="16">
                  <c:v>7.4042034088294071E-5</c:v>
                </c:pt>
                <c:pt idx="17">
                  <c:v>2.0759089047491689E-6</c:v>
                </c:pt>
                <c:pt idx="18">
                  <c:v>4.0485299651314653E-7</c:v>
                </c:pt>
                <c:pt idx="19">
                  <c:v>5.1158476479486538E-8</c:v>
                </c:pt>
                <c:pt idx="20">
                  <c:v>8.5502934443522181E-9</c:v>
                </c:pt>
                <c:pt idx="21">
                  <c:v>1.8630753813446107E-10</c:v>
                </c:pt>
                <c:pt idx="22">
                  <c:v>5.2862165260015953E-10</c:v>
                </c:pt>
                <c:pt idx="23">
                  <c:v>7.6016801805805488E-15</c:v>
                </c:pt>
                <c:pt idx="24">
                  <c:v>0</c:v>
                </c:pt>
                <c:pt idx="25">
                  <c:v>3.2476611764202091E-16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 groups</c:v>
          </c:tx>
          <c:spPr>
            <a:pattFill prst="pct40">
              <a:fgClr>
                <a:srgbClr val="0070C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mass)'!$C$130:$AC$130</c:f>
              <c:numCache>
                <c:formatCode>General</c:formatCode>
                <c:ptCount val="27"/>
                <c:pt idx="0">
                  <c:v>1.3381174096898546E-2</c:v>
                </c:pt>
                <c:pt idx="1">
                  <c:v>6.1403608096357781E-2</c:v>
                </c:pt>
                <c:pt idx="2">
                  <c:v>6.5527602532746379E-2</c:v>
                </c:pt>
                <c:pt idx="3">
                  <c:v>0.10485499064622797</c:v>
                </c:pt>
                <c:pt idx="4">
                  <c:v>0.22504451022509181</c:v>
                </c:pt>
                <c:pt idx="5">
                  <c:v>0.16332929002204624</c:v>
                </c:pt>
                <c:pt idx="6">
                  <c:v>2.380053686562257E-4</c:v>
                </c:pt>
                <c:pt idx="7">
                  <c:v>3.1701227834270558E-4</c:v>
                </c:pt>
                <c:pt idx="8">
                  <c:v>8.4062355951902321E-5</c:v>
                </c:pt>
                <c:pt idx="9">
                  <c:v>4.864227390440547E-5</c:v>
                </c:pt>
                <c:pt idx="10">
                  <c:v>9.2776656427081464E-6</c:v>
                </c:pt>
                <c:pt idx="11">
                  <c:v>1.1655551918413725E-6</c:v>
                </c:pt>
                <c:pt idx="12">
                  <c:v>2.9853954595034245E-7</c:v>
                </c:pt>
                <c:pt idx="13">
                  <c:v>3.2566964622282864E-8</c:v>
                </c:pt>
                <c:pt idx="14">
                  <c:v>1.7949393809819879E-8</c:v>
                </c:pt>
                <c:pt idx="15">
                  <c:v>3.1954694878070192E-9</c:v>
                </c:pt>
                <c:pt idx="16">
                  <c:v>5.6524013308530672E-10</c:v>
                </c:pt>
                <c:pt idx="17">
                  <c:v>1.4340918274229895E-11</c:v>
                </c:pt>
                <c:pt idx="18">
                  <c:v>7.1359171004558495E-13</c:v>
                </c:pt>
                <c:pt idx="19">
                  <c:v>1.0022038017518896E-13</c:v>
                </c:pt>
                <c:pt idx="20">
                  <c:v>6.5565024485169917E-20</c:v>
                </c:pt>
                <c:pt idx="21">
                  <c:v>7.7933209680831246E-21</c:v>
                </c:pt>
                <c:pt idx="22">
                  <c:v>1.3729921959361523E-21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mass)'!$C$129:$AC$129</c:f>
              <c:numCache>
                <c:formatCode>General</c:formatCode>
                <c:ptCount val="27"/>
                <c:pt idx="0">
                  <c:v>4.0609087896819807</c:v>
                </c:pt>
                <c:pt idx="1">
                  <c:v>6.7626388684446814</c:v>
                </c:pt>
                <c:pt idx="2">
                  <c:v>1.2979986152427079</c:v>
                </c:pt>
                <c:pt idx="3">
                  <c:v>0.14669580014212871</c:v>
                </c:pt>
                <c:pt idx="4">
                  <c:v>9.5428158991550424E-2</c:v>
                </c:pt>
                <c:pt idx="5">
                  <c:v>5.318831244690557E-2</c:v>
                </c:pt>
                <c:pt idx="6">
                  <c:v>2.8901733002891495E-2</c:v>
                </c:pt>
                <c:pt idx="7">
                  <c:v>3.4746883607252643E-2</c:v>
                </c:pt>
                <c:pt idx="8">
                  <c:v>1.6222104881155334E-2</c:v>
                </c:pt>
                <c:pt idx="9">
                  <c:v>9.1188186507205303E-3</c:v>
                </c:pt>
                <c:pt idx="10">
                  <c:v>3.4533712542177473E-3</c:v>
                </c:pt>
                <c:pt idx="11">
                  <c:v>9.4554157624742222E-4</c:v>
                </c:pt>
                <c:pt idx="12">
                  <c:v>2.7833745966864893E-4</c:v>
                </c:pt>
                <c:pt idx="13">
                  <c:v>6.251667825459498E-5</c:v>
                </c:pt>
                <c:pt idx="14">
                  <c:v>1.4801746074559477E-5</c:v>
                </c:pt>
                <c:pt idx="15">
                  <c:v>1.7919372901283832E-6</c:v>
                </c:pt>
                <c:pt idx="16">
                  <c:v>1.8673358958454705E-7</c:v>
                </c:pt>
                <c:pt idx="17">
                  <c:v>1.3129205897979698E-8</c:v>
                </c:pt>
                <c:pt idx="18">
                  <c:v>2.0448008075205492E-9</c:v>
                </c:pt>
                <c:pt idx="19">
                  <c:v>4.0368204593284866E-11</c:v>
                </c:pt>
                <c:pt idx="20">
                  <c:v>4.7827060160265049E-12</c:v>
                </c:pt>
                <c:pt idx="21">
                  <c:v>6.9159088642337268E-14</c:v>
                </c:pt>
                <c:pt idx="22">
                  <c:v>1.3764029329773554E-13</c:v>
                </c:pt>
                <c:pt idx="23">
                  <c:v>6.5117365248512059E-18</c:v>
                </c:pt>
                <c:pt idx="24">
                  <c:v>0</c:v>
                </c:pt>
                <c:pt idx="25">
                  <c:v>1.4147737246908856E-19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mass)'!$C$128:$AC$128</c:f>
              <c:numCache>
                <c:formatCode>General</c:formatCode>
                <c:ptCount val="27"/>
                <c:pt idx="0">
                  <c:v>2.9645700020003836</c:v>
                </c:pt>
                <c:pt idx="1">
                  <c:v>3.7072579927222744</c:v>
                </c:pt>
                <c:pt idx="2">
                  <c:v>2.638205101370299</c:v>
                </c:pt>
                <c:pt idx="3">
                  <c:v>2.3246304646447249</c:v>
                </c:pt>
                <c:pt idx="4">
                  <c:v>1.6063718779804481</c:v>
                </c:pt>
                <c:pt idx="5">
                  <c:v>1.0796901274992265</c:v>
                </c:pt>
                <c:pt idx="6">
                  <c:v>0.21432218882657553</c:v>
                </c:pt>
                <c:pt idx="7">
                  <c:v>0.32131274638780316</c:v>
                </c:pt>
                <c:pt idx="8">
                  <c:v>0.17674652518577538</c:v>
                </c:pt>
                <c:pt idx="9">
                  <c:v>0.12357739813472655</c:v>
                </c:pt>
                <c:pt idx="10">
                  <c:v>6.1361291081887565E-2</c:v>
                </c:pt>
                <c:pt idx="11">
                  <c:v>2.4201311017984003E-2</c:v>
                </c:pt>
                <c:pt idx="12">
                  <c:v>1.0764712444165915E-2</c:v>
                </c:pt>
                <c:pt idx="13">
                  <c:v>3.0404589011671442E-3</c:v>
                </c:pt>
                <c:pt idx="14">
                  <c:v>8.5104284309959956E-4</c:v>
                </c:pt>
                <c:pt idx="15">
                  <c:v>1.4602431128714192E-4</c:v>
                </c:pt>
                <c:pt idx="16">
                  <c:v>2.1619809419923699E-5</c:v>
                </c:pt>
                <c:pt idx="17">
                  <c:v>3.968392547439357E-6</c:v>
                </c:pt>
                <c:pt idx="18">
                  <c:v>5.2263150024479327E-7</c:v>
                </c:pt>
                <c:pt idx="19">
                  <c:v>1.3546594843396878E-7</c:v>
                </c:pt>
                <c:pt idx="20">
                  <c:v>3.4618980968207549E-8</c:v>
                </c:pt>
                <c:pt idx="21">
                  <c:v>7.9506412141086019E-9</c:v>
                </c:pt>
                <c:pt idx="22">
                  <c:v>3.4702117683586859E-9</c:v>
                </c:pt>
                <c:pt idx="23">
                  <c:v>1.2984462744793654E-13</c:v>
                </c:pt>
                <c:pt idx="24">
                  <c:v>1.2588604076949067E-14</c:v>
                </c:pt>
                <c:pt idx="25">
                  <c:v>2.1726394952461288E-16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mass)'!$C$127:$AC$127</c:f>
              <c:numCache>
                <c:formatCode>General</c:formatCode>
                <c:ptCount val="27"/>
                <c:pt idx="0">
                  <c:v>14.621190182440808</c:v>
                </c:pt>
                <c:pt idx="1">
                  <c:v>7.4735643704703714</c:v>
                </c:pt>
                <c:pt idx="2">
                  <c:v>5.5119642296486608</c:v>
                </c:pt>
                <c:pt idx="3">
                  <c:v>2.6522743916652605</c:v>
                </c:pt>
                <c:pt idx="4">
                  <c:v>1.8992476042872237</c:v>
                </c:pt>
                <c:pt idx="5">
                  <c:v>0.65290033811222947</c:v>
                </c:pt>
                <c:pt idx="6">
                  <c:v>0.38264206180992943</c:v>
                </c:pt>
                <c:pt idx="7">
                  <c:v>0.55940350897026003</c:v>
                </c:pt>
                <c:pt idx="8">
                  <c:v>0.33736452758796343</c:v>
                </c:pt>
                <c:pt idx="9">
                  <c:v>0.28726932729529858</c:v>
                </c:pt>
                <c:pt idx="10">
                  <c:v>0.18564428544201295</c:v>
                </c:pt>
                <c:pt idx="11">
                  <c:v>0.10651731779676075</c:v>
                </c:pt>
                <c:pt idx="12">
                  <c:v>7.7261720825844468E-2</c:v>
                </c:pt>
                <c:pt idx="13">
                  <c:v>5.198602763988161E-2</c:v>
                </c:pt>
                <c:pt idx="14">
                  <c:v>5.3269317451634136E-2</c:v>
                </c:pt>
                <c:pt idx="15">
                  <c:v>3.5957695256879613E-2</c:v>
                </c:pt>
                <c:pt idx="16">
                  <c:v>1.4608826260666449E-2</c:v>
                </c:pt>
                <c:pt idx="17">
                  <c:v>4.9967297653619753E-3</c:v>
                </c:pt>
                <c:pt idx="18">
                  <c:v>8.9207827312656979E-4</c:v>
                </c:pt>
                <c:pt idx="19">
                  <c:v>2.5595449783575615E-4</c:v>
                </c:pt>
                <c:pt idx="20">
                  <c:v>6.3895895045631331E-5</c:v>
                </c:pt>
                <c:pt idx="21">
                  <c:v>1.4340870231866958E-5</c:v>
                </c:pt>
                <c:pt idx="22">
                  <c:v>3.4103106990725638E-6</c:v>
                </c:pt>
                <c:pt idx="23">
                  <c:v>5.3318346796601417E-7</c:v>
                </c:pt>
                <c:pt idx="24">
                  <c:v>1.5992519644069371E-7</c:v>
                </c:pt>
                <c:pt idx="25">
                  <c:v>4.4881036040926212E-8</c:v>
                </c:pt>
                <c:pt idx="26">
                  <c:v>1.2565581601920949E-8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mass)'!$C$126:$AC$126</c:f>
              <c:numCache>
                <c:formatCode>General</c:formatCode>
                <c:ptCount val="27"/>
                <c:pt idx="0">
                  <c:v>14.893622803606874</c:v>
                </c:pt>
                <c:pt idx="1">
                  <c:v>5.3633839972912671</c:v>
                </c:pt>
                <c:pt idx="2">
                  <c:v>6.761573013119305</c:v>
                </c:pt>
                <c:pt idx="3">
                  <c:v>3.3998653168838797</c:v>
                </c:pt>
                <c:pt idx="4">
                  <c:v>2.7279501197669456</c:v>
                </c:pt>
                <c:pt idx="5">
                  <c:v>1.924870766309259</c:v>
                </c:pt>
                <c:pt idx="6">
                  <c:v>0.28002151108274276</c:v>
                </c:pt>
                <c:pt idx="7">
                  <c:v>0.42148182986662541</c:v>
                </c:pt>
                <c:pt idx="8">
                  <c:v>0.24587150645770064</c:v>
                </c:pt>
                <c:pt idx="9">
                  <c:v>0.20671198180339198</c:v>
                </c:pt>
                <c:pt idx="10">
                  <c:v>0.14258159858617794</c:v>
                </c:pt>
                <c:pt idx="11">
                  <c:v>9.2833867129585607E-2</c:v>
                </c:pt>
                <c:pt idx="12">
                  <c:v>8.0644745628587422E-2</c:v>
                </c:pt>
                <c:pt idx="13">
                  <c:v>6.1028744220370308E-2</c:v>
                </c:pt>
                <c:pt idx="14">
                  <c:v>5.9306322014562936E-2</c:v>
                </c:pt>
                <c:pt idx="15">
                  <c:v>4.3932424801341706E-2</c:v>
                </c:pt>
                <c:pt idx="16">
                  <c:v>2.6032450466979714E-2</c:v>
                </c:pt>
                <c:pt idx="17">
                  <c:v>1.3415494638375648E-2</c:v>
                </c:pt>
                <c:pt idx="18">
                  <c:v>3.2821948889623863E-3</c:v>
                </c:pt>
                <c:pt idx="19">
                  <c:v>1.2109821864790234E-3</c:v>
                </c:pt>
                <c:pt idx="20">
                  <c:v>3.7716356543749763E-4</c:v>
                </c:pt>
                <c:pt idx="21">
                  <c:v>1.1829928256346537E-4</c:v>
                </c:pt>
                <c:pt idx="22">
                  <c:v>4.7520093826556814E-5</c:v>
                </c:pt>
                <c:pt idx="23">
                  <c:v>1.2630385605703802E-5</c:v>
                </c:pt>
                <c:pt idx="24">
                  <c:v>5.0368059255961079E-6</c:v>
                </c:pt>
                <c:pt idx="25">
                  <c:v>1.5816653515382361E-6</c:v>
                </c:pt>
                <c:pt idx="26">
                  <c:v>4.575930082903591E-7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7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mass)'!$C$125:$AC$125</c:f>
              <c:numCache>
                <c:formatCode>General</c:formatCode>
                <c:ptCount val="27"/>
                <c:pt idx="0">
                  <c:v>36.582286477549857</c:v>
                </c:pt>
                <c:pt idx="1">
                  <c:v>17.059014482640446</c:v>
                </c:pt>
                <c:pt idx="2">
                  <c:v>18.953892080093627</c:v>
                </c:pt>
                <c:pt idx="3">
                  <c:v>13.442780534705271</c:v>
                </c:pt>
                <c:pt idx="4">
                  <c:v>3.6106915002432229</c:v>
                </c:pt>
                <c:pt idx="5">
                  <c:v>1.032451419478569</c:v>
                </c:pt>
                <c:pt idx="6">
                  <c:v>0.2354048071625098</c:v>
                </c:pt>
                <c:pt idx="7">
                  <c:v>0.34252326736278255</c:v>
                </c:pt>
                <c:pt idx="8">
                  <c:v>0.18298604226052559</c:v>
                </c:pt>
                <c:pt idx="9">
                  <c:v>0.13243039246729837</c:v>
                </c:pt>
                <c:pt idx="10">
                  <c:v>8.1303444219669688E-2</c:v>
                </c:pt>
                <c:pt idx="11">
                  <c:v>4.89589985158142E-2</c:v>
                </c:pt>
                <c:pt idx="12">
                  <c:v>3.8434743033053081E-2</c:v>
                </c:pt>
                <c:pt idx="13">
                  <c:v>2.4491223666486237E-2</c:v>
                </c:pt>
                <c:pt idx="14">
                  <c:v>1.9339518536814614E-2</c:v>
                </c:pt>
                <c:pt idx="15">
                  <c:v>1.3511634788724549E-2</c:v>
                </c:pt>
                <c:pt idx="16">
                  <c:v>9.6118833242393974E-3</c:v>
                </c:pt>
                <c:pt idx="17">
                  <c:v>8.4125829121264942E-3</c:v>
                </c:pt>
                <c:pt idx="18">
                  <c:v>5.2246096339273315E-3</c:v>
                </c:pt>
                <c:pt idx="19">
                  <c:v>7.4675955806482661E-3</c:v>
                </c:pt>
                <c:pt idx="20">
                  <c:v>1.2673446160848985E-2</c:v>
                </c:pt>
                <c:pt idx="21">
                  <c:v>1.8878216351991946E-2</c:v>
                </c:pt>
                <c:pt idx="22">
                  <c:v>1.8720469763836321E-2</c:v>
                </c:pt>
                <c:pt idx="23">
                  <c:v>7.0800505843416081E-3</c:v>
                </c:pt>
                <c:pt idx="24">
                  <c:v>3.0717950477331941E-3</c:v>
                </c:pt>
                <c:pt idx="25">
                  <c:v>9.7033337111566444E-4</c:v>
                </c:pt>
                <c:pt idx="26">
                  <c:v>2.7501199105347629E-4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3441024"/>
        <c:axId val="153442944"/>
      </c:barChart>
      <c:scatterChart>
        <c:scatterStyle val="lineMarker"/>
        <c:varyColors val="0"/>
        <c:ser>
          <c:idx val="13"/>
          <c:order val="12"/>
          <c:tx>
            <c:v>vert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'gas-aer-part (4pm mass)'!$AE$88:$CF$88</c:f>
              <c:numCache>
                <c:formatCode>General</c:formatCode>
                <c:ptCount val="46"/>
                <c:pt idx="0">
                  <c:v>3.5</c:v>
                </c:pt>
                <c:pt idx="1">
                  <c:v>4.5</c:v>
                </c:pt>
                <c:pt idx="2">
                  <c:v>4.5</c:v>
                </c:pt>
                <c:pt idx="3">
                  <c:v>5.5</c:v>
                </c:pt>
                <c:pt idx="4">
                  <c:v>5.5</c:v>
                </c:pt>
                <c:pt idx="5">
                  <c:v>6.5</c:v>
                </c:pt>
                <c:pt idx="6">
                  <c:v>6.5</c:v>
                </c:pt>
                <c:pt idx="7">
                  <c:v>7.5</c:v>
                </c:pt>
                <c:pt idx="8">
                  <c:v>7.5</c:v>
                </c:pt>
                <c:pt idx="9">
                  <c:v>8.5</c:v>
                </c:pt>
                <c:pt idx="10">
                  <c:v>8.5</c:v>
                </c:pt>
                <c:pt idx="11">
                  <c:v>9.5</c:v>
                </c:pt>
                <c:pt idx="12">
                  <c:v>9.5</c:v>
                </c:pt>
                <c:pt idx="13">
                  <c:v>10.5</c:v>
                </c:pt>
                <c:pt idx="14">
                  <c:v>10.5</c:v>
                </c:pt>
                <c:pt idx="15" formatCode="0.0">
                  <c:v>11.5</c:v>
                </c:pt>
                <c:pt idx="16" formatCode="0.0">
                  <c:v>11.5</c:v>
                </c:pt>
                <c:pt idx="17" formatCode="0.0">
                  <c:v>12.5</c:v>
                </c:pt>
                <c:pt idx="18" formatCode="0.0">
                  <c:v>12.5</c:v>
                </c:pt>
                <c:pt idx="19" formatCode="0.0">
                  <c:v>13.5</c:v>
                </c:pt>
                <c:pt idx="20" formatCode="0.0">
                  <c:v>13.5</c:v>
                </c:pt>
                <c:pt idx="21" formatCode="0.0">
                  <c:v>14.5</c:v>
                </c:pt>
                <c:pt idx="22" formatCode="0.0">
                  <c:v>14.5</c:v>
                </c:pt>
                <c:pt idx="23" formatCode="0.0">
                  <c:v>15.5</c:v>
                </c:pt>
                <c:pt idx="24" formatCode="0.0">
                  <c:v>15.5</c:v>
                </c:pt>
                <c:pt idx="25" formatCode="0.0">
                  <c:v>16.5</c:v>
                </c:pt>
                <c:pt idx="26" formatCode="0.0">
                  <c:v>16.5</c:v>
                </c:pt>
                <c:pt idx="27" formatCode="0.0">
                  <c:v>17.5</c:v>
                </c:pt>
                <c:pt idx="28" formatCode="0.0">
                  <c:v>17.5</c:v>
                </c:pt>
                <c:pt idx="29" formatCode="0.0">
                  <c:v>18.5</c:v>
                </c:pt>
                <c:pt idx="30" formatCode="0.0">
                  <c:v>18.5</c:v>
                </c:pt>
                <c:pt idx="31" formatCode="0.0">
                  <c:v>19.5</c:v>
                </c:pt>
                <c:pt idx="32" formatCode="0.0">
                  <c:v>19.5</c:v>
                </c:pt>
                <c:pt idx="33" formatCode="0.0">
                  <c:v>20.5</c:v>
                </c:pt>
                <c:pt idx="34" formatCode="0.0">
                  <c:v>20.5</c:v>
                </c:pt>
                <c:pt idx="35" formatCode="0.0">
                  <c:v>21.5</c:v>
                </c:pt>
                <c:pt idx="36" formatCode="0.0">
                  <c:v>21.5</c:v>
                </c:pt>
                <c:pt idx="37" formatCode="0.0">
                  <c:v>22.5</c:v>
                </c:pt>
                <c:pt idx="38" formatCode="0.0">
                  <c:v>22.5</c:v>
                </c:pt>
                <c:pt idx="39" formatCode="0.0">
                  <c:v>23.5</c:v>
                </c:pt>
                <c:pt idx="40" formatCode="0.0">
                  <c:v>27.5</c:v>
                </c:pt>
                <c:pt idx="41" formatCode="0.0">
                  <c:v>28.5</c:v>
                </c:pt>
              </c:numCache>
            </c:numRef>
          </c:xVal>
          <c:yVal>
            <c:numRef>
              <c:f>'gas-aer-part (4pm mass)'!$AE$90:$CF$90</c:f>
              <c:numCache>
                <c:formatCode>General</c:formatCode>
                <c:ptCount val="46"/>
                <c:pt idx="0">
                  <c:v>1.6464307683702127E-2</c:v>
                </c:pt>
                <c:pt idx="1">
                  <c:v>1.6464307683702127E-2</c:v>
                </c:pt>
                <c:pt idx="2">
                  <c:v>4.7820610753372003E-2</c:v>
                </c:pt>
                <c:pt idx="3">
                  <c:v>4.7820610753372003E-2</c:v>
                </c:pt>
                <c:pt idx="4">
                  <c:v>3.0936953400316776E-2</c:v>
                </c:pt>
                <c:pt idx="5">
                  <c:v>3.0936953400316776E-2</c:v>
                </c:pt>
                <c:pt idx="6">
                  <c:v>4.1176970544144577E-2</c:v>
                </c:pt>
                <c:pt idx="7">
                  <c:v>4.1176970544144577E-2</c:v>
                </c:pt>
                <c:pt idx="8">
                  <c:v>9.7705198985614139E-2</c:v>
                </c:pt>
                <c:pt idx="9">
                  <c:v>9.7705198985614139E-2</c:v>
                </c:pt>
                <c:pt idx="10">
                  <c:v>0.11876834913548892</c:v>
                </c:pt>
                <c:pt idx="11">
                  <c:v>0.11876834913548892</c:v>
                </c:pt>
                <c:pt idx="12">
                  <c:v>0.24413761169204876</c:v>
                </c:pt>
                <c:pt idx="13">
                  <c:v>0.24413761169204876</c:v>
                </c:pt>
                <c:pt idx="14">
                  <c:v>0.31655064606249245</c:v>
                </c:pt>
                <c:pt idx="15">
                  <c:v>0.31655064606249245</c:v>
                </c:pt>
                <c:pt idx="16">
                  <c:v>0.4375189254861358</c:v>
                </c:pt>
                <c:pt idx="17">
                  <c:v>0.4375189254861358</c:v>
                </c:pt>
                <c:pt idx="18">
                  <c:v>0.55683765974667243</c:v>
                </c:pt>
                <c:pt idx="19">
                  <c:v>0.55683765974667243</c:v>
                </c:pt>
                <c:pt idx="20">
                  <c:v>0.66869939131396372</c:v>
                </c:pt>
                <c:pt idx="21">
                  <c:v>0.66869939131396372</c:v>
                </c:pt>
                <c:pt idx="22">
                  <c:v>0.75460464748595046</c:v>
                </c:pt>
                <c:pt idx="23">
                  <c:v>0.75460464748595046</c:v>
                </c:pt>
                <c:pt idx="24">
                  <c:v>0.81382016302582916</c:v>
                </c:pt>
                <c:pt idx="25">
                  <c:v>0.81382016302582916</c:v>
                </c:pt>
                <c:pt idx="26">
                  <c:v>0.84344237386471266</c:v>
                </c:pt>
                <c:pt idx="27">
                  <c:v>0.84344237386471266</c:v>
                </c:pt>
                <c:pt idx="28">
                  <c:v>0.85701507496250284</c:v>
                </c:pt>
                <c:pt idx="29">
                  <c:v>0.85701507496250284</c:v>
                </c:pt>
                <c:pt idx="30">
                  <c:v>0.89145426381213344</c:v>
                </c:pt>
                <c:pt idx="31">
                  <c:v>0.89145426381213344</c:v>
                </c:pt>
                <c:pt idx="32">
                  <c:v>0.93517704680451408</c:v>
                </c:pt>
                <c:pt idx="33">
                  <c:v>0.93517704680451408</c:v>
                </c:pt>
                <c:pt idx="34">
                  <c:v>0.96600844672462494</c:v>
                </c:pt>
                <c:pt idx="35">
                  <c:v>0.96600844672462494</c:v>
                </c:pt>
                <c:pt idx="36">
                  <c:v>0.98017053335334137</c:v>
                </c:pt>
                <c:pt idx="37">
                  <c:v>0.98017053335334137</c:v>
                </c:pt>
                <c:pt idx="38">
                  <c:v>0.98108636035109642</c:v>
                </c:pt>
                <c:pt idx="39">
                  <c:v>0.98108636035109642</c:v>
                </c:pt>
                <c:pt idx="40">
                  <c:v>0.98549771453229107</c:v>
                </c:pt>
                <c:pt idx="41">
                  <c:v>0.98549771453229107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450752"/>
        <c:axId val="153449216"/>
      </c:scatterChart>
      <c:catAx>
        <c:axId val="15344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44629298192325367"/>
              <c:y val="0.896524322042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42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344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mass fraction</a:t>
                </a:r>
              </a:p>
            </c:rich>
          </c:tx>
          <c:layout>
            <c:manualLayout>
              <c:xMode val="edge"/>
              <c:yMode val="edge"/>
              <c:x val="9.2023956946034602E-3"/>
              <c:y val="0.361824282783090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41024"/>
        <c:crosses val="autoZero"/>
        <c:crossBetween val="between"/>
      </c:valAx>
      <c:valAx>
        <c:axId val="153449216"/>
        <c:scaling>
          <c:orientation val="minMax"/>
          <c:max val="1"/>
        </c:scaling>
        <c:delete val="0"/>
        <c:axPos val="r"/>
        <c:numFmt formatCode="General" sourceLinked="1"/>
        <c:majorTickMark val="none"/>
        <c:minorTickMark val="none"/>
        <c:tickLblPos val="none"/>
        <c:crossAx val="153450752"/>
        <c:crosses val="max"/>
        <c:crossBetween val="midCat"/>
      </c:valAx>
      <c:valAx>
        <c:axId val="153450752"/>
        <c:scaling>
          <c:orientation val="minMax"/>
          <c:max val="30.5"/>
          <c:min val="3.5"/>
        </c:scaling>
        <c:delete val="0"/>
        <c:axPos val="t"/>
        <c:numFmt formatCode="General" sourceLinked="1"/>
        <c:majorTickMark val="none"/>
        <c:minorTickMark val="none"/>
        <c:tickLblPos val="none"/>
        <c:crossAx val="15344921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" r="0.75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after</a:t>
            </a:r>
            <a:r>
              <a:rPr lang="en-US" baseline="0"/>
              <a:t> 4 days</a:t>
            </a:r>
            <a:r>
              <a:rPr lang="en-US"/>
              <a:t>, Aerosol by Carbon #</a:t>
            </a:r>
          </a:p>
        </c:rich>
      </c:tx>
      <c:layout>
        <c:manualLayout>
          <c:xMode val="edge"/>
          <c:yMode val="edge"/>
          <c:x val="0.15997922134733156"/>
          <c:y val="2.3148148148148147E-2"/>
        </c:manualLayout>
      </c:layout>
      <c:overlay val="0"/>
    </c:title>
    <c:autoTitleDeleted val="0"/>
    <c:plotArea>
      <c:layout/>
      <c:pieChart>
        <c:varyColors val="1"/>
        <c:ser>
          <c:idx val="1"/>
          <c:order val="1"/>
          <c:tx>
            <c:v>day 5</c:v>
          </c:tx>
          <c:dPt>
            <c:idx val="0"/>
            <c:bubble3D val="0"/>
            <c:spPr>
              <a:solidFill>
                <a:schemeClr val="accent4"/>
              </a:solidFill>
            </c:spPr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tx2"/>
              </a:solidFill>
            </c:spPr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5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7"/>
            <c:bubble3D val="0"/>
            <c:spPr>
              <a:solidFill>
                <a:schemeClr val="accent3"/>
              </a:solidFill>
            </c:spPr>
          </c:dPt>
          <c:dPt>
            <c:idx val="8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9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</c:dPt>
          <c:dPt>
            <c:idx val="1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2"/>
            <c:bubble3D val="0"/>
            <c:spPr>
              <a:solidFill>
                <a:schemeClr val="accent6"/>
              </a:solidFill>
            </c:spPr>
          </c:dPt>
          <c:dPt>
            <c:idx val="1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14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1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Pt>
            <c:idx val="16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17"/>
            <c:bubble3D val="0"/>
            <c:spPr>
              <a:solidFill>
                <a:schemeClr val="accent2"/>
              </a:solidFill>
            </c:spPr>
          </c:dPt>
          <c:dPt>
            <c:idx val="1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</c:dPt>
          <c:dPt>
            <c:idx val="21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2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23"/>
            <c:bubble3D val="0"/>
            <c:spPr>
              <a:solidFill>
                <a:schemeClr val="bg1"/>
              </a:solidFill>
            </c:spPr>
          </c:dPt>
          <c:dPt>
            <c:idx val="24"/>
            <c:bubble3D val="0"/>
            <c:spPr>
              <a:solidFill>
                <a:schemeClr val="bg1"/>
              </a:solidFill>
            </c:spPr>
          </c:dPt>
          <c:dPt>
            <c:idx val="25"/>
            <c:bubble3D val="0"/>
            <c:spPr>
              <a:solidFill>
                <a:schemeClr val="bg1"/>
              </a:solidFill>
            </c:spPr>
          </c:dPt>
          <c:dPt>
            <c:idx val="26"/>
            <c:bubble3D val="0"/>
            <c:spPr>
              <a:solidFill>
                <a:schemeClr val="bg1"/>
              </a:solidFill>
            </c:spPr>
          </c:dPt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mass)'!$C$52:$AC$52</c:f>
              <c:numCache>
                <c:formatCode>0%</c:formatCode>
                <c:ptCount val="27"/>
                <c:pt idx="0">
                  <c:v>9.7658253756982033E-2</c:v>
                </c:pt>
                <c:pt idx="1">
                  <c:v>8.678151633646379E-2</c:v>
                </c:pt>
                <c:pt idx="2">
                  <c:v>5.7842627695083811E-2</c:v>
                </c:pt>
                <c:pt idx="3">
                  <c:v>0.10497565679714145</c:v>
                </c:pt>
                <c:pt idx="4">
                  <c:v>7.736036413285316E-2</c:v>
                </c:pt>
                <c:pt idx="5">
                  <c:v>3.7430589730468831E-2</c:v>
                </c:pt>
                <c:pt idx="6">
                  <c:v>2.8880448198212214E-2</c:v>
                </c:pt>
                <c:pt idx="7">
                  <c:v>5.2968117375252505E-2</c:v>
                </c:pt>
                <c:pt idx="8">
                  <c:v>4.5149948980063387E-2</c:v>
                </c:pt>
                <c:pt idx="9">
                  <c:v>4.9081706873697339E-2</c:v>
                </c:pt>
                <c:pt idx="10">
                  <c:v>4.3672065474411791E-2</c:v>
                </c:pt>
                <c:pt idx="11">
                  <c:v>3.6113172611073482E-2</c:v>
                </c:pt>
                <c:pt idx="12">
                  <c:v>3.7774776771771566E-2</c:v>
                </c:pt>
                <c:pt idx="13">
                  <c:v>3.098063952497878E-2</c:v>
                </c:pt>
                <c:pt idx="14">
                  <c:v>3.1599028877460245E-2</c:v>
                </c:pt>
                <c:pt idx="15">
                  <c:v>2.789337354191276E-2</c:v>
                </c:pt>
                <c:pt idx="16">
                  <c:v>2.5164519195850509E-2</c:v>
                </c:pt>
                <c:pt idx="17">
                  <c:v>2.6953383671182243E-2</c:v>
                </c:pt>
                <c:pt idx="18">
                  <c:v>1.6753654464098364E-2</c:v>
                </c:pt>
                <c:pt idx="19">
                  <c:v>1.6940746675540831E-2</c:v>
                </c:pt>
                <c:pt idx="20">
                  <c:v>1.5043704647508614E-2</c:v>
                </c:pt>
                <c:pt idx="21">
                  <c:v>1.3101258200993948E-2</c:v>
                </c:pt>
                <c:pt idx="22">
                  <c:v>1.2852580905186149E-2</c:v>
                </c:pt>
                <c:pt idx="23">
                  <c:v>7.9413908750018605E-3</c:v>
                </c:pt>
                <c:pt idx="24">
                  <c:v>7.6973971450731158E-3</c:v>
                </c:pt>
                <c:pt idx="25">
                  <c:v>6.3466722322615167E-3</c:v>
                </c:pt>
                <c:pt idx="26">
                  <c:v>5.0424053094756801E-3</c:v>
                </c:pt>
              </c:numCache>
            </c:numRef>
          </c:val>
        </c:ser>
        <c:ser>
          <c:idx val="0"/>
          <c:order val="0"/>
          <c:tx>
            <c:v>day 5</c:v>
          </c:tx>
          <c:dPt>
            <c:idx val="0"/>
            <c:bubble3D val="0"/>
            <c:spPr>
              <a:solidFill>
                <a:schemeClr val="accent4"/>
              </a:solidFill>
            </c:spPr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tx2"/>
              </a:solidFill>
            </c:spPr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5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7"/>
            <c:bubble3D val="0"/>
            <c:spPr>
              <a:solidFill>
                <a:schemeClr val="accent3"/>
              </a:solidFill>
            </c:spPr>
          </c:dPt>
          <c:dPt>
            <c:idx val="8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9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</c:dPt>
          <c:dPt>
            <c:idx val="1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2"/>
            <c:bubble3D val="0"/>
            <c:spPr>
              <a:solidFill>
                <a:schemeClr val="accent6"/>
              </a:solidFill>
            </c:spPr>
          </c:dPt>
          <c:dPt>
            <c:idx val="1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14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1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Pt>
            <c:idx val="16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17"/>
            <c:bubble3D val="0"/>
            <c:spPr>
              <a:solidFill>
                <a:schemeClr val="accent2"/>
              </a:solidFill>
            </c:spPr>
          </c:dPt>
          <c:dPt>
            <c:idx val="1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</c:dPt>
          <c:dPt>
            <c:idx val="21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2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23"/>
            <c:bubble3D val="0"/>
            <c:spPr>
              <a:solidFill>
                <a:schemeClr val="bg1"/>
              </a:solidFill>
            </c:spPr>
          </c:dPt>
          <c:dPt>
            <c:idx val="24"/>
            <c:bubble3D val="0"/>
            <c:spPr>
              <a:solidFill>
                <a:schemeClr val="bg1"/>
              </a:solidFill>
            </c:spPr>
          </c:dPt>
          <c:dPt>
            <c:idx val="25"/>
            <c:bubble3D val="0"/>
            <c:spPr>
              <a:solidFill>
                <a:schemeClr val="bg1"/>
              </a:solidFill>
            </c:spPr>
          </c:dPt>
          <c:dPt>
            <c:idx val="26"/>
            <c:bubble3D val="0"/>
            <c:spPr>
              <a:solidFill>
                <a:schemeClr val="bg1"/>
              </a:solidFill>
            </c:spPr>
          </c:dPt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mass)'!$C$52:$AC$52</c:f>
              <c:numCache>
                <c:formatCode>0%</c:formatCode>
                <c:ptCount val="27"/>
                <c:pt idx="0">
                  <c:v>9.7658253756982033E-2</c:v>
                </c:pt>
                <c:pt idx="1">
                  <c:v>8.678151633646379E-2</c:v>
                </c:pt>
                <c:pt idx="2">
                  <c:v>5.7842627695083811E-2</c:v>
                </c:pt>
                <c:pt idx="3">
                  <c:v>0.10497565679714145</c:v>
                </c:pt>
                <c:pt idx="4">
                  <c:v>7.736036413285316E-2</c:v>
                </c:pt>
                <c:pt idx="5">
                  <c:v>3.7430589730468831E-2</c:v>
                </c:pt>
                <c:pt idx="6">
                  <c:v>2.8880448198212214E-2</c:v>
                </c:pt>
                <c:pt idx="7">
                  <c:v>5.2968117375252505E-2</c:v>
                </c:pt>
                <c:pt idx="8">
                  <c:v>4.5149948980063387E-2</c:v>
                </c:pt>
                <c:pt idx="9">
                  <c:v>4.9081706873697339E-2</c:v>
                </c:pt>
                <c:pt idx="10">
                  <c:v>4.3672065474411791E-2</c:v>
                </c:pt>
                <c:pt idx="11">
                  <c:v>3.6113172611073482E-2</c:v>
                </c:pt>
                <c:pt idx="12">
                  <c:v>3.7774776771771566E-2</c:v>
                </c:pt>
                <c:pt idx="13">
                  <c:v>3.098063952497878E-2</c:v>
                </c:pt>
                <c:pt idx="14">
                  <c:v>3.1599028877460245E-2</c:v>
                </c:pt>
                <c:pt idx="15">
                  <c:v>2.789337354191276E-2</c:v>
                </c:pt>
                <c:pt idx="16">
                  <c:v>2.5164519195850509E-2</c:v>
                </c:pt>
                <c:pt idx="17">
                  <c:v>2.6953383671182243E-2</c:v>
                </c:pt>
                <c:pt idx="18">
                  <c:v>1.6753654464098364E-2</c:v>
                </c:pt>
                <c:pt idx="19">
                  <c:v>1.6940746675540831E-2</c:v>
                </c:pt>
                <c:pt idx="20">
                  <c:v>1.5043704647508614E-2</c:v>
                </c:pt>
                <c:pt idx="21">
                  <c:v>1.3101258200993948E-2</c:v>
                </c:pt>
                <c:pt idx="22">
                  <c:v>1.2852580905186149E-2</c:v>
                </c:pt>
                <c:pt idx="23">
                  <c:v>7.9413908750018605E-3</c:v>
                </c:pt>
                <c:pt idx="24">
                  <c:v>7.6973971450731158E-3</c:v>
                </c:pt>
                <c:pt idx="25">
                  <c:v>6.3466722322615167E-3</c:v>
                </c:pt>
                <c:pt idx="26">
                  <c:v>5.0424053094756801E-3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7465419947506564"/>
          <c:y val="0.19497411781860602"/>
          <c:w val="0.20867913385826775"/>
          <c:h val="0.75345472440944883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after</a:t>
            </a:r>
            <a:r>
              <a:rPr lang="en-US" baseline="0"/>
              <a:t> 2 days</a:t>
            </a:r>
            <a:r>
              <a:rPr lang="en-US"/>
              <a:t>, Aerosol by Carbon #</a:t>
            </a:r>
          </a:p>
        </c:rich>
      </c:tx>
      <c:layout>
        <c:manualLayout>
          <c:xMode val="edge"/>
          <c:yMode val="edge"/>
          <c:x val="0.15997922134733156"/>
          <c:y val="2.3148148148148147E-2"/>
        </c:manualLayout>
      </c:layout>
      <c:overlay val="0"/>
    </c:title>
    <c:autoTitleDeleted val="0"/>
    <c:plotArea>
      <c:layout/>
      <c:pieChart>
        <c:varyColors val="1"/>
        <c:ser>
          <c:idx val="1"/>
          <c:order val="1"/>
          <c:tx>
            <c:v>day 5</c:v>
          </c:tx>
          <c:dPt>
            <c:idx val="0"/>
            <c:bubble3D val="0"/>
            <c:spPr>
              <a:solidFill>
                <a:schemeClr val="accent4"/>
              </a:solidFill>
            </c:spPr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tx2"/>
              </a:solidFill>
            </c:spPr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5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7"/>
            <c:bubble3D val="0"/>
            <c:spPr>
              <a:solidFill>
                <a:schemeClr val="accent3"/>
              </a:solidFill>
            </c:spPr>
          </c:dPt>
          <c:dPt>
            <c:idx val="8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9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</c:dPt>
          <c:dPt>
            <c:idx val="1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2"/>
            <c:bubble3D val="0"/>
            <c:spPr>
              <a:solidFill>
                <a:schemeClr val="accent6"/>
              </a:solidFill>
            </c:spPr>
          </c:dPt>
          <c:dPt>
            <c:idx val="1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14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1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Pt>
            <c:idx val="16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17"/>
            <c:bubble3D val="0"/>
            <c:spPr>
              <a:solidFill>
                <a:schemeClr val="accent2"/>
              </a:solidFill>
            </c:spPr>
          </c:dPt>
          <c:dPt>
            <c:idx val="1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</c:dPt>
          <c:dPt>
            <c:idx val="21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2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23"/>
            <c:bubble3D val="0"/>
            <c:spPr>
              <a:solidFill>
                <a:schemeClr val="bg1"/>
              </a:solidFill>
            </c:spPr>
          </c:dPt>
          <c:dPt>
            <c:idx val="24"/>
            <c:bubble3D val="0"/>
            <c:spPr>
              <a:solidFill>
                <a:schemeClr val="bg1"/>
              </a:solidFill>
            </c:spPr>
          </c:dPt>
          <c:dPt>
            <c:idx val="25"/>
            <c:bubble3D val="0"/>
            <c:spPr>
              <a:solidFill>
                <a:schemeClr val="bg1"/>
              </a:solidFill>
            </c:spPr>
          </c:dPt>
          <c:dPt>
            <c:idx val="26"/>
            <c:bubble3D val="0"/>
            <c:spPr>
              <a:solidFill>
                <a:schemeClr val="bg1"/>
              </a:solidFill>
            </c:spPr>
          </c:dPt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mass)'!$C$32:$AC$32</c:f>
              <c:numCache>
                <c:formatCode>0%</c:formatCode>
                <c:ptCount val="27"/>
                <c:pt idx="0">
                  <c:v>6.3836502383520052E-2</c:v>
                </c:pt>
                <c:pt idx="1">
                  <c:v>0.10586574485938947</c:v>
                </c:pt>
                <c:pt idx="2">
                  <c:v>5.8642513775623954E-2</c:v>
                </c:pt>
                <c:pt idx="3">
                  <c:v>4.9422500607845789E-2</c:v>
                </c:pt>
                <c:pt idx="4">
                  <c:v>5.7391820262736225E-2</c:v>
                </c:pt>
                <c:pt idx="5">
                  <c:v>3.4479505980796937E-2</c:v>
                </c:pt>
                <c:pt idx="6">
                  <c:v>1.9224903786252755E-2</c:v>
                </c:pt>
                <c:pt idx="7">
                  <c:v>4.0567234479045679E-2</c:v>
                </c:pt>
                <c:pt idx="8">
                  <c:v>3.8906012603071034E-2</c:v>
                </c:pt>
                <c:pt idx="9">
                  <c:v>4.973726203554122E-2</c:v>
                </c:pt>
                <c:pt idx="10">
                  <c:v>4.9922389409043526E-2</c:v>
                </c:pt>
                <c:pt idx="11">
                  <c:v>4.3845887760823231E-2</c:v>
                </c:pt>
                <c:pt idx="12">
                  <c:v>4.7266885576736424E-2</c:v>
                </c:pt>
                <c:pt idx="13">
                  <c:v>3.9498362523693362E-2</c:v>
                </c:pt>
                <c:pt idx="14">
                  <c:v>4.149721814504926E-2</c:v>
                </c:pt>
                <c:pt idx="15">
                  <c:v>4.0060179035455647E-2</c:v>
                </c:pt>
                <c:pt idx="16">
                  <c:v>3.781826442381387E-2</c:v>
                </c:pt>
                <c:pt idx="17">
                  <c:v>3.9755365735795523E-2</c:v>
                </c:pt>
                <c:pt idx="18">
                  <c:v>2.4225673432136413E-2</c:v>
                </c:pt>
                <c:pt idx="19">
                  <c:v>2.4165473440550773E-2</c:v>
                </c:pt>
                <c:pt idx="20">
                  <c:v>2.0997875100316823E-2</c:v>
                </c:pt>
                <c:pt idx="21">
                  <c:v>1.7619340570057634E-2</c:v>
                </c:pt>
                <c:pt idx="22">
                  <c:v>1.705394202300653E-2</c:v>
                </c:pt>
                <c:pt idx="23">
                  <c:v>1.0895418094131861E-2</c:v>
                </c:pt>
                <c:pt idx="24">
                  <c:v>1.0902605051558024E-2</c:v>
                </c:pt>
                <c:pt idx="25">
                  <c:v>9.1185482142825472E-3</c:v>
                </c:pt>
                <c:pt idx="26">
                  <c:v>7.2825706897254386E-3</c:v>
                </c:pt>
              </c:numCache>
            </c:numRef>
          </c:val>
        </c:ser>
        <c:ser>
          <c:idx val="0"/>
          <c:order val="0"/>
          <c:tx>
            <c:v>day 5</c:v>
          </c:tx>
          <c:dPt>
            <c:idx val="0"/>
            <c:bubble3D val="0"/>
            <c:spPr>
              <a:solidFill>
                <a:schemeClr val="accent4"/>
              </a:solidFill>
            </c:spPr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tx2"/>
              </a:solidFill>
            </c:spPr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5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7"/>
            <c:bubble3D val="0"/>
            <c:spPr>
              <a:solidFill>
                <a:schemeClr val="accent3"/>
              </a:solidFill>
            </c:spPr>
          </c:dPt>
          <c:dPt>
            <c:idx val="8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9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</c:dPt>
          <c:dPt>
            <c:idx val="1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2"/>
            <c:bubble3D val="0"/>
            <c:spPr>
              <a:solidFill>
                <a:schemeClr val="accent6"/>
              </a:solidFill>
            </c:spPr>
          </c:dPt>
          <c:dPt>
            <c:idx val="1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14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1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Pt>
            <c:idx val="16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17"/>
            <c:bubble3D val="0"/>
            <c:spPr>
              <a:solidFill>
                <a:schemeClr val="accent2"/>
              </a:solidFill>
            </c:spPr>
          </c:dPt>
          <c:dPt>
            <c:idx val="1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</c:dPt>
          <c:dPt>
            <c:idx val="21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2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23"/>
            <c:bubble3D val="0"/>
            <c:spPr>
              <a:solidFill>
                <a:schemeClr val="bg1"/>
              </a:solidFill>
            </c:spPr>
          </c:dPt>
          <c:dPt>
            <c:idx val="24"/>
            <c:bubble3D val="0"/>
            <c:spPr>
              <a:solidFill>
                <a:schemeClr val="bg1"/>
              </a:solidFill>
            </c:spPr>
          </c:dPt>
          <c:dPt>
            <c:idx val="25"/>
            <c:bubble3D val="0"/>
            <c:spPr>
              <a:solidFill>
                <a:schemeClr val="bg1"/>
              </a:solidFill>
            </c:spPr>
          </c:dPt>
          <c:dPt>
            <c:idx val="26"/>
            <c:bubble3D val="0"/>
            <c:spPr>
              <a:solidFill>
                <a:schemeClr val="bg1"/>
              </a:solidFill>
            </c:spPr>
          </c:dPt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mass)'!$C$32:$AC$32</c:f>
              <c:numCache>
                <c:formatCode>0%</c:formatCode>
                <c:ptCount val="27"/>
                <c:pt idx="0">
                  <c:v>6.3836502383520052E-2</c:v>
                </c:pt>
                <c:pt idx="1">
                  <c:v>0.10586574485938947</c:v>
                </c:pt>
                <c:pt idx="2">
                  <c:v>5.8642513775623954E-2</c:v>
                </c:pt>
                <c:pt idx="3">
                  <c:v>4.9422500607845789E-2</c:v>
                </c:pt>
                <c:pt idx="4">
                  <c:v>5.7391820262736225E-2</c:v>
                </c:pt>
                <c:pt idx="5">
                  <c:v>3.4479505980796937E-2</c:v>
                </c:pt>
                <c:pt idx="6">
                  <c:v>1.9224903786252755E-2</c:v>
                </c:pt>
                <c:pt idx="7">
                  <c:v>4.0567234479045679E-2</c:v>
                </c:pt>
                <c:pt idx="8">
                  <c:v>3.8906012603071034E-2</c:v>
                </c:pt>
                <c:pt idx="9">
                  <c:v>4.973726203554122E-2</c:v>
                </c:pt>
                <c:pt idx="10">
                  <c:v>4.9922389409043526E-2</c:v>
                </c:pt>
                <c:pt idx="11">
                  <c:v>4.3845887760823231E-2</c:v>
                </c:pt>
                <c:pt idx="12">
                  <c:v>4.7266885576736424E-2</c:v>
                </c:pt>
                <c:pt idx="13">
                  <c:v>3.9498362523693362E-2</c:v>
                </c:pt>
                <c:pt idx="14">
                  <c:v>4.149721814504926E-2</c:v>
                </c:pt>
                <c:pt idx="15">
                  <c:v>4.0060179035455647E-2</c:v>
                </c:pt>
                <c:pt idx="16">
                  <c:v>3.781826442381387E-2</c:v>
                </c:pt>
                <c:pt idx="17">
                  <c:v>3.9755365735795523E-2</c:v>
                </c:pt>
                <c:pt idx="18">
                  <c:v>2.4225673432136413E-2</c:v>
                </c:pt>
                <c:pt idx="19">
                  <c:v>2.4165473440550773E-2</c:v>
                </c:pt>
                <c:pt idx="20">
                  <c:v>2.0997875100316823E-2</c:v>
                </c:pt>
                <c:pt idx="21">
                  <c:v>1.7619340570057634E-2</c:v>
                </c:pt>
                <c:pt idx="22">
                  <c:v>1.705394202300653E-2</c:v>
                </c:pt>
                <c:pt idx="23">
                  <c:v>1.0895418094131861E-2</c:v>
                </c:pt>
                <c:pt idx="24">
                  <c:v>1.0902605051558024E-2</c:v>
                </c:pt>
                <c:pt idx="25">
                  <c:v>9.1185482142825472E-3</c:v>
                </c:pt>
                <c:pt idx="26">
                  <c:v>7.2825706897254386E-3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7465419947506564"/>
          <c:y val="0.19497411781860602"/>
          <c:w val="0.20867913385826775"/>
          <c:h val="0.75345472440944883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T0, Aerosol by Carbon #</a:t>
            </a:r>
          </a:p>
        </c:rich>
      </c:tx>
      <c:layout>
        <c:manualLayout>
          <c:xMode val="edge"/>
          <c:yMode val="edge"/>
          <c:x val="0.15164588801399825"/>
          <c:y val="3.240740740740740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tx>
            <c:v>day 5</c:v>
          </c:tx>
          <c:dPt>
            <c:idx val="0"/>
            <c:bubble3D val="0"/>
            <c:spPr>
              <a:solidFill>
                <a:schemeClr val="accent4"/>
              </a:solidFill>
            </c:spPr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tx2"/>
              </a:solidFill>
            </c:spPr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5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7"/>
            <c:bubble3D val="0"/>
            <c:spPr>
              <a:solidFill>
                <a:schemeClr val="accent3"/>
              </a:solidFill>
            </c:spPr>
          </c:dPt>
          <c:dPt>
            <c:idx val="8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9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</c:dPt>
          <c:dPt>
            <c:idx val="1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2"/>
            <c:bubble3D val="0"/>
            <c:spPr>
              <a:solidFill>
                <a:schemeClr val="accent6"/>
              </a:solidFill>
            </c:spPr>
          </c:dPt>
          <c:dPt>
            <c:idx val="1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14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1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Pt>
            <c:idx val="16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17"/>
            <c:bubble3D val="0"/>
            <c:spPr>
              <a:solidFill>
                <a:schemeClr val="accent2"/>
              </a:solidFill>
            </c:spPr>
          </c:dPt>
          <c:dPt>
            <c:idx val="1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</c:dPt>
          <c:dPt>
            <c:idx val="21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2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23"/>
            <c:bubble3D val="0"/>
            <c:spPr>
              <a:solidFill>
                <a:schemeClr val="bg1"/>
              </a:solidFill>
            </c:spPr>
          </c:dPt>
          <c:dPt>
            <c:idx val="24"/>
            <c:bubble3D val="0"/>
            <c:spPr>
              <a:solidFill>
                <a:schemeClr val="bg1"/>
              </a:solidFill>
            </c:spPr>
          </c:dPt>
          <c:dPt>
            <c:idx val="25"/>
            <c:bubble3D val="0"/>
            <c:spPr>
              <a:solidFill>
                <a:schemeClr val="bg1"/>
              </a:solidFill>
            </c:spPr>
          </c:dPt>
          <c:dPt>
            <c:idx val="26"/>
            <c:bubble3D val="0"/>
            <c:spPr>
              <a:solidFill>
                <a:schemeClr val="bg1"/>
              </a:solidFill>
            </c:spPr>
          </c:dPt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mass)'!$C$12:$AC$12</c:f>
              <c:numCache>
                <c:formatCode>0%</c:formatCode>
                <c:ptCount val="27"/>
                <c:pt idx="0">
                  <c:v>7.645687225736394E-3</c:v>
                </c:pt>
                <c:pt idx="1">
                  <c:v>9.7535996140084257E-3</c:v>
                </c:pt>
                <c:pt idx="2">
                  <c:v>6.2140075729532132E-3</c:v>
                </c:pt>
                <c:pt idx="3">
                  <c:v>6.3514685325408559E-3</c:v>
                </c:pt>
                <c:pt idx="4">
                  <c:v>2.1696362226424487E-2</c:v>
                </c:pt>
                <c:pt idx="5">
                  <c:v>1.501155632225256E-2</c:v>
                </c:pt>
                <c:pt idx="6">
                  <c:v>4.335344115114808E-3</c:v>
                </c:pt>
                <c:pt idx="7">
                  <c:v>1.2580920690987839E-2</c:v>
                </c:pt>
                <c:pt idx="8">
                  <c:v>1.962441526517587E-2</c:v>
                </c:pt>
                <c:pt idx="9">
                  <c:v>3.1581678829725159E-2</c:v>
                </c:pt>
                <c:pt idx="10">
                  <c:v>3.784531105343697E-2</c:v>
                </c:pt>
                <c:pt idx="11">
                  <c:v>3.9072255314728181E-2</c:v>
                </c:pt>
                <c:pt idx="12">
                  <c:v>5.0589874277739928E-2</c:v>
                </c:pt>
                <c:pt idx="13">
                  <c:v>5.315453715592959E-2</c:v>
                </c:pt>
                <c:pt idx="14">
                  <c:v>6.9943401270875311E-2</c:v>
                </c:pt>
                <c:pt idx="15">
                  <c:v>7.6626242827743052E-2</c:v>
                </c:pt>
                <c:pt idx="16">
                  <c:v>7.5704609313140506E-2</c:v>
                </c:pt>
                <c:pt idx="17">
                  <c:v>8.1847514746723679E-2</c:v>
                </c:pt>
                <c:pt idx="18">
                  <c:v>5.1859813414829425E-2</c:v>
                </c:pt>
                <c:pt idx="19">
                  <c:v>5.5113625901666796E-2</c:v>
                </c:pt>
                <c:pt idx="20">
                  <c:v>5.2704674960405533E-2</c:v>
                </c:pt>
                <c:pt idx="21">
                  <c:v>4.9358378587623319E-2</c:v>
                </c:pt>
                <c:pt idx="22">
                  <c:v>5.1596193367143682E-2</c:v>
                </c:pt>
                <c:pt idx="23">
                  <c:v>3.3953623542347197E-2</c:v>
                </c:pt>
                <c:pt idx="24">
                  <c:v>3.4233420722186353E-2</c:v>
                </c:pt>
                <c:pt idx="25">
                  <c:v>2.8682697998143169E-2</c:v>
                </c:pt>
                <c:pt idx="26">
                  <c:v>2.2918785150417561E-2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7465419947506564"/>
          <c:y val="0.19497411781860602"/>
          <c:w val="0.20867913385826775"/>
          <c:h val="0.75345472440944883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c) 4pm after</a:t>
            </a:r>
            <a:r>
              <a:rPr lang="en-US" baseline="0"/>
              <a:t> 4 days outflow</a:t>
            </a:r>
            <a:endParaRPr lang="en-US"/>
          </a:p>
        </c:rich>
      </c:tx>
      <c:layout>
        <c:manualLayout>
          <c:xMode val="edge"/>
          <c:yMode val="edge"/>
          <c:x val="0.2"/>
          <c:y val="1.7094017094017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23529411764705"/>
          <c:y val="0.12535647412658621"/>
          <c:w val="0.77710487991508903"/>
          <c:h val="0.69800764002303695"/>
        </c:manualLayout>
      </c:layout>
      <c:barChart>
        <c:barDir val="col"/>
        <c:grouping val="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mass)'!$C$45:$AC$45</c:f>
              <c:numCache>
                <c:formatCode>General</c:formatCode>
                <c:ptCount val="27"/>
                <c:pt idx="0">
                  <c:v>3.7095956305850771E-9</c:v>
                </c:pt>
                <c:pt idx="1">
                  <c:v>3.3838581347653686E-9</c:v>
                </c:pt>
                <c:pt idx="2">
                  <c:v>2.2195198518353493E-8</c:v>
                </c:pt>
                <c:pt idx="3">
                  <c:v>3.362593839825494E-8</c:v>
                </c:pt>
                <c:pt idx="4">
                  <c:v>7.8301434500452103E-9</c:v>
                </c:pt>
                <c:pt idx="5">
                  <c:v>2.2829977100632715E-9</c:v>
                </c:pt>
                <c:pt idx="6">
                  <c:v>1.4844998080766043E-9</c:v>
                </c:pt>
                <c:pt idx="7">
                  <c:v>3.6048492888442127E-9</c:v>
                </c:pt>
                <c:pt idx="8">
                  <c:v>4.027142435020536E-9</c:v>
                </c:pt>
                <c:pt idx="9">
                  <c:v>4.2575843868504362E-9</c:v>
                </c:pt>
                <c:pt idx="10">
                  <c:v>4.1833956245046513E-9</c:v>
                </c:pt>
                <c:pt idx="11">
                  <c:v>4.2575843868504362E-9</c:v>
                </c:pt>
                <c:pt idx="12">
                  <c:v>5.5121777883030338E-9</c:v>
                </c:pt>
                <c:pt idx="13">
                  <c:v>6.1668030458594672E-9</c:v>
                </c:pt>
                <c:pt idx="14">
                  <c:v>7.8559756305647619E-9</c:v>
                </c:pt>
                <c:pt idx="15">
                  <c:v>8.922340643475506E-9</c:v>
                </c:pt>
                <c:pt idx="16">
                  <c:v>1.1305831836291666E-8</c:v>
                </c:pt>
                <c:pt idx="17">
                  <c:v>1.9167792972098761E-8</c:v>
                </c:pt>
                <c:pt idx="18">
                  <c:v>3.2617853304809039E-8</c:v>
                </c:pt>
                <c:pt idx="19">
                  <c:v>2.6811913219744033E-7</c:v>
                </c:pt>
                <c:pt idx="20">
                  <c:v>8.7517537440689567E-6</c:v>
                </c:pt>
                <c:pt idx="21">
                  <c:v>5.9002905492797075E-4</c:v>
                </c:pt>
                <c:pt idx="22">
                  <c:v>1.6223869472645019E-2</c:v>
                </c:pt>
                <c:pt idx="23">
                  <c:v>6.1316775808847125E-2</c:v>
                </c:pt>
                <c:pt idx="24">
                  <c:v>0.13065570377538172</c:v>
                </c:pt>
                <c:pt idx="25">
                  <c:v>0.14629047352154428</c:v>
                </c:pt>
                <c:pt idx="26">
                  <c:v>0.13023514327545976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mass)'!$C$46:$AC$46</c:f>
              <c:numCache>
                <c:formatCode>General</c:formatCode>
                <c:ptCount val="27"/>
                <c:pt idx="0">
                  <c:v>5.5685675482176633E-7</c:v>
                </c:pt>
                <c:pt idx="1">
                  <c:v>6.7593680648506386E-7</c:v>
                </c:pt>
                <c:pt idx="2">
                  <c:v>2.0382220483109376E-5</c:v>
                </c:pt>
                <c:pt idx="3">
                  <c:v>3.9666573294137819E-5</c:v>
                </c:pt>
                <c:pt idx="4">
                  <c:v>1.0070927596820434E-4</c:v>
                </c:pt>
                <c:pt idx="5">
                  <c:v>1.0286090758952793E-4</c:v>
                </c:pt>
                <c:pt idx="6">
                  <c:v>1.6034853517623912E-6</c:v>
                </c:pt>
                <c:pt idx="7">
                  <c:v>4.0115486187312948E-6</c:v>
                </c:pt>
                <c:pt idx="8">
                  <c:v>6.39409473177235E-6</c:v>
                </c:pt>
                <c:pt idx="9">
                  <c:v>1.3711217377231104E-5</c:v>
                </c:pt>
                <c:pt idx="10">
                  <c:v>3.0974989629083913E-5</c:v>
                </c:pt>
                <c:pt idx="11">
                  <c:v>6.2523327655065187E-5</c:v>
                </c:pt>
                <c:pt idx="12">
                  <c:v>9.8675779318768941E-5</c:v>
                </c:pt>
                <c:pt idx="13">
                  <c:v>1.0720039889022084E-4</c:v>
                </c:pt>
                <c:pt idx="14">
                  <c:v>1.6743663348953066E-4</c:v>
                </c:pt>
                <c:pt idx="15">
                  <c:v>4.0493518097355161E-3</c:v>
                </c:pt>
                <c:pt idx="16">
                  <c:v>3.3147097978868133E-2</c:v>
                </c:pt>
                <c:pt idx="17">
                  <c:v>0.10448801993566796</c:v>
                </c:pt>
                <c:pt idx="18">
                  <c:v>0.11307249455954325</c:v>
                </c:pt>
                <c:pt idx="19">
                  <c:v>0.14667795622933757</c:v>
                </c:pt>
                <c:pt idx="20">
                  <c:v>0.14864372216155708</c:v>
                </c:pt>
                <c:pt idx="21">
                  <c:v>0.14369937980479663</c:v>
                </c:pt>
                <c:pt idx="22">
                  <c:v>0.14426012713802591</c:v>
                </c:pt>
                <c:pt idx="23">
                  <c:v>7.0002058942067E-2</c:v>
                </c:pt>
                <c:pt idx="24">
                  <c:v>3.6836059367696738E-2</c:v>
                </c:pt>
                <c:pt idx="25">
                  <c:v>1.3077383874726992E-2</c:v>
                </c:pt>
                <c:pt idx="26">
                  <c:v>4.0608502803326342E-3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mass)'!$C$47:$AC$47</c:f>
              <c:numCache>
                <c:formatCode>General</c:formatCode>
                <c:ptCount val="27"/>
                <c:pt idx="0">
                  <c:v>1.5547349866965308E-3</c:v>
                </c:pt>
                <c:pt idx="1">
                  <c:v>1.238542796605389E-4</c:v>
                </c:pt>
                <c:pt idx="2">
                  <c:v>2.5493526933471808E-3</c:v>
                </c:pt>
                <c:pt idx="3">
                  <c:v>2.0826407977408978E-2</c:v>
                </c:pt>
                <c:pt idx="4">
                  <c:v>3.4824614579680467E-2</c:v>
                </c:pt>
                <c:pt idx="5">
                  <c:v>3.5612181058935079E-2</c:v>
                </c:pt>
                <c:pt idx="6">
                  <c:v>9.3451063295393834E-4</c:v>
                </c:pt>
                <c:pt idx="7">
                  <c:v>2.6123580116875506E-3</c:v>
                </c:pt>
                <c:pt idx="8">
                  <c:v>4.6190774008283029E-3</c:v>
                </c:pt>
                <c:pt idx="9">
                  <c:v>9.8511965491083972E-3</c:v>
                </c:pt>
                <c:pt idx="10">
                  <c:v>3.2810019525747164E-2</c:v>
                </c:pt>
                <c:pt idx="11">
                  <c:v>9.473952205545437E-2</c:v>
                </c:pt>
                <c:pt idx="12">
                  <c:v>0.19684436582489792</c:v>
                </c:pt>
                <c:pt idx="13">
                  <c:v>0.23593916585509683</c:v>
                </c:pt>
                <c:pt idx="14">
                  <c:v>0.29125783535794086</c:v>
                </c:pt>
                <c:pt idx="15">
                  <c:v>0.30552853996203444</c:v>
                </c:pt>
                <c:pt idx="16">
                  <c:v>0.36752577320895757</c:v>
                </c:pt>
                <c:pt idx="17">
                  <c:v>0.47011418279666339</c:v>
                </c:pt>
                <c:pt idx="18">
                  <c:v>0.29897598685463606</c:v>
                </c:pt>
                <c:pt idx="19">
                  <c:v>0.29555794833467103</c:v>
                </c:pt>
                <c:pt idx="20">
                  <c:v>0.25332863371703868</c:v>
                </c:pt>
                <c:pt idx="21">
                  <c:v>0.21001247735803502</c:v>
                </c:pt>
                <c:pt idx="22">
                  <c:v>0.18830714518977787</c:v>
                </c:pt>
                <c:pt idx="23">
                  <c:v>8.5562797439179619E-2</c:v>
                </c:pt>
                <c:pt idx="24">
                  <c:v>4.3972986802702049E-2</c:v>
                </c:pt>
                <c:pt idx="25">
                  <c:v>1.5636659905712783E-2</c:v>
                </c:pt>
                <c:pt idx="26">
                  <c:v>4.9741123696762819E-3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mass)'!$C$48:$AC$48</c:f>
              <c:numCache>
                <c:formatCode>General</c:formatCode>
                <c:ptCount val="27"/>
                <c:pt idx="0">
                  <c:v>4.2868818598787078E-2</c:v>
                </c:pt>
                <c:pt idx="1">
                  <c:v>3.7472413082934468E-2</c:v>
                </c:pt>
                <c:pt idx="2">
                  <c:v>6.6746259116828424E-2</c:v>
                </c:pt>
                <c:pt idx="3">
                  <c:v>8.3452119274777262E-2</c:v>
                </c:pt>
                <c:pt idx="4">
                  <c:v>0.13593554945230465</c:v>
                </c:pt>
                <c:pt idx="5">
                  <c:v>0.15567511568834227</c:v>
                </c:pt>
                <c:pt idx="6">
                  <c:v>0.15309189763638711</c:v>
                </c:pt>
                <c:pt idx="7">
                  <c:v>0.36078420414653806</c:v>
                </c:pt>
                <c:pt idx="8">
                  <c:v>0.36102047409031451</c:v>
                </c:pt>
                <c:pt idx="9">
                  <c:v>0.44747952218288584</c:v>
                </c:pt>
                <c:pt idx="10">
                  <c:v>0.49966367709829645</c:v>
                </c:pt>
                <c:pt idx="11">
                  <c:v>0.49274884341044101</c:v>
                </c:pt>
                <c:pt idx="12">
                  <c:v>0.54050687471244063</c:v>
                </c:pt>
                <c:pt idx="13">
                  <c:v>0.4481725806846299</c:v>
                </c:pt>
                <c:pt idx="14">
                  <c:v>0.453827308005678</c:v>
                </c:pt>
                <c:pt idx="15">
                  <c:v>0.38332435678280513</c:v>
                </c:pt>
                <c:pt idx="16">
                  <c:v>0.25567558182521744</c:v>
                </c:pt>
                <c:pt idx="17">
                  <c:v>0.15624846408523962</c:v>
                </c:pt>
                <c:pt idx="18">
                  <c:v>4.817071613712913E-2</c:v>
                </c:pt>
                <c:pt idx="19">
                  <c:v>2.5230479729400769E-2</c:v>
                </c:pt>
                <c:pt idx="20">
                  <c:v>1.3692945834912398E-2</c:v>
                </c:pt>
                <c:pt idx="21">
                  <c:v>7.872514526629109E-3</c:v>
                </c:pt>
                <c:pt idx="22">
                  <c:v>6.538691937363496E-3</c:v>
                </c:pt>
                <c:pt idx="23">
                  <c:v>2.709543715227569E-3</c:v>
                </c:pt>
                <c:pt idx="24">
                  <c:v>1.3796432070286454E-3</c:v>
                </c:pt>
                <c:pt idx="25">
                  <c:v>4.9033888998392184E-4</c:v>
                </c:pt>
                <c:pt idx="26">
                  <c:v>1.598444926295162E-4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mass)'!$C$49:$AC$49</c:f>
              <c:numCache>
                <c:formatCode>General</c:formatCode>
                <c:ptCount val="27"/>
                <c:pt idx="0">
                  <c:v>2.6537840084963422</c:v>
                </c:pt>
                <c:pt idx="1">
                  <c:v>1.6564098191683012</c:v>
                </c:pt>
                <c:pt idx="2">
                  <c:v>1.0606945342601124</c:v>
                </c:pt>
                <c:pt idx="3">
                  <c:v>0.31384524198296315</c:v>
                </c:pt>
                <c:pt idx="4">
                  <c:v>0.28116123309389673</c:v>
                </c:pt>
                <c:pt idx="5">
                  <c:v>0.30990740958669005</c:v>
                </c:pt>
                <c:pt idx="6">
                  <c:v>0.45151186255666936</c:v>
                </c:pt>
                <c:pt idx="7">
                  <c:v>0.7720671709428818</c:v>
                </c:pt>
                <c:pt idx="8">
                  <c:v>0.65490878148896559</c:v>
                </c:pt>
                <c:pt idx="9">
                  <c:v>0.67489721873244779</c:v>
                </c:pt>
                <c:pt idx="10">
                  <c:v>0.53039452111881147</c:v>
                </c:pt>
                <c:pt idx="11">
                  <c:v>0.34385152484256387</c:v>
                </c:pt>
                <c:pt idx="12">
                  <c:v>0.26966276249677934</c:v>
                </c:pt>
                <c:pt idx="13">
                  <c:v>0.15869464556980445</c:v>
                </c:pt>
                <c:pt idx="14">
                  <c:v>0.12232797582374345</c:v>
                </c:pt>
                <c:pt idx="15">
                  <c:v>7.6589264974552568E-2</c:v>
                </c:pt>
                <c:pt idx="16">
                  <c:v>3.9016043382273512E-2</c:v>
                </c:pt>
                <c:pt idx="17">
                  <c:v>1.4412151543767711E-2</c:v>
                </c:pt>
                <c:pt idx="18">
                  <c:v>3.0395340700352519E-3</c:v>
                </c:pt>
                <c:pt idx="19">
                  <c:v>9.6932107133699207E-4</c:v>
                </c:pt>
                <c:pt idx="20">
                  <c:v>3.065366250554803E-4</c:v>
                </c:pt>
                <c:pt idx="21">
                  <c:v>9.4726920991786308E-5</c:v>
                </c:pt>
                <c:pt idx="22">
                  <c:v>6.2999017808534972E-5</c:v>
                </c:pt>
                <c:pt idx="23">
                  <c:v>4.8890551899167843E-9</c:v>
                </c:pt>
                <c:pt idx="24">
                  <c:v>8.2502314100796211E-10</c:v>
                </c:pt>
                <c:pt idx="25">
                  <c:v>3.1891717010936285E-12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mass)'!$C$50:$AC$50</c:f>
              <c:numCache>
                <c:formatCode>General</c:formatCode>
                <c:ptCount val="27"/>
                <c:pt idx="0">
                  <c:v>2.1867570862983575E-3</c:v>
                </c:pt>
                <c:pt idx="1">
                  <c:v>0.70563026793910477</c:v>
                </c:pt>
                <c:pt idx="2">
                  <c:v>0.46942349271208966</c:v>
                </c:pt>
                <c:pt idx="3">
                  <c:v>2.4845684063288309</c:v>
                </c:pt>
                <c:pt idx="4">
                  <c:v>1.6871061536008285</c:v>
                </c:pt>
                <c:pt idx="5">
                  <c:v>0.53371349165135107</c:v>
                </c:pt>
                <c:pt idx="6">
                  <c:v>0.19304715027322983</c:v>
                </c:pt>
                <c:pt idx="7">
                  <c:v>0.32917888883604862</c:v>
                </c:pt>
                <c:pt idx="8">
                  <c:v>0.22790800866228555</c:v>
                </c:pt>
                <c:pt idx="9">
                  <c:v>0.22493999665449735</c:v>
                </c:pt>
                <c:pt idx="10">
                  <c:v>0.14469788226186286</c:v>
                </c:pt>
                <c:pt idx="11">
                  <c:v>6.7180115156539877E-2</c:v>
                </c:pt>
                <c:pt idx="12">
                  <c:v>3.7415656632067099E-2</c:v>
                </c:pt>
                <c:pt idx="13">
                  <c:v>1.3746817886554817E-2</c:v>
                </c:pt>
                <c:pt idx="14">
                  <c:v>6.1792313489446521E-3</c:v>
                </c:pt>
                <c:pt idx="15">
                  <c:v>1.8014322489130336E-3</c:v>
                </c:pt>
                <c:pt idx="16">
                  <c:v>4.7159598912738091E-4</c:v>
                </c:pt>
                <c:pt idx="17">
                  <c:v>3.8009630196222438E-5</c:v>
                </c:pt>
                <c:pt idx="18">
                  <c:v>4.5134789684379618E-6</c:v>
                </c:pt>
                <c:pt idx="19">
                  <c:v>6.8006665287087259E-7</c:v>
                </c:pt>
                <c:pt idx="20">
                  <c:v>5.0965034486341236E-8</c:v>
                </c:pt>
                <c:pt idx="21">
                  <c:v>1.7016186025232958E-9</c:v>
                </c:pt>
                <c:pt idx="22">
                  <c:v>2.2842581041123623E-9</c:v>
                </c:pt>
                <c:pt idx="23">
                  <c:v>1.2863008279073887E-13</c:v>
                </c:pt>
                <c:pt idx="24">
                  <c:v>0</c:v>
                </c:pt>
                <c:pt idx="25">
                  <c:v>2.4787867368059677E-15</c:v>
                </c:pt>
                <c:pt idx="2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3756416"/>
        <c:axId val="153758336"/>
      </c:barChart>
      <c:catAx>
        <c:axId val="15375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C#</a:t>
                </a:r>
              </a:p>
            </c:rich>
          </c:tx>
          <c:layout>
            <c:manualLayout>
              <c:xMode val="edge"/>
              <c:yMode val="edge"/>
              <c:x val="0.44629298192325367"/>
              <c:y val="0.896524322042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58336"/>
        <c:crossesAt val="-0.5"/>
        <c:auto val="1"/>
        <c:lblAlgn val="ctr"/>
        <c:lblOffset val="100"/>
        <c:noMultiLvlLbl val="0"/>
      </c:catAx>
      <c:valAx>
        <c:axId val="15375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delta plume mass (ug/m03)</a:t>
                </a:r>
              </a:p>
            </c:rich>
          </c:tx>
          <c:layout>
            <c:manualLayout>
              <c:xMode val="edge"/>
              <c:yMode val="edge"/>
              <c:x val="9.2023956946034602E-3"/>
              <c:y val="0.361824282783090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564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" r="0.75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29411764705883"/>
          <c:y val="0.12112692716621805"/>
          <c:w val="0.77689285342828651"/>
          <c:h val="0.70422632073382585"/>
        </c:manualLayout>
      </c:layout>
      <c:barChart>
        <c:barDir val="col"/>
        <c:grouping val="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mass)'!$C$5:$AC$5</c:f>
              <c:numCache>
                <c:formatCode>General</c:formatCode>
                <c:ptCount val="27"/>
                <c:pt idx="0">
                  <c:v>2.8240552121621035E-8</c:v>
                </c:pt>
                <c:pt idx="1">
                  <c:v>5.2517750801621149E-8</c:v>
                </c:pt>
                <c:pt idx="2">
                  <c:v>2.5478494627802523E-7</c:v>
                </c:pt>
                <c:pt idx="3">
                  <c:v>1.4601919573023801E-6</c:v>
                </c:pt>
                <c:pt idx="4">
                  <c:v>3.4316559315825291E-6</c:v>
                </c:pt>
                <c:pt idx="5">
                  <c:v>8.2682857502442448E-6</c:v>
                </c:pt>
                <c:pt idx="6">
                  <c:v>7.4374182359140471E-7</c:v>
                </c:pt>
                <c:pt idx="7">
                  <c:v>3.8424737581124588E-6</c:v>
                </c:pt>
                <c:pt idx="8">
                  <c:v>6.6105896608896244E-6</c:v>
                </c:pt>
                <c:pt idx="9">
                  <c:v>1.7479663828386198E-5</c:v>
                </c:pt>
                <c:pt idx="10">
                  <c:v>3.7466931974327285E-5</c:v>
                </c:pt>
                <c:pt idx="11">
                  <c:v>7.6168625393561949E-5</c:v>
                </c:pt>
                <c:pt idx="12">
                  <c:v>2.0142478813548601E-4</c:v>
                </c:pt>
                <c:pt idx="13">
                  <c:v>4.2809871684533962E-4</c:v>
                </c:pt>
                <c:pt idx="14">
                  <c:v>1.1240945079292279E-3</c:v>
                </c:pt>
                <c:pt idx="15">
                  <c:v>2.5927105386407893E-3</c:v>
                </c:pt>
                <c:pt idx="16">
                  <c:v>5.8662708459688235E-3</c:v>
                </c:pt>
                <c:pt idx="17">
                  <c:v>1.5227378174089035E-2</c:v>
                </c:pt>
                <c:pt idx="18">
                  <c:v>2.3221593042870189E-2</c:v>
                </c:pt>
                <c:pt idx="19">
                  <c:v>5.4920919688555357E-2</c:v>
                </c:pt>
                <c:pt idx="20">
                  <c:v>0.10143796066445843</c:v>
                </c:pt>
                <c:pt idx="21">
                  <c:v>0.15581362354673461</c:v>
                </c:pt>
                <c:pt idx="22">
                  <c:v>0.22663930923008987</c:v>
                </c:pt>
                <c:pt idx="23">
                  <c:v>0.17941545387567676</c:v>
                </c:pt>
                <c:pt idx="24">
                  <c:v>0.19710600803495715</c:v>
                </c:pt>
                <c:pt idx="25">
                  <c:v>0.17114139821213853</c:v>
                </c:pt>
                <c:pt idx="26">
                  <c:v>0.1387087155867911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mass)'!$C$6:$AC$6</c:f>
              <c:numCache>
                <c:formatCode>General</c:formatCode>
                <c:ptCount val="27"/>
                <c:pt idx="0">
                  <c:v>4.5481341539637307E-7</c:v>
                </c:pt>
                <c:pt idx="1">
                  <c:v>3.3762647639605155E-7</c:v>
                </c:pt>
                <c:pt idx="2">
                  <c:v>1.6549265309735201E-6</c:v>
                </c:pt>
                <c:pt idx="3">
                  <c:v>4.9854935816458756E-6</c:v>
                </c:pt>
                <c:pt idx="4">
                  <c:v>1.6718612264912914E-5</c:v>
                </c:pt>
                <c:pt idx="5">
                  <c:v>5.5039202911081539E-5</c:v>
                </c:pt>
                <c:pt idx="6">
                  <c:v>1.9832922965327662E-5</c:v>
                </c:pt>
                <c:pt idx="7">
                  <c:v>9.9862774335207432E-5</c:v>
                </c:pt>
                <c:pt idx="8">
                  <c:v>2.2785676093511537E-4</c:v>
                </c:pt>
                <c:pt idx="9">
                  <c:v>6.7522410322563343E-4</c:v>
                </c:pt>
                <c:pt idx="10">
                  <c:v>1.6205089981750503E-3</c:v>
                </c:pt>
                <c:pt idx="11">
                  <c:v>3.5678258853199785E-3</c:v>
                </c:pt>
                <c:pt idx="12">
                  <c:v>1.0014550008661147E-2</c:v>
                </c:pt>
                <c:pt idx="13">
                  <c:v>2.0970749866896517E-2</c:v>
                </c:pt>
                <c:pt idx="14">
                  <c:v>4.8452846886026552E-2</c:v>
                </c:pt>
                <c:pt idx="15">
                  <c:v>7.8943953687956564E-2</c:v>
                </c:pt>
                <c:pt idx="16">
                  <c:v>0.10091001359806112</c:v>
                </c:pt>
                <c:pt idx="17">
                  <c:v>0.12580718946149722</c:v>
                </c:pt>
                <c:pt idx="18">
                  <c:v>8.2607848629620964E-2</c:v>
                </c:pt>
                <c:pt idx="19">
                  <c:v>8.1955848427403513E-2</c:v>
                </c:pt>
                <c:pt idx="20">
                  <c:v>6.508173699921839E-2</c:v>
                </c:pt>
                <c:pt idx="21">
                  <c:v>4.3493606409868192E-2</c:v>
                </c:pt>
                <c:pt idx="22">
                  <c:v>2.6578528597295942E-2</c:v>
                </c:pt>
                <c:pt idx="23">
                  <c:v>8.4970628123497462E-3</c:v>
                </c:pt>
                <c:pt idx="24">
                  <c:v>3.7709268332673592E-3</c:v>
                </c:pt>
                <c:pt idx="25">
                  <c:v>1.3889912272549176E-3</c:v>
                </c:pt>
                <c:pt idx="26">
                  <c:v>5.3080317347782222E-4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mass)'!$C$7:$AC$7</c:f>
              <c:numCache>
                <c:formatCode>General</c:formatCode>
                <c:ptCount val="27"/>
                <c:pt idx="0">
                  <c:v>1.9103605924971159E-3</c:v>
                </c:pt>
                <c:pt idx="1">
                  <c:v>1.4178407937247159E-4</c:v>
                </c:pt>
                <c:pt idx="2">
                  <c:v>1.7857304653475862E-4</c:v>
                </c:pt>
                <c:pt idx="3">
                  <c:v>3.1939355038713898E-4</c:v>
                </c:pt>
                <c:pt idx="4">
                  <c:v>1.3794131711869445E-3</c:v>
                </c:pt>
                <c:pt idx="5">
                  <c:v>1.5598960590220037E-3</c:v>
                </c:pt>
                <c:pt idx="6">
                  <c:v>1.1041594574985971E-3</c:v>
                </c:pt>
                <c:pt idx="7">
                  <c:v>5.7038477867438573E-3</c:v>
                </c:pt>
                <c:pt idx="8">
                  <c:v>1.3684214863619513E-2</c:v>
                </c:pt>
                <c:pt idx="9">
                  <c:v>3.6866860991755478E-2</c:v>
                </c:pt>
                <c:pt idx="10">
                  <c:v>6.6749241941172752E-2</c:v>
                </c:pt>
                <c:pt idx="11">
                  <c:v>9.3146595261038356E-2</c:v>
                </c:pt>
                <c:pt idx="12">
                  <c:v>0.15117461325839102</c:v>
                </c:pt>
                <c:pt idx="13">
                  <c:v>0.18920122682223237</c:v>
                </c:pt>
                <c:pt idx="14">
                  <c:v>0.2760961210292654</c:v>
                </c:pt>
                <c:pt idx="15">
                  <c:v>0.31829726686128662</c:v>
                </c:pt>
                <c:pt idx="16">
                  <c:v>0.31532576151489738</c:v>
                </c:pt>
                <c:pt idx="17">
                  <c:v>0.33240470486501811</c:v>
                </c:pt>
                <c:pt idx="18">
                  <c:v>0.19991307085246857</c:v>
                </c:pt>
                <c:pt idx="19">
                  <c:v>0.19136205935082029</c:v>
                </c:pt>
                <c:pt idx="20">
                  <c:v>0.14961096675572794</c:v>
                </c:pt>
                <c:pt idx="21">
                  <c:v>9.8982862557878581E-2</c:v>
                </c:pt>
                <c:pt idx="22">
                  <c:v>6.0439841754227813E-2</c:v>
                </c:pt>
                <c:pt idx="23">
                  <c:v>1.9414315755850887E-2</c:v>
                </c:pt>
                <c:pt idx="24">
                  <c:v>8.6257318788050472E-3</c:v>
                </c:pt>
                <c:pt idx="25">
                  <c:v>3.1789337293070944E-3</c:v>
                </c:pt>
                <c:pt idx="26">
                  <c:v>1.2171920589272675E-3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mass)'!$C$8:$AC$8</c:f>
              <c:numCache>
                <c:formatCode>General</c:formatCode>
                <c:ptCount val="27"/>
                <c:pt idx="0">
                  <c:v>2.4652243044107499E-3</c:v>
                </c:pt>
                <c:pt idx="1">
                  <c:v>1.1909966525726904E-2</c:v>
                </c:pt>
                <c:pt idx="2">
                  <c:v>6.56673831985553E-3</c:v>
                </c:pt>
                <c:pt idx="3">
                  <c:v>2.0842657791770608E-2</c:v>
                </c:pt>
                <c:pt idx="4">
                  <c:v>5.9231044919143258E-2</c:v>
                </c:pt>
                <c:pt idx="5">
                  <c:v>4.671033307125072E-2</c:v>
                </c:pt>
                <c:pt idx="6">
                  <c:v>1.1935065648555631E-2</c:v>
                </c:pt>
                <c:pt idx="7">
                  <c:v>4.0043198260080293E-2</c:v>
                </c:pt>
                <c:pt idx="8">
                  <c:v>6.5511595539618384E-2</c:v>
                </c:pt>
                <c:pt idx="9">
                  <c:v>0.1054942097101121</c:v>
                </c:pt>
                <c:pt idx="10">
                  <c:v>0.11738311605231606</c:v>
                </c:pt>
                <c:pt idx="11">
                  <c:v>0.107228068654947</c:v>
                </c:pt>
                <c:pt idx="12">
                  <c:v>0.11596371738200198</c:v>
                </c:pt>
                <c:pt idx="13">
                  <c:v>9.3429321012442362E-2</c:v>
                </c:pt>
                <c:pt idx="14">
                  <c:v>8.6124610782289404E-2</c:v>
                </c:pt>
                <c:pt idx="15">
                  <c:v>6.1665948329194253E-2</c:v>
                </c:pt>
                <c:pt idx="16">
                  <c:v>3.8719003159116541E-2</c:v>
                </c:pt>
                <c:pt idx="17">
                  <c:v>2.7041852634800908E-2</c:v>
                </c:pt>
                <c:pt idx="18">
                  <c:v>1.1849382436140331E-2</c:v>
                </c:pt>
                <c:pt idx="19">
                  <c:v>9.4776595766581963E-3</c:v>
                </c:pt>
                <c:pt idx="20">
                  <c:v>6.8982198385935155E-3</c:v>
                </c:pt>
                <c:pt idx="21">
                  <c:v>4.2714668115183627E-3</c:v>
                </c:pt>
                <c:pt idx="22">
                  <c:v>2.6418125007723866E-3</c:v>
                </c:pt>
                <c:pt idx="23">
                  <c:v>8.3430061274010231E-4</c:v>
                </c:pt>
                <c:pt idx="24">
                  <c:v>3.7383268231564864E-4</c:v>
                </c:pt>
                <c:pt idx="25">
                  <c:v>1.370902549078354E-4</c:v>
                </c:pt>
                <c:pt idx="26">
                  <c:v>5.2601414544383568E-5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mass)'!$C$9:$AC$9</c:f>
              <c:numCache>
                <c:formatCode>General</c:formatCode>
                <c:ptCount val="27"/>
                <c:pt idx="0">
                  <c:v>4.2495411410013159E-2</c:v>
                </c:pt>
                <c:pt idx="1">
                  <c:v>3.3119302307328652E-2</c:v>
                </c:pt>
                <c:pt idx="2">
                  <c:v>2.9319814403256195E-2</c:v>
                </c:pt>
                <c:pt idx="3">
                  <c:v>9.3186984654096069E-3</c:v>
                </c:pt>
                <c:pt idx="4">
                  <c:v>1.1778124006959925E-2</c:v>
                </c:pt>
                <c:pt idx="5">
                  <c:v>1.1153242397224093E-2</c:v>
                </c:pt>
                <c:pt idx="6">
                  <c:v>1.2799110164326097E-2</c:v>
                </c:pt>
                <c:pt idx="7">
                  <c:v>2.9259230313669615E-2</c:v>
                </c:pt>
                <c:pt idx="8">
                  <c:v>3.8101622436662846E-2</c:v>
                </c:pt>
                <c:pt idx="9">
                  <c:v>4.7056527868888302E-2</c:v>
                </c:pt>
                <c:pt idx="10">
                  <c:v>4.3782102074566176E-2</c:v>
                </c:pt>
                <c:pt idx="11">
                  <c:v>3.4163656613535362E-2</c:v>
                </c:pt>
                <c:pt idx="12">
                  <c:v>3.1898965645656176E-2</c:v>
                </c:pt>
                <c:pt idx="13">
                  <c:v>2.1449364174630472E-2</c:v>
                </c:pt>
                <c:pt idx="14">
                  <c:v>1.6767656527911574E-2</c:v>
                </c:pt>
                <c:pt idx="15">
                  <c:v>8.1915459034345786E-3</c:v>
                </c:pt>
                <c:pt idx="16">
                  <c:v>3.2804842032807847E-3</c:v>
                </c:pt>
                <c:pt idx="17">
                  <c:v>1.3047793427295759E-3</c:v>
                </c:pt>
                <c:pt idx="18">
                  <c:v>3.4743532899578309E-4</c:v>
                </c:pt>
                <c:pt idx="19">
                  <c:v>1.7128853100113452E-4</c:v>
                </c:pt>
                <c:pt idx="20">
                  <c:v>9.0229904090941712E-5</c:v>
                </c:pt>
                <c:pt idx="21">
                  <c:v>4.2255960008313832E-5</c:v>
                </c:pt>
                <c:pt idx="22">
                  <c:v>2.3802911807236631E-5</c:v>
                </c:pt>
                <c:pt idx="23">
                  <c:v>2.8738207143225058E-10</c:v>
                </c:pt>
                <c:pt idx="24">
                  <c:v>1.1081695472378991E-10</c:v>
                </c:pt>
                <c:pt idx="25">
                  <c:v>4.3467641800045358E-17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5+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mass)'!$C$10:$AC$10</c:f>
              <c:numCache>
                <c:formatCode>General</c:formatCode>
                <c:ptCount val="27"/>
                <c:pt idx="0">
                  <c:v>2.3076479723527101E-6</c:v>
                </c:pt>
                <c:pt idx="1">
                  <c:v>1.4625425083305173E-2</c:v>
                </c:pt>
                <c:pt idx="2">
                  <c:v>2.0294833596667321E-3</c:v>
                </c:pt>
                <c:pt idx="3">
                  <c:v>8.4520619467803662E-3</c:v>
                </c:pt>
                <c:pt idx="4">
                  <c:v>6.0606212117880573E-2</c:v>
                </c:pt>
                <c:pt idx="5">
                  <c:v>3.2545300370010286E-2</c:v>
                </c:pt>
                <c:pt idx="6">
                  <c:v>7.1999335642636384E-4</c:v>
                </c:pt>
                <c:pt idx="7">
                  <c:v>2.0204815445059258E-3</c:v>
                </c:pt>
                <c:pt idx="8">
                  <c:v>2.7804581566882921E-3</c:v>
                </c:pt>
                <c:pt idx="9">
                  <c:v>3.5090340462007709E-3</c:v>
                </c:pt>
                <c:pt idx="10">
                  <c:v>2.4476554896520585E-3</c:v>
                </c:pt>
                <c:pt idx="11">
                  <c:v>1.3598633807519081E-3</c:v>
                </c:pt>
                <c:pt idx="12">
                  <c:v>9.0053480625604623E-4</c:v>
                </c:pt>
                <c:pt idx="13">
                  <c:v>3.9834889878836408E-4</c:v>
                </c:pt>
                <c:pt idx="14">
                  <c:v>2.4008658159455811E-4</c:v>
                </c:pt>
                <c:pt idx="15">
                  <c:v>8.481317202402716E-5</c:v>
                </c:pt>
                <c:pt idx="16">
                  <c:v>2.4401701003570186E-5</c:v>
                </c:pt>
                <c:pt idx="17">
                  <c:v>6.4003657550018717E-7</c:v>
                </c:pt>
                <c:pt idx="18">
                  <c:v>1.5331098135473216E-7</c:v>
                </c:pt>
                <c:pt idx="19">
                  <c:v>1.4695709513640019E-8</c:v>
                </c:pt>
                <c:pt idx="20">
                  <c:v>3.260001015554295E-9</c:v>
                </c:pt>
                <c:pt idx="21">
                  <c:v>3.6162938717372486E-12</c:v>
                </c:pt>
                <c:pt idx="22">
                  <c:v>3.4261745160276089E-10</c:v>
                </c:pt>
                <c:pt idx="23">
                  <c:v>8.6822770290858529E-19</c:v>
                </c:pt>
                <c:pt idx="24">
                  <c:v>0</c:v>
                </c:pt>
                <c:pt idx="25">
                  <c:v>5.6784601682504348E-20</c:v>
                </c:pt>
                <c:pt idx="2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3807488"/>
        <c:axId val="153830144"/>
      </c:barChart>
      <c:catAx>
        <c:axId val="15380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 per</a:t>
                </a:r>
                <a:r>
                  <a:rPr lang="en-US" baseline="0"/>
                  <a:t> molecule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529411764705882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30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3830144"/>
        <c:scaling>
          <c:orientation val="minMax"/>
          <c:max val="3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particulate</a:t>
                </a:r>
                <a:r>
                  <a:rPr lang="en-US" baseline="0"/>
                  <a:t> mass,</a:t>
                </a:r>
                <a:r>
                  <a:rPr lang="en-US"/>
                  <a:t> ug / initial m3</a:t>
                </a:r>
              </a:p>
            </c:rich>
          </c:tx>
          <c:layout>
            <c:manualLayout>
              <c:xMode val="edge"/>
              <c:yMode val="edge"/>
              <c:x val="3.2941176470588238E-2"/>
              <c:y val="0.425352704151417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07488"/>
        <c:crossesAt val="1"/>
        <c:crossBetween val="between"/>
      </c:valAx>
      <c:spPr>
        <a:noFill/>
        <a:ln w="12700"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20434009490535537"/>
          <c:y val="0.18060024705500768"/>
          <c:w val="0.14352941176470591"/>
          <c:h val="0.3699926159536806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.5" r="1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Aerosol concentrations : gro_Mex_base</a:t>
            </a:r>
          </a:p>
        </c:rich>
      </c:tx>
      <c:layout>
        <c:manualLayout>
          <c:xMode val="edge"/>
          <c:yMode val="edge"/>
          <c:x val="4.965266841644795E-2"/>
          <c:y val="4.166666666666666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237729658792652"/>
          <c:y val="0.21806722076407115"/>
          <c:w val="0.50681649168853893"/>
          <c:h val="0.59555920093321668"/>
        </c:manualLayout>
      </c:layout>
      <c:scatterChart>
        <c:scatterStyle val="lineMarker"/>
        <c:varyColors val="0"/>
        <c:ser>
          <c:idx val="1"/>
          <c:order val="0"/>
          <c:tx>
            <c:v>all aerosol</c:v>
          </c:tx>
          <c:marker>
            <c:symbol val="none"/>
          </c:marker>
          <c:xVal>
            <c:numRef>
              <c:f>'output_140603 &amp; 140721'!$A$11:$A$587</c:f>
              <c:numCache>
                <c:formatCode>General</c:formatCode>
                <c:ptCount val="57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</c:numCache>
            </c:numRef>
          </c:xVal>
          <c:yVal>
            <c:numRef>
              <c:f>'output_140603 &amp; 140721'!$O$11:$O$587</c:f>
              <c:numCache>
                <c:formatCode>0.00E+00</c:formatCode>
                <c:ptCount val="577"/>
                <c:pt idx="0">
                  <c:v>2.6654999999999999E-3</c:v>
                </c:pt>
                <c:pt idx="1">
                  <c:v>0.26285999999999998</c:v>
                </c:pt>
                <c:pt idx="2">
                  <c:v>0.49286999999999997</c:v>
                </c:pt>
                <c:pt idx="3">
                  <c:v>0.71955000000000002</c:v>
                </c:pt>
                <c:pt idx="4">
                  <c:v>0.94159999999999999</c:v>
                </c:pt>
                <c:pt idx="5">
                  <c:v>1.1589</c:v>
                </c:pt>
                <c:pt idx="6">
                  <c:v>1.3712</c:v>
                </c:pt>
                <c:pt idx="7">
                  <c:v>1.5780000000000001</c:v>
                </c:pt>
                <c:pt idx="8">
                  <c:v>1.7786</c:v>
                </c:pt>
                <c:pt idx="9">
                  <c:v>1.9761</c:v>
                </c:pt>
                <c:pt idx="10">
                  <c:v>2.1747999999999998</c:v>
                </c:pt>
                <c:pt idx="11">
                  <c:v>2.3742000000000001</c:v>
                </c:pt>
                <c:pt idx="12">
                  <c:v>2.5741000000000001</c:v>
                </c:pt>
                <c:pt idx="13">
                  <c:v>2.7753000000000001</c:v>
                </c:pt>
                <c:pt idx="14">
                  <c:v>2.9788000000000001</c:v>
                </c:pt>
                <c:pt idx="15">
                  <c:v>3.1840999999999999</c:v>
                </c:pt>
                <c:pt idx="16">
                  <c:v>3.3906000000000001</c:v>
                </c:pt>
                <c:pt idx="17">
                  <c:v>3.6133999999999999</c:v>
                </c:pt>
                <c:pt idx="18">
                  <c:v>3.8704000000000001</c:v>
                </c:pt>
                <c:pt idx="19">
                  <c:v>4.1609999999999996</c:v>
                </c:pt>
                <c:pt idx="20">
                  <c:v>4.4846000000000004</c:v>
                </c:pt>
                <c:pt idx="21">
                  <c:v>4.8596000000000004</c:v>
                </c:pt>
                <c:pt idx="22">
                  <c:v>5.3067000000000002</c:v>
                </c:pt>
                <c:pt idx="23">
                  <c:v>5.8251999999999997</c:v>
                </c:pt>
                <c:pt idx="24">
                  <c:v>6.4143999999999997</c:v>
                </c:pt>
                <c:pt idx="25">
                  <c:v>7.0731000000000002</c:v>
                </c:pt>
                <c:pt idx="26">
                  <c:v>7.8666</c:v>
                </c:pt>
                <c:pt idx="27">
                  <c:v>8.7006999999999994</c:v>
                </c:pt>
                <c:pt idx="28">
                  <c:v>9.6755999999999993</c:v>
                </c:pt>
                <c:pt idx="29">
                  <c:v>10.83</c:v>
                </c:pt>
                <c:pt idx="30">
                  <c:v>12.175000000000001</c:v>
                </c:pt>
                <c:pt idx="31">
                  <c:v>13.76</c:v>
                </c:pt>
                <c:pt idx="32">
                  <c:v>12.625999999999999</c:v>
                </c:pt>
                <c:pt idx="33">
                  <c:v>12.076000000000001</c:v>
                </c:pt>
                <c:pt idx="34">
                  <c:v>11.846</c:v>
                </c:pt>
                <c:pt idx="35">
                  <c:v>11.781000000000001</c:v>
                </c:pt>
                <c:pt idx="36">
                  <c:v>11.792</c:v>
                </c:pt>
                <c:pt idx="37">
                  <c:v>11.428000000000001</c:v>
                </c:pt>
                <c:pt idx="38">
                  <c:v>11.162000000000001</c:v>
                </c:pt>
                <c:pt idx="39">
                  <c:v>10.957000000000001</c:v>
                </c:pt>
                <c:pt idx="40">
                  <c:v>10.795999999999999</c:v>
                </c:pt>
                <c:pt idx="41">
                  <c:v>10.67</c:v>
                </c:pt>
                <c:pt idx="42">
                  <c:v>10.571999999999999</c:v>
                </c:pt>
                <c:pt idx="43">
                  <c:v>10.497</c:v>
                </c:pt>
                <c:pt idx="44">
                  <c:v>10.439</c:v>
                </c:pt>
                <c:pt idx="45">
                  <c:v>10.394</c:v>
                </c:pt>
                <c:pt idx="46">
                  <c:v>10.358000000000001</c:v>
                </c:pt>
                <c:pt idx="47">
                  <c:v>10.327</c:v>
                </c:pt>
                <c:pt idx="48">
                  <c:v>10.298</c:v>
                </c:pt>
                <c:pt idx="49">
                  <c:v>9.5996000000000006</c:v>
                </c:pt>
                <c:pt idx="50">
                  <c:v>9.0402000000000005</c:v>
                </c:pt>
                <c:pt idx="51">
                  <c:v>8.5741999999999994</c:v>
                </c:pt>
                <c:pt idx="52">
                  <c:v>8.1727000000000007</c:v>
                </c:pt>
                <c:pt idx="53">
                  <c:v>7.8154000000000003</c:v>
                </c:pt>
                <c:pt idx="54">
                  <c:v>7.4880000000000004</c:v>
                </c:pt>
                <c:pt idx="55">
                  <c:v>7.1798000000000002</c:v>
                </c:pt>
                <c:pt idx="56">
                  <c:v>6.8827999999999996</c:v>
                </c:pt>
                <c:pt idx="57">
                  <c:v>6.8015999999999996</c:v>
                </c:pt>
                <c:pt idx="58">
                  <c:v>6.6867999999999999</c:v>
                </c:pt>
                <c:pt idx="59">
                  <c:v>6.5415999999999999</c:v>
                </c:pt>
                <c:pt idx="60">
                  <c:v>6.3678999999999997</c:v>
                </c:pt>
                <c:pt idx="61">
                  <c:v>6.1684000000000001</c:v>
                </c:pt>
                <c:pt idx="62">
                  <c:v>5.9463999999999997</c:v>
                </c:pt>
                <c:pt idx="63">
                  <c:v>5.7050000000000001</c:v>
                </c:pt>
                <c:pt idx="64">
                  <c:v>5.4470000000000001</c:v>
                </c:pt>
                <c:pt idx="65">
                  <c:v>5.2656999999999998</c:v>
                </c:pt>
                <c:pt idx="66">
                  <c:v>5.0625</c:v>
                </c:pt>
                <c:pt idx="67">
                  <c:v>4.8422999999999998</c:v>
                </c:pt>
                <c:pt idx="68">
                  <c:v>4.6098999999999997</c:v>
                </c:pt>
                <c:pt idx="69">
                  <c:v>4.4076000000000004</c:v>
                </c:pt>
                <c:pt idx="70">
                  <c:v>4.1992000000000003</c:v>
                </c:pt>
                <c:pt idx="71">
                  <c:v>3.9940000000000002</c:v>
                </c:pt>
                <c:pt idx="72">
                  <c:v>3.7942999999999998</c:v>
                </c:pt>
                <c:pt idx="73">
                  <c:v>3.6082000000000001</c:v>
                </c:pt>
                <c:pt idx="74">
                  <c:v>3.4422999999999999</c:v>
                </c:pt>
                <c:pt idx="75">
                  <c:v>3.2805</c:v>
                </c:pt>
                <c:pt idx="76">
                  <c:v>3.1288</c:v>
                </c:pt>
                <c:pt idx="77">
                  <c:v>2.9948000000000001</c:v>
                </c:pt>
                <c:pt idx="78">
                  <c:v>2.8855</c:v>
                </c:pt>
                <c:pt idx="79">
                  <c:v>2.8014000000000001</c:v>
                </c:pt>
                <c:pt idx="80">
                  <c:v>2.7437999999999998</c:v>
                </c:pt>
                <c:pt idx="81">
                  <c:v>2.7121</c:v>
                </c:pt>
                <c:pt idx="82">
                  <c:v>2.7044000000000001</c:v>
                </c:pt>
                <c:pt idx="83">
                  <c:v>2.7227000000000001</c:v>
                </c:pt>
                <c:pt idx="84">
                  <c:v>2.7705000000000002</c:v>
                </c:pt>
                <c:pt idx="85">
                  <c:v>2.8441000000000001</c:v>
                </c:pt>
                <c:pt idx="86">
                  <c:v>2.9363999999999999</c:v>
                </c:pt>
                <c:pt idx="87">
                  <c:v>3.0503999999999998</c:v>
                </c:pt>
                <c:pt idx="88">
                  <c:v>3.1903000000000001</c:v>
                </c:pt>
                <c:pt idx="89">
                  <c:v>3.3529</c:v>
                </c:pt>
                <c:pt idx="90">
                  <c:v>3.5306999999999999</c:v>
                </c:pt>
                <c:pt idx="91">
                  <c:v>3.7252999999999998</c:v>
                </c:pt>
                <c:pt idx="92">
                  <c:v>3.9384000000000001</c:v>
                </c:pt>
                <c:pt idx="93">
                  <c:v>4.1585999999999999</c:v>
                </c:pt>
                <c:pt idx="94">
                  <c:v>4.3693</c:v>
                </c:pt>
                <c:pt idx="95">
                  <c:v>4.5697000000000001</c:v>
                </c:pt>
                <c:pt idx="96">
                  <c:v>4.7629000000000001</c:v>
                </c:pt>
                <c:pt idx="97">
                  <c:v>4.9511000000000003</c:v>
                </c:pt>
                <c:pt idx="98">
                  <c:v>5.1345000000000001</c:v>
                </c:pt>
                <c:pt idx="99">
                  <c:v>5.3121</c:v>
                </c:pt>
                <c:pt idx="100">
                  <c:v>5.4829999999999997</c:v>
                </c:pt>
                <c:pt idx="101">
                  <c:v>5.6467999999999998</c:v>
                </c:pt>
                <c:pt idx="102">
                  <c:v>5.8037000000000001</c:v>
                </c:pt>
                <c:pt idx="103">
                  <c:v>5.9531000000000001</c:v>
                </c:pt>
                <c:pt idx="104">
                  <c:v>6.0944000000000003</c:v>
                </c:pt>
                <c:pt idx="105">
                  <c:v>6.2321</c:v>
                </c:pt>
                <c:pt idx="106">
                  <c:v>6.3710000000000004</c:v>
                </c:pt>
                <c:pt idx="107">
                  <c:v>6.5109000000000004</c:v>
                </c:pt>
                <c:pt idx="108">
                  <c:v>6.6515000000000004</c:v>
                </c:pt>
                <c:pt idx="109">
                  <c:v>6.7926000000000002</c:v>
                </c:pt>
                <c:pt idx="110">
                  <c:v>6.9339000000000004</c:v>
                </c:pt>
                <c:pt idx="111">
                  <c:v>7.0750000000000002</c:v>
                </c:pt>
                <c:pt idx="112">
                  <c:v>7.2153</c:v>
                </c:pt>
                <c:pt idx="113">
                  <c:v>7.3723999999999998</c:v>
                </c:pt>
                <c:pt idx="114">
                  <c:v>7.5658000000000003</c:v>
                </c:pt>
                <c:pt idx="115">
                  <c:v>7.7946999999999997</c:v>
                </c:pt>
                <c:pt idx="116">
                  <c:v>8.0579999999999998</c:v>
                </c:pt>
                <c:pt idx="117">
                  <c:v>8.3752999999999993</c:v>
                </c:pt>
                <c:pt idx="118">
                  <c:v>8.7690000000000001</c:v>
                </c:pt>
                <c:pt idx="119">
                  <c:v>9.2376000000000005</c:v>
                </c:pt>
                <c:pt idx="120">
                  <c:v>9.7796000000000003</c:v>
                </c:pt>
                <c:pt idx="121">
                  <c:v>10.394</c:v>
                </c:pt>
                <c:pt idx="122">
                  <c:v>11.161</c:v>
                </c:pt>
                <c:pt idx="123">
                  <c:v>11.964</c:v>
                </c:pt>
                <c:pt idx="124">
                  <c:v>12.922000000000001</c:v>
                </c:pt>
                <c:pt idx="125">
                  <c:v>14.086</c:v>
                </c:pt>
                <c:pt idx="126">
                  <c:v>15.472</c:v>
                </c:pt>
                <c:pt idx="127">
                  <c:v>17.131</c:v>
                </c:pt>
                <c:pt idx="128">
                  <c:v>15.423999999999999</c:v>
                </c:pt>
                <c:pt idx="129">
                  <c:v>14.507</c:v>
                </c:pt>
                <c:pt idx="130">
                  <c:v>14.019</c:v>
                </c:pt>
                <c:pt idx="131">
                  <c:v>13.756</c:v>
                </c:pt>
                <c:pt idx="132">
                  <c:v>13.605</c:v>
                </c:pt>
                <c:pt idx="133">
                  <c:v>13.045</c:v>
                </c:pt>
                <c:pt idx="134">
                  <c:v>12.619</c:v>
                </c:pt>
                <c:pt idx="135">
                  <c:v>12.282</c:v>
                </c:pt>
                <c:pt idx="136">
                  <c:v>12.009</c:v>
                </c:pt>
                <c:pt idx="137">
                  <c:v>11.786</c:v>
                </c:pt>
                <c:pt idx="138">
                  <c:v>11.603</c:v>
                </c:pt>
                <c:pt idx="139">
                  <c:v>11.452999999999999</c:v>
                </c:pt>
                <c:pt idx="140">
                  <c:v>11.329000000000001</c:v>
                </c:pt>
                <c:pt idx="141">
                  <c:v>11.225</c:v>
                </c:pt>
                <c:pt idx="142">
                  <c:v>11.135</c:v>
                </c:pt>
                <c:pt idx="143">
                  <c:v>11.055999999999999</c:v>
                </c:pt>
                <c:pt idx="144">
                  <c:v>10.981999999999999</c:v>
                </c:pt>
                <c:pt idx="145">
                  <c:v>10.199</c:v>
                </c:pt>
                <c:pt idx="146">
                  <c:v>9.5711999999999993</c:v>
                </c:pt>
                <c:pt idx="147">
                  <c:v>9.0488</c:v>
                </c:pt>
                <c:pt idx="148">
                  <c:v>8.5995000000000008</c:v>
                </c:pt>
                <c:pt idx="149">
                  <c:v>8.2013999999999996</c:v>
                </c:pt>
                <c:pt idx="150">
                  <c:v>7.8380999999999998</c:v>
                </c:pt>
                <c:pt idx="151">
                  <c:v>7.4981</c:v>
                </c:pt>
                <c:pt idx="152">
                  <c:v>7.1726999999999999</c:v>
                </c:pt>
                <c:pt idx="153">
                  <c:v>7.0744999999999996</c:v>
                </c:pt>
                <c:pt idx="154">
                  <c:v>6.9429999999999996</c:v>
                </c:pt>
                <c:pt idx="155">
                  <c:v>6.7812999999999999</c:v>
                </c:pt>
                <c:pt idx="156">
                  <c:v>6.5914999999999999</c:v>
                </c:pt>
                <c:pt idx="157">
                  <c:v>7.9363999999999999</c:v>
                </c:pt>
                <c:pt idx="158">
                  <c:v>7.7995000000000001</c:v>
                </c:pt>
                <c:pt idx="159">
                  <c:v>7.6252000000000004</c:v>
                </c:pt>
                <c:pt idx="160">
                  <c:v>7.4203999999999999</c:v>
                </c:pt>
                <c:pt idx="161">
                  <c:v>7.4909999999999997</c:v>
                </c:pt>
                <c:pt idx="162">
                  <c:v>7.5444000000000004</c:v>
                </c:pt>
                <c:pt idx="163">
                  <c:v>7.5727000000000002</c:v>
                </c:pt>
                <c:pt idx="164">
                  <c:v>7.5823999999999998</c:v>
                </c:pt>
                <c:pt idx="165">
                  <c:v>7.5823</c:v>
                </c:pt>
                <c:pt idx="166">
                  <c:v>7.5861999999999998</c:v>
                </c:pt>
                <c:pt idx="167">
                  <c:v>7.6204000000000001</c:v>
                </c:pt>
                <c:pt idx="168">
                  <c:v>7.6658999999999997</c:v>
                </c:pt>
                <c:pt idx="169">
                  <c:v>7.6925999999999997</c:v>
                </c:pt>
                <c:pt idx="170">
                  <c:v>7.7672999999999996</c:v>
                </c:pt>
                <c:pt idx="171">
                  <c:v>7.8293999999999997</c:v>
                </c:pt>
                <c:pt idx="172">
                  <c:v>7.8677000000000001</c:v>
                </c:pt>
                <c:pt idx="173">
                  <c:v>7.8863000000000003</c:v>
                </c:pt>
                <c:pt idx="174">
                  <c:v>7.8903999999999996</c:v>
                </c:pt>
                <c:pt idx="175">
                  <c:v>7.8827999999999996</c:v>
                </c:pt>
                <c:pt idx="176">
                  <c:v>7.8651999999999997</c:v>
                </c:pt>
                <c:pt idx="177">
                  <c:v>7.8394000000000004</c:v>
                </c:pt>
                <c:pt idx="178">
                  <c:v>7.8064999999999998</c:v>
                </c:pt>
                <c:pt idx="179">
                  <c:v>7.7676999999999996</c:v>
                </c:pt>
                <c:pt idx="180">
                  <c:v>7.7239000000000004</c:v>
                </c:pt>
                <c:pt idx="181">
                  <c:v>7.6759000000000004</c:v>
                </c:pt>
                <c:pt idx="182">
                  <c:v>7.6246</c:v>
                </c:pt>
                <c:pt idx="183">
                  <c:v>7.5701000000000001</c:v>
                </c:pt>
                <c:pt idx="184">
                  <c:v>7.5132000000000003</c:v>
                </c:pt>
                <c:pt idx="185">
                  <c:v>7.4543999999999997</c:v>
                </c:pt>
                <c:pt idx="186">
                  <c:v>7.3937999999999997</c:v>
                </c:pt>
                <c:pt idx="187">
                  <c:v>7.3318000000000003</c:v>
                </c:pt>
                <c:pt idx="188">
                  <c:v>7.2687999999999997</c:v>
                </c:pt>
                <c:pt idx="189">
                  <c:v>7.2049000000000003</c:v>
                </c:pt>
                <c:pt idx="190">
                  <c:v>7.1402999999999999</c:v>
                </c:pt>
                <c:pt idx="191">
                  <c:v>7.0751999999999997</c:v>
                </c:pt>
                <c:pt idx="192">
                  <c:v>7.0096999999999996</c:v>
                </c:pt>
                <c:pt idx="193">
                  <c:v>6.9439000000000002</c:v>
                </c:pt>
                <c:pt idx="194">
                  <c:v>6.8779000000000003</c:v>
                </c:pt>
                <c:pt idx="195">
                  <c:v>6.8118999999999996</c:v>
                </c:pt>
                <c:pt idx="196">
                  <c:v>6.7458999999999998</c:v>
                </c:pt>
                <c:pt idx="197">
                  <c:v>6.6798999999999999</c:v>
                </c:pt>
                <c:pt idx="198">
                  <c:v>6.6140999999999996</c:v>
                </c:pt>
                <c:pt idx="199">
                  <c:v>6.5486000000000004</c:v>
                </c:pt>
                <c:pt idx="200">
                  <c:v>6.4832999999999998</c:v>
                </c:pt>
                <c:pt idx="201">
                  <c:v>6.4181999999999997</c:v>
                </c:pt>
                <c:pt idx="202">
                  <c:v>6.3535000000000004</c:v>
                </c:pt>
                <c:pt idx="203">
                  <c:v>6.2891000000000004</c:v>
                </c:pt>
                <c:pt idx="204">
                  <c:v>6.2252000000000001</c:v>
                </c:pt>
                <c:pt idx="205">
                  <c:v>6.1616</c:v>
                </c:pt>
                <c:pt idx="206">
                  <c:v>6.0984999999999996</c:v>
                </c:pt>
                <c:pt idx="207">
                  <c:v>6.0358000000000001</c:v>
                </c:pt>
                <c:pt idx="208">
                  <c:v>5.9736000000000002</c:v>
                </c:pt>
                <c:pt idx="209">
                  <c:v>5.9118000000000004</c:v>
                </c:pt>
                <c:pt idx="210">
                  <c:v>5.8505000000000003</c:v>
                </c:pt>
                <c:pt idx="211">
                  <c:v>5.7896999999999998</c:v>
                </c:pt>
                <c:pt idx="212">
                  <c:v>5.7294</c:v>
                </c:pt>
                <c:pt idx="213">
                  <c:v>5.6696999999999997</c:v>
                </c:pt>
                <c:pt idx="214">
                  <c:v>5.6105</c:v>
                </c:pt>
                <c:pt idx="215">
                  <c:v>5.5518000000000001</c:v>
                </c:pt>
                <c:pt idx="216">
                  <c:v>5.4935</c:v>
                </c:pt>
                <c:pt idx="217">
                  <c:v>5.4359000000000002</c:v>
                </c:pt>
                <c:pt idx="218">
                  <c:v>5.3859000000000004</c:v>
                </c:pt>
                <c:pt idx="219">
                  <c:v>5.3343999999999996</c:v>
                </c:pt>
                <c:pt idx="220">
                  <c:v>5.2891000000000004</c:v>
                </c:pt>
                <c:pt idx="221">
                  <c:v>5.2533000000000003</c:v>
                </c:pt>
                <c:pt idx="222">
                  <c:v>5.2256</c:v>
                </c:pt>
                <c:pt idx="223">
                  <c:v>5.2039</c:v>
                </c:pt>
                <c:pt idx="224">
                  <c:v>5.1883999999999997</c:v>
                </c:pt>
                <c:pt idx="225">
                  <c:v>5.18</c:v>
                </c:pt>
                <c:pt idx="226">
                  <c:v>5.18</c:v>
                </c:pt>
                <c:pt idx="227">
                  <c:v>5.1891999999999996</c:v>
                </c:pt>
                <c:pt idx="228">
                  <c:v>5.2077</c:v>
                </c:pt>
                <c:pt idx="229">
                  <c:v>5.2351000000000001</c:v>
                </c:pt>
                <c:pt idx="230">
                  <c:v>5.2702999999999998</c:v>
                </c:pt>
                <c:pt idx="231">
                  <c:v>5.3121999999999998</c:v>
                </c:pt>
                <c:pt idx="232">
                  <c:v>5.3596000000000004</c:v>
                </c:pt>
                <c:pt idx="233">
                  <c:v>5.4111000000000002</c:v>
                </c:pt>
                <c:pt idx="234">
                  <c:v>5.4653999999999998</c:v>
                </c:pt>
                <c:pt idx="235">
                  <c:v>5.5213999999999999</c:v>
                </c:pt>
                <c:pt idx="236">
                  <c:v>5.5780000000000003</c:v>
                </c:pt>
                <c:pt idx="237">
                  <c:v>5.6337000000000002</c:v>
                </c:pt>
                <c:pt idx="238">
                  <c:v>5.6879</c:v>
                </c:pt>
                <c:pt idx="239">
                  <c:v>5.7396000000000003</c:v>
                </c:pt>
                <c:pt idx="240">
                  <c:v>5.7881999999999998</c:v>
                </c:pt>
                <c:pt idx="241">
                  <c:v>5.8327999999999998</c:v>
                </c:pt>
                <c:pt idx="242">
                  <c:v>5.8727999999999998</c:v>
                </c:pt>
                <c:pt idx="243">
                  <c:v>5.9080000000000004</c:v>
                </c:pt>
                <c:pt idx="244">
                  <c:v>5.9378000000000002</c:v>
                </c:pt>
                <c:pt idx="245">
                  <c:v>5.9618000000000002</c:v>
                </c:pt>
                <c:pt idx="246">
                  <c:v>5.9797000000000002</c:v>
                </c:pt>
                <c:pt idx="247">
                  <c:v>5.9912999999999998</c:v>
                </c:pt>
                <c:pt idx="248">
                  <c:v>5.9964000000000004</c:v>
                </c:pt>
                <c:pt idx="249">
                  <c:v>5.9950000000000001</c:v>
                </c:pt>
                <c:pt idx="250">
                  <c:v>5.9870999999999999</c:v>
                </c:pt>
                <c:pt idx="251">
                  <c:v>5.9728000000000003</c:v>
                </c:pt>
                <c:pt idx="252">
                  <c:v>5.9522000000000004</c:v>
                </c:pt>
                <c:pt idx="253">
                  <c:v>5.9257</c:v>
                </c:pt>
                <c:pt idx="254">
                  <c:v>5.8936000000000002</c:v>
                </c:pt>
                <c:pt idx="255">
                  <c:v>5.8563999999999998</c:v>
                </c:pt>
                <c:pt idx="256">
                  <c:v>5.8144</c:v>
                </c:pt>
                <c:pt idx="257">
                  <c:v>5.7686999999999999</c:v>
                </c:pt>
                <c:pt idx="258">
                  <c:v>5.7196999999999996</c:v>
                </c:pt>
                <c:pt idx="259">
                  <c:v>5.6681999999999997</c:v>
                </c:pt>
                <c:pt idx="260">
                  <c:v>5.6153000000000004</c:v>
                </c:pt>
                <c:pt idx="261">
                  <c:v>5.5617999999999999</c:v>
                </c:pt>
                <c:pt idx="262">
                  <c:v>5.5091999999999999</c:v>
                </c:pt>
                <c:pt idx="263">
                  <c:v>5.4598000000000004</c:v>
                </c:pt>
                <c:pt idx="264">
                  <c:v>5.4145000000000003</c:v>
                </c:pt>
                <c:pt idx="265">
                  <c:v>5.3669000000000002</c:v>
                </c:pt>
                <c:pt idx="266">
                  <c:v>5.3231000000000002</c:v>
                </c:pt>
                <c:pt idx="267">
                  <c:v>5.2858000000000001</c:v>
                </c:pt>
                <c:pt idx="268">
                  <c:v>5.2511999999999999</c:v>
                </c:pt>
                <c:pt idx="269">
                  <c:v>5.2164000000000001</c:v>
                </c:pt>
                <c:pt idx="270">
                  <c:v>5.1791</c:v>
                </c:pt>
                <c:pt idx="271">
                  <c:v>5.1384999999999996</c:v>
                </c:pt>
                <c:pt idx="272">
                  <c:v>5.0949</c:v>
                </c:pt>
                <c:pt idx="273">
                  <c:v>5.0488999999999997</c:v>
                </c:pt>
                <c:pt idx="274">
                  <c:v>5.0014000000000003</c:v>
                </c:pt>
                <c:pt idx="275">
                  <c:v>4.9527999999999999</c:v>
                </c:pt>
                <c:pt idx="276">
                  <c:v>4.9038000000000004</c:v>
                </c:pt>
                <c:pt idx="277">
                  <c:v>4.8547000000000002</c:v>
                </c:pt>
                <c:pt idx="278">
                  <c:v>4.8055000000000003</c:v>
                </c:pt>
                <c:pt idx="279">
                  <c:v>4.7565</c:v>
                </c:pt>
                <c:pt idx="280">
                  <c:v>4.7076000000000002</c:v>
                </c:pt>
                <c:pt idx="281">
                  <c:v>4.6589999999999998</c:v>
                </c:pt>
                <c:pt idx="282">
                  <c:v>4.6105</c:v>
                </c:pt>
                <c:pt idx="283">
                  <c:v>4.5625</c:v>
                </c:pt>
                <c:pt idx="284">
                  <c:v>4.5147000000000004</c:v>
                </c:pt>
                <c:pt idx="285">
                  <c:v>4.4672000000000001</c:v>
                </c:pt>
                <c:pt idx="286">
                  <c:v>4.4202000000000004</c:v>
                </c:pt>
                <c:pt idx="287">
                  <c:v>4.3735999999999997</c:v>
                </c:pt>
                <c:pt idx="288">
                  <c:v>4.3273000000000001</c:v>
                </c:pt>
                <c:pt idx="289">
                  <c:v>4.2813999999999997</c:v>
                </c:pt>
                <c:pt idx="290">
                  <c:v>4.2359</c:v>
                </c:pt>
                <c:pt idx="291">
                  <c:v>4.1908000000000003</c:v>
                </c:pt>
                <c:pt idx="292">
                  <c:v>4.1463000000000001</c:v>
                </c:pt>
                <c:pt idx="293">
                  <c:v>4.1021000000000001</c:v>
                </c:pt>
                <c:pt idx="294">
                  <c:v>4.0583</c:v>
                </c:pt>
                <c:pt idx="295">
                  <c:v>4.0149999999999997</c:v>
                </c:pt>
                <c:pt idx="296">
                  <c:v>3.972</c:v>
                </c:pt>
                <c:pt idx="297">
                  <c:v>3.9295</c:v>
                </c:pt>
                <c:pt idx="298">
                  <c:v>3.8874</c:v>
                </c:pt>
                <c:pt idx="299">
                  <c:v>3.8458000000000001</c:v>
                </c:pt>
                <c:pt idx="300">
                  <c:v>3.8045</c:v>
                </c:pt>
                <c:pt idx="301">
                  <c:v>3.7637999999999998</c:v>
                </c:pt>
                <c:pt idx="302">
                  <c:v>3.7233000000000001</c:v>
                </c:pt>
                <c:pt idx="303">
                  <c:v>3.6833</c:v>
                </c:pt>
                <c:pt idx="304">
                  <c:v>3.6438000000000001</c:v>
                </c:pt>
                <c:pt idx="305">
                  <c:v>3.6046</c:v>
                </c:pt>
                <c:pt idx="306">
                  <c:v>3.5657999999999999</c:v>
                </c:pt>
                <c:pt idx="307">
                  <c:v>3.5274999999999999</c:v>
                </c:pt>
                <c:pt idx="308">
                  <c:v>3.4895999999999998</c:v>
                </c:pt>
                <c:pt idx="309">
                  <c:v>3.452</c:v>
                </c:pt>
                <c:pt idx="310">
                  <c:v>3.4148999999999998</c:v>
                </c:pt>
                <c:pt idx="311">
                  <c:v>3.3780999999999999</c:v>
                </c:pt>
                <c:pt idx="312">
                  <c:v>3.3416999999999999</c:v>
                </c:pt>
                <c:pt idx="313">
                  <c:v>3.3054000000000001</c:v>
                </c:pt>
                <c:pt idx="314">
                  <c:v>3.2709999999999999</c:v>
                </c:pt>
                <c:pt idx="315">
                  <c:v>3.2368000000000001</c:v>
                </c:pt>
                <c:pt idx="316">
                  <c:v>3.2035</c:v>
                </c:pt>
                <c:pt idx="317">
                  <c:v>3.1714000000000002</c:v>
                </c:pt>
                <c:pt idx="318">
                  <c:v>3.1395</c:v>
                </c:pt>
                <c:pt idx="319">
                  <c:v>3.1074000000000002</c:v>
                </c:pt>
                <c:pt idx="320">
                  <c:v>3.0754000000000001</c:v>
                </c:pt>
                <c:pt idx="321">
                  <c:v>3.0442</c:v>
                </c:pt>
                <c:pt idx="322">
                  <c:v>3.0148000000000001</c:v>
                </c:pt>
                <c:pt idx="323">
                  <c:v>2.9882</c:v>
                </c:pt>
                <c:pt idx="324">
                  <c:v>2.9653</c:v>
                </c:pt>
                <c:pt idx="325">
                  <c:v>2.9466999999999999</c:v>
                </c:pt>
                <c:pt idx="326">
                  <c:v>2.9325999999999999</c:v>
                </c:pt>
                <c:pt idx="327">
                  <c:v>2.9228000000000001</c:v>
                </c:pt>
                <c:pt idx="328">
                  <c:v>2.9169999999999998</c:v>
                </c:pt>
                <c:pt idx="329">
                  <c:v>2.9146000000000001</c:v>
                </c:pt>
                <c:pt idx="330">
                  <c:v>2.915</c:v>
                </c:pt>
                <c:pt idx="331">
                  <c:v>2.9176000000000002</c:v>
                </c:pt>
                <c:pt idx="332">
                  <c:v>2.9216000000000002</c:v>
                </c:pt>
                <c:pt idx="333">
                  <c:v>2.9266000000000001</c:v>
                </c:pt>
                <c:pt idx="334">
                  <c:v>2.9319000000000002</c:v>
                </c:pt>
                <c:pt idx="335">
                  <c:v>2.9371</c:v>
                </c:pt>
                <c:pt idx="336">
                  <c:v>2.9418000000000002</c:v>
                </c:pt>
                <c:pt idx="337">
                  <c:v>2.9455</c:v>
                </c:pt>
                <c:pt idx="338">
                  <c:v>2.9481000000000002</c:v>
                </c:pt>
                <c:pt idx="339">
                  <c:v>2.9491999999999998</c:v>
                </c:pt>
                <c:pt idx="340">
                  <c:v>2.9487000000000001</c:v>
                </c:pt>
                <c:pt idx="341">
                  <c:v>2.9462999999999999</c:v>
                </c:pt>
                <c:pt idx="342">
                  <c:v>2.9419</c:v>
                </c:pt>
                <c:pt idx="343">
                  <c:v>2.9356</c:v>
                </c:pt>
                <c:pt idx="344">
                  <c:v>2.9270999999999998</c:v>
                </c:pt>
                <c:pt idx="345">
                  <c:v>2.9163999999999999</c:v>
                </c:pt>
                <c:pt idx="346">
                  <c:v>2.9036</c:v>
                </c:pt>
                <c:pt idx="347">
                  <c:v>2.8887999999999998</c:v>
                </c:pt>
                <c:pt idx="348">
                  <c:v>2.8719000000000001</c:v>
                </c:pt>
                <c:pt idx="349">
                  <c:v>2.8532000000000002</c:v>
                </c:pt>
                <c:pt idx="350">
                  <c:v>2.8327</c:v>
                </c:pt>
                <c:pt idx="351">
                  <c:v>2.8107000000000002</c:v>
                </c:pt>
                <c:pt idx="352">
                  <c:v>2.7871999999999999</c:v>
                </c:pt>
                <c:pt idx="353">
                  <c:v>2.7627000000000002</c:v>
                </c:pt>
                <c:pt idx="354">
                  <c:v>2.7372000000000001</c:v>
                </c:pt>
                <c:pt idx="355">
                  <c:v>2.7111999999999998</c:v>
                </c:pt>
                <c:pt idx="356">
                  <c:v>2.6848000000000001</c:v>
                </c:pt>
                <c:pt idx="357">
                  <c:v>2.6585000000000001</c:v>
                </c:pt>
                <c:pt idx="358">
                  <c:v>2.6326000000000001</c:v>
                </c:pt>
                <c:pt idx="359">
                  <c:v>2.6080999999999999</c:v>
                </c:pt>
                <c:pt idx="360">
                  <c:v>2.5857000000000001</c:v>
                </c:pt>
                <c:pt idx="361">
                  <c:v>2.5634999999999999</c:v>
                </c:pt>
                <c:pt idx="362">
                  <c:v>2.5438000000000001</c:v>
                </c:pt>
                <c:pt idx="363">
                  <c:v>2.5265</c:v>
                </c:pt>
                <c:pt idx="364">
                  <c:v>2.5110999999999999</c:v>
                </c:pt>
                <c:pt idx="365">
                  <c:v>2.4958</c:v>
                </c:pt>
                <c:pt idx="366">
                  <c:v>2.4786999999999999</c:v>
                </c:pt>
                <c:pt idx="367">
                  <c:v>2.4590000000000001</c:v>
                </c:pt>
                <c:pt idx="368">
                  <c:v>2.4371</c:v>
                </c:pt>
                <c:pt idx="369">
                  <c:v>2.4136000000000002</c:v>
                </c:pt>
                <c:pt idx="370">
                  <c:v>2.3895</c:v>
                </c:pt>
                <c:pt idx="371">
                  <c:v>2.3650000000000002</c:v>
                </c:pt>
                <c:pt idx="372">
                  <c:v>2.3407</c:v>
                </c:pt>
                <c:pt idx="373">
                  <c:v>2.3166000000000002</c:v>
                </c:pt>
                <c:pt idx="374">
                  <c:v>2.2926000000000002</c:v>
                </c:pt>
                <c:pt idx="375">
                  <c:v>2.2688000000000001</c:v>
                </c:pt>
                <c:pt idx="376">
                  <c:v>2.2452999999999999</c:v>
                </c:pt>
                <c:pt idx="377">
                  <c:v>2.2219000000000002</c:v>
                </c:pt>
                <c:pt idx="378">
                  <c:v>2.1987000000000001</c:v>
                </c:pt>
                <c:pt idx="379">
                  <c:v>2.1758000000000002</c:v>
                </c:pt>
                <c:pt idx="380">
                  <c:v>2.1530999999999998</c:v>
                </c:pt>
                <c:pt idx="381">
                  <c:v>2.1305999999999998</c:v>
                </c:pt>
                <c:pt idx="382">
                  <c:v>2.1082999999999998</c:v>
                </c:pt>
                <c:pt idx="383">
                  <c:v>2.0863</c:v>
                </c:pt>
                <c:pt idx="384">
                  <c:v>2.0644</c:v>
                </c:pt>
                <c:pt idx="385">
                  <c:v>2.0428000000000002</c:v>
                </c:pt>
                <c:pt idx="386">
                  <c:v>2.0213999999999999</c:v>
                </c:pt>
                <c:pt idx="387">
                  <c:v>2.0002</c:v>
                </c:pt>
                <c:pt idx="388">
                  <c:v>1.9792000000000001</c:v>
                </c:pt>
                <c:pt idx="389">
                  <c:v>1.9583999999999999</c:v>
                </c:pt>
                <c:pt idx="390">
                  <c:v>1.9379</c:v>
                </c:pt>
                <c:pt idx="391">
                  <c:v>1.9175</c:v>
                </c:pt>
                <c:pt idx="392">
                  <c:v>1.8974</c:v>
                </c:pt>
                <c:pt idx="393">
                  <c:v>1.8774</c:v>
                </c:pt>
                <c:pt idx="394">
                  <c:v>1.8576999999999999</c:v>
                </c:pt>
                <c:pt idx="395">
                  <c:v>1.8382000000000001</c:v>
                </c:pt>
                <c:pt idx="396">
                  <c:v>1.8189</c:v>
                </c:pt>
                <c:pt idx="397">
                  <c:v>1.7997000000000001</c:v>
                </c:pt>
                <c:pt idx="398">
                  <c:v>1.7807999999999999</c:v>
                </c:pt>
                <c:pt idx="399">
                  <c:v>1.7621</c:v>
                </c:pt>
                <c:pt idx="400">
                  <c:v>1.7435</c:v>
                </c:pt>
                <c:pt idx="401">
                  <c:v>1.7252000000000001</c:v>
                </c:pt>
                <c:pt idx="402">
                  <c:v>1.7071000000000001</c:v>
                </c:pt>
                <c:pt idx="403">
                  <c:v>1.6891</c:v>
                </c:pt>
                <c:pt idx="404">
                  <c:v>1.6713</c:v>
                </c:pt>
                <c:pt idx="405">
                  <c:v>1.6537999999999999</c:v>
                </c:pt>
                <c:pt idx="406">
                  <c:v>1.6363000000000001</c:v>
                </c:pt>
                <c:pt idx="407">
                  <c:v>1.6191</c:v>
                </c:pt>
                <c:pt idx="408">
                  <c:v>1.6021000000000001</c:v>
                </c:pt>
                <c:pt idx="409">
                  <c:v>1.5851</c:v>
                </c:pt>
                <c:pt idx="410">
                  <c:v>1.5693999999999999</c:v>
                </c:pt>
                <c:pt idx="411">
                  <c:v>1.5538000000000001</c:v>
                </c:pt>
                <c:pt idx="412">
                  <c:v>1.5387</c:v>
                </c:pt>
                <c:pt idx="413">
                  <c:v>1.5241</c:v>
                </c:pt>
                <c:pt idx="414">
                  <c:v>1.5096000000000001</c:v>
                </c:pt>
                <c:pt idx="415">
                  <c:v>1.4946999999999999</c:v>
                </c:pt>
                <c:pt idx="416">
                  <c:v>1.4797</c:v>
                </c:pt>
                <c:pt idx="417">
                  <c:v>1.4645999999999999</c:v>
                </c:pt>
                <c:pt idx="418">
                  <c:v>1.45</c:v>
                </c:pt>
                <c:pt idx="419">
                  <c:v>1.4359999999999999</c:v>
                </c:pt>
                <c:pt idx="420">
                  <c:v>1.423</c:v>
                </c:pt>
                <c:pt idx="421">
                  <c:v>1.4112</c:v>
                </c:pt>
                <c:pt idx="422">
                  <c:v>1.4006000000000001</c:v>
                </c:pt>
                <c:pt idx="423">
                  <c:v>1.3913</c:v>
                </c:pt>
                <c:pt idx="424">
                  <c:v>1.3831</c:v>
                </c:pt>
                <c:pt idx="425">
                  <c:v>1.3758999999999999</c:v>
                </c:pt>
                <c:pt idx="426">
                  <c:v>1.3695999999999999</c:v>
                </c:pt>
                <c:pt idx="427">
                  <c:v>1.3640000000000001</c:v>
                </c:pt>
                <c:pt idx="428">
                  <c:v>1.3589</c:v>
                </c:pt>
                <c:pt idx="429">
                  <c:v>1.3542000000000001</c:v>
                </c:pt>
                <c:pt idx="430">
                  <c:v>1.3494999999999999</c:v>
                </c:pt>
                <c:pt idx="431">
                  <c:v>1.3449</c:v>
                </c:pt>
                <c:pt idx="432">
                  <c:v>1.3402000000000001</c:v>
                </c:pt>
                <c:pt idx="433">
                  <c:v>1.3352999999999999</c:v>
                </c:pt>
                <c:pt idx="434">
                  <c:v>1.3301000000000001</c:v>
                </c:pt>
                <c:pt idx="435">
                  <c:v>1.3245</c:v>
                </c:pt>
                <c:pt idx="436">
                  <c:v>1.3185</c:v>
                </c:pt>
                <c:pt idx="437">
                  <c:v>1.3120000000000001</c:v>
                </c:pt>
                <c:pt idx="438">
                  <c:v>1.3049999999999999</c:v>
                </c:pt>
                <c:pt idx="439">
                  <c:v>1.2975000000000001</c:v>
                </c:pt>
                <c:pt idx="440">
                  <c:v>1.2895000000000001</c:v>
                </c:pt>
                <c:pt idx="441">
                  <c:v>1.2809999999999999</c:v>
                </c:pt>
                <c:pt idx="442">
                  <c:v>1.272</c:v>
                </c:pt>
                <c:pt idx="443">
                  <c:v>1.2625</c:v>
                </c:pt>
                <c:pt idx="444">
                  <c:v>1.2525999999999999</c:v>
                </c:pt>
                <c:pt idx="445">
                  <c:v>1.2422</c:v>
                </c:pt>
                <c:pt idx="446">
                  <c:v>1.2314000000000001</c:v>
                </c:pt>
                <c:pt idx="447">
                  <c:v>1.2202999999999999</c:v>
                </c:pt>
                <c:pt idx="448">
                  <c:v>1.2090000000000001</c:v>
                </c:pt>
                <c:pt idx="449">
                  <c:v>1.1974</c:v>
                </c:pt>
                <c:pt idx="450">
                  <c:v>1.1856</c:v>
                </c:pt>
                <c:pt idx="451">
                  <c:v>1.1738</c:v>
                </c:pt>
                <c:pt idx="452">
                  <c:v>1.1619999999999999</c:v>
                </c:pt>
                <c:pt idx="453">
                  <c:v>1.1501999999999999</c:v>
                </c:pt>
                <c:pt idx="454">
                  <c:v>1.1386000000000001</c:v>
                </c:pt>
                <c:pt idx="455">
                  <c:v>1.1272</c:v>
                </c:pt>
                <c:pt idx="456">
                  <c:v>1.1162000000000001</c:v>
                </c:pt>
                <c:pt idx="457">
                  <c:v>1.1054999999999999</c:v>
                </c:pt>
                <c:pt idx="458">
                  <c:v>1.0963000000000001</c:v>
                </c:pt>
                <c:pt idx="459">
                  <c:v>1.0871999999999999</c:v>
                </c:pt>
                <c:pt idx="460">
                  <c:v>1.0781000000000001</c:v>
                </c:pt>
                <c:pt idx="461">
                  <c:v>1.0684</c:v>
                </c:pt>
                <c:pt idx="462">
                  <c:v>1.0582</c:v>
                </c:pt>
                <c:pt idx="463">
                  <c:v>1.0476000000000001</c:v>
                </c:pt>
                <c:pt idx="464">
                  <c:v>1.0368999999999999</c:v>
                </c:pt>
                <c:pt idx="465">
                  <c:v>1.0263</c:v>
                </c:pt>
                <c:pt idx="466">
                  <c:v>1.0157</c:v>
                </c:pt>
                <c:pt idx="467">
                  <c:v>1.0053000000000001</c:v>
                </c:pt>
                <c:pt idx="468">
                  <c:v>0.99487999999999999</c:v>
                </c:pt>
                <c:pt idx="469">
                  <c:v>0.98458999999999997</c:v>
                </c:pt>
                <c:pt idx="470">
                  <c:v>0.97438999999999998</c:v>
                </c:pt>
                <c:pt idx="471">
                  <c:v>0.96428999999999998</c:v>
                </c:pt>
                <c:pt idx="472">
                  <c:v>0.95428000000000002</c:v>
                </c:pt>
                <c:pt idx="473">
                  <c:v>0.94438</c:v>
                </c:pt>
                <c:pt idx="474">
                  <c:v>0.93457000000000001</c:v>
                </c:pt>
                <c:pt idx="475">
                  <c:v>0.92484999999999995</c:v>
                </c:pt>
                <c:pt idx="476">
                  <c:v>0.91522999999999999</c:v>
                </c:pt>
                <c:pt idx="477">
                  <c:v>0.90571000000000002</c:v>
                </c:pt>
                <c:pt idx="478">
                  <c:v>0.89627000000000001</c:v>
                </c:pt>
                <c:pt idx="479">
                  <c:v>0.88692000000000004</c:v>
                </c:pt>
                <c:pt idx="480">
                  <c:v>0.87768000000000002</c:v>
                </c:pt>
                <c:pt idx="481">
                  <c:v>0.86853000000000002</c:v>
                </c:pt>
                <c:pt idx="482">
                  <c:v>0.85946999999999996</c:v>
                </c:pt>
                <c:pt idx="483">
                  <c:v>0.85048000000000001</c:v>
                </c:pt>
                <c:pt idx="484">
                  <c:v>0.84160999999999997</c:v>
                </c:pt>
                <c:pt idx="485">
                  <c:v>0.83284000000000002</c:v>
                </c:pt>
                <c:pt idx="486">
                  <c:v>0.82413999999999998</c:v>
                </c:pt>
                <c:pt idx="487">
                  <c:v>0.81554000000000004</c:v>
                </c:pt>
                <c:pt idx="488">
                  <c:v>0.80703000000000003</c:v>
                </c:pt>
                <c:pt idx="489">
                  <c:v>0.79861000000000004</c:v>
                </c:pt>
                <c:pt idx="490">
                  <c:v>0.79027999999999998</c:v>
                </c:pt>
                <c:pt idx="491">
                  <c:v>0.78202000000000005</c:v>
                </c:pt>
                <c:pt idx="492">
                  <c:v>0.77385999999999999</c:v>
                </c:pt>
                <c:pt idx="493">
                  <c:v>0.76578000000000002</c:v>
                </c:pt>
                <c:pt idx="494">
                  <c:v>0.75777000000000005</c:v>
                </c:pt>
                <c:pt idx="495">
                  <c:v>0.74985999999999997</c:v>
                </c:pt>
                <c:pt idx="496">
                  <c:v>0.74202999999999997</c:v>
                </c:pt>
                <c:pt idx="497">
                  <c:v>0.73428000000000004</c:v>
                </c:pt>
                <c:pt idx="498">
                  <c:v>0.72662000000000004</c:v>
                </c:pt>
                <c:pt idx="499">
                  <c:v>0.71901999999999999</c:v>
                </c:pt>
                <c:pt idx="500">
                  <c:v>0.71152000000000004</c:v>
                </c:pt>
                <c:pt idx="501">
                  <c:v>0.70408000000000004</c:v>
                </c:pt>
                <c:pt idx="502">
                  <c:v>0.69672999999999996</c:v>
                </c:pt>
                <c:pt idx="503">
                  <c:v>0.68945999999999996</c:v>
                </c:pt>
                <c:pt idx="504">
                  <c:v>0.68225000000000002</c:v>
                </c:pt>
                <c:pt idx="505">
                  <c:v>0.67510000000000003</c:v>
                </c:pt>
                <c:pt idx="506">
                  <c:v>0.66835999999999995</c:v>
                </c:pt>
                <c:pt idx="507">
                  <c:v>0.66164000000000001</c:v>
                </c:pt>
                <c:pt idx="508">
                  <c:v>0.65508</c:v>
                </c:pt>
                <c:pt idx="509">
                  <c:v>0.64864999999999995</c:v>
                </c:pt>
                <c:pt idx="510">
                  <c:v>0.64214000000000004</c:v>
                </c:pt>
                <c:pt idx="511">
                  <c:v>0.63548000000000004</c:v>
                </c:pt>
                <c:pt idx="512">
                  <c:v>0.62868999999999997</c:v>
                </c:pt>
                <c:pt idx="513">
                  <c:v>0.62185999999999997</c:v>
                </c:pt>
                <c:pt idx="514">
                  <c:v>0.61507000000000001</c:v>
                </c:pt>
                <c:pt idx="515">
                  <c:v>0.60840000000000005</c:v>
                </c:pt>
                <c:pt idx="516">
                  <c:v>0.60190999999999995</c:v>
                </c:pt>
                <c:pt idx="517">
                  <c:v>0.59563999999999995</c:v>
                </c:pt>
                <c:pt idx="518">
                  <c:v>0.58965000000000001</c:v>
                </c:pt>
                <c:pt idx="519">
                  <c:v>0.58391000000000004</c:v>
                </c:pt>
                <c:pt idx="520">
                  <c:v>0.57845000000000002</c:v>
                </c:pt>
                <c:pt idx="521">
                  <c:v>0.57323999999999997</c:v>
                </c:pt>
                <c:pt idx="522">
                  <c:v>0.56825000000000003</c:v>
                </c:pt>
                <c:pt idx="523">
                  <c:v>0.56345999999999996</c:v>
                </c:pt>
                <c:pt idx="524">
                  <c:v>0.55886000000000002</c:v>
                </c:pt>
                <c:pt idx="525">
                  <c:v>0.55437000000000003</c:v>
                </c:pt>
                <c:pt idx="526">
                  <c:v>0.55000000000000004</c:v>
                </c:pt>
                <c:pt idx="527">
                  <c:v>0.54569999999999996</c:v>
                </c:pt>
                <c:pt idx="528">
                  <c:v>0.54146000000000005</c:v>
                </c:pt>
                <c:pt idx="529">
                  <c:v>0.53724000000000005</c:v>
                </c:pt>
                <c:pt idx="530">
                  <c:v>0.53302000000000005</c:v>
                </c:pt>
                <c:pt idx="531">
                  <c:v>0.52880000000000005</c:v>
                </c:pt>
                <c:pt idx="532">
                  <c:v>0.52454999999999996</c:v>
                </c:pt>
                <c:pt idx="533">
                  <c:v>0.52027000000000001</c:v>
                </c:pt>
                <c:pt idx="534">
                  <c:v>0.51593999999999995</c:v>
                </c:pt>
                <c:pt idx="535">
                  <c:v>0.51156999999999997</c:v>
                </c:pt>
                <c:pt idx="536">
                  <c:v>0.50716000000000006</c:v>
                </c:pt>
                <c:pt idx="537">
                  <c:v>0.50268000000000002</c:v>
                </c:pt>
                <c:pt idx="538">
                  <c:v>0.49814999999999998</c:v>
                </c:pt>
                <c:pt idx="539">
                  <c:v>0.49358000000000002</c:v>
                </c:pt>
                <c:pt idx="540">
                  <c:v>0.48895</c:v>
                </c:pt>
                <c:pt idx="541">
                  <c:v>0.48427999999999999</c:v>
                </c:pt>
                <c:pt idx="542">
                  <c:v>0.47955999999999999</c:v>
                </c:pt>
                <c:pt idx="543">
                  <c:v>0.47482999999999997</c:v>
                </c:pt>
                <c:pt idx="544">
                  <c:v>0.47008</c:v>
                </c:pt>
                <c:pt idx="545">
                  <c:v>0.46533000000000002</c:v>
                </c:pt>
                <c:pt idx="546">
                  <c:v>0.46057999999999999</c:v>
                </c:pt>
                <c:pt idx="547">
                  <c:v>0.45584999999999998</c:v>
                </c:pt>
                <c:pt idx="548">
                  <c:v>0.45116000000000001</c:v>
                </c:pt>
                <c:pt idx="549">
                  <c:v>0.44650000000000001</c:v>
                </c:pt>
                <c:pt idx="550">
                  <c:v>0.44190000000000002</c:v>
                </c:pt>
                <c:pt idx="551">
                  <c:v>0.43736000000000003</c:v>
                </c:pt>
                <c:pt idx="552">
                  <c:v>0.43286000000000002</c:v>
                </c:pt>
                <c:pt idx="553">
                  <c:v>0.42842999999999998</c:v>
                </c:pt>
                <c:pt idx="554">
                  <c:v>0.42418</c:v>
                </c:pt>
                <c:pt idx="555">
                  <c:v>0.42002</c:v>
                </c:pt>
                <c:pt idx="556">
                  <c:v>0.41587000000000002</c:v>
                </c:pt>
                <c:pt idx="557">
                  <c:v>0.41171000000000002</c:v>
                </c:pt>
                <c:pt idx="558">
                  <c:v>0.40754000000000001</c:v>
                </c:pt>
                <c:pt idx="559">
                  <c:v>0.40337000000000001</c:v>
                </c:pt>
                <c:pt idx="560">
                  <c:v>0.39922000000000002</c:v>
                </c:pt>
                <c:pt idx="561">
                  <c:v>0.39509</c:v>
                </c:pt>
                <c:pt idx="562">
                  <c:v>0.39101000000000002</c:v>
                </c:pt>
                <c:pt idx="563">
                  <c:v>0.38696999999999998</c:v>
                </c:pt>
                <c:pt idx="564">
                  <c:v>0.38296000000000002</c:v>
                </c:pt>
                <c:pt idx="565">
                  <c:v>0.37898999999999999</c:v>
                </c:pt>
                <c:pt idx="566">
                  <c:v>0.37506</c:v>
                </c:pt>
                <c:pt idx="567">
                  <c:v>0.37117</c:v>
                </c:pt>
                <c:pt idx="568">
                  <c:v>0.36731999999999998</c:v>
                </c:pt>
                <c:pt idx="569">
                  <c:v>0.36349999999999999</c:v>
                </c:pt>
                <c:pt idx="570">
                  <c:v>0.35972999999999999</c:v>
                </c:pt>
                <c:pt idx="571">
                  <c:v>0.35598999999999997</c:v>
                </c:pt>
                <c:pt idx="572">
                  <c:v>0.35228999999999999</c:v>
                </c:pt>
                <c:pt idx="573">
                  <c:v>0.34861999999999999</c:v>
                </c:pt>
                <c:pt idx="574">
                  <c:v>0.34499000000000002</c:v>
                </c:pt>
                <c:pt idx="575">
                  <c:v>0.34139999999999998</c:v>
                </c:pt>
                <c:pt idx="576">
                  <c:v>0.33784999999999998</c:v>
                </c:pt>
              </c:numCache>
            </c:numRef>
          </c:yVal>
          <c:smooth val="0"/>
        </c:ser>
        <c:ser>
          <c:idx val="2"/>
          <c:order val="1"/>
          <c:tx>
            <c:v>all SOA</c:v>
          </c:tx>
          <c:marker>
            <c:symbol val="none"/>
          </c:marker>
          <c:xVal>
            <c:numRef>
              <c:f>'output_140603 &amp; 140721'!$A$11:$A$587</c:f>
              <c:numCache>
                <c:formatCode>General</c:formatCode>
                <c:ptCount val="57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</c:numCache>
            </c:numRef>
          </c:xVal>
          <c:yVal>
            <c:numRef>
              <c:f>'output_140603 &amp; 140721'!$U$11:$U$587</c:f>
              <c:numCache>
                <c:formatCode>0.00E+00</c:formatCode>
                <c:ptCount val="577"/>
                <c:pt idx="0">
                  <c:v>1.7651E-6</c:v>
                </c:pt>
                <c:pt idx="1">
                  <c:v>8.6961000000000004E-4</c:v>
                </c:pt>
                <c:pt idx="2">
                  <c:v>2.5222999999999999E-3</c:v>
                </c:pt>
                <c:pt idx="3">
                  <c:v>3.9968E-3</c:v>
                </c:pt>
                <c:pt idx="4">
                  <c:v>4.9068999999999996E-3</c:v>
                </c:pt>
                <c:pt idx="5">
                  <c:v>5.5715000000000001E-3</c:v>
                </c:pt>
                <c:pt idx="6">
                  <c:v>6.2315000000000001E-3</c:v>
                </c:pt>
                <c:pt idx="7">
                  <c:v>6.9303999999999998E-3</c:v>
                </c:pt>
                <c:pt idx="8">
                  <c:v>7.6657000000000001E-3</c:v>
                </c:pt>
                <c:pt idx="9">
                  <c:v>8.4294999999999995E-3</c:v>
                </c:pt>
                <c:pt idx="10">
                  <c:v>9.2163999999999996E-3</c:v>
                </c:pt>
                <c:pt idx="11">
                  <c:v>1.0019999999999999E-2</c:v>
                </c:pt>
                <c:pt idx="12">
                  <c:v>1.0833000000000001E-2</c:v>
                </c:pt>
                <c:pt idx="13">
                  <c:v>1.1653999999999999E-2</c:v>
                </c:pt>
                <c:pt idx="14">
                  <c:v>1.2482E-2</c:v>
                </c:pt>
                <c:pt idx="15">
                  <c:v>1.3313E-2</c:v>
                </c:pt>
                <c:pt idx="16">
                  <c:v>1.4146000000000001E-2</c:v>
                </c:pt>
                <c:pt idx="17">
                  <c:v>1.4983E-2</c:v>
                </c:pt>
                <c:pt idx="18">
                  <c:v>1.5837E-2</c:v>
                </c:pt>
                <c:pt idx="19">
                  <c:v>1.6712999999999999E-2</c:v>
                </c:pt>
                <c:pt idx="20">
                  <c:v>1.7616E-2</c:v>
                </c:pt>
                <c:pt idx="21">
                  <c:v>1.8558999999999999E-2</c:v>
                </c:pt>
                <c:pt idx="22">
                  <c:v>1.9562E-2</c:v>
                </c:pt>
                <c:pt idx="23">
                  <c:v>2.0629999999999999E-2</c:v>
                </c:pt>
                <c:pt idx="24">
                  <c:v>2.1762E-2</c:v>
                </c:pt>
                <c:pt idx="25">
                  <c:v>2.9624000000000001E-2</c:v>
                </c:pt>
                <c:pt idx="26">
                  <c:v>0.11267000000000001</c:v>
                </c:pt>
                <c:pt idx="27">
                  <c:v>0.1862</c:v>
                </c:pt>
                <c:pt idx="28">
                  <c:v>0.34266000000000002</c:v>
                </c:pt>
                <c:pt idx="29">
                  <c:v>0.64073000000000002</c:v>
                </c:pt>
                <c:pt idx="30">
                  <c:v>1.1187</c:v>
                </c:pt>
                <c:pt idx="31">
                  <c:v>1.8244</c:v>
                </c:pt>
                <c:pt idx="32">
                  <c:v>2.3176000000000001</c:v>
                </c:pt>
                <c:pt idx="33">
                  <c:v>2.9171999999999998</c:v>
                </c:pt>
                <c:pt idx="34">
                  <c:v>3.5613000000000001</c:v>
                </c:pt>
                <c:pt idx="35">
                  <c:v>4.1958000000000002</c:v>
                </c:pt>
                <c:pt idx="36">
                  <c:v>4.7869999999999999</c:v>
                </c:pt>
                <c:pt idx="37">
                  <c:v>5.1471</c:v>
                </c:pt>
                <c:pt idx="38">
                  <c:v>5.4683000000000002</c:v>
                </c:pt>
                <c:pt idx="39">
                  <c:v>5.7542999999999997</c:v>
                </c:pt>
                <c:pt idx="40">
                  <c:v>6.0130999999999997</c:v>
                </c:pt>
                <c:pt idx="41">
                  <c:v>6.2519999999999998</c:v>
                </c:pt>
                <c:pt idx="42">
                  <c:v>6.4757999999999996</c:v>
                </c:pt>
                <c:pt idx="43">
                  <c:v>6.6875</c:v>
                </c:pt>
                <c:pt idx="44">
                  <c:v>6.8883999999999999</c:v>
                </c:pt>
                <c:pt idx="45">
                  <c:v>7.0784000000000002</c:v>
                </c:pt>
                <c:pt idx="46">
                  <c:v>7.2572999999999999</c:v>
                </c:pt>
                <c:pt idx="47">
                  <c:v>7.4238999999999997</c:v>
                </c:pt>
                <c:pt idx="48">
                  <c:v>7.5770999999999997</c:v>
                </c:pt>
                <c:pt idx="49">
                  <c:v>7.2187000000000001</c:v>
                </c:pt>
                <c:pt idx="50">
                  <c:v>6.9378000000000002</c:v>
                </c:pt>
                <c:pt idx="51">
                  <c:v>6.7039</c:v>
                </c:pt>
                <c:pt idx="52">
                  <c:v>6.4988000000000001</c:v>
                </c:pt>
                <c:pt idx="53">
                  <c:v>6.3097000000000003</c:v>
                </c:pt>
                <c:pt idx="54">
                  <c:v>6.1275000000000004</c:v>
                </c:pt>
                <c:pt idx="55">
                  <c:v>5.9454000000000002</c:v>
                </c:pt>
                <c:pt idx="56">
                  <c:v>5.7584999999999997</c:v>
                </c:pt>
                <c:pt idx="57">
                  <c:v>5.7396000000000003</c:v>
                </c:pt>
                <c:pt idx="58">
                  <c:v>5.6828000000000003</c:v>
                </c:pt>
                <c:pt idx="59">
                  <c:v>5.5914000000000001</c:v>
                </c:pt>
                <c:pt idx="60">
                  <c:v>5.4676999999999998</c:v>
                </c:pt>
                <c:pt idx="61">
                  <c:v>5.3141999999999996</c:v>
                </c:pt>
                <c:pt idx="62">
                  <c:v>5.1341000000000001</c:v>
                </c:pt>
                <c:pt idx="63">
                  <c:v>4.9307999999999996</c:v>
                </c:pt>
                <c:pt idx="64">
                  <c:v>4.7074999999999996</c:v>
                </c:pt>
                <c:pt idx="65">
                  <c:v>4.5449999999999999</c:v>
                </c:pt>
                <c:pt idx="66">
                  <c:v>4.3589000000000002</c:v>
                </c:pt>
                <c:pt idx="67">
                  <c:v>4.1542000000000003</c:v>
                </c:pt>
                <c:pt idx="68">
                  <c:v>3.9361000000000002</c:v>
                </c:pt>
                <c:pt idx="69">
                  <c:v>3.7404999999999999</c:v>
                </c:pt>
                <c:pt idx="70">
                  <c:v>3.5369000000000002</c:v>
                </c:pt>
                <c:pt idx="71">
                  <c:v>3.3344999999999998</c:v>
                </c:pt>
                <c:pt idx="72">
                  <c:v>3.137</c:v>
                </c:pt>
                <c:pt idx="73">
                  <c:v>2.9510999999999998</c:v>
                </c:pt>
                <c:pt idx="74">
                  <c:v>2.7818000000000001</c:v>
                </c:pt>
                <c:pt idx="75">
                  <c:v>2.6143999999999998</c:v>
                </c:pt>
                <c:pt idx="76">
                  <c:v>2.4544999999999999</c:v>
                </c:pt>
                <c:pt idx="77">
                  <c:v>2.3071999999999999</c:v>
                </c:pt>
                <c:pt idx="78">
                  <c:v>2.1762000000000001</c:v>
                </c:pt>
                <c:pt idx="79">
                  <c:v>2.0606</c:v>
                </c:pt>
                <c:pt idx="80">
                  <c:v>1.9597</c:v>
                </c:pt>
                <c:pt idx="81">
                  <c:v>1.8728</c:v>
                </c:pt>
                <c:pt idx="82">
                  <c:v>1.7988999999999999</c:v>
                </c:pt>
                <c:pt idx="83">
                  <c:v>1.7375</c:v>
                </c:pt>
                <c:pt idx="84">
                  <c:v>1.6881999999999999</c:v>
                </c:pt>
                <c:pt idx="85">
                  <c:v>1.6488</c:v>
                </c:pt>
                <c:pt idx="86">
                  <c:v>1.6164000000000001</c:v>
                </c:pt>
                <c:pt idx="87">
                  <c:v>1.5909</c:v>
                </c:pt>
                <c:pt idx="88">
                  <c:v>1.5720000000000001</c:v>
                </c:pt>
                <c:pt idx="89">
                  <c:v>1.5588</c:v>
                </c:pt>
                <c:pt idx="90">
                  <c:v>1.5492999999999999</c:v>
                </c:pt>
                <c:pt idx="91">
                  <c:v>1.5425</c:v>
                </c:pt>
                <c:pt idx="92">
                  <c:v>1.5361</c:v>
                </c:pt>
                <c:pt idx="93">
                  <c:v>1.5263</c:v>
                </c:pt>
                <c:pt idx="94">
                  <c:v>1.5091000000000001</c:v>
                </c:pt>
                <c:pt idx="95">
                  <c:v>1.4857</c:v>
                </c:pt>
                <c:pt idx="96">
                  <c:v>1.4614</c:v>
                </c:pt>
                <c:pt idx="97">
                  <c:v>1.4392</c:v>
                </c:pt>
                <c:pt idx="98">
                  <c:v>1.4188000000000001</c:v>
                </c:pt>
                <c:pt idx="99">
                  <c:v>1.3995</c:v>
                </c:pt>
                <c:pt idx="100">
                  <c:v>1.3808</c:v>
                </c:pt>
                <c:pt idx="101">
                  <c:v>1.3624000000000001</c:v>
                </c:pt>
                <c:pt idx="102">
                  <c:v>1.3441000000000001</c:v>
                </c:pt>
                <c:pt idx="103">
                  <c:v>1.3258000000000001</c:v>
                </c:pt>
                <c:pt idx="104">
                  <c:v>1.3076000000000001</c:v>
                </c:pt>
                <c:pt idx="105">
                  <c:v>1.2894000000000001</c:v>
                </c:pt>
                <c:pt idx="106">
                  <c:v>1.2715000000000001</c:v>
                </c:pt>
                <c:pt idx="107">
                  <c:v>1.2538</c:v>
                </c:pt>
                <c:pt idx="108">
                  <c:v>1.2362</c:v>
                </c:pt>
                <c:pt idx="109">
                  <c:v>1.2185999999999999</c:v>
                </c:pt>
                <c:pt idx="110">
                  <c:v>1.2003999999999999</c:v>
                </c:pt>
                <c:pt idx="111">
                  <c:v>1.1818</c:v>
                </c:pt>
                <c:pt idx="112">
                  <c:v>1.1627000000000001</c:v>
                </c:pt>
                <c:pt idx="113">
                  <c:v>1.1435</c:v>
                </c:pt>
                <c:pt idx="114">
                  <c:v>1.1246</c:v>
                </c:pt>
                <c:pt idx="115">
                  <c:v>1.1059000000000001</c:v>
                </c:pt>
                <c:pt idx="116">
                  <c:v>1.0875999999999999</c:v>
                </c:pt>
                <c:pt idx="117">
                  <c:v>1.0698000000000001</c:v>
                </c:pt>
                <c:pt idx="118">
                  <c:v>1.0528</c:v>
                </c:pt>
                <c:pt idx="119">
                  <c:v>1.0367</c:v>
                </c:pt>
                <c:pt idx="120">
                  <c:v>1.0212000000000001</c:v>
                </c:pt>
                <c:pt idx="121">
                  <c:v>1.0143</c:v>
                </c:pt>
                <c:pt idx="122">
                  <c:v>1.1008</c:v>
                </c:pt>
                <c:pt idx="123">
                  <c:v>1.1735</c:v>
                </c:pt>
                <c:pt idx="124">
                  <c:v>1.3448</c:v>
                </c:pt>
                <c:pt idx="125">
                  <c:v>1.6834</c:v>
                </c:pt>
                <c:pt idx="126">
                  <c:v>2.2328000000000001</c:v>
                </c:pt>
                <c:pt idx="127">
                  <c:v>3.0455999999999999</c:v>
                </c:pt>
                <c:pt idx="128">
                  <c:v>3.4266999999999999</c:v>
                </c:pt>
                <c:pt idx="129">
                  <c:v>3.9733000000000001</c:v>
                </c:pt>
                <c:pt idx="130">
                  <c:v>4.5888999999999998</c:v>
                </c:pt>
                <c:pt idx="131">
                  <c:v>5.2012</c:v>
                </c:pt>
                <c:pt idx="132">
                  <c:v>5.7682000000000002</c:v>
                </c:pt>
                <c:pt idx="133">
                  <c:v>6.0682</c:v>
                </c:pt>
                <c:pt idx="134">
                  <c:v>6.3354999999999997</c:v>
                </c:pt>
                <c:pt idx="135">
                  <c:v>6.5728999999999997</c:v>
                </c:pt>
                <c:pt idx="136">
                  <c:v>6.7872000000000003</c:v>
                </c:pt>
                <c:pt idx="137">
                  <c:v>6.9854000000000003</c:v>
                </c:pt>
                <c:pt idx="138">
                  <c:v>7.1718999999999999</c:v>
                </c:pt>
                <c:pt idx="139">
                  <c:v>7.3491999999999997</c:v>
                </c:pt>
                <c:pt idx="140">
                  <c:v>7.5180999999999996</c:v>
                </c:pt>
                <c:pt idx="141">
                  <c:v>7.6783000000000001</c:v>
                </c:pt>
                <c:pt idx="142">
                  <c:v>7.8292000000000002</c:v>
                </c:pt>
                <c:pt idx="143">
                  <c:v>7.9694000000000003</c:v>
                </c:pt>
                <c:pt idx="144">
                  <c:v>8.0972000000000008</c:v>
                </c:pt>
                <c:pt idx="145">
                  <c:v>7.6818</c:v>
                </c:pt>
                <c:pt idx="146">
                  <c:v>7.3541999999999996</c:v>
                </c:pt>
                <c:pt idx="147">
                  <c:v>7.0815000000000001</c:v>
                </c:pt>
                <c:pt idx="148">
                  <c:v>6.843</c:v>
                </c:pt>
                <c:pt idx="149">
                  <c:v>6.6246</c:v>
                </c:pt>
                <c:pt idx="150">
                  <c:v>6.4164000000000003</c:v>
                </c:pt>
                <c:pt idx="151">
                  <c:v>6.2107999999999999</c:v>
                </c:pt>
                <c:pt idx="152">
                  <c:v>6.0025000000000004</c:v>
                </c:pt>
                <c:pt idx="153">
                  <c:v>5.9710999999999999</c:v>
                </c:pt>
                <c:pt idx="154">
                  <c:v>5.9016999999999999</c:v>
                </c:pt>
                <c:pt idx="155">
                  <c:v>5.7975000000000003</c:v>
                </c:pt>
                <c:pt idx="156">
                  <c:v>5.6609999999999996</c:v>
                </c:pt>
                <c:pt idx="157">
                  <c:v>6.8475999999999999</c:v>
                </c:pt>
                <c:pt idx="158">
                  <c:v>6.7777000000000003</c:v>
                </c:pt>
                <c:pt idx="159">
                  <c:v>6.6645000000000003</c:v>
                </c:pt>
                <c:pt idx="160">
                  <c:v>6.5156999999999998</c:v>
                </c:pt>
                <c:pt idx="161">
                  <c:v>6.6022999999999996</c:v>
                </c:pt>
                <c:pt idx="162">
                  <c:v>6.6687000000000003</c:v>
                </c:pt>
                <c:pt idx="163">
                  <c:v>6.7088999999999999</c:v>
                </c:pt>
                <c:pt idx="164">
                  <c:v>6.7297000000000002</c:v>
                </c:pt>
                <c:pt idx="165">
                  <c:v>6.7397999999999998</c:v>
                </c:pt>
                <c:pt idx="166">
                  <c:v>6.7531999999999996</c:v>
                </c:pt>
                <c:pt idx="167">
                  <c:v>6.7961999999999998</c:v>
                </c:pt>
                <c:pt idx="168">
                  <c:v>6.8501000000000003</c:v>
                </c:pt>
                <c:pt idx="169">
                  <c:v>6.8853</c:v>
                </c:pt>
                <c:pt idx="170">
                  <c:v>6.9676999999999998</c:v>
                </c:pt>
                <c:pt idx="171">
                  <c:v>7.0376000000000003</c:v>
                </c:pt>
                <c:pt idx="172">
                  <c:v>7.0837000000000003</c:v>
                </c:pt>
                <c:pt idx="173">
                  <c:v>7.1101999999999999</c:v>
                </c:pt>
                <c:pt idx="174">
                  <c:v>7.1223000000000001</c:v>
                </c:pt>
                <c:pt idx="175">
                  <c:v>7.1227</c:v>
                </c:pt>
                <c:pt idx="176">
                  <c:v>7.1132</c:v>
                </c:pt>
                <c:pt idx="177">
                  <c:v>7.0953999999999997</c:v>
                </c:pt>
                <c:pt idx="178">
                  <c:v>7.0705</c:v>
                </c:pt>
                <c:pt idx="179">
                  <c:v>7.0396999999999998</c:v>
                </c:pt>
                <c:pt idx="180">
                  <c:v>7.0038999999999998</c:v>
                </c:pt>
                <c:pt idx="181">
                  <c:v>6.9638</c:v>
                </c:pt>
                <c:pt idx="182">
                  <c:v>6.9203000000000001</c:v>
                </c:pt>
                <c:pt idx="183">
                  <c:v>6.8734999999999999</c:v>
                </c:pt>
                <c:pt idx="184">
                  <c:v>6.8243999999999998</c:v>
                </c:pt>
                <c:pt idx="185">
                  <c:v>6.7732000000000001</c:v>
                </c:pt>
                <c:pt idx="186">
                  <c:v>6.7202000000000002</c:v>
                </c:pt>
                <c:pt idx="187">
                  <c:v>6.6657000000000002</c:v>
                </c:pt>
                <c:pt idx="188">
                  <c:v>6.6101000000000001</c:v>
                </c:pt>
                <c:pt idx="189">
                  <c:v>6.5534999999999997</c:v>
                </c:pt>
                <c:pt idx="190">
                  <c:v>6.4962</c:v>
                </c:pt>
                <c:pt idx="191">
                  <c:v>6.4382999999999999</c:v>
                </c:pt>
                <c:pt idx="192">
                  <c:v>6.3799000000000001</c:v>
                </c:pt>
                <c:pt idx="193">
                  <c:v>6.3212000000000002</c:v>
                </c:pt>
                <c:pt idx="194">
                  <c:v>6.2622</c:v>
                </c:pt>
                <c:pt idx="195">
                  <c:v>6.2031000000000001</c:v>
                </c:pt>
                <c:pt idx="196">
                  <c:v>6.1439000000000004</c:v>
                </c:pt>
                <c:pt idx="197">
                  <c:v>6.0846</c:v>
                </c:pt>
                <c:pt idx="198">
                  <c:v>6.0255000000000001</c:v>
                </c:pt>
                <c:pt idx="199">
                  <c:v>5.9665999999999997</c:v>
                </c:pt>
                <c:pt idx="200">
                  <c:v>5.9077000000000002</c:v>
                </c:pt>
                <c:pt idx="201">
                  <c:v>5.8491</c:v>
                </c:pt>
                <c:pt idx="202">
                  <c:v>5.7907999999999999</c:v>
                </c:pt>
                <c:pt idx="203">
                  <c:v>5.7328000000000001</c:v>
                </c:pt>
                <c:pt idx="204">
                  <c:v>5.6749999999999998</c:v>
                </c:pt>
                <c:pt idx="205">
                  <c:v>5.6176000000000004</c:v>
                </c:pt>
                <c:pt idx="206">
                  <c:v>5.5606</c:v>
                </c:pt>
                <c:pt idx="207">
                  <c:v>5.5038999999999998</c:v>
                </c:pt>
                <c:pt idx="208">
                  <c:v>5.4476000000000004</c:v>
                </c:pt>
                <c:pt idx="209">
                  <c:v>5.3917999999999999</c:v>
                </c:pt>
                <c:pt idx="210">
                  <c:v>5.3362999999999996</c:v>
                </c:pt>
                <c:pt idx="211">
                  <c:v>5.2812999999999999</c:v>
                </c:pt>
                <c:pt idx="212">
                  <c:v>5.2267000000000001</c:v>
                </c:pt>
                <c:pt idx="213">
                  <c:v>5.1726000000000001</c:v>
                </c:pt>
                <c:pt idx="214">
                  <c:v>5.1189</c:v>
                </c:pt>
                <c:pt idx="215">
                  <c:v>5.0656999999999996</c:v>
                </c:pt>
                <c:pt idx="216">
                  <c:v>5.0129000000000001</c:v>
                </c:pt>
                <c:pt idx="217">
                  <c:v>4.9607000000000001</c:v>
                </c:pt>
                <c:pt idx="218">
                  <c:v>4.9161000000000001</c:v>
                </c:pt>
                <c:pt idx="219">
                  <c:v>4.8700999999999999</c:v>
                </c:pt>
                <c:pt idx="220">
                  <c:v>4.8301999999999996</c:v>
                </c:pt>
                <c:pt idx="221">
                  <c:v>4.8000999999999996</c:v>
                </c:pt>
                <c:pt idx="222">
                  <c:v>4.7782</c:v>
                </c:pt>
                <c:pt idx="223">
                  <c:v>4.7625000000000002</c:v>
                </c:pt>
                <c:pt idx="224">
                  <c:v>4.7530999999999999</c:v>
                </c:pt>
                <c:pt idx="225">
                  <c:v>4.7508999999999997</c:v>
                </c:pt>
                <c:pt idx="226">
                  <c:v>4.7571000000000003</c:v>
                </c:pt>
                <c:pt idx="227">
                  <c:v>4.7727000000000004</c:v>
                </c:pt>
                <c:pt idx="228">
                  <c:v>4.7976999999999999</c:v>
                </c:pt>
                <c:pt idx="229">
                  <c:v>4.8315000000000001</c:v>
                </c:pt>
                <c:pt idx="230">
                  <c:v>4.8733000000000004</c:v>
                </c:pt>
                <c:pt idx="231">
                  <c:v>4.9215999999999998</c:v>
                </c:pt>
                <c:pt idx="232">
                  <c:v>4.9753999999999996</c:v>
                </c:pt>
                <c:pt idx="233">
                  <c:v>5.0331999999999999</c:v>
                </c:pt>
                <c:pt idx="234">
                  <c:v>5.0938999999999997</c:v>
                </c:pt>
                <c:pt idx="235">
                  <c:v>5.1561000000000003</c:v>
                </c:pt>
                <c:pt idx="236">
                  <c:v>5.2187999999999999</c:v>
                </c:pt>
                <c:pt idx="237">
                  <c:v>5.2805999999999997</c:v>
                </c:pt>
                <c:pt idx="238">
                  <c:v>5.3407999999999998</c:v>
                </c:pt>
                <c:pt idx="239">
                  <c:v>5.3982999999999999</c:v>
                </c:pt>
                <c:pt idx="240">
                  <c:v>5.4527000000000001</c:v>
                </c:pt>
                <c:pt idx="241">
                  <c:v>5.5029000000000003</c:v>
                </c:pt>
                <c:pt idx="242">
                  <c:v>5.5484999999999998</c:v>
                </c:pt>
                <c:pt idx="243">
                  <c:v>5.5891000000000002</c:v>
                </c:pt>
                <c:pt idx="244">
                  <c:v>5.6241000000000003</c:v>
                </c:pt>
                <c:pt idx="245">
                  <c:v>5.6532</c:v>
                </c:pt>
                <c:pt idx="246">
                  <c:v>5.6760000000000002</c:v>
                </c:pt>
                <c:pt idx="247">
                  <c:v>5.6924999999999999</c:v>
                </c:pt>
                <c:pt idx="248">
                  <c:v>5.7022000000000004</c:v>
                </c:pt>
                <c:pt idx="249">
                  <c:v>5.7053000000000003</c:v>
                </c:pt>
                <c:pt idx="250">
                  <c:v>5.7016999999999998</c:v>
                </c:pt>
                <c:pt idx="251">
                  <c:v>5.6917</c:v>
                </c:pt>
                <c:pt idx="252">
                  <c:v>5.6750999999999996</c:v>
                </c:pt>
                <c:pt idx="253">
                  <c:v>5.6525999999999996</c:v>
                </c:pt>
                <c:pt idx="254">
                  <c:v>5.6241000000000003</c:v>
                </c:pt>
                <c:pt idx="255">
                  <c:v>5.5904999999999996</c:v>
                </c:pt>
                <c:pt idx="256">
                  <c:v>5.5521000000000003</c:v>
                </c:pt>
                <c:pt idx="257">
                  <c:v>5.5095999999999998</c:v>
                </c:pt>
                <c:pt idx="258">
                  <c:v>5.4638</c:v>
                </c:pt>
                <c:pt idx="259">
                  <c:v>5.4154</c:v>
                </c:pt>
                <c:pt idx="260">
                  <c:v>5.3654000000000002</c:v>
                </c:pt>
                <c:pt idx="261">
                  <c:v>5.3147000000000002</c:v>
                </c:pt>
                <c:pt idx="262">
                  <c:v>5.2648999999999999</c:v>
                </c:pt>
                <c:pt idx="263">
                  <c:v>5.2182000000000004</c:v>
                </c:pt>
                <c:pt idx="264">
                  <c:v>5.1755000000000004</c:v>
                </c:pt>
                <c:pt idx="265">
                  <c:v>5.1304999999999996</c:v>
                </c:pt>
                <c:pt idx="266">
                  <c:v>5.0891999999999999</c:v>
                </c:pt>
                <c:pt idx="267">
                  <c:v>5.0544000000000002</c:v>
                </c:pt>
                <c:pt idx="268">
                  <c:v>5.0223000000000004</c:v>
                </c:pt>
                <c:pt idx="269">
                  <c:v>4.9898999999999996</c:v>
                </c:pt>
                <c:pt idx="270">
                  <c:v>4.9550000000000001</c:v>
                </c:pt>
                <c:pt idx="271">
                  <c:v>4.9168000000000003</c:v>
                </c:pt>
                <c:pt idx="272">
                  <c:v>4.8756000000000004</c:v>
                </c:pt>
                <c:pt idx="273">
                  <c:v>4.8319999999999999</c:v>
                </c:pt>
                <c:pt idx="274">
                  <c:v>4.7866999999999997</c:v>
                </c:pt>
                <c:pt idx="275">
                  <c:v>4.7404999999999999</c:v>
                </c:pt>
                <c:pt idx="276">
                  <c:v>4.6938000000000004</c:v>
                </c:pt>
                <c:pt idx="277">
                  <c:v>4.6468999999999996</c:v>
                </c:pt>
                <c:pt idx="278">
                  <c:v>4.5999999999999996</c:v>
                </c:pt>
                <c:pt idx="279">
                  <c:v>4.5532000000000004</c:v>
                </c:pt>
                <c:pt idx="280">
                  <c:v>4.5065</c:v>
                </c:pt>
                <c:pt idx="281">
                  <c:v>4.46</c:v>
                </c:pt>
                <c:pt idx="282">
                  <c:v>4.4138000000000002</c:v>
                </c:pt>
                <c:pt idx="283">
                  <c:v>4.3677999999999999</c:v>
                </c:pt>
                <c:pt idx="284">
                  <c:v>4.3220999999999998</c:v>
                </c:pt>
                <c:pt idx="285">
                  <c:v>4.2767999999999997</c:v>
                </c:pt>
                <c:pt idx="286">
                  <c:v>4.2317999999999998</c:v>
                </c:pt>
                <c:pt idx="287">
                  <c:v>4.1871999999999998</c:v>
                </c:pt>
                <c:pt idx="288">
                  <c:v>4.1429</c:v>
                </c:pt>
                <c:pt idx="289">
                  <c:v>4.0990000000000002</c:v>
                </c:pt>
                <c:pt idx="290">
                  <c:v>4.0555000000000003</c:v>
                </c:pt>
                <c:pt idx="291">
                  <c:v>4.0124000000000004</c:v>
                </c:pt>
                <c:pt idx="292">
                  <c:v>3.9698000000000002</c:v>
                </c:pt>
                <c:pt idx="293">
                  <c:v>3.9275000000000002</c:v>
                </c:pt>
                <c:pt idx="294">
                  <c:v>3.8856000000000002</c:v>
                </c:pt>
                <c:pt idx="295">
                  <c:v>3.8441000000000001</c:v>
                </c:pt>
                <c:pt idx="296">
                  <c:v>3.8029999999999999</c:v>
                </c:pt>
                <c:pt idx="297">
                  <c:v>3.7623000000000002</c:v>
                </c:pt>
                <c:pt idx="298">
                  <c:v>3.722</c:v>
                </c:pt>
                <c:pt idx="299">
                  <c:v>3.6821999999999999</c:v>
                </c:pt>
                <c:pt idx="300">
                  <c:v>3.6427</c:v>
                </c:pt>
                <c:pt idx="301">
                  <c:v>3.6036999999999999</c:v>
                </c:pt>
                <c:pt idx="302">
                  <c:v>3.5649999999999999</c:v>
                </c:pt>
                <c:pt idx="303">
                  <c:v>3.5266999999999999</c:v>
                </c:pt>
                <c:pt idx="304">
                  <c:v>3.4887999999999999</c:v>
                </c:pt>
                <c:pt idx="305">
                  <c:v>3.4512999999999998</c:v>
                </c:pt>
                <c:pt idx="306">
                  <c:v>3.4142000000000001</c:v>
                </c:pt>
                <c:pt idx="307">
                  <c:v>3.3774999999999999</c:v>
                </c:pt>
                <c:pt idx="308">
                  <c:v>3.3412000000000002</c:v>
                </c:pt>
                <c:pt idx="309">
                  <c:v>3.3052999999999999</c:v>
                </c:pt>
                <c:pt idx="310">
                  <c:v>3.2696999999999998</c:v>
                </c:pt>
                <c:pt idx="311">
                  <c:v>3.2345000000000002</c:v>
                </c:pt>
                <c:pt idx="312">
                  <c:v>3.1997</c:v>
                </c:pt>
                <c:pt idx="313">
                  <c:v>3.1648999999999998</c:v>
                </c:pt>
                <c:pt idx="314">
                  <c:v>3.1320999999999999</c:v>
                </c:pt>
                <c:pt idx="315">
                  <c:v>3.0994999999999999</c:v>
                </c:pt>
                <c:pt idx="316">
                  <c:v>3.0678999999999998</c:v>
                </c:pt>
                <c:pt idx="317">
                  <c:v>3.0375999999999999</c:v>
                </c:pt>
                <c:pt idx="318">
                  <c:v>3.0074999999999998</c:v>
                </c:pt>
                <c:pt idx="319">
                  <c:v>2.9771999999999998</c:v>
                </c:pt>
                <c:pt idx="320">
                  <c:v>2.9470999999999998</c:v>
                </c:pt>
                <c:pt idx="321">
                  <c:v>2.9178000000000002</c:v>
                </c:pt>
                <c:pt idx="322">
                  <c:v>2.8904999999999998</c:v>
                </c:pt>
                <c:pt idx="323">
                  <c:v>2.8658999999999999</c:v>
                </c:pt>
                <c:pt idx="324">
                  <c:v>2.8451</c:v>
                </c:pt>
                <c:pt idx="325">
                  <c:v>2.8287</c:v>
                </c:pt>
                <c:pt idx="326">
                  <c:v>2.8167</c:v>
                </c:pt>
                <c:pt idx="327">
                  <c:v>2.8090999999999999</c:v>
                </c:pt>
                <c:pt idx="328">
                  <c:v>2.8054000000000001</c:v>
                </c:pt>
                <c:pt idx="329">
                  <c:v>2.8052000000000001</c:v>
                </c:pt>
                <c:pt idx="330">
                  <c:v>2.8077000000000001</c:v>
                </c:pt>
                <c:pt idx="331">
                  <c:v>2.8123</c:v>
                </c:pt>
                <c:pt idx="332">
                  <c:v>2.8184</c:v>
                </c:pt>
                <c:pt idx="333">
                  <c:v>2.8254000000000001</c:v>
                </c:pt>
                <c:pt idx="334">
                  <c:v>2.8327</c:v>
                </c:pt>
                <c:pt idx="335">
                  <c:v>2.8397999999999999</c:v>
                </c:pt>
                <c:pt idx="336">
                  <c:v>2.8462999999999998</c:v>
                </c:pt>
                <c:pt idx="337">
                  <c:v>2.8519000000000001</c:v>
                </c:pt>
                <c:pt idx="338">
                  <c:v>2.8561999999999999</c:v>
                </c:pt>
                <c:pt idx="339">
                  <c:v>2.8591000000000002</c:v>
                </c:pt>
                <c:pt idx="340">
                  <c:v>2.8601999999999999</c:v>
                </c:pt>
                <c:pt idx="341">
                  <c:v>2.8593999999999999</c:v>
                </c:pt>
                <c:pt idx="342">
                  <c:v>2.8567</c:v>
                </c:pt>
                <c:pt idx="343">
                  <c:v>2.8517999999999999</c:v>
                </c:pt>
                <c:pt idx="344">
                  <c:v>2.8448000000000002</c:v>
                </c:pt>
                <c:pt idx="345">
                  <c:v>2.8355000000000001</c:v>
                </c:pt>
                <c:pt idx="346">
                  <c:v>2.8241000000000001</c:v>
                </c:pt>
                <c:pt idx="347">
                  <c:v>2.8104</c:v>
                </c:pt>
                <c:pt idx="348">
                  <c:v>2.7948</c:v>
                </c:pt>
                <c:pt idx="349">
                  <c:v>2.7772999999999999</c:v>
                </c:pt>
                <c:pt idx="350">
                  <c:v>2.7578999999999998</c:v>
                </c:pt>
                <c:pt idx="351">
                  <c:v>2.7368999999999999</c:v>
                </c:pt>
                <c:pt idx="352">
                  <c:v>2.7145000000000001</c:v>
                </c:pt>
                <c:pt idx="353">
                  <c:v>2.6909000000000001</c:v>
                </c:pt>
                <c:pt idx="354">
                  <c:v>2.6663000000000001</c:v>
                </c:pt>
                <c:pt idx="355">
                  <c:v>2.6410999999999998</c:v>
                </c:pt>
                <c:pt idx="356">
                  <c:v>2.6156000000000001</c:v>
                </c:pt>
                <c:pt idx="357">
                  <c:v>2.59</c:v>
                </c:pt>
                <c:pt idx="358">
                  <c:v>2.5649000000000002</c:v>
                </c:pt>
                <c:pt idx="359">
                  <c:v>2.5411999999999999</c:v>
                </c:pt>
                <c:pt idx="360">
                  <c:v>2.5194999999999999</c:v>
                </c:pt>
                <c:pt idx="361">
                  <c:v>2.4980000000000002</c:v>
                </c:pt>
                <c:pt idx="362">
                  <c:v>2.4790000000000001</c:v>
                </c:pt>
                <c:pt idx="363">
                  <c:v>2.4622999999999999</c:v>
                </c:pt>
                <c:pt idx="364">
                  <c:v>2.4476</c:v>
                </c:pt>
                <c:pt idx="365">
                  <c:v>2.4329999999999998</c:v>
                </c:pt>
                <c:pt idx="366">
                  <c:v>2.4165000000000001</c:v>
                </c:pt>
                <c:pt idx="367">
                  <c:v>2.3976000000000002</c:v>
                </c:pt>
                <c:pt idx="368">
                  <c:v>2.3763000000000001</c:v>
                </c:pt>
                <c:pt idx="369">
                  <c:v>2.3534000000000002</c:v>
                </c:pt>
                <c:pt idx="370">
                  <c:v>2.3298999999999999</c:v>
                </c:pt>
                <c:pt idx="371">
                  <c:v>2.3060999999999998</c:v>
                </c:pt>
                <c:pt idx="372">
                  <c:v>2.2824</c:v>
                </c:pt>
                <c:pt idx="373">
                  <c:v>2.2589000000000001</c:v>
                </c:pt>
                <c:pt idx="374">
                  <c:v>2.2355</c:v>
                </c:pt>
                <c:pt idx="375">
                  <c:v>2.2124000000000001</c:v>
                </c:pt>
                <c:pt idx="376">
                  <c:v>2.1894</c:v>
                </c:pt>
                <c:pt idx="377">
                  <c:v>2.1665999999999999</c:v>
                </c:pt>
                <c:pt idx="378">
                  <c:v>2.1440000000000001</c:v>
                </c:pt>
                <c:pt idx="379">
                  <c:v>2.1217000000000001</c:v>
                </c:pt>
                <c:pt idx="380">
                  <c:v>2.0994999999999999</c:v>
                </c:pt>
                <c:pt idx="381">
                  <c:v>2.0775999999999999</c:v>
                </c:pt>
                <c:pt idx="382">
                  <c:v>2.0558999999999998</c:v>
                </c:pt>
                <c:pt idx="383">
                  <c:v>2.0344000000000002</c:v>
                </c:pt>
                <c:pt idx="384">
                  <c:v>2.0131000000000001</c:v>
                </c:pt>
                <c:pt idx="385">
                  <c:v>1.992</c:v>
                </c:pt>
                <c:pt idx="386">
                  <c:v>1.9712000000000001</c:v>
                </c:pt>
                <c:pt idx="387">
                  <c:v>1.9504999999999999</c:v>
                </c:pt>
                <c:pt idx="388">
                  <c:v>1.9300999999999999</c:v>
                </c:pt>
                <c:pt idx="389">
                  <c:v>1.9097999999999999</c:v>
                </c:pt>
                <c:pt idx="390">
                  <c:v>1.8896999999999999</c:v>
                </c:pt>
                <c:pt idx="391">
                  <c:v>1.8698999999999999</c:v>
                </c:pt>
                <c:pt idx="392">
                  <c:v>1.8503000000000001</c:v>
                </c:pt>
                <c:pt idx="393">
                  <c:v>1.8308</c:v>
                </c:pt>
                <c:pt idx="394">
                  <c:v>1.8116000000000001</c:v>
                </c:pt>
                <c:pt idx="395">
                  <c:v>1.7925</c:v>
                </c:pt>
                <c:pt idx="396">
                  <c:v>1.7737000000000001</c:v>
                </c:pt>
                <c:pt idx="397">
                  <c:v>1.7551000000000001</c:v>
                </c:pt>
                <c:pt idx="398">
                  <c:v>1.7365999999999999</c:v>
                </c:pt>
                <c:pt idx="399">
                  <c:v>1.7182999999999999</c:v>
                </c:pt>
                <c:pt idx="400">
                  <c:v>1.7002999999999999</c:v>
                </c:pt>
                <c:pt idx="401">
                  <c:v>1.6823999999999999</c:v>
                </c:pt>
                <c:pt idx="402">
                  <c:v>1.6647000000000001</c:v>
                </c:pt>
                <c:pt idx="403">
                  <c:v>1.6472</c:v>
                </c:pt>
                <c:pt idx="404">
                  <c:v>1.6298999999999999</c:v>
                </c:pt>
                <c:pt idx="405">
                  <c:v>1.6127</c:v>
                </c:pt>
                <c:pt idx="406">
                  <c:v>1.5958000000000001</c:v>
                </c:pt>
                <c:pt idx="407">
                  <c:v>1.579</c:v>
                </c:pt>
                <c:pt idx="408">
                  <c:v>1.5624</c:v>
                </c:pt>
                <c:pt idx="409">
                  <c:v>1.5458000000000001</c:v>
                </c:pt>
                <c:pt idx="410">
                  <c:v>1.5306</c:v>
                </c:pt>
                <c:pt idx="411">
                  <c:v>1.5154000000000001</c:v>
                </c:pt>
                <c:pt idx="412">
                  <c:v>1.5006999999999999</c:v>
                </c:pt>
                <c:pt idx="413">
                  <c:v>1.4866999999999999</c:v>
                </c:pt>
                <c:pt idx="414">
                  <c:v>1.4726999999999999</c:v>
                </c:pt>
                <c:pt idx="415">
                  <c:v>1.4583999999999999</c:v>
                </c:pt>
                <c:pt idx="416">
                  <c:v>1.4439</c:v>
                </c:pt>
                <c:pt idx="417">
                  <c:v>1.4295</c:v>
                </c:pt>
                <c:pt idx="418">
                  <c:v>1.4154</c:v>
                </c:pt>
                <c:pt idx="419">
                  <c:v>1.4020999999999999</c:v>
                </c:pt>
                <c:pt idx="420">
                  <c:v>1.3896999999999999</c:v>
                </c:pt>
                <c:pt idx="421">
                  <c:v>1.3785000000000001</c:v>
                </c:pt>
                <c:pt idx="422">
                  <c:v>1.3686</c:v>
                </c:pt>
                <c:pt idx="423">
                  <c:v>1.3599000000000001</c:v>
                </c:pt>
                <c:pt idx="424">
                  <c:v>1.3524</c:v>
                </c:pt>
                <c:pt idx="425">
                  <c:v>1.3459000000000001</c:v>
                </c:pt>
                <c:pt idx="426">
                  <c:v>1.3403</c:v>
                </c:pt>
                <c:pt idx="427">
                  <c:v>1.3352999999999999</c:v>
                </c:pt>
                <c:pt idx="428">
                  <c:v>1.3308</c:v>
                </c:pt>
                <c:pt idx="429">
                  <c:v>1.3267</c:v>
                </c:pt>
                <c:pt idx="430">
                  <c:v>1.3226</c:v>
                </c:pt>
                <c:pt idx="431">
                  <c:v>1.3186</c:v>
                </c:pt>
                <c:pt idx="432">
                  <c:v>1.3144</c:v>
                </c:pt>
                <c:pt idx="433">
                  <c:v>1.3101</c:v>
                </c:pt>
                <c:pt idx="434">
                  <c:v>1.3053999999999999</c:v>
                </c:pt>
                <c:pt idx="435">
                  <c:v>1.3003</c:v>
                </c:pt>
                <c:pt idx="436">
                  <c:v>1.2947</c:v>
                </c:pt>
                <c:pt idx="437">
                  <c:v>1.2887</c:v>
                </c:pt>
                <c:pt idx="438">
                  <c:v>1.2822</c:v>
                </c:pt>
                <c:pt idx="439">
                  <c:v>1.2751999999999999</c:v>
                </c:pt>
                <c:pt idx="440">
                  <c:v>1.2676000000000001</c:v>
                </c:pt>
                <c:pt idx="441">
                  <c:v>1.2595000000000001</c:v>
                </c:pt>
                <c:pt idx="442">
                  <c:v>1.2507999999999999</c:v>
                </c:pt>
                <c:pt idx="443">
                  <c:v>1.2417</c:v>
                </c:pt>
                <c:pt idx="444">
                  <c:v>1.2321</c:v>
                </c:pt>
                <c:pt idx="445">
                  <c:v>1.222</c:v>
                </c:pt>
                <c:pt idx="446">
                  <c:v>1.2116</c:v>
                </c:pt>
                <c:pt idx="447">
                  <c:v>1.2008000000000001</c:v>
                </c:pt>
                <c:pt idx="448">
                  <c:v>1.1897</c:v>
                </c:pt>
                <c:pt idx="449">
                  <c:v>1.1782999999999999</c:v>
                </c:pt>
                <c:pt idx="450">
                  <c:v>1.1669</c:v>
                </c:pt>
                <c:pt idx="451">
                  <c:v>1.1552</c:v>
                </c:pt>
                <c:pt idx="452">
                  <c:v>1.1436999999999999</c:v>
                </c:pt>
                <c:pt idx="453">
                  <c:v>1.1321000000000001</c:v>
                </c:pt>
                <c:pt idx="454">
                  <c:v>1.1206</c:v>
                </c:pt>
                <c:pt idx="455">
                  <c:v>1.1094999999999999</c:v>
                </c:pt>
                <c:pt idx="456">
                  <c:v>1.0987</c:v>
                </c:pt>
                <c:pt idx="457">
                  <c:v>1.0881000000000001</c:v>
                </c:pt>
                <c:pt idx="458">
                  <c:v>1.0790999999999999</c:v>
                </c:pt>
                <c:pt idx="459">
                  <c:v>1.0702</c:v>
                </c:pt>
                <c:pt idx="460">
                  <c:v>1.0611999999999999</c:v>
                </c:pt>
                <c:pt idx="461">
                  <c:v>1.0517000000000001</c:v>
                </c:pt>
                <c:pt idx="462">
                  <c:v>1.0417000000000001</c:v>
                </c:pt>
                <c:pt idx="463">
                  <c:v>1.0313000000000001</c:v>
                </c:pt>
                <c:pt idx="464">
                  <c:v>1.0207999999999999</c:v>
                </c:pt>
                <c:pt idx="465">
                  <c:v>1.0103</c:v>
                </c:pt>
                <c:pt idx="466">
                  <c:v>0.99994000000000005</c:v>
                </c:pt>
                <c:pt idx="467">
                  <c:v>0.98963000000000001</c:v>
                </c:pt>
                <c:pt idx="468">
                  <c:v>0.97941</c:v>
                </c:pt>
                <c:pt idx="469">
                  <c:v>0.96928000000000003</c:v>
                </c:pt>
                <c:pt idx="470">
                  <c:v>0.95925000000000005</c:v>
                </c:pt>
                <c:pt idx="471">
                  <c:v>0.94930999999999999</c:v>
                </c:pt>
                <c:pt idx="472">
                  <c:v>0.93945999999999996</c:v>
                </c:pt>
                <c:pt idx="473">
                  <c:v>0.92971000000000004</c:v>
                </c:pt>
                <c:pt idx="474">
                  <c:v>0.92005000000000003</c:v>
                </c:pt>
                <c:pt idx="475">
                  <c:v>0.91047999999999996</c:v>
                </c:pt>
                <c:pt idx="476">
                  <c:v>0.90102000000000004</c:v>
                </c:pt>
                <c:pt idx="477">
                  <c:v>0.89163999999999999</c:v>
                </c:pt>
                <c:pt idx="478">
                  <c:v>0.88234999999999997</c:v>
                </c:pt>
                <c:pt idx="479">
                  <c:v>0.87314999999999998</c:v>
                </c:pt>
                <c:pt idx="480">
                  <c:v>0.86404999999999998</c:v>
                </c:pt>
                <c:pt idx="481">
                  <c:v>0.85504999999999998</c:v>
                </c:pt>
                <c:pt idx="482">
                  <c:v>0.84611999999999998</c:v>
                </c:pt>
                <c:pt idx="483">
                  <c:v>0.83726999999999996</c:v>
                </c:pt>
                <c:pt idx="484">
                  <c:v>0.82855000000000001</c:v>
                </c:pt>
                <c:pt idx="485">
                  <c:v>0.81991000000000003</c:v>
                </c:pt>
                <c:pt idx="486">
                  <c:v>0.81135000000000002</c:v>
                </c:pt>
                <c:pt idx="487">
                  <c:v>0.80288000000000004</c:v>
                </c:pt>
                <c:pt idx="488">
                  <c:v>0.79451000000000005</c:v>
                </c:pt>
                <c:pt idx="489">
                  <c:v>0.78622000000000003</c:v>
                </c:pt>
                <c:pt idx="490">
                  <c:v>0.77800999999999998</c:v>
                </c:pt>
                <c:pt idx="491">
                  <c:v>0.76988999999999996</c:v>
                </c:pt>
                <c:pt idx="492">
                  <c:v>0.76185000000000003</c:v>
                </c:pt>
                <c:pt idx="493">
                  <c:v>0.75390000000000001</c:v>
                </c:pt>
                <c:pt idx="494">
                  <c:v>0.74602000000000002</c:v>
                </c:pt>
                <c:pt idx="495">
                  <c:v>0.73823000000000005</c:v>
                </c:pt>
                <c:pt idx="496">
                  <c:v>0.73050999999999999</c:v>
                </c:pt>
                <c:pt idx="497">
                  <c:v>0.72289000000000003</c:v>
                </c:pt>
                <c:pt idx="498">
                  <c:v>0.71535000000000004</c:v>
                </c:pt>
                <c:pt idx="499">
                  <c:v>0.70787</c:v>
                </c:pt>
                <c:pt idx="500">
                  <c:v>0.70047999999999999</c:v>
                </c:pt>
                <c:pt idx="501">
                  <c:v>0.69316</c:v>
                </c:pt>
                <c:pt idx="502">
                  <c:v>0.68593000000000004</c:v>
                </c:pt>
                <c:pt idx="503">
                  <c:v>0.67876999999999998</c:v>
                </c:pt>
                <c:pt idx="504">
                  <c:v>0.67166999999999999</c:v>
                </c:pt>
                <c:pt idx="505">
                  <c:v>0.66463000000000005</c:v>
                </c:pt>
                <c:pt idx="506">
                  <c:v>0.65800999999999998</c:v>
                </c:pt>
                <c:pt idx="507">
                  <c:v>0.65141000000000004</c:v>
                </c:pt>
                <c:pt idx="508">
                  <c:v>0.64498</c:v>
                </c:pt>
                <c:pt idx="509">
                  <c:v>0.63868000000000003</c:v>
                </c:pt>
                <c:pt idx="510">
                  <c:v>0.63231999999999999</c:v>
                </c:pt>
                <c:pt idx="511">
                  <c:v>0.62580000000000002</c:v>
                </c:pt>
                <c:pt idx="512">
                  <c:v>0.61917</c:v>
                </c:pt>
                <c:pt idx="513">
                  <c:v>0.61248999999999998</c:v>
                </c:pt>
                <c:pt idx="514">
                  <c:v>0.60585</c:v>
                </c:pt>
                <c:pt idx="515">
                  <c:v>0.59933000000000003</c:v>
                </c:pt>
                <c:pt idx="516">
                  <c:v>0.59299999999999997</c:v>
                </c:pt>
                <c:pt idx="517">
                  <c:v>0.58689000000000002</c:v>
                </c:pt>
                <c:pt idx="518">
                  <c:v>0.58106000000000002</c:v>
                </c:pt>
                <c:pt idx="519">
                  <c:v>0.57548999999999995</c:v>
                </c:pt>
                <c:pt idx="520">
                  <c:v>0.57018999999999997</c:v>
                </c:pt>
                <c:pt idx="521">
                  <c:v>0.56515000000000004</c:v>
                </c:pt>
                <c:pt idx="522">
                  <c:v>0.56032000000000004</c:v>
                </c:pt>
                <c:pt idx="523">
                  <c:v>0.55569000000000002</c:v>
                </c:pt>
                <c:pt idx="524">
                  <c:v>0.55123999999999995</c:v>
                </c:pt>
                <c:pt idx="525">
                  <c:v>0.54691000000000001</c:v>
                </c:pt>
                <c:pt idx="526">
                  <c:v>0.54269000000000001</c:v>
                </c:pt>
                <c:pt idx="527">
                  <c:v>0.53854000000000002</c:v>
                </c:pt>
                <c:pt idx="528">
                  <c:v>0.53444000000000003</c:v>
                </c:pt>
                <c:pt idx="529">
                  <c:v>0.53034999999999999</c:v>
                </c:pt>
                <c:pt idx="530">
                  <c:v>0.52627000000000002</c:v>
                </c:pt>
                <c:pt idx="531">
                  <c:v>0.52217999999999998</c:v>
                </c:pt>
                <c:pt idx="532">
                  <c:v>0.51805000000000001</c:v>
                </c:pt>
                <c:pt idx="533">
                  <c:v>0.51390000000000002</c:v>
                </c:pt>
                <c:pt idx="534">
                  <c:v>0.50968999999999998</c:v>
                </c:pt>
                <c:pt idx="535">
                  <c:v>0.50543000000000005</c:v>
                </c:pt>
                <c:pt idx="536">
                  <c:v>0.50112000000000001</c:v>
                </c:pt>
                <c:pt idx="537">
                  <c:v>0.49674000000000001</c:v>
                </c:pt>
                <c:pt idx="538">
                  <c:v>0.49231000000000003</c:v>
                </c:pt>
                <c:pt idx="539">
                  <c:v>0.48782999999999999</c:v>
                </c:pt>
                <c:pt idx="540">
                  <c:v>0.48329</c:v>
                </c:pt>
                <c:pt idx="541">
                  <c:v>0.47870000000000001</c:v>
                </c:pt>
                <c:pt idx="542">
                  <c:v>0.47406999999999999</c:v>
                </c:pt>
                <c:pt idx="543">
                  <c:v>0.46942</c:v>
                </c:pt>
                <c:pt idx="544">
                  <c:v>0.46472999999999998</c:v>
                </c:pt>
                <c:pt idx="545">
                  <c:v>0.46005000000000001</c:v>
                </c:pt>
                <c:pt idx="546">
                  <c:v>0.45535999999999999</c:v>
                </c:pt>
                <c:pt idx="547">
                  <c:v>0.45069999999999999</c:v>
                </c:pt>
                <c:pt idx="548">
                  <c:v>0.44607000000000002</c:v>
                </c:pt>
                <c:pt idx="549">
                  <c:v>0.44146999999999997</c:v>
                </c:pt>
                <c:pt idx="550">
                  <c:v>0.43691999999999998</c:v>
                </c:pt>
                <c:pt idx="551">
                  <c:v>0.43242999999999998</c:v>
                </c:pt>
                <c:pt idx="552">
                  <c:v>0.42798999999999998</c:v>
                </c:pt>
                <c:pt idx="553">
                  <c:v>0.42360999999999999</c:v>
                </c:pt>
                <c:pt idx="554">
                  <c:v>0.41941000000000001</c:v>
                </c:pt>
                <c:pt idx="555">
                  <c:v>0.4153</c:v>
                </c:pt>
                <c:pt idx="556">
                  <c:v>0.41120000000000001</c:v>
                </c:pt>
                <c:pt idx="557">
                  <c:v>0.40709000000000001</c:v>
                </c:pt>
                <c:pt idx="558">
                  <c:v>0.40296999999999999</c:v>
                </c:pt>
                <c:pt idx="559">
                  <c:v>0.39883999999999997</c:v>
                </c:pt>
                <c:pt idx="560">
                  <c:v>0.39473999999999998</c:v>
                </c:pt>
                <c:pt idx="561">
                  <c:v>0.39066000000000001</c:v>
                </c:pt>
                <c:pt idx="562">
                  <c:v>0.38662000000000002</c:v>
                </c:pt>
                <c:pt idx="563">
                  <c:v>0.38263000000000003</c:v>
                </c:pt>
                <c:pt idx="564">
                  <c:v>0.37866</c:v>
                </c:pt>
                <c:pt idx="565">
                  <c:v>0.37474000000000002</c:v>
                </c:pt>
                <c:pt idx="566">
                  <c:v>0.37086000000000002</c:v>
                </c:pt>
                <c:pt idx="567">
                  <c:v>0.36699999999999999</c:v>
                </c:pt>
                <c:pt idx="568">
                  <c:v>0.36320000000000002</c:v>
                </c:pt>
                <c:pt idx="569">
                  <c:v>0.35942000000000002</c:v>
                </c:pt>
                <c:pt idx="570">
                  <c:v>0.35570000000000002</c:v>
                </c:pt>
                <c:pt idx="571">
                  <c:v>0.35199999999999998</c:v>
                </c:pt>
                <c:pt idx="572">
                  <c:v>0.34833999999999998</c:v>
                </c:pt>
                <c:pt idx="573">
                  <c:v>0.34471000000000002</c:v>
                </c:pt>
                <c:pt idx="574">
                  <c:v>0.34112999999999999</c:v>
                </c:pt>
                <c:pt idx="575">
                  <c:v>0.33757999999999999</c:v>
                </c:pt>
                <c:pt idx="576">
                  <c:v>0.33406000000000002</c:v>
                </c:pt>
              </c:numCache>
            </c:numRef>
          </c:yVal>
          <c:smooth val="0"/>
        </c:ser>
        <c:ser>
          <c:idx val="3"/>
          <c:order val="2"/>
          <c:tx>
            <c:v>SOA, O/C &gt; 0.25</c:v>
          </c:tx>
          <c:marker>
            <c:symbol val="none"/>
          </c:marker>
          <c:xVal>
            <c:numRef>
              <c:f>'output_140603 &amp; 140721'!$A$11:$A$587</c:f>
              <c:numCache>
                <c:formatCode>General</c:formatCode>
                <c:ptCount val="57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</c:numCache>
            </c:numRef>
          </c:xVal>
          <c:yVal>
            <c:numRef>
              <c:f>'output_140603 &amp; 140721'!$AA$11:$AA$587</c:f>
              <c:numCache>
                <c:formatCode>0.00E+00</c:formatCode>
                <c:ptCount val="577"/>
                <c:pt idx="0">
                  <c:v>7.4261999999999994E-8</c:v>
                </c:pt>
                <c:pt idx="1">
                  <c:v>7.4992000000000003E-5</c:v>
                </c:pt>
                <c:pt idx="2">
                  <c:v>1.9395E-4</c:v>
                </c:pt>
                <c:pt idx="3">
                  <c:v>2.9426000000000002E-4</c:v>
                </c:pt>
                <c:pt idx="4">
                  <c:v>3.5834000000000001E-4</c:v>
                </c:pt>
                <c:pt idx="5">
                  <c:v>4.0737999999999999E-4</c:v>
                </c:pt>
                <c:pt idx="6">
                  <c:v>4.5579000000000003E-4</c:v>
                </c:pt>
                <c:pt idx="7">
                  <c:v>5.0620000000000005E-4</c:v>
                </c:pt>
                <c:pt idx="8">
                  <c:v>5.5856999999999999E-4</c:v>
                </c:pt>
                <c:pt idx="9">
                  <c:v>6.1253999999999996E-4</c:v>
                </c:pt>
                <c:pt idx="10">
                  <c:v>6.6790999999999997E-4</c:v>
                </c:pt>
                <c:pt idx="11">
                  <c:v>7.2418999999999999E-4</c:v>
                </c:pt>
                <c:pt idx="12">
                  <c:v>7.8089000000000001E-4</c:v>
                </c:pt>
                <c:pt idx="13">
                  <c:v>8.3765E-4</c:v>
                </c:pt>
                <c:pt idx="14">
                  <c:v>8.9433999999999998E-4</c:v>
                </c:pt>
                <c:pt idx="15">
                  <c:v>9.5056999999999997E-4</c:v>
                </c:pt>
                <c:pt idx="16">
                  <c:v>1.0059999999999999E-3</c:v>
                </c:pt>
                <c:pt idx="17">
                  <c:v>1.0612E-3</c:v>
                </c:pt>
                <c:pt idx="18">
                  <c:v>1.1176000000000001E-3</c:v>
                </c:pt>
                <c:pt idx="19">
                  <c:v>1.1751000000000001E-3</c:v>
                </c:pt>
                <c:pt idx="20">
                  <c:v>1.2340000000000001E-3</c:v>
                </c:pt>
                <c:pt idx="21">
                  <c:v>1.2957000000000001E-3</c:v>
                </c:pt>
                <c:pt idx="22">
                  <c:v>1.3618E-3</c:v>
                </c:pt>
                <c:pt idx="23">
                  <c:v>1.4323000000000001E-3</c:v>
                </c:pt>
                <c:pt idx="24">
                  <c:v>1.5070999999999999E-3</c:v>
                </c:pt>
                <c:pt idx="25">
                  <c:v>1.9851000000000001E-3</c:v>
                </c:pt>
                <c:pt idx="26">
                  <c:v>7.0834000000000001E-3</c:v>
                </c:pt>
                <c:pt idx="27">
                  <c:v>1.175E-2</c:v>
                </c:pt>
                <c:pt idx="28">
                  <c:v>2.2008E-2</c:v>
                </c:pt>
                <c:pt idx="29">
                  <c:v>4.2734000000000001E-2</c:v>
                </c:pt>
                <c:pt idx="30">
                  <c:v>7.9007999999999995E-2</c:v>
                </c:pt>
                <c:pt idx="31">
                  <c:v>0.1391</c:v>
                </c:pt>
                <c:pt idx="32">
                  <c:v>0.18972</c:v>
                </c:pt>
                <c:pt idx="33">
                  <c:v>0.26283000000000001</c:v>
                </c:pt>
                <c:pt idx="34">
                  <c:v>0.35849999999999999</c:v>
                </c:pt>
                <c:pt idx="35">
                  <c:v>0.47372999999999998</c:v>
                </c:pt>
                <c:pt idx="36">
                  <c:v>0.60363</c:v>
                </c:pt>
                <c:pt idx="37">
                  <c:v>0.71603000000000006</c:v>
                </c:pt>
                <c:pt idx="38">
                  <c:v>0.83211999999999997</c:v>
                </c:pt>
                <c:pt idx="39">
                  <c:v>0.94938999999999996</c:v>
                </c:pt>
                <c:pt idx="40">
                  <c:v>1.0671999999999999</c:v>
                </c:pt>
                <c:pt idx="41">
                  <c:v>1.1859</c:v>
                </c:pt>
                <c:pt idx="42">
                  <c:v>1.3065</c:v>
                </c:pt>
                <c:pt idx="43">
                  <c:v>1.4298</c:v>
                </c:pt>
                <c:pt idx="44">
                  <c:v>1.5562</c:v>
                </c:pt>
                <c:pt idx="45">
                  <c:v>1.6861999999999999</c:v>
                </c:pt>
                <c:pt idx="46">
                  <c:v>1.8194999999999999</c:v>
                </c:pt>
                <c:pt idx="47">
                  <c:v>1.9559</c:v>
                </c:pt>
                <c:pt idx="48">
                  <c:v>2.0945999999999998</c:v>
                </c:pt>
                <c:pt idx="49">
                  <c:v>2.0832000000000002</c:v>
                </c:pt>
                <c:pt idx="50">
                  <c:v>2.0920000000000001</c:v>
                </c:pt>
                <c:pt idx="51">
                  <c:v>2.1116999999999999</c:v>
                </c:pt>
                <c:pt idx="52">
                  <c:v>2.1362999999999999</c:v>
                </c:pt>
                <c:pt idx="53">
                  <c:v>2.1608000000000001</c:v>
                </c:pt>
                <c:pt idx="54">
                  <c:v>2.1810999999999998</c:v>
                </c:pt>
                <c:pt idx="55">
                  <c:v>2.1936</c:v>
                </c:pt>
                <c:pt idx="56">
                  <c:v>2.1956000000000002</c:v>
                </c:pt>
                <c:pt idx="57">
                  <c:v>2.2555000000000001</c:v>
                </c:pt>
                <c:pt idx="58">
                  <c:v>2.2930000000000001</c:v>
                </c:pt>
                <c:pt idx="59">
                  <c:v>2.3081</c:v>
                </c:pt>
                <c:pt idx="60">
                  <c:v>2.3010000000000002</c:v>
                </c:pt>
                <c:pt idx="61">
                  <c:v>2.2726000000000002</c:v>
                </c:pt>
                <c:pt idx="62">
                  <c:v>2.2242000000000002</c:v>
                </c:pt>
                <c:pt idx="63">
                  <c:v>2.1577000000000002</c:v>
                </c:pt>
                <c:pt idx="64">
                  <c:v>2.0754000000000001</c:v>
                </c:pt>
                <c:pt idx="65">
                  <c:v>2.0148999999999999</c:v>
                </c:pt>
                <c:pt idx="66">
                  <c:v>1.9394</c:v>
                </c:pt>
                <c:pt idx="67">
                  <c:v>1.8523000000000001</c:v>
                </c:pt>
                <c:pt idx="68">
                  <c:v>1.7573000000000001</c:v>
                </c:pt>
                <c:pt idx="69">
                  <c:v>1.6721999999999999</c:v>
                </c:pt>
                <c:pt idx="70">
                  <c:v>1.5851</c:v>
                </c:pt>
                <c:pt idx="71">
                  <c:v>1.5029999999999999</c:v>
                </c:pt>
                <c:pt idx="72">
                  <c:v>1.4215</c:v>
                </c:pt>
                <c:pt idx="73">
                  <c:v>1.3463000000000001</c:v>
                </c:pt>
                <c:pt idx="74">
                  <c:v>1.2856000000000001</c:v>
                </c:pt>
                <c:pt idx="75">
                  <c:v>1.2182999999999999</c:v>
                </c:pt>
                <c:pt idx="76">
                  <c:v>1.1504000000000001</c:v>
                </c:pt>
                <c:pt idx="77">
                  <c:v>1.0857000000000001</c:v>
                </c:pt>
                <c:pt idx="78">
                  <c:v>1.0266</c:v>
                </c:pt>
                <c:pt idx="79">
                  <c:v>0.97323999999999999</c:v>
                </c:pt>
                <c:pt idx="80">
                  <c:v>0.92551000000000005</c:v>
                </c:pt>
                <c:pt idx="81">
                  <c:v>0.88314999999999999</c:v>
                </c:pt>
                <c:pt idx="82">
                  <c:v>0.84592000000000001</c:v>
                </c:pt>
                <c:pt idx="83">
                  <c:v>0.81345000000000001</c:v>
                </c:pt>
                <c:pt idx="84">
                  <c:v>0.78542000000000001</c:v>
                </c:pt>
                <c:pt idx="85">
                  <c:v>0.76078000000000001</c:v>
                </c:pt>
                <c:pt idx="86">
                  <c:v>0.73845000000000005</c:v>
                </c:pt>
                <c:pt idx="87">
                  <c:v>0.71828000000000003</c:v>
                </c:pt>
                <c:pt idx="88">
                  <c:v>0.70018000000000002</c:v>
                </c:pt>
                <c:pt idx="89">
                  <c:v>0.68388000000000004</c:v>
                </c:pt>
                <c:pt idx="90">
                  <c:v>0.66903999999999997</c:v>
                </c:pt>
                <c:pt idx="91">
                  <c:v>0.65547</c:v>
                </c:pt>
                <c:pt idx="92">
                  <c:v>0.64297000000000004</c:v>
                </c:pt>
                <c:pt idx="93">
                  <c:v>0.63095999999999997</c:v>
                </c:pt>
                <c:pt idx="94">
                  <c:v>0.61883999999999995</c:v>
                </c:pt>
                <c:pt idx="95">
                  <c:v>0.60663</c:v>
                </c:pt>
                <c:pt idx="96">
                  <c:v>0.59477999999999998</c:v>
                </c:pt>
                <c:pt idx="97">
                  <c:v>0.58347000000000004</c:v>
                </c:pt>
                <c:pt idx="98">
                  <c:v>0.57262000000000002</c:v>
                </c:pt>
                <c:pt idx="99">
                  <c:v>0.56215000000000004</c:v>
                </c:pt>
                <c:pt idx="100">
                  <c:v>0.55201</c:v>
                </c:pt>
                <c:pt idx="101">
                  <c:v>0.54210999999999998</c:v>
                </c:pt>
                <c:pt idx="102">
                  <c:v>0.53244999999999998</c:v>
                </c:pt>
                <c:pt idx="103">
                  <c:v>0.52297000000000005</c:v>
                </c:pt>
                <c:pt idx="104">
                  <c:v>0.51363000000000003</c:v>
                </c:pt>
                <c:pt idx="105">
                  <c:v>0.50446999999999997</c:v>
                </c:pt>
                <c:pt idx="106">
                  <c:v>0.49551000000000001</c:v>
                </c:pt>
                <c:pt idx="107">
                  <c:v>0.48671999999999999</c:v>
                </c:pt>
                <c:pt idx="108">
                  <c:v>0.47809000000000001</c:v>
                </c:pt>
                <c:pt idx="109">
                  <c:v>0.46943000000000001</c:v>
                </c:pt>
                <c:pt idx="110">
                  <c:v>0.46057999999999999</c:v>
                </c:pt>
                <c:pt idx="111">
                  <c:v>0.45154</c:v>
                </c:pt>
                <c:pt idx="112">
                  <c:v>0.44231999999999999</c:v>
                </c:pt>
                <c:pt idx="113">
                  <c:v>0.43307000000000001</c:v>
                </c:pt>
                <c:pt idx="114">
                  <c:v>0.42398999999999998</c:v>
                </c:pt>
                <c:pt idx="115">
                  <c:v>0.41502</c:v>
                </c:pt>
                <c:pt idx="116">
                  <c:v>0.40616999999999998</c:v>
                </c:pt>
                <c:pt idx="117">
                  <c:v>0.39756999999999998</c:v>
                </c:pt>
                <c:pt idx="118">
                  <c:v>0.38934000000000002</c:v>
                </c:pt>
                <c:pt idx="119">
                  <c:v>0.38142999999999999</c:v>
                </c:pt>
                <c:pt idx="120">
                  <c:v>0.37378</c:v>
                </c:pt>
                <c:pt idx="121">
                  <c:v>0.3669</c:v>
                </c:pt>
                <c:pt idx="122">
                  <c:v>0.36724000000000001</c:v>
                </c:pt>
                <c:pt idx="123">
                  <c:v>0.36658000000000002</c:v>
                </c:pt>
                <c:pt idx="124">
                  <c:v>0.37380000000000002</c:v>
                </c:pt>
                <c:pt idx="125">
                  <c:v>0.39523000000000003</c:v>
                </c:pt>
                <c:pt idx="126">
                  <c:v>0.43709999999999999</c:v>
                </c:pt>
                <c:pt idx="127">
                  <c:v>0.50941999999999998</c:v>
                </c:pt>
                <c:pt idx="128">
                  <c:v>0.50297000000000003</c:v>
                </c:pt>
                <c:pt idx="129">
                  <c:v>0.54481999999999997</c:v>
                </c:pt>
                <c:pt idx="130">
                  <c:v>0.62431000000000003</c:v>
                </c:pt>
                <c:pt idx="131">
                  <c:v>0.73192999999999997</c:v>
                </c:pt>
                <c:pt idx="132">
                  <c:v>0.85843000000000003</c:v>
                </c:pt>
                <c:pt idx="133">
                  <c:v>0.95972000000000002</c:v>
                </c:pt>
                <c:pt idx="134">
                  <c:v>1.0669999999999999</c:v>
                </c:pt>
                <c:pt idx="135">
                  <c:v>1.1765000000000001</c:v>
                </c:pt>
                <c:pt idx="136">
                  <c:v>1.2870999999999999</c:v>
                </c:pt>
                <c:pt idx="137">
                  <c:v>1.399</c:v>
                </c:pt>
                <c:pt idx="138">
                  <c:v>1.5133000000000001</c:v>
                </c:pt>
                <c:pt idx="139">
                  <c:v>1.6306</c:v>
                </c:pt>
                <c:pt idx="140">
                  <c:v>1.7517</c:v>
                </c:pt>
                <c:pt idx="141">
                  <c:v>1.8767</c:v>
                </c:pt>
                <c:pt idx="142">
                  <c:v>2.0055000000000001</c:v>
                </c:pt>
                <c:pt idx="143">
                  <c:v>2.1377999999999999</c:v>
                </c:pt>
                <c:pt idx="144">
                  <c:v>2.2725</c:v>
                </c:pt>
                <c:pt idx="145">
                  <c:v>2.2452999999999999</c:v>
                </c:pt>
                <c:pt idx="146">
                  <c:v>2.2414999999999998</c:v>
                </c:pt>
                <c:pt idx="147">
                  <c:v>2.2509999999999999</c:v>
                </c:pt>
                <c:pt idx="148">
                  <c:v>2.2669000000000001</c:v>
                </c:pt>
                <c:pt idx="149">
                  <c:v>2.2837000000000001</c:v>
                </c:pt>
                <c:pt idx="150">
                  <c:v>2.2970000000000002</c:v>
                </c:pt>
                <c:pt idx="151">
                  <c:v>2.3029999999999999</c:v>
                </c:pt>
                <c:pt idx="152">
                  <c:v>2.2987000000000002</c:v>
                </c:pt>
                <c:pt idx="153">
                  <c:v>2.3557999999999999</c:v>
                </c:pt>
                <c:pt idx="154">
                  <c:v>2.3898000000000001</c:v>
                </c:pt>
                <c:pt idx="155">
                  <c:v>2.4011</c:v>
                </c:pt>
                <c:pt idx="156">
                  <c:v>2.3896999999999999</c:v>
                </c:pt>
                <c:pt idx="157">
                  <c:v>3.1562999999999999</c:v>
                </c:pt>
                <c:pt idx="158">
                  <c:v>3.1715</c:v>
                </c:pt>
                <c:pt idx="159">
                  <c:v>3.1633</c:v>
                </c:pt>
                <c:pt idx="160">
                  <c:v>3.1331000000000002</c:v>
                </c:pt>
                <c:pt idx="161">
                  <c:v>3.2162999999999999</c:v>
                </c:pt>
                <c:pt idx="162">
                  <c:v>3.2852000000000001</c:v>
                </c:pt>
                <c:pt idx="163">
                  <c:v>3.3369</c:v>
                </c:pt>
                <c:pt idx="164">
                  <c:v>3.3763000000000001</c:v>
                </c:pt>
                <c:pt idx="165">
                  <c:v>3.4100999999999999</c:v>
                </c:pt>
                <c:pt idx="166">
                  <c:v>3.4510999999999998</c:v>
                </c:pt>
                <c:pt idx="167">
                  <c:v>3.5236000000000001</c:v>
                </c:pt>
                <c:pt idx="168">
                  <c:v>3.6073</c:v>
                </c:pt>
                <c:pt idx="169">
                  <c:v>3.673</c:v>
                </c:pt>
                <c:pt idx="170">
                  <c:v>3.7854999999999999</c:v>
                </c:pt>
                <c:pt idx="171">
                  <c:v>3.8851</c:v>
                </c:pt>
                <c:pt idx="172">
                  <c:v>3.9609999999999999</c:v>
                </c:pt>
                <c:pt idx="173">
                  <c:v>4.0175000000000001</c:v>
                </c:pt>
                <c:pt idx="174">
                  <c:v>4.0594999999999999</c:v>
                </c:pt>
                <c:pt idx="175">
                  <c:v>4.0899000000000001</c:v>
                </c:pt>
                <c:pt idx="176">
                  <c:v>4.1102999999999996</c:v>
                </c:pt>
                <c:pt idx="177">
                  <c:v>4.1223000000000001</c:v>
                </c:pt>
                <c:pt idx="178">
                  <c:v>4.1271000000000004</c:v>
                </c:pt>
                <c:pt idx="179">
                  <c:v>4.1257999999999999</c:v>
                </c:pt>
                <c:pt idx="180">
                  <c:v>4.1193999999999997</c:v>
                </c:pt>
                <c:pt idx="181">
                  <c:v>4.1085000000000003</c:v>
                </c:pt>
                <c:pt idx="182">
                  <c:v>4.0938999999999997</c:v>
                </c:pt>
                <c:pt idx="183">
                  <c:v>4.0761000000000003</c:v>
                </c:pt>
                <c:pt idx="184">
                  <c:v>4.0556000000000001</c:v>
                </c:pt>
                <c:pt idx="185">
                  <c:v>4.0327999999999999</c:v>
                </c:pt>
                <c:pt idx="186">
                  <c:v>4.0080999999999998</c:v>
                </c:pt>
                <c:pt idx="187">
                  <c:v>3.9815999999999998</c:v>
                </c:pt>
                <c:pt idx="188">
                  <c:v>3.9538000000000002</c:v>
                </c:pt>
                <c:pt idx="189">
                  <c:v>3.9247999999999998</c:v>
                </c:pt>
                <c:pt idx="190">
                  <c:v>3.8948</c:v>
                </c:pt>
                <c:pt idx="191">
                  <c:v>3.8639999999999999</c:v>
                </c:pt>
                <c:pt idx="192">
                  <c:v>3.8323999999999998</c:v>
                </c:pt>
                <c:pt idx="193">
                  <c:v>3.8003999999999998</c:v>
                </c:pt>
                <c:pt idx="194">
                  <c:v>3.7677999999999998</c:v>
                </c:pt>
                <c:pt idx="195">
                  <c:v>3.7347999999999999</c:v>
                </c:pt>
                <c:pt idx="196">
                  <c:v>3.7014999999999998</c:v>
                </c:pt>
                <c:pt idx="197">
                  <c:v>3.6678999999999999</c:v>
                </c:pt>
                <c:pt idx="198">
                  <c:v>3.6341999999999999</c:v>
                </c:pt>
                <c:pt idx="199">
                  <c:v>3.6004</c:v>
                </c:pt>
                <c:pt idx="200">
                  <c:v>3.5665</c:v>
                </c:pt>
                <c:pt idx="201">
                  <c:v>3.5326</c:v>
                </c:pt>
                <c:pt idx="202">
                  <c:v>3.4986999999999999</c:v>
                </c:pt>
                <c:pt idx="203">
                  <c:v>3.4649000000000001</c:v>
                </c:pt>
                <c:pt idx="204">
                  <c:v>3.4310999999999998</c:v>
                </c:pt>
                <c:pt idx="205">
                  <c:v>3.3974000000000002</c:v>
                </c:pt>
                <c:pt idx="206">
                  <c:v>3.3637999999999999</c:v>
                </c:pt>
                <c:pt idx="207">
                  <c:v>3.3304</c:v>
                </c:pt>
                <c:pt idx="208">
                  <c:v>3.2970999999999999</c:v>
                </c:pt>
                <c:pt idx="209">
                  <c:v>3.2639999999999998</c:v>
                </c:pt>
                <c:pt idx="210">
                  <c:v>3.2311000000000001</c:v>
                </c:pt>
                <c:pt idx="211">
                  <c:v>3.1983999999999999</c:v>
                </c:pt>
                <c:pt idx="212">
                  <c:v>3.1657999999999999</c:v>
                </c:pt>
                <c:pt idx="213">
                  <c:v>3.1335999999999999</c:v>
                </c:pt>
                <c:pt idx="214">
                  <c:v>3.1015000000000001</c:v>
                </c:pt>
                <c:pt idx="215">
                  <c:v>3.0697000000000001</c:v>
                </c:pt>
                <c:pt idx="216">
                  <c:v>3.0381</c:v>
                </c:pt>
                <c:pt idx="217">
                  <c:v>3.0068000000000001</c:v>
                </c:pt>
                <c:pt idx="218">
                  <c:v>2.9809999999999999</c:v>
                </c:pt>
                <c:pt idx="219">
                  <c:v>2.9539</c:v>
                </c:pt>
                <c:pt idx="220">
                  <c:v>2.9312</c:v>
                </c:pt>
                <c:pt idx="221">
                  <c:v>2.9156</c:v>
                </c:pt>
                <c:pt idx="222">
                  <c:v>2.9056999999999999</c:v>
                </c:pt>
                <c:pt idx="223">
                  <c:v>2.9003000000000001</c:v>
                </c:pt>
                <c:pt idx="224">
                  <c:v>2.8994</c:v>
                </c:pt>
                <c:pt idx="225">
                  <c:v>2.9041000000000001</c:v>
                </c:pt>
                <c:pt idx="226">
                  <c:v>2.9156</c:v>
                </c:pt>
                <c:pt idx="227">
                  <c:v>2.9348999999999998</c:v>
                </c:pt>
                <c:pt idx="228">
                  <c:v>2.9622999999999999</c:v>
                </c:pt>
                <c:pt idx="229">
                  <c:v>2.9975000000000001</c:v>
                </c:pt>
                <c:pt idx="230">
                  <c:v>3.04</c:v>
                </c:pt>
                <c:pt idx="231">
                  <c:v>3.0886999999999998</c:v>
                </c:pt>
                <c:pt idx="232">
                  <c:v>3.1427</c:v>
                </c:pt>
                <c:pt idx="233">
                  <c:v>3.2010000000000001</c:v>
                </c:pt>
                <c:pt idx="234">
                  <c:v>3.2623000000000002</c:v>
                </c:pt>
                <c:pt idx="235">
                  <c:v>3.3258000000000001</c:v>
                </c:pt>
                <c:pt idx="236">
                  <c:v>3.3902000000000001</c:v>
                </c:pt>
                <c:pt idx="237">
                  <c:v>3.4544999999999999</c:v>
                </c:pt>
                <c:pt idx="238">
                  <c:v>3.5181</c:v>
                </c:pt>
                <c:pt idx="239">
                  <c:v>3.58</c:v>
                </c:pt>
                <c:pt idx="240">
                  <c:v>3.6395</c:v>
                </c:pt>
                <c:pt idx="241">
                  <c:v>3.6958000000000002</c:v>
                </c:pt>
                <c:pt idx="242">
                  <c:v>3.7486000000000002</c:v>
                </c:pt>
                <c:pt idx="243">
                  <c:v>3.7972000000000001</c:v>
                </c:pt>
                <c:pt idx="244">
                  <c:v>3.8411</c:v>
                </c:pt>
                <c:pt idx="245">
                  <c:v>3.88</c:v>
                </c:pt>
                <c:pt idx="246">
                  <c:v>3.9136000000000002</c:v>
                </c:pt>
                <c:pt idx="247">
                  <c:v>3.9415</c:v>
                </c:pt>
                <c:pt idx="248">
                  <c:v>3.9634999999999998</c:v>
                </c:pt>
                <c:pt idx="249">
                  <c:v>3.9794999999999998</c:v>
                </c:pt>
                <c:pt idx="250">
                  <c:v>3.9895</c:v>
                </c:pt>
                <c:pt idx="251">
                  <c:v>3.9935</c:v>
                </c:pt>
                <c:pt idx="252">
                  <c:v>3.9916</c:v>
                </c:pt>
                <c:pt idx="253">
                  <c:v>3.984</c:v>
                </c:pt>
                <c:pt idx="254">
                  <c:v>3.9710000000000001</c:v>
                </c:pt>
                <c:pt idx="255">
                  <c:v>3.9529999999999998</c:v>
                </c:pt>
                <c:pt idx="256">
                  <c:v>3.9304999999999999</c:v>
                </c:pt>
                <c:pt idx="257">
                  <c:v>3.9041000000000001</c:v>
                </c:pt>
                <c:pt idx="258">
                  <c:v>3.8744999999999998</c:v>
                </c:pt>
                <c:pt idx="259">
                  <c:v>3.8424</c:v>
                </c:pt>
                <c:pt idx="260">
                  <c:v>3.8087</c:v>
                </c:pt>
                <c:pt idx="261">
                  <c:v>3.7744</c:v>
                </c:pt>
                <c:pt idx="262">
                  <c:v>3.7408000000000001</c:v>
                </c:pt>
                <c:pt idx="263">
                  <c:v>3.7101000000000002</c:v>
                </c:pt>
                <c:pt idx="264">
                  <c:v>3.6833</c:v>
                </c:pt>
                <c:pt idx="265">
                  <c:v>3.6541999999999999</c:v>
                </c:pt>
                <c:pt idx="266">
                  <c:v>3.6286</c:v>
                </c:pt>
                <c:pt idx="267">
                  <c:v>3.6093000000000002</c:v>
                </c:pt>
                <c:pt idx="268">
                  <c:v>3.5924999999999998</c:v>
                </c:pt>
                <c:pt idx="269">
                  <c:v>3.5752000000000002</c:v>
                </c:pt>
                <c:pt idx="270">
                  <c:v>3.5552000000000001</c:v>
                </c:pt>
                <c:pt idx="271">
                  <c:v>3.5318999999999998</c:v>
                </c:pt>
                <c:pt idx="272">
                  <c:v>3.5053999999999998</c:v>
                </c:pt>
                <c:pt idx="273">
                  <c:v>3.4763000000000002</c:v>
                </c:pt>
                <c:pt idx="274">
                  <c:v>3.4455</c:v>
                </c:pt>
                <c:pt idx="275">
                  <c:v>3.4135</c:v>
                </c:pt>
                <c:pt idx="276">
                  <c:v>3.3809999999999998</c:v>
                </c:pt>
                <c:pt idx="277">
                  <c:v>3.3481000000000001</c:v>
                </c:pt>
                <c:pt idx="278">
                  <c:v>3.3149999999999999</c:v>
                </c:pt>
                <c:pt idx="279">
                  <c:v>3.2818999999999998</c:v>
                </c:pt>
                <c:pt idx="280">
                  <c:v>3.2486999999999999</c:v>
                </c:pt>
                <c:pt idx="281">
                  <c:v>3.2157</c:v>
                </c:pt>
                <c:pt idx="282">
                  <c:v>3.1827000000000001</c:v>
                </c:pt>
                <c:pt idx="283">
                  <c:v>3.1497999999999999</c:v>
                </c:pt>
                <c:pt idx="284">
                  <c:v>3.1172</c:v>
                </c:pt>
                <c:pt idx="285">
                  <c:v>3.0846</c:v>
                </c:pt>
                <c:pt idx="286">
                  <c:v>3.0522999999999998</c:v>
                </c:pt>
                <c:pt idx="287">
                  <c:v>3.0203000000000002</c:v>
                </c:pt>
                <c:pt idx="288">
                  <c:v>2.9883999999999999</c:v>
                </c:pt>
                <c:pt idx="289">
                  <c:v>2.9569000000000001</c:v>
                </c:pt>
                <c:pt idx="290">
                  <c:v>2.9255</c:v>
                </c:pt>
                <c:pt idx="291">
                  <c:v>2.8944000000000001</c:v>
                </c:pt>
                <c:pt idx="292">
                  <c:v>2.8637000000000001</c:v>
                </c:pt>
                <c:pt idx="293">
                  <c:v>2.8332000000000002</c:v>
                </c:pt>
                <c:pt idx="294">
                  <c:v>2.8029999999999999</c:v>
                </c:pt>
                <c:pt idx="295">
                  <c:v>2.7730000000000001</c:v>
                </c:pt>
                <c:pt idx="296">
                  <c:v>2.7433999999999998</c:v>
                </c:pt>
                <c:pt idx="297">
                  <c:v>2.714</c:v>
                </c:pt>
                <c:pt idx="298">
                  <c:v>2.6848999999999998</c:v>
                </c:pt>
                <c:pt idx="299">
                  <c:v>2.6560999999999999</c:v>
                </c:pt>
                <c:pt idx="300">
                  <c:v>2.6276000000000002</c:v>
                </c:pt>
                <c:pt idx="301">
                  <c:v>2.5992999999999999</c:v>
                </c:pt>
                <c:pt idx="302">
                  <c:v>2.5712999999999999</c:v>
                </c:pt>
                <c:pt idx="303">
                  <c:v>2.5436999999999999</c:v>
                </c:pt>
                <c:pt idx="304">
                  <c:v>2.5163000000000002</c:v>
                </c:pt>
                <c:pt idx="305">
                  <c:v>2.4891999999999999</c:v>
                </c:pt>
                <c:pt idx="306">
                  <c:v>2.4622999999999999</c:v>
                </c:pt>
                <c:pt idx="307">
                  <c:v>2.4357000000000002</c:v>
                </c:pt>
                <c:pt idx="308">
                  <c:v>2.4095</c:v>
                </c:pt>
                <c:pt idx="309">
                  <c:v>2.3835000000000002</c:v>
                </c:pt>
                <c:pt idx="310">
                  <c:v>2.3576999999999999</c:v>
                </c:pt>
                <c:pt idx="311">
                  <c:v>2.3321999999999998</c:v>
                </c:pt>
                <c:pt idx="312">
                  <c:v>2.3069999999999999</c:v>
                </c:pt>
                <c:pt idx="313">
                  <c:v>2.2818000000000001</c:v>
                </c:pt>
                <c:pt idx="314">
                  <c:v>2.2583000000000002</c:v>
                </c:pt>
                <c:pt idx="315">
                  <c:v>2.2349000000000001</c:v>
                </c:pt>
                <c:pt idx="316">
                  <c:v>2.2122000000000002</c:v>
                </c:pt>
                <c:pt idx="317">
                  <c:v>2.1907000000000001</c:v>
                </c:pt>
                <c:pt idx="318">
                  <c:v>2.1692999999999998</c:v>
                </c:pt>
                <c:pt idx="319">
                  <c:v>2.1476999999999999</c:v>
                </c:pt>
                <c:pt idx="320">
                  <c:v>2.1263000000000001</c:v>
                </c:pt>
                <c:pt idx="321">
                  <c:v>2.1057000000000001</c:v>
                </c:pt>
                <c:pt idx="322">
                  <c:v>2.0868000000000002</c:v>
                </c:pt>
                <c:pt idx="323">
                  <c:v>2.0707</c:v>
                </c:pt>
                <c:pt idx="324">
                  <c:v>2.0581</c:v>
                </c:pt>
                <c:pt idx="325">
                  <c:v>2.0497000000000001</c:v>
                </c:pt>
                <c:pt idx="326">
                  <c:v>2.0457000000000001</c:v>
                </c:pt>
                <c:pt idx="327">
                  <c:v>2.0457999999999998</c:v>
                </c:pt>
                <c:pt idx="328">
                  <c:v>2.0497000000000001</c:v>
                </c:pt>
                <c:pt idx="329">
                  <c:v>2.0569999999999999</c:v>
                </c:pt>
                <c:pt idx="330">
                  <c:v>2.0670000000000002</c:v>
                </c:pt>
                <c:pt idx="331">
                  <c:v>2.0790000000000002</c:v>
                </c:pt>
                <c:pt idx="332">
                  <c:v>2.0924</c:v>
                </c:pt>
                <c:pt idx="333">
                  <c:v>2.1067</c:v>
                </c:pt>
                <c:pt idx="334">
                  <c:v>2.1213000000000002</c:v>
                </c:pt>
                <c:pt idx="335">
                  <c:v>2.1356999999999999</c:v>
                </c:pt>
                <c:pt idx="336">
                  <c:v>2.1495000000000002</c:v>
                </c:pt>
                <c:pt idx="337">
                  <c:v>2.1623999999999999</c:v>
                </c:pt>
                <c:pt idx="338">
                  <c:v>2.1739000000000002</c:v>
                </c:pt>
                <c:pt idx="339">
                  <c:v>2.1840000000000002</c:v>
                </c:pt>
                <c:pt idx="340">
                  <c:v>2.1924000000000001</c:v>
                </c:pt>
                <c:pt idx="341">
                  <c:v>2.1987999999999999</c:v>
                </c:pt>
                <c:pt idx="342">
                  <c:v>2.2031999999999998</c:v>
                </c:pt>
                <c:pt idx="343">
                  <c:v>2.2054</c:v>
                </c:pt>
                <c:pt idx="344">
                  <c:v>2.2054</c:v>
                </c:pt>
                <c:pt idx="345">
                  <c:v>2.2031000000000001</c:v>
                </c:pt>
                <c:pt idx="346">
                  <c:v>2.1985999999999999</c:v>
                </c:pt>
                <c:pt idx="347">
                  <c:v>2.1919</c:v>
                </c:pt>
                <c:pt idx="348">
                  <c:v>2.1831</c:v>
                </c:pt>
                <c:pt idx="349">
                  <c:v>2.1722000000000001</c:v>
                </c:pt>
                <c:pt idx="350">
                  <c:v>2.1594000000000002</c:v>
                </c:pt>
                <c:pt idx="351">
                  <c:v>2.1448999999999998</c:v>
                </c:pt>
                <c:pt idx="352">
                  <c:v>2.1288999999999998</c:v>
                </c:pt>
                <c:pt idx="353">
                  <c:v>2.1116000000000001</c:v>
                </c:pt>
                <c:pt idx="354">
                  <c:v>2.0933000000000002</c:v>
                </c:pt>
                <c:pt idx="355">
                  <c:v>2.0741999999999998</c:v>
                </c:pt>
                <c:pt idx="356">
                  <c:v>2.0547</c:v>
                </c:pt>
                <c:pt idx="357">
                  <c:v>2.0350999999999999</c:v>
                </c:pt>
                <c:pt idx="358">
                  <c:v>2.0158</c:v>
                </c:pt>
                <c:pt idx="359">
                  <c:v>1.9979</c:v>
                </c:pt>
                <c:pt idx="360">
                  <c:v>1.9819</c:v>
                </c:pt>
                <c:pt idx="361">
                  <c:v>1.966</c:v>
                </c:pt>
                <c:pt idx="362">
                  <c:v>1.9525999999999999</c:v>
                </c:pt>
                <c:pt idx="363">
                  <c:v>1.9414</c:v>
                </c:pt>
                <c:pt idx="364">
                  <c:v>1.9321999999999999</c:v>
                </c:pt>
                <c:pt idx="365">
                  <c:v>1.9229000000000001</c:v>
                </c:pt>
                <c:pt idx="366">
                  <c:v>1.9117999999999999</c:v>
                </c:pt>
                <c:pt idx="367">
                  <c:v>1.8980999999999999</c:v>
                </c:pt>
                <c:pt idx="368">
                  <c:v>1.8819999999999999</c:v>
                </c:pt>
                <c:pt idx="369">
                  <c:v>1.8644000000000001</c:v>
                </c:pt>
                <c:pt idx="370">
                  <c:v>1.8460000000000001</c:v>
                </c:pt>
                <c:pt idx="371">
                  <c:v>1.8272999999999999</c:v>
                </c:pt>
                <c:pt idx="372">
                  <c:v>1.8086</c:v>
                </c:pt>
                <c:pt idx="373">
                  <c:v>1.7901</c:v>
                </c:pt>
                <c:pt idx="374">
                  <c:v>1.7716000000000001</c:v>
                </c:pt>
                <c:pt idx="375">
                  <c:v>1.7533000000000001</c:v>
                </c:pt>
                <c:pt idx="376">
                  <c:v>1.7352000000000001</c:v>
                </c:pt>
                <c:pt idx="377">
                  <c:v>1.7172000000000001</c:v>
                </c:pt>
                <c:pt idx="378">
                  <c:v>1.6993</c:v>
                </c:pt>
                <c:pt idx="379">
                  <c:v>1.6816</c:v>
                </c:pt>
                <c:pt idx="380">
                  <c:v>1.6640999999999999</c:v>
                </c:pt>
                <c:pt idx="381">
                  <c:v>1.6467000000000001</c:v>
                </c:pt>
                <c:pt idx="382">
                  <c:v>1.6294999999999999</c:v>
                </c:pt>
                <c:pt idx="383">
                  <c:v>1.6125</c:v>
                </c:pt>
                <c:pt idx="384">
                  <c:v>1.5956999999999999</c:v>
                </c:pt>
                <c:pt idx="385">
                  <c:v>1.5789</c:v>
                </c:pt>
                <c:pt idx="386">
                  <c:v>1.5624</c:v>
                </c:pt>
                <c:pt idx="387">
                  <c:v>1.546</c:v>
                </c:pt>
                <c:pt idx="388">
                  <c:v>1.5298</c:v>
                </c:pt>
                <c:pt idx="389">
                  <c:v>1.5137</c:v>
                </c:pt>
                <c:pt idx="390">
                  <c:v>1.4979</c:v>
                </c:pt>
                <c:pt idx="391">
                  <c:v>1.4821</c:v>
                </c:pt>
                <c:pt idx="392">
                  <c:v>1.4665999999999999</c:v>
                </c:pt>
                <c:pt idx="393">
                  <c:v>1.4512</c:v>
                </c:pt>
                <c:pt idx="394">
                  <c:v>1.4359</c:v>
                </c:pt>
                <c:pt idx="395">
                  <c:v>1.4208000000000001</c:v>
                </c:pt>
                <c:pt idx="396">
                  <c:v>1.4058999999999999</c:v>
                </c:pt>
                <c:pt idx="397">
                  <c:v>1.3911</c:v>
                </c:pt>
                <c:pt idx="398">
                  <c:v>1.3765000000000001</c:v>
                </c:pt>
                <c:pt idx="399">
                  <c:v>1.3620000000000001</c:v>
                </c:pt>
                <c:pt idx="400">
                  <c:v>1.3475999999999999</c:v>
                </c:pt>
                <c:pt idx="401">
                  <c:v>1.3334999999999999</c:v>
                </c:pt>
                <c:pt idx="402">
                  <c:v>1.3193999999999999</c:v>
                </c:pt>
                <c:pt idx="403">
                  <c:v>1.3056000000000001</c:v>
                </c:pt>
                <c:pt idx="404">
                  <c:v>1.2918000000000001</c:v>
                </c:pt>
                <c:pt idx="405">
                  <c:v>1.2782</c:v>
                </c:pt>
                <c:pt idx="406">
                  <c:v>1.2647999999999999</c:v>
                </c:pt>
                <c:pt idx="407">
                  <c:v>1.2514000000000001</c:v>
                </c:pt>
                <c:pt idx="408">
                  <c:v>1.2383</c:v>
                </c:pt>
                <c:pt idx="409">
                  <c:v>1.2251000000000001</c:v>
                </c:pt>
                <c:pt idx="410">
                  <c:v>1.2133</c:v>
                </c:pt>
                <c:pt idx="411">
                  <c:v>1.2014</c:v>
                </c:pt>
                <c:pt idx="412">
                  <c:v>1.1900999999999999</c:v>
                </c:pt>
                <c:pt idx="413">
                  <c:v>1.1795</c:v>
                </c:pt>
                <c:pt idx="414">
                  <c:v>1.1688000000000001</c:v>
                </c:pt>
                <c:pt idx="415">
                  <c:v>1.1578999999999999</c:v>
                </c:pt>
                <c:pt idx="416">
                  <c:v>1.1468</c:v>
                </c:pt>
                <c:pt idx="417">
                  <c:v>1.1357999999999999</c:v>
                </c:pt>
                <c:pt idx="418">
                  <c:v>1.1251</c:v>
                </c:pt>
                <c:pt idx="419">
                  <c:v>1.1151</c:v>
                </c:pt>
                <c:pt idx="420">
                  <c:v>1.1061000000000001</c:v>
                </c:pt>
                <c:pt idx="421">
                  <c:v>1.0983000000000001</c:v>
                </c:pt>
                <c:pt idx="422">
                  <c:v>1.0916999999999999</c:v>
                </c:pt>
                <c:pt idx="423">
                  <c:v>1.0862000000000001</c:v>
                </c:pt>
                <c:pt idx="424">
                  <c:v>1.0820000000000001</c:v>
                </c:pt>
                <c:pt idx="425">
                  <c:v>1.0786</c:v>
                </c:pt>
                <c:pt idx="426">
                  <c:v>1.0761000000000001</c:v>
                </c:pt>
                <c:pt idx="427">
                  <c:v>1.0742</c:v>
                </c:pt>
                <c:pt idx="428">
                  <c:v>1.0728</c:v>
                </c:pt>
                <c:pt idx="429">
                  <c:v>1.0714999999999999</c:v>
                </c:pt>
                <c:pt idx="430">
                  <c:v>1.0704</c:v>
                </c:pt>
                <c:pt idx="431">
                  <c:v>1.0692999999999999</c:v>
                </c:pt>
                <c:pt idx="432">
                  <c:v>1.0680000000000001</c:v>
                </c:pt>
                <c:pt idx="433">
                  <c:v>1.0664</c:v>
                </c:pt>
                <c:pt idx="434">
                  <c:v>1.0644</c:v>
                </c:pt>
                <c:pt idx="435">
                  <c:v>1.0620000000000001</c:v>
                </c:pt>
                <c:pt idx="436">
                  <c:v>1.0591999999999999</c:v>
                </c:pt>
                <c:pt idx="437">
                  <c:v>1.0558000000000001</c:v>
                </c:pt>
                <c:pt idx="438">
                  <c:v>1.0519000000000001</c:v>
                </c:pt>
                <c:pt idx="439">
                  <c:v>1.0474000000000001</c:v>
                </c:pt>
                <c:pt idx="440">
                  <c:v>1.0423</c:v>
                </c:pt>
                <c:pt idx="441">
                  <c:v>1.0367</c:v>
                </c:pt>
                <c:pt idx="442">
                  <c:v>1.0305</c:v>
                </c:pt>
                <c:pt idx="443">
                  <c:v>1.0238</c:v>
                </c:pt>
                <c:pt idx="444">
                  <c:v>1.0165999999999999</c:v>
                </c:pt>
                <c:pt idx="445">
                  <c:v>1.0088999999999999</c:v>
                </c:pt>
                <c:pt idx="446">
                  <c:v>1.0006999999999999</c:v>
                </c:pt>
                <c:pt idx="447">
                  <c:v>0.99219999999999997</c:v>
                </c:pt>
                <c:pt idx="448">
                  <c:v>0.98333000000000004</c:v>
                </c:pt>
                <c:pt idx="449">
                  <c:v>0.97419999999999995</c:v>
                </c:pt>
                <c:pt idx="450">
                  <c:v>0.96487999999999996</c:v>
                </c:pt>
                <c:pt idx="451">
                  <c:v>0.95543999999999996</c:v>
                </c:pt>
                <c:pt idx="452">
                  <c:v>0.94594</c:v>
                </c:pt>
                <c:pt idx="453">
                  <c:v>0.93645</c:v>
                </c:pt>
                <c:pt idx="454">
                  <c:v>0.92705000000000004</c:v>
                </c:pt>
                <c:pt idx="455">
                  <c:v>0.91791</c:v>
                </c:pt>
                <c:pt idx="456">
                  <c:v>0.90910000000000002</c:v>
                </c:pt>
                <c:pt idx="457">
                  <c:v>0.90053000000000005</c:v>
                </c:pt>
                <c:pt idx="458">
                  <c:v>0.89342999999999995</c:v>
                </c:pt>
                <c:pt idx="459">
                  <c:v>0.88653000000000004</c:v>
                </c:pt>
                <c:pt idx="460">
                  <c:v>0.87943000000000005</c:v>
                </c:pt>
                <c:pt idx="461">
                  <c:v>0.87182000000000004</c:v>
                </c:pt>
                <c:pt idx="462">
                  <c:v>0.86365000000000003</c:v>
                </c:pt>
                <c:pt idx="463">
                  <c:v>0.85511999999999999</c:v>
                </c:pt>
                <c:pt idx="464">
                  <c:v>0.84646999999999994</c:v>
                </c:pt>
                <c:pt idx="465">
                  <c:v>0.83779999999999999</c:v>
                </c:pt>
                <c:pt idx="466">
                  <c:v>0.82918999999999998</c:v>
                </c:pt>
                <c:pt idx="467">
                  <c:v>0.82065999999999995</c:v>
                </c:pt>
                <c:pt idx="468">
                  <c:v>0.81220000000000003</c:v>
                </c:pt>
                <c:pt idx="469">
                  <c:v>0.80381999999999998</c:v>
                </c:pt>
                <c:pt idx="470">
                  <c:v>0.79551000000000005</c:v>
                </c:pt>
                <c:pt idx="471">
                  <c:v>0.78727000000000003</c:v>
                </c:pt>
                <c:pt idx="472">
                  <c:v>0.77910999999999997</c:v>
                </c:pt>
                <c:pt idx="473">
                  <c:v>0.77102999999999999</c:v>
                </c:pt>
                <c:pt idx="474">
                  <c:v>0.76302000000000003</c:v>
                </c:pt>
                <c:pt idx="475">
                  <c:v>0.75509000000000004</c:v>
                </c:pt>
                <c:pt idx="476">
                  <c:v>0.74724000000000002</c:v>
                </c:pt>
                <c:pt idx="477">
                  <c:v>0.73946999999999996</c:v>
                </c:pt>
                <c:pt idx="478">
                  <c:v>0.73175999999999997</c:v>
                </c:pt>
                <c:pt idx="479">
                  <c:v>0.72414000000000001</c:v>
                </c:pt>
                <c:pt idx="480">
                  <c:v>0.71658999999999995</c:v>
                </c:pt>
                <c:pt idx="481">
                  <c:v>0.70911999999999997</c:v>
                </c:pt>
                <c:pt idx="482">
                  <c:v>0.70172999999999996</c:v>
                </c:pt>
                <c:pt idx="483">
                  <c:v>0.69438999999999995</c:v>
                </c:pt>
                <c:pt idx="484">
                  <c:v>0.68715000000000004</c:v>
                </c:pt>
                <c:pt idx="485">
                  <c:v>0.67998999999999998</c:v>
                </c:pt>
                <c:pt idx="486">
                  <c:v>0.67288000000000003</c:v>
                </c:pt>
                <c:pt idx="487">
                  <c:v>0.66585000000000005</c:v>
                </c:pt>
                <c:pt idx="488">
                  <c:v>0.65891</c:v>
                </c:pt>
                <c:pt idx="489">
                  <c:v>0.65202000000000004</c:v>
                </c:pt>
                <c:pt idx="490">
                  <c:v>0.64520999999999995</c:v>
                </c:pt>
                <c:pt idx="491">
                  <c:v>0.63848000000000005</c:v>
                </c:pt>
                <c:pt idx="492">
                  <c:v>0.63182000000000005</c:v>
                </c:pt>
                <c:pt idx="493">
                  <c:v>0.62522</c:v>
                </c:pt>
                <c:pt idx="494">
                  <c:v>0.61868000000000001</c:v>
                </c:pt>
                <c:pt idx="495">
                  <c:v>0.61221999999999999</c:v>
                </c:pt>
                <c:pt idx="496">
                  <c:v>0.60582000000000003</c:v>
                </c:pt>
                <c:pt idx="497">
                  <c:v>0.59950000000000003</c:v>
                </c:pt>
                <c:pt idx="498">
                  <c:v>0.59323999999999999</c:v>
                </c:pt>
                <c:pt idx="499">
                  <c:v>0.58704000000000001</c:v>
                </c:pt>
                <c:pt idx="500">
                  <c:v>0.58089999999999997</c:v>
                </c:pt>
                <c:pt idx="501">
                  <c:v>0.57482</c:v>
                </c:pt>
                <c:pt idx="502">
                  <c:v>0.56881999999999999</c:v>
                </c:pt>
                <c:pt idx="503">
                  <c:v>0.56288000000000005</c:v>
                </c:pt>
                <c:pt idx="504">
                  <c:v>0.55698999999999999</c:v>
                </c:pt>
                <c:pt idx="505">
                  <c:v>0.55115000000000003</c:v>
                </c:pt>
                <c:pt idx="506">
                  <c:v>0.54571999999999998</c:v>
                </c:pt>
                <c:pt idx="507">
                  <c:v>0.5403</c:v>
                </c:pt>
                <c:pt idx="508">
                  <c:v>0.53505000000000003</c:v>
                </c:pt>
                <c:pt idx="509">
                  <c:v>0.52990999999999999</c:v>
                </c:pt>
                <c:pt idx="510">
                  <c:v>0.52473000000000003</c:v>
                </c:pt>
                <c:pt idx="511">
                  <c:v>0.51939000000000002</c:v>
                </c:pt>
                <c:pt idx="512">
                  <c:v>0.51392000000000004</c:v>
                </c:pt>
                <c:pt idx="513">
                  <c:v>0.50841000000000003</c:v>
                </c:pt>
                <c:pt idx="514">
                  <c:v>0.50292999999999999</c:v>
                </c:pt>
                <c:pt idx="515">
                  <c:v>0.49757000000000001</c:v>
                </c:pt>
                <c:pt idx="516">
                  <c:v>0.49237999999999998</c:v>
                </c:pt>
                <c:pt idx="517">
                  <c:v>0.48742000000000002</c:v>
                </c:pt>
                <c:pt idx="518">
                  <c:v>0.48271999999999998</c:v>
                </c:pt>
                <c:pt idx="519">
                  <c:v>0.47826999999999997</c:v>
                </c:pt>
                <c:pt idx="520">
                  <c:v>0.47408</c:v>
                </c:pt>
                <c:pt idx="521">
                  <c:v>0.47012999999999999</c:v>
                </c:pt>
                <c:pt idx="522">
                  <c:v>0.46639000000000003</c:v>
                </c:pt>
                <c:pt idx="523">
                  <c:v>0.46283000000000002</c:v>
                </c:pt>
                <c:pt idx="524">
                  <c:v>0.45942</c:v>
                </c:pt>
                <c:pt idx="525">
                  <c:v>0.45612000000000003</c:v>
                </c:pt>
                <c:pt idx="526">
                  <c:v>0.45290999999999998</c:v>
                </c:pt>
                <c:pt idx="527">
                  <c:v>0.44975999999999999</c:v>
                </c:pt>
                <c:pt idx="528">
                  <c:v>0.44664999999999999</c:v>
                </c:pt>
                <c:pt idx="529">
                  <c:v>0.44353999999999999</c:v>
                </c:pt>
                <c:pt idx="530">
                  <c:v>0.44042999999999999</c:v>
                </c:pt>
                <c:pt idx="531">
                  <c:v>0.43728</c:v>
                </c:pt>
                <c:pt idx="532">
                  <c:v>0.43408999999999998</c:v>
                </c:pt>
                <c:pt idx="533">
                  <c:v>0.43085000000000001</c:v>
                </c:pt>
                <c:pt idx="534">
                  <c:v>0.42754999999999999</c:v>
                </c:pt>
                <c:pt idx="535">
                  <c:v>0.42419000000000001</c:v>
                </c:pt>
                <c:pt idx="536">
                  <c:v>0.42076000000000002</c:v>
                </c:pt>
                <c:pt idx="537">
                  <c:v>0.41726000000000002</c:v>
                </c:pt>
                <c:pt idx="538">
                  <c:v>0.41369</c:v>
                </c:pt>
                <c:pt idx="539">
                  <c:v>0.41005000000000003</c:v>
                </c:pt>
                <c:pt idx="540">
                  <c:v>0.40634999999999999</c:v>
                </c:pt>
                <c:pt idx="541">
                  <c:v>0.40260000000000001</c:v>
                </c:pt>
                <c:pt idx="542">
                  <c:v>0.39878000000000002</c:v>
                </c:pt>
                <c:pt idx="543">
                  <c:v>0.39493</c:v>
                </c:pt>
                <c:pt idx="544">
                  <c:v>0.39105000000000001</c:v>
                </c:pt>
                <c:pt idx="545">
                  <c:v>0.38713999999999998</c:v>
                </c:pt>
                <c:pt idx="546">
                  <c:v>0.38323000000000002</c:v>
                </c:pt>
                <c:pt idx="547">
                  <c:v>0.37931999999999999</c:v>
                </c:pt>
                <c:pt idx="548">
                  <c:v>0.37542999999999999</c:v>
                </c:pt>
                <c:pt idx="549">
                  <c:v>0.37157000000000001</c:v>
                </c:pt>
                <c:pt idx="550">
                  <c:v>0.36775999999999998</c:v>
                </c:pt>
                <c:pt idx="551">
                  <c:v>0.36398000000000003</c:v>
                </c:pt>
                <c:pt idx="552">
                  <c:v>0.36026000000000002</c:v>
                </c:pt>
                <c:pt idx="553">
                  <c:v>0.35659000000000002</c:v>
                </c:pt>
                <c:pt idx="554">
                  <c:v>0.35308</c:v>
                </c:pt>
                <c:pt idx="555">
                  <c:v>0.34966000000000003</c:v>
                </c:pt>
                <c:pt idx="556">
                  <c:v>0.34623999999999999</c:v>
                </c:pt>
                <c:pt idx="557">
                  <c:v>0.34279999999999999</c:v>
                </c:pt>
                <c:pt idx="558">
                  <c:v>0.33934999999999998</c:v>
                </c:pt>
                <c:pt idx="559">
                  <c:v>0.33589000000000002</c:v>
                </c:pt>
                <c:pt idx="560">
                  <c:v>0.33244000000000001</c:v>
                </c:pt>
                <c:pt idx="561">
                  <c:v>0.32901000000000002</c:v>
                </c:pt>
                <c:pt idx="562">
                  <c:v>0.32561000000000001</c:v>
                </c:pt>
                <c:pt idx="563">
                  <c:v>0.32224999999999998</c:v>
                </c:pt>
                <c:pt idx="564">
                  <c:v>0.31891999999999998</c:v>
                </c:pt>
                <c:pt idx="565">
                  <c:v>0.31562000000000001</c:v>
                </c:pt>
                <c:pt idx="566">
                  <c:v>0.31235000000000002</c:v>
                </c:pt>
                <c:pt idx="567">
                  <c:v>0.30911</c:v>
                </c:pt>
                <c:pt idx="568">
                  <c:v>0.30590000000000001</c:v>
                </c:pt>
                <c:pt idx="569">
                  <c:v>0.30273</c:v>
                </c:pt>
                <c:pt idx="570">
                  <c:v>0.29958000000000001</c:v>
                </c:pt>
                <c:pt idx="571">
                  <c:v>0.29647000000000001</c:v>
                </c:pt>
                <c:pt idx="572">
                  <c:v>0.29338999999999998</c:v>
                </c:pt>
                <c:pt idx="573">
                  <c:v>0.29033999999999999</c:v>
                </c:pt>
                <c:pt idx="574">
                  <c:v>0.28732000000000002</c:v>
                </c:pt>
                <c:pt idx="575">
                  <c:v>0.28433000000000003</c:v>
                </c:pt>
                <c:pt idx="576">
                  <c:v>0.28137000000000001</c:v>
                </c:pt>
              </c:numCache>
            </c:numRef>
          </c:yVal>
          <c:smooth val="0"/>
        </c:ser>
        <c:ser>
          <c:idx val="0"/>
          <c:order val="3"/>
          <c:tx>
            <c:v>plume start time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'output_140603 &amp; 140721'!$O$3:$O$4</c:f>
              <c:numCache>
                <c:formatCode>General</c:formatCode>
                <c:ptCount val="2"/>
                <c:pt idx="0">
                  <c:v>39</c:v>
                </c:pt>
                <c:pt idx="1">
                  <c:v>39</c:v>
                </c:pt>
              </c:numCache>
            </c:numRef>
          </c:xVal>
          <c:yVal>
            <c:numRef>
              <c:f>'output_140603 &amp; 140721'!$P$3:$P$4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726272"/>
        <c:axId val="140728192"/>
      </c:scatterChart>
      <c:valAx>
        <c:axId val="140726272"/>
        <c:scaling>
          <c:orientation val="minMax"/>
          <c:max val="14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(h)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0728192"/>
        <c:crosses val="autoZero"/>
        <c:crossBetween val="midCat"/>
        <c:majorUnit val="24"/>
      </c:valAx>
      <c:valAx>
        <c:axId val="140728192"/>
        <c:scaling>
          <c:orientation val="minMax"/>
          <c:max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>
                    <a:latin typeface="Symbol" pitchFamily="18" charset="2"/>
                  </a:rPr>
                  <a:t>m</a:t>
                </a:r>
                <a:r>
                  <a:rPr lang="en-US"/>
                  <a:t>g m-3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0726272"/>
        <c:crosses val="autoZero"/>
        <c:crossBetween val="midCat"/>
        <c:majorUnit val="2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</a:t>
            </a:r>
          </a:p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) 3pm after</a:t>
            </a:r>
            <a:r>
              <a:rPr lang="en-US" baseline="0"/>
              <a:t> 7 days outflow</a:t>
            </a:r>
            <a:endParaRPr lang="en-US"/>
          </a:p>
        </c:rich>
      </c:tx>
      <c:layout>
        <c:manualLayout>
          <c:xMode val="edge"/>
          <c:yMode val="edge"/>
          <c:x val="0.2"/>
          <c:y val="1.7094017094017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23529411764705"/>
          <c:y val="0.12535647412658621"/>
          <c:w val="0.77710487991508903"/>
          <c:h val="0.69800764002303695"/>
        </c:manualLayout>
      </c:layout>
      <c:barChart>
        <c:barDir val="col"/>
        <c:grouping val="percent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mass)'!$C$55:$AC$55</c:f>
              <c:numCache>
                <c:formatCode>General</c:formatCode>
                <c:ptCount val="27"/>
                <c:pt idx="0">
                  <c:v>7.4344816724787598E-10</c:v>
                </c:pt>
                <c:pt idx="1">
                  <c:v>2.5873830059800821E-10</c:v>
                </c:pt>
                <c:pt idx="2">
                  <c:v>6.4889795974730033E-9</c:v>
                </c:pt>
                <c:pt idx="3">
                  <c:v>6.1226689991273631E-10</c:v>
                </c:pt>
                <c:pt idx="4">
                  <c:v>2.2301044105274838E-10</c:v>
                </c:pt>
                <c:pt idx="5">
                  <c:v>2.4537322289931744E-12</c:v>
                </c:pt>
                <c:pt idx="6">
                  <c:v>3.8821606359002998E-12</c:v>
                </c:pt>
                <c:pt idx="7">
                  <c:v>7.4675227969862168E-12</c:v>
                </c:pt>
                <c:pt idx="8">
                  <c:v>1.8059432620061588E-11</c:v>
                </c:pt>
                <c:pt idx="9">
                  <c:v>5.1428681789581562E-11</c:v>
                </c:pt>
                <c:pt idx="10">
                  <c:v>1.3490839764290121E-10</c:v>
                </c:pt>
                <c:pt idx="11">
                  <c:v>2.4513313168317327E-10</c:v>
                </c:pt>
                <c:pt idx="12">
                  <c:v>2.6225963843478902E-10</c:v>
                </c:pt>
                <c:pt idx="13">
                  <c:v>3.7243864081484321E-10</c:v>
                </c:pt>
                <c:pt idx="14">
                  <c:v>5.4991178120558512E-10</c:v>
                </c:pt>
                <c:pt idx="15">
                  <c:v>5.3701545302412824E-10</c:v>
                </c:pt>
                <c:pt idx="16">
                  <c:v>5.5119226769168727E-10</c:v>
                </c:pt>
                <c:pt idx="17">
                  <c:v>5.3500325997453923E-10</c:v>
                </c:pt>
                <c:pt idx="18">
                  <c:v>6.3237739749357217E-10</c:v>
                </c:pt>
                <c:pt idx="19">
                  <c:v>6.0911141535769893E-10</c:v>
                </c:pt>
                <c:pt idx="20">
                  <c:v>2.0626122049793057E-10</c:v>
                </c:pt>
                <c:pt idx="21">
                  <c:v>7.8175986559544896E-8</c:v>
                </c:pt>
                <c:pt idx="22">
                  <c:v>1.8102877697268624E-4</c:v>
                </c:pt>
                <c:pt idx="23">
                  <c:v>9.30479224624166E-3</c:v>
                </c:pt>
                <c:pt idx="24">
                  <c:v>6.3285757992586039E-2</c:v>
                </c:pt>
                <c:pt idx="25">
                  <c:v>0.11161497651089723</c:v>
                </c:pt>
                <c:pt idx="26">
                  <c:v>0.11766756174074061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mass)'!$C$56:$AC$56</c:f>
              <c:numCache>
                <c:formatCode>General</c:formatCode>
                <c:ptCount val="27"/>
                <c:pt idx="0">
                  <c:v>2.1421852937585084E-7</c:v>
                </c:pt>
                <c:pt idx="1">
                  <c:v>1.7112787253550382E-7</c:v>
                </c:pt>
                <c:pt idx="2">
                  <c:v>1.85967796276223E-5</c:v>
                </c:pt>
                <c:pt idx="3">
                  <c:v>8.1139398141666937E-6</c:v>
                </c:pt>
                <c:pt idx="4">
                  <c:v>2.4935187733827759E-5</c:v>
                </c:pt>
                <c:pt idx="5">
                  <c:v>2.8250733099627874E-5</c:v>
                </c:pt>
                <c:pt idx="6">
                  <c:v>1.3735504146456061E-7</c:v>
                </c:pt>
                <c:pt idx="7">
                  <c:v>3.2161933339766556E-7</c:v>
                </c:pt>
                <c:pt idx="8">
                  <c:v>7.7841002148448545E-7</c:v>
                </c:pt>
                <c:pt idx="9">
                  <c:v>2.0815908439697477E-6</c:v>
                </c:pt>
                <c:pt idx="10">
                  <c:v>6.3251459247422592E-6</c:v>
                </c:pt>
                <c:pt idx="11">
                  <c:v>1.8593349753105953E-5</c:v>
                </c:pt>
                <c:pt idx="12">
                  <c:v>4.3742332998452545E-5</c:v>
                </c:pt>
                <c:pt idx="13">
                  <c:v>6.6161136128788559E-5</c:v>
                </c:pt>
                <c:pt idx="14">
                  <c:v>5.9278521265989707E-5</c:v>
                </c:pt>
                <c:pt idx="15">
                  <c:v>5.5888661952335452E-5</c:v>
                </c:pt>
                <c:pt idx="16">
                  <c:v>2.6420323399405123E-3</c:v>
                </c:pt>
                <c:pt idx="17">
                  <c:v>3.0745395164516093E-2</c:v>
                </c:pt>
                <c:pt idx="18">
                  <c:v>6.3661900897878543E-2</c:v>
                </c:pt>
                <c:pt idx="19">
                  <c:v>0.11683295894176333</c:v>
                </c:pt>
                <c:pt idx="20">
                  <c:v>0.13751510227532335</c:v>
                </c:pt>
                <c:pt idx="21">
                  <c:v>0.14233979242831524</c:v>
                </c:pt>
                <c:pt idx="22">
                  <c:v>0.15283520844833079</c:v>
                </c:pt>
                <c:pt idx="23">
                  <c:v>9.8217886650053876E-2</c:v>
                </c:pt>
                <c:pt idx="24">
                  <c:v>7.1800993125165094E-2</c:v>
                </c:pt>
                <c:pt idx="25">
                  <c:v>3.048358140976843E-2</c:v>
                </c:pt>
                <c:pt idx="26">
                  <c:v>1.0049303674589602E-2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mass)'!$C$57:$AC$57</c:f>
              <c:numCache>
                <c:formatCode>General</c:formatCode>
                <c:ptCount val="27"/>
                <c:pt idx="0">
                  <c:v>5.2489656306637603E-4</c:v>
                </c:pt>
                <c:pt idx="1">
                  <c:v>2.8531982809968156E-5</c:v>
                </c:pt>
                <c:pt idx="2">
                  <c:v>4.5943169146440551E-3</c:v>
                </c:pt>
                <c:pt idx="3">
                  <c:v>2.9430609933250532E-2</c:v>
                </c:pt>
                <c:pt idx="4">
                  <c:v>3.3551032518886262E-2</c:v>
                </c:pt>
                <c:pt idx="5">
                  <c:v>3.4962997528114929E-2</c:v>
                </c:pt>
                <c:pt idx="6">
                  <c:v>9.8008664304556826E-5</c:v>
                </c:pt>
                <c:pt idx="7">
                  <c:v>3.0057133678236211E-4</c:v>
                </c:pt>
                <c:pt idx="8">
                  <c:v>9.7338695482364107E-4</c:v>
                </c:pt>
                <c:pt idx="9">
                  <c:v>2.1679093526310953E-3</c:v>
                </c:pt>
                <c:pt idx="10">
                  <c:v>4.6868091974348238E-3</c:v>
                </c:pt>
                <c:pt idx="11">
                  <c:v>2.1011411287129137E-2</c:v>
                </c:pt>
                <c:pt idx="12">
                  <c:v>9.2486566333241468E-2</c:v>
                </c:pt>
                <c:pt idx="13">
                  <c:v>0.15970639039607518</c:v>
                </c:pt>
                <c:pt idx="14">
                  <c:v>0.23439762444701362</c:v>
                </c:pt>
                <c:pt idx="15">
                  <c:v>0.25344486092778257</c:v>
                </c:pt>
                <c:pt idx="16">
                  <c:v>0.26157366353152006</c:v>
                </c:pt>
                <c:pt idx="17">
                  <c:v>0.38318558096605732</c:v>
                </c:pt>
                <c:pt idx="18">
                  <c:v>0.2872634236589437</c:v>
                </c:pt>
                <c:pt idx="19">
                  <c:v>0.29693566979503649</c:v>
                </c:pt>
                <c:pt idx="20">
                  <c:v>0.25393647627512533</c:v>
                </c:pt>
                <c:pt idx="21">
                  <c:v>0.20886792513035274</c:v>
                </c:pt>
                <c:pt idx="22">
                  <c:v>0.1983610761952827</c:v>
                </c:pt>
                <c:pt idx="23">
                  <c:v>0.11691298934714472</c:v>
                </c:pt>
                <c:pt idx="24">
                  <c:v>8.2472476037019682E-2</c:v>
                </c:pt>
                <c:pt idx="25">
                  <c:v>3.4733195935519823E-2</c:v>
                </c:pt>
                <c:pt idx="26">
                  <c:v>1.1538097872984397E-2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mass)'!$C$58:$AC$58</c:f>
              <c:numCache>
                <c:formatCode>General</c:formatCode>
                <c:ptCount val="27"/>
                <c:pt idx="0">
                  <c:v>2.0738164617326992E-2</c:v>
                </c:pt>
                <c:pt idx="1">
                  <c:v>1.2137182621839314E-2</c:v>
                </c:pt>
                <c:pt idx="2">
                  <c:v>2.6372305156176289E-2</c:v>
                </c:pt>
                <c:pt idx="3">
                  <c:v>5.3418009009061636E-2</c:v>
                </c:pt>
                <c:pt idx="4">
                  <c:v>7.3095199109332598E-2</c:v>
                </c:pt>
                <c:pt idx="5">
                  <c:v>8.3899303835819172E-2</c:v>
                </c:pt>
                <c:pt idx="6">
                  <c:v>7.0781177102305193E-2</c:v>
                </c:pt>
                <c:pt idx="7">
                  <c:v>0.19911564858887859</c:v>
                </c:pt>
                <c:pt idx="8">
                  <c:v>0.25679470503874613</c:v>
                </c:pt>
                <c:pt idx="9">
                  <c:v>0.34680604526269193</c:v>
                </c:pt>
                <c:pt idx="10">
                  <c:v>0.37194702546750041</c:v>
                </c:pt>
                <c:pt idx="11">
                  <c:v>0.39482428849152124</c:v>
                </c:pt>
                <c:pt idx="12">
                  <c:v>0.49717174405925441</c:v>
                </c:pt>
                <c:pt idx="13">
                  <c:v>0.43780061618132343</c:v>
                </c:pt>
                <c:pt idx="14">
                  <c:v>0.45243474745106182</c:v>
                </c:pt>
                <c:pt idx="15">
                  <c:v>0.40443937005234154</c:v>
                </c:pt>
                <c:pt idx="16">
                  <c:v>0.32966810559602172</c:v>
                </c:pt>
                <c:pt idx="17">
                  <c:v>0.25406223834072461</c:v>
                </c:pt>
                <c:pt idx="18">
                  <c:v>9.1016293457234942E-2</c:v>
                </c:pt>
                <c:pt idx="19">
                  <c:v>4.5979754474614894E-2</c:v>
                </c:pt>
                <c:pt idx="20">
                  <c:v>2.0312860177300218E-2</c:v>
                </c:pt>
                <c:pt idx="21">
                  <c:v>8.5023159385674875E-3</c:v>
                </c:pt>
                <c:pt idx="22">
                  <c:v>7.1348249689007562E-3</c:v>
                </c:pt>
                <c:pt idx="23">
                  <c:v>3.6364672913794566E-3</c:v>
                </c:pt>
                <c:pt idx="24">
                  <c:v>2.5039227260823553E-3</c:v>
                </c:pt>
                <c:pt idx="25">
                  <c:v>1.0448426739141608E-3</c:v>
                </c:pt>
                <c:pt idx="26">
                  <c:v>3.5169933290601078E-4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mass)'!$C$59:$AC$59</c:f>
              <c:numCache>
                <c:formatCode>General</c:formatCode>
                <c:ptCount val="27"/>
                <c:pt idx="0">
                  <c:v>3.6827705973501135</c:v>
                </c:pt>
                <c:pt idx="1">
                  <c:v>1.2033143094843519</c:v>
                </c:pt>
                <c:pt idx="2">
                  <c:v>1.0239204393644568</c:v>
                </c:pt>
                <c:pt idx="3">
                  <c:v>0.27190901874077283</c:v>
                </c:pt>
                <c:pt idx="4">
                  <c:v>0.26262549171653249</c:v>
                </c:pt>
                <c:pt idx="5">
                  <c:v>0.30657361718596576</c:v>
                </c:pt>
                <c:pt idx="6">
                  <c:v>0.45396675806836256</c:v>
                </c:pt>
                <c:pt idx="7">
                  <c:v>0.71467152005574186</c:v>
                </c:pt>
                <c:pt idx="8">
                  <c:v>0.62683243369214781</c:v>
                </c:pt>
                <c:pt idx="9">
                  <c:v>0.66071959391363588</c:v>
                </c:pt>
                <c:pt idx="10">
                  <c:v>0.58424482511419817</c:v>
                </c:pt>
                <c:pt idx="11">
                  <c:v>0.42804833963984923</c:v>
                </c:pt>
                <c:pt idx="12">
                  <c:v>0.35520923782773711</c:v>
                </c:pt>
                <c:pt idx="13">
                  <c:v>0.21402416981992461</c:v>
                </c:pt>
                <c:pt idx="14">
                  <c:v>0.16067818817570625</c:v>
                </c:pt>
                <c:pt idx="15">
                  <c:v>0.10048846357987422</c:v>
                </c:pt>
                <c:pt idx="16">
                  <c:v>6.4752600994076231E-2</c:v>
                </c:pt>
                <c:pt idx="17">
                  <c:v>3.2124204720086764E-2</c:v>
                </c:pt>
                <c:pt idx="18">
                  <c:v>8.1717903643423791E-3</c:v>
                </c:pt>
                <c:pt idx="19">
                  <c:v>2.645805201908491E-3</c:v>
                </c:pt>
                <c:pt idx="20">
                  <c:v>7.3591387622697155E-4</c:v>
                </c:pt>
                <c:pt idx="21">
                  <c:v>1.6912711240096929E-4</c:v>
                </c:pt>
                <c:pt idx="22">
                  <c:v>8.7922546643491787E-5</c:v>
                </c:pt>
                <c:pt idx="23">
                  <c:v>8.3050981538776526E-8</c:v>
                </c:pt>
                <c:pt idx="24">
                  <c:v>2.1371548111345355E-8</c:v>
                </c:pt>
                <c:pt idx="25">
                  <c:v>5.843477213496884E-12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mass)'!$C$60:$AC$60</c:f>
              <c:numCache>
                <c:formatCode>General</c:formatCode>
                <c:ptCount val="27"/>
                <c:pt idx="0">
                  <c:v>8.5377579752363847E-4</c:v>
                </c:pt>
                <c:pt idx="1">
                  <c:v>1.2655540700786032</c:v>
                </c:pt>
                <c:pt idx="2">
                  <c:v>0.81756572517470572</c:v>
                </c:pt>
                <c:pt idx="3">
                  <c:v>3.2826782950768143</c:v>
                </c:pt>
                <c:pt idx="4">
                  <c:v>1.9941874728586293</c:v>
                </c:pt>
                <c:pt idx="5">
                  <c:v>0.64144536833737531</c:v>
                </c:pt>
                <c:pt idx="6">
                  <c:v>0.29699297156528959</c:v>
                </c:pt>
                <c:pt idx="7">
                  <c:v>0.45887082695057774</c:v>
                </c:pt>
                <c:pt idx="8">
                  <c:v>0.33142100013217513</c:v>
                </c:pt>
                <c:pt idx="9">
                  <c:v>0.31658909086490916</c:v>
                </c:pt>
                <c:pt idx="10">
                  <c:v>0.22925207639276668</c:v>
                </c:pt>
                <c:pt idx="11">
                  <c:v>0.12747759050932095</c:v>
                </c:pt>
                <c:pt idx="12">
                  <c:v>7.5096173039378669E-2</c:v>
                </c:pt>
                <c:pt idx="13">
                  <c:v>3.0674704764759319E-2</c:v>
                </c:pt>
                <c:pt idx="14">
                  <c:v>1.5485544501097724E-2</c:v>
                </c:pt>
                <c:pt idx="15">
                  <c:v>4.9912651174877868E-3</c:v>
                </c:pt>
                <c:pt idx="16">
                  <c:v>1.3740948957921609E-3</c:v>
                </c:pt>
                <c:pt idx="17">
                  <c:v>2.2719238816038573E-4</c:v>
                </c:pt>
                <c:pt idx="18">
                  <c:v>2.1670816351062773E-5</c:v>
                </c:pt>
                <c:pt idx="19">
                  <c:v>3.3961828781427447E-6</c:v>
                </c:pt>
                <c:pt idx="20">
                  <c:v>2.4974130156373306E-7</c:v>
                </c:pt>
                <c:pt idx="21">
                  <c:v>8.7097547584623624E-9</c:v>
                </c:pt>
                <c:pt idx="22">
                  <c:v>7.8179463967548881E-9</c:v>
                </c:pt>
                <c:pt idx="23">
                  <c:v>4.4272820256980565E-13</c:v>
                </c:pt>
                <c:pt idx="24">
                  <c:v>0</c:v>
                </c:pt>
                <c:pt idx="25">
                  <c:v>4.6467939947441322E-15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 groups</c:v>
          </c:tx>
          <c:spPr>
            <a:pattFill prst="pct40">
              <a:fgClr>
                <a:srgbClr val="0070C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mass)'!$C$160:$AC$160</c:f>
              <c:numCache>
                <c:formatCode>General</c:formatCode>
                <c:ptCount val="27"/>
                <c:pt idx="0">
                  <c:v>7.5839098722408549E-3</c:v>
                </c:pt>
                <c:pt idx="1">
                  <c:v>2.6305495773763912E-2</c:v>
                </c:pt>
                <c:pt idx="2">
                  <c:v>6.6477885246165491E-2</c:v>
                </c:pt>
                <c:pt idx="3">
                  <c:v>4.6420493711542598E-3</c:v>
                </c:pt>
                <c:pt idx="4">
                  <c:v>7.1052167339980031E-3</c:v>
                </c:pt>
                <c:pt idx="5">
                  <c:v>2.1854935731643599E-3</c:v>
                </c:pt>
                <c:pt idx="6">
                  <c:v>2.5562590917160748E-3</c:v>
                </c:pt>
                <c:pt idx="7">
                  <c:v>2.5163506383590398E-3</c:v>
                </c:pt>
                <c:pt idx="8">
                  <c:v>9.8044122758891741E-4</c:v>
                </c:pt>
                <c:pt idx="9">
                  <c:v>8.2890620816013195E-4</c:v>
                </c:pt>
                <c:pt idx="10">
                  <c:v>2.1885492877459308E-4</c:v>
                </c:pt>
                <c:pt idx="11">
                  <c:v>4.5994116643588513E-5</c:v>
                </c:pt>
                <c:pt idx="12">
                  <c:v>6.0812031579242102E-6</c:v>
                </c:pt>
                <c:pt idx="13">
                  <c:v>6.7608100764947406E-7</c:v>
                </c:pt>
                <c:pt idx="14">
                  <c:v>9.1797636021446334E-8</c:v>
                </c:pt>
                <c:pt idx="15">
                  <c:v>7.2878523760840683E-9</c:v>
                </c:pt>
                <c:pt idx="16">
                  <c:v>3.6115366699519017E-10</c:v>
                </c:pt>
                <c:pt idx="17">
                  <c:v>5.3727841007038136E-11</c:v>
                </c:pt>
                <c:pt idx="18">
                  <c:v>1.3179864474808179E-13</c:v>
                </c:pt>
                <c:pt idx="19">
                  <c:v>5.6223646363431801E-15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mass)'!$C$159:$AC$159</c:f>
              <c:numCache>
                <c:formatCode>General</c:formatCode>
                <c:ptCount val="27"/>
                <c:pt idx="0">
                  <c:v>1.7255698691731425</c:v>
                </c:pt>
                <c:pt idx="1">
                  <c:v>1.0283449774905418</c:v>
                </c:pt>
                <c:pt idx="2">
                  <c:v>0.27865443862291789</c:v>
                </c:pt>
                <c:pt idx="3">
                  <c:v>6.7941241002771588E-2</c:v>
                </c:pt>
                <c:pt idx="4">
                  <c:v>4.6333031549798426E-2</c:v>
                </c:pt>
                <c:pt idx="5">
                  <c:v>2.0235116354929736E-2</c:v>
                </c:pt>
                <c:pt idx="6">
                  <c:v>1.7102497630001347E-2</c:v>
                </c:pt>
                <c:pt idx="7">
                  <c:v>1.5536188267537157E-2</c:v>
                </c:pt>
                <c:pt idx="8">
                  <c:v>1.1095301072924266E-2</c:v>
                </c:pt>
                <c:pt idx="9">
                  <c:v>5.742981890167977E-3</c:v>
                </c:pt>
                <c:pt idx="10">
                  <c:v>3.8983953752776655E-3</c:v>
                </c:pt>
                <c:pt idx="11">
                  <c:v>1.863565153880754E-3</c:v>
                </c:pt>
                <c:pt idx="12">
                  <c:v>8.5098616625034452E-4</c:v>
                </c:pt>
                <c:pt idx="13">
                  <c:v>2.2801805784661199E-4</c:v>
                </c:pt>
                <c:pt idx="14">
                  <c:v>5.8815488206283131E-5</c:v>
                </c:pt>
                <c:pt idx="15">
                  <c:v>1.0069882921687671E-5</c:v>
                </c:pt>
                <c:pt idx="16">
                  <c:v>1.9653180978656541E-6</c:v>
                </c:pt>
                <c:pt idx="17">
                  <c:v>1.7571247147235157E-7</c:v>
                </c:pt>
                <c:pt idx="18">
                  <c:v>1.1962259021505723E-8</c:v>
                </c:pt>
                <c:pt idx="19">
                  <c:v>7.9313561607465984E-10</c:v>
                </c:pt>
                <c:pt idx="20">
                  <c:v>3.4664598445192921E-11</c:v>
                </c:pt>
                <c:pt idx="21">
                  <c:v>1.4871935902871686E-12</c:v>
                </c:pt>
                <c:pt idx="22">
                  <c:v>1.9215300332069835E-13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mass)'!$C$158:$AC$158</c:f>
              <c:numCache>
                <c:formatCode>General</c:formatCode>
                <c:ptCount val="27"/>
                <c:pt idx="0">
                  <c:v>1.5227499561066111</c:v>
                </c:pt>
                <c:pt idx="1">
                  <c:v>2.5769790532805028</c:v>
                </c:pt>
                <c:pt idx="2">
                  <c:v>1.5305243383436598</c:v>
                </c:pt>
                <c:pt idx="3">
                  <c:v>0.88328415127925952</c:v>
                </c:pt>
                <c:pt idx="4">
                  <c:v>0.36397828367452567</c:v>
                </c:pt>
                <c:pt idx="5">
                  <c:v>0.46062071463007176</c:v>
                </c:pt>
                <c:pt idx="6">
                  <c:v>1.687040945439534E-2</c:v>
                </c:pt>
                <c:pt idx="7">
                  <c:v>2.0721015244745268E-2</c:v>
                </c:pt>
                <c:pt idx="8">
                  <c:v>1.3684056028710886E-2</c:v>
                </c:pt>
                <c:pt idx="9">
                  <c:v>9.1179784142514046E-3</c:v>
                </c:pt>
                <c:pt idx="10">
                  <c:v>7.8901976665504588E-3</c:v>
                </c:pt>
                <c:pt idx="11">
                  <c:v>8.1827659627946824E-3</c:v>
                </c:pt>
                <c:pt idx="12">
                  <c:v>6.3697342934547433E-3</c:v>
                </c:pt>
                <c:pt idx="13">
                  <c:v>2.9347149653352806E-3</c:v>
                </c:pt>
                <c:pt idx="14">
                  <c:v>1.7070485467848796E-3</c:v>
                </c:pt>
                <c:pt idx="15">
                  <c:v>6.305938627450728E-4</c:v>
                </c:pt>
                <c:pt idx="16">
                  <c:v>1.5889465342720685E-4</c:v>
                </c:pt>
                <c:pt idx="17">
                  <c:v>3.8358573299296431E-5</c:v>
                </c:pt>
                <c:pt idx="18">
                  <c:v>2.2961866595423964E-6</c:v>
                </c:pt>
                <c:pt idx="19">
                  <c:v>2.5656604673765646E-7</c:v>
                </c:pt>
                <c:pt idx="20">
                  <c:v>2.7429849798715981E-8</c:v>
                </c:pt>
                <c:pt idx="21">
                  <c:v>3.4852098252086441E-9</c:v>
                </c:pt>
                <c:pt idx="22">
                  <c:v>8.9365380523367563E-10</c:v>
                </c:pt>
                <c:pt idx="23">
                  <c:v>8.2414168170241808E-12</c:v>
                </c:pt>
                <c:pt idx="24">
                  <c:v>2.8865823929559065E-13</c:v>
                </c:pt>
                <c:pt idx="25">
                  <c:v>2.9684420647460061E-19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mass)'!$C$157:$AC$157</c:f>
              <c:numCache>
                <c:formatCode>General</c:formatCode>
                <c:ptCount val="27"/>
                <c:pt idx="0">
                  <c:v>5.9043003215867351</c:v>
                </c:pt>
                <c:pt idx="1">
                  <c:v>2.1791136093844887</c:v>
                </c:pt>
                <c:pt idx="2">
                  <c:v>3.3138304285419422</c:v>
                </c:pt>
                <c:pt idx="3">
                  <c:v>3.2587237779793332</c:v>
                </c:pt>
                <c:pt idx="4">
                  <c:v>1.5299526925909355</c:v>
                </c:pt>
                <c:pt idx="5">
                  <c:v>0.31168413021531971</c:v>
                </c:pt>
                <c:pt idx="6">
                  <c:v>5.2034626287469172E-3</c:v>
                </c:pt>
                <c:pt idx="7">
                  <c:v>3.773204955431075E-3</c:v>
                </c:pt>
                <c:pt idx="8">
                  <c:v>2.687764000158444E-3</c:v>
                </c:pt>
                <c:pt idx="9">
                  <c:v>2.1021700910678173E-3</c:v>
                </c:pt>
                <c:pt idx="10">
                  <c:v>2.1819718381481099E-3</c:v>
                </c:pt>
                <c:pt idx="11">
                  <c:v>4.4069314369010763E-3</c:v>
                </c:pt>
                <c:pt idx="12">
                  <c:v>7.1435139843421631E-3</c:v>
                </c:pt>
                <c:pt idx="13">
                  <c:v>5.643401200043429E-3</c:v>
                </c:pt>
                <c:pt idx="14">
                  <c:v>3.8599807806946021E-3</c:v>
                </c:pt>
                <c:pt idx="15">
                  <c:v>2.1923757908476897E-3</c:v>
                </c:pt>
                <c:pt idx="16">
                  <c:v>3.1490821226068397E-3</c:v>
                </c:pt>
                <c:pt idx="17">
                  <c:v>4.7773578846663309E-3</c:v>
                </c:pt>
                <c:pt idx="18">
                  <c:v>1.6140989473919316E-3</c:v>
                </c:pt>
                <c:pt idx="19">
                  <c:v>5.5455354471770535E-4</c:v>
                </c:pt>
                <c:pt idx="20">
                  <c:v>1.3648613992041988E-4</c:v>
                </c:pt>
                <c:pt idx="21">
                  <c:v>3.1454235897894047E-5</c:v>
                </c:pt>
                <c:pt idx="22">
                  <c:v>8.3477429270308736E-6</c:v>
                </c:pt>
                <c:pt idx="23">
                  <c:v>1.3343355160087288E-6</c:v>
                </c:pt>
                <c:pt idx="24">
                  <c:v>2.7420703466672399E-7</c:v>
                </c:pt>
                <c:pt idx="25">
                  <c:v>3.614516094474849E-8</c:v>
                </c:pt>
                <c:pt idx="26">
                  <c:v>3.5468332373523084E-9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mass)'!$C$156:$AC$156</c:f>
              <c:numCache>
                <c:formatCode>General</c:formatCode>
                <c:ptCount val="27"/>
                <c:pt idx="0">
                  <c:v>14.616981897156711</c:v>
                </c:pt>
                <c:pt idx="1">
                  <c:v>2.0462631364513948</c:v>
                </c:pt>
                <c:pt idx="2">
                  <c:v>3.0450425956110427</c:v>
                </c:pt>
                <c:pt idx="3">
                  <c:v>0.34943561572522308</c:v>
                </c:pt>
                <c:pt idx="4">
                  <c:v>0.26586100667695123</c:v>
                </c:pt>
                <c:pt idx="5">
                  <c:v>5.1203453363008251E-2</c:v>
                </c:pt>
                <c:pt idx="6">
                  <c:v>1.5846020265513649E-3</c:v>
                </c:pt>
                <c:pt idx="7">
                  <c:v>1.2198920363133523E-3</c:v>
                </c:pt>
                <c:pt idx="8">
                  <c:v>9.6628711457480713E-4</c:v>
                </c:pt>
                <c:pt idx="9">
                  <c:v>8.3278496548360738E-4</c:v>
                </c:pt>
                <c:pt idx="10">
                  <c:v>8.3379106200840184E-4</c:v>
                </c:pt>
                <c:pt idx="11">
                  <c:v>8.4873388198461138E-4</c:v>
                </c:pt>
                <c:pt idx="12">
                  <c:v>7.2545275895211949E-4</c:v>
                </c:pt>
                <c:pt idx="13">
                  <c:v>4.1772441734565095E-4</c:v>
                </c:pt>
                <c:pt idx="14">
                  <c:v>1.3672623113656404E-4</c:v>
                </c:pt>
                <c:pt idx="15">
                  <c:v>4.8580742649509813E-5</c:v>
                </c:pt>
                <c:pt idx="16">
                  <c:v>5.2973268613442249E-4</c:v>
                </c:pt>
                <c:pt idx="17">
                  <c:v>2.3668420745791025E-3</c:v>
                </c:pt>
                <c:pt idx="18">
                  <c:v>2.2307903854307527E-3</c:v>
                </c:pt>
                <c:pt idx="19">
                  <c:v>1.5365837833225357E-3</c:v>
                </c:pt>
                <c:pt idx="20">
                  <c:v>5.9563200850846338E-4</c:v>
                </c:pt>
                <c:pt idx="21">
                  <c:v>1.9693196181347231E-4</c:v>
                </c:pt>
                <c:pt idx="22">
                  <c:v>6.9289181687695156E-5</c:v>
                </c:pt>
                <c:pt idx="23">
                  <c:v>1.1439774803515844E-5</c:v>
                </c:pt>
                <c:pt idx="24">
                  <c:v>2.5528556025155435E-6</c:v>
                </c:pt>
                <c:pt idx="25">
                  <c:v>3.3851718184819167E-7</c:v>
                </c:pt>
                <c:pt idx="26">
                  <c:v>3.5528926823311852E-8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7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mass)'!$C$155:$AC$155</c:f>
              <c:numCache>
                <c:formatCode>General</c:formatCode>
                <c:ptCount val="27"/>
                <c:pt idx="0">
                  <c:v>4.0758342169232442</c:v>
                </c:pt>
                <c:pt idx="1">
                  <c:v>0.42587608577949748</c:v>
                </c:pt>
                <c:pt idx="2">
                  <c:v>1.2244652023351457</c:v>
                </c:pt>
                <c:pt idx="3">
                  <c:v>4.0302168858558564E-2</c:v>
                </c:pt>
                <c:pt idx="4">
                  <c:v>2.9180229093557351E-2</c:v>
                </c:pt>
                <c:pt idx="5">
                  <c:v>2.5304470890087564E-5</c:v>
                </c:pt>
                <c:pt idx="6">
                  <c:v>1.5597926008831365E-5</c:v>
                </c:pt>
                <c:pt idx="7">
                  <c:v>1.0490728524843197E-5</c:v>
                </c:pt>
                <c:pt idx="8">
                  <c:v>9.011194987642532E-6</c:v>
                </c:pt>
                <c:pt idx="9">
                  <c:v>9.1486186265974187E-6</c:v>
                </c:pt>
                <c:pt idx="10">
                  <c:v>8.5941222464549863E-6</c:v>
                </c:pt>
                <c:pt idx="11">
                  <c:v>5.643744187495063E-6</c:v>
                </c:pt>
                <c:pt idx="12">
                  <c:v>2.1911181701916964E-6</c:v>
                </c:pt>
                <c:pt idx="13">
                  <c:v>1.1362716956048626E-6</c:v>
                </c:pt>
                <c:pt idx="14">
                  <c:v>6.0851690377486583E-7</c:v>
                </c:pt>
                <c:pt idx="15">
                  <c:v>2.1611639327489504E-7</c:v>
                </c:pt>
                <c:pt idx="16">
                  <c:v>8.0622630381204307E-8</c:v>
                </c:pt>
                <c:pt idx="17">
                  <c:v>2.8271312346725941E-8</c:v>
                </c:pt>
                <c:pt idx="18">
                  <c:v>1.2105170459686762E-8</c:v>
                </c:pt>
                <c:pt idx="19">
                  <c:v>4.1822746560804828E-9</c:v>
                </c:pt>
                <c:pt idx="20">
                  <c:v>5.0363134106503735E-10</c:v>
                </c:pt>
                <c:pt idx="21">
                  <c:v>5.747326397888681E-8</c:v>
                </c:pt>
                <c:pt idx="22">
                  <c:v>4.7081887485867075E-5</c:v>
                </c:pt>
                <c:pt idx="23">
                  <c:v>8.4564699491990094E-4</c:v>
                </c:pt>
                <c:pt idx="24">
                  <c:v>2.0024750717927242E-3</c:v>
                </c:pt>
                <c:pt idx="25">
                  <c:v>1.2252655063889595E-3</c:v>
                </c:pt>
                <c:pt idx="26">
                  <c:v>4.4380289658492705E-4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4009984"/>
        <c:axId val="154011904"/>
      </c:barChart>
      <c:scatterChart>
        <c:scatterStyle val="lineMarker"/>
        <c:varyColors val="0"/>
        <c:ser>
          <c:idx val="13"/>
          <c:order val="12"/>
          <c:tx>
            <c:v>vert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'gas-aer-part (4pm mass)'!$AE$88:$CF$88</c:f>
              <c:numCache>
                <c:formatCode>General</c:formatCode>
                <c:ptCount val="46"/>
                <c:pt idx="0">
                  <c:v>3.5</c:v>
                </c:pt>
                <c:pt idx="1">
                  <c:v>4.5</c:v>
                </c:pt>
                <c:pt idx="2">
                  <c:v>4.5</c:v>
                </c:pt>
                <c:pt idx="3">
                  <c:v>5.5</c:v>
                </c:pt>
                <c:pt idx="4">
                  <c:v>5.5</c:v>
                </c:pt>
                <c:pt idx="5">
                  <c:v>6.5</c:v>
                </c:pt>
                <c:pt idx="6">
                  <c:v>6.5</c:v>
                </c:pt>
                <c:pt idx="7">
                  <c:v>7.5</c:v>
                </c:pt>
                <c:pt idx="8">
                  <c:v>7.5</c:v>
                </c:pt>
                <c:pt idx="9">
                  <c:v>8.5</c:v>
                </c:pt>
                <c:pt idx="10">
                  <c:v>8.5</c:v>
                </c:pt>
                <c:pt idx="11">
                  <c:v>9.5</c:v>
                </c:pt>
                <c:pt idx="12">
                  <c:v>9.5</c:v>
                </c:pt>
                <c:pt idx="13">
                  <c:v>10.5</c:v>
                </c:pt>
                <c:pt idx="14">
                  <c:v>10.5</c:v>
                </c:pt>
                <c:pt idx="15" formatCode="0.0">
                  <c:v>11.5</c:v>
                </c:pt>
                <c:pt idx="16" formatCode="0.0">
                  <c:v>11.5</c:v>
                </c:pt>
                <c:pt idx="17" formatCode="0.0">
                  <c:v>12.5</c:v>
                </c:pt>
                <c:pt idx="18" formatCode="0.0">
                  <c:v>12.5</c:v>
                </c:pt>
                <c:pt idx="19" formatCode="0.0">
                  <c:v>13.5</c:v>
                </c:pt>
                <c:pt idx="20" formatCode="0.0">
                  <c:v>13.5</c:v>
                </c:pt>
                <c:pt idx="21" formatCode="0.0">
                  <c:v>14.5</c:v>
                </c:pt>
                <c:pt idx="22" formatCode="0.0">
                  <c:v>14.5</c:v>
                </c:pt>
                <c:pt idx="23" formatCode="0.0">
                  <c:v>15.5</c:v>
                </c:pt>
                <c:pt idx="24" formatCode="0.0">
                  <c:v>15.5</c:v>
                </c:pt>
                <c:pt idx="25" formatCode="0.0">
                  <c:v>16.5</c:v>
                </c:pt>
                <c:pt idx="26" formatCode="0.0">
                  <c:v>16.5</c:v>
                </c:pt>
                <c:pt idx="27" formatCode="0.0">
                  <c:v>17.5</c:v>
                </c:pt>
                <c:pt idx="28" formatCode="0.0">
                  <c:v>17.5</c:v>
                </c:pt>
                <c:pt idx="29" formatCode="0.0">
                  <c:v>18.5</c:v>
                </c:pt>
                <c:pt idx="30" formatCode="0.0">
                  <c:v>18.5</c:v>
                </c:pt>
                <c:pt idx="31" formatCode="0.0">
                  <c:v>19.5</c:v>
                </c:pt>
                <c:pt idx="32" formatCode="0.0">
                  <c:v>19.5</c:v>
                </c:pt>
                <c:pt idx="33" formatCode="0.0">
                  <c:v>20.5</c:v>
                </c:pt>
                <c:pt idx="34" formatCode="0.0">
                  <c:v>20.5</c:v>
                </c:pt>
                <c:pt idx="35" formatCode="0.0">
                  <c:v>21.5</c:v>
                </c:pt>
                <c:pt idx="36" formatCode="0.0">
                  <c:v>21.5</c:v>
                </c:pt>
                <c:pt idx="37" formatCode="0.0">
                  <c:v>22.5</c:v>
                </c:pt>
                <c:pt idx="38" formatCode="0.0">
                  <c:v>22.5</c:v>
                </c:pt>
                <c:pt idx="39" formatCode="0.0">
                  <c:v>23.5</c:v>
                </c:pt>
                <c:pt idx="40" formatCode="0.0">
                  <c:v>27.5</c:v>
                </c:pt>
                <c:pt idx="41" formatCode="0.0">
                  <c:v>28.5</c:v>
                </c:pt>
              </c:numCache>
            </c:numRef>
          </c:xVal>
          <c:yVal>
            <c:numRef>
              <c:f>'gas-aer-part (4pm mass)'!$AE$91:$CF$91</c:f>
              <c:numCache>
                <c:formatCode>General</c:formatCode>
                <c:ptCount val="46"/>
                <c:pt idx="0">
                  <c:v>4.480716185472703E-2</c:v>
                </c:pt>
                <c:pt idx="1">
                  <c:v>4.480716185472703E-2</c:v>
                </c:pt>
                <c:pt idx="2">
                  <c:v>9.4556162380146566E-2</c:v>
                </c:pt>
                <c:pt idx="3">
                  <c:v>9.4556162380146566E-2</c:v>
                </c:pt>
                <c:pt idx="4">
                  <c:v>8.0012497702607682E-2</c:v>
                </c:pt>
                <c:pt idx="5">
                  <c:v>8.0012497702607682E-2</c:v>
                </c:pt>
                <c:pt idx="6">
                  <c:v>0.25170963544664948</c:v>
                </c:pt>
                <c:pt idx="7">
                  <c:v>0.25170963544664948</c:v>
                </c:pt>
                <c:pt idx="8">
                  <c:v>0.33292893753488068</c:v>
                </c:pt>
                <c:pt idx="9">
                  <c:v>0.33292893753488068</c:v>
                </c:pt>
                <c:pt idx="10">
                  <c:v>0.39786906182383602</c:v>
                </c:pt>
                <c:pt idx="11">
                  <c:v>0.39786906182383602</c:v>
                </c:pt>
                <c:pt idx="12">
                  <c:v>0.75998923725371659</c:v>
                </c:pt>
                <c:pt idx="13">
                  <c:v>0.75998923725371659</c:v>
                </c:pt>
                <c:pt idx="14">
                  <c:v>0.85753804009111334</c:v>
                </c:pt>
                <c:pt idx="15">
                  <c:v>0.85753804009111334</c:v>
                </c:pt>
                <c:pt idx="16">
                  <c:v>0.91591820788808886</c:v>
                </c:pt>
                <c:pt idx="17">
                  <c:v>0.91591820788808886</c:v>
                </c:pt>
                <c:pt idx="18">
                  <c:v>0.94207081656190628</c:v>
                </c:pt>
                <c:pt idx="19">
                  <c:v>0.94207081656190628</c:v>
                </c:pt>
                <c:pt idx="20">
                  <c:v>0.94561872882769593</c:v>
                </c:pt>
                <c:pt idx="21">
                  <c:v>0.94561872882769593</c:v>
                </c:pt>
                <c:pt idx="22">
                  <c:v>0.95564475105611435</c:v>
                </c:pt>
                <c:pt idx="23">
                  <c:v>0.95564475105611435</c:v>
                </c:pt>
                <c:pt idx="24">
                  <c:v>0.97072739541573827</c:v>
                </c:pt>
                <c:pt idx="25">
                  <c:v>0.97072739541573827</c:v>
                </c:pt>
                <c:pt idx="26">
                  <c:v>0.98063387451029527</c:v>
                </c:pt>
                <c:pt idx="27">
                  <c:v>0.98063387451029527</c:v>
                </c:pt>
                <c:pt idx="28">
                  <c:v>0.9885063885361377</c:v>
                </c:pt>
                <c:pt idx="29">
                  <c:v>0.9885063885361377</c:v>
                </c:pt>
                <c:pt idx="30">
                  <c:v>0.98353839550583388</c:v>
                </c:pt>
                <c:pt idx="31">
                  <c:v>0.98353839550583388</c:v>
                </c:pt>
                <c:pt idx="32">
                  <c:v>0.97273508543423937</c:v>
                </c:pt>
                <c:pt idx="33">
                  <c:v>0.97273508543423937</c:v>
                </c:pt>
                <c:pt idx="34">
                  <c:v>0.97829387587184657</c:v>
                </c:pt>
                <c:pt idx="35">
                  <c:v>0.97829387587184657</c:v>
                </c:pt>
                <c:pt idx="36">
                  <c:v>0.9886264022829625</c:v>
                </c:pt>
                <c:pt idx="37">
                  <c:v>0.9886264022829625</c:v>
                </c:pt>
                <c:pt idx="38">
                  <c:v>0.99546760928344513</c:v>
                </c:pt>
                <c:pt idx="39">
                  <c:v>0.99546760928344513</c:v>
                </c:pt>
                <c:pt idx="40">
                  <c:v>0.98350177814873452</c:v>
                </c:pt>
                <c:pt idx="41">
                  <c:v>0.98350177814873452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15616"/>
        <c:axId val="154014080"/>
      </c:scatterChart>
      <c:catAx>
        <c:axId val="15400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44629298192325367"/>
              <c:y val="0.896524322042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011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401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mass fraction</a:t>
                </a:r>
              </a:p>
            </c:rich>
          </c:tx>
          <c:layout>
            <c:manualLayout>
              <c:xMode val="edge"/>
              <c:yMode val="edge"/>
              <c:x val="9.2023956946034602E-3"/>
              <c:y val="0.361824282783090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009984"/>
        <c:crosses val="autoZero"/>
        <c:crossBetween val="between"/>
      </c:valAx>
      <c:valAx>
        <c:axId val="154014080"/>
        <c:scaling>
          <c:orientation val="minMax"/>
          <c:max val="1"/>
        </c:scaling>
        <c:delete val="0"/>
        <c:axPos val="r"/>
        <c:numFmt formatCode="General" sourceLinked="1"/>
        <c:majorTickMark val="none"/>
        <c:minorTickMark val="none"/>
        <c:tickLblPos val="none"/>
        <c:crossAx val="154015616"/>
        <c:crosses val="max"/>
        <c:crossBetween val="midCat"/>
      </c:valAx>
      <c:valAx>
        <c:axId val="154015616"/>
        <c:scaling>
          <c:orientation val="minMax"/>
          <c:max val="30.5"/>
          <c:min val="3.5"/>
        </c:scaling>
        <c:delete val="0"/>
        <c:axPos val="t"/>
        <c:numFmt formatCode="General" sourceLinked="1"/>
        <c:majorTickMark val="none"/>
        <c:minorTickMark val="none"/>
        <c:tickLblPos val="none"/>
        <c:crossAx val="15401408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" r="0.75" t="1" header="0.5" footer="0.5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c) 4pm after</a:t>
            </a:r>
            <a:r>
              <a:rPr lang="en-US" baseline="0"/>
              <a:t> 7 days outflow</a:t>
            </a:r>
            <a:endParaRPr lang="en-US"/>
          </a:p>
        </c:rich>
      </c:tx>
      <c:layout>
        <c:manualLayout>
          <c:xMode val="edge"/>
          <c:yMode val="edge"/>
          <c:x val="0.2"/>
          <c:y val="1.7094017094017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23529411764705"/>
          <c:y val="0.12535647412658621"/>
          <c:w val="0.77710487991508903"/>
          <c:h val="0.69800764002303695"/>
        </c:manualLayout>
      </c:layout>
      <c:barChart>
        <c:barDir val="col"/>
        <c:grouping val="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mass)'!$C$55:$AC$55</c:f>
              <c:numCache>
                <c:formatCode>General</c:formatCode>
                <c:ptCount val="27"/>
                <c:pt idx="0">
                  <c:v>7.4344816724787598E-10</c:v>
                </c:pt>
                <c:pt idx="1">
                  <c:v>2.5873830059800821E-10</c:v>
                </c:pt>
                <c:pt idx="2">
                  <c:v>6.4889795974730033E-9</c:v>
                </c:pt>
                <c:pt idx="3">
                  <c:v>6.1226689991273631E-10</c:v>
                </c:pt>
                <c:pt idx="4">
                  <c:v>2.2301044105274838E-10</c:v>
                </c:pt>
                <c:pt idx="5">
                  <c:v>2.4537322289931744E-12</c:v>
                </c:pt>
                <c:pt idx="6">
                  <c:v>3.8821606359002998E-12</c:v>
                </c:pt>
                <c:pt idx="7">
                  <c:v>7.4675227969862168E-12</c:v>
                </c:pt>
                <c:pt idx="8">
                  <c:v>1.8059432620061588E-11</c:v>
                </c:pt>
                <c:pt idx="9">
                  <c:v>5.1428681789581562E-11</c:v>
                </c:pt>
                <c:pt idx="10">
                  <c:v>1.3490839764290121E-10</c:v>
                </c:pt>
                <c:pt idx="11">
                  <c:v>2.4513313168317327E-10</c:v>
                </c:pt>
                <c:pt idx="12">
                  <c:v>2.6225963843478902E-10</c:v>
                </c:pt>
                <c:pt idx="13">
                  <c:v>3.7243864081484321E-10</c:v>
                </c:pt>
                <c:pt idx="14">
                  <c:v>5.4991178120558512E-10</c:v>
                </c:pt>
                <c:pt idx="15">
                  <c:v>5.3701545302412824E-10</c:v>
                </c:pt>
                <c:pt idx="16">
                  <c:v>5.5119226769168727E-10</c:v>
                </c:pt>
                <c:pt idx="17">
                  <c:v>5.3500325997453923E-10</c:v>
                </c:pt>
                <c:pt idx="18">
                  <c:v>6.3237739749357217E-10</c:v>
                </c:pt>
                <c:pt idx="19">
                  <c:v>6.0911141535769893E-10</c:v>
                </c:pt>
                <c:pt idx="20">
                  <c:v>2.0626122049793057E-10</c:v>
                </c:pt>
                <c:pt idx="21">
                  <c:v>7.8175986559544896E-8</c:v>
                </c:pt>
                <c:pt idx="22">
                  <c:v>1.8102877697268624E-4</c:v>
                </c:pt>
                <c:pt idx="23">
                  <c:v>9.30479224624166E-3</c:v>
                </c:pt>
                <c:pt idx="24">
                  <c:v>6.3285757992586039E-2</c:v>
                </c:pt>
                <c:pt idx="25">
                  <c:v>0.11161497651089723</c:v>
                </c:pt>
                <c:pt idx="26">
                  <c:v>0.11766756174074061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mass)'!$C$56:$AC$56</c:f>
              <c:numCache>
                <c:formatCode>General</c:formatCode>
                <c:ptCount val="27"/>
                <c:pt idx="0">
                  <c:v>2.1421852937585084E-7</c:v>
                </c:pt>
                <c:pt idx="1">
                  <c:v>1.7112787253550382E-7</c:v>
                </c:pt>
                <c:pt idx="2">
                  <c:v>1.85967796276223E-5</c:v>
                </c:pt>
                <c:pt idx="3">
                  <c:v>8.1139398141666937E-6</c:v>
                </c:pt>
                <c:pt idx="4">
                  <c:v>2.4935187733827759E-5</c:v>
                </c:pt>
                <c:pt idx="5">
                  <c:v>2.8250733099627874E-5</c:v>
                </c:pt>
                <c:pt idx="6">
                  <c:v>1.3735504146456061E-7</c:v>
                </c:pt>
                <c:pt idx="7">
                  <c:v>3.2161933339766556E-7</c:v>
                </c:pt>
                <c:pt idx="8">
                  <c:v>7.7841002148448545E-7</c:v>
                </c:pt>
                <c:pt idx="9">
                  <c:v>2.0815908439697477E-6</c:v>
                </c:pt>
                <c:pt idx="10">
                  <c:v>6.3251459247422592E-6</c:v>
                </c:pt>
                <c:pt idx="11">
                  <c:v>1.8593349753105953E-5</c:v>
                </c:pt>
                <c:pt idx="12">
                  <c:v>4.3742332998452545E-5</c:v>
                </c:pt>
                <c:pt idx="13">
                  <c:v>6.6161136128788559E-5</c:v>
                </c:pt>
                <c:pt idx="14">
                  <c:v>5.9278521265989707E-5</c:v>
                </c:pt>
                <c:pt idx="15">
                  <c:v>5.5888661952335452E-5</c:v>
                </c:pt>
                <c:pt idx="16">
                  <c:v>2.6420323399405123E-3</c:v>
                </c:pt>
                <c:pt idx="17">
                  <c:v>3.0745395164516093E-2</c:v>
                </c:pt>
                <c:pt idx="18">
                  <c:v>6.3661900897878543E-2</c:v>
                </c:pt>
                <c:pt idx="19">
                  <c:v>0.11683295894176333</c:v>
                </c:pt>
                <c:pt idx="20">
                  <c:v>0.13751510227532335</c:v>
                </c:pt>
                <c:pt idx="21">
                  <c:v>0.14233979242831524</c:v>
                </c:pt>
                <c:pt idx="22">
                  <c:v>0.15283520844833079</c:v>
                </c:pt>
                <c:pt idx="23">
                  <c:v>9.8217886650053876E-2</c:v>
                </c:pt>
                <c:pt idx="24">
                  <c:v>7.1800993125165094E-2</c:v>
                </c:pt>
                <c:pt idx="25">
                  <c:v>3.048358140976843E-2</c:v>
                </c:pt>
                <c:pt idx="26">
                  <c:v>1.0049303674589602E-2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mass)'!$C$57:$AC$57</c:f>
              <c:numCache>
                <c:formatCode>General</c:formatCode>
                <c:ptCount val="27"/>
                <c:pt idx="0">
                  <c:v>5.2489656306637603E-4</c:v>
                </c:pt>
                <c:pt idx="1">
                  <c:v>2.8531982809968156E-5</c:v>
                </c:pt>
                <c:pt idx="2">
                  <c:v>4.5943169146440551E-3</c:v>
                </c:pt>
                <c:pt idx="3">
                  <c:v>2.9430609933250532E-2</c:v>
                </c:pt>
                <c:pt idx="4">
                  <c:v>3.3551032518886262E-2</c:v>
                </c:pt>
                <c:pt idx="5">
                  <c:v>3.4962997528114929E-2</c:v>
                </c:pt>
                <c:pt idx="6">
                  <c:v>9.8008664304556826E-5</c:v>
                </c:pt>
                <c:pt idx="7">
                  <c:v>3.0057133678236211E-4</c:v>
                </c:pt>
                <c:pt idx="8">
                  <c:v>9.7338695482364107E-4</c:v>
                </c:pt>
                <c:pt idx="9">
                  <c:v>2.1679093526310953E-3</c:v>
                </c:pt>
                <c:pt idx="10">
                  <c:v>4.6868091974348238E-3</c:v>
                </c:pt>
                <c:pt idx="11">
                  <c:v>2.1011411287129137E-2</c:v>
                </c:pt>
                <c:pt idx="12">
                  <c:v>9.2486566333241468E-2</c:v>
                </c:pt>
                <c:pt idx="13">
                  <c:v>0.15970639039607518</c:v>
                </c:pt>
                <c:pt idx="14">
                  <c:v>0.23439762444701362</c:v>
                </c:pt>
                <c:pt idx="15">
                  <c:v>0.25344486092778257</c:v>
                </c:pt>
                <c:pt idx="16">
                  <c:v>0.26157366353152006</c:v>
                </c:pt>
                <c:pt idx="17">
                  <c:v>0.38318558096605732</c:v>
                </c:pt>
                <c:pt idx="18">
                  <c:v>0.2872634236589437</c:v>
                </c:pt>
                <c:pt idx="19">
                  <c:v>0.29693566979503649</c:v>
                </c:pt>
                <c:pt idx="20">
                  <c:v>0.25393647627512533</c:v>
                </c:pt>
                <c:pt idx="21">
                  <c:v>0.20886792513035274</c:v>
                </c:pt>
                <c:pt idx="22">
                  <c:v>0.1983610761952827</c:v>
                </c:pt>
                <c:pt idx="23">
                  <c:v>0.11691298934714472</c:v>
                </c:pt>
                <c:pt idx="24">
                  <c:v>8.2472476037019682E-2</c:v>
                </c:pt>
                <c:pt idx="25">
                  <c:v>3.4733195935519823E-2</c:v>
                </c:pt>
                <c:pt idx="26">
                  <c:v>1.1538097872984397E-2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mass)'!$C$58:$AC$58</c:f>
              <c:numCache>
                <c:formatCode>General</c:formatCode>
                <c:ptCount val="27"/>
                <c:pt idx="0">
                  <c:v>2.0738164617326992E-2</c:v>
                </c:pt>
                <c:pt idx="1">
                  <c:v>1.2137182621839314E-2</c:v>
                </c:pt>
                <c:pt idx="2">
                  <c:v>2.6372305156176289E-2</c:v>
                </c:pt>
                <c:pt idx="3">
                  <c:v>5.3418009009061636E-2</c:v>
                </c:pt>
                <c:pt idx="4">
                  <c:v>7.3095199109332598E-2</c:v>
                </c:pt>
                <c:pt idx="5">
                  <c:v>8.3899303835819172E-2</c:v>
                </c:pt>
                <c:pt idx="6">
                  <c:v>7.0781177102305193E-2</c:v>
                </c:pt>
                <c:pt idx="7">
                  <c:v>0.19911564858887859</c:v>
                </c:pt>
                <c:pt idx="8">
                  <c:v>0.25679470503874613</c:v>
                </c:pt>
                <c:pt idx="9">
                  <c:v>0.34680604526269193</c:v>
                </c:pt>
                <c:pt idx="10">
                  <c:v>0.37194702546750041</c:v>
                </c:pt>
                <c:pt idx="11">
                  <c:v>0.39482428849152124</c:v>
                </c:pt>
                <c:pt idx="12">
                  <c:v>0.49717174405925441</c:v>
                </c:pt>
                <c:pt idx="13">
                  <c:v>0.43780061618132343</c:v>
                </c:pt>
                <c:pt idx="14">
                  <c:v>0.45243474745106182</c:v>
                </c:pt>
                <c:pt idx="15">
                  <c:v>0.40443937005234154</c:v>
                </c:pt>
                <c:pt idx="16">
                  <c:v>0.32966810559602172</c:v>
                </c:pt>
                <c:pt idx="17">
                  <c:v>0.25406223834072461</c:v>
                </c:pt>
                <c:pt idx="18">
                  <c:v>9.1016293457234942E-2</c:v>
                </c:pt>
                <c:pt idx="19">
                  <c:v>4.5979754474614894E-2</c:v>
                </c:pt>
                <c:pt idx="20">
                  <c:v>2.0312860177300218E-2</c:v>
                </c:pt>
                <c:pt idx="21">
                  <c:v>8.5023159385674875E-3</c:v>
                </c:pt>
                <c:pt idx="22">
                  <c:v>7.1348249689007562E-3</c:v>
                </c:pt>
                <c:pt idx="23">
                  <c:v>3.6364672913794566E-3</c:v>
                </c:pt>
                <c:pt idx="24">
                  <c:v>2.5039227260823553E-3</c:v>
                </c:pt>
                <c:pt idx="25">
                  <c:v>1.0448426739141608E-3</c:v>
                </c:pt>
                <c:pt idx="26">
                  <c:v>3.5169933290601078E-4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mass)'!$C$59:$AC$59</c:f>
              <c:numCache>
                <c:formatCode>General</c:formatCode>
                <c:ptCount val="27"/>
                <c:pt idx="0">
                  <c:v>3.6827705973501135</c:v>
                </c:pt>
                <c:pt idx="1">
                  <c:v>1.2033143094843519</c:v>
                </c:pt>
                <c:pt idx="2">
                  <c:v>1.0239204393644568</c:v>
                </c:pt>
                <c:pt idx="3">
                  <c:v>0.27190901874077283</c:v>
                </c:pt>
                <c:pt idx="4">
                  <c:v>0.26262549171653249</c:v>
                </c:pt>
                <c:pt idx="5">
                  <c:v>0.30657361718596576</c:v>
                </c:pt>
                <c:pt idx="6">
                  <c:v>0.45396675806836256</c:v>
                </c:pt>
                <c:pt idx="7">
                  <c:v>0.71467152005574186</c:v>
                </c:pt>
                <c:pt idx="8">
                  <c:v>0.62683243369214781</c:v>
                </c:pt>
                <c:pt idx="9">
                  <c:v>0.66071959391363588</c:v>
                </c:pt>
                <c:pt idx="10">
                  <c:v>0.58424482511419817</c:v>
                </c:pt>
                <c:pt idx="11">
                  <c:v>0.42804833963984923</c:v>
                </c:pt>
                <c:pt idx="12">
                  <c:v>0.35520923782773711</c:v>
                </c:pt>
                <c:pt idx="13">
                  <c:v>0.21402416981992461</c:v>
                </c:pt>
                <c:pt idx="14">
                  <c:v>0.16067818817570625</c:v>
                </c:pt>
                <c:pt idx="15">
                  <c:v>0.10048846357987422</c:v>
                </c:pt>
                <c:pt idx="16">
                  <c:v>6.4752600994076231E-2</c:v>
                </c:pt>
                <c:pt idx="17">
                  <c:v>3.2124204720086764E-2</c:v>
                </c:pt>
                <c:pt idx="18">
                  <c:v>8.1717903643423791E-3</c:v>
                </c:pt>
                <c:pt idx="19">
                  <c:v>2.645805201908491E-3</c:v>
                </c:pt>
                <c:pt idx="20">
                  <c:v>7.3591387622697155E-4</c:v>
                </c:pt>
                <c:pt idx="21">
                  <c:v>1.6912711240096929E-4</c:v>
                </c:pt>
                <c:pt idx="22">
                  <c:v>8.7922546643491787E-5</c:v>
                </c:pt>
                <c:pt idx="23">
                  <c:v>8.3050981538776526E-8</c:v>
                </c:pt>
                <c:pt idx="24">
                  <c:v>2.1371548111345355E-8</c:v>
                </c:pt>
                <c:pt idx="25">
                  <c:v>5.843477213496884E-12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'gas-aer-part (4pm mass)'!$C$2:$AC$2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'gas-aer-part (4pm mass)'!$C$60:$AC$60</c:f>
              <c:numCache>
                <c:formatCode>General</c:formatCode>
                <c:ptCount val="27"/>
                <c:pt idx="0">
                  <c:v>8.5377579752363847E-4</c:v>
                </c:pt>
                <c:pt idx="1">
                  <c:v>1.2655540700786032</c:v>
                </c:pt>
                <c:pt idx="2">
                  <c:v>0.81756572517470572</c:v>
                </c:pt>
                <c:pt idx="3">
                  <c:v>3.2826782950768143</c:v>
                </c:pt>
                <c:pt idx="4">
                  <c:v>1.9941874728586293</c:v>
                </c:pt>
                <c:pt idx="5">
                  <c:v>0.64144536833737531</c:v>
                </c:pt>
                <c:pt idx="6">
                  <c:v>0.29699297156528959</c:v>
                </c:pt>
                <c:pt idx="7">
                  <c:v>0.45887082695057774</c:v>
                </c:pt>
                <c:pt idx="8">
                  <c:v>0.33142100013217513</c:v>
                </c:pt>
                <c:pt idx="9">
                  <c:v>0.31658909086490916</c:v>
                </c:pt>
                <c:pt idx="10">
                  <c:v>0.22925207639276668</c:v>
                </c:pt>
                <c:pt idx="11">
                  <c:v>0.12747759050932095</c:v>
                </c:pt>
                <c:pt idx="12">
                  <c:v>7.5096173039378669E-2</c:v>
                </c:pt>
                <c:pt idx="13">
                  <c:v>3.0674704764759319E-2</c:v>
                </c:pt>
                <c:pt idx="14">
                  <c:v>1.5485544501097724E-2</c:v>
                </c:pt>
                <c:pt idx="15">
                  <c:v>4.9912651174877868E-3</c:v>
                </c:pt>
                <c:pt idx="16">
                  <c:v>1.3740948957921609E-3</c:v>
                </c:pt>
                <c:pt idx="17">
                  <c:v>2.2719238816038573E-4</c:v>
                </c:pt>
                <c:pt idx="18">
                  <c:v>2.1670816351062773E-5</c:v>
                </c:pt>
                <c:pt idx="19">
                  <c:v>3.3961828781427447E-6</c:v>
                </c:pt>
                <c:pt idx="20">
                  <c:v>2.4974130156373306E-7</c:v>
                </c:pt>
                <c:pt idx="21">
                  <c:v>8.7097547584623624E-9</c:v>
                </c:pt>
                <c:pt idx="22">
                  <c:v>7.8179463967548881E-9</c:v>
                </c:pt>
                <c:pt idx="23">
                  <c:v>4.4272820256980565E-13</c:v>
                </c:pt>
                <c:pt idx="24">
                  <c:v>0</c:v>
                </c:pt>
                <c:pt idx="25">
                  <c:v>4.6467939947441322E-15</c:v>
                </c:pt>
                <c:pt idx="2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4068480"/>
        <c:axId val="154070400"/>
      </c:barChart>
      <c:catAx>
        <c:axId val="15406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C#</a:t>
                </a:r>
              </a:p>
            </c:rich>
          </c:tx>
          <c:layout>
            <c:manualLayout>
              <c:xMode val="edge"/>
              <c:yMode val="edge"/>
              <c:x val="0.44629298192325367"/>
              <c:y val="0.896524322042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070400"/>
        <c:crossesAt val="-0.5"/>
        <c:auto val="1"/>
        <c:lblAlgn val="ctr"/>
        <c:lblOffset val="100"/>
        <c:noMultiLvlLbl val="0"/>
      </c:catAx>
      <c:valAx>
        <c:axId val="15407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delta plume mass (ug/m03)</a:t>
                </a:r>
              </a:p>
            </c:rich>
          </c:tx>
          <c:layout>
            <c:manualLayout>
              <c:xMode val="edge"/>
              <c:yMode val="edge"/>
              <c:x val="9.2023956946034602E-3"/>
              <c:y val="0.361824282783090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0684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" r="0.75" t="1" header="0.5" footer="0.5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NMHCs by C# &amp; # of functional groups: after 4 d outflow 
Solid = OA; textured = gas</a:t>
            </a:r>
          </a:p>
        </c:rich>
      </c:tx>
      <c:layout>
        <c:manualLayout>
          <c:xMode val="edge"/>
          <c:yMode val="edge"/>
          <c:x val="0.10657989594832788"/>
          <c:y val="2.0708372991837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92993262620267"/>
          <c:y val="0.12500017339557079"/>
          <c:w val="0.57042384285101888"/>
          <c:h val="0.69886460580250942"/>
        </c:manualLayout>
      </c:layout>
      <c:barChart>
        <c:barDir val="col"/>
        <c:grouping val="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Carbon)'!$C$45:$AC$45</c:f>
              <c:numCache>
                <c:formatCode>General</c:formatCode>
                <c:ptCount val="27"/>
                <c:pt idx="0">
                  <c:v>3.0663113303299084E-9</c:v>
                </c:pt>
                <c:pt idx="1">
                  <c:v>2.8198030223232149E-9</c:v>
                </c:pt>
                <c:pt idx="2">
                  <c:v>1.9934882722892756E-8</c:v>
                </c:pt>
                <c:pt idx="3">
                  <c:v>3.0554429129161948E-8</c:v>
                </c:pt>
                <c:pt idx="4">
                  <c:v>6.9282223180028265E-9</c:v>
                </c:pt>
                <c:pt idx="5">
                  <c:v>2.0264085511221187E-9</c:v>
                </c:pt>
                <c:pt idx="6">
                  <c:v>1.2532230357786951E-9</c:v>
                </c:pt>
                <c:pt idx="7">
                  <c:v>3.0472522215319478E-9</c:v>
                </c:pt>
                <c:pt idx="8">
                  <c:v>3.4081151823264104E-9</c:v>
                </c:pt>
                <c:pt idx="9">
                  <c:v>3.607369501577828E-9</c:v>
                </c:pt>
                <c:pt idx="10">
                  <c:v>3.5484595289295825E-9</c:v>
                </c:pt>
                <c:pt idx="11">
                  <c:v>3.6144575998911191E-9</c:v>
                </c:pt>
                <c:pt idx="12">
                  <c:v>4.6819252058728205E-9</c:v>
                </c:pt>
                <c:pt idx="13">
                  <c:v>5.2417274593269998E-9</c:v>
                </c:pt>
                <c:pt idx="14">
                  <c:v>6.6790362839666678E-9</c:v>
                </c:pt>
                <c:pt idx="15">
                  <c:v>7.5864703813638345E-9</c:v>
                </c:pt>
                <c:pt idx="16">
                  <c:v>9.6157141718112677E-9</c:v>
                </c:pt>
                <c:pt idx="17">
                  <c:v>1.6305776386487497E-8</c:v>
                </c:pt>
                <c:pt idx="18">
                  <c:v>2.7752267595974041E-8</c:v>
                </c:pt>
                <c:pt idx="19">
                  <c:v>2.2815800904006127E-7</c:v>
                </c:pt>
                <c:pt idx="20">
                  <c:v>7.4492763006776797E-6</c:v>
                </c:pt>
                <c:pt idx="21">
                  <c:v>5.0234140312776208E-4</c:v>
                </c:pt>
                <c:pt idx="22">
                  <c:v>1.3815963718971969E-2</c:v>
                </c:pt>
                <c:pt idx="23">
                  <c:v>5.2225108372331873E-2</c:v>
                </c:pt>
                <c:pt idx="24">
                  <c:v>0.11130519538009591</c:v>
                </c:pt>
                <c:pt idx="25">
                  <c:v>0.12464657153866904</c:v>
                </c:pt>
                <c:pt idx="26">
                  <c:v>0.11098386825656002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Carbon)'!$C$46:$AC$46</c:f>
              <c:numCache>
                <c:formatCode>General</c:formatCode>
                <c:ptCount val="27"/>
                <c:pt idx="0">
                  <c:v>2.6504762292834733E-7</c:v>
                </c:pt>
                <c:pt idx="1">
                  <c:v>3.4577318705194517E-7</c:v>
                </c:pt>
                <c:pt idx="2">
                  <c:v>1.3149839990818414E-5</c:v>
                </c:pt>
                <c:pt idx="3">
                  <c:v>2.5550231719978144E-5</c:v>
                </c:pt>
                <c:pt idx="4">
                  <c:v>6.6916373476347417E-5</c:v>
                </c:pt>
                <c:pt idx="5">
                  <c:v>6.8272562953623862E-5</c:v>
                </c:pt>
                <c:pt idx="6">
                  <c:v>9.7026615111209759E-7</c:v>
                </c:pt>
                <c:pt idx="7">
                  <c:v>2.4995784918582898E-6</c:v>
                </c:pt>
                <c:pt idx="8">
                  <c:v>4.0929829926862218E-6</c:v>
                </c:pt>
                <c:pt idx="9">
                  <c:v>8.9732174380353542E-6</c:v>
                </c:pt>
                <c:pt idx="10">
                  <c:v>2.061691529392725E-5</c:v>
                </c:pt>
                <c:pt idx="11">
                  <c:v>4.2111179645744139E-5</c:v>
                </c:pt>
                <c:pt idx="12">
                  <c:v>6.703765871415263E-5</c:v>
                </c:pt>
                <c:pt idx="13">
                  <c:v>7.3342915947065065E-5</c:v>
                </c:pt>
                <c:pt idx="14">
                  <c:v>1.1818695127582272E-4</c:v>
                </c:pt>
                <c:pt idx="15">
                  <c:v>3.0291381925090914E-3</c:v>
                </c:pt>
                <c:pt idx="16">
                  <c:v>2.4768965772557567E-2</c:v>
                </c:pt>
                <c:pt idx="17">
                  <c:v>7.70240016711011E-2</c:v>
                </c:pt>
                <c:pt idx="18">
                  <c:v>8.2941776196220285E-2</c:v>
                </c:pt>
                <c:pt idx="19">
                  <c:v>0.10799899130018503</c:v>
                </c:pt>
                <c:pt idx="20">
                  <c:v>0.11034436427540527</c:v>
                </c:pt>
                <c:pt idx="21">
                  <c:v>0.10778162295191077</c:v>
                </c:pt>
                <c:pt idx="22">
                  <c:v>0.1092906003261626</c:v>
                </c:pt>
                <c:pt idx="23">
                  <c:v>5.3393857027545719E-2</c:v>
                </c:pt>
                <c:pt idx="24">
                  <c:v>2.8229532882402333E-2</c:v>
                </c:pt>
                <c:pt idx="25">
                  <c:v>1.0056593886897999E-2</c:v>
                </c:pt>
                <c:pt idx="26">
                  <c:v>3.1305767550370849E-3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Carbon)'!$C$47:$AC$47</c:f>
              <c:numCache>
                <c:formatCode>General</c:formatCode>
                <c:ptCount val="27"/>
                <c:pt idx="0">
                  <c:v>7.2788469145669804E-4</c:v>
                </c:pt>
                <c:pt idx="1">
                  <c:v>4.738157452491601E-5</c:v>
                </c:pt>
                <c:pt idx="2">
                  <c:v>1.2809296245188723E-3</c:v>
                </c:pt>
                <c:pt idx="3">
                  <c:v>1.0456992684951046E-2</c:v>
                </c:pt>
                <c:pt idx="4">
                  <c:v>1.8332972504088874E-2</c:v>
                </c:pt>
                <c:pt idx="5">
                  <c:v>1.9528498419597373E-2</c:v>
                </c:pt>
                <c:pt idx="6">
                  <c:v>4.748710843313612E-4</c:v>
                </c:pt>
                <c:pt idx="7">
                  <c:v>1.3844158598929285E-3</c:v>
                </c:pt>
                <c:pt idx="8">
                  <c:v>2.5238355394193316E-3</c:v>
                </c:pt>
                <c:pt idx="9">
                  <c:v>5.448699930075112E-3</c:v>
                </c:pt>
                <c:pt idx="10">
                  <c:v>1.8707854148214069E-2</c:v>
                </c:pt>
                <c:pt idx="11">
                  <c:v>5.7137948069922152E-2</c:v>
                </c:pt>
                <c:pt idx="12">
                  <c:v>0.1229659046719397</c:v>
                </c:pt>
                <c:pt idx="13">
                  <c:v>0.15026453397586306</c:v>
                </c:pt>
                <c:pt idx="14">
                  <c:v>0.18885844172525609</c:v>
                </c:pt>
                <c:pt idx="15">
                  <c:v>0.20357018355773229</c:v>
                </c:pt>
                <c:pt idx="16">
                  <c:v>0.25819579455883218</c:v>
                </c:pt>
                <c:pt idx="17">
                  <c:v>0.34352074692127693</c:v>
                </c:pt>
                <c:pt idx="18">
                  <c:v>0.2236531287787249</c:v>
                </c:pt>
                <c:pt idx="19">
                  <c:v>0.22409416600710749</c:v>
                </c:pt>
                <c:pt idx="20">
                  <c:v>0.1935680892711987</c:v>
                </c:pt>
                <c:pt idx="21">
                  <c:v>0.16127786362175955</c:v>
                </c:pt>
                <c:pt idx="22">
                  <c:v>0.14503194228769545</c:v>
                </c:pt>
                <c:pt idx="23">
                  <c:v>6.6105180002715161E-2</c:v>
                </c:pt>
                <c:pt idx="24">
                  <c:v>3.4084302089181125E-2</c:v>
                </c:pt>
                <c:pt idx="25">
                  <c:v>1.2159711413099518E-2</c:v>
                </c:pt>
                <c:pt idx="26">
                  <c:v>3.8808125831750295E-3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Carbon)'!$C$48:$AC$48</c:f>
              <c:numCache>
                <c:formatCode>General</c:formatCode>
                <c:ptCount val="27"/>
                <c:pt idx="0">
                  <c:v>1.2551289466584912E-2</c:v>
                </c:pt>
                <c:pt idx="1">
                  <c:v>1.2833868319341465E-2</c:v>
                </c:pt>
                <c:pt idx="2">
                  <c:v>2.4836696489773463E-2</c:v>
                </c:pt>
                <c:pt idx="3">
                  <c:v>3.5342833323030003E-2</c:v>
                </c:pt>
                <c:pt idx="4">
                  <c:v>6.0157477951384333E-2</c:v>
                </c:pt>
                <c:pt idx="5">
                  <c:v>7.1156631400654244E-2</c:v>
                </c:pt>
                <c:pt idx="6">
                  <c:v>6.8682097522836258E-2</c:v>
                </c:pt>
                <c:pt idx="7">
                  <c:v>0.17145322253372916</c:v>
                </c:pt>
                <c:pt idx="8">
                  <c:v>0.17843106153992505</c:v>
                </c:pt>
                <c:pt idx="9">
                  <c:v>0.23389149300903483</c:v>
                </c:pt>
                <c:pt idx="10">
                  <c:v>0.27900330094073905</c:v>
                </c:pt>
                <c:pt idx="11">
                  <c:v>0.28988746968403784</c:v>
                </c:pt>
                <c:pt idx="12">
                  <c:v>0.33058890533191621</c:v>
                </c:pt>
                <c:pt idx="13">
                  <c:v>0.28270486339323575</c:v>
                </c:pt>
                <c:pt idx="14">
                  <c:v>0.29369929144363011</c:v>
                </c:pt>
                <c:pt idx="15">
                  <c:v>0.25243080793068845</c:v>
                </c:pt>
                <c:pt idx="16">
                  <c:v>0.169547311653933</c:v>
                </c:pt>
                <c:pt idx="17">
                  <c:v>0.10414464095071296</c:v>
                </c:pt>
                <c:pt idx="18">
                  <c:v>3.255327285351016E-2</c:v>
                </c:pt>
                <c:pt idx="19">
                  <c:v>1.7496576903120478E-2</c:v>
                </c:pt>
                <c:pt idx="20">
                  <c:v>9.793704196122811E-3</c:v>
                </c:pt>
                <c:pt idx="21">
                  <c:v>5.8059400850650053E-3</c:v>
                </c:pt>
                <c:pt idx="22">
                  <c:v>4.8454240069660788E-3</c:v>
                </c:pt>
                <c:pt idx="23">
                  <c:v>2.0190054262171253E-3</c:v>
                </c:pt>
                <c:pt idx="24">
                  <c:v>1.0325626596211378E-3</c:v>
                </c:pt>
                <c:pt idx="25">
                  <c:v>3.6858111229115873E-4</c:v>
                </c:pt>
                <c:pt idx="26">
                  <c:v>1.2067723648322579E-4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Carbon)'!$C$49:$AC$49</c:f>
              <c:numCache>
                <c:formatCode>General</c:formatCode>
                <c:ptCount val="27"/>
                <c:pt idx="0">
                  <c:v>0.78942513614565357</c:v>
                </c:pt>
                <c:pt idx="1">
                  <c:v>0.46157696216154342</c:v>
                </c:pt>
                <c:pt idx="2">
                  <c:v>0.3453794038123178</c:v>
                </c:pt>
                <c:pt idx="3">
                  <c:v>0.10974108835229623</c:v>
                </c:pt>
                <c:pt idx="4">
                  <c:v>0.10558903787366593</c:v>
                </c:pt>
                <c:pt idx="5">
                  <c:v>0.12409527500319081</c:v>
                </c:pt>
                <c:pt idx="6">
                  <c:v>0.19712788975742954</c:v>
                </c:pt>
                <c:pt idx="7">
                  <c:v>0.36654919077468184</c:v>
                </c:pt>
                <c:pt idx="8">
                  <c:v>0.32917128566925796</c:v>
                </c:pt>
                <c:pt idx="9">
                  <c:v>0.35645258851063766</c:v>
                </c:pt>
                <c:pt idx="10">
                  <c:v>0.29198239651885505</c:v>
                </c:pt>
                <c:pt idx="11">
                  <c:v>0.19734840837162085</c:v>
                </c:pt>
                <c:pt idx="12">
                  <c:v>0.16127786362175955</c:v>
                </c:pt>
                <c:pt idx="13">
                  <c:v>9.9016008037806913E-2</c:v>
                </c:pt>
                <c:pt idx="14">
                  <c:v>7.9076399916038639E-2</c:v>
                </c:pt>
                <c:pt idx="15">
                  <c:v>5.0620047887610979E-2</c:v>
                </c:pt>
                <c:pt idx="16">
                  <c:v>2.6125155249834008E-2</c:v>
                </c:pt>
                <c:pt idx="17">
                  <c:v>9.6779319236723824E-3</c:v>
                </c:pt>
                <c:pt idx="18">
                  <c:v>2.0503505720914587E-3</c:v>
                </c:pt>
                <c:pt idx="19">
                  <c:v>6.5684619502793206E-4</c:v>
                </c:pt>
                <c:pt idx="20">
                  <c:v>2.1007548267637537E-4</c:v>
                </c:pt>
                <c:pt idx="21">
                  <c:v>6.689274648196978E-5</c:v>
                </c:pt>
                <c:pt idx="22">
                  <c:v>4.4812532669587459E-5</c:v>
                </c:pt>
                <c:pt idx="23">
                  <c:v>3.2227220331098748E-9</c:v>
                </c:pt>
                <c:pt idx="24">
                  <c:v>5.4789424828784901E-10</c:v>
                </c:pt>
                <c:pt idx="25">
                  <c:v>2.3222185207301512E-12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5+ groups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Carbon)'!$C$50:$AC$50</c:f>
              <c:numCache>
                <c:formatCode>General</c:formatCode>
                <c:ptCount val="27"/>
                <c:pt idx="0">
                  <c:v>5.1092587775163751E-4</c:v>
                </c:pt>
                <c:pt idx="1">
                  <c:v>0.19897771015257321</c:v>
                </c:pt>
                <c:pt idx="2">
                  <c:v>0.13131747596246746</c:v>
                </c:pt>
                <c:pt idx="3">
                  <c:v>0.74873022717144799</c:v>
                </c:pt>
                <c:pt idx="4">
                  <c:v>0.5551681458196337</c:v>
                </c:pt>
                <c:pt idx="5">
                  <c:v>0.186555658770101</c:v>
                </c:pt>
                <c:pt idx="6">
                  <c:v>8.2067508570937364E-2</c:v>
                </c:pt>
                <c:pt idx="7">
                  <c:v>0.15338800058072544</c:v>
                </c:pt>
                <c:pt idx="8">
                  <c:v>0.11282501596963412</c:v>
                </c:pt>
                <c:pt idx="9">
                  <c:v>0.11815406911520746</c:v>
                </c:pt>
                <c:pt idx="10">
                  <c:v>7.8880261367292454E-2</c:v>
                </c:pt>
                <c:pt idx="11">
                  <c:v>3.7528106949108027E-2</c:v>
                </c:pt>
                <c:pt idx="12">
                  <c:v>2.1362162833498892E-2</c:v>
                </c:pt>
                <c:pt idx="13">
                  <c:v>8.0273124665241856E-3</c:v>
                </c:pt>
                <c:pt idx="14">
                  <c:v>3.7207172506218706E-3</c:v>
                </c:pt>
                <c:pt idx="15">
                  <c:v>1.1090669497953844E-3</c:v>
                </c:pt>
                <c:pt idx="16">
                  <c:v>2.957445196833406E-4</c:v>
                </c:pt>
                <c:pt idx="17">
                  <c:v>2.3745808057637737E-5</c:v>
                </c:pt>
                <c:pt idx="18">
                  <c:v>2.8337587355681814E-6</c:v>
                </c:pt>
                <c:pt idx="19">
                  <c:v>4.3370798055876875E-7</c:v>
                </c:pt>
                <c:pt idx="20">
                  <c:v>3.4432427918446891E-8</c:v>
                </c:pt>
                <c:pt idx="21">
                  <c:v>1.0945458026736936E-9</c:v>
                </c:pt>
                <c:pt idx="22">
                  <c:v>1.5830088185237504E-9</c:v>
                </c:pt>
                <c:pt idx="23">
                  <c:v>8.9861335282951306E-14</c:v>
                </c:pt>
                <c:pt idx="24">
                  <c:v>0</c:v>
                </c:pt>
                <c:pt idx="25">
                  <c:v>1.7535955227083204E-15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5+ groups</c:v>
          </c:tx>
          <c:spPr>
            <a:pattFill prst="pct70">
              <a:fgClr>
                <a:srgbClr val="0070C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Carbon)'!$C$150:$AC$150</c:f>
              <c:numCache>
                <c:formatCode>General</c:formatCode>
                <c:ptCount val="27"/>
                <c:pt idx="0">
                  <c:v>3.5393237577702294E-3</c:v>
                </c:pt>
                <c:pt idx="1">
                  <c:v>1.6928384861476093E-2</c:v>
                </c:pt>
                <c:pt idx="2">
                  <c:v>2.3601540529879263E-2</c:v>
                </c:pt>
                <c:pt idx="3">
                  <c:v>1.0003218936530955E-2</c:v>
                </c:pt>
                <c:pt idx="4">
                  <c:v>3.2007731720606072E-3</c:v>
                </c:pt>
                <c:pt idx="5">
                  <c:v>1.3787302600919041E-3</c:v>
                </c:pt>
                <c:pt idx="6">
                  <c:v>1.2489896203107167E-3</c:v>
                </c:pt>
                <c:pt idx="7">
                  <c:v>1.6277731878173202E-3</c:v>
                </c:pt>
                <c:pt idx="8">
                  <c:v>5.3939128816494217E-4</c:v>
                </c:pt>
                <c:pt idx="9">
                  <c:v>4.1692970406644389E-4</c:v>
                </c:pt>
                <c:pt idx="10">
                  <c:v>7.7798305359943145E-5</c:v>
                </c:pt>
                <c:pt idx="11">
                  <c:v>1.2600789768203648E-5</c:v>
                </c:pt>
                <c:pt idx="12">
                  <c:v>1.8413890551350161E-6</c:v>
                </c:pt>
                <c:pt idx="13">
                  <c:v>2.241966558779524E-7</c:v>
                </c:pt>
                <c:pt idx="14">
                  <c:v>7.3001285759021692E-8</c:v>
                </c:pt>
                <c:pt idx="15">
                  <c:v>1.7005539426119633E-8</c:v>
                </c:pt>
                <c:pt idx="16">
                  <c:v>3.7907149835562474E-9</c:v>
                </c:pt>
                <c:pt idx="17">
                  <c:v>2.1447110673828942E-10</c:v>
                </c:pt>
                <c:pt idx="18">
                  <c:v>9.6288049852695983E-12</c:v>
                </c:pt>
                <c:pt idx="19">
                  <c:v>1.4178886484286539E-12</c:v>
                </c:pt>
                <c:pt idx="20">
                  <c:v>1.0895824727191715E-19</c:v>
                </c:pt>
                <c:pt idx="21">
                  <c:v>9.5301844521642165E-21</c:v>
                </c:pt>
                <c:pt idx="22">
                  <c:v>1.6275848860275823E-21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Carbon)'!$C$149:$AC$149</c:f>
              <c:numCache>
                <c:formatCode>General</c:formatCode>
                <c:ptCount val="27"/>
                <c:pt idx="0">
                  <c:v>1.1607942337733737</c:v>
                </c:pt>
                <c:pt idx="1">
                  <c:v>1.248088102333955</c:v>
                </c:pt>
                <c:pt idx="2">
                  <c:v>0.25614812171277018</c:v>
                </c:pt>
                <c:pt idx="3">
                  <c:v>5.6181842364107046E-2</c:v>
                </c:pt>
                <c:pt idx="4">
                  <c:v>4.2914497454583839E-2</c:v>
                </c:pt>
                <c:pt idx="5">
                  <c:v>2.6421280246033744E-2</c:v>
                </c:pt>
                <c:pt idx="6">
                  <c:v>2.9533742972047979E-2</c:v>
                </c:pt>
                <c:pt idx="7">
                  <c:v>2.9503815445836301E-2</c:v>
                </c:pt>
                <c:pt idx="8">
                  <c:v>1.4654091966194728E-2</c:v>
                </c:pt>
                <c:pt idx="9">
                  <c:v>8.032075495326094E-3</c:v>
                </c:pt>
                <c:pt idx="10">
                  <c:v>4.3483120452605679E-3</c:v>
                </c:pt>
                <c:pt idx="11">
                  <c:v>1.5561683576887741E-3</c:v>
                </c:pt>
                <c:pt idx="12">
                  <c:v>5.1420215430533669E-4</c:v>
                </c:pt>
                <c:pt idx="13">
                  <c:v>1.2186016133506623E-4</c:v>
                </c:pt>
                <c:pt idx="14">
                  <c:v>3.1543612627105742E-5</c:v>
                </c:pt>
                <c:pt idx="15">
                  <c:v>5.5714027875429809E-6</c:v>
                </c:pt>
                <c:pt idx="16">
                  <c:v>8.4433427107928517E-7</c:v>
                </c:pt>
                <c:pt idx="17">
                  <c:v>6.8174904710196293E-8</c:v>
                </c:pt>
                <c:pt idx="18">
                  <c:v>6.5423147431680674E-9</c:v>
                </c:pt>
                <c:pt idx="19">
                  <c:v>2.769713794242622E-10</c:v>
                </c:pt>
                <c:pt idx="20">
                  <c:v>2.5340739036496417E-11</c:v>
                </c:pt>
                <c:pt idx="21">
                  <c:v>4.4606190252022748E-13</c:v>
                </c:pt>
                <c:pt idx="22">
                  <c:v>7.8337662558497816E-13</c:v>
                </c:pt>
                <c:pt idx="23">
                  <c:v>4.34201151342653E-17</c:v>
                </c:pt>
                <c:pt idx="24">
                  <c:v>0</c:v>
                </c:pt>
                <c:pt idx="25">
                  <c:v>4.1797728187000806E-19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Carbon)'!$C$148:$AC$148</c:f>
              <c:numCache>
                <c:formatCode>General</c:formatCode>
                <c:ptCount val="27"/>
                <c:pt idx="0">
                  <c:v>0.83430067413358144</c:v>
                </c:pt>
                <c:pt idx="1">
                  <c:v>1.9222922625646588</c:v>
                </c:pt>
                <c:pt idx="2">
                  <c:v>1.2365738804072521</c:v>
                </c:pt>
                <c:pt idx="3">
                  <c:v>0.71665399346252723</c:v>
                </c:pt>
                <c:pt idx="4">
                  <c:v>0.34525339317563708</c:v>
                </c:pt>
                <c:pt idx="5">
                  <c:v>0.35941383847263503</c:v>
                </c:pt>
                <c:pt idx="6">
                  <c:v>5.0887820490557546E-2</c:v>
                </c:pt>
                <c:pt idx="7">
                  <c:v>5.3453712079969073E-2</c:v>
                </c:pt>
                <c:pt idx="8">
                  <c:v>2.5849506982094896E-2</c:v>
                </c:pt>
                <c:pt idx="9">
                  <c:v>2.4044404611643325E-2</c:v>
                </c:pt>
                <c:pt idx="10">
                  <c:v>2.1984130701913258E-2</c:v>
                </c:pt>
                <c:pt idx="11">
                  <c:v>1.2511123576142926E-2</c:v>
                </c:pt>
                <c:pt idx="12">
                  <c:v>7.0403717846486847E-3</c:v>
                </c:pt>
                <c:pt idx="13">
                  <c:v>3.2805294126871634E-3</c:v>
                </c:pt>
                <c:pt idx="14">
                  <c:v>1.4403645825791761E-3</c:v>
                </c:pt>
                <c:pt idx="15">
                  <c:v>3.9499609200535846E-4</c:v>
                </c:pt>
                <c:pt idx="16">
                  <c:v>7.5763895304293741E-5</c:v>
                </c:pt>
                <c:pt idx="17">
                  <c:v>1.6157713888387632E-5</c:v>
                </c:pt>
                <c:pt idx="18">
                  <c:v>1.7981717854341313E-6</c:v>
                </c:pt>
                <c:pt idx="19">
                  <c:v>4.2435657035197043E-7</c:v>
                </c:pt>
                <c:pt idx="20">
                  <c:v>9.6541474159988923E-8</c:v>
                </c:pt>
                <c:pt idx="21">
                  <c:v>1.8594444575201404E-8</c:v>
                </c:pt>
                <c:pt idx="22">
                  <c:v>6.4602503160297362E-9</c:v>
                </c:pt>
                <c:pt idx="23">
                  <c:v>1.6204967877142908E-12</c:v>
                </c:pt>
                <c:pt idx="24">
                  <c:v>9.7464502073675335E-14</c:v>
                </c:pt>
                <c:pt idx="25">
                  <c:v>6.7834675991158295E-16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Carbon)'!$C$147:$AC$147</c:f>
              <c:numCache>
                <c:formatCode>General</c:formatCode>
                <c:ptCount val="27"/>
                <c:pt idx="0">
                  <c:v>5.7525430777715423</c:v>
                </c:pt>
                <c:pt idx="1">
                  <c:v>2.4734312847470368</c:v>
                </c:pt>
                <c:pt idx="2">
                  <c:v>2.4409835458017461</c:v>
                </c:pt>
                <c:pt idx="3">
                  <c:v>1.8041572906764665</c:v>
                </c:pt>
                <c:pt idx="4">
                  <c:v>1.1309612155392088</c:v>
                </c:pt>
                <c:pt idx="5">
                  <c:v>0.23214309542508962</c:v>
                </c:pt>
                <c:pt idx="6">
                  <c:v>3.9286966251137097E-2</c:v>
                </c:pt>
                <c:pt idx="7">
                  <c:v>3.9027069312983081E-2</c:v>
                </c:pt>
                <c:pt idx="8">
                  <c:v>1.9578902674269674E-2</c:v>
                </c:pt>
                <c:pt idx="9">
                  <c:v>1.5015584980172594E-2</c:v>
                </c:pt>
                <c:pt idx="10">
                  <c:v>1.5382590959505244E-2</c:v>
                </c:pt>
                <c:pt idx="11">
                  <c:v>1.4636765503651124E-2</c:v>
                </c:pt>
                <c:pt idx="12">
                  <c:v>1.2539475969396092E-2</c:v>
                </c:pt>
                <c:pt idx="13">
                  <c:v>7.742566057552097E-3</c:v>
                </c:pt>
                <c:pt idx="14">
                  <c:v>5.3724634948832655E-3</c:v>
                </c:pt>
                <c:pt idx="15">
                  <c:v>7.1778808919265398E-3</c:v>
                </c:pt>
                <c:pt idx="16">
                  <c:v>9.3485716220481022E-3</c:v>
                </c:pt>
                <c:pt idx="17">
                  <c:v>5.5737654869807453E-3</c:v>
                </c:pt>
                <c:pt idx="18">
                  <c:v>1.2218148845860211E-3</c:v>
                </c:pt>
                <c:pt idx="19">
                  <c:v>3.5580678399764893E-4</c:v>
                </c:pt>
                <c:pt idx="20">
                  <c:v>8.7738056054880876E-5</c:v>
                </c:pt>
                <c:pt idx="21">
                  <c:v>2.0816957179657917E-5</c:v>
                </c:pt>
                <c:pt idx="22">
                  <c:v>5.6503169487642922E-6</c:v>
                </c:pt>
                <c:pt idx="23">
                  <c:v>1.0056121347010446E-6</c:v>
                </c:pt>
                <c:pt idx="24">
                  <c:v>3.6357218948309944E-7</c:v>
                </c:pt>
                <c:pt idx="25">
                  <c:v>1.1595656300657362E-7</c:v>
                </c:pt>
                <c:pt idx="26">
                  <c:v>3.4331597963667074E-8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Carbon)'!$C$146:$AC$146</c:f>
              <c:numCache>
                <c:formatCode>General</c:formatCode>
                <c:ptCount val="27"/>
                <c:pt idx="0">
                  <c:v>13.654827617316474</c:v>
                </c:pt>
                <c:pt idx="1">
                  <c:v>3.3266808083714841</c:v>
                </c:pt>
                <c:pt idx="2">
                  <c:v>3.4878169100269774</c:v>
                </c:pt>
                <c:pt idx="3">
                  <c:v>1.3763196764861909</c:v>
                </c:pt>
                <c:pt idx="4">
                  <c:v>0.83540326720453784</c:v>
                </c:pt>
                <c:pt idx="5">
                  <c:v>0.31337270209541035</c:v>
                </c:pt>
                <c:pt idx="6">
                  <c:v>1.6879124783384856E-2</c:v>
                </c:pt>
                <c:pt idx="7">
                  <c:v>1.5967122800408018E-2</c:v>
                </c:pt>
                <c:pt idx="8">
                  <c:v>7.1868591497900427E-3</c:v>
                </c:pt>
                <c:pt idx="9">
                  <c:v>4.4763703547873674E-3</c:v>
                </c:pt>
                <c:pt idx="10">
                  <c:v>2.9826717702330693E-3</c:v>
                </c:pt>
                <c:pt idx="11">
                  <c:v>2.0117598146079823E-3</c:v>
                </c:pt>
                <c:pt idx="12">
                  <c:v>1.1880282826259982E-3</c:v>
                </c:pt>
                <c:pt idx="13">
                  <c:v>5.1146142295753049E-4</c:v>
                </c:pt>
                <c:pt idx="14">
                  <c:v>3.8957763462808674E-4</c:v>
                </c:pt>
                <c:pt idx="15">
                  <c:v>2.2258203836693865E-3</c:v>
                </c:pt>
                <c:pt idx="16">
                  <c:v>5.6177116965231526E-3</c:v>
                </c:pt>
                <c:pt idx="17">
                  <c:v>7.0825853479367321E-3</c:v>
                </c:pt>
                <c:pt idx="18">
                  <c:v>2.8432725034050026E-3</c:v>
                </c:pt>
                <c:pt idx="19">
                  <c:v>1.272329398565412E-3</c:v>
                </c:pt>
                <c:pt idx="20">
                  <c:v>4.2615222192467092E-4</c:v>
                </c:pt>
                <c:pt idx="21">
                  <c:v>1.3755951153252767E-4</c:v>
                </c:pt>
                <c:pt idx="22">
                  <c:v>5.529346737550785E-5</c:v>
                </c:pt>
                <c:pt idx="23">
                  <c:v>1.9049658000210569E-5</c:v>
                </c:pt>
                <c:pt idx="24">
                  <c:v>1.1178403579948271E-5</c:v>
                </c:pt>
                <c:pt idx="25">
                  <c:v>4.2254516744968486E-6</c:v>
                </c:pt>
                <c:pt idx="26">
                  <c:v>1.3173309471900204E-6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6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Carbon)'!$C$145:$AC$145</c:f>
              <c:numCache>
                <c:formatCode>General</c:formatCode>
                <c:ptCount val="27"/>
                <c:pt idx="0">
                  <c:v>14.247550149603494</c:v>
                </c:pt>
                <c:pt idx="1">
                  <c:v>3.9334220239892375</c:v>
                </c:pt>
                <c:pt idx="2">
                  <c:v>4.3928883079863787</c:v>
                </c:pt>
                <c:pt idx="3">
                  <c:v>1.528792546869884</c:v>
                </c:pt>
                <c:pt idx="4">
                  <c:v>0.29623525550683</c:v>
                </c:pt>
                <c:pt idx="5">
                  <c:v>1.2092768262362878E-2</c:v>
                </c:pt>
                <c:pt idx="6">
                  <c:v>4.077704202988682E-3</c:v>
                </c:pt>
                <c:pt idx="7">
                  <c:v>3.4172509534857645E-3</c:v>
                </c:pt>
                <c:pt idx="8">
                  <c:v>1.3395403219050002E-3</c:v>
                </c:pt>
                <c:pt idx="9">
                  <c:v>5.0349125018747383E-4</c:v>
                </c:pt>
                <c:pt idx="10">
                  <c:v>1.7904536339374364E-4</c:v>
                </c:pt>
                <c:pt idx="11">
                  <c:v>6.632884888282347E-5</c:v>
                </c:pt>
                <c:pt idx="12">
                  <c:v>3.086473032198827E-5</c:v>
                </c:pt>
                <c:pt idx="13">
                  <c:v>1.2404329561556002E-5</c:v>
                </c:pt>
                <c:pt idx="14">
                  <c:v>5.7016662832116936E-6</c:v>
                </c:pt>
                <c:pt idx="15">
                  <c:v>2.7106463082985255E-6</c:v>
                </c:pt>
                <c:pt idx="16">
                  <c:v>1.9993162642357595E-6</c:v>
                </c:pt>
                <c:pt idx="17">
                  <c:v>1.308541705281539E-6</c:v>
                </c:pt>
                <c:pt idx="18">
                  <c:v>5.6003852339795505E-7</c:v>
                </c:pt>
                <c:pt idx="19">
                  <c:v>1.1560373322386758E-6</c:v>
                </c:pt>
                <c:pt idx="20">
                  <c:v>1.3367680878980241E-5</c:v>
                </c:pt>
                <c:pt idx="21">
                  <c:v>3.1875965681351195E-4</c:v>
                </c:pt>
                <c:pt idx="22">
                  <c:v>3.1026969016714721E-3</c:v>
                </c:pt>
                <c:pt idx="23">
                  <c:v>4.0995985511119611E-3</c:v>
                </c:pt>
                <c:pt idx="24">
                  <c:v>3.0426843359522711E-3</c:v>
                </c:pt>
                <c:pt idx="25">
                  <c:v>1.1824050579641199E-3</c:v>
                </c:pt>
                <c:pt idx="26">
                  <c:v>3.618395432287392E-4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4022016"/>
        <c:axId val="104023936"/>
      </c:barChart>
      <c:barChart>
        <c:barDir val="col"/>
        <c:grouping val="stacked"/>
        <c:varyColors val="0"/>
        <c:ser>
          <c:idx val="12"/>
          <c:order val="12"/>
          <c:tx>
            <c:v>total aer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Carbon)'!$C$51:$AC$51</c:f>
              <c:numCache>
                <c:formatCode>General</c:formatCode>
                <c:ptCount val="27"/>
                <c:pt idx="0">
                  <c:v>0.80321550429538102</c:v>
                </c:pt>
                <c:pt idx="1">
                  <c:v>0.67343627080097312</c:v>
                </c:pt>
                <c:pt idx="2">
                  <c:v>0.50282767566395115</c:v>
                </c:pt>
                <c:pt idx="3">
                  <c:v>0.90429672231787439</c:v>
                </c:pt>
                <c:pt idx="4">
                  <c:v>0.73931455745047148</c:v>
                </c:pt>
                <c:pt idx="5">
                  <c:v>0.40140433818290561</c:v>
                </c:pt>
                <c:pt idx="6">
                  <c:v>0.34835333845490868</c:v>
                </c:pt>
                <c:pt idx="7">
                  <c:v>0.69277733237477346</c:v>
                </c:pt>
                <c:pt idx="8">
                  <c:v>0.62295529510934433</c:v>
                </c:pt>
                <c:pt idx="9">
                  <c:v>0.7139558273897626</c:v>
                </c:pt>
                <c:pt idx="10">
                  <c:v>0.66859443343885405</c:v>
                </c:pt>
                <c:pt idx="11">
                  <c:v>0.58194404786879217</c:v>
                </c:pt>
                <c:pt idx="12">
                  <c:v>0.63626187879975371</c:v>
                </c:pt>
                <c:pt idx="13">
                  <c:v>0.54008606603110443</c:v>
                </c:pt>
                <c:pt idx="14">
                  <c:v>0.56547304396585873</c:v>
                </c:pt>
                <c:pt idx="15">
                  <c:v>0.51075925210480655</c:v>
                </c:pt>
                <c:pt idx="16">
                  <c:v>0.47893298137055423</c:v>
                </c:pt>
                <c:pt idx="17">
                  <c:v>0.53439108358059739</c:v>
                </c:pt>
                <c:pt idx="18">
                  <c:v>0.34120138991154997</c:v>
                </c:pt>
                <c:pt idx="19">
                  <c:v>0.3502472422714305</c:v>
                </c:pt>
                <c:pt idx="20">
                  <c:v>0.31392371693413174</c:v>
                </c:pt>
                <c:pt idx="21">
                  <c:v>0.27543466190289084</c:v>
                </c:pt>
                <c:pt idx="22">
                  <c:v>0.27302874445547448</c:v>
                </c:pt>
                <c:pt idx="23">
                  <c:v>0.17374315405162177</c:v>
                </c:pt>
                <c:pt idx="24">
                  <c:v>0.17465159355919477</c:v>
                </c:pt>
                <c:pt idx="25">
                  <c:v>0.14723145795328169</c:v>
                </c:pt>
                <c:pt idx="26">
                  <c:v>0.11811593483125536</c:v>
                </c:pt>
              </c:numCache>
            </c:numRef>
          </c:val>
        </c:ser>
        <c:ser>
          <c:idx val="13"/>
          <c:order val="13"/>
          <c:tx>
            <c:v>total gas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Carbon)'!$C$151:$AC$151</c:f>
              <c:numCache>
                <c:formatCode>General</c:formatCode>
                <c:ptCount val="27"/>
                <c:pt idx="0">
                  <c:v>35.653555076356234</c:v>
                </c:pt>
                <c:pt idx="1">
                  <c:v>12.920842866867849</c:v>
                </c:pt>
                <c:pt idx="2">
                  <c:v>11.838012306465005</c:v>
                </c:pt>
                <c:pt idx="3">
                  <c:v>5.4921085687957074</c:v>
                </c:pt>
                <c:pt idx="4">
                  <c:v>2.6539684020528584</c:v>
                </c:pt>
                <c:pt idx="5">
                  <c:v>0.94482241476162365</c:v>
                </c:pt>
                <c:pt idx="6">
                  <c:v>0.14191434832042688</c:v>
                </c:pt>
                <c:pt idx="7">
                  <c:v>0.14299674378049956</c:v>
                </c:pt>
                <c:pt idx="8">
                  <c:v>6.9148292382419277E-2</c:v>
                </c:pt>
                <c:pt idx="9">
                  <c:v>5.2488856396183295E-2</c:v>
                </c:pt>
                <c:pt idx="10">
                  <c:v>4.4954549145665823E-2</c:v>
                </c:pt>
                <c:pt idx="11">
                  <c:v>3.0794746890741836E-2</c:v>
                </c:pt>
                <c:pt idx="12">
                  <c:v>2.1314784310353236E-2</c:v>
                </c:pt>
                <c:pt idx="13">
                  <c:v>1.166904558074929E-2</c:v>
                </c:pt>
                <c:pt idx="14">
                  <c:v>7.2397239922866053E-3</c:v>
                </c:pt>
                <c:pt idx="15">
                  <c:v>9.8069964222365514E-3</c:v>
                </c:pt>
                <c:pt idx="16">
                  <c:v>1.5044894655125847E-2</c:v>
                </c:pt>
                <c:pt idx="17">
                  <c:v>1.2673885479886963E-2</c:v>
                </c:pt>
                <c:pt idx="18">
                  <c:v>4.0674521502434028E-3</c:v>
                </c:pt>
                <c:pt idx="19">
                  <c:v>1.6297168548549195E-3</c:v>
                </c:pt>
                <c:pt idx="20">
                  <c:v>5.2735452567343117E-4</c:v>
                </c:pt>
                <c:pt idx="21">
                  <c:v>4.7715472041633469E-4</c:v>
                </c:pt>
                <c:pt idx="22">
                  <c:v>3.1636471470294371E-3</c:v>
                </c:pt>
                <c:pt idx="23">
                  <c:v>4.1196538228674131E-3</c:v>
                </c:pt>
                <c:pt idx="24">
                  <c:v>3.054226311819167E-3</c:v>
                </c:pt>
                <c:pt idx="25">
                  <c:v>1.186746466202302E-3</c:v>
                </c:pt>
                <c:pt idx="26">
                  <c:v>3.6319120577389289E-4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4034304"/>
        <c:axId val="104035840"/>
      </c:barChart>
      <c:catAx>
        <c:axId val="1040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35446083324091532"/>
              <c:y val="0.90056937485087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23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023936"/>
        <c:scaling>
          <c:orientation val="minMax"/>
          <c:max val="3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concentration, ug/m03</a:t>
                </a:r>
              </a:p>
            </c:rich>
          </c:tx>
          <c:layout>
            <c:manualLayout>
              <c:xMode val="edge"/>
              <c:yMode val="edge"/>
              <c:x val="3.2863849765258218E-2"/>
              <c:y val="0.41761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22016"/>
        <c:crosses val="autoZero"/>
        <c:crossBetween val="between"/>
      </c:valAx>
      <c:catAx>
        <c:axId val="10403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035840"/>
        <c:crosses val="autoZero"/>
        <c:auto val="1"/>
        <c:lblAlgn val="ctr"/>
        <c:lblOffset val="100"/>
        <c:noMultiLvlLbl val="0"/>
      </c:catAx>
      <c:valAx>
        <c:axId val="104035840"/>
        <c:scaling>
          <c:orientation val="minMax"/>
          <c:max val="3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34304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72497627937348"/>
          <c:y val="9.375E-2"/>
          <c:w val="0.14319273471097804"/>
          <c:h val="0.75852392030541627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NMHCs by C# &amp; # of functional groups: after 2 days outflow</a:t>
            </a:r>
          </a:p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Solid = OA; textured = gas</a:t>
            </a:r>
          </a:p>
        </c:rich>
      </c:tx>
      <c:layout>
        <c:manualLayout>
          <c:xMode val="edge"/>
          <c:yMode val="edge"/>
          <c:x val="9.12198912198912E-2"/>
          <c:y val="2.057453562106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29411764705883"/>
          <c:y val="0.12112692716621805"/>
          <c:w val="0.57176470588235295"/>
          <c:h val="0.70422632073382585"/>
        </c:manualLayout>
      </c:layout>
      <c:barChart>
        <c:barDir val="col"/>
        <c:grouping val="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Carbon)'!$C$25:$AC$25</c:f>
              <c:numCache>
                <c:formatCode>General</c:formatCode>
                <c:ptCount val="27"/>
                <c:pt idx="0">
                  <c:v>1.0950384441846388E-8</c:v>
                </c:pt>
                <c:pt idx="1">
                  <c:v>1.7149185843167247E-8</c:v>
                </c:pt>
                <c:pt idx="2">
                  <c:v>8.8723928994936333E-8</c:v>
                </c:pt>
                <c:pt idx="3">
                  <c:v>4.1018376341764138E-7</c:v>
                </c:pt>
                <c:pt idx="4">
                  <c:v>3.0135993469676726E-7</c:v>
                </c:pt>
                <c:pt idx="5">
                  <c:v>3.0596442970239095E-7</c:v>
                </c:pt>
                <c:pt idx="6">
                  <c:v>9.9599916735071502E-8</c:v>
                </c:pt>
                <c:pt idx="7">
                  <c:v>4.2062914560632466E-7</c:v>
                </c:pt>
                <c:pt idx="8">
                  <c:v>6.4266812698862128E-7</c:v>
                </c:pt>
                <c:pt idx="9">
                  <c:v>1.3182072322118337E-6</c:v>
                </c:pt>
                <c:pt idx="10">
                  <c:v>2.2657952506839773E-6</c:v>
                </c:pt>
                <c:pt idx="11">
                  <c:v>3.7989215507045974E-6</c:v>
                </c:pt>
                <c:pt idx="12">
                  <c:v>8.2857461284067678E-6</c:v>
                </c:pt>
                <c:pt idx="13">
                  <c:v>1.4682583449182457E-5</c:v>
                </c:pt>
                <c:pt idx="14">
                  <c:v>3.1999108578433709E-5</c:v>
                </c:pt>
                <c:pt idx="15">
                  <c:v>6.1881428480671001E-5</c:v>
                </c:pt>
                <c:pt idx="16">
                  <c:v>1.2191466382714024E-4</c:v>
                </c:pt>
                <c:pt idx="17">
                  <c:v>2.9530587644863247E-4</c:v>
                </c:pt>
                <c:pt idx="18">
                  <c:v>5.1301748520990312E-4</c:v>
                </c:pt>
                <c:pt idx="19">
                  <c:v>2.0420722178875871E-3</c:v>
                </c:pt>
                <c:pt idx="20">
                  <c:v>9.7342435155925444E-3</c:v>
                </c:pt>
                <c:pt idx="21">
                  <c:v>4.1005586077859625E-2</c:v>
                </c:pt>
                <c:pt idx="22">
                  <c:v>0.11490986262877018</c:v>
                </c:pt>
                <c:pt idx="23">
                  <c:v>0.12435120910094943</c:v>
                </c:pt>
                <c:pt idx="24">
                  <c:v>0.1549455203605378</c:v>
                </c:pt>
                <c:pt idx="25">
                  <c:v>0.141070215734795</c:v>
                </c:pt>
                <c:pt idx="26">
                  <c:v>0.11635089902867832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Carbon)'!$C$26:$AC$26</c:f>
              <c:numCache>
                <c:formatCode>General</c:formatCode>
                <c:ptCount val="27"/>
                <c:pt idx="0">
                  <c:v>5.0461854524594146E-7</c:v>
                </c:pt>
                <c:pt idx="1">
                  <c:v>7.471219488754544E-7</c:v>
                </c:pt>
                <c:pt idx="2">
                  <c:v>9.4372962219428349E-6</c:v>
                </c:pt>
                <c:pt idx="3">
                  <c:v>4.2060782849981713E-5</c:v>
                </c:pt>
                <c:pt idx="4">
                  <c:v>1.4611597484512427E-4</c:v>
                </c:pt>
                <c:pt idx="5">
                  <c:v>2.3555402690806241E-4</c:v>
                </c:pt>
                <c:pt idx="6">
                  <c:v>1.7781451222180196E-5</c:v>
                </c:pt>
                <c:pt idx="7">
                  <c:v>7.4769751075115732E-5</c:v>
                </c:pt>
                <c:pt idx="8">
                  <c:v>1.3630584243036497E-4</c:v>
                </c:pt>
                <c:pt idx="9">
                  <c:v>3.3640525779512516E-4</c:v>
                </c:pt>
                <c:pt idx="10">
                  <c:v>6.9048239688498188E-4</c:v>
                </c:pt>
                <c:pt idx="11">
                  <c:v>1.349628647203914E-3</c:v>
                </c:pt>
                <c:pt idx="12">
                  <c:v>3.6081334474623206E-3</c:v>
                </c:pt>
                <c:pt idx="13">
                  <c:v>9.1077337553366212E-3</c:v>
                </c:pt>
                <c:pt idx="14">
                  <c:v>3.1095263262514994E-2</c:v>
                </c:pt>
                <c:pt idx="15">
                  <c:v>6.8783907567804975E-2</c:v>
                </c:pt>
                <c:pt idx="16">
                  <c:v>0.10789013945584483</c:v>
                </c:pt>
                <c:pt idx="17">
                  <c:v>0.15292039524232365</c:v>
                </c:pt>
                <c:pt idx="18">
                  <c:v>0.10828663763688465</c:v>
                </c:pt>
                <c:pt idx="19">
                  <c:v>0.11654488469789673</c:v>
                </c:pt>
                <c:pt idx="20">
                  <c:v>0.10528305732997553</c:v>
                </c:pt>
                <c:pt idx="21">
                  <c:v>8.2597392584675966E-2</c:v>
                </c:pt>
                <c:pt idx="22">
                  <c:v>5.660118119875903E-2</c:v>
                </c:pt>
                <c:pt idx="23">
                  <c:v>1.8784847425489019E-2</c:v>
                </c:pt>
                <c:pt idx="24">
                  <c:v>8.110093170784826E-3</c:v>
                </c:pt>
                <c:pt idx="25">
                  <c:v>2.7377559887604031E-3</c:v>
                </c:pt>
                <c:pt idx="26">
                  <c:v>8.9297359159988543E-4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Carbon)'!$C$27:$AC$27</c:f>
              <c:numCache>
                <c:formatCode>General</c:formatCode>
                <c:ptCount val="27"/>
                <c:pt idx="0">
                  <c:v>1.5907038046974232E-3</c:v>
                </c:pt>
                <c:pt idx="1">
                  <c:v>1.5362385975707172E-4</c:v>
                </c:pt>
                <c:pt idx="2">
                  <c:v>8.9736491554043393E-4</c:v>
                </c:pt>
                <c:pt idx="3">
                  <c:v>7.7587872555409474E-3</c:v>
                </c:pt>
                <c:pt idx="4">
                  <c:v>2.3316651097922053E-2</c:v>
                </c:pt>
                <c:pt idx="5">
                  <c:v>2.4497618798438491E-2</c:v>
                </c:pt>
                <c:pt idx="6">
                  <c:v>2.6978929995913467E-3</c:v>
                </c:pt>
                <c:pt idx="7">
                  <c:v>1.1012417221783262E-2</c:v>
                </c:pt>
                <c:pt idx="8">
                  <c:v>2.1707209556604521E-2</c:v>
                </c:pt>
                <c:pt idx="9">
                  <c:v>6.1020217377767298E-2</c:v>
                </c:pt>
                <c:pt idx="10">
                  <c:v>0.11227293655379032</c:v>
                </c:pt>
                <c:pt idx="11">
                  <c:v>0.14275000372758734</c:v>
                </c:pt>
                <c:pt idx="12">
                  <c:v>0.19561429615557865</c:v>
                </c:pt>
                <c:pt idx="13">
                  <c:v>0.19478719242308695</c:v>
                </c:pt>
                <c:pt idx="14">
                  <c:v>0.25009229354618895</c:v>
                </c:pt>
                <c:pt idx="15">
                  <c:v>0.31257273271972119</c:v>
                </c:pt>
                <c:pt idx="16">
                  <c:v>0.33753506444002351</c:v>
                </c:pt>
                <c:pt idx="17">
                  <c:v>0.36571627924296096</c:v>
                </c:pt>
                <c:pt idx="18">
                  <c:v>0.22227346955387933</c:v>
                </c:pt>
                <c:pt idx="19">
                  <c:v>0.21901195225822925</c:v>
                </c:pt>
                <c:pt idx="20">
                  <c:v>0.18284961277887748</c:v>
                </c:pt>
                <c:pt idx="21">
                  <c:v>0.13274588564360962</c:v>
                </c:pt>
                <c:pt idx="22">
                  <c:v>8.6950345733510931E-2</c:v>
                </c:pt>
                <c:pt idx="23">
                  <c:v>2.8490312847296417E-2</c:v>
                </c:pt>
                <c:pt idx="24">
                  <c:v>1.2390141815364082E-2</c:v>
                </c:pt>
                <c:pt idx="25">
                  <c:v>4.2971023297852682E-3</c:v>
                </c:pt>
                <c:pt idx="26">
                  <c:v>1.4808993890772033E-3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Carbon)'!$C$28:$AC$28</c:f>
              <c:numCache>
                <c:formatCode>General</c:formatCode>
                <c:ptCount val="27"/>
                <c:pt idx="0">
                  <c:v>1.6208248761925444E-2</c:v>
                </c:pt>
                <c:pt idx="1">
                  <c:v>2.0041490854107145E-2</c:v>
                </c:pt>
                <c:pt idx="2">
                  <c:v>3.4506000303717706E-2</c:v>
                </c:pt>
                <c:pt idx="3">
                  <c:v>4.1137752138206231E-2</c:v>
                </c:pt>
                <c:pt idx="4">
                  <c:v>9.8037372828070499E-2</c:v>
                </c:pt>
                <c:pt idx="5">
                  <c:v>9.8122641254100584E-2</c:v>
                </c:pt>
                <c:pt idx="6">
                  <c:v>6.5409409607665045E-2</c:v>
                </c:pt>
                <c:pt idx="7">
                  <c:v>0.16279021555530401</c:v>
                </c:pt>
                <c:pt idx="8">
                  <c:v>0.18714927316144364</c:v>
                </c:pt>
                <c:pt idx="9">
                  <c:v>0.28046917031940066</c:v>
                </c:pt>
                <c:pt idx="10">
                  <c:v>0.30091227546010946</c:v>
                </c:pt>
                <c:pt idx="11">
                  <c:v>0.26833973671662348</c:v>
                </c:pt>
                <c:pt idx="12">
                  <c:v>0.28609688643738512</c:v>
                </c:pt>
                <c:pt idx="13">
                  <c:v>0.22994762789658543</c:v>
                </c:pt>
                <c:pt idx="14">
                  <c:v>0.20650733758091983</c:v>
                </c:pt>
                <c:pt idx="15">
                  <c:v>0.13327668159564679</c:v>
                </c:pt>
                <c:pt idx="16">
                  <c:v>6.9958480136369156E-2</c:v>
                </c:pt>
                <c:pt idx="17">
                  <c:v>3.9756403636519132E-2</c:v>
                </c:pt>
                <c:pt idx="18">
                  <c:v>1.4448308448664847E-2</c:v>
                </c:pt>
                <c:pt idx="19">
                  <c:v>1.0335812261234674E-2</c:v>
                </c:pt>
                <c:pt idx="20">
                  <c:v>7.3573861400044044E-3</c:v>
                </c:pt>
                <c:pt idx="21">
                  <c:v>4.7503040141350797E-3</c:v>
                </c:pt>
                <c:pt idx="22">
                  <c:v>3.0841589695075537E-3</c:v>
                </c:pt>
                <c:pt idx="23">
                  <c:v>9.8623593257027211E-4</c:v>
                </c:pt>
                <c:pt idx="24">
                  <c:v>4.3510346092492865E-4</c:v>
                </c:pt>
                <c:pt idx="25">
                  <c:v>1.5265606312163046E-4</c:v>
                </c:pt>
                <c:pt idx="26">
                  <c:v>5.4258431193582916E-5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Carbon)'!$C$29:$AC$29</c:f>
              <c:numCache>
                <c:formatCode>General</c:formatCode>
                <c:ptCount val="27"/>
                <c:pt idx="0">
                  <c:v>0.3061349665544511</c:v>
                </c:pt>
                <c:pt idx="1">
                  <c:v>0.46936005108250844</c:v>
                </c:pt>
                <c:pt idx="2">
                  <c:v>0.26435343779971782</c:v>
                </c:pt>
                <c:pt idx="3">
                  <c:v>6.463559864144218E-2</c:v>
                </c:pt>
                <c:pt idx="4">
                  <c:v>5.9647395718683209E-2</c:v>
                </c:pt>
                <c:pt idx="5">
                  <c:v>6.8662400060712128E-2</c:v>
                </c:pt>
                <c:pt idx="6">
                  <c:v>9.1141288872888776E-2</c:v>
                </c:pt>
                <c:pt idx="7">
                  <c:v>0.18680606774667263</c:v>
                </c:pt>
                <c:pt idx="8">
                  <c:v>0.16229139526302813</c:v>
                </c:pt>
                <c:pt idx="9">
                  <c:v>0.16839235114547949</c:v>
                </c:pt>
                <c:pt idx="10">
                  <c:v>0.13371368227905089</c:v>
                </c:pt>
                <c:pt idx="11">
                  <c:v>9.3258077549085203E-2</c:v>
                </c:pt>
                <c:pt idx="12">
                  <c:v>8.0045734935726198E-2</c:v>
                </c:pt>
                <c:pt idx="13">
                  <c:v>5.3073200071764977E-2</c:v>
                </c:pt>
                <c:pt idx="14">
                  <c:v>4.1866797180763304E-2</c:v>
                </c:pt>
                <c:pt idx="15">
                  <c:v>1.9972423429022793E-2</c:v>
                </c:pt>
                <c:pt idx="16">
                  <c:v>7.2100849340374614E-3</c:v>
                </c:pt>
                <c:pt idx="17">
                  <c:v>2.3412578077205877E-3</c:v>
                </c:pt>
                <c:pt idx="18">
                  <c:v>5.1308143652942576E-4</c:v>
                </c:pt>
                <c:pt idx="19">
                  <c:v>2.0485099840528574E-4</c:v>
                </c:pt>
                <c:pt idx="20">
                  <c:v>9.0054116441005399E-5</c:v>
                </c:pt>
                <c:pt idx="21">
                  <c:v>3.8886665691012439E-5</c:v>
                </c:pt>
                <c:pt idx="22">
                  <c:v>2.20568101033278E-5</c:v>
                </c:pt>
                <c:pt idx="23">
                  <c:v>9.5291729509902313E-10</c:v>
                </c:pt>
                <c:pt idx="24">
                  <c:v>1.9361475156517353E-10</c:v>
                </c:pt>
                <c:pt idx="25">
                  <c:v>3.1800859487913806E-13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5+ groups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Carbon)'!$C$30:$AC$30</c:f>
              <c:numCache>
                <c:formatCode>General</c:formatCode>
                <c:ptCount val="27"/>
                <c:pt idx="0">
                  <c:v>8.8331694235198029E-4</c:v>
                </c:pt>
                <c:pt idx="1">
                  <c:v>7.6041704449627573E-2</c:v>
                </c:pt>
                <c:pt idx="2">
                  <c:v>6.0446790231430549E-2</c:v>
                </c:pt>
                <c:pt idx="3">
                  <c:v>0.19886943765495793</c:v>
                </c:pt>
                <c:pt idx="4">
                  <c:v>0.22911829396841099</c:v>
                </c:pt>
                <c:pt idx="5">
                  <c:v>9.6211850223468454E-2</c:v>
                </c:pt>
                <c:pt idx="6">
                  <c:v>1.3476380174274501E-2</c:v>
                </c:pt>
                <c:pt idx="7">
                  <c:v>3.0681594173500477E-2</c:v>
                </c:pt>
                <c:pt idx="8">
                  <c:v>2.3680435322533812E-2</c:v>
                </c:pt>
                <c:pt idx="9">
                  <c:v>2.417473828545259E-2</c:v>
                </c:pt>
                <c:pt idx="10">
                  <c:v>1.4553602237026238E-2</c:v>
                </c:pt>
                <c:pt idx="11">
                  <c:v>6.7009654224453605E-3</c:v>
                </c:pt>
                <c:pt idx="12">
                  <c:v>3.7429710827088232E-3</c:v>
                </c:pt>
                <c:pt idx="13">
                  <c:v>1.2882098877609349E-3</c:v>
                </c:pt>
                <c:pt idx="14">
                  <c:v>6.7380792872127567E-4</c:v>
                </c:pt>
                <c:pt idx="15">
                  <c:v>1.9667281833449628E-4</c:v>
                </c:pt>
                <c:pt idx="16">
                  <c:v>4.6676723649602459E-5</c:v>
                </c:pt>
                <c:pt idx="17">
                  <c:v>1.2599267163647914E-6</c:v>
                </c:pt>
                <c:pt idx="18">
                  <c:v>2.5261257361572784E-7</c:v>
                </c:pt>
                <c:pt idx="19">
                  <c:v>3.2741178519538861E-8</c:v>
                </c:pt>
                <c:pt idx="20">
                  <c:v>5.8185055511370783E-9</c:v>
                </c:pt>
                <c:pt idx="21">
                  <c:v>1.2610793361571275E-10</c:v>
                </c:pt>
                <c:pt idx="22">
                  <c:v>3.6742167848364455E-10</c:v>
                </c:pt>
                <c:pt idx="23">
                  <c:v>5.3079595203717235E-15</c:v>
                </c:pt>
                <c:pt idx="24">
                  <c:v>0</c:v>
                </c:pt>
                <c:pt idx="25">
                  <c:v>2.2967050551198774E-16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5+ groups</c:v>
          </c:tx>
          <c:spPr>
            <a:pattFill prst="pct70">
              <a:fgClr>
                <a:srgbClr val="0000FF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Carbon)'!$C$130:$AC$130</c:f>
              <c:numCache>
                <c:formatCode>General</c:formatCode>
                <c:ptCount val="27"/>
                <c:pt idx="0">
                  <c:v>3.9457964145413896E-3</c:v>
                </c:pt>
                <c:pt idx="1">
                  <c:v>1.8262572560436098E-2</c:v>
                </c:pt>
                <c:pt idx="2">
                  <c:v>2.3345444400055766E-2</c:v>
                </c:pt>
                <c:pt idx="3">
                  <c:v>4.7513604899455296E-2</c:v>
                </c:pt>
                <c:pt idx="4">
                  <c:v>0.1068110121654052</c:v>
                </c:pt>
                <c:pt idx="5">
                  <c:v>8.5743517699318234E-2</c:v>
                </c:pt>
                <c:pt idx="6">
                  <c:v>1.2634442761702149E-4</c:v>
                </c:pt>
                <c:pt idx="7">
                  <c:v>1.7785816326975061E-4</c:v>
                </c:pt>
                <c:pt idx="8">
                  <c:v>4.8354548016702518E-5</c:v>
                </c:pt>
                <c:pt idx="9">
                  <c:v>2.9182913717399305E-5</c:v>
                </c:pt>
                <c:pt idx="10">
                  <c:v>5.6320802735861448E-6</c:v>
                </c:pt>
                <c:pt idx="11">
                  <c:v>7.1437824762283218E-7</c:v>
                </c:pt>
                <c:pt idx="12">
                  <c:v>1.8047198498558014E-7</c:v>
                </c:pt>
                <c:pt idx="13">
                  <c:v>1.9123331269484242E-8</c:v>
                </c:pt>
                <c:pt idx="14">
                  <c:v>1.0744420705789224E-8</c:v>
                </c:pt>
                <c:pt idx="15">
                  <c:v>1.9393643926211332E-9</c:v>
                </c:pt>
                <c:pt idx="16">
                  <c:v>3.5017056635654516E-10</c:v>
                </c:pt>
                <c:pt idx="17">
                  <c:v>8.6321784137802336E-12</c:v>
                </c:pt>
                <c:pt idx="18">
                  <c:v>4.2278314354773519E-13</c:v>
                </c:pt>
                <c:pt idx="19">
                  <c:v>6.0372262201208095E-14</c:v>
                </c:pt>
                <c:pt idx="20">
                  <c:v>4.2384802868895971E-20</c:v>
                </c:pt>
                <c:pt idx="21">
                  <c:v>5.1361436419211358E-21</c:v>
                </c:pt>
                <c:pt idx="22">
                  <c:v>9.1292640329092138E-22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Carbon)'!$C$129:$AC$129</c:f>
              <c:numCache>
                <c:formatCode>General</c:formatCode>
                <c:ptCount val="27"/>
                <c:pt idx="0">
                  <c:v>1.4334688270979781</c:v>
                </c:pt>
                <c:pt idx="1">
                  <c:v>2.5051863567633932</c:v>
                </c:pt>
                <c:pt idx="2">
                  <c:v>0.55494823371018898</c:v>
                </c:pt>
                <c:pt idx="3">
                  <c:v>6.3407733306609204E-2</c:v>
                </c:pt>
                <c:pt idx="4">
                  <c:v>4.3789600187741341E-2</c:v>
                </c:pt>
                <c:pt idx="5">
                  <c:v>2.6119850603660531E-2</c:v>
                </c:pt>
                <c:pt idx="6">
                  <c:v>1.5531004288181632E-2</c:v>
                </c:pt>
                <c:pt idx="7">
                  <c:v>2.0203287692499201E-2</c:v>
                </c:pt>
                <c:pt idx="8">
                  <c:v>9.8936954722687719E-3</c:v>
                </c:pt>
                <c:pt idx="9">
                  <c:v>5.8099773786237478E-3</c:v>
                </c:pt>
                <c:pt idx="10">
                  <c:v>2.2581210923412714E-3</c:v>
                </c:pt>
                <c:pt idx="11">
                  <c:v>6.3043210785330658E-4</c:v>
                </c:pt>
                <c:pt idx="12">
                  <c:v>1.8817675769510598E-4</c:v>
                </c:pt>
                <c:pt idx="13">
                  <c:v>4.2768510786031277E-5</c:v>
                </c:pt>
                <c:pt idx="14">
                  <c:v>1.02128125566863E-5</c:v>
                </c:pt>
                <c:pt idx="15">
                  <c:v>1.2382254485956302E-6</c:v>
                </c:pt>
                <c:pt idx="16">
                  <c:v>1.2734199914395407E-7</c:v>
                </c:pt>
                <c:pt idx="17">
                  <c:v>8.4724839814126165E-9</c:v>
                </c:pt>
                <c:pt idx="18">
                  <c:v>1.2561105009554371E-9</c:v>
                </c:pt>
                <c:pt idx="19">
                  <c:v>2.7017300787626997E-11</c:v>
                </c:pt>
                <c:pt idx="20">
                  <c:v>3.2632226641706963E-12</c:v>
                </c:pt>
                <c:pt idx="21">
                  <c:v>4.8240612026510878E-14</c:v>
                </c:pt>
                <c:pt idx="22">
                  <c:v>9.4332459717064055E-14</c:v>
                </c:pt>
                <c:pt idx="23">
                  <c:v>4.4959909335004019E-18</c:v>
                </c:pt>
                <c:pt idx="24">
                  <c:v>0</c:v>
                </c:pt>
                <c:pt idx="25">
                  <c:v>9.9003037752861015E-20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Carbon)'!$C$128:$AC$128</c:f>
              <c:numCache>
                <c:formatCode>General</c:formatCode>
                <c:ptCount val="27"/>
                <c:pt idx="0">
                  <c:v>0.98900715641624948</c:v>
                </c:pt>
                <c:pt idx="1">
                  <c:v>1.5765918801894467</c:v>
                </c:pt>
                <c:pt idx="2">
                  <c:v>1.2094899890234974</c:v>
                </c:pt>
                <c:pt idx="3">
                  <c:v>1.2022848070239565</c:v>
                </c:pt>
                <c:pt idx="4">
                  <c:v>0.87020692184985726</c:v>
                </c:pt>
                <c:pt idx="5">
                  <c:v>0.61572330436311995</c:v>
                </c:pt>
                <c:pt idx="6">
                  <c:v>0.12607363130675681</c:v>
                </c:pt>
                <c:pt idx="7">
                  <c:v>0.19888860371513323</c:v>
                </c:pt>
                <c:pt idx="8">
                  <c:v>0.11140533031893439</c:v>
                </c:pt>
                <c:pt idx="9">
                  <c:v>7.9412616872452935E-2</c:v>
                </c:pt>
                <c:pt idx="10">
                  <c:v>4.0312780116365327E-2</c:v>
                </c:pt>
                <c:pt idx="11">
                  <c:v>1.6186078971157626E-2</c:v>
                </c:pt>
                <c:pt idx="12">
                  <c:v>7.3209338878765491E-3</c:v>
                </c:pt>
                <c:pt idx="13">
                  <c:v>2.0959831802450975E-3</c:v>
                </c:pt>
                <c:pt idx="14">
                  <c:v>5.9344692806276463E-4</c:v>
                </c:pt>
                <c:pt idx="15">
                  <c:v>1.0207056937929271E-4</c:v>
                </c:pt>
                <c:pt idx="16">
                  <c:v>1.506565185312254E-5</c:v>
                </c:pt>
                <c:pt idx="17">
                  <c:v>2.7558755292917925E-6</c:v>
                </c:pt>
                <c:pt idx="18">
                  <c:v>3.6106915002432221E-7</c:v>
                </c:pt>
                <c:pt idx="19">
                  <c:v>9.3643917176871257E-8</c:v>
                </c:pt>
                <c:pt idx="20">
                  <c:v>2.4067013246986645E-8</c:v>
                </c:pt>
                <c:pt idx="21">
                  <c:v>5.6211078149671474E-9</c:v>
                </c:pt>
                <c:pt idx="22">
                  <c:v>2.4540253011453521E-9</c:v>
                </c:pt>
                <c:pt idx="23">
                  <c:v>9.8018187432213734E-14</c:v>
                </c:pt>
                <c:pt idx="24">
                  <c:v>9.2897818449108143E-15</c:v>
                </c:pt>
                <c:pt idx="25">
                  <c:v>1.5708788956454322E-16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Carbon)'!$C$127:$AC$127</c:f>
              <c:numCache>
                <c:formatCode>General</c:formatCode>
                <c:ptCount val="27"/>
                <c:pt idx="0">
                  <c:v>6.6641538363799517</c:v>
                </c:pt>
                <c:pt idx="1">
                  <c:v>3.5593172735601071</c:v>
                </c:pt>
                <c:pt idx="2">
                  <c:v>3.0632682051301869</c:v>
                </c:pt>
                <c:pt idx="3">
                  <c:v>1.5626931267465458</c:v>
                </c:pt>
                <c:pt idx="4">
                  <c:v>1.1728245658305683</c:v>
                </c:pt>
                <c:pt idx="5">
                  <c:v>0.40999190945907371</c:v>
                </c:pt>
                <c:pt idx="6">
                  <c:v>0.24572228671214802</c:v>
                </c:pt>
                <c:pt idx="7">
                  <c:v>0.3706831650592125</c:v>
                </c:pt>
                <c:pt idx="8">
                  <c:v>0.22651557374887524</c:v>
                </c:pt>
                <c:pt idx="9">
                  <c:v>0.19645205844132405</c:v>
                </c:pt>
                <c:pt idx="10">
                  <c:v>0.12909639700952272</c:v>
                </c:pt>
                <c:pt idx="11">
                  <c:v>7.5439108219451781E-2</c:v>
                </c:pt>
                <c:pt idx="12">
                  <c:v>5.6104492617133891E-2</c:v>
                </c:pt>
                <c:pt idx="13">
                  <c:v>3.8820582660839133E-2</c:v>
                </c:pt>
                <c:pt idx="14">
                  <c:v>4.0621878160724323E-2</c:v>
                </c:pt>
                <c:pt idx="15">
                  <c:v>2.7678131089360021E-2</c:v>
                </c:pt>
                <c:pt idx="16">
                  <c:v>1.1307872317977445E-2</c:v>
                </c:pt>
                <c:pt idx="17">
                  <c:v>3.8841899767346655E-3</c:v>
                </c:pt>
                <c:pt idx="18">
                  <c:v>6.9596089325741381E-4</c:v>
                </c:pt>
                <c:pt idx="19">
                  <c:v>2.0034456208959663E-4</c:v>
                </c:pt>
                <c:pt idx="20">
                  <c:v>5.0154888190885905E-5</c:v>
                </c:pt>
                <c:pt idx="21">
                  <c:v>1.1262893223246586E-5</c:v>
                </c:pt>
                <c:pt idx="22">
                  <c:v>2.6522743916652601E-6</c:v>
                </c:pt>
                <c:pt idx="23">
                  <c:v>4.0632536713978081E-7</c:v>
                </c:pt>
                <c:pt idx="24">
                  <c:v>1.1988953870892615E-7</c:v>
                </c:pt>
                <c:pt idx="25">
                  <c:v>3.3465725506150876E-8</c:v>
                </c:pt>
                <c:pt idx="26">
                  <c:v>9.3754766130710345E-9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Carbon)'!$C$126:$AC$126</c:f>
              <c:numCache>
                <c:formatCode>General</c:formatCode>
                <c:ptCount val="27"/>
                <c:pt idx="0">
                  <c:v>9.2339310258611231</c:v>
                </c:pt>
                <c:pt idx="1">
                  <c:v>3.2917875868907691</c:v>
                </c:pt>
                <c:pt idx="2">
                  <c:v>4.2529759193147081</c:v>
                </c:pt>
                <c:pt idx="3">
                  <c:v>2.2338195909227023</c:v>
                </c:pt>
                <c:pt idx="4">
                  <c:v>1.7881002109570301</c:v>
                </c:pt>
                <c:pt idx="5">
                  <c:v>1.3272456853710208</c:v>
                </c:pt>
                <c:pt idx="6">
                  <c:v>0.19348258550482694</c:v>
                </c:pt>
                <c:pt idx="7">
                  <c:v>0.29858871085079003</c:v>
                </c:pt>
                <c:pt idx="8">
                  <c:v>0.17645661253727318</c:v>
                </c:pt>
                <c:pt idx="9">
                  <c:v>0.150522220760228</c:v>
                </c:pt>
                <c:pt idx="10">
                  <c:v>0.10509333508205863</c:v>
                </c:pt>
                <c:pt idx="11">
                  <c:v>6.9205986276653822E-2</c:v>
                </c:pt>
                <c:pt idx="12">
                  <c:v>6.0730304729265071E-2</c:v>
                </c:pt>
                <c:pt idx="13">
                  <c:v>4.6334862704738869E-2</c:v>
                </c:pt>
                <c:pt idx="14">
                  <c:v>4.5113392501858147E-2</c:v>
                </c:pt>
                <c:pt idx="15">
                  <c:v>3.31822079896009E-2</c:v>
                </c:pt>
                <c:pt idx="16">
                  <c:v>1.9546294469937529E-2</c:v>
                </c:pt>
                <c:pt idx="17">
                  <c:v>1.0078941127819095E-2</c:v>
                </c:pt>
                <c:pt idx="18">
                  <c:v>2.4774741183036211E-3</c:v>
                </c:pt>
                <c:pt idx="19">
                  <c:v>9.2104822087028522E-4</c:v>
                </c:pt>
                <c:pt idx="20">
                  <c:v>2.8923050109399011E-4</c:v>
                </c:pt>
                <c:pt idx="21">
                  <c:v>9.1105049791825979E-5</c:v>
                </c:pt>
                <c:pt idx="22">
                  <c:v>3.6479964366313775E-5</c:v>
                </c:pt>
                <c:pt idx="23">
                  <c:v>9.6602731560114605E-6</c:v>
                </c:pt>
                <c:pt idx="24">
                  <c:v>3.8573304225351935E-6</c:v>
                </c:pt>
                <c:pt idx="25">
                  <c:v>1.2146060945853013E-6</c:v>
                </c:pt>
                <c:pt idx="26">
                  <c:v>3.5252099031480797E-7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6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Carbon)'!$C$125:$AC$125</c:f>
              <c:numCache>
                <c:formatCode>General</c:formatCode>
                <c:ptCount val="27"/>
                <c:pt idx="0">
                  <c:v>31.487498022253302</c:v>
                </c:pt>
                <c:pt idx="1">
                  <c:v>14.734597189060798</c:v>
                </c:pt>
                <c:pt idx="2">
                  <c:v>16.598991324208232</c:v>
                </c:pt>
                <c:pt idx="3">
                  <c:v>12.280998230045597</c:v>
                </c:pt>
                <c:pt idx="4">
                  <c:v>3.265567545886523</c:v>
                </c:pt>
                <c:pt idx="5">
                  <c:v>0.93626863491665235</c:v>
                </c:pt>
                <c:pt idx="6">
                  <c:v>0.20153832005401759</c:v>
                </c:pt>
                <c:pt idx="7">
                  <c:v>0.29323811711740333</c:v>
                </c:pt>
                <c:pt idx="8">
                  <c:v>0.15665515230244065</c:v>
                </c:pt>
                <c:pt idx="9">
                  <c:v>0.1133728992495782</c:v>
                </c:pt>
                <c:pt idx="10">
                  <c:v>6.9602484457693639E-2</c:v>
                </c:pt>
                <c:pt idx="11">
                  <c:v>4.1913694815079845E-2</c:v>
                </c:pt>
                <c:pt idx="12">
                  <c:v>3.2902953894352431E-2</c:v>
                </c:pt>
                <c:pt idx="13">
                  <c:v>2.0966440105468304E-2</c:v>
                </c:pt>
                <c:pt idx="14">
                  <c:v>1.6556143940128124E-2</c:v>
                </c:pt>
                <c:pt idx="15">
                  <c:v>1.1567088333108853E-2</c:v>
                </c:pt>
                <c:pt idx="16">
                  <c:v>8.2286162829666217E-3</c:v>
                </c:pt>
                <c:pt idx="17">
                  <c:v>7.20177126249953E-3</c:v>
                </c:pt>
                <c:pt idx="18">
                  <c:v>4.4727552874072093E-3</c:v>
                </c:pt>
                <c:pt idx="19">
                  <c:v>6.3930002416043375E-3</c:v>
                </c:pt>
                <c:pt idx="20">
                  <c:v>1.0849554528065831E-2</c:v>
                </c:pt>
                <c:pt idx="21">
                  <c:v>1.6161351127608907E-2</c:v>
                </c:pt>
                <c:pt idx="22">
                  <c:v>1.6026200672351252E-2</c:v>
                </c:pt>
                <c:pt idx="23">
                  <c:v>6.0610928932822977E-3</c:v>
                </c:pt>
                <c:pt idx="24">
                  <c:v>2.6296782587672926E-3</c:v>
                </c:pt>
                <c:pt idx="25">
                  <c:v>8.3068500638492086E-4</c:v>
                </c:pt>
                <c:pt idx="26">
                  <c:v>2.3542612426901731E-4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4273408"/>
        <c:axId val="104275328"/>
      </c:barChart>
      <c:barChart>
        <c:barDir val="col"/>
        <c:grouping val="stacked"/>
        <c:varyColors val="0"/>
        <c:ser>
          <c:idx val="12"/>
          <c:order val="12"/>
          <c:tx>
            <c:v>total aer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Carbon)'!$C$31:$AC$31</c:f>
              <c:numCache>
                <c:formatCode>General</c:formatCode>
                <c:ptCount val="27"/>
                <c:pt idx="0">
                  <c:v>0.32481775163235566</c:v>
                </c:pt>
                <c:pt idx="1">
                  <c:v>0.56559763451713496</c:v>
                </c:pt>
                <c:pt idx="2">
                  <c:v>0.36021311927055749</c:v>
                </c:pt>
                <c:pt idx="3">
                  <c:v>0.31244404665676068</c:v>
                </c:pt>
                <c:pt idx="4">
                  <c:v>0.41026613094786657</c:v>
                </c:pt>
                <c:pt idx="5">
                  <c:v>0.28773037032805743</c:v>
                </c:pt>
                <c:pt idx="6">
                  <c:v>0.17274285270555856</c:v>
                </c:pt>
                <c:pt idx="7">
                  <c:v>0.39136548507748109</c:v>
                </c:pt>
                <c:pt idx="8">
                  <c:v>0.39496526181416747</c:v>
                </c:pt>
                <c:pt idx="9">
                  <c:v>0.53439420059312737</c:v>
                </c:pt>
                <c:pt idx="10">
                  <c:v>0.56214524472211269</c:v>
                </c:pt>
                <c:pt idx="11">
                  <c:v>0.51240221098449601</c:v>
                </c:pt>
                <c:pt idx="12">
                  <c:v>0.56911630780498956</c:v>
                </c:pt>
                <c:pt idx="13">
                  <c:v>0.48821864661798414</c:v>
                </c:pt>
                <c:pt idx="14">
                  <c:v>0.53026749860768685</c:v>
                </c:pt>
                <c:pt idx="15">
                  <c:v>0.53486429955901094</c:v>
                </c:pt>
                <c:pt idx="16">
                  <c:v>0.52276236035375157</c:v>
                </c:pt>
                <c:pt idx="17">
                  <c:v>0.56103090173268932</c:v>
                </c:pt>
                <c:pt idx="18">
                  <c:v>0.34603476717374182</c:v>
                </c:pt>
                <c:pt idx="19">
                  <c:v>0.34813960517483211</c:v>
                </c:pt>
                <c:pt idx="20">
                  <c:v>0.30531435969939658</c:v>
                </c:pt>
                <c:pt idx="21">
                  <c:v>0.26113805511207927</c:v>
                </c:pt>
                <c:pt idx="22">
                  <c:v>0.26156760570807269</c:v>
                </c:pt>
                <c:pt idx="23">
                  <c:v>0.17261260625922775</c:v>
                </c:pt>
                <c:pt idx="24">
                  <c:v>0.17588085900122638</c:v>
                </c:pt>
                <c:pt idx="25">
                  <c:v>0.14825773011678053</c:v>
                </c:pt>
                <c:pt idx="26">
                  <c:v>0.11877903044054899</c:v>
                </c:pt>
              </c:numCache>
            </c:numRef>
          </c:val>
        </c:ser>
        <c:ser>
          <c:idx val="13"/>
          <c:order val="13"/>
          <c:tx>
            <c:v>total gas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Carbon)'!$C$131:$AC$131</c:f>
              <c:numCache>
                <c:formatCode>General</c:formatCode>
                <c:ptCount val="27"/>
                <c:pt idx="0">
                  <c:v>49.812004664423142</c:v>
                </c:pt>
                <c:pt idx="1">
                  <c:v>25.685742859024948</c:v>
                </c:pt>
                <c:pt idx="2">
                  <c:v>25.703019115786869</c:v>
                </c:pt>
                <c:pt idx="3">
                  <c:v>17.390717092944865</c:v>
                </c:pt>
                <c:pt idx="4">
                  <c:v>7.2472998568771256</c:v>
                </c:pt>
                <c:pt idx="5">
                  <c:v>3.4010929024128456</c:v>
                </c:pt>
                <c:pt idx="6">
                  <c:v>0.78247417229354799</c:v>
                </c:pt>
                <c:pt idx="7">
                  <c:v>1.1817797425983079</c:v>
                </c:pt>
                <c:pt idx="8">
                  <c:v>0.68097471892780892</c:v>
                </c:pt>
                <c:pt idx="9">
                  <c:v>0.54559895561592442</c:v>
                </c:pt>
                <c:pt idx="10">
                  <c:v>0.34636874983825516</c:v>
                </c:pt>
                <c:pt idx="11">
                  <c:v>0.203376014768444</c:v>
                </c:pt>
                <c:pt idx="12">
                  <c:v>0.15724704235830805</c:v>
                </c:pt>
                <c:pt idx="13">
                  <c:v>0.10826065628540871</c:v>
                </c:pt>
                <c:pt idx="14">
                  <c:v>0.10289508508775075</c:v>
                </c:pt>
                <c:pt idx="15">
                  <c:v>7.2530738146262055E-2</c:v>
                </c:pt>
                <c:pt idx="16">
                  <c:v>3.909797641490443E-2</c:v>
                </c:pt>
                <c:pt idx="17">
                  <c:v>2.1167666723698741E-2</c:v>
                </c:pt>
                <c:pt idx="18">
                  <c:v>7.6465526246515527E-3</c:v>
                </c:pt>
                <c:pt idx="19">
                  <c:v>7.5144866955590695E-3</c:v>
                </c:pt>
                <c:pt idx="20">
                  <c:v>1.1188963987627178E-2</c:v>
                </c:pt>
                <c:pt idx="21">
                  <c:v>1.6263724691780033E-2</c:v>
                </c:pt>
                <c:pt idx="22">
                  <c:v>1.6065335365228865E-2</c:v>
                </c:pt>
                <c:pt idx="23">
                  <c:v>6.0711594919034715E-3</c:v>
                </c:pt>
                <c:pt idx="24">
                  <c:v>2.6336554787378267E-3</c:v>
                </c:pt>
                <c:pt idx="25">
                  <c:v>8.3193307820516942E-4</c:v>
                </c:pt>
                <c:pt idx="26">
                  <c:v>2.357880207359452E-4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4277504"/>
        <c:axId val="104279040"/>
      </c:barChart>
      <c:catAx>
        <c:axId val="10427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35529411764705882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75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275328"/>
        <c:scaling>
          <c:orientation val="minMax"/>
          <c:max val="3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concentration, ug/m03</a:t>
                </a:r>
              </a:p>
            </c:rich>
          </c:tx>
          <c:layout>
            <c:manualLayout>
              <c:xMode val="edge"/>
              <c:yMode val="edge"/>
              <c:x val="3.2941176470588238E-2"/>
              <c:y val="0.425352704151417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73408"/>
        <c:crosses val="autoZero"/>
        <c:crossBetween val="between"/>
      </c:valAx>
      <c:catAx>
        <c:axId val="10427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279040"/>
        <c:crosses val="autoZero"/>
        <c:auto val="1"/>
        <c:lblAlgn val="ctr"/>
        <c:lblOffset val="100"/>
        <c:noMultiLvlLbl val="0"/>
      </c:catAx>
      <c:valAx>
        <c:axId val="104279040"/>
        <c:scaling>
          <c:orientation val="minMax"/>
          <c:max val="3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77504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35294117647064"/>
          <c:y val="9.295774647887324E-2"/>
          <c:w val="0.14352941176470591"/>
          <c:h val="0.7521135632693800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NMHCs by C# &amp; # of functional groups:T0</a:t>
            </a:r>
          </a:p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Solid = OA; textured = gas</a:t>
            </a:r>
          </a:p>
        </c:rich>
      </c:tx>
      <c:layout>
        <c:manualLayout>
          <c:xMode val="edge"/>
          <c:yMode val="edge"/>
          <c:x val="0.16270396270396267"/>
          <c:y val="2.0419531991218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29411764705883"/>
          <c:y val="0.12112692716621805"/>
          <c:w val="0.57176470588235295"/>
          <c:h val="0.70422632073382585"/>
        </c:manualLayout>
      </c:layout>
      <c:barChart>
        <c:barDir val="col"/>
        <c:grouping val="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Carbon)'!$C$5:$AC$5</c:f>
              <c:numCache>
                <c:formatCode>General</c:formatCode>
                <c:ptCount val="27"/>
                <c:pt idx="0">
                  <c:v>2.3408826729259182E-8</c:v>
                </c:pt>
                <c:pt idx="1">
                  <c:v>4.3848456077446714E-8</c:v>
                </c:pt>
                <c:pt idx="2">
                  <c:v>2.1933459899993687E-7</c:v>
                </c:pt>
                <c:pt idx="3">
                  <c:v>1.3270512080442602E-6</c:v>
                </c:pt>
                <c:pt idx="4">
                  <c:v>3.0990204301857527E-6</c:v>
                </c:pt>
                <c:pt idx="5">
                  <c:v>7.429051861637806E-6</c:v>
                </c:pt>
                <c:pt idx="6">
                  <c:v>6.2782426551575464E-7</c:v>
                </c:pt>
                <c:pt idx="7">
                  <c:v>3.2478841931699127E-6</c:v>
                </c:pt>
                <c:pt idx="8">
                  <c:v>5.5933539471645298E-6</c:v>
                </c:pt>
                <c:pt idx="9">
                  <c:v>1.4803578042647692E-5</c:v>
                </c:pt>
                <c:pt idx="10">
                  <c:v>3.1754717813307188E-5</c:v>
                </c:pt>
                <c:pt idx="11">
                  <c:v>6.4602834195819737E-5</c:v>
                </c:pt>
                <c:pt idx="12">
                  <c:v>1.7093945124684994E-4</c:v>
                </c:pt>
                <c:pt idx="13">
                  <c:v>3.6350453751946086E-4</c:v>
                </c:pt>
                <c:pt idx="14">
                  <c:v>9.5489180058385987E-4</c:v>
                </c:pt>
                <c:pt idx="15">
                  <c:v>2.2033856391308589E-3</c:v>
                </c:pt>
                <c:pt idx="16">
                  <c:v>4.9872245556340632E-3</c:v>
                </c:pt>
                <c:pt idx="17">
                  <c:v>1.2949993396963141E-2</c:v>
                </c:pt>
                <c:pt idx="18">
                  <c:v>1.9754740640194508E-2</c:v>
                </c:pt>
                <c:pt idx="19">
                  <c:v>4.6733412724426562E-2</c:v>
                </c:pt>
                <c:pt idx="20">
                  <c:v>8.634098253081289E-2</c:v>
                </c:pt>
                <c:pt idx="21">
                  <c:v>0.13265607654142736</c:v>
                </c:pt>
                <c:pt idx="22">
                  <c:v>0.19299782976965787</c:v>
                </c:pt>
                <c:pt idx="23">
                  <c:v>0.15281326863387557</c:v>
                </c:pt>
                <c:pt idx="24">
                  <c:v>0.16791313172416808</c:v>
                </c:pt>
                <c:pt idx="25">
                  <c:v>0.14582013372159641</c:v>
                </c:pt>
                <c:pt idx="26">
                  <c:v>0.11820532869670532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Carbon)'!$C$6:$AC$6</c:f>
              <c:numCache>
                <c:formatCode>General</c:formatCode>
                <c:ptCount val="27"/>
                <c:pt idx="0">
                  <c:v>1.9238910391714509E-7</c:v>
                </c:pt>
                <c:pt idx="1">
                  <c:v>1.5195643650972254E-7</c:v>
                </c:pt>
                <c:pt idx="2">
                  <c:v>8.3158875349194115E-7</c:v>
                </c:pt>
                <c:pt idx="3">
                  <c:v>2.6772974675302384E-6</c:v>
                </c:pt>
                <c:pt idx="4">
                  <c:v>9.243401096923432E-6</c:v>
                </c:pt>
                <c:pt idx="5">
                  <c:v>3.1763372683248127E-5</c:v>
                </c:pt>
                <c:pt idx="6">
                  <c:v>1.1517035430408253E-5</c:v>
                </c:pt>
                <c:pt idx="7">
                  <c:v>6.0491770973873448E-5</c:v>
                </c:pt>
                <c:pt idx="8">
                  <c:v>1.4151289344765551E-4</c:v>
                </c:pt>
                <c:pt idx="9">
                  <c:v>4.2980084126705774E-4</c:v>
                </c:pt>
                <c:pt idx="10">
                  <c:v>1.0525764326505974E-3</c:v>
                </c:pt>
                <c:pt idx="11">
                  <c:v>2.358365510206616E-3</c:v>
                </c:pt>
                <c:pt idx="12">
                  <c:v>6.7187755351513683E-3</c:v>
                </c:pt>
                <c:pt idx="13">
                  <c:v>1.42441849487983E-2</c:v>
                </c:pt>
                <c:pt idx="14">
                  <c:v>3.3269320052971604E-2</c:v>
                </c:pt>
                <c:pt idx="15">
                  <c:v>5.4747822289736577E-2</c:v>
                </c:pt>
                <c:pt idx="16">
                  <c:v>7.0629508631360638E-2</c:v>
                </c:pt>
                <c:pt idx="17">
                  <c:v>8.8816275333921599E-2</c:v>
                </c:pt>
                <c:pt idx="18">
                  <c:v>5.8783876638861372E-2</c:v>
                </c:pt>
                <c:pt idx="19">
                  <c:v>5.8749257159097623E-2</c:v>
                </c:pt>
                <c:pt idx="20">
                  <c:v>4.6975749082772869E-2</c:v>
                </c:pt>
                <c:pt idx="21">
                  <c:v>3.1593160241076314E-2</c:v>
                </c:pt>
                <c:pt idx="22">
                  <c:v>1.9420951156138941E-2</c:v>
                </c:pt>
                <c:pt idx="23">
                  <c:v>6.2430461840643908E-3</c:v>
                </c:pt>
                <c:pt idx="24">
                  <c:v>2.784733253063768E-3</c:v>
                </c:pt>
                <c:pt idx="25">
                  <c:v>1.0306219125670809E-3</c:v>
                </c:pt>
                <c:pt idx="26">
                  <c:v>3.956141050003466E-4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Carbon)'!$C$7:$AC$7</c:f>
              <c:numCache>
                <c:formatCode>General</c:formatCode>
                <c:ptCount val="27"/>
                <c:pt idx="0">
                  <c:v>9.2780205766871912E-4</c:v>
                </c:pt>
                <c:pt idx="1">
                  <c:v>5.8209770266112386E-5</c:v>
                </c:pt>
                <c:pt idx="2">
                  <c:v>8.4973513080144453E-5</c:v>
                </c:pt>
                <c:pt idx="3">
                  <c:v>1.7056729183938954E-4</c:v>
                </c:pt>
                <c:pt idx="4">
                  <c:v>7.8153475566684091E-4</c:v>
                </c:pt>
                <c:pt idx="5">
                  <c:v>9.013758547823837E-4</c:v>
                </c:pt>
                <c:pt idx="6">
                  <c:v>5.7419292144839909E-4</c:v>
                </c:pt>
                <c:pt idx="7">
                  <c:v>3.1365248665964907E-3</c:v>
                </c:pt>
                <c:pt idx="8">
                  <c:v>7.6843705248955231E-3</c:v>
                </c:pt>
                <c:pt idx="9">
                  <c:v>2.1434362400066177E-2</c:v>
                </c:pt>
                <c:pt idx="10">
                  <c:v>4.0276879748485657E-2</c:v>
                </c:pt>
                <c:pt idx="11">
                  <c:v>5.8682903156217096E-2</c:v>
                </c:pt>
                <c:pt idx="12">
                  <c:v>0.10004741156061414</c:v>
                </c:pt>
                <c:pt idx="13">
                  <c:v>0.13118763360811464</c:v>
                </c:pt>
                <c:pt idx="14">
                  <c:v>0.19827153052033705</c:v>
                </c:pt>
                <c:pt idx="15">
                  <c:v>0.23387478050071533</c:v>
                </c:pt>
                <c:pt idx="16">
                  <c:v>0.23516724107856229</c:v>
                </c:pt>
                <c:pt idx="17">
                  <c:v>0.25046905113414342</c:v>
                </c:pt>
                <c:pt idx="18">
                  <c:v>0.15175737450108093</c:v>
                </c:pt>
                <c:pt idx="19">
                  <c:v>0.1461086293862944</c:v>
                </c:pt>
                <c:pt idx="20">
                  <c:v>0.11477800020009325</c:v>
                </c:pt>
                <c:pt idx="21">
                  <c:v>7.6272483832853219E-2</c:v>
                </c:pt>
                <c:pt idx="22">
                  <c:v>4.6750722464308433E-2</c:v>
                </c:pt>
                <c:pt idx="23">
                  <c:v>1.5072456002146215E-2</c:v>
                </c:pt>
                <c:pt idx="24">
                  <c:v>6.7190640308160653E-3</c:v>
                </c:pt>
                <c:pt idx="25">
                  <c:v>2.4840053721825886E-3</c:v>
                </c:pt>
                <c:pt idx="26">
                  <c:v>9.5385321619094715E-4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Carbon)'!$C$8:$AC$8</c:f>
              <c:numCache>
                <c:formatCode>General</c:formatCode>
                <c:ptCount val="27"/>
                <c:pt idx="0">
                  <c:v>6.8535030105653272E-4</c:v>
                </c:pt>
                <c:pt idx="1">
                  <c:v>4.4344668620727237E-3</c:v>
                </c:pt>
                <c:pt idx="2">
                  <c:v>2.4220942025384011E-3</c:v>
                </c:pt>
                <c:pt idx="3">
                  <c:v>9.8829959855588657E-3</c:v>
                </c:pt>
                <c:pt idx="4">
                  <c:v>2.957946050148438E-2</c:v>
                </c:pt>
                <c:pt idx="5">
                  <c:v>2.4167858823079584E-2</c:v>
                </c:pt>
                <c:pt idx="6">
                  <c:v>5.5042087867728517E-3</c:v>
                </c:pt>
                <c:pt idx="7">
                  <c:v>2.0256146105439608E-2</c:v>
                </c:pt>
                <c:pt idx="8">
                  <c:v>3.5006063954453479E-2</c:v>
                </c:pt>
                <c:pt idx="9">
                  <c:v>5.9130071436498968E-2</c:v>
                </c:pt>
                <c:pt idx="10">
                  <c:v>6.8206145047897557E-2</c:v>
                </c:pt>
                <c:pt idx="11">
                  <c:v>6.4100851739245249E-2</c:v>
                </c:pt>
                <c:pt idx="12">
                  <c:v>7.0929544122646543E-2</c:v>
                </c:pt>
                <c:pt idx="13">
                  <c:v>5.825015965917011E-2</c:v>
                </c:pt>
                <c:pt idx="14">
                  <c:v>5.4658388633680194E-2</c:v>
                </c:pt>
                <c:pt idx="15">
                  <c:v>3.989318051443734E-2</c:v>
                </c:pt>
                <c:pt idx="16">
                  <c:v>2.5654765478932993E-2</c:v>
                </c:pt>
                <c:pt idx="17">
                  <c:v>1.8461126079688743E-2</c:v>
                </c:pt>
                <c:pt idx="18">
                  <c:v>8.3401211707540418E-3</c:v>
                </c:pt>
                <c:pt idx="19">
                  <c:v>6.8229224701073406E-3</c:v>
                </c:pt>
                <c:pt idx="20">
                  <c:v>5.0397307666090966E-3</c:v>
                </c:pt>
                <c:pt idx="21">
                  <c:v>3.1601815111017254E-3</c:v>
                </c:pt>
                <c:pt idx="22">
                  <c:v>1.9650593705238537E-3</c:v>
                </c:pt>
                <c:pt idx="23">
                  <c:v>6.2427576883996932E-4</c:v>
                </c:pt>
                <c:pt idx="24">
                  <c:v>2.8099189245919017E-4</c:v>
                </c:pt>
                <c:pt idx="25">
                  <c:v>1.034747400572262E-4</c:v>
                </c:pt>
                <c:pt idx="26">
                  <c:v>3.9861445991320558E-5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Carbon)'!$C$9:$AC$9</c:f>
              <c:numCache>
                <c:formatCode>General</c:formatCode>
                <c:ptCount val="27"/>
                <c:pt idx="0">
                  <c:v>7.9096856390246488E-3</c:v>
                </c:pt>
                <c:pt idx="1">
                  <c:v>8.2948273513964582E-3</c:v>
                </c:pt>
                <c:pt idx="2">
                  <c:v>8.8438346013167239E-3</c:v>
                </c:pt>
                <c:pt idx="3">
                  <c:v>3.1679708940485713E-3</c:v>
                </c:pt>
                <c:pt idx="4">
                  <c:v>4.3259924921462828E-3</c:v>
                </c:pt>
                <c:pt idx="5">
                  <c:v>4.6274704617556761E-3</c:v>
                </c:pt>
                <c:pt idx="6">
                  <c:v>5.8304973835462725E-3</c:v>
                </c:pt>
                <c:pt idx="7">
                  <c:v>1.4521140786908368E-2</c:v>
                </c:pt>
                <c:pt idx="8">
                  <c:v>1.9988133632935178E-2</c:v>
                </c:pt>
                <c:pt idx="9">
                  <c:v>2.6074526671068562E-2</c:v>
                </c:pt>
                <c:pt idx="10">
                  <c:v>2.5364250344582125E-2</c:v>
                </c:pt>
                <c:pt idx="11">
                  <c:v>2.0605802851053564E-2</c:v>
                </c:pt>
                <c:pt idx="12">
                  <c:v>1.9959861057794775E-2</c:v>
                </c:pt>
                <c:pt idx="13">
                  <c:v>1.3857023766773604E-2</c:v>
                </c:pt>
                <c:pt idx="14">
                  <c:v>1.100755208655161E-2</c:v>
                </c:pt>
                <c:pt idx="15">
                  <c:v>5.4116016784047987E-3</c:v>
                </c:pt>
                <c:pt idx="16">
                  <c:v>2.1732666917363892E-3</c:v>
                </c:pt>
                <c:pt idx="17">
                  <c:v>8.6718911851567252E-4</c:v>
                </c:pt>
                <c:pt idx="18">
                  <c:v>2.3322855021179186E-4</c:v>
                </c:pt>
                <c:pt idx="19">
                  <c:v>1.1663302732410129E-4</c:v>
                </c:pt>
                <c:pt idx="20">
                  <c:v>6.2511240626759347E-5</c:v>
                </c:pt>
                <c:pt idx="21">
                  <c:v>2.9928540255768943E-5</c:v>
                </c:pt>
                <c:pt idx="22">
                  <c:v>1.6979989337129291E-5</c:v>
                </c:pt>
                <c:pt idx="23">
                  <c:v>1.884972974003693E-10</c:v>
                </c:pt>
                <c:pt idx="24">
                  <c:v>7.3298093529817001E-11</c:v>
                </c:pt>
                <c:pt idx="25">
                  <c:v>3.1829726686128664E-17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5+ groups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Carbon)'!$C$10:$AC$10</c:f>
              <c:numCache>
                <c:formatCode>General</c:formatCode>
                <c:ptCount val="27"/>
                <c:pt idx="0">
                  <c:v>4.550153623616617E-7</c:v>
                </c:pt>
                <c:pt idx="1">
                  <c:v>3.6890197446462288E-3</c:v>
                </c:pt>
                <c:pt idx="2">
                  <c:v>5.2542273430919754E-4</c:v>
                </c:pt>
                <c:pt idx="3">
                  <c:v>2.7573271886731751E-3</c:v>
                </c:pt>
                <c:pt idx="4">
                  <c:v>2.4035375491972263E-2</c:v>
                </c:pt>
                <c:pt idx="5">
                  <c:v>1.4141943608486444E-2</c:v>
                </c:pt>
                <c:pt idx="6">
                  <c:v>2.9385591668683526E-4</c:v>
                </c:pt>
                <c:pt idx="7">
                  <c:v>8.9949571728421601E-4</c:v>
                </c:pt>
                <c:pt idx="8">
                  <c:v>1.3080435436605498E-3</c:v>
                </c:pt>
                <c:pt idx="9">
                  <c:v>1.734811477808369E-3</c:v>
                </c:pt>
                <c:pt idx="10">
                  <c:v>1.2608734151422691E-3</c:v>
                </c:pt>
                <c:pt idx="11">
                  <c:v>7.2805997415777775E-4</c:v>
                </c:pt>
                <c:pt idx="12">
                  <c:v>5.024880590746687E-4</c:v>
                </c:pt>
                <c:pt idx="13">
                  <c:v>2.3180637684787383E-4</c:v>
                </c:pt>
                <c:pt idx="14">
                  <c:v>1.4600027546330795E-4</c:v>
                </c:pt>
                <c:pt idx="15">
                  <c:v>5.2527360299042948E-5</c:v>
                </c:pt>
                <c:pt idx="16">
                  <c:v>1.5039321121072995E-5</c:v>
                </c:pt>
                <c:pt idx="17">
                  <c:v>3.6763666092623877E-7</c:v>
                </c:pt>
                <c:pt idx="18">
                  <c:v>9.1604268588071864E-8</c:v>
                </c:pt>
                <c:pt idx="19">
                  <c:v>9.0138912558442012E-9</c:v>
                </c:pt>
                <c:pt idx="20">
                  <c:v>2.2273019326085753E-9</c:v>
                </c:pt>
                <c:pt idx="21">
                  <c:v>2.4441646005695387E-12</c:v>
                </c:pt>
                <c:pt idx="22">
                  <c:v>2.3862630423868469E-10</c:v>
                </c:pt>
                <c:pt idx="23">
                  <c:v>6.1025487953564727E-19</c:v>
                </c:pt>
                <c:pt idx="24">
                  <c:v>0</c:v>
                </c:pt>
                <c:pt idx="25">
                  <c:v>4.0409587754246727E-20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5+ groups</c:v>
          </c:tx>
          <c:spPr>
            <a:pattFill prst="pct70">
              <a:fgClr>
                <a:srgbClr val="0070C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Carbon)'!$C$110:$AC$110</c:f>
              <c:numCache>
                <c:formatCode>General</c:formatCode>
                <c:ptCount val="27"/>
                <c:pt idx="0">
                  <c:v>1.7407539912211705E-4</c:v>
                </c:pt>
                <c:pt idx="1">
                  <c:v>8.3716039496688481E-4</c:v>
                </c:pt>
                <c:pt idx="2">
                  <c:v>2.479651433138841E-3</c:v>
                </c:pt>
                <c:pt idx="3">
                  <c:v>1.5975326293322458E-2</c:v>
                </c:pt>
                <c:pt idx="4">
                  <c:v>0.26003516310713198</c:v>
                </c:pt>
                <c:pt idx="5">
                  <c:v>6.7393399071995624E-2</c:v>
                </c:pt>
                <c:pt idx="6">
                  <c:v>2.3198506371777668E-6</c:v>
                </c:pt>
                <c:pt idx="7">
                  <c:v>1.5371981595364205E-6</c:v>
                </c:pt>
                <c:pt idx="8">
                  <c:v>7.0952927380380085E-7</c:v>
                </c:pt>
                <c:pt idx="9">
                  <c:v>3.3621355101136817E-7</c:v>
                </c:pt>
                <c:pt idx="10">
                  <c:v>1.2299989376255357E-7</c:v>
                </c:pt>
                <c:pt idx="11">
                  <c:v>2.3163785750020946E-8</c:v>
                </c:pt>
                <c:pt idx="12">
                  <c:v>5.7252514285301656E-9</c:v>
                </c:pt>
                <c:pt idx="13">
                  <c:v>1.1741946892149798E-9</c:v>
                </c:pt>
                <c:pt idx="14">
                  <c:v>5.6846772508769076E-10</c:v>
                </c:pt>
                <c:pt idx="15">
                  <c:v>1.6524453796904885E-10</c:v>
                </c:pt>
                <c:pt idx="16">
                  <c:v>3.7894771045188113E-11</c:v>
                </c:pt>
                <c:pt idx="17">
                  <c:v>3.6910135349379385E-13</c:v>
                </c:pt>
                <c:pt idx="18">
                  <c:v>4.8562475242291539E-14</c:v>
                </c:pt>
                <c:pt idx="19">
                  <c:v>7.5773386338594062E-15</c:v>
                </c:pt>
                <c:pt idx="20">
                  <c:v>2.4051883565870989E-22</c:v>
                </c:pt>
                <c:pt idx="21">
                  <c:v>3.910558734981184E-23</c:v>
                </c:pt>
                <c:pt idx="22">
                  <c:v>7.990175929475385E-24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Carbon)'!$C$109:$AC$109</c:f>
              <c:numCache>
                <c:formatCode>General</c:formatCode>
                <c:ptCount val="27"/>
                <c:pt idx="0">
                  <c:v>0.39385428144568885</c:v>
                </c:pt>
                <c:pt idx="1">
                  <c:v>1.1409426547475903</c:v>
                </c:pt>
                <c:pt idx="2">
                  <c:v>0.47838351120219841</c:v>
                </c:pt>
                <c:pt idx="3">
                  <c:v>1.5206606486230779E-2</c:v>
                </c:pt>
                <c:pt idx="4">
                  <c:v>1.1438276113945703E-2</c:v>
                </c:pt>
                <c:pt idx="5">
                  <c:v>5.881272620533117E-3</c:v>
                </c:pt>
                <c:pt idx="6">
                  <c:v>1.977147338874699E-3</c:v>
                </c:pt>
                <c:pt idx="7">
                  <c:v>1.9683193715349409E-3</c:v>
                </c:pt>
                <c:pt idx="8">
                  <c:v>1.5448654348912388E-3</c:v>
                </c:pt>
                <c:pt idx="9">
                  <c:v>9.6279658179658457E-4</c:v>
                </c:pt>
                <c:pt idx="10">
                  <c:v>3.6151391743304473E-4</c:v>
                </c:pt>
                <c:pt idx="11">
                  <c:v>1.0245635036084232E-4</c:v>
                </c:pt>
                <c:pt idx="12">
                  <c:v>3.2732718116633355E-5</c:v>
                </c:pt>
                <c:pt idx="13">
                  <c:v>7.6281138702794146E-6</c:v>
                </c:pt>
                <c:pt idx="14">
                  <c:v>1.8016842756053847E-6</c:v>
                </c:pt>
                <c:pt idx="15">
                  <c:v>2.1041431304747521E-7</c:v>
                </c:pt>
                <c:pt idx="16">
                  <c:v>2.3952352561550185E-8</c:v>
                </c:pt>
                <c:pt idx="17">
                  <c:v>3.7011108824104465E-9</c:v>
                </c:pt>
                <c:pt idx="18">
                  <c:v>8.2146255566104189E-10</c:v>
                </c:pt>
                <c:pt idx="19">
                  <c:v>7.7342802748882727E-12</c:v>
                </c:pt>
                <c:pt idx="20">
                  <c:v>2.9934310169062902E-13</c:v>
                </c:pt>
                <c:pt idx="21">
                  <c:v>1.6096615611824062E-14</c:v>
                </c:pt>
                <c:pt idx="22">
                  <c:v>6.5283683964506982E-15</c:v>
                </c:pt>
                <c:pt idx="23">
                  <c:v>2.2957908005336234E-23</c:v>
                </c:pt>
                <c:pt idx="24">
                  <c:v>0</c:v>
                </c:pt>
                <c:pt idx="25">
                  <c:v>8.2123175912928356E-25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Carbon)'!$C$108:$AC$108</c:f>
              <c:numCache>
                <c:formatCode>General</c:formatCode>
                <c:ptCount val="27"/>
                <c:pt idx="0">
                  <c:v>0.59626283979779504</c:v>
                </c:pt>
                <c:pt idx="1">
                  <c:v>0.59883045121360712</c:v>
                </c:pt>
                <c:pt idx="2">
                  <c:v>0.43963854343325903</c:v>
                </c:pt>
                <c:pt idx="3">
                  <c:v>0.59643593719661381</c:v>
                </c:pt>
                <c:pt idx="4">
                  <c:v>1.2382810920166902</c:v>
                </c:pt>
                <c:pt idx="5">
                  <c:v>1.223135069620046</c:v>
                </c:pt>
                <c:pt idx="6">
                  <c:v>2.4389711989232336E-2</c:v>
                </c:pt>
                <c:pt idx="7">
                  <c:v>3.9336383881570229E-2</c:v>
                </c:pt>
                <c:pt idx="8">
                  <c:v>2.7211488085643321E-2</c:v>
                </c:pt>
                <c:pt idx="9">
                  <c:v>1.7716518769103247E-2</c:v>
                </c:pt>
                <c:pt idx="10">
                  <c:v>7.6956218558187437E-3</c:v>
                </c:pt>
                <c:pt idx="11">
                  <c:v>2.5332227325800651E-3</c:v>
                </c:pt>
                <c:pt idx="12">
                  <c:v>9.4231338960302775E-4</c:v>
                </c:pt>
                <c:pt idx="13">
                  <c:v>2.4257869470465352E-4</c:v>
                </c:pt>
                <c:pt idx="14">
                  <c:v>6.4066232259481483E-5</c:v>
                </c:pt>
                <c:pt idx="15">
                  <c:v>1.0741270588035371E-5</c:v>
                </c:pt>
                <c:pt idx="16">
                  <c:v>1.686112912327372E-6</c:v>
                </c:pt>
                <c:pt idx="17">
                  <c:v>3.0649779417513909E-7</c:v>
                </c:pt>
                <c:pt idx="18">
                  <c:v>4.2175181222198395E-8</c:v>
                </c:pt>
                <c:pt idx="19">
                  <c:v>1.2280106463534423E-8</c:v>
                </c:pt>
                <c:pt idx="20">
                  <c:v>3.7161126569747418E-9</c:v>
                </c:pt>
                <c:pt idx="21">
                  <c:v>1.5335852544015476E-9</c:v>
                </c:pt>
                <c:pt idx="22">
                  <c:v>6.3936409210367382E-10</c:v>
                </c:pt>
                <c:pt idx="23">
                  <c:v>1.0595291781698189E-14</c:v>
                </c:pt>
                <c:pt idx="24">
                  <c:v>3.9546985716799752E-15</c:v>
                </c:pt>
                <c:pt idx="25">
                  <c:v>1.0018011956637522E-21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Carbon)'!$C$107:$AC$107</c:f>
              <c:numCache>
                <c:formatCode>General</c:formatCode>
                <c:ptCount val="27"/>
                <c:pt idx="0">
                  <c:v>3.1209461007027999</c:v>
                </c:pt>
                <c:pt idx="1">
                  <c:v>2.8794175302176468</c:v>
                </c:pt>
                <c:pt idx="2">
                  <c:v>2.5910949629184805</c:v>
                </c:pt>
                <c:pt idx="3">
                  <c:v>0.71036287518584795</c:v>
                </c:pt>
                <c:pt idx="4">
                  <c:v>0.60739877245513718</c:v>
                </c:pt>
                <c:pt idx="5">
                  <c:v>0.29106327611379684</c:v>
                </c:pt>
                <c:pt idx="6">
                  <c:v>0.2305426555734536</c:v>
                </c:pt>
                <c:pt idx="7">
                  <c:v>0.40034543390139349</c:v>
                </c:pt>
                <c:pt idx="8">
                  <c:v>0.29966044692179677</c:v>
                </c:pt>
                <c:pt idx="9">
                  <c:v>0.29847761469653505</c:v>
                </c:pt>
                <c:pt idx="10">
                  <c:v>0.23198513389694353</c:v>
                </c:pt>
                <c:pt idx="11">
                  <c:v>0.16203647503427013</c:v>
                </c:pt>
                <c:pt idx="12">
                  <c:v>0.13716526378065688</c:v>
                </c:pt>
                <c:pt idx="13">
                  <c:v>8.1592343889884053E-2</c:v>
                </c:pt>
                <c:pt idx="14">
                  <c:v>4.9200050657594328E-2</c:v>
                </c:pt>
                <c:pt idx="15">
                  <c:v>2.0024195591022427E-2</c:v>
                </c:pt>
                <c:pt idx="16">
                  <c:v>6.1354373011320426E-3</c:v>
                </c:pt>
                <c:pt idx="17">
                  <c:v>1.8950703222681226E-3</c:v>
                </c:pt>
                <c:pt idx="18">
                  <c:v>3.3863621122249453E-4</c:v>
                </c:pt>
                <c:pt idx="19">
                  <c:v>9.7866384335497389E-5</c:v>
                </c:pt>
                <c:pt idx="20">
                  <c:v>2.3706842750892204E-5</c:v>
                </c:pt>
                <c:pt idx="21">
                  <c:v>4.90327231720695E-6</c:v>
                </c:pt>
                <c:pt idx="22">
                  <c:v>9.6135410347309466E-7</c:v>
                </c:pt>
                <c:pt idx="23">
                  <c:v>1.0318047447923427E-7</c:v>
                </c:pt>
                <c:pt idx="24">
                  <c:v>1.9345076796323371E-8</c:v>
                </c:pt>
                <c:pt idx="25">
                  <c:v>3.6194666093009171E-9</c:v>
                </c:pt>
                <c:pt idx="26">
                  <c:v>7.7755351549400861E-10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Carbon)'!$C$106:$AC$106</c:f>
              <c:numCache>
                <c:formatCode>General</c:formatCode>
                <c:ptCount val="27"/>
                <c:pt idx="0">
                  <c:v>3.2317284359468261</c:v>
                </c:pt>
                <c:pt idx="1">
                  <c:v>0.67280073964217035</c:v>
                </c:pt>
                <c:pt idx="2">
                  <c:v>0.93155250130979295</c:v>
                </c:pt>
                <c:pt idx="3">
                  <c:v>0.69187030307870712</c:v>
                </c:pt>
                <c:pt idx="4">
                  <c:v>0.62678568112284172</c:v>
                </c:pt>
                <c:pt idx="5">
                  <c:v>0.59603204326603654</c:v>
                </c:pt>
                <c:pt idx="6">
                  <c:v>0.11110545038848789</c:v>
                </c:pt>
                <c:pt idx="7">
                  <c:v>0.18826361591196394</c:v>
                </c:pt>
                <c:pt idx="8">
                  <c:v>0.14779055911148364</c:v>
                </c:pt>
                <c:pt idx="9">
                  <c:v>0.1502745067845333</c:v>
                </c:pt>
                <c:pt idx="10">
                  <c:v>0.12345883475085562</c:v>
                </c:pt>
                <c:pt idx="11">
                  <c:v>9.3296613006681295E-2</c:v>
                </c:pt>
                <c:pt idx="12">
                  <c:v>8.9381726836729652E-2</c:v>
                </c:pt>
                <c:pt idx="13">
                  <c:v>6.4796126291167391E-2</c:v>
                </c:pt>
                <c:pt idx="14">
                  <c:v>5.1375307969417132E-2</c:v>
                </c:pt>
                <c:pt idx="15">
                  <c:v>2.8605499137463984E-2</c:v>
                </c:pt>
                <c:pt idx="16">
                  <c:v>1.2460416253970661E-2</c:v>
                </c:pt>
                <c:pt idx="17">
                  <c:v>5.2558140194678866E-3</c:v>
                </c:pt>
                <c:pt idx="18">
                  <c:v>1.1630991217963954E-3</c:v>
                </c:pt>
                <c:pt idx="19">
                  <c:v>3.9330613968276265E-4</c:v>
                </c:pt>
                <c:pt idx="20">
                  <c:v>1.0744732536011746E-4</c:v>
                </c:pt>
                <c:pt idx="21">
                  <c:v>2.5661689374885749E-5</c:v>
                </c:pt>
                <c:pt idx="22">
                  <c:v>6.2785311508222418E-6</c:v>
                </c:pt>
                <c:pt idx="23">
                  <c:v>9.8570313757360477E-7</c:v>
                </c:pt>
                <c:pt idx="24">
                  <c:v>2.7493925341382651E-7</c:v>
                </c:pt>
                <c:pt idx="25">
                  <c:v>7.2868234989417005E-8</c:v>
                </c:pt>
                <c:pt idx="26">
                  <c:v>1.9800899946546187E-8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6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25400">
              <a:noFill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Carbon)'!$C$105:$AC$105</c:f>
              <c:numCache>
                <c:formatCode>General</c:formatCode>
                <c:ptCount val="27"/>
                <c:pt idx="0">
                  <c:v>45.169766221763481</c:v>
                </c:pt>
                <c:pt idx="1">
                  <c:v>25.434931782433132</c:v>
                </c:pt>
                <c:pt idx="2">
                  <c:v>30.629584720985044</c:v>
                </c:pt>
                <c:pt idx="3">
                  <c:v>26.825480886277422</c:v>
                </c:pt>
                <c:pt idx="4">
                  <c:v>18.368518971320693</c:v>
                </c:pt>
                <c:pt idx="5">
                  <c:v>12.678518976482339</c:v>
                </c:pt>
                <c:pt idx="6">
                  <c:v>0.86433301143516239</c:v>
                </c:pt>
                <c:pt idx="7">
                  <c:v>1.5405091503542991</c:v>
                </c:pt>
                <c:pt idx="8">
                  <c:v>0.92760011070343051</c:v>
                </c:pt>
                <c:pt idx="9">
                  <c:v>0.86609283498982004</c:v>
                </c:pt>
                <c:pt idx="10">
                  <c:v>0.66356887837183487</c:v>
                </c:pt>
                <c:pt idx="11">
                  <c:v>0.48478811495849367</c:v>
                </c:pt>
                <c:pt idx="12">
                  <c:v>0.46167961221618509</c:v>
                </c:pt>
                <c:pt idx="13">
                  <c:v>0.35300329532445418</c:v>
                </c:pt>
                <c:pt idx="14">
                  <c:v>0.33595320154080327</c:v>
                </c:pt>
                <c:pt idx="15">
                  <c:v>0.280025431982452</c:v>
                </c:pt>
                <c:pt idx="16">
                  <c:v>0.22886072584826436</c:v>
                </c:pt>
                <c:pt idx="17">
                  <c:v>0.21470424358153425</c:v>
                </c:pt>
                <c:pt idx="18">
                  <c:v>0.11708019560438317</c:v>
                </c:pt>
                <c:pt idx="19">
                  <c:v>9.9450225534689338E-2</c:v>
                </c:pt>
                <c:pt idx="20">
                  <c:v>6.5404852143680137E-2</c:v>
                </c:pt>
                <c:pt idx="21">
                  <c:v>3.5531126064203805E-2</c:v>
                </c:pt>
                <c:pt idx="22">
                  <c:v>1.8291202133181632E-2</c:v>
                </c:pt>
                <c:pt idx="23">
                  <c:v>5.0610794457967472E-3</c:v>
                </c:pt>
                <c:pt idx="24">
                  <c:v>1.9361521049211154E-3</c:v>
                </c:pt>
                <c:pt idx="25">
                  <c:v>5.8333823401932527E-4</c:v>
                </c:pt>
                <c:pt idx="26">
                  <c:v>1.6246633357467014E-4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4352384"/>
        <c:axId val="104375040"/>
      </c:barChart>
      <c:barChart>
        <c:barDir val="col"/>
        <c:grouping val="stacked"/>
        <c:varyColors val="0"/>
        <c:ser>
          <c:idx val="12"/>
          <c:order val="12"/>
          <c:tx>
            <c:v>total aer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Carbon)'!$C$11:$AC$11</c:f>
              <c:numCache>
                <c:formatCode>General</c:formatCode>
                <c:ptCount val="27"/>
                <c:pt idx="0">
                  <c:v>9.5235088110429099E-3</c:v>
                </c:pt>
                <c:pt idx="1">
                  <c:v>1.647671953327411E-2</c:v>
                </c:pt>
                <c:pt idx="2">
                  <c:v>1.1877375974596959E-2</c:v>
                </c:pt>
                <c:pt idx="3">
                  <c:v>1.5982865708795577E-2</c:v>
                </c:pt>
                <c:pt idx="4">
                  <c:v>5.8734705662796871E-2</c:v>
                </c:pt>
                <c:pt idx="5">
                  <c:v>4.3877841172648972E-2</c:v>
                </c:pt>
                <c:pt idx="6">
                  <c:v>1.2214899868150282E-2</c:v>
                </c:pt>
                <c:pt idx="7">
                  <c:v>3.8877047131395726E-2</c:v>
                </c:pt>
                <c:pt idx="8">
                  <c:v>6.4133717903339563E-2</c:v>
                </c:pt>
                <c:pt idx="9">
                  <c:v>0.10881837640475178</c:v>
                </c:pt>
                <c:pt idx="10">
                  <c:v>0.13619247970657153</c:v>
                </c:pt>
                <c:pt idx="11">
                  <c:v>0.14654058606507614</c:v>
                </c:pt>
                <c:pt idx="12">
                  <c:v>0.19832901978652831</c:v>
                </c:pt>
                <c:pt idx="13">
                  <c:v>0.21813431289722401</c:v>
                </c:pt>
                <c:pt idx="14">
                  <c:v>0.29830768336958763</c:v>
                </c:pt>
                <c:pt idx="15">
                  <c:v>0.33618329798272401</c:v>
                </c:pt>
                <c:pt idx="16">
                  <c:v>0.33862704575734742</c:v>
                </c:pt>
                <c:pt idx="17">
                  <c:v>0.37156400269989354</c:v>
                </c:pt>
                <c:pt idx="18">
                  <c:v>0.23886943310537126</c:v>
                </c:pt>
                <c:pt idx="19">
                  <c:v>0.25853086378114132</c:v>
                </c:pt>
                <c:pt idx="20">
                  <c:v>0.25319697604821684</c:v>
                </c:pt>
                <c:pt idx="21">
                  <c:v>0.24371183066915852</c:v>
                </c:pt>
                <c:pt idx="22">
                  <c:v>0.26115154298859256</c:v>
                </c:pt>
                <c:pt idx="23">
                  <c:v>0.17475304677742345</c:v>
                </c:pt>
                <c:pt idx="24">
                  <c:v>0.17769792097380521</c:v>
                </c:pt>
                <c:pt idx="25">
                  <c:v>0.14943823574640336</c:v>
                </c:pt>
                <c:pt idx="26">
                  <c:v>0.11959465746388792</c:v>
                </c:pt>
              </c:numCache>
            </c:numRef>
          </c:val>
        </c:ser>
        <c:ser>
          <c:idx val="13"/>
          <c:order val="13"/>
          <c:tx>
            <c:v>total gas</c:v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Carbon)'!$C$111:$AC$111</c:f>
              <c:numCache>
                <c:formatCode>General</c:formatCode>
                <c:ptCount val="27"/>
                <c:pt idx="0">
                  <c:v>52.51273195505572</c:v>
                </c:pt>
                <c:pt idx="1">
                  <c:v>30.727760318649114</c:v>
                </c:pt>
                <c:pt idx="2">
                  <c:v>35.072733891281914</c:v>
                </c:pt>
                <c:pt idx="3">
                  <c:v>28.855331934518144</c:v>
                </c:pt>
                <c:pt idx="4">
                  <c:v>21.112457956136446</c:v>
                </c:pt>
                <c:pt idx="5">
                  <c:v>14.862024037174747</c:v>
                </c:pt>
                <c:pt idx="6">
                  <c:v>1.2323502965758479</c:v>
                </c:pt>
                <c:pt idx="7">
                  <c:v>2.170424440618921</c:v>
                </c:pt>
                <c:pt idx="8">
                  <c:v>1.4038081797865194</c:v>
                </c:pt>
                <c:pt idx="9">
                  <c:v>1.3335246080353393</c:v>
                </c:pt>
                <c:pt idx="10">
                  <c:v>1.0270701057927798</c:v>
                </c:pt>
                <c:pt idx="11">
                  <c:v>0.74275690524617177</c:v>
                </c:pt>
                <c:pt idx="12">
                  <c:v>0.68920165466654271</c:v>
                </c:pt>
                <c:pt idx="13">
                  <c:v>0.49964197348827527</c:v>
                </c:pt>
                <c:pt idx="14">
                  <c:v>0.4365944286528175</c:v>
                </c:pt>
                <c:pt idx="15">
                  <c:v>0.32866607856108399</c:v>
                </c:pt>
                <c:pt idx="16">
                  <c:v>0.24745828950652671</c:v>
                </c:pt>
                <c:pt idx="17">
                  <c:v>0.22185543812254443</c:v>
                </c:pt>
                <c:pt idx="18">
                  <c:v>0.11858197393409439</c:v>
                </c:pt>
                <c:pt idx="19">
                  <c:v>9.9941410346555917E-2</c:v>
                </c:pt>
                <c:pt idx="20">
                  <c:v>6.5536010028203154E-2</c:v>
                </c:pt>
                <c:pt idx="21">
                  <c:v>3.5561692559497246E-2</c:v>
                </c:pt>
                <c:pt idx="22">
                  <c:v>1.829844265780655E-2</c:v>
                </c:pt>
                <c:pt idx="23">
                  <c:v>5.062168329419396E-3</c:v>
                </c:pt>
                <c:pt idx="24">
                  <c:v>1.9364463892552802E-3</c:v>
                </c:pt>
                <c:pt idx="25">
                  <c:v>5.83414721720924E-4</c:v>
                </c:pt>
                <c:pt idx="26">
                  <c:v>1.6248691202813218E-4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4376960"/>
        <c:axId val="104391040"/>
      </c:barChart>
      <c:catAx>
        <c:axId val="10435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35529411764705882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750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375040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concentration, ug/m03</a:t>
                </a:r>
              </a:p>
            </c:rich>
          </c:tx>
          <c:layout>
            <c:manualLayout>
              <c:xMode val="edge"/>
              <c:yMode val="edge"/>
              <c:x val="3.2941176470588238E-2"/>
              <c:y val="0.425352704151417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52384"/>
        <c:crossesAt val="1"/>
        <c:crossBetween val="between"/>
      </c:valAx>
      <c:catAx>
        <c:axId val="10437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391040"/>
        <c:crosses val="autoZero"/>
        <c:auto val="1"/>
        <c:lblAlgn val="ctr"/>
        <c:lblOffset val="100"/>
        <c:noMultiLvlLbl val="0"/>
      </c:catAx>
      <c:valAx>
        <c:axId val="104391040"/>
        <c:scaling>
          <c:orientation val="minMax"/>
          <c:max val="3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7696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35294117647064"/>
          <c:y val="9.295774647887324E-2"/>
          <c:w val="0.14352941176470591"/>
          <c:h val="0.7521135632693800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.5" r="1" t="1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c) 4pm after</a:t>
            </a:r>
            <a:r>
              <a:rPr lang="en-US" baseline="0"/>
              <a:t> 4 days outflow</a:t>
            </a:r>
            <a:endParaRPr lang="en-US"/>
          </a:p>
        </c:rich>
      </c:tx>
      <c:layout>
        <c:manualLayout>
          <c:xMode val="edge"/>
          <c:yMode val="edge"/>
          <c:x val="0.2"/>
          <c:y val="1.7094017094017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23529411764705"/>
          <c:y val="0.12535647412658621"/>
          <c:w val="0.77710487991508903"/>
          <c:h val="0.69800764002303695"/>
        </c:manualLayout>
      </c:layout>
      <c:barChart>
        <c:barDir val="col"/>
        <c:grouping val="percent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Carbon)'!$C$45:$AC$45</c:f>
              <c:numCache>
                <c:formatCode>General</c:formatCode>
                <c:ptCount val="27"/>
                <c:pt idx="0">
                  <c:v>3.0663113303299084E-9</c:v>
                </c:pt>
                <c:pt idx="1">
                  <c:v>2.8198030223232149E-9</c:v>
                </c:pt>
                <c:pt idx="2">
                  <c:v>1.9934882722892756E-8</c:v>
                </c:pt>
                <c:pt idx="3">
                  <c:v>3.0554429129161948E-8</c:v>
                </c:pt>
                <c:pt idx="4">
                  <c:v>6.9282223180028265E-9</c:v>
                </c:pt>
                <c:pt idx="5">
                  <c:v>2.0264085511221187E-9</c:v>
                </c:pt>
                <c:pt idx="6">
                  <c:v>1.2532230357786951E-9</c:v>
                </c:pt>
                <c:pt idx="7">
                  <c:v>3.0472522215319478E-9</c:v>
                </c:pt>
                <c:pt idx="8">
                  <c:v>3.4081151823264104E-9</c:v>
                </c:pt>
                <c:pt idx="9">
                  <c:v>3.607369501577828E-9</c:v>
                </c:pt>
                <c:pt idx="10">
                  <c:v>3.5484595289295825E-9</c:v>
                </c:pt>
                <c:pt idx="11">
                  <c:v>3.6144575998911191E-9</c:v>
                </c:pt>
                <c:pt idx="12">
                  <c:v>4.6819252058728205E-9</c:v>
                </c:pt>
                <c:pt idx="13">
                  <c:v>5.2417274593269998E-9</c:v>
                </c:pt>
                <c:pt idx="14">
                  <c:v>6.6790362839666678E-9</c:v>
                </c:pt>
                <c:pt idx="15">
                  <c:v>7.5864703813638345E-9</c:v>
                </c:pt>
                <c:pt idx="16">
                  <c:v>9.6157141718112677E-9</c:v>
                </c:pt>
                <c:pt idx="17">
                  <c:v>1.6305776386487497E-8</c:v>
                </c:pt>
                <c:pt idx="18">
                  <c:v>2.7752267595974041E-8</c:v>
                </c:pt>
                <c:pt idx="19">
                  <c:v>2.2815800904006127E-7</c:v>
                </c:pt>
                <c:pt idx="20">
                  <c:v>7.4492763006776797E-6</c:v>
                </c:pt>
                <c:pt idx="21">
                  <c:v>5.0234140312776208E-4</c:v>
                </c:pt>
                <c:pt idx="22">
                  <c:v>1.3815963718971969E-2</c:v>
                </c:pt>
                <c:pt idx="23">
                  <c:v>5.2225108372331873E-2</c:v>
                </c:pt>
                <c:pt idx="24">
                  <c:v>0.11130519538009591</c:v>
                </c:pt>
                <c:pt idx="25">
                  <c:v>0.12464657153866904</c:v>
                </c:pt>
                <c:pt idx="26">
                  <c:v>0.11098386825656002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Carbon)'!$C$46:$AC$46</c:f>
              <c:numCache>
                <c:formatCode>General</c:formatCode>
                <c:ptCount val="27"/>
                <c:pt idx="0">
                  <c:v>2.6504762292834733E-7</c:v>
                </c:pt>
                <c:pt idx="1">
                  <c:v>3.4577318705194517E-7</c:v>
                </c:pt>
                <c:pt idx="2">
                  <c:v>1.3149839990818414E-5</c:v>
                </c:pt>
                <c:pt idx="3">
                  <c:v>2.5550231719978144E-5</c:v>
                </c:pt>
                <c:pt idx="4">
                  <c:v>6.6916373476347417E-5</c:v>
                </c:pt>
                <c:pt idx="5">
                  <c:v>6.8272562953623862E-5</c:v>
                </c:pt>
                <c:pt idx="6">
                  <c:v>9.7026615111209759E-7</c:v>
                </c:pt>
                <c:pt idx="7">
                  <c:v>2.4995784918582898E-6</c:v>
                </c:pt>
                <c:pt idx="8">
                  <c:v>4.0929829926862218E-6</c:v>
                </c:pt>
                <c:pt idx="9">
                  <c:v>8.9732174380353542E-6</c:v>
                </c:pt>
                <c:pt idx="10">
                  <c:v>2.061691529392725E-5</c:v>
                </c:pt>
                <c:pt idx="11">
                  <c:v>4.2111179645744139E-5</c:v>
                </c:pt>
                <c:pt idx="12">
                  <c:v>6.703765871415263E-5</c:v>
                </c:pt>
                <c:pt idx="13">
                  <c:v>7.3342915947065065E-5</c:v>
                </c:pt>
                <c:pt idx="14">
                  <c:v>1.1818695127582272E-4</c:v>
                </c:pt>
                <c:pt idx="15">
                  <c:v>3.0291381925090914E-3</c:v>
                </c:pt>
                <c:pt idx="16">
                  <c:v>2.4768965772557567E-2</c:v>
                </c:pt>
                <c:pt idx="17">
                  <c:v>7.70240016711011E-2</c:v>
                </c:pt>
                <c:pt idx="18">
                  <c:v>8.2941776196220285E-2</c:v>
                </c:pt>
                <c:pt idx="19">
                  <c:v>0.10799899130018503</c:v>
                </c:pt>
                <c:pt idx="20">
                  <c:v>0.11034436427540527</c:v>
                </c:pt>
                <c:pt idx="21">
                  <c:v>0.10778162295191077</c:v>
                </c:pt>
                <c:pt idx="22">
                  <c:v>0.1092906003261626</c:v>
                </c:pt>
                <c:pt idx="23">
                  <c:v>5.3393857027545719E-2</c:v>
                </c:pt>
                <c:pt idx="24">
                  <c:v>2.8229532882402333E-2</c:v>
                </c:pt>
                <c:pt idx="25">
                  <c:v>1.0056593886897999E-2</c:v>
                </c:pt>
                <c:pt idx="26">
                  <c:v>3.1305767550370849E-3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Carbon)'!$C$47:$AC$47</c:f>
              <c:numCache>
                <c:formatCode>General</c:formatCode>
                <c:ptCount val="27"/>
                <c:pt idx="0">
                  <c:v>7.2788469145669804E-4</c:v>
                </c:pt>
                <c:pt idx="1">
                  <c:v>4.738157452491601E-5</c:v>
                </c:pt>
                <c:pt idx="2">
                  <c:v>1.2809296245188723E-3</c:v>
                </c:pt>
                <c:pt idx="3">
                  <c:v>1.0456992684951046E-2</c:v>
                </c:pt>
                <c:pt idx="4">
                  <c:v>1.8332972504088874E-2</c:v>
                </c:pt>
                <c:pt idx="5">
                  <c:v>1.9528498419597373E-2</c:v>
                </c:pt>
                <c:pt idx="6">
                  <c:v>4.748710843313612E-4</c:v>
                </c:pt>
                <c:pt idx="7">
                  <c:v>1.3844158598929285E-3</c:v>
                </c:pt>
                <c:pt idx="8">
                  <c:v>2.5238355394193316E-3</c:v>
                </c:pt>
                <c:pt idx="9">
                  <c:v>5.448699930075112E-3</c:v>
                </c:pt>
                <c:pt idx="10">
                  <c:v>1.8707854148214069E-2</c:v>
                </c:pt>
                <c:pt idx="11">
                  <c:v>5.7137948069922152E-2</c:v>
                </c:pt>
                <c:pt idx="12">
                  <c:v>0.1229659046719397</c:v>
                </c:pt>
                <c:pt idx="13">
                  <c:v>0.15026453397586306</c:v>
                </c:pt>
                <c:pt idx="14">
                  <c:v>0.18885844172525609</c:v>
                </c:pt>
                <c:pt idx="15">
                  <c:v>0.20357018355773229</c:v>
                </c:pt>
                <c:pt idx="16">
                  <c:v>0.25819579455883218</c:v>
                </c:pt>
                <c:pt idx="17">
                  <c:v>0.34352074692127693</c:v>
                </c:pt>
                <c:pt idx="18">
                  <c:v>0.2236531287787249</c:v>
                </c:pt>
                <c:pt idx="19">
                  <c:v>0.22409416600710749</c:v>
                </c:pt>
                <c:pt idx="20">
                  <c:v>0.1935680892711987</c:v>
                </c:pt>
                <c:pt idx="21">
                  <c:v>0.16127786362175955</c:v>
                </c:pt>
                <c:pt idx="22">
                  <c:v>0.14503194228769545</c:v>
                </c:pt>
                <c:pt idx="23">
                  <c:v>6.6105180002715161E-2</c:v>
                </c:pt>
                <c:pt idx="24">
                  <c:v>3.4084302089181125E-2</c:v>
                </c:pt>
                <c:pt idx="25">
                  <c:v>1.2159711413099518E-2</c:v>
                </c:pt>
                <c:pt idx="26">
                  <c:v>3.8808125831750295E-3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Carbon)'!$C$48:$AC$48</c:f>
              <c:numCache>
                <c:formatCode>General</c:formatCode>
                <c:ptCount val="27"/>
                <c:pt idx="0">
                  <c:v>1.2551289466584912E-2</c:v>
                </c:pt>
                <c:pt idx="1">
                  <c:v>1.2833868319341465E-2</c:v>
                </c:pt>
                <c:pt idx="2">
                  <c:v>2.4836696489773463E-2</c:v>
                </c:pt>
                <c:pt idx="3">
                  <c:v>3.5342833323030003E-2</c:v>
                </c:pt>
                <c:pt idx="4">
                  <c:v>6.0157477951384333E-2</c:v>
                </c:pt>
                <c:pt idx="5">
                  <c:v>7.1156631400654244E-2</c:v>
                </c:pt>
                <c:pt idx="6">
                  <c:v>6.8682097522836258E-2</c:v>
                </c:pt>
                <c:pt idx="7">
                  <c:v>0.17145322253372916</c:v>
                </c:pt>
                <c:pt idx="8">
                  <c:v>0.17843106153992505</c:v>
                </c:pt>
                <c:pt idx="9">
                  <c:v>0.23389149300903483</c:v>
                </c:pt>
                <c:pt idx="10">
                  <c:v>0.27900330094073905</c:v>
                </c:pt>
                <c:pt idx="11">
                  <c:v>0.28988746968403784</c:v>
                </c:pt>
                <c:pt idx="12">
                  <c:v>0.33058890533191621</c:v>
                </c:pt>
                <c:pt idx="13">
                  <c:v>0.28270486339323575</c:v>
                </c:pt>
                <c:pt idx="14">
                  <c:v>0.29369929144363011</c:v>
                </c:pt>
                <c:pt idx="15">
                  <c:v>0.25243080793068845</c:v>
                </c:pt>
                <c:pt idx="16">
                  <c:v>0.169547311653933</c:v>
                </c:pt>
                <c:pt idx="17">
                  <c:v>0.10414464095071296</c:v>
                </c:pt>
                <c:pt idx="18">
                  <c:v>3.255327285351016E-2</c:v>
                </c:pt>
                <c:pt idx="19">
                  <c:v>1.7496576903120478E-2</c:v>
                </c:pt>
                <c:pt idx="20">
                  <c:v>9.793704196122811E-3</c:v>
                </c:pt>
                <c:pt idx="21">
                  <c:v>5.8059400850650053E-3</c:v>
                </c:pt>
                <c:pt idx="22">
                  <c:v>4.8454240069660788E-3</c:v>
                </c:pt>
                <c:pt idx="23">
                  <c:v>2.0190054262171253E-3</c:v>
                </c:pt>
                <c:pt idx="24">
                  <c:v>1.0325626596211378E-3</c:v>
                </c:pt>
                <c:pt idx="25">
                  <c:v>3.6858111229115873E-4</c:v>
                </c:pt>
                <c:pt idx="26">
                  <c:v>1.2067723648322579E-4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Carbon)'!$C$49:$AC$49</c:f>
              <c:numCache>
                <c:formatCode>General</c:formatCode>
                <c:ptCount val="27"/>
                <c:pt idx="0">
                  <c:v>0.78942513614565357</c:v>
                </c:pt>
                <c:pt idx="1">
                  <c:v>0.46157696216154342</c:v>
                </c:pt>
                <c:pt idx="2">
                  <c:v>0.3453794038123178</c:v>
                </c:pt>
                <c:pt idx="3">
                  <c:v>0.10974108835229623</c:v>
                </c:pt>
                <c:pt idx="4">
                  <c:v>0.10558903787366593</c:v>
                </c:pt>
                <c:pt idx="5">
                  <c:v>0.12409527500319081</c:v>
                </c:pt>
                <c:pt idx="6">
                  <c:v>0.19712788975742954</c:v>
                </c:pt>
                <c:pt idx="7">
                  <c:v>0.36654919077468184</c:v>
                </c:pt>
                <c:pt idx="8">
                  <c:v>0.32917128566925796</c:v>
                </c:pt>
                <c:pt idx="9">
                  <c:v>0.35645258851063766</c:v>
                </c:pt>
                <c:pt idx="10">
                  <c:v>0.29198239651885505</c:v>
                </c:pt>
                <c:pt idx="11">
                  <c:v>0.19734840837162085</c:v>
                </c:pt>
                <c:pt idx="12">
                  <c:v>0.16127786362175955</c:v>
                </c:pt>
                <c:pt idx="13">
                  <c:v>9.9016008037806913E-2</c:v>
                </c:pt>
                <c:pt idx="14">
                  <c:v>7.9076399916038639E-2</c:v>
                </c:pt>
                <c:pt idx="15">
                  <c:v>5.0620047887610979E-2</c:v>
                </c:pt>
                <c:pt idx="16">
                  <c:v>2.6125155249834008E-2</c:v>
                </c:pt>
                <c:pt idx="17">
                  <c:v>9.6779319236723824E-3</c:v>
                </c:pt>
                <c:pt idx="18">
                  <c:v>2.0503505720914587E-3</c:v>
                </c:pt>
                <c:pt idx="19">
                  <c:v>6.5684619502793206E-4</c:v>
                </c:pt>
                <c:pt idx="20">
                  <c:v>2.1007548267637537E-4</c:v>
                </c:pt>
                <c:pt idx="21">
                  <c:v>6.689274648196978E-5</c:v>
                </c:pt>
                <c:pt idx="22">
                  <c:v>4.4812532669587459E-5</c:v>
                </c:pt>
                <c:pt idx="23">
                  <c:v>3.2227220331098748E-9</c:v>
                </c:pt>
                <c:pt idx="24">
                  <c:v>5.4789424828784901E-10</c:v>
                </c:pt>
                <c:pt idx="25">
                  <c:v>2.3222185207301512E-12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Carbon)'!$C$50:$AC$50</c:f>
              <c:numCache>
                <c:formatCode>General</c:formatCode>
                <c:ptCount val="27"/>
                <c:pt idx="0">
                  <c:v>5.1092587775163751E-4</c:v>
                </c:pt>
                <c:pt idx="1">
                  <c:v>0.19897771015257321</c:v>
                </c:pt>
                <c:pt idx="2">
                  <c:v>0.13131747596246746</c:v>
                </c:pt>
                <c:pt idx="3">
                  <c:v>0.74873022717144799</c:v>
                </c:pt>
                <c:pt idx="4">
                  <c:v>0.5551681458196337</c:v>
                </c:pt>
                <c:pt idx="5">
                  <c:v>0.186555658770101</c:v>
                </c:pt>
                <c:pt idx="6">
                  <c:v>8.2067508570937364E-2</c:v>
                </c:pt>
                <c:pt idx="7">
                  <c:v>0.15338800058072544</c:v>
                </c:pt>
                <c:pt idx="8">
                  <c:v>0.11282501596963412</c:v>
                </c:pt>
                <c:pt idx="9">
                  <c:v>0.11815406911520746</c:v>
                </c:pt>
                <c:pt idx="10">
                  <c:v>7.8880261367292454E-2</c:v>
                </c:pt>
                <c:pt idx="11">
                  <c:v>3.7528106949108027E-2</c:v>
                </c:pt>
                <c:pt idx="12">
                  <c:v>2.1362162833498892E-2</c:v>
                </c:pt>
                <c:pt idx="13">
                  <c:v>8.0273124665241856E-3</c:v>
                </c:pt>
                <c:pt idx="14">
                  <c:v>3.7207172506218706E-3</c:v>
                </c:pt>
                <c:pt idx="15">
                  <c:v>1.1090669497953844E-3</c:v>
                </c:pt>
                <c:pt idx="16">
                  <c:v>2.957445196833406E-4</c:v>
                </c:pt>
                <c:pt idx="17">
                  <c:v>2.3745808057637737E-5</c:v>
                </c:pt>
                <c:pt idx="18">
                  <c:v>2.8337587355681814E-6</c:v>
                </c:pt>
                <c:pt idx="19">
                  <c:v>4.3370798055876875E-7</c:v>
                </c:pt>
                <c:pt idx="20">
                  <c:v>3.4432427918446891E-8</c:v>
                </c:pt>
                <c:pt idx="21">
                  <c:v>1.0945458026736936E-9</c:v>
                </c:pt>
                <c:pt idx="22">
                  <c:v>1.5830088185237504E-9</c:v>
                </c:pt>
                <c:pt idx="23">
                  <c:v>8.9861335282951306E-14</c:v>
                </c:pt>
                <c:pt idx="24">
                  <c:v>0</c:v>
                </c:pt>
                <c:pt idx="25">
                  <c:v>1.7535955227083204E-15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 groups</c:v>
          </c:tx>
          <c:spPr>
            <a:pattFill prst="pct40">
              <a:fgClr>
                <a:srgbClr val="0070C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Carbon)'!$C$150:$AC$150</c:f>
              <c:numCache>
                <c:formatCode>General</c:formatCode>
                <c:ptCount val="27"/>
                <c:pt idx="0">
                  <c:v>3.5393237577702294E-3</c:v>
                </c:pt>
                <c:pt idx="1">
                  <c:v>1.6928384861476093E-2</c:v>
                </c:pt>
                <c:pt idx="2">
                  <c:v>2.3601540529879263E-2</c:v>
                </c:pt>
                <c:pt idx="3">
                  <c:v>1.0003218936530955E-2</c:v>
                </c:pt>
                <c:pt idx="4">
                  <c:v>3.2007731720606072E-3</c:v>
                </c:pt>
                <c:pt idx="5">
                  <c:v>1.3787302600919041E-3</c:v>
                </c:pt>
                <c:pt idx="6">
                  <c:v>1.2489896203107167E-3</c:v>
                </c:pt>
                <c:pt idx="7">
                  <c:v>1.6277731878173202E-3</c:v>
                </c:pt>
                <c:pt idx="8">
                  <c:v>5.3939128816494217E-4</c:v>
                </c:pt>
                <c:pt idx="9">
                  <c:v>4.1692970406644389E-4</c:v>
                </c:pt>
                <c:pt idx="10">
                  <c:v>7.7798305359943145E-5</c:v>
                </c:pt>
                <c:pt idx="11">
                  <c:v>1.2600789768203648E-5</c:v>
                </c:pt>
                <c:pt idx="12">
                  <c:v>1.8413890551350161E-6</c:v>
                </c:pt>
                <c:pt idx="13">
                  <c:v>2.241966558779524E-7</c:v>
                </c:pt>
                <c:pt idx="14">
                  <c:v>7.3001285759021692E-8</c:v>
                </c:pt>
                <c:pt idx="15">
                  <c:v>1.7005539426119633E-8</c:v>
                </c:pt>
                <c:pt idx="16">
                  <c:v>3.7907149835562474E-9</c:v>
                </c:pt>
                <c:pt idx="17">
                  <c:v>2.1447110673828942E-10</c:v>
                </c:pt>
                <c:pt idx="18">
                  <c:v>9.6288049852695983E-12</c:v>
                </c:pt>
                <c:pt idx="19">
                  <c:v>1.4178886484286539E-12</c:v>
                </c:pt>
                <c:pt idx="20">
                  <c:v>1.0895824727191715E-19</c:v>
                </c:pt>
                <c:pt idx="21">
                  <c:v>9.5301844521642165E-21</c:v>
                </c:pt>
                <c:pt idx="22">
                  <c:v>1.6275848860275823E-21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Carbon)'!$C$149:$AC$149</c:f>
              <c:numCache>
                <c:formatCode>General</c:formatCode>
                <c:ptCount val="27"/>
                <c:pt idx="0">
                  <c:v>1.1607942337733737</c:v>
                </c:pt>
                <c:pt idx="1">
                  <c:v>1.248088102333955</c:v>
                </c:pt>
                <c:pt idx="2">
                  <c:v>0.25614812171277018</c:v>
                </c:pt>
                <c:pt idx="3">
                  <c:v>5.6181842364107046E-2</c:v>
                </c:pt>
                <c:pt idx="4">
                  <c:v>4.2914497454583839E-2</c:v>
                </c:pt>
                <c:pt idx="5">
                  <c:v>2.6421280246033744E-2</c:v>
                </c:pt>
                <c:pt idx="6">
                  <c:v>2.9533742972047979E-2</c:v>
                </c:pt>
                <c:pt idx="7">
                  <c:v>2.9503815445836301E-2</c:v>
                </c:pt>
                <c:pt idx="8">
                  <c:v>1.4654091966194728E-2</c:v>
                </c:pt>
                <c:pt idx="9">
                  <c:v>8.032075495326094E-3</c:v>
                </c:pt>
                <c:pt idx="10">
                  <c:v>4.3483120452605679E-3</c:v>
                </c:pt>
                <c:pt idx="11">
                  <c:v>1.5561683576887741E-3</c:v>
                </c:pt>
                <c:pt idx="12">
                  <c:v>5.1420215430533669E-4</c:v>
                </c:pt>
                <c:pt idx="13">
                  <c:v>1.2186016133506623E-4</c:v>
                </c:pt>
                <c:pt idx="14">
                  <c:v>3.1543612627105742E-5</c:v>
                </c:pt>
                <c:pt idx="15">
                  <c:v>5.5714027875429809E-6</c:v>
                </c:pt>
                <c:pt idx="16">
                  <c:v>8.4433427107928517E-7</c:v>
                </c:pt>
                <c:pt idx="17">
                  <c:v>6.8174904710196293E-8</c:v>
                </c:pt>
                <c:pt idx="18">
                  <c:v>6.5423147431680674E-9</c:v>
                </c:pt>
                <c:pt idx="19">
                  <c:v>2.769713794242622E-10</c:v>
                </c:pt>
                <c:pt idx="20">
                  <c:v>2.5340739036496417E-11</c:v>
                </c:pt>
                <c:pt idx="21">
                  <c:v>4.4606190252022748E-13</c:v>
                </c:pt>
                <c:pt idx="22">
                  <c:v>7.8337662558497816E-13</c:v>
                </c:pt>
                <c:pt idx="23">
                  <c:v>4.34201151342653E-17</c:v>
                </c:pt>
                <c:pt idx="24">
                  <c:v>0</c:v>
                </c:pt>
                <c:pt idx="25">
                  <c:v>4.1797728187000806E-19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Carbon)'!$C$148:$AC$148</c:f>
              <c:numCache>
                <c:formatCode>General</c:formatCode>
                <c:ptCount val="27"/>
                <c:pt idx="0">
                  <c:v>0.83430067413358144</c:v>
                </c:pt>
                <c:pt idx="1">
                  <c:v>1.9222922625646588</c:v>
                </c:pt>
                <c:pt idx="2">
                  <c:v>1.2365738804072521</c:v>
                </c:pt>
                <c:pt idx="3">
                  <c:v>0.71665399346252723</c:v>
                </c:pt>
                <c:pt idx="4">
                  <c:v>0.34525339317563708</c:v>
                </c:pt>
                <c:pt idx="5">
                  <c:v>0.35941383847263503</c:v>
                </c:pt>
                <c:pt idx="6">
                  <c:v>5.0887820490557546E-2</c:v>
                </c:pt>
                <c:pt idx="7">
                  <c:v>5.3453712079969073E-2</c:v>
                </c:pt>
                <c:pt idx="8">
                  <c:v>2.5849506982094896E-2</c:v>
                </c:pt>
                <c:pt idx="9">
                  <c:v>2.4044404611643325E-2</c:v>
                </c:pt>
                <c:pt idx="10">
                  <c:v>2.1984130701913258E-2</c:v>
                </c:pt>
                <c:pt idx="11">
                  <c:v>1.2511123576142926E-2</c:v>
                </c:pt>
                <c:pt idx="12">
                  <c:v>7.0403717846486847E-3</c:v>
                </c:pt>
                <c:pt idx="13">
                  <c:v>3.2805294126871634E-3</c:v>
                </c:pt>
                <c:pt idx="14">
                  <c:v>1.4403645825791761E-3</c:v>
                </c:pt>
                <c:pt idx="15">
                  <c:v>3.9499609200535846E-4</c:v>
                </c:pt>
                <c:pt idx="16">
                  <c:v>7.5763895304293741E-5</c:v>
                </c:pt>
                <c:pt idx="17">
                  <c:v>1.6157713888387632E-5</c:v>
                </c:pt>
                <c:pt idx="18">
                  <c:v>1.7981717854341313E-6</c:v>
                </c:pt>
                <c:pt idx="19">
                  <c:v>4.2435657035197043E-7</c:v>
                </c:pt>
                <c:pt idx="20">
                  <c:v>9.6541474159988923E-8</c:v>
                </c:pt>
                <c:pt idx="21">
                  <c:v>1.8594444575201404E-8</c:v>
                </c:pt>
                <c:pt idx="22">
                  <c:v>6.4602503160297362E-9</c:v>
                </c:pt>
                <c:pt idx="23">
                  <c:v>1.6204967877142908E-12</c:v>
                </c:pt>
                <c:pt idx="24">
                  <c:v>9.7464502073675335E-14</c:v>
                </c:pt>
                <c:pt idx="25">
                  <c:v>6.7834675991158295E-16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Carbon)'!$C$147:$AC$147</c:f>
              <c:numCache>
                <c:formatCode>General</c:formatCode>
                <c:ptCount val="27"/>
                <c:pt idx="0">
                  <c:v>5.7525430777715423</c:v>
                </c:pt>
                <c:pt idx="1">
                  <c:v>2.4734312847470368</c:v>
                </c:pt>
                <c:pt idx="2">
                  <c:v>2.4409835458017461</c:v>
                </c:pt>
                <c:pt idx="3">
                  <c:v>1.8041572906764665</c:v>
                </c:pt>
                <c:pt idx="4">
                  <c:v>1.1309612155392088</c:v>
                </c:pt>
                <c:pt idx="5">
                  <c:v>0.23214309542508962</c:v>
                </c:pt>
                <c:pt idx="6">
                  <c:v>3.9286966251137097E-2</c:v>
                </c:pt>
                <c:pt idx="7">
                  <c:v>3.9027069312983081E-2</c:v>
                </c:pt>
                <c:pt idx="8">
                  <c:v>1.9578902674269674E-2</c:v>
                </c:pt>
                <c:pt idx="9">
                  <c:v>1.5015584980172594E-2</c:v>
                </c:pt>
                <c:pt idx="10">
                  <c:v>1.5382590959505244E-2</c:v>
                </c:pt>
                <c:pt idx="11">
                  <c:v>1.4636765503651124E-2</c:v>
                </c:pt>
                <c:pt idx="12">
                  <c:v>1.2539475969396092E-2</c:v>
                </c:pt>
                <c:pt idx="13">
                  <c:v>7.742566057552097E-3</c:v>
                </c:pt>
                <c:pt idx="14">
                  <c:v>5.3724634948832655E-3</c:v>
                </c:pt>
                <c:pt idx="15">
                  <c:v>7.1778808919265398E-3</c:v>
                </c:pt>
                <c:pt idx="16">
                  <c:v>9.3485716220481022E-3</c:v>
                </c:pt>
                <c:pt idx="17">
                  <c:v>5.5737654869807453E-3</c:v>
                </c:pt>
                <c:pt idx="18">
                  <c:v>1.2218148845860211E-3</c:v>
                </c:pt>
                <c:pt idx="19">
                  <c:v>3.5580678399764893E-4</c:v>
                </c:pt>
                <c:pt idx="20">
                  <c:v>8.7738056054880876E-5</c:v>
                </c:pt>
                <c:pt idx="21">
                  <c:v>2.0816957179657917E-5</c:v>
                </c:pt>
                <c:pt idx="22">
                  <c:v>5.6503169487642922E-6</c:v>
                </c:pt>
                <c:pt idx="23">
                  <c:v>1.0056121347010446E-6</c:v>
                </c:pt>
                <c:pt idx="24">
                  <c:v>3.6357218948309944E-7</c:v>
                </c:pt>
                <c:pt idx="25">
                  <c:v>1.1595656300657362E-7</c:v>
                </c:pt>
                <c:pt idx="26">
                  <c:v>3.4331597963667074E-8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Carbon)'!$C$146:$AC$146</c:f>
              <c:numCache>
                <c:formatCode>General</c:formatCode>
                <c:ptCount val="27"/>
                <c:pt idx="0">
                  <c:v>13.654827617316474</c:v>
                </c:pt>
                <c:pt idx="1">
                  <c:v>3.3266808083714841</c:v>
                </c:pt>
                <c:pt idx="2">
                  <c:v>3.4878169100269774</c:v>
                </c:pt>
                <c:pt idx="3">
                  <c:v>1.3763196764861909</c:v>
                </c:pt>
                <c:pt idx="4">
                  <c:v>0.83540326720453784</c:v>
                </c:pt>
                <c:pt idx="5">
                  <c:v>0.31337270209541035</c:v>
                </c:pt>
                <c:pt idx="6">
                  <c:v>1.6879124783384856E-2</c:v>
                </c:pt>
                <c:pt idx="7">
                  <c:v>1.5967122800408018E-2</c:v>
                </c:pt>
                <c:pt idx="8">
                  <c:v>7.1868591497900427E-3</c:v>
                </c:pt>
                <c:pt idx="9">
                  <c:v>4.4763703547873674E-3</c:v>
                </c:pt>
                <c:pt idx="10">
                  <c:v>2.9826717702330693E-3</c:v>
                </c:pt>
                <c:pt idx="11">
                  <c:v>2.0117598146079823E-3</c:v>
                </c:pt>
                <c:pt idx="12">
                  <c:v>1.1880282826259982E-3</c:v>
                </c:pt>
                <c:pt idx="13">
                  <c:v>5.1146142295753049E-4</c:v>
                </c:pt>
                <c:pt idx="14">
                  <c:v>3.8957763462808674E-4</c:v>
                </c:pt>
                <c:pt idx="15">
                  <c:v>2.2258203836693865E-3</c:v>
                </c:pt>
                <c:pt idx="16">
                  <c:v>5.6177116965231526E-3</c:v>
                </c:pt>
                <c:pt idx="17">
                  <c:v>7.0825853479367321E-3</c:v>
                </c:pt>
                <c:pt idx="18">
                  <c:v>2.8432725034050026E-3</c:v>
                </c:pt>
                <c:pt idx="19">
                  <c:v>1.272329398565412E-3</c:v>
                </c:pt>
                <c:pt idx="20">
                  <c:v>4.2615222192467092E-4</c:v>
                </c:pt>
                <c:pt idx="21">
                  <c:v>1.3755951153252767E-4</c:v>
                </c:pt>
                <c:pt idx="22">
                  <c:v>5.529346737550785E-5</c:v>
                </c:pt>
                <c:pt idx="23">
                  <c:v>1.9049658000210569E-5</c:v>
                </c:pt>
                <c:pt idx="24">
                  <c:v>1.1178403579948271E-5</c:v>
                </c:pt>
                <c:pt idx="25">
                  <c:v>4.2254516744968486E-6</c:v>
                </c:pt>
                <c:pt idx="26">
                  <c:v>1.3173309471900204E-6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7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Carbon)'!$C$145:$AC$145</c:f>
              <c:numCache>
                <c:formatCode>General</c:formatCode>
                <c:ptCount val="27"/>
                <c:pt idx="0">
                  <c:v>14.247550149603494</c:v>
                </c:pt>
                <c:pt idx="1">
                  <c:v>3.9334220239892375</c:v>
                </c:pt>
                <c:pt idx="2">
                  <c:v>4.3928883079863787</c:v>
                </c:pt>
                <c:pt idx="3">
                  <c:v>1.528792546869884</c:v>
                </c:pt>
                <c:pt idx="4">
                  <c:v>0.29623525550683</c:v>
                </c:pt>
                <c:pt idx="5">
                  <c:v>1.2092768262362878E-2</c:v>
                </c:pt>
                <c:pt idx="6">
                  <c:v>4.077704202988682E-3</c:v>
                </c:pt>
                <c:pt idx="7">
                  <c:v>3.4172509534857645E-3</c:v>
                </c:pt>
                <c:pt idx="8">
                  <c:v>1.3395403219050002E-3</c:v>
                </c:pt>
                <c:pt idx="9">
                  <c:v>5.0349125018747383E-4</c:v>
                </c:pt>
                <c:pt idx="10">
                  <c:v>1.7904536339374364E-4</c:v>
                </c:pt>
                <c:pt idx="11">
                  <c:v>6.632884888282347E-5</c:v>
                </c:pt>
                <c:pt idx="12">
                  <c:v>3.086473032198827E-5</c:v>
                </c:pt>
                <c:pt idx="13">
                  <c:v>1.2404329561556002E-5</c:v>
                </c:pt>
                <c:pt idx="14">
                  <c:v>5.7016662832116936E-6</c:v>
                </c:pt>
                <c:pt idx="15">
                  <c:v>2.7106463082985255E-6</c:v>
                </c:pt>
                <c:pt idx="16">
                  <c:v>1.9993162642357595E-6</c:v>
                </c:pt>
                <c:pt idx="17">
                  <c:v>1.308541705281539E-6</c:v>
                </c:pt>
                <c:pt idx="18">
                  <c:v>5.6003852339795505E-7</c:v>
                </c:pt>
                <c:pt idx="19">
                  <c:v>1.1560373322386758E-6</c:v>
                </c:pt>
                <c:pt idx="20">
                  <c:v>1.3367680878980241E-5</c:v>
                </c:pt>
                <c:pt idx="21">
                  <c:v>3.1875965681351195E-4</c:v>
                </c:pt>
                <c:pt idx="22">
                  <c:v>3.1026969016714721E-3</c:v>
                </c:pt>
                <c:pt idx="23">
                  <c:v>4.0995985511119611E-3</c:v>
                </c:pt>
                <c:pt idx="24">
                  <c:v>3.0426843359522711E-3</c:v>
                </c:pt>
                <c:pt idx="25">
                  <c:v>1.1824050579641199E-3</c:v>
                </c:pt>
                <c:pt idx="26">
                  <c:v>3.618395432287392E-4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0880640"/>
        <c:axId val="110899200"/>
      </c:barChart>
      <c:scatterChart>
        <c:scatterStyle val="lineMarker"/>
        <c:varyColors val="0"/>
        <c:ser>
          <c:idx val="13"/>
          <c:order val="12"/>
          <c:tx>
            <c:v>vert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'gas-aer (4pm Carbon)'!$AF$71:$CG$71</c:f>
              <c:numCache>
                <c:formatCode>General</c:formatCode>
                <c:ptCount val="54"/>
                <c:pt idx="0">
                  <c:v>3.5</c:v>
                </c:pt>
                <c:pt idx="1">
                  <c:v>4.5</c:v>
                </c:pt>
                <c:pt idx="2">
                  <c:v>4.5</c:v>
                </c:pt>
                <c:pt idx="3">
                  <c:v>5.5</c:v>
                </c:pt>
                <c:pt idx="4">
                  <c:v>5.5</c:v>
                </c:pt>
                <c:pt idx="5">
                  <c:v>6.5</c:v>
                </c:pt>
                <c:pt idx="6">
                  <c:v>6.5</c:v>
                </c:pt>
                <c:pt idx="7">
                  <c:v>7.5</c:v>
                </c:pt>
                <c:pt idx="8">
                  <c:v>7.5</c:v>
                </c:pt>
                <c:pt idx="9">
                  <c:v>8.5</c:v>
                </c:pt>
                <c:pt idx="10">
                  <c:v>8.5</c:v>
                </c:pt>
                <c:pt idx="11">
                  <c:v>9.5</c:v>
                </c:pt>
                <c:pt idx="12">
                  <c:v>9.5</c:v>
                </c:pt>
                <c:pt idx="13">
                  <c:v>10.5</c:v>
                </c:pt>
                <c:pt idx="14">
                  <c:v>10.5</c:v>
                </c:pt>
                <c:pt idx="15" formatCode="0.0">
                  <c:v>11.5</c:v>
                </c:pt>
                <c:pt idx="16" formatCode="0.0">
                  <c:v>11.5</c:v>
                </c:pt>
                <c:pt idx="17" formatCode="0.0">
                  <c:v>12.5</c:v>
                </c:pt>
                <c:pt idx="18" formatCode="0.0">
                  <c:v>12.5</c:v>
                </c:pt>
                <c:pt idx="19" formatCode="0.0">
                  <c:v>13.5</c:v>
                </c:pt>
                <c:pt idx="20" formatCode="0.0">
                  <c:v>13.5</c:v>
                </c:pt>
                <c:pt idx="21" formatCode="0.0">
                  <c:v>14.5</c:v>
                </c:pt>
                <c:pt idx="22" formatCode="0.0">
                  <c:v>14.5</c:v>
                </c:pt>
                <c:pt idx="23" formatCode="0.0">
                  <c:v>15.5</c:v>
                </c:pt>
                <c:pt idx="24" formatCode="0.0">
                  <c:v>15.5</c:v>
                </c:pt>
                <c:pt idx="25" formatCode="0.0">
                  <c:v>16.5</c:v>
                </c:pt>
                <c:pt idx="26" formatCode="0.0">
                  <c:v>16.5</c:v>
                </c:pt>
                <c:pt idx="27" formatCode="0.0">
                  <c:v>17.5</c:v>
                </c:pt>
                <c:pt idx="28" formatCode="0.0">
                  <c:v>17.5</c:v>
                </c:pt>
                <c:pt idx="29" formatCode="0.0">
                  <c:v>18.5</c:v>
                </c:pt>
                <c:pt idx="30" formatCode="0.0">
                  <c:v>18.5</c:v>
                </c:pt>
                <c:pt idx="31" formatCode="0.0">
                  <c:v>19.5</c:v>
                </c:pt>
                <c:pt idx="32" formatCode="0.0">
                  <c:v>19.5</c:v>
                </c:pt>
                <c:pt idx="33" formatCode="0.0">
                  <c:v>20.5</c:v>
                </c:pt>
                <c:pt idx="34" formatCode="0.0">
                  <c:v>20.5</c:v>
                </c:pt>
                <c:pt idx="35" formatCode="0.0">
                  <c:v>21.5</c:v>
                </c:pt>
                <c:pt idx="36" formatCode="0.0">
                  <c:v>21.5</c:v>
                </c:pt>
                <c:pt idx="37" formatCode="0.0">
                  <c:v>22.5</c:v>
                </c:pt>
                <c:pt idx="38" formatCode="0.0">
                  <c:v>22.5</c:v>
                </c:pt>
                <c:pt idx="39" formatCode="0.0">
                  <c:v>23.5</c:v>
                </c:pt>
                <c:pt idx="40" formatCode="0.0">
                  <c:v>23.5</c:v>
                </c:pt>
                <c:pt idx="41" formatCode="0.0">
                  <c:v>24.5</c:v>
                </c:pt>
                <c:pt idx="42" formatCode="0.0">
                  <c:v>24.5</c:v>
                </c:pt>
                <c:pt idx="43" formatCode="0.0">
                  <c:v>25.5</c:v>
                </c:pt>
                <c:pt idx="44" formatCode="0.0">
                  <c:v>25.5</c:v>
                </c:pt>
                <c:pt idx="45" formatCode="0.0">
                  <c:v>26.5</c:v>
                </c:pt>
                <c:pt idx="46" formatCode="0.0">
                  <c:v>26.5</c:v>
                </c:pt>
                <c:pt idx="47" formatCode="0.0">
                  <c:v>27.5</c:v>
                </c:pt>
                <c:pt idx="48" formatCode="0.0">
                  <c:v>27.5</c:v>
                </c:pt>
                <c:pt idx="49" formatCode="0.0">
                  <c:v>28.5</c:v>
                </c:pt>
                <c:pt idx="50" formatCode="0.0">
                  <c:v>28.5</c:v>
                </c:pt>
                <c:pt idx="51" formatCode="0.0">
                  <c:v>29.5</c:v>
                </c:pt>
                <c:pt idx="52" formatCode="0.0">
                  <c:v>29.5</c:v>
                </c:pt>
                <c:pt idx="53" formatCode="0.0">
                  <c:v>30.5</c:v>
                </c:pt>
              </c:numCache>
            </c:numRef>
          </c:xVal>
          <c:yVal>
            <c:numRef>
              <c:f>'gas-aer (4pm Carbon)'!$AF$74:$CG$74</c:f>
              <c:numCache>
                <c:formatCode>General</c:formatCode>
                <c:ptCount val="54"/>
                <c:pt idx="0">
                  <c:v>2.2031998213293873E-2</c:v>
                </c:pt>
                <c:pt idx="1">
                  <c:v>2.2031998213293873E-2</c:v>
                </c:pt>
                <c:pt idx="2">
                  <c:v>4.9538211182888474E-2</c:v>
                </c:pt>
                <c:pt idx="3">
                  <c:v>4.9538211182888474E-2</c:v>
                </c:pt>
                <c:pt idx="4">
                  <c:v>4.0745012202743659E-2</c:v>
                </c:pt>
                <c:pt idx="5">
                  <c:v>4.0745012202743659E-2</c:v>
                </c:pt>
                <c:pt idx="6">
                  <c:v>0.14137576985220099</c:v>
                </c:pt>
                <c:pt idx="7">
                  <c:v>0.14137576985220099</c:v>
                </c:pt>
                <c:pt idx="8">
                  <c:v>0.21787589372113075</c:v>
                </c:pt>
                <c:pt idx="9">
                  <c:v>0.21787589372113075</c:v>
                </c:pt>
                <c:pt idx="10">
                  <c:v>0.29816993110925444</c:v>
                </c:pt>
                <c:pt idx="11">
                  <c:v>0.29816993110925444</c:v>
                </c:pt>
                <c:pt idx="12">
                  <c:v>0.71053701447499451</c:v>
                </c:pt>
                <c:pt idx="13">
                  <c:v>0.71053701447499451</c:v>
                </c:pt>
                <c:pt idx="14">
                  <c:v>0.82890502605882077</c:v>
                </c:pt>
                <c:pt idx="15">
                  <c:v>0.82890502605882077</c:v>
                </c:pt>
                <c:pt idx="16">
                  <c:v>0.90008967785730176</c:v>
                </c:pt>
                <c:pt idx="17">
                  <c:v>0.90008967785730176</c:v>
                </c:pt>
                <c:pt idx="18">
                  <c:v>0.93151644533965816</c:v>
                </c:pt>
                <c:pt idx="19">
                  <c:v>0.93151644533965816</c:v>
                </c:pt>
                <c:pt idx="20">
                  <c:v>0.93699865006766947</c:v>
                </c:pt>
                <c:pt idx="21">
                  <c:v>0.93699865006766947</c:v>
                </c:pt>
                <c:pt idx="22">
                  <c:v>0.94974245607734531</c:v>
                </c:pt>
                <c:pt idx="23">
                  <c:v>0.94974245607734531</c:v>
                </c:pt>
                <c:pt idx="24">
                  <c:v>0.96758585651512963</c:v>
                </c:pt>
                <c:pt idx="25">
                  <c:v>0.96758585651512963</c:v>
                </c:pt>
                <c:pt idx="26">
                  <c:v>0.9788510421830795</c:v>
                </c:pt>
                <c:pt idx="27">
                  <c:v>0.9788510421830795</c:v>
                </c:pt>
                <c:pt idx="28">
                  <c:v>0.98735889193094495</c:v>
                </c:pt>
                <c:pt idx="29">
                  <c:v>0.98735889193094495</c:v>
                </c:pt>
                <c:pt idx="30">
                  <c:v>0.98116090612869011</c:v>
                </c:pt>
                <c:pt idx="31">
                  <c:v>0.98116090612869011</c:v>
                </c:pt>
                <c:pt idx="32">
                  <c:v>0.96954338365076143</c:v>
                </c:pt>
                <c:pt idx="33">
                  <c:v>0.96954338365076143</c:v>
                </c:pt>
                <c:pt idx="34">
                  <c:v>0.97683294270943211</c:v>
                </c:pt>
                <c:pt idx="35">
                  <c:v>0.97683294270943211</c:v>
                </c:pt>
                <c:pt idx="36">
                  <c:v>0.98821946363316659</c:v>
                </c:pt>
                <c:pt idx="37">
                  <c:v>0.98821946363316659</c:v>
                </c:pt>
                <c:pt idx="38">
                  <c:v>0.99536850364143903</c:v>
                </c:pt>
                <c:pt idx="39">
                  <c:v>0.99536850364143903</c:v>
                </c:pt>
                <c:pt idx="40">
                  <c:v>0.99832293614639234</c:v>
                </c:pt>
                <c:pt idx="41">
                  <c:v>0.99832293614639234</c:v>
                </c:pt>
                <c:pt idx="42">
                  <c:v>0.9982706260055989</c:v>
                </c:pt>
                <c:pt idx="43">
                  <c:v>0.9982706260055989</c:v>
                </c:pt>
                <c:pt idx="44">
                  <c:v>0.98854549494041621</c:v>
                </c:pt>
                <c:pt idx="45">
                  <c:v>0.98854549494041621</c:v>
                </c:pt>
                <c:pt idx="46">
                  <c:v>0.97683802548661836</c:v>
                </c:pt>
                <c:pt idx="47">
                  <c:v>0.97683802548661836</c:v>
                </c:pt>
                <c:pt idx="48">
                  <c:v>0.982813020338692</c:v>
                </c:pt>
                <c:pt idx="49">
                  <c:v>0.982813020338692</c:v>
                </c:pt>
                <c:pt idx="50">
                  <c:v>0.99200403703276085</c:v>
                </c:pt>
                <c:pt idx="51">
                  <c:v>0.99200403703276085</c:v>
                </c:pt>
                <c:pt idx="52">
                  <c:v>0.99693455532698316</c:v>
                </c:pt>
                <c:pt idx="53">
                  <c:v>0.99693455532698316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902656"/>
        <c:axId val="110901120"/>
      </c:scatterChart>
      <c:catAx>
        <c:axId val="11088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44629298192325367"/>
              <c:y val="0.896524322042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992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8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mass fraction</a:t>
                </a:r>
              </a:p>
            </c:rich>
          </c:tx>
          <c:layout>
            <c:manualLayout>
              <c:xMode val="edge"/>
              <c:yMode val="edge"/>
              <c:x val="9.2023956946034602E-3"/>
              <c:y val="0.361824282783090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80640"/>
        <c:crosses val="autoZero"/>
        <c:crossBetween val="between"/>
      </c:valAx>
      <c:valAx>
        <c:axId val="110901120"/>
        <c:scaling>
          <c:orientation val="minMax"/>
          <c:max val="1"/>
        </c:scaling>
        <c:delete val="0"/>
        <c:axPos val="r"/>
        <c:numFmt formatCode="General" sourceLinked="1"/>
        <c:majorTickMark val="none"/>
        <c:minorTickMark val="none"/>
        <c:tickLblPos val="none"/>
        <c:crossAx val="110902656"/>
        <c:crosses val="max"/>
        <c:crossBetween val="midCat"/>
      </c:valAx>
      <c:valAx>
        <c:axId val="110902656"/>
        <c:scaling>
          <c:orientation val="minMax"/>
          <c:max val="30.5"/>
          <c:min val="3.5"/>
        </c:scaling>
        <c:delete val="0"/>
        <c:axPos val="t"/>
        <c:numFmt formatCode="General" sourceLinked="1"/>
        <c:majorTickMark val="none"/>
        <c:minorTickMark val="none"/>
        <c:tickLblPos val="none"/>
        <c:crossAx val="11090112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" r="0.75" t="1" header="0.5" footer="0.5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a) 4pm at T0</a:t>
            </a:r>
          </a:p>
        </c:rich>
      </c:tx>
      <c:layout>
        <c:manualLayout>
          <c:xMode val="edge"/>
          <c:yMode val="edge"/>
          <c:x val="0.2"/>
          <c:y val="1.7094017094017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23529411764705"/>
          <c:y val="0.12535647412658621"/>
          <c:w val="0.77710487991508903"/>
          <c:h val="0.69800764002303695"/>
        </c:manualLayout>
      </c:layout>
      <c:barChart>
        <c:barDir val="col"/>
        <c:grouping val="percent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Carbon)'!$C$5:$AC$5</c:f>
              <c:numCache>
                <c:formatCode>General</c:formatCode>
                <c:ptCount val="27"/>
                <c:pt idx="0">
                  <c:v>2.3408826729259182E-8</c:v>
                </c:pt>
                <c:pt idx="1">
                  <c:v>4.3848456077446714E-8</c:v>
                </c:pt>
                <c:pt idx="2">
                  <c:v>2.1933459899993687E-7</c:v>
                </c:pt>
                <c:pt idx="3">
                  <c:v>1.3270512080442602E-6</c:v>
                </c:pt>
                <c:pt idx="4">
                  <c:v>3.0990204301857527E-6</c:v>
                </c:pt>
                <c:pt idx="5">
                  <c:v>7.429051861637806E-6</c:v>
                </c:pt>
                <c:pt idx="6">
                  <c:v>6.2782426551575464E-7</c:v>
                </c:pt>
                <c:pt idx="7">
                  <c:v>3.2478841931699127E-6</c:v>
                </c:pt>
                <c:pt idx="8">
                  <c:v>5.5933539471645298E-6</c:v>
                </c:pt>
                <c:pt idx="9">
                  <c:v>1.4803578042647692E-5</c:v>
                </c:pt>
                <c:pt idx="10">
                  <c:v>3.1754717813307188E-5</c:v>
                </c:pt>
                <c:pt idx="11">
                  <c:v>6.4602834195819737E-5</c:v>
                </c:pt>
                <c:pt idx="12">
                  <c:v>1.7093945124684994E-4</c:v>
                </c:pt>
                <c:pt idx="13">
                  <c:v>3.6350453751946086E-4</c:v>
                </c:pt>
                <c:pt idx="14">
                  <c:v>9.5489180058385987E-4</c:v>
                </c:pt>
                <c:pt idx="15">
                  <c:v>2.2033856391308589E-3</c:v>
                </c:pt>
                <c:pt idx="16">
                  <c:v>4.9872245556340632E-3</c:v>
                </c:pt>
                <c:pt idx="17">
                  <c:v>1.2949993396963141E-2</c:v>
                </c:pt>
                <c:pt idx="18">
                  <c:v>1.9754740640194508E-2</c:v>
                </c:pt>
                <c:pt idx="19">
                  <c:v>4.6733412724426562E-2</c:v>
                </c:pt>
                <c:pt idx="20">
                  <c:v>8.634098253081289E-2</c:v>
                </c:pt>
                <c:pt idx="21">
                  <c:v>0.13265607654142736</c:v>
                </c:pt>
                <c:pt idx="22">
                  <c:v>0.19299782976965787</c:v>
                </c:pt>
                <c:pt idx="23">
                  <c:v>0.15281326863387557</c:v>
                </c:pt>
                <c:pt idx="24">
                  <c:v>0.16791313172416808</c:v>
                </c:pt>
                <c:pt idx="25">
                  <c:v>0.14582013372159641</c:v>
                </c:pt>
                <c:pt idx="26">
                  <c:v>0.11820532869670532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Carbon)'!$C$6:$AC$6</c:f>
              <c:numCache>
                <c:formatCode>General</c:formatCode>
                <c:ptCount val="27"/>
                <c:pt idx="0">
                  <c:v>1.9238910391714509E-7</c:v>
                </c:pt>
                <c:pt idx="1">
                  <c:v>1.5195643650972254E-7</c:v>
                </c:pt>
                <c:pt idx="2">
                  <c:v>8.3158875349194115E-7</c:v>
                </c:pt>
                <c:pt idx="3">
                  <c:v>2.6772974675302384E-6</c:v>
                </c:pt>
                <c:pt idx="4">
                  <c:v>9.243401096923432E-6</c:v>
                </c:pt>
                <c:pt idx="5">
                  <c:v>3.1763372683248127E-5</c:v>
                </c:pt>
                <c:pt idx="6">
                  <c:v>1.1517035430408253E-5</c:v>
                </c:pt>
                <c:pt idx="7">
                  <c:v>6.0491770973873448E-5</c:v>
                </c:pt>
                <c:pt idx="8">
                  <c:v>1.4151289344765551E-4</c:v>
                </c:pt>
                <c:pt idx="9">
                  <c:v>4.2980084126705774E-4</c:v>
                </c:pt>
                <c:pt idx="10">
                  <c:v>1.0525764326505974E-3</c:v>
                </c:pt>
                <c:pt idx="11">
                  <c:v>2.358365510206616E-3</c:v>
                </c:pt>
                <c:pt idx="12">
                  <c:v>6.7187755351513683E-3</c:v>
                </c:pt>
                <c:pt idx="13">
                  <c:v>1.42441849487983E-2</c:v>
                </c:pt>
                <c:pt idx="14">
                  <c:v>3.3269320052971604E-2</c:v>
                </c:pt>
                <c:pt idx="15">
                  <c:v>5.4747822289736577E-2</c:v>
                </c:pt>
                <c:pt idx="16">
                  <c:v>7.0629508631360638E-2</c:v>
                </c:pt>
                <c:pt idx="17">
                  <c:v>8.8816275333921599E-2</c:v>
                </c:pt>
                <c:pt idx="18">
                  <c:v>5.8783876638861372E-2</c:v>
                </c:pt>
                <c:pt idx="19">
                  <c:v>5.8749257159097623E-2</c:v>
                </c:pt>
                <c:pt idx="20">
                  <c:v>4.6975749082772869E-2</c:v>
                </c:pt>
                <c:pt idx="21">
                  <c:v>3.1593160241076314E-2</c:v>
                </c:pt>
                <c:pt idx="22">
                  <c:v>1.9420951156138941E-2</c:v>
                </c:pt>
                <c:pt idx="23">
                  <c:v>6.2430461840643908E-3</c:v>
                </c:pt>
                <c:pt idx="24">
                  <c:v>2.784733253063768E-3</c:v>
                </c:pt>
                <c:pt idx="25">
                  <c:v>1.0306219125670809E-3</c:v>
                </c:pt>
                <c:pt idx="26">
                  <c:v>3.956141050003466E-4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Carbon)'!$C$7:$AC$7</c:f>
              <c:numCache>
                <c:formatCode>General</c:formatCode>
                <c:ptCount val="27"/>
                <c:pt idx="0">
                  <c:v>9.2780205766871912E-4</c:v>
                </c:pt>
                <c:pt idx="1">
                  <c:v>5.8209770266112386E-5</c:v>
                </c:pt>
                <c:pt idx="2">
                  <c:v>8.4973513080144453E-5</c:v>
                </c:pt>
                <c:pt idx="3">
                  <c:v>1.7056729183938954E-4</c:v>
                </c:pt>
                <c:pt idx="4">
                  <c:v>7.8153475566684091E-4</c:v>
                </c:pt>
                <c:pt idx="5">
                  <c:v>9.013758547823837E-4</c:v>
                </c:pt>
                <c:pt idx="6">
                  <c:v>5.7419292144839909E-4</c:v>
                </c:pt>
                <c:pt idx="7">
                  <c:v>3.1365248665964907E-3</c:v>
                </c:pt>
                <c:pt idx="8">
                  <c:v>7.6843705248955231E-3</c:v>
                </c:pt>
                <c:pt idx="9">
                  <c:v>2.1434362400066177E-2</c:v>
                </c:pt>
                <c:pt idx="10">
                  <c:v>4.0276879748485657E-2</c:v>
                </c:pt>
                <c:pt idx="11">
                  <c:v>5.8682903156217096E-2</c:v>
                </c:pt>
                <c:pt idx="12">
                  <c:v>0.10004741156061414</c:v>
                </c:pt>
                <c:pt idx="13">
                  <c:v>0.13118763360811464</c:v>
                </c:pt>
                <c:pt idx="14">
                  <c:v>0.19827153052033705</c:v>
                </c:pt>
                <c:pt idx="15">
                  <c:v>0.23387478050071533</c:v>
                </c:pt>
                <c:pt idx="16">
                  <c:v>0.23516724107856229</c:v>
                </c:pt>
                <c:pt idx="17">
                  <c:v>0.25046905113414342</c:v>
                </c:pt>
                <c:pt idx="18">
                  <c:v>0.15175737450108093</c:v>
                </c:pt>
                <c:pt idx="19">
                  <c:v>0.1461086293862944</c:v>
                </c:pt>
                <c:pt idx="20">
                  <c:v>0.11477800020009325</c:v>
                </c:pt>
                <c:pt idx="21">
                  <c:v>7.6272483832853219E-2</c:v>
                </c:pt>
                <c:pt idx="22">
                  <c:v>4.6750722464308433E-2</c:v>
                </c:pt>
                <c:pt idx="23">
                  <c:v>1.5072456002146215E-2</c:v>
                </c:pt>
                <c:pt idx="24">
                  <c:v>6.7190640308160653E-3</c:v>
                </c:pt>
                <c:pt idx="25">
                  <c:v>2.4840053721825886E-3</c:v>
                </c:pt>
                <c:pt idx="26">
                  <c:v>9.5385321619094715E-4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Carbon)'!$C$8:$AC$8</c:f>
              <c:numCache>
                <c:formatCode>General</c:formatCode>
                <c:ptCount val="27"/>
                <c:pt idx="0">
                  <c:v>6.8535030105653272E-4</c:v>
                </c:pt>
                <c:pt idx="1">
                  <c:v>4.4344668620727237E-3</c:v>
                </c:pt>
                <c:pt idx="2">
                  <c:v>2.4220942025384011E-3</c:v>
                </c:pt>
                <c:pt idx="3">
                  <c:v>9.8829959855588657E-3</c:v>
                </c:pt>
                <c:pt idx="4">
                  <c:v>2.957946050148438E-2</c:v>
                </c:pt>
                <c:pt idx="5">
                  <c:v>2.4167858823079584E-2</c:v>
                </c:pt>
                <c:pt idx="6">
                  <c:v>5.5042087867728517E-3</c:v>
                </c:pt>
                <c:pt idx="7">
                  <c:v>2.0256146105439608E-2</c:v>
                </c:pt>
                <c:pt idx="8">
                  <c:v>3.5006063954453479E-2</c:v>
                </c:pt>
                <c:pt idx="9">
                  <c:v>5.9130071436498968E-2</c:v>
                </c:pt>
                <c:pt idx="10">
                  <c:v>6.8206145047897557E-2</c:v>
                </c:pt>
                <c:pt idx="11">
                  <c:v>6.4100851739245249E-2</c:v>
                </c:pt>
                <c:pt idx="12">
                  <c:v>7.0929544122646543E-2</c:v>
                </c:pt>
                <c:pt idx="13">
                  <c:v>5.825015965917011E-2</c:v>
                </c:pt>
                <c:pt idx="14">
                  <c:v>5.4658388633680194E-2</c:v>
                </c:pt>
                <c:pt idx="15">
                  <c:v>3.989318051443734E-2</c:v>
                </c:pt>
                <c:pt idx="16">
                  <c:v>2.5654765478932993E-2</c:v>
                </c:pt>
                <c:pt idx="17">
                  <c:v>1.8461126079688743E-2</c:v>
                </c:pt>
                <c:pt idx="18">
                  <c:v>8.3401211707540418E-3</c:v>
                </c:pt>
                <c:pt idx="19">
                  <c:v>6.8229224701073406E-3</c:v>
                </c:pt>
                <c:pt idx="20">
                  <c:v>5.0397307666090966E-3</c:v>
                </c:pt>
                <c:pt idx="21">
                  <c:v>3.1601815111017254E-3</c:v>
                </c:pt>
                <c:pt idx="22">
                  <c:v>1.9650593705238537E-3</c:v>
                </c:pt>
                <c:pt idx="23">
                  <c:v>6.2427576883996932E-4</c:v>
                </c:pt>
                <c:pt idx="24">
                  <c:v>2.8099189245919017E-4</c:v>
                </c:pt>
                <c:pt idx="25">
                  <c:v>1.034747400572262E-4</c:v>
                </c:pt>
                <c:pt idx="26">
                  <c:v>3.9861445991320558E-5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Carbon)'!$C$9:$AC$9</c:f>
              <c:numCache>
                <c:formatCode>General</c:formatCode>
                <c:ptCount val="27"/>
                <c:pt idx="0">
                  <c:v>7.9096856390246488E-3</c:v>
                </c:pt>
                <c:pt idx="1">
                  <c:v>8.2948273513964582E-3</c:v>
                </c:pt>
                <c:pt idx="2">
                  <c:v>8.8438346013167239E-3</c:v>
                </c:pt>
                <c:pt idx="3">
                  <c:v>3.1679708940485713E-3</c:v>
                </c:pt>
                <c:pt idx="4">
                  <c:v>4.3259924921462828E-3</c:v>
                </c:pt>
                <c:pt idx="5">
                  <c:v>4.6274704617556761E-3</c:v>
                </c:pt>
                <c:pt idx="6">
                  <c:v>5.8304973835462725E-3</c:v>
                </c:pt>
                <c:pt idx="7">
                  <c:v>1.4521140786908368E-2</c:v>
                </c:pt>
                <c:pt idx="8">
                  <c:v>1.9988133632935178E-2</c:v>
                </c:pt>
                <c:pt idx="9">
                  <c:v>2.6074526671068562E-2</c:v>
                </c:pt>
                <c:pt idx="10">
                  <c:v>2.5364250344582125E-2</c:v>
                </c:pt>
                <c:pt idx="11">
                  <c:v>2.0605802851053564E-2</c:v>
                </c:pt>
                <c:pt idx="12">
                  <c:v>1.9959861057794775E-2</c:v>
                </c:pt>
                <c:pt idx="13">
                  <c:v>1.3857023766773604E-2</c:v>
                </c:pt>
                <c:pt idx="14">
                  <c:v>1.100755208655161E-2</c:v>
                </c:pt>
                <c:pt idx="15">
                  <c:v>5.4116016784047987E-3</c:v>
                </c:pt>
                <c:pt idx="16">
                  <c:v>2.1732666917363892E-3</c:v>
                </c:pt>
                <c:pt idx="17">
                  <c:v>8.6718911851567252E-4</c:v>
                </c:pt>
                <c:pt idx="18">
                  <c:v>2.3322855021179186E-4</c:v>
                </c:pt>
                <c:pt idx="19">
                  <c:v>1.1663302732410129E-4</c:v>
                </c:pt>
                <c:pt idx="20">
                  <c:v>6.2511240626759347E-5</c:v>
                </c:pt>
                <c:pt idx="21">
                  <c:v>2.9928540255768943E-5</c:v>
                </c:pt>
                <c:pt idx="22">
                  <c:v>1.6979989337129291E-5</c:v>
                </c:pt>
                <c:pt idx="23">
                  <c:v>1.884972974003693E-10</c:v>
                </c:pt>
                <c:pt idx="24">
                  <c:v>7.3298093529817001E-11</c:v>
                </c:pt>
                <c:pt idx="25">
                  <c:v>3.1829726686128664E-17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Carbon)'!$C$10:$AC$10</c:f>
              <c:numCache>
                <c:formatCode>General</c:formatCode>
                <c:ptCount val="27"/>
                <c:pt idx="0">
                  <c:v>4.550153623616617E-7</c:v>
                </c:pt>
                <c:pt idx="1">
                  <c:v>3.6890197446462288E-3</c:v>
                </c:pt>
                <c:pt idx="2">
                  <c:v>5.2542273430919754E-4</c:v>
                </c:pt>
                <c:pt idx="3">
                  <c:v>2.7573271886731751E-3</c:v>
                </c:pt>
                <c:pt idx="4">
                  <c:v>2.4035375491972263E-2</c:v>
                </c:pt>
                <c:pt idx="5">
                  <c:v>1.4141943608486444E-2</c:v>
                </c:pt>
                <c:pt idx="6">
                  <c:v>2.9385591668683526E-4</c:v>
                </c:pt>
                <c:pt idx="7">
                  <c:v>8.9949571728421601E-4</c:v>
                </c:pt>
                <c:pt idx="8">
                  <c:v>1.3080435436605498E-3</c:v>
                </c:pt>
                <c:pt idx="9">
                  <c:v>1.734811477808369E-3</c:v>
                </c:pt>
                <c:pt idx="10">
                  <c:v>1.2608734151422691E-3</c:v>
                </c:pt>
                <c:pt idx="11">
                  <c:v>7.2805997415777775E-4</c:v>
                </c:pt>
                <c:pt idx="12">
                  <c:v>5.024880590746687E-4</c:v>
                </c:pt>
                <c:pt idx="13">
                  <c:v>2.3180637684787383E-4</c:v>
                </c:pt>
                <c:pt idx="14">
                  <c:v>1.4600027546330795E-4</c:v>
                </c:pt>
                <c:pt idx="15">
                  <c:v>5.2527360299042948E-5</c:v>
                </c:pt>
                <c:pt idx="16">
                  <c:v>1.5039321121072995E-5</c:v>
                </c:pt>
                <c:pt idx="17">
                  <c:v>3.6763666092623877E-7</c:v>
                </c:pt>
                <c:pt idx="18">
                  <c:v>9.1604268588071864E-8</c:v>
                </c:pt>
                <c:pt idx="19">
                  <c:v>9.0138912558442012E-9</c:v>
                </c:pt>
                <c:pt idx="20">
                  <c:v>2.2273019326085753E-9</c:v>
                </c:pt>
                <c:pt idx="21">
                  <c:v>2.4441646005695387E-12</c:v>
                </c:pt>
                <c:pt idx="22">
                  <c:v>2.3862630423868469E-10</c:v>
                </c:pt>
                <c:pt idx="23">
                  <c:v>6.1025487953564727E-19</c:v>
                </c:pt>
                <c:pt idx="24">
                  <c:v>0</c:v>
                </c:pt>
                <c:pt idx="25">
                  <c:v>4.0409587754246727E-20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 groups</c:v>
          </c:tx>
          <c:spPr>
            <a:pattFill prst="pct40">
              <a:fgClr>
                <a:srgbClr val="0070C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Carbon)'!$C$110:$AC$110</c:f>
              <c:numCache>
                <c:formatCode>General</c:formatCode>
                <c:ptCount val="27"/>
                <c:pt idx="0">
                  <c:v>1.7407539912211705E-4</c:v>
                </c:pt>
                <c:pt idx="1">
                  <c:v>8.3716039496688481E-4</c:v>
                </c:pt>
                <c:pt idx="2">
                  <c:v>2.479651433138841E-3</c:v>
                </c:pt>
                <c:pt idx="3">
                  <c:v>1.5975326293322458E-2</c:v>
                </c:pt>
                <c:pt idx="4">
                  <c:v>0.26003516310713198</c:v>
                </c:pt>
                <c:pt idx="5">
                  <c:v>6.7393399071995624E-2</c:v>
                </c:pt>
                <c:pt idx="6">
                  <c:v>2.3198506371777668E-6</c:v>
                </c:pt>
                <c:pt idx="7">
                  <c:v>1.5371981595364205E-6</c:v>
                </c:pt>
                <c:pt idx="8">
                  <c:v>7.0952927380380085E-7</c:v>
                </c:pt>
                <c:pt idx="9">
                  <c:v>3.3621355101136817E-7</c:v>
                </c:pt>
                <c:pt idx="10">
                  <c:v>1.2299989376255357E-7</c:v>
                </c:pt>
                <c:pt idx="11">
                  <c:v>2.3163785750020946E-8</c:v>
                </c:pt>
                <c:pt idx="12">
                  <c:v>5.7252514285301656E-9</c:v>
                </c:pt>
                <c:pt idx="13">
                  <c:v>1.1741946892149798E-9</c:v>
                </c:pt>
                <c:pt idx="14">
                  <c:v>5.6846772508769076E-10</c:v>
                </c:pt>
                <c:pt idx="15">
                  <c:v>1.6524453796904885E-10</c:v>
                </c:pt>
                <c:pt idx="16">
                  <c:v>3.7894771045188113E-11</c:v>
                </c:pt>
                <c:pt idx="17">
                  <c:v>3.6910135349379385E-13</c:v>
                </c:pt>
                <c:pt idx="18">
                  <c:v>4.8562475242291539E-14</c:v>
                </c:pt>
                <c:pt idx="19">
                  <c:v>7.5773386338594062E-15</c:v>
                </c:pt>
                <c:pt idx="20">
                  <c:v>2.4051883565870989E-22</c:v>
                </c:pt>
                <c:pt idx="21">
                  <c:v>3.910558734981184E-23</c:v>
                </c:pt>
                <c:pt idx="22">
                  <c:v>7.990175929475385E-24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Carbon)'!$C$109:$AC$109</c:f>
              <c:numCache>
                <c:formatCode>General</c:formatCode>
                <c:ptCount val="27"/>
                <c:pt idx="0">
                  <c:v>0.39385428144568885</c:v>
                </c:pt>
                <c:pt idx="1">
                  <c:v>1.1409426547475903</c:v>
                </c:pt>
                <c:pt idx="2">
                  <c:v>0.47838351120219841</c:v>
                </c:pt>
                <c:pt idx="3">
                  <c:v>1.5206606486230779E-2</c:v>
                </c:pt>
                <c:pt idx="4">
                  <c:v>1.1438276113945703E-2</c:v>
                </c:pt>
                <c:pt idx="5">
                  <c:v>5.881272620533117E-3</c:v>
                </c:pt>
                <c:pt idx="6">
                  <c:v>1.977147338874699E-3</c:v>
                </c:pt>
                <c:pt idx="7">
                  <c:v>1.9683193715349409E-3</c:v>
                </c:pt>
                <c:pt idx="8">
                  <c:v>1.5448654348912388E-3</c:v>
                </c:pt>
                <c:pt idx="9">
                  <c:v>9.6279658179658457E-4</c:v>
                </c:pt>
                <c:pt idx="10">
                  <c:v>3.6151391743304473E-4</c:v>
                </c:pt>
                <c:pt idx="11">
                  <c:v>1.0245635036084232E-4</c:v>
                </c:pt>
                <c:pt idx="12">
                  <c:v>3.2732718116633355E-5</c:v>
                </c:pt>
                <c:pt idx="13">
                  <c:v>7.6281138702794146E-6</c:v>
                </c:pt>
                <c:pt idx="14">
                  <c:v>1.8016842756053847E-6</c:v>
                </c:pt>
                <c:pt idx="15">
                  <c:v>2.1041431304747521E-7</c:v>
                </c:pt>
                <c:pt idx="16">
                  <c:v>2.3952352561550185E-8</c:v>
                </c:pt>
                <c:pt idx="17">
                  <c:v>3.7011108824104465E-9</c:v>
                </c:pt>
                <c:pt idx="18">
                  <c:v>8.2146255566104189E-10</c:v>
                </c:pt>
                <c:pt idx="19">
                  <c:v>7.7342802748882727E-12</c:v>
                </c:pt>
                <c:pt idx="20">
                  <c:v>2.9934310169062902E-13</c:v>
                </c:pt>
                <c:pt idx="21">
                  <c:v>1.6096615611824062E-14</c:v>
                </c:pt>
                <c:pt idx="22">
                  <c:v>6.5283683964506982E-15</c:v>
                </c:pt>
                <c:pt idx="23">
                  <c:v>2.2957908005336234E-23</c:v>
                </c:pt>
                <c:pt idx="24">
                  <c:v>0</c:v>
                </c:pt>
                <c:pt idx="25">
                  <c:v>8.2123175912928356E-25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Carbon)'!$C$108:$AC$108</c:f>
              <c:numCache>
                <c:formatCode>General</c:formatCode>
                <c:ptCount val="27"/>
                <c:pt idx="0">
                  <c:v>0.59626283979779504</c:v>
                </c:pt>
                <c:pt idx="1">
                  <c:v>0.59883045121360712</c:v>
                </c:pt>
                <c:pt idx="2">
                  <c:v>0.43963854343325903</c:v>
                </c:pt>
                <c:pt idx="3">
                  <c:v>0.59643593719661381</c:v>
                </c:pt>
                <c:pt idx="4">
                  <c:v>1.2382810920166902</c:v>
                </c:pt>
                <c:pt idx="5">
                  <c:v>1.223135069620046</c:v>
                </c:pt>
                <c:pt idx="6">
                  <c:v>2.4389711989232336E-2</c:v>
                </c:pt>
                <c:pt idx="7">
                  <c:v>3.9336383881570229E-2</c:v>
                </c:pt>
                <c:pt idx="8">
                  <c:v>2.7211488085643321E-2</c:v>
                </c:pt>
                <c:pt idx="9">
                  <c:v>1.7716518769103247E-2</c:v>
                </c:pt>
                <c:pt idx="10">
                  <c:v>7.6956218558187437E-3</c:v>
                </c:pt>
                <c:pt idx="11">
                  <c:v>2.5332227325800651E-3</c:v>
                </c:pt>
                <c:pt idx="12">
                  <c:v>9.4231338960302775E-4</c:v>
                </c:pt>
                <c:pt idx="13">
                  <c:v>2.4257869470465352E-4</c:v>
                </c:pt>
                <c:pt idx="14">
                  <c:v>6.4066232259481483E-5</c:v>
                </c:pt>
                <c:pt idx="15">
                  <c:v>1.0741270588035371E-5</c:v>
                </c:pt>
                <c:pt idx="16">
                  <c:v>1.686112912327372E-6</c:v>
                </c:pt>
                <c:pt idx="17">
                  <c:v>3.0649779417513909E-7</c:v>
                </c:pt>
                <c:pt idx="18">
                  <c:v>4.2175181222198395E-8</c:v>
                </c:pt>
                <c:pt idx="19">
                  <c:v>1.2280106463534423E-8</c:v>
                </c:pt>
                <c:pt idx="20">
                  <c:v>3.7161126569747418E-9</c:v>
                </c:pt>
                <c:pt idx="21">
                  <c:v>1.5335852544015476E-9</c:v>
                </c:pt>
                <c:pt idx="22">
                  <c:v>6.3936409210367382E-10</c:v>
                </c:pt>
                <c:pt idx="23">
                  <c:v>1.0595291781698189E-14</c:v>
                </c:pt>
                <c:pt idx="24">
                  <c:v>3.9546985716799752E-15</c:v>
                </c:pt>
                <c:pt idx="25">
                  <c:v>1.0018011956637522E-21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Carbon)'!$C$107:$AC$107</c:f>
              <c:numCache>
                <c:formatCode>General</c:formatCode>
                <c:ptCount val="27"/>
                <c:pt idx="0">
                  <c:v>3.1209461007027999</c:v>
                </c:pt>
                <c:pt idx="1">
                  <c:v>2.8794175302176468</c:v>
                </c:pt>
                <c:pt idx="2">
                  <c:v>2.5910949629184805</c:v>
                </c:pt>
                <c:pt idx="3">
                  <c:v>0.71036287518584795</c:v>
                </c:pt>
                <c:pt idx="4">
                  <c:v>0.60739877245513718</c:v>
                </c:pt>
                <c:pt idx="5">
                  <c:v>0.29106327611379684</c:v>
                </c:pt>
                <c:pt idx="6">
                  <c:v>0.2305426555734536</c:v>
                </c:pt>
                <c:pt idx="7">
                  <c:v>0.40034543390139349</c:v>
                </c:pt>
                <c:pt idx="8">
                  <c:v>0.29966044692179677</c:v>
                </c:pt>
                <c:pt idx="9">
                  <c:v>0.29847761469653505</c:v>
                </c:pt>
                <c:pt idx="10">
                  <c:v>0.23198513389694353</c:v>
                </c:pt>
                <c:pt idx="11">
                  <c:v>0.16203647503427013</c:v>
                </c:pt>
                <c:pt idx="12">
                  <c:v>0.13716526378065688</c:v>
                </c:pt>
                <c:pt idx="13">
                  <c:v>8.1592343889884053E-2</c:v>
                </c:pt>
                <c:pt idx="14">
                  <c:v>4.9200050657594328E-2</c:v>
                </c:pt>
                <c:pt idx="15">
                  <c:v>2.0024195591022427E-2</c:v>
                </c:pt>
                <c:pt idx="16">
                  <c:v>6.1354373011320426E-3</c:v>
                </c:pt>
                <c:pt idx="17">
                  <c:v>1.8950703222681226E-3</c:v>
                </c:pt>
                <c:pt idx="18">
                  <c:v>3.3863621122249453E-4</c:v>
                </c:pt>
                <c:pt idx="19">
                  <c:v>9.7866384335497389E-5</c:v>
                </c:pt>
                <c:pt idx="20">
                  <c:v>2.3706842750892204E-5</c:v>
                </c:pt>
                <c:pt idx="21">
                  <c:v>4.90327231720695E-6</c:v>
                </c:pt>
                <c:pt idx="22">
                  <c:v>9.6135410347309466E-7</c:v>
                </c:pt>
                <c:pt idx="23">
                  <c:v>1.0318047447923427E-7</c:v>
                </c:pt>
                <c:pt idx="24">
                  <c:v>1.9345076796323371E-8</c:v>
                </c:pt>
                <c:pt idx="25">
                  <c:v>3.6194666093009171E-9</c:v>
                </c:pt>
                <c:pt idx="26">
                  <c:v>7.7755351549400861E-10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Carbon)'!$C$106:$AC$106</c:f>
              <c:numCache>
                <c:formatCode>General</c:formatCode>
                <c:ptCount val="27"/>
                <c:pt idx="0">
                  <c:v>3.2317284359468261</c:v>
                </c:pt>
                <c:pt idx="1">
                  <c:v>0.67280073964217035</c:v>
                </c:pt>
                <c:pt idx="2">
                  <c:v>0.93155250130979295</c:v>
                </c:pt>
                <c:pt idx="3">
                  <c:v>0.69187030307870712</c:v>
                </c:pt>
                <c:pt idx="4">
                  <c:v>0.62678568112284172</c:v>
                </c:pt>
                <c:pt idx="5">
                  <c:v>0.59603204326603654</c:v>
                </c:pt>
                <c:pt idx="6">
                  <c:v>0.11110545038848789</c:v>
                </c:pt>
                <c:pt idx="7">
                  <c:v>0.18826361591196394</c:v>
                </c:pt>
                <c:pt idx="8">
                  <c:v>0.14779055911148364</c:v>
                </c:pt>
                <c:pt idx="9">
                  <c:v>0.1502745067845333</c:v>
                </c:pt>
                <c:pt idx="10">
                  <c:v>0.12345883475085562</c:v>
                </c:pt>
                <c:pt idx="11">
                  <c:v>9.3296613006681295E-2</c:v>
                </c:pt>
                <c:pt idx="12">
                  <c:v>8.9381726836729652E-2</c:v>
                </c:pt>
                <c:pt idx="13">
                  <c:v>6.4796126291167391E-2</c:v>
                </c:pt>
                <c:pt idx="14">
                  <c:v>5.1375307969417132E-2</c:v>
                </c:pt>
                <c:pt idx="15">
                  <c:v>2.8605499137463984E-2</c:v>
                </c:pt>
                <c:pt idx="16">
                  <c:v>1.2460416253970661E-2</c:v>
                </c:pt>
                <c:pt idx="17">
                  <c:v>5.2558140194678866E-3</c:v>
                </c:pt>
                <c:pt idx="18">
                  <c:v>1.1630991217963954E-3</c:v>
                </c:pt>
                <c:pt idx="19">
                  <c:v>3.9330613968276265E-4</c:v>
                </c:pt>
                <c:pt idx="20">
                  <c:v>1.0744732536011746E-4</c:v>
                </c:pt>
                <c:pt idx="21">
                  <c:v>2.5661689374885749E-5</c:v>
                </c:pt>
                <c:pt idx="22">
                  <c:v>6.2785311508222418E-6</c:v>
                </c:pt>
                <c:pt idx="23">
                  <c:v>9.8570313757360477E-7</c:v>
                </c:pt>
                <c:pt idx="24">
                  <c:v>2.7493925341382651E-7</c:v>
                </c:pt>
                <c:pt idx="25">
                  <c:v>7.2868234989417005E-8</c:v>
                </c:pt>
                <c:pt idx="26">
                  <c:v>1.9800899946546187E-8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7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Carbon)'!$C$105:$AC$105</c:f>
              <c:numCache>
                <c:formatCode>General</c:formatCode>
                <c:ptCount val="27"/>
                <c:pt idx="0">
                  <c:v>45.169766221763481</c:v>
                </c:pt>
                <c:pt idx="1">
                  <c:v>25.434931782433132</c:v>
                </c:pt>
                <c:pt idx="2">
                  <c:v>30.629584720985044</c:v>
                </c:pt>
                <c:pt idx="3">
                  <c:v>26.825480886277422</c:v>
                </c:pt>
                <c:pt idx="4">
                  <c:v>18.368518971320693</c:v>
                </c:pt>
                <c:pt idx="5">
                  <c:v>12.678518976482339</c:v>
                </c:pt>
                <c:pt idx="6">
                  <c:v>0.86433301143516239</c:v>
                </c:pt>
                <c:pt idx="7">
                  <c:v>1.5405091503542991</c:v>
                </c:pt>
                <c:pt idx="8">
                  <c:v>0.92760011070343051</c:v>
                </c:pt>
                <c:pt idx="9">
                  <c:v>0.86609283498982004</c:v>
                </c:pt>
                <c:pt idx="10">
                  <c:v>0.66356887837183487</c:v>
                </c:pt>
                <c:pt idx="11">
                  <c:v>0.48478811495849367</c:v>
                </c:pt>
                <c:pt idx="12">
                  <c:v>0.46167961221618509</c:v>
                </c:pt>
                <c:pt idx="13">
                  <c:v>0.35300329532445418</c:v>
                </c:pt>
                <c:pt idx="14">
                  <c:v>0.33595320154080327</c:v>
                </c:pt>
                <c:pt idx="15">
                  <c:v>0.280025431982452</c:v>
                </c:pt>
                <c:pt idx="16">
                  <c:v>0.22886072584826436</c:v>
                </c:pt>
                <c:pt idx="17">
                  <c:v>0.21470424358153425</c:v>
                </c:pt>
                <c:pt idx="18">
                  <c:v>0.11708019560438317</c:v>
                </c:pt>
                <c:pt idx="19">
                  <c:v>9.9450225534689338E-2</c:v>
                </c:pt>
                <c:pt idx="20">
                  <c:v>6.5404852143680137E-2</c:v>
                </c:pt>
                <c:pt idx="21">
                  <c:v>3.5531126064203805E-2</c:v>
                </c:pt>
                <c:pt idx="22">
                  <c:v>1.8291202133181632E-2</c:v>
                </c:pt>
                <c:pt idx="23">
                  <c:v>5.0610794457967472E-3</c:v>
                </c:pt>
                <c:pt idx="24">
                  <c:v>1.9361521049211154E-3</c:v>
                </c:pt>
                <c:pt idx="25">
                  <c:v>5.8333823401932527E-4</c:v>
                </c:pt>
                <c:pt idx="26">
                  <c:v>1.6246633357467014E-4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0978944"/>
        <c:axId val="110981120"/>
      </c:barChart>
      <c:scatterChart>
        <c:scatterStyle val="lineMarker"/>
        <c:varyColors val="0"/>
        <c:ser>
          <c:idx val="13"/>
          <c:order val="12"/>
          <c:tx>
            <c:v>vert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'gas-aer (4pm Carbon)'!$AF$71:$CG$71</c:f>
              <c:numCache>
                <c:formatCode>General</c:formatCode>
                <c:ptCount val="54"/>
                <c:pt idx="0">
                  <c:v>3.5</c:v>
                </c:pt>
                <c:pt idx="1">
                  <c:v>4.5</c:v>
                </c:pt>
                <c:pt idx="2">
                  <c:v>4.5</c:v>
                </c:pt>
                <c:pt idx="3">
                  <c:v>5.5</c:v>
                </c:pt>
                <c:pt idx="4">
                  <c:v>5.5</c:v>
                </c:pt>
                <c:pt idx="5">
                  <c:v>6.5</c:v>
                </c:pt>
                <c:pt idx="6">
                  <c:v>6.5</c:v>
                </c:pt>
                <c:pt idx="7">
                  <c:v>7.5</c:v>
                </c:pt>
                <c:pt idx="8">
                  <c:v>7.5</c:v>
                </c:pt>
                <c:pt idx="9">
                  <c:v>8.5</c:v>
                </c:pt>
                <c:pt idx="10">
                  <c:v>8.5</c:v>
                </c:pt>
                <c:pt idx="11">
                  <c:v>9.5</c:v>
                </c:pt>
                <c:pt idx="12">
                  <c:v>9.5</c:v>
                </c:pt>
                <c:pt idx="13">
                  <c:v>10.5</c:v>
                </c:pt>
                <c:pt idx="14">
                  <c:v>10.5</c:v>
                </c:pt>
                <c:pt idx="15" formatCode="0.0">
                  <c:v>11.5</c:v>
                </c:pt>
                <c:pt idx="16" formatCode="0.0">
                  <c:v>11.5</c:v>
                </c:pt>
                <c:pt idx="17" formatCode="0.0">
                  <c:v>12.5</c:v>
                </c:pt>
                <c:pt idx="18" formatCode="0.0">
                  <c:v>12.5</c:v>
                </c:pt>
                <c:pt idx="19" formatCode="0.0">
                  <c:v>13.5</c:v>
                </c:pt>
                <c:pt idx="20" formatCode="0.0">
                  <c:v>13.5</c:v>
                </c:pt>
                <c:pt idx="21" formatCode="0.0">
                  <c:v>14.5</c:v>
                </c:pt>
                <c:pt idx="22" formatCode="0.0">
                  <c:v>14.5</c:v>
                </c:pt>
                <c:pt idx="23" formatCode="0.0">
                  <c:v>15.5</c:v>
                </c:pt>
                <c:pt idx="24" formatCode="0.0">
                  <c:v>15.5</c:v>
                </c:pt>
                <c:pt idx="25" formatCode="0.0">
                  <c:v>16.5</c:v>
                </c:pt>
                <c:pt idx="26" formatCode="0.0">
                  <c:v>16.5</c:v>
                </c:pt>
                <c:pt idx="27" formatCode="0.0">
                  <c:v>17.5</c:v>
                </c:pt>
                <c:pt idx="28" formatCode="0.0">
                  <c:v>17.5</c:v>
                </c:pt>
                <c:pt idx="29" formatCode="0.0">
                  <c:v>18.5</c:v>
                </c:pt>
                <c:pt idx="30" formatCode="0.0">
                  <c:v>18.5</c:v>
                </c:pt>
                <c:pt idx="31" formatCode="0.0">
                  <c:v>19.5</c:v>
                </c:pt>
                <c:pt idx="32" formatCode="0.0">
                  <c:v>19.5</c:v>
                </c:pt>
                <c:pt idx="33" formatCode="0.0">
                  <c:v>20.5</c:v>
                </c:pt>
                <c:pt idx="34" formatCode="0.0">
                  <c:v>20.5</c:v>
                </c:pt>
                <c:pt idx="35" formatCode="0.0">
                  <c:v>21.5</c:v>
                </c:pt>
                <c:pt idx="36" formatCode="0.0">
                  <c:v>21.5</c:v>
                </c:pt>
                <c:pt idx="37" formatCode="0.0">
                  <c:v>22.5</c:v>
                </c:pt>
                <c:pt idx="38" formatCode="0.0">
                  <c:v>22.5</c:v>
                </c:pt>
                <c:pt idx="39" formatCode="0.0">
                  <c:v>23.5</c:v>
                </c:pt>
                <c:pt idx="40" formatCode="0.0">
                  <c:v>23.5</c:v>
                </c:pt>
                <c:pt idx="41" formatCode="0.0">
                  <c:v>24.5</c:v>
                </c:pt>
                <c:pt idx="42" formatCode="0.0">
                  <c:v>24.5</c:v>
                </c:pt>
                <c:pt idx="43" formatCode="0.0">
                  <c:v>25.5</c:v>
                </c:pt>
                <c:pt idx="44" formatCode="0.0">
                  <c:v>25.5</c:v>
                </c:pt>
                <c:pt idx="45" formatCode="0.0">
                  <c:v>26.5</c:v>
                </c:pt>
                <c:pt idx="46" formatCode="0.0">
                  <c:v>26.5</c:v>
                </c:pt>
                <c:pt idx="47" formatCode="0.0">
                  <c:v>27.5</c:v>
                </c:pt>
                <c:pt idx="48" formatCode="0.0">
                  <c:v>27.5</c:v>
                </c:pt>
                <c:pt idx="49" formatCode="0.0">
                  <c:v>28.5</c:v>
                </c:pt>
                <c:pt idx="50" formatCode="0.0">
                  <c:v>28.5</c:v>
                </c:pt>
                <c:pt idx="51" formatCode="0.0">
                  <c:v>29.5</c:v>
                </c:pt>
                <c:pt idx="52" formatCode="0.0">
                  <c:v>29.5</c:v>
                </c:pt>
                <c:pt idx="53" formatCode="0.0">
                  <c:v>30.5</c:v>
                </c:pt>
              </c:numCache>
            </c:numRef>
          </c:xVal>
          <c:yVal>
            <c:numRef>
              <c:f>'gas-aer (4pm Carbon)'!$AF$72:$CG$72</c:f>
              <c:numCache>
                <c:formatCode>General</c:formatCode>
                <c:ptCount val="54"/>
                <c:pt idx="0">
                  <c:v>1.8132330241595789E-4</c:v>
                </c:pt>
                <c:pt idx="1">
                  <c:v>1.8132330241595789E-4</c:v>
                </c:pt>
                <c:pt idx="2">
                  <c:v>5.3592871772394524E-4</c:v>
                </c:pt>
                <c:pt idx="3">
                  <c:v>5.3592871772394524E-4</c:v>
                </c:pt>
                <c:pt idx="4">
                  <c:v>3.3853520234615746E-4</c:v>
                </c:pt>
                <c:pt idx="5">
                  <c:v>3.3853520234615746E-4</c:v>
                </c:pt>
                <c:pt idx="6">
                  <c:v>5.5358981118067911E-4</c:v>
                </c:pt>
                <c:pt idx="7">
                  <c:v>5.5358981118067911E-4</c:v>
                </c:pt>
                <c:pt idx="8">
                  <c:v>2.7742747704892537E-3</c:v>
                </c:pt>
                <c:pt idx="9">
                  <c:v>2.7742747704892537E-3</c:v>
                </c:pt>
                <c:pt idx="10">
                  <c:v>2.9436555755399667E-3</c:v>
                </c:pt>
                <c:pt idx="11">
                  <c:v>2.9436555755399667E-3</c:v>
                </c:pt>
                <c:pt idx="12">
                  <c:v>9.8145921989872351E-3</c:v>
                </c:pt>
                <c:pt idx="13">
                  <c:v>9.8145921989872351E-3</c:v>
                </c:pt>
                <c:pt idx="14">
                  <c:v>1.7596985901178825E-2</c:v>
                </c:pt>
                <c:pt idx="15">
                  <c:v>1.7596985901178825E-2</c:v>
                </c:pt>
                <c:pt idx="16">
                  <c:v>4.3689547933926112E-2</c:v>
                </c:pt>
                <c:pt idx="17">
                  <c:v>4.3689547933926112E-2</c:v>
                </c:pt>
                <c:pt idx="18">
                  <c:v>7.5445561547203291E-2</c:v>
                </c:pt>
                <c:pt idx="19">
                  <c:v>7.5445561547203291E-2</c:v>
                </c:pt>
                <c:pt idx="20">
                  <c:v>0.11707801953254474</c:v>
                </c:pt>
                <c:pt idx="21">
                  <c:v>0.11707801953254474</c:v>
                </c:pt>
                <c:pt idx="22">
                  <c:v>0.1647824125186787</c:v>
                </c:pt>
                <c:pt idx="23">
                  <c:v>0.1647824125186787</c:v>
                </c:pt>
                <c:pt idx="24">
                  <c:v>0.2234615946189645</c:v>
                </c:pt>
                <c:pt idx="25">
                  <c:v>0.2234615946189645</c:v>
                </c:pt>
                <c:pt idx="26">
                  <c:v>0.30390292495685717</c:v>
                </c:pt>
                <c:pt idx="27">
                  <c:v>0.30390292495685717</c:v>
                </c:pt>
                <c:pt idx="28">
                  <c:v>0.40591485381456227</c:v>
                </c:pt>
                <c:pt idx="29">
                  <c:v>0.40591485381456227</c:v>
                </c:pt>
                <c:pt idx="30">
                  <c:v>0.50565332516420336</c:v>
                </c:pt>
                <c:pt idx="31">
                  <c:v>0.50565332516420336</c:v>
                </c:pt>
                <c:pt idx="32">
                  <c:v>0.57777771492079188</c:v>
                </c:pt>
                <c:pt idx="33">
                  <c:v>0.57777771492079188</c:v>
                </c:pt>
                <c:pt idx="34">
                  <c:v>0.62614059658195842</c:v>
                </c:pt>
                <c:pt idx="35">
                  <c:v>0.62614059658195842</c:v>
                </c:pt>
                <c:pt idx="36">
                  <c:v>0.66825707886778041</c:v>
                </c:pt>
                <c:pt idx="37">
                  <c:v>0.66825707886778041</c:v>
                </c:pt>
                <c:pt idx="38">
                  <c:v>0.72120184025458511</c:v>
                </c:pt>
                <c:pt idx="39">
                  <c:v>0.72120184025458511</c:v>
                </c:pt>
                <c:pt idx="40">
                  <c:v>0.79438585621480007</c:v>
                </c:pt>
                <c:pt idx="41">
                  <c:v>0.79438585621480007</c:v>
                </c:pt>
                <c:pt idx="42">
                  <c:v>0.87266357315805754</c:v>
                </c:pt>
                <c:pt idx="43">
                  <c:v>0.87266357315805754</c:v>
                </c:pt>
                <c:pt idx="44">
                  <c:v>0.93451979388912754</c:v>
                </c:pt>
                <c:pt idx="45">
                  <c:v>0.93451979388912754</c:v>
                </c:pt>
                <c:pt idx="46">
                  <c:v>0.97184794219770809</c:v>
                </c:pt>
                <c:pt idx="47">
                  <c:v>0.97184794219770809</c:v>
                </c:pt>
                <c:pt idx="48">
                  <c:v>0.98922006730849277</c:v>
                </c:pt>
                <c:pt idx="49">
                  <c:v>0.98922006730849277</c:v>
                </c:pt>
                <c:pt idx="50">
                  <c:v>0.99611112982759176</c:v>
                </c:pt>
                <c:pt idx="51">
                  <c:v>0.99611112982759176</c:v>
                </c:pt>
                <c:pt idx="52">
                  <c:v>0.99864319650510291</c:v>
                </c:pt>
                <c:pt idx="53">
                  <c:v>0.99864319650510291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984576"/>
        <c:axId val="110983040"/>
      </c:scatterChart>
      <c:catAx>
        <c:axId val="11097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44629298192325367"/>
              <c:y val="0.896524322042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811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98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mass fraction</a:t>
                </a:r>
              </a:p>
            </c:rich>
          </c:tx>
          <c:layout>
            <c:manualLayout>
              <c:xMode val="edge"/>
              <c:yMode val="edge"/>
              <c:x val="9.2023956946034602E-3"/>
              <c:y val="0.361824282783090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78944"/>
        <c:crosses val="autoZero"/>
        <c:crossBetween val="between"/>
      </c:valAx>
      <c:valAx>
        <c:axId val="110983040"/>
        <c:scaling>
          <c:orientation val="minMax"/>
          <c:max val="1"/>
        </c:scaling>
        <c:delete val="0"/>
        <c:axPos val="r"/>
        <c:numFmt formatCode="General" sourceLinked="1"/>
        <c:majorTickMark val="none"/>
        <c:minorTickMark val="none"/>
        <c:tickLblPos val="none"/>
        <c:crossAx val="110984576"/>
        <c:crosses val="max"/>
        <c:crossBetween val="midCat"/>
      </c:valAx>
      <c:valAx>
        <c:axId val="110984576"/>
        <c:scaling>
          <c:orientation val="minMax"/>
          <c:max val="30.5"/>
          <c:min val="3.5"/>
        </c:scaling>
        <c:delete val="0"/>
        <c:axPos val="t"/>
        <c:numFmt formatCode="General" sourceLinked="1"/>
        <c:majorTickMark val="none"/>
        <c:minorTickMark val="none"/>
        <c:tickLblPos val="none"/>
        <c:crossAx val="11098304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" r="0.75" t="1" header="0.5" footer="0.5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b) 4pm after</a:t>
            </a:r>
            <a:r>
              <a:rPr lang="en-US" baseline="0"/>
              <a:t> 2 days outflow</a:t>
            </a:r>
            <a:endParaRPr lang="en-US"/>
          </a:p>
        </c:rich>
      </c:tx>
      <c:layout>
        <c:manualLayout>
          <c:xMode val="edge"/>
          <c:yMode val="edge"/>
          <c:x val="0.2"/>
          <c:y val="1.7094017094017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23529411764705"/>
          <c:y val="0.12535647412658621"/>
          <c:w val="0.77710487991508903"/>
          <c:h val="0.69800764002303695"/>
        </c:manualLayout>
      </c:layout>
      <c:barChart>
        <c:barDir val="col"/>
        <c:grouping val="percentStacked"/>
        <c:varyColors val="0"/>
        <c:ser>
          <c:idx val="10"/>
          <c:order val="0"/>
          <c:tx>
            <c:v>0 groups</c:v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Carbon)'!$C$25:$AC$25</c:f>
              <c:numCache>
                <c:formatCode>General</c:formatCode>
                <c:ptCount val="27"/>
                <c:pt idx="0">
                  <c:v>1.0950384441846388E-8</c:v>
                </c:pt>
                <c:pt idx="1">
                  <c:v>1.7149185843167247E-8</c:v>
                </c:pt>
                <c:pt idx="2">
                  <c:v>8.8723928994936333E-8</c:v>
                </c:pt>
                <c:pt idx="3">
                  <c:v>4.1018376341764138E-7</c:v>
                </c:pt>
                <c:pt idx="4">
                  <c:v>3.0135993469676726E-7</c:v>
                </c:pt>
                <c:pt idx="5">
                  <c:v>3.0596442970239095E-7</c:v>
                </c:pt>
                <c:pt idx="6">
                  <c:v>9.9599916735071502E-8</c:v>
                </c:pt>
                <c:pt idx="7">
                  <c:v>4.2062914560632466E-7</c:v>
                </c:pt>
                <c:pt idx="8">
                  <c:v>6.4266812698862128E-7</c:v>
                </c:pt>
                <c:pt idx="9">
                  <c:v>1.3182072322118337E-6</c:v>
                </c:pt>
                <c:pt idx="10">
                  <c:v>2.2657952506839773E-6</c:v>
                </c:pt>
                <c:pt idx="11">
                  <c:v>3.7989215507045974E-6</c:v>
                </c:pt>
                <c:pt idx="12">
                  <c:v>8.2857461284067678E-6</c:v>
                </c:pt>
                <c:pt idx="13">
                  <c:v>1.4682583449182457E-5</c:v>
                </c:pt>
                <c:pt idx="14">
                  <c:v>3.1999108578433709E-5</c:v>
                </c:pt>
                <c:pt idx="15">
                  <c:v>6.1881428480671001E-5</c:v>
                </c:pt>
                <c:pt idx="16">
                  <c:v>1.2191466382714024E-4</c:v>
                </c:pt>
                <c:pt idx="17">
                  <c:v>2.9530587644863247E-4</c:v>
                </c:pt>
                <c:pt idx="18">
                  <c:v>5.1301748520990312E-4</c:v>
                </c:pt>
                <c:pt idx="19">
                  <c:v>2.0420722178875871E-3</c:v>
                </c:pt>
                <c:pt idx="20">
                  <c:v>9.7342435155925444E-3</c:v>
                </c:pt>
                <c:pt idx="21">
                  <c:v>4.1005586077859625E-2</c:v>
                </c:pt>
                <c:pt idx="22">
                  <c:v>0.11490986262877018</c:v>
                </c:pt>
                <c:pt idx="23">
                  <c:v>0.12435120910094943</c:v>
                </c:pt>
                <c:pt idx="24">
                  <c:v>0.1549455203605378</c:v>
                </c:pt>
                <c:pt idx="25">
                  <c:v>0.141070215734795</c:v>
                </c:pt>
                <c:pt idx="26">
                  <c:v>0.11635089902867832</c:v>
                </c:pt>
              </c:numCache>
            </c:numRef>
          </c:val>
        </c:ser>
        <c:ser>
          <c:idx val="0"/>
          <c:order val="1"/>
          <c:tx>
            <c:v>1 group</c:v>
          </c:tx>
          <c:spPr>
            <a:solidFill>
              <a:srgbClr val="FF00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Carbon)'!$C$26:$AC$26</c:f>
              <c:numCache>
                <c:formatCode>General</c:formatCode>
                <c:ptCount val="27"/>
                <c:pt idx="0">
                  <c:v>5.0461854524594146E-7</c:v>
                </c:pt>
                <c:pt idx="1">
                  <c:v>7.471219488754544E-7</c:v>
                </c:pt>
                <c:pt idx="2">
                  <c:v>9.4372962219428349E-6</c:v>
                </c:pt>
                <c:pt idx="3">
                  <c:v>4.2060782849981713E-5</c:v>
                </c:pt>
                <c:pt idx="4">
                  <c:v>1.4611597484512427E-4</c:v>
                </c:pt>
                <c:pt idx="5">
                  <c:v>2.3555402690806241E-4</c:v>
                </c:pt>
                <c:pt idx="6">
                  <c:v>1.7781451222180196E-5</c:v>
                </c:pt>
                <c:pt idx="7">
                  <c:v>7.4769751075115732E-5</c:v>
                </c:pt>
                <c:pt idx="8">
                  <c:v>1.3630584243036497E-4</c:v>
                </c:pt>
                <c:pt idx="9">
                  <c:v>3.3640525779512516E-4</c:v>
                </c:pt>
                <c:pt idx="10">
                  <c:v>6.9048239688498188E-4</c:v>
                </c:pt>
                <c:pt idx="11">
                  <c:v>1.349628647203914E-3</c:v>
                </c:pt>
                <c:pt idx="12">
                  <c:v>3.6081334474623206E-3</c:v>
                </c:pt>
                <c:pt idx="13">
                  <c:v>9.1077337553366212E-3</c:v>
                </c:pt>
                <c:pt idx="14">
                  <c:v>3.1095263262514994E-2</c:v>
                </c:pt>
                <c:pt idx="15">
                  <c:v>6.8783907567804975E-2</c:v>
                </c:pt>
                <c:pt idx="16">
                  <c:v>0.10789013945584483</c:v>
                </c:pt>
                <c:pt idx="17">
                  <c:v>0.15292039524232365</c:v>
                </c:pt>
                <c:pt idx="18">
                  <c:v>0.10828663763688465</c:v>
                </c:pt>
                <c:pt idx="19">
                  <c:v>0.11654488469789673</c:v>
                </c:pt>
                <c:pt idx="20">
                  <c:v>0.10528305732997553</c:v>
                </c:pt>
                <c:pt idx="21">
                  <c:v>8.2597392584675966E-2</c:v>
                </c:pt>
                <c:pt idx="22">
                  <c:v>5.660118119875903E-2</c:v>
                </c:pt>
                <c:pt idx="23">
                  <c:v>1.8784847425489019E-2</c:v>
                </c:pt>
                <c:pt idx="24">
                  <c:v>8.110093170784826E-3</c:v>
                </c:pt>
                <c:pt idx="25">
                  <c:v>2.7377559887604031E-3</c:v>
                </c:pt>
                <c:pt idx="26">
                  <c:v>8.9297359159988543E-4</c:v>
                </c:pt>
              </c:numCache>
            </c:numRef>
          </c:val>
        </c:ser>
        <c:ser>
          <c:idx val="1"/>
          <c:order val="2"/>
          <c:tx>
            <c:v>2 groups</c:v>
          </c:tx>
          <c:spPr>
            <a:solidFill>
              <a:srgbClr val="FF99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Carbon)'!$C$27:$AC$27</c:f>
              <c:numCache>
                <c:formatCode>General</c:formatCode>
                <c:ptCount val="27"/>
                <c:pt idx="0">
                  <c:v>1.5907038046974232E-3</c:v>
                </c:pt>
                <c:pt idx="1">
                  <c:v>1.5362385975707172E-4</c:v>
                </c:pt>
                <c:pt idx="2">
                  <c:v>8.9736491554043393E-4</c:v>
                </c:pt>
                <c:pt idx="3">
                  <c:v>7.7587872555409474E-3</c:v>
                </c:pt>
                <c:pt idx="4">
                  <c:v>2.3316651097922053E-2</c:v>
                </c:pt>
                <c:pt idx="5">
                  <c:v>2.4497618798438491E-2</c:v>
                </c:pt>
                <c:pt idx="6">
                  <c:v>2.6978929995913467E-3</c:v>
                </c:pt>
                <c:pt idx="7">
                  <c:v>1.1012417221783262E-2</c:v>
                </c:pt>
                <c:pt idx="8">
                  <c:v>2.1707209556604521E-2</c:v>
                </c:pt>
                <c:pt idx="9">
                  <c:v>6.1020217377767298E-2</c:v>
                </c:pt>
                <c:pt idx="10">
                  <c:v>0.11227293655379032</c:v>
                </c:pt>
                <c:pt idx="11">
                  <c:v>0.14275000372758734</c:v>
                </c:pt>
                <c:pt idx="12">
                  <c:v>0.19561429615557865</c:v>
                </c:pt>
                <c:pt idx="13">
                  <c:v>0.19478719242308695</c:v>
                </c:pt>
                <c:pt idx="14">
                  <c:v>0.25009229354618895</c:v>
                </c:pt>
                <c:pt idx="15">
                  <c:v>0.31257273271972119</c:v>
                </c:pt>
                <c:pt idx="16">
                  <c:v>0.33753506444002351</c:v>
                </c:pt>
                <c:pt idx="17">
                  <c:v>0.36571627924296096</c:v>
                </c:pt>
                <c:pt idx="18">
                  <c:v>0.22227346955387933</c:v>
                </c:pt>
                <c:pt idx="19">
                  <c:v>0.21901195225822925</c:v>
                </c:pt>
                <c:pt idx="20">
                  <c:v>0.18284961277887748</c:v>
                </c:pt>
                <c:pt idx="21">
                  <c:v>0.13274588564360962</c:v>
                </c:pt>
                <c:pt idx="22">
                  <c:v>8.6950345733510931E-2</c:v>
                </c:pt>
                <c:pt idx="23">
                  <c:v>2.8490312847296417E-2</c:v>
                </c:pt>
                <c:pt idx="24">
                  <c:v>1.2390141815364082E-2</c:v>
                </c:pt>
                <c:pt idx="25">
                  <c:v>4.2971023297852682E-3</c:v>
                </c:pt>
                <c:pt idx="26">
                  <c:v>1.4808993890772033E-3</c:v>
                </c:pt>
              </c:numCache>
            </c:numRef>
          </c:val>
        </c:ser>
        <c:ser>
          <c:idx val="2"/>
          <c:order val="3"/>
          <c:tx>
            <c:v>3 groups</c:v>
          </c:tx>
          <c:spPr>
            <a:solidFill>
              <a:srgbClr val="FFFF00"/>
            </a:solidFill>
            <a:ln w="12700"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Carbon)'!$C$28:$AC$28</c:f>
              <c:numCache>
                <c:formatCode>General</c:formatCode>
                <c:ptCount val="27"/>
                <c:pt idx="0">
                  <c:v>1.6208248761925444E-2</c:v>
                </c:pt>
                <c:pt idx="1">
                  <c:v>2.0041490854107145E-2</c:v>
                </c:pt>
                <c:pt idx="2">
                  <c:v>3.4506000303717706E-2</c:v>
                </c:pt>
                <c:pt idx="3">
                  <c:v>4.1137752138206231E-2</c:v>
                </c:pt>
                <c:pt idx="4">
                  <c:v>9.8037372828070499E-2</c:v>
                </c:pt>
                <c:pt idx="5">
                  <c:v>9.8122641254100584E-2</c:v>
                </c:pt>
                <c:pt idx="6">
                  <c:v>6.5409409607665045E-2</c:v>
                </c:pt>
                <c:pt idx="7">
                  <c:v>0.16279021555530401</c:v>
                </c:pt>
                <c:pt idx="8">
                  <c:v>0.18714927316144364</c:v>
                </c:pt>
                <c:pt idx="9">
                  <c:v>0.28046917031940066</c:v>
                </c:pt>
                <c:pt idx="10">
                  <c:v>0.30091227546010946</c:v>
                </c:pt>
                <c:pt idx="11">
                  <c:v>0.26833973671662348</c:v>
                </c:pt>
                <c:pt idx="12">
                  <c:v>0.28609688643738512</c:v>
                </c:pt>
                <c:pt idx="13">
                  <c:v>0.22994762789658543</c:v>
                </c:pt>
                <c:pt idx="14">
                  <c:v>0.20650733758091983</c:v>
                </c:pt>
                <c:pt idx="15">
                  <c:v>0.13327668159564679</c:v>
                </c:pt>
                <c:pt idx="16">
                  <c:v>6.9958480136369156E-2</c:v>
                </c:pt>
                <c:pt idx="17">
                  <c:v>3.9756403636519132E-2</c:v>
                </c:pt>
                <c:pt idx="18">
                  <c:v>1.4448308448664847E-2</c:v>
                </c:pt>
                <c:pt idx="19">
                  <c:v>1.0335812261234674E-2</c:v>
                </c:pt>
                <c:pt idx="20">
                  <c:v>7.3573861400044044E-3</c:v>
                </c:pt>
                <c:pt idx="21">
                  <c:v>4.7503040141350797E-3</c:v>
                </c:pt>
                <c:pt idx="22">
                  <c:v>3.0841589695075537E-3</c:v>
                </c:pt>
                <c:pt idx="23">
                  <c:v>9.8623593257027211E-4</c:v>
                </c:pt>
                <c:pt idx="24">
                  <c:v>4.3510346092492865E-4</c:v>
                </c:pt>
                <c:pt idx="25">
                  <c:v>1.5265606312163046E-4</c:v>
                </c:pt>
                <c:pt idx="26">
                  <c:v>5.4258431193582916E-5</c:v>
                </c:pt>
              </c:numCache>
            </c:numRef>
          </c:val>
        </c:ser>
        <c:ser>
          <c:idx val="3"/>
          <c:order val="4"/>
          <c:tx>
            <c:v>4 groups</c:v>
          </c:tx>
          <c:spPr>
            <a:solidFill>
              <a:srgbClr val="00FF00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Carbon)'!$C$29:$AC$29</c:f>
              <c:numCache>
                <c:formatCode>General</c:formatCode>
                <c:ptCount val="27"/>
                <c:pt idx="0">
                  <c:v>0.3061349665544511</c:v>
                </c:pt>
                <c:pt idx="1">
                  <c:v>0.46936005108250844</c:v>
                </c:pt>
                <c:pt idx="2">
                  <c:v>0.26435343779971782</c:v>
                </c:pt>
                <c:pt idx="3">
                  <c:v>6.463559864144218E-2</c:v>
                </c:pt>
                <c:pt idx="4">
                  <c:v>5.9647395718683209E-2</c:v>
                </c:pt>
                <c:pt idx="5">
                  <c:v>6.8662400060712128E-2</c:v>
                </c:pt>
                <c:pt idx="6">
                  <c:v>9.1141288872888776E-2</c:v>
                </c:pt>
                <c:pt idx="7">
                  <c:v>0.18680606774667263</c:v>
                </c:pt>
                <c:pt idx="8">
                  <c:v>0.16229139526302813</c:v>
                </c:pt>
                <c:pt idx="9">
                  <c:v>0.16839235114547949</c:v>
                </c:pt>
                <c:pt idx="10">
                  <c:v>0.13371368227905089</c:v>
                </c:pt>
                <c:pt idx="11">
                  <c:v>9.3258077549085203E-2</c:v>
                </c:pt>
                <c:pt idx="12">
                  <c:v>8.0045734935726198E-2</c:v>
                </c:pt>
                <c:pt idx="13">
                  <c:v>5.3073200071764977E-2</c:v>
                </c:pt>
                <c:pt idx="14">
                  <c:v>4.1866797180763304E-2</c:v>
                </c:pt>
                <c:pt idx="15">
                  <c:v>1.9972423429022793E-2</c:v>
                </c:pt>
                <c:pt idx="16">
                  <c:v>7.2100849340374614E-3</c:v>
                </c:pt>
                <c:pt idx="17">
                  <c:v>2.3412578077205877E-3</c:v>
                </c:pt>
                <c:pt idx="18">
                  <c:v>5.1308143652942576E-4</c:v>
                </c:pt>
                <c:pt idx="19">
                  <c:v>2.0485099840528574E-4</c:v>
                </c:pt>
                <c:pt idx="20">
                  <c:v>9.0054116441005399E-5</c:v>
                </c:pt>
                <c:pt idx="21">
                  <c:v>3.8886665691012439E-5</c:v>
                </c:pt>
                <c:pt idx="22">
                  <c:v>2.20568101033278E-5</c:v>
                </c:pt>
                <c:pt idx="23">
                  <c:v>9.5291729509902313E-10</c:v>
                </c:pt>
                <c:pt idx="24">
                  <c:v>1.9361475156517353E-10</c:v>
                </c:pt>
                <c:pt idx="25">
                  <c:v>3.1800859487913806E-13</c:v>
                </c:pt>
                <c:pt idx="26">
                  <c:v>0</c:v>
                </c:pt>
              </c:numCache>
            </c:numRef>
          </c:val>
        </c:ser>
        <c:ser>
          <c:idx val="4"/>
          <c:order val="5"/>
          <c:tx>
            <c:v>5 groups</c:v>
          </c:tx>
          <c:spPr>
            <a:solidFill>
              <a:srgbClr val="0000FF"/>
            </a:solid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Carbon)'!$C$30:$AC$30</c:f>
              <c:numCache>
                <c:formatCode>General</c:formatCode>
                <c:ptCount val="27"/>
                <c:pt idx="0">
                  <c:v>8.8331694235198029E-4</c:v>
                </c:pt>
                <c:pt idx="1">
                  <c:v>7.6041704449627573E-2</c:v>
                </c:pt>
                <c:pt idx="2">
                  <c:v>6.0446790231430549E-2</c:v>
                </c:pt>
                <c:pt idx="3">
                  <c:v>0.19886943765495793</c:v>
                </c:pt>
                <c:pt idx="4">
                  <c:v>0.22911829396841099</c:v>
                </c:pt>
                <c:pt idx="5">
                  <c:v>9.6211850223468454E-2</c:v>
                </c:pt>
                <c:pt idx="6">
                  <c:v>1.3476380174274501E-2</c:v>
                </c:pt>
                <c:pt idx="7">
                  <c:v>3.0681594173500477E-2</c:v>
                </c:pt>
                <c:pt idx="8">
                  <c:v>2.3680435322533812E-2</c:v>
                </c:pt>
                <c:pt idx="9">
                  <c:v>2.417473828545259E-2</c:v>
                </c:pt>
                <c:pt idx="10">
                  <c:v>1.4553602237026238E-2</c:v>
                </c:pt>
                <c:pt idx="11">
                  <c:v>6.7009654224453605E-3</c:v>
                </c:pt>
                <c:pt idx="12">
                  <c:v>3.7429710827088232E-3</c:v>
                </c:pt>
                <c:pt idx="13">
                  <c:v>1.2882098877609349E-3</c:v>
                </c:pt>
                <c:pt idx="14">
                  <c:v>6.7380792872127567E-4</c:v>
                </c:pt>
                <c:pt idx="15">
                  <c:v>1.9667281833449628E-4</c:v>
                </c:pt>
                <c:pt idx="16">
                  <c:v>4.6676723649602459E-5</c:v>
                </c:pt>
                <c:pt idx="17">
                  <c:v>1.2599267163647914E-6</c:v>
                </c:pt>
                <c:pt idx="18">
                  <c:v>2.5261257361572784E-7</c:v>
                </c:pt>
                <c:pt idx="19">
                  <c:v>3.2741178519538861E-8</c:v>
                </c:pt>
                <c:pt idx="20">
                  <c:v>5.8185055511370783E-9</c:v>
                </c:pt>
                <c:pt idx="21">
                  <c:v>1.2610793361571275E-10</c:v>
                </c:pt>
                <c:pt idx="22">
                  <c:v>3.6742167848364455E-10</c:v>
                </c:pt>
                <c:pt idx="23">
                  <c:v>5.3079595203717235E-15</c:v>
                </c:pt>
                <c:pt idx="24">
                  <c:v>0</c:v>
                </c:pt>
                <c:pt idx="25">
                  <c:v>2.2967050551198774E-16</c:v>
                </c:pt>
                <c:pt idx="26">
                  <c:v>0</c:v>
                </c:pt>
              </c:numCache>
            </c:numRef>
          </c:val>
        </c:ser>
        <c:ser>
          <c:idx val="9"/>
          <c:order val="6"/>
          <c:tx>
            <c:v>5 groups</c:v>
          </c:tx>
          <c:spPr>
            <a:pattFill prst="pct40">
              <a:fgClr>
                <a:srgbClr val="0070C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Carbon)'!$C$130:$AC$130</c:f>
              <c:numCache>
                <c:formatCode>General</c:formatCode>
                <c:ptCount val="27"/>
                <c:pt idx="0">
                  <c:v>3.9457964145413896E-3</c:v>
                </c:pt>
                <c:pt idx="1">
                  <c:v>1.8262572560436098E-2</c:v>
                </c:pt>
                <c:pt idx="2">
                  <c:v>2.3345444400055766E-2</c:v>
                </c:pt>
                <c:pt idx="3">
                  <c:v>4.7513604899455296E-2</c:v>
                </c:pt>
                <c:pt idx="4">
                  <c:v>0.1068110121654052</c:v>
                </c:pt>
                <c:pt idx="5">
                  <c:v>8.5743517699318234E-2</c:v>
                </c:pt>
                <c:pt idx="6">
                  <c:v>1.2634442761702149E-4</c:v>
                </c:pt>
                <c:pt idx="7">
                  <c:v>1.7785816326975061E-4</c:v>
                </c:pt>
                <c:pt idx="8">
                  <c:v>4.8354548016702518E-5</c:v>
                </c:pt>
                <c:pt idx="9">
                  <c:v>2.9182913717399305E-5</c:v>
                </c:pt>
                <c:pt idx="10">
                  <c:v>5.6320802735861448E-6</c:v>
                </c:pt>
                <c:pt idx="11">
                  <c:v>7.1437824762283218E-7</c:v>
                </c:pt>
                <c:pt idx="12">
                  <c:v>1.8047198498558014E-7</c:v>
                </c:pt>
                <c:pt idx="13">
                  <c:v>1.9123331269484242E-8</c:v>
                </c:pt>
                <c:pt idx="14">
                  <c:v>1.0744420705789224E-8</c:v>
                </c:pt>
                <c:pt idx="15">
                  <c:v>1.9393643926211332E-9</c:v>
                </c:pt>
                <c:pt idx="16">
                  <c:v>3.5017056635654516E-10</c:v>
                </c:pt>
                <c:pt idx="17">
                  <c:v>8.6321784137802336E-12</c:v>
                </c:pt>
                <c:pt idx="18">
                  <c:v>4.2278314354773519E-13</c:v>
                </c:pt>
                <c:pt idx="19">
                  <c:v>6.0372262201208095E-14</c:v>
                </c:pt>
                <c:pt idx="20">
                  <c:v>4.2384802868895971E-20</c:v>
                </c:pt>
                <c:pt idx="21">
                  <c:v>5.1361436419211358E-21</c:v>
                </c:pt>
                <c:pt idx="22">
                  <c:v>9.1292640329092138E-22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8"/>
          <c:order val="7"/>
          <c:tx>
            <c:v>4 groups</c:v>
          </c:tx>
          <c:spPr>
            <a:pattFill prst="pct40">
              <a:fgClr>
                <a:srgbClr val="92D05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Carbon)'!$C$129:$AC$129</c:f>
              <c:numCache>
                <c:formatCode>General</c:formatCode>
                <c:ptCount val="27"/>
                <c:pt idx="0">
                  <c:v>1.4334688270979781</c:v>
                </c:pt>
                <c:pt idx="1">
                  <c:v>2.5051863567633932</c:v>
                </c:pt>
                <c:pt idx="2">
                  <c:v>0.55494823371018898</c:v>
                </c:pt>
                <c:pt idx="3">
                  <c:v>6.3407733306609204E-2</c:v>
                </c:pt>
                <c:pt idx="4">
                  <c:v>4.3789600187741341E-2</c:v>
                </c:pt>
                <c:pt idx="5">
                  <c:v>2.6119850603660531E-2</c:v>
                </c:pt>
                <c:pt idx="6">
                  <c:v>1.5531004288181632E-2</c:v>
                </c:pt>
                <c:pt idx="7">
                  <c:v>2.0203287692499201E-2</c:v>
                </c:pt>
                <c:pt idx="8">
                  <c:v>9.8936954722687719E-3</c:v>
                </c:pt>
                <c:pt idx="9">
                  <c:v>5.8099773786237478E-3</c:v>
                </c:pt>
                <c:pt idx="10">
                  <c:v>2.2581210923412714E-3</c:v>
                </c:pt>
                <c:pt idx="11">
                  <c:v>6.3043210785330658E-4</c:v>
                </c:pt>
                <c:pt idx="12">
                  <c:v>1.8817675769510598E-4</c:v>
                </c:pt>
                <c:pt idx="13">
                  <c:v>4.2768510786031277E-5</c:v>
                </c:pt>
                <c:pt idx="14">
                  <c:v>1.02128125566863E-5</c:v>
                </c:pt>
                <c:pt idx="15">
                  <c:v>1.2382254485956302E-6</c:v>
                </c:pt>
                <c:pt idx="16">
                  <c:v>1.2734199914395407E-7</c:v>
                </c:pt>
                <c:pt idx="17">
                  <c:v>8.4724839814126165E-9</c:v>
                </c:pt>
                <c:pt idx="18">
                  <c:v>1.2561105009554371E-9</c:v>
                </c:pt>
                <c:pt idx="19">
                  <c:v>2.7017300787626997E-11</c:v>
                </c:pt>
                <c:pt idx="20">
                  <c:v>3.2632226641706963E-12</c:v>
                </c:pt>
                <c:pt idx="21">
                  <c:v>4.8240612026510878E-14</c:v>
                </c:pt>
                <c:pt idx="22">
                  <c:v>9.4332459717064055E-14</c:v>
                </c:pt>
                <c:pt idx="23">
                  <c:v>4.4959909335004019E-18</c:v>
                </c:pt>
                <c:pt idx="24">
                  <c:v>0</c:v>
                </c:pt>
                <c:pt idx="25">
                  <c:v>9.9003037752861015E-20</c:v>
                </c:pt>
                <c:pt idx="26">
                  <c:v>0</c:v>
                </c:pt>
              </c:numCache>
            </c:numRef>
          </c:val>
        </c:ser>
        <c:ser>
          <c:idx val="7"/>
          <c:order val="8"/>
          <c:tx>
            <c:v>3 groups</c:v>
          </c:tx>
          <c:spPr>
            <a:pattFill prst="pct40">
              <a:fgClr>
                <a:srgbClr val="FFFF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Carbon)'!$C$128:$AC$128</c:f>
              <c:numCache>
                <c:formatCode>General</c:formatCode>
                <c:ptCount val="27"/>
                <c:pt idx="0">
                  <c:v>0.98900715641624948</c:v>
                </c:pt>
                <c:pt idx="1">
                  <c:v>1.5765918801894467</c:v>
                </c:pt>
                <c:pt idx="2">
                  <c:v>1.2094899890234974</c:v>
                </c:pt>
                <c:pt idx="3">
                  <c:v>1.2022848070239565</c:v>
                </c:pt>
                <c:pt idx="4">
                  <c:v>0.87020692184985726</c:v>
                </c:pt>
                <c:pt idx="5">
                  <c:v>0.61572330436311995</c:v>
                </c:pt>
                <c:pt idx="6">
                  <c:v>0.12607363130675681</c:v>
                </c:pt>
                <c:pt idx="7">
                  <c:v>0.19888860371513323</c:v>
                </c:pt>
                <c:pt idx="8">
                  <c:v>0.11140533031893439</c:v>
                </c:pt>
                <c:pt idx="9">
                  <c:v>7.9412616872452935E-2</c:v>
                </c:pt>
                <c:pt idx="10">
                  <c:v>4.0312780116365327E-2</c:v>
                </c:pt>
                <c:pt idx="11">
                  <c:v>1.6186078971157626E-2</c:v>
                </c:pt>
                <c:pt idx="12">
                  <c:v>7.3209338878765491E-3</c:v>
                </c:pt>
                <c:pt idx="13">
                  <c:v>2.0959831802450975E-3</c:v>
                </c:pt>
                <c:pt idx="14">
                  <c:v>5.9344692806276463E-4</c:v>
                </c:pt>
                <c:pt idx="15">
                  <c:v>1.0207056937929271E-4</c:v>
                </c:pt>
                <c:pt idx="16">
                  <c:v>1.506565185312254E-5</c:v>
                </c:pt>
                <c:pt idx="17">
                  <c:v>2.7558755292917925E-6</c:v>
                </c:pt>
                <c:pt idx="18">
                  <c:v>3.6106915002432221E-7</c:v>
                </c:pt>
                <c:pt idx="19">
                  <c:v>9.3643917176871257E-8</c:v>
                </c:pt>
                <c:pt idx="20">
                  <c:v>2.4067013246986645E-8</c:v>
                </c:pt>
                <c:pt idx="21">
                  <c:v>5.6211078149671474E-9</c:v>
                </c:pt>
                <c:pt idx="22">
                  <c:v>2.4540253011453521E-9</c:v>
                </c:pt>
                <c:pt idx="23">
                  <c:v>9.8018187432213734E-14</c:v>
                </c:pt>
                <c:pt idx="24">
                  <c:v>9.2897818449108143E-15</c:v>
                </c:pt>
                <c:pt idx="25">
                  <c:v>1.5708788956454322E-16</c:v>
                </c:pt>
                <c:pt idx="26">
                  <c:v>0</c:v>
                </c:pt>
              </c:numCache>
            </c:numRef>
          </c:val>
        </c:ser>
        <c:ser>
          <c:idx val="6"/>
          <c:order val="9"/>
          <c:tx>
            <c:v>2 groups</c:v>
          </c:tx>
          <c:spPr>
            <a:pattFill prst="pct40">
              <a:fgClr>
                <a:srgbClr val="FFC000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Carbon)'!$C$127:$AC$127</c:f>
              <c:numCache>
                <c:formatCode>General</c:formatCode>
                <c:ptCount val="27"/>
                <c:pt idx="0">
                  <c:v>6.6641538363799517</c:v>
                </c:pt>
                <c:pt idx="1">
                  <c:v>3.5593172735601071</c:v>
                </c:pt>
                <c:pt idx="2">
                  <c:v>3.0632682051301869</c:v>
                </c:pt>
                <c:pt idx="3">
                  <c:v>1.5626931267465458</c:v>
                </c:pt>
                <c:pt idx="4">
                  <c:v>1.1728245658305683</c:v>
                </c:pt>
                <c:pt idx="5">
                  <c:v>0.40999190945907371</c:v>
                </c:pt>
                <c:pt idx="6">
                  <c:v>0.24572228671214802</c:v>
                </c:pt>
                <c:pt idx="7">
                  <c:v>0.3706831650592125</c:v>
                </c:pt>
                <c:pt idx="8">
                  <c:v>0.22651557374887524</c:v>
                </c:pt>
                <c:pt idx="9">
                  <c:v>0.19645205844132405</c:v>
                </c:pt>
                <c:pt idx="10">
                  <c:v>0.12909639700952272</c:v>
                </c:pt>
                <c:pt idx="11">
                  <c:v>7.5439108219451781E-2</c:v>
                </c:pt>
                <c:pt idx="12">
                  <c:v>5.6104492617133891E-2</c:v>
                </c:pt>
                <c:pt idx="13">
                  <c:v>3.8820582660839133E-2</c:v>
                </c:pt>
                <c:pt idx="14">
                  <c:v>4.0621878160724323E-2</c:v>
                </c:pt>
                <c:pt idx="15">
                  <c:v>2.7678131089360021E-2</c:v>
                </c:pt>
                <c:pt idx="16">
                  <c:v>1.1307872317977445E-2</c:v>
                </c:pt>
                <c:pt idx="17">
                  <c:v>3.8841899767346655E-3</c:v>
                </c:pt>
                <c:pt idx="18">
                  <c:v>6.9596089325741381E-4</c:v>
                </c:pt>
                <c:pt idx="19">
                  <c:v>2.0034456208959663E-4</c:v>
                </c:pt>
                <c:pt idx="20">
                  <c:v>5.0154888190885905E-5</c:v>
                </c:pt>
                <c:pt idx="21">
                  <c:v>1.1262893223246586E-5</c:v>
                </c:pt>
                <c:pt idx="22">
                  <c:v>2.6522743916652601E-6</c:v>
                </c:pt>
                <c:pt idx="23">
                  <c:v>4.0632536713978081E-7</c:v>
                </c:pt>
                <c:pt idx="24">
                  <c:v>1.1988953870892615E-7</c:v>
                </c:pt>
                <c:pt idx="25">
                  <c:v>3.3465725506150876E-8</c:v>
                </c:pt>
                <c:pt idx="26">
                  <c:v>9.3754766130710345E-9</c:v>
                </c:pt>
              </c:numCache>
            </c:numRef>
          </c:val>
        </c:ser>
        <c:ser>
          <c:idx val="5"/>
          <c:order val="10"/>
          <c:tx>
            <c:v>1 group</c:v>
          </c:tx>
          <c:spPr>
            <a:pattFill prst="pct40">
              <a:fgClr>
                <a:srgbClr xmlns:mc="http://schemas.openxmlformats.org/markup-compatibility/2006" xmlns:a14="http://schemas.microsoft.com/office/drawing/2010/main" val="FF0000" mc:Ignorable="a14" a14:legacySpreadsheetColorIndex="1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Carbon)'!$C$126:$AC$126</c:f>
              <c:numCache>
                <c:formatCode>General</c:formatCode>
                <c:ptCount val="27"/>
                <c:pt idx="0">
                  <c:v>9.2339310258611231</c:v>
                </c:pt>
                <c:pt idx="1">
                  <c:v>3.2917875868907691</c:v>
                </c:pt>
                <c:pt idx="2">
                  <c:v>4.2529759193147081</c:v>
                </c:pt>
                <c:pt idx="3">
                  <c:v>2.2338195909227023</c:v>
                </c:pt>
                <c:pt idx="4">
                  <c:v>1.7881002109570301</c:v>
                </c:pt>
                <c:pt idx="5">
                  <c:v>1.3272456853710208</c:v>
                </c:pt>
                <c:pt idx="6">
                  <c:v>0.19348258550482694</c:v>
                </c:pt>
                <c:pt idx="7">
                  <c:v>0.29858871085079003</c:v>
                </c:pt>
                <c:pt idx="8">
                  <c:v>0.17645661253727318</c:v>
                </c:pt>
                <c:pt idx="9">
                  <c:v>0.150522220760228</c:v>
                </c:pt>
                <c:pt idx="10">
                  <c:v>0.10509333508205863</c:v>
                </c:pt>
                <c:pt idx="11">
                  <c:v>6.9205986276653822E-2</c:v>
                </c:pt>
                <c:pt idx="12">
                  <c:v>6.0730304729265071E-2</c:v>
                </c:pt>
                <c:pt idx="13">
                  <c:v>4.6334862704738869E-2</c:v>
                </c:pt>
                <c:pt idx="14">
                  <c:v>4.5113392501858147E-2</c:v>
                </c:pt>
                <c:pt idx="15">
                  <c:v>3.31822079896009E-2</c:v>
                </c:pt>
                <c:pt idx="16">
                  <c:v>1.9546294469937529E-2</c:v>
                </c:pt>
                <c:pt idx="17">
                  <c:v>1.0078941127819095E-2</c:v>
                </c:pt>
                <c:pt idx="18">
                  <c:v>2.4774741183036211E-3</c:v>
                </c:pt>
                <c:pt idx="19">
                  <c:v>9.2104822087028522E-4</c:v>
                </c:pt>
                <c:pt idx="20">
                  <c:v>2.8923050109399011E-4</c:v>
                </c:pt>
                <c:pt idx="21">
                  <c:v>9.1105049791825979E-5</c:v>
                </c:pt>
                <c:pt idx="22">
                  <c:v>3.6479964366313775E-5</c:v>
                </c:pt>
                <c:pt idx="23">
                  <c:v>9.6602731560114605E-6</c:v>
                </c:pt>
                <c:pt idx="24">
                  <c:v>3.8573304225351935E-6</c:v>
                </c:pt>
                <c:pt idx="25">
                  <c:v>1.2146060945853013E-6</c:v>
                </c:pt>
                <c:pt idx="26">
                  <c:v>3.5252099031480797E-7</c:v>
                </c:pt>
              </c:numCache>
            </c:numRef>
          </c:val>
        </c:ser>
        <c:ser>
          <c:idx val="11"/>
          <c:order val="11"/>
          <c:tx>
            <c:v>0 groups</c:v>
          </c:tx>
          <c:spPr>
            <a:pattFill prst="pct40">
              <a:fgClr>
                <a:schemeClr val="bg1">
                  <a:lumMod val="75000"/>
                </a:schemeClr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chemeClr val="tx1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Carbon)'!$C$125:$AC$125</c:f>
              <c:numCache>
                <c:formatCode>General</c:formatCode>
                <c:ptCount val="27"/>
                <c:pt idx="0">
                  <c:v>31.487498022253302</c:v>
                </c:pt>
                <c:pt idx="1">
                  <c:v>14.734597189060798</c:v>
                </c:pt>
                <c:pt idx="2">
                  <c:v>16.598991324208232</c:v>
                </c:pt>
                <c:pt idx="3">
                  <c:v>12.280998230045597</c:v>
                </c:pt>
                <c:pt idx="4">
                  <c:v>3.265567545886523</c:v>
                </c:pt>
                <c:pt idx="5">
                  <c:v>0.93626863491665235</c:v>
                </c:pt>
                <c:pt idx="6">
                  <c:v>0.20153832005401759</c:v>
                </c:pt>
                <c:pt idx="7">
                  <c:v>0.29323811711740333</c:v>
                </c:pt>
                <c:pt idx="8">
                  <c:v>0.15665515230244065</c:v>
                </c:pt>
                <c:pt idx="9">
                  <c:v>0.1133728992495782</c:v>
                </c:pt>
                <c:pt idx="10">
                  <c:v>6.9602484457693639E-2</c:v>
                </c:pt>
                <c:pt idx="11">
                  <c:v>4.1913694815079845E-2</c:v>
                </c:pt>
                <c:pt idx="12">
                  <c:v>3.2902953894352431E-2</c:v>
                </c:pt>
                <c:pt idx="13">
                  <c:v>2.0966440105468304E-2</c:v>
                </c:pt>
                <c:pt idx="14">
                  <c:v>1.6556143940128124E-2</c:v>
                </c:pt>
                <c:pt idx="15">
                  <c:v>1.1567088333108853E-2</c:v>
                </c:pt>
                <c:pt idx="16">
                  <c:v>8.2286162829666217E-3</c:v>
                </c:pt>
                <c:pt idx="17">
                  <c:v>7.20177126249953E-3</c:v>
                </c:pt>
                <c:pt idx="18">
                  <c:v>4.4727552874072093E-3</c:v>
                </c:pt>
                <c:pt idx="19">
                  <c:v>6.3930002416043375E-3</c:v>
                </c:pt>
                <c:pt idx="20">
                  <c:v>1.0849554528065831E-2</c:v>
                </c:pt>
                <c:pt idx="21">
                  <c:v>1.6161351127608907E-2</c:v>
                </c:pt>
                <c:pt idx="22">
                  <c:v>1.6026200672351252E-2</c:v>
                </c:pt>
                <c:pt idx="23">
                  <c:v>6.0610928932822977E-3</c:v>
                </c:pt>
                <c:pt idx="24">
                  <c:v>2.6296782587672926E-3</c:v>
                </c:pt>
                <c:pt idx="25">
                  <c:v>8.3068500638492086E-4</c:v>
                </c:pt>
                <c:pt idx="26">
                  <c:v>2.3542612426901731E-4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064960"/>
        <c:axId val="111079424"/>
      </c:barChart>
      <c:scatterChart>
        <c:scatterStyle val="lineMarker"/>
        <c:varyColors val="0"/>
        <c:ser>
          <c:idx val="13"/>
          <c:order val="12"/>
          <c:tx>
            <c:v>vert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'gas-aer (4pm Carbon)'!$AF$71:$CG$71</c:f>
              <c:numCache>
                <c:formatCode>General</c:formatCode>
                <c:ptCount val="54"/>
                <c:pt idx="0">
                  <c:v>3.5</c:v>
                </c:pt>
                <c:pt idx="1">
                  <c:v>4.5</c:v>
                </c:pt>
                <c:pt idx="2">
                  <c:v>4.5</c:v>
                </c:pt>
                <c:pt idx="3">
                  <c:v>5.5</c:v>
                </c:pt>
                <c:pt idx="4">
                  <c:v>5.5</c:v>
                </c:pt>
                <c:pt idx="5">
                  <c:v>6.5</c:v>
                </c:pt>
                <c:pt idx="6">
                  <c:v>6.5</c:v>
                </c:pt>
                <c:pt idx="7">
                  <c:v>7.5</c:v>
                </c:pt>
                <c:pt idx="8">
                  <c:v>7.5</c:v>
                </c:pt>
                <c:pt idx="9">
                  <c:v>8.5</c:v>
                </c:pt>
                <c:pt idx="10">
                  <c:v>8.5</c:v>
                </c:pt>
                <c:pt idx="11">
                  <c:v>9.5</c:v>
                </c:pt>
                <c:pt idx="12">
                  <c:v>9.5</c:v>
                </c:pt>
                <c:pt idx="13">
                  <c:v>10.5</c:v>
                </c:pt>
                <c:pt idx="14">
                  <c:v>10.5</c:v>
                </c:pt>
                <c:pt idx="15" formatCode="0.0">
                  <c:v>11.5</c:v>
                </c:pt>
                <c:pt idx="16" formatCode="0.0">
                  <c:v>11.5</c:v>
                </c:pt>
                <c:pt idx="17" formatCode="0.0">
                  <c:v>12.5</c:v>
                </c:pt>
                <c:pt idx="18" formatCode="0.0">
                  <c:v>12.5</c:v>
                </c:pt>
                <c:pt idx="19" formatCode="0.0">
                  <c:v>13.5</c:v>
                </c:pt>
                <c:pt idx="20" formatCode="0.0">
                  <c:v>13.5</c:v>
                </c:pt>
                <c:pt idx="21" formatCode="0.0">
                  <c:v>14.5</c:v>
                </c:pt>
                <c:pt idx="22" formatCode="0.0">
                  <c:v>14.5</c:v>
                </c:pt>
                <c:pt idx="23" formatCode="0.0">
                  <c:v>15.5</c:v>
                </c:pt>
                <c:pt idx="24" formatCode="0.0">
                  <c:v>15.5</c:v>
                </c:pt>
                <c:pt idx="25" formatCode="0.0">
                  <c:v>16.5</c:v>
                </c:pt>
                <c:pt idx="26" formatCode="0.0">
                  <c:v>16.5</c:v>
                </c:pt>
                <c:pt idx="27" formatCode="0.0">
                  <c:v>17.5</c:v>
                </c:pt>
                <c:pt idx="28" formatCode="0.0">
                  <c:v>17.5</c:v>
                </c:pt>
                <c:pt idx="29" formatCode="0.0">
                  <c:v>18.5</c:v>
                </c:pt>
                <c:pt idx="30" formatCode="0.0">
                  <c:v>18.5</c:v>
                </c:pt>
                <c:pt idx="31" formatCode="0.0">
                  <c:v>19.5</c:v>
                </c:pt>
                <c:pt idx="32" formatCode="0.0">
                  <c:v>19.5</c:v>
                </c:pt>
                <c:pt idx="33" formatCode="0.0">
                  <c:v>20.5</c:v>
                </c:pt>
                <c:pt idx="34" formatCode="0.0">
                  <c:v>20.5</c:v>
                </c:pt>
                <c:pt idx="35" formatCode="0.0">
                  <c:v>21.5</c:v>
                </c:pt>
                <c:pt idx="36" formatCode="0.0">
                  <c:v>21.5</c:v>
                </c:pt>
                <c:pt idx="37" formatCode="0.0">
                  <c:v>22.5</c:v>
                </c:pt>
                <c:pt idx="38" formatCode="0.0">
                  <c:v>22.5</c:v>
                </c:pt>
                <c:pt idx="39" formatCode="0.0">
                  <c:v>23.5</c:v>
                </c:pt>
                <c:pt idx="40" formatCode="0.0">
                  <c:v>23.5</c:v>
                </c:pt>
                <c:pt idx="41" formatCode="0.0">
                  <c:v>24.5</c:v>
                </c:pt>
                <c:pt idx="42" formatCode="0.0">
                  <c:v>24.5</c:v>
                </c:pt>
                <c:pt idx="43" formatCode="0.0">
                  <c:v>25.5</c:v>
                </c:pt>
                <c:pt idx="44" formatCode="0.0">
                  <c:v>25.5</c:v>
                </c:pt>
                <c:pt idx="45" formatCode="0.0">
                  <c:v>26.5</c:v>
                </c:pt>
                <c:pt idx="46" formatCode="0.0">
                  <c:v>26.5</c:v>
                </c:pt>
                <c:pt idx="47" formatCode="0.0">
                  <c:v>27.5</c:v>
                </c:pt>
                <c:pt idx="48" formatCode="0.0">
                  <c:v>27.5</c:v>
                </c:pt>
                <c:pt idx="49" formatCode="0.0">
                  <c:v>28.5</c:v>
                </c:pt>
                <c:pt idx="50" formatCode="0.0">
                  <c:v>28.5</c:v>
                </c:pt>
                <c:pt idx="51" formatCode="0.0">
                  <c:v>29.5</c:v>
                </c:pt>
                <c:pt idx="52" formatCode="0.0">
                  <c:v>29.5</c:v>
                </c:pt>
                <c:pt idx="53" formatCode="0.0">
                  <c:v>30.5</c:v>
                </c:pt>
              </c:numCache>
            </c:numRef>
          </c:xVal>
          <c:yVal>
            <c:numRef>
              <c:f>'gas-aer (4pm Carbon)'!$AF$73:$CG$73</c:f>
              <c:numCache>
                <c:formatCode>General</c:formatCode>
                <c:ptCount val="54"/>
                <c:pt idx="0">
                  <c:v>6.4786266057487146E-3</c:v>
                </c:pt>
                <c:pt idx="1">
                  <c:v>6.4786266057487146E-3</c:v>
                </c:pt>
                <c:pt idx="2">
                  <c:v>2.1545476302677717E-2</c:v>
                </c:pt>
                <c:pt idx="3">
                  <c:v>2.1545476302677717E-2</c:v>
                </c:pt>
                <c:pt idx="4">
                  <c:v>1.3820738579999988E-2</c:v>
                </c:pt>
                <c:pt idx="5">
                  <c:v>1.3820738579999988E-2</c:v>
                </c:pt>
                <c:pt idx="6">
                  <c:v>1.7649053984930944E-2</c:v>
                </c:pt>
                <c:pt idx="7">
                  <c:v>1.7649053984930944E-2</c:v>
                </c:pt>
                <c:pt idx="8">
                  <c:v>5.3576571406653464E-2</c:v>
                </c:pt>
                <c:pt idx="9">
                  <c:v>5.3576571406653464E-2</c:v>
                </c:pt>
                <c:pt idx="10">
                  <c:v>7.8000584211849591E-2</c:v>
                </c:pt>
                <c:pt idx="11">
                  <c:v>7.8000584211849591E-2</c:v>
                </c:pt>
                <c:pt idx="12">
                  <c:v>0.18084147181706706</c:v>
                </c:pt>
                <c:pt idx="13">
                  <c:v>0.18084147181706706</c:v>
                </c:pt>
                <c:pt idx="14">
                  <c:v>0.24877899267806061</c:v>
                </c:pt>
                <c:pt idx="15">
                  <c:v>0.24877899267806061</c:v>
                </c:pt>
                <c:pt idx="16">
                  <c:v>0.36708856338045581</c:v>
                </c:pt>
                <c:pt idx="17">
                  <c:v>0.36708856338045581</c:v>
                </c:pt>
                <c:pt idx="18">
                  <c:v>0.49481258054350657</c:v>
                </c:pt>
                <c:pt idx="19">
                  <c:v>0.49481258054350657</c:v>
                </c:pt>
                <c:pt idx="20">
                  <c:v>0.61875243319079098</c:v>
                </c:pt>
                <c:pt idx="21">
                  <c:v>0.61875243319079098</c:v>
                </c:pt>
                <c:pt idx="22">
                  <c:v>0.71586727920577753</c:v>
                </c:pt>
                <c:pt idx="23">
                  <c:v>0.71586727920577753</c:v>
                </c:pt>
                <c:pt idx="24">
                  <c:v>0.78351462484587575</c:v>
                </c:pt>
                <c:pt idx="25">
                  <c:v>0.78351462484587575</c:v>
                </c:pt>
                <c:pt idx="26">
                  <c:v>0.81850056530302984</c:v>
                </c:pt>
                <c:pt idx="27">
                  <c:v>0.81850056530302984</c:v>
                </c:pt>
                <c:pt idx="28">
                  <c:v>0.8374902627896833</c:v>
                </c:pt>
                <c:pt idx="29">
                  <c:v>0.8374902627896833</c:v>
                </c:pt>
                <c:pt idx="30">
                  <c:v>0.88058720660563539</c:v>
                </c:pt>
                <c:pt idx="31">
                  <c:v>0.88058720660563539</c:v>
                </c:pt>
                <c:pt idx="32">
                  <c:v>0.93041335389544877</c:v>
                </c:pt>
                <c:pt idx="33">
                  <c:v>0.93041335389544877</c:v>
                </c:pt>
                <c:pt idx="34">
                  <c:v>0.96364184340091796</c:v>
                </c:pt>
                <c:pt idx="35">
                  <c:v>0.96364184340091796</c:v>
                </c:pt>
                <c:pt idx="36">
                  <c:v>0.97838010605420089</c:v>
                </c:pt>
                <c:pt idx="37">
                  <c:v>0.97838010605420089</c:v>
                </c:pt>
                <c:pt idx="38">
                  <c:v>0.9788713616198248</c:v>
                </c:pt>
                <c:pt idx="39">
                  <c:v>0.9788713616198248</c:v>
                </c:pt>
                <c:pt idx="40">
                  <c:v>0.96464819434663673</c:v>
                </c:pt>
                <c:pt idx="41">
                  <c:v>0.96464819434663673</c:v>
                </c:pt>
                <c:pt idx="42">
                  <c:v>0.94137123163636682</c:v>
                </c:pt>
                <c:pt idx="43">
                  <c:v>0.94137123163636682</c:v>
                </c:pt>
                <c:pt idx="44">
                  <c:v>0.94213462097429124</c:v>
                </c:pt>
                <c:pt idx="45">
                  <c:v>0.94213462097429124</c:v>
                </c:pt>
                <c:pt idx="46">
                  <c:v>0.96602288144990556</c:v>
                </c:pt>
                <c:pt idx="47">
                  <c:v>0.96602288144990556</c:v>
                </c:pt>
                <c:pt idx="48">
                  <c:v>0.98524682720388301</c:v>
                </c:pt>
                <c:pt idx="49">
                  <c:v>0.98524682720388301</c:v>
                </c:pt>
                <c:pt idx="50">
                  <c:v>0.99441991443016986</c:v>
                </c:pt>
                <c:pt idx="51">
                  <c:v>0.99441991443016986</c:v>
                </c:pt>
                <c:pt idx="52">
                  <c:v>0.99801883476541497</c:v>
                </c:pt>
                <c:pt idx="53">
                  <c:v>0.99801883476541497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82880"/>
        <c:axId val="111081344"/>
      </c:scatterChart>
      <c:catAx>
        <c:axId val="11106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carbons</a:t>
                </a:r>
              </a:p>
            </c:rich>
          </c:tx>
          <c:layout>
            <c:manualLayout>
              <c:xMode val="edge"/>
              <c:yMode val="edge"/>
              <c:x val="0.44629298192325367"/>
              <c:y val="0.896524322042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794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07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mass fraction</a:t>
                </a:r>
              </a:p>
            </c:rich>
          </c:tx>
          <c:layout>
            <c:manualLayout>
              <c:xMode val="edge"/>
              <c:yMode val="edge"/>
              <c:x val="9.2023956946034602E-3"/>
              <c:y val="0.361824282783090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64960"/>
        <c:crosses val="autoZero"/>
        <c:crossBetween val="between"/>
      </c:valAx>
      <c:valAx>
        <c:axId val="111081344"/>
        <c:scaling>
          <c:orientation val="minMax"/>
          <c:max val="1"/>
        </c:scaling>
        <c:delete val="0"/>
        <c:axPos val="r"/>
        <c:numFmt formatCode="General" sourceLinked="1"/>
        <c:majorTickMark val="none"/>
        <c:minorTickMark val="none"/>
        <c:tickLblPos val="none"/>
        <c:crossAx val="111082880"/>
        <c:crosses val="max"/>
        <c:crossBetween val="midCat"/>
      </c:valAx>
      <c:valAx>
        <c:axId val="111082880"/>
        <c:scaling>
          <c:orientation val="minMax"/>
          <c:max val="30.5"/>
          <c:min val="3.5"/>
        </c:scaling>
        <c:delete val="0"/>
        <c:axPos val="t"/>
        <c:numFmt formatCode="General" sourceLinked="1"/>
        <c:majorTickMark val="none"/>
        <c:minorTickMark val="none"/>
        <c:tickLblPos val="none"/>
        <c:crossAx val="11108134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3" r="0.75" t="1" header="0.5" footer="0.5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aer totals by carbon#</a:t>
            </a:r>
          </a:p>
        </c:rich>
      </c:tx>
      <c:layout>
        <c:manualLayout>
          <c:xMode val="edge"/>
          <c:yMode val="edge"/>
          <c:x val="0.14861111111111111"/>
          <c:y val="1.21457489878542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86351706036745"/>
          <c:y val="0.16476075105996363"/>
          <c:w val="0.62316447944007003"/>
          <c:h val="0.719259141190347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'gas-aer (4pm Carbon)'!$C$280</c:f>
              <c:strCache>
                <c:ptCount val="1"/>
                <c:pt idx="0">
                  <c:v>4,5,6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Carbon)'!$C$81:$C$85</c:f>
              <c:numCache>
                <c:formatCode>General</c:formatCode>
                <c:ptCount val="5"/>
                <c:pt idx="0">
                  <c:v>3.787789091079579E-2</c:v>
                </c:pt>
                <c:pt idx="1">
                  <c:v>0.86155070701145087</c:v>
                </c:pt>
                <c:pt idx="2">
                  <c:v>1.2506286222435474</c:v>
                </c:pt>
                <c:pt idx="3">
                  <c:v>1.6198419848150154</c:v>
                </c:pt>
                <c:pt idx="4">
                  <c:v>1.9794794765813024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'gas-aer (4pm Carbon)'!$F$280</c:f>
              <c:strCache>
                <c:ptCount val="1"/>
                <c:pt idx="0">
                  <c:v>7,8,9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Carbon)'!$F$81:$F$85</c:f>
              <c:numCache>
                <c:formatCode>General</c:formatCode>
                <c:ptCount val="5"/>
                <c:pt idx="0">
                  <c:v>0.11860726766774128</c:v>
                </c:pt>
                <c:pt idx="1">
                  <c:v>0.87121792824949695</c:v>
                </c:pt>
                <c:pt idx="2">
                  <c:v>1.0104415654408123</c:v>
                </c:pt>
                <c:pt idx="3">
                  <c:v>1.5217047308263179</c:v>
                </c:pt>
                <c:pt idx="4">
                  <c:v>2.0450156574603113</c:v>
                </c:pt>
              </c:numCache>
            </c:numRef>
          </c:yVal>
          <c:smooth val="0"/>
        </c:ser>
        <c:ser>
          <c:idx val="6"/>
          <c:order val="2"/>
          <c:tx>
            <c:strRef>
              <c:f>'gas-aer (4pm Carbon)'!$I$280</c:f>
              <c:strCache>
                <c:ptCount val="1"/>
                <c:pt idx="0">
                  <c:v>10,11,12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Carbon)'!$I$81:$I$85</c:f>
              <c:numCache>
                <c:formatCode>General</c:formatCode>
                <c:ptCount val="5"/>
                <c:pt idx="0">
                  <c:v>0.11523513396529143</c:v>
                </c:pt>
                <c:pt idx="1">
                  <c:v>0.55142539818845449</c:v>
                </c:pt>
                <c:pt idx="2">
                  <c:v>0.95907476249439638</c:v>
                </c:pt>
                <c:pt idx="3">
                  <c:v>1.4561865391815392</c:v>
                </c:pt>
                <c:pt idx="4">
                  <c:v>1.664085973647617</c:v>
                </c:pt>
              </c:numCache>
            </c:numRef>
          </c:yVal>
          <c:smooth val="0"/>
        </c:ser>
        <c:ser>
          <c:idx val="9"/>
          <c:order val="3"/>
          <c:tx>
            <c:strRef>
              <c:f>'gas-aer (4pm Carbon)'!$L$280</c:f>
              <c:strCache>
                <c:ptCount val="1"/>
                <c:pt idx="0">
                  <c:v>13,14,15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plus"/>
            <c:size val="7"/>
            <c:spPr>
              <a:noFill/>
              <a:ln>
                <a:solidFill>
                  <a:srgbClr val="FFC000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Carbon)'!$L$81:$L$85</c:f>
              <c:numCache>
                <c:formatCode>General</c:formatCode>
                <c:ptCount val="5"/>
                <c:pt idx="0">
                  <c:v>0.39166260330645125</c:v>
                </c:pt>
                <c:pt idx="1">
                  <c:v>1.124721074981077</c:v>
                </c:pt>
                <c:pt idx="2">
                  <c:v>1.6089490392237698</c:v>
                </c:pt>
                <c:pt idx="3">
                  <c:v>1.9128830135788011</c:v>
                </c:pt>
                <c:pt idx="4">
                  <c:v>1.9644943194676954</c:v>
                </c:pt>
              </c:numCache>
            </c:numRef>
          </c:yVal>
          <c:smooth val="0"/>
        </c:ser>
        <c:ser>
          <c:idx val="12"/>
          <c:order val="4"/>
          <c:tx>
            <c:strRef>
              <c:f>'gas-aer (4pm Carbon)'!$O$280</c:f>
              <c:strCache>
                <c:ptCount val="1"/>
                <c:pt idx="0">
                  <c:v>16,17,18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3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Carbon)'!$O$81:$O$85</c:f>
              <c:numCache>
                <c:formatCode>General</c:formatCode>
                <c:ptCount val="5"/>
                <c:pt idx="0">
                  <c:v>0.71626035184269021</c:v>
                </c:pt>
                <c:pt idx="1">
                  <c:v>1.3070959256443508</c:v>
                </c:pt>
                <c:pt idx="2">
                  <c:v>1.5876574204688165</c:v>
                </c:pt>
                <c:pt idx="3">
                  <c:v>1.7391044735690131</c:v>
                </c:pt>
                <c:pt idx="4">
                  <c:v>1.7418210053994061</c:v>
                </c:pt>
              </c:numCache>
            </c:numRef>
          </c:yVal>
          <c:smooth val="0"/>
        </c:ser>
        <c:ser>
          <c:idx val="15"/>
          <c:order val="5"/>
          <c:tx>
            <c:strRef>
              <c:f>'gas-aer (4pm Carbon)'!$R$280</c:f>
              <c:strCache>
                <c:ptCount val="1"/>
                <c:pt idx="0">
                  <c:v>19,20,21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5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Carbon)'!$R$81:$R$85</c:f>
              <c:numCache>
                <c:formatCode>General</c:formatCode>
                <c:ptCount val="5"/>
                <c:pt idx="0">
                  <c:v>1.0665149500316928</c:v>
                </c:pt>
                <c:pt idx="1">
                  <c:v>1.5420175952443604</c:v>
                </c:pt>
                <c:pt idx="2">
                  <c:v>1.6191366636142084</c:v>
                </c:pt>
                <c:pt idx="3">
                  <c:v>1.5803244327699069</c:v>
                </c:pt>
                <c:pt idx="4">
                  <c:v>1.5240833505639191</c:v>
                </c:pt>
              </c:numCache>
            </c:numRef>
          </c:yVal>
          <c:smooth val="0"/>
        </c:ser>
        <c:ser>
          <c:idx val="18"/>
          <c:order val="6"/>
          <c:tx>
            <c:strRef>
              <c:f>'gas-aer (4pm Carbon)'!$U$280</c:f>
              <c:strCache>
                <c:ptCount val="1"/>
                <c:pt idx="0">
                  <c:v>22,23,24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1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Carbon)'!$U$81:$U$85</c:f>
              <c:numCache>
                <c:formatCode>General</c:formatCode>
                <c:ptCount val="5"/>
                <c:pt idx="0">
                  <c:v>0.90342640883016334</c:v>
                </c:pt>
                <c:pt idx="1">
                  <c:v>0.9967053137951094</c:v>
                </c:pt>
                <c:pt idx="2">
                  <c:v>1.0117780652666606</c:v>
                </c:pt>
                <c:pt idx="3">
                  <c:v>1.013680845869195</c:v>
                </c:pt>
                <c:pt idx="4">
                  <c:v>1.0053800543036895</c:v>
                </c:pt>
              </c:numCache>
            </c:numRef>
          </c:yVal>
          <c:smooth val="0"/>
        </c:ser>
        <c:ser>
          <c:idx val="21"/>
          <c:order val="7"/>
          <c:tx>
            <c:strRef>
              <c:f>'gas-aer (4pm Carbon)'!$X$280</c:f>
              <c:strCache>
                <c:ptCount val="1"/>
                <c:pt idx="0">
                  <c:v>25,26,27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Carbon)'!$X$81:$X$85</c:f>
              <c:numCache>
                <c:formatCode>General</c:formatCode>
                <c:ptCount val="5"/>
                <c:pt idx="0">
                  <c:v>1.1580835953801354</c:v>
                </c:pt>
                <c:pt idx="1">
                  <c:v>1.0884572041318452</c:v>
                </c:pt>
                <c:pt idx="2">
                  <c:v>0.9755849248869588</c:v>
                </c:pt>
                <c:pt idx="3">
                  <c:v>0.86284271926974698</c:v>
                </c:pt>
                <c:pt idx="4">
                  <c:v>0.7887499739044187</c:v>
                </c:pt>
              </c:numCache>
            </c:numRef>
          </c:yVal>
          <c:smooth val="0"/>
        </c:ser>
        <c:ser>
          <c:idx val="24"/>
          <c:order val="8"/>
          <c:tx>
            <c:strRef>
              <c:f>'gas-aer (4pm Carbon)'!$AA$280</c:f>
              <c:strCache>
                <c:ptCount val="1"/>
                <c:pt idx="0">
                  <c:v>28,29,30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Carbon)'!$AA$81:$AA$85</c:f>
              <c:numCache>
                <c:formatCode>General</c:formatCode>
                <c:ptCount val="5"/>
                <c:pt idx="0">
                  <c:v>0.87866940832656626</c:v>
                </c:pt>
                <c:pt idx="1">
                  <c:v>0.86985272850647033</c:v>
                </c:pt>
                <c:pt idx="2">
                  <c:v>0.85528425468256708</c:v>
                </c:pt>
                <c:pt idx="3">
                  <c:v>0.82763090618514301</c:v>
                </c:pt>
                <c:pt idx="4">
                  <c:v>0.7869346215190568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95264"/>
        <c:axId val="111197568"/>
      </c:scatterChart>
      <c:valAx>
        <c:axId val="111195264"/>
        <c:scaling>
          <c:orientation val="minMax"/>
          <c:max val="144"/>
          <c:min val="2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(h)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197568"/>
        <c:crossesAt val="0.1"/>
        <c:crossBetween val="midCat"/>
        <c:majorUnit val="24"/>
        <c:minorUnit val="6"/>
      </c:valAx>
      <c:valAx>
        <c:axId val="111197568"/>
        <c:scaling>
          <c:logBase val="10"/>
          <c:orientation val="minMax"/>
          <c:max val="1000"/>
          <c:min val="1.0000000000000002E-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ug.m0-3 C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1952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284667541557305"/>
          <c:y val="8.1414041994750649E-2"/>
          <c:w val="0.22048665791776031"/>
          <c:h val="0.837171916010498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gas+aer totals by carbon#</a:t>
            </a:r>
          </a:p>
        </c:rich>
      </c:tx>
      <c:layout>
        <c:manualLayout>
          <c:xMode val="edge"/>
          <c:yMode val="edge"/>
          <c:x val="0.14861111111111111"/>
          <c:y val="1.21457489878542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86351706036745"/>
          <c:y val="0.16476075105996363"/>
          <c:w val="0.62316447944007003"/>
          <c:h val="0.719259141190347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'gas-aer (4pm Carbon)'!$C$280</c:f>
              <c:strCache>
                <c:ptCount val="1"/>
                <c:pt idx="0">
                  <c:v>4,5,6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Carbon)'!$C$281:$C$285</c:f>
              <c:numCache>
                <c:formatCode>General</c:formatCode>
                <c:ptCount val="5"/>
                <c:pt idx="0">
                  <c:v>118.35110376930564</c:v>
                </c:pt>
                <c:pt idx="1">
                  <c:v>112.72781852485826</c:v>
                </c:pt>
                <c:pt idx="2">
                  <c:v>102.45139514465501</c:v>
                </c:pt>
                <c:pt idx="3">
                  <c:v>83.831454977851095</c:v>
                </c:pt>
                <c:pt idx="4">
                  <c:v>62.39188970044939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'gas-aer (4pm Carbon)'!$F$280</c:f>
              <c:strCache>
                <c:ptCount val="1"/>
                <c:pt idx="0">
                  <c:v>7,8,9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Carbon)'!$F$281:$F$285</c:f>
              <c:numCache>
                <c:formatCode>General</c:formatCode>
                <c:ptCount val="5"/>
                <c:pt idx="0">
                  <c:v>64.948409340373573</c:v>
                </c:pt>
                <c:pt idx="1">
                  <c:v>43.928171112205177</c:v>
                </c:pt>
                <c:pt idx="2">
                  <c:v>29.049550400167526</c:v>
                </c:pt>
                <c:pt idx="3">
                  <c:v>17.770349743057018</c:v>
                </c:pt>
                <c:pt idx="4">
                  <c:v>11.135915003561442</c:v>
                </c:pt>
              </c:numCache>
            </c:numRef>
          </c:yVal>
          <c:smooth val="0"/>
        </c:ser>
        <c:ser>
          <c:idx val="6"/>
          <c:order val="2"/>
          <c:tx>
            <c:strRef>
              <c:f>'gas-aer (4pm Carbon)'!$I$280</c:f>
              <c:strCache>
                <c:ptCount val="1"/>
                <c:pt idx="0">
                  <c:v>10,11,12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Carbon)'!$I$281:$I$285</c:f>
              <c:numCache>
                <c:formatCode>General</c:formatCode>
                <c:ptCount val="5"/>
                <c:pt idx="0">
                  <c:v>4.9218085818841733</c:v>
                </c:pt>
                <c:pt idx="1">
                  <c:v>4.3683374383901841</c:v>
                </c:pt>
                <c:pt idx="2">
                  <c:v>3.6043022334168722</c:v>
                </c:pt>
                <c:pt idx="3">
                  <c:v>2.6197761722448134</c:v>
                </c:pt>
                <c:pt idx="4">
                  <c:v>2.0181453504223721</c:v>
                </c:pt>
              </c:numCache>
            </c:numRef>
          </c:yVal>
          <c:smooth val="0"/>
        </c:ser>
        <c:ser>
          <c:idx val="9"/>
          <c:order val="3"/>
          <c:tx>
            <c:strRef>
              <c:f>'gas-aer (4pm Carbon)'!$L$280</c:f>
              <c:strCache>
                <c:ptCount val="1"/>
                <c:pt idx="0">
                  <c:v>13,14,15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plus"/>
            <c:size val="7"/>
            <c:spPr>
              <a:noFill/>
              <a:ln>
                <a:solidFill>
                  <a:srgbClr val="FFC000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Carbon)'!$L$281:$L$285</c:f>
              <c:numCache>
                <c:formatCode>General</c:formatCode>
                <c:ptCount val="5"/>
                <c:pt idx="0">
                  <c:v>3.4949030612506897</c:v>
                </c:pt>
                <c:pt idx="1">
                  <c:v>3.0741860533253602</c:v>
                </c:pt>
                <c:pt idx="2">
                  <c:v>2.7042853765223596</c:v>
                </c:pt>
                <c:pt idx="3">
                  <c:v>2.3154408659817709</c:v>
                </c:pt>
                <c:pt idx="4">
                  <c:v>2.0927324611299998</c:v>
                </c:pt>
              </c:numCache>
            </c:numRef>
          </c:yVal>
          <c:smooth val="0"/>
        </c:ser>
        <c:ser>
          <c:idx val="12"/>
          <c:order val="4"/>
          <c:tx>
            <c:strRef>
              <c:f>'gas-aer (4pm Carbon)'!$O$280</c:f>
              <c:strCache>
                <c:ptCount val="1"/>
                <c:pt idx="0">
                  <c:v>16,17,18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3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Carbon)'!$O$281:$O$285</c:f>
              <c:numCache>
                <c:formatCode>General</c:formatCode>
                <c:ptCount val="5"/>
                <c:pt idx="0">
                  <c:v>2.3402090728609757</c:v>
                </c:pt>
                <c:pt idx="1">
                  <c:v>2.1289367057874871</c:v>
                </c:pt>
                <c:pt idx="2">
                  <c:v>1.9560052367621277</c:v>
                </c:pt>
                <c:pt idx="3">
                  <c:v>1.8353188295714538</c:v>
                </c:pt>
                <c:pt idx="4">
                  <c:v>1.7820445426801061</c:v>
                </c:pt>
              </c:numCache>
            </c:numRef>
          </c:yVal>
          <c:smooth val="0"/>
        </c:ser>
        <c:ser>
          <c:idx val="15"/>
          <c:order val="5"/>
          <c:tx>
            <c:strRef>
              <c:f>'gas-aer (4pm Carbon)'!$R$280</c:f>
              <c:strCache>
                <c:ptCount val="1"/>
                <c:pt idx="0">
                  <c:v>19,20,21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5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Carbon)'!$R$281:$R$285</c:f>
              <c:numCache>
                <c:formatCode>General</c:formatCode>
                <c:ptCount val="5"/>
                <c:pt idx="0">
                  <c:v>1.8443541526301201</c:v>
                </c:pt>
                <c:pt idx="1">
                  <c:v>1.8068097304981805</c:v>
                </c:pt>
                <c:pt idx="2">
                  <c:v>1.7514539429303171</c:v>
                </c:pt>
                <c:pt idx="3">
                  <c:v>1.6549942153458792</c:v>
                </c:pt>
                <c:pt idx="4">
                  <c:v>1.5616090936132077</c:v>
                </c:pt>
              </c:numCache>
            </c:numRef>
          </c:yVal>
          <c:smooth val="0"/>
        </c:ser>
        <c:ser>
          <c:idx val="18"/>
          <c:order val="6"/>
          <c:tx>
            <c:strRef>
              <c:f>'gas-aer (4pm Carbon)'!$U$280</c:f>
              <c:strCache>
                <c:ptCount val="1"/>
                <c:pt idx="0">
                  <c:v>22,23,24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1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Carbon)'!$U$281:$U$285</c:f>
              <c:numCache>
                <c:formatCode>General</c:formatCode>
                <c:ptCount val="5"/>
                <c:pt idx="0">
                  <c:v>1.0346566672435829</c:v>
                </c:pt>
                <c:pt idx="1">
                  <c:v>1.029604891642619</c:v>
                </c:pt>
                <c:pt idx="2">
                  <c:v>1.0258387353558081</c:v>
                </c:pt>
                <c:pt idx="3">
                  <c:v>1.0200623214918147</c:v>
                </c:pt>
                <c:pt idx="4">
                  <c:v>1.0115968726478841</c:v>
                </c:pt>
              </c:numCache>
            </c:numRef>
          </c:yVal>
          <c:smooth val="0"/>
        </c:ser>
        <c:ser>
          <c:idx val="21"/>
          <c:order val="7"/>
          <c:tx>
            <c:strRef>
              <c:f>'gas-aer (4pm Carbon)'!$X$280</c:f>
              <c:strCache>
                <c:ptCount val="1"/>
                <c:pt idx="0">
                  <c:v>25,26,27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Carbon)'!$X$281:$X$285</c:f>
              <c:numCache>
                <c:formatCode>General</c:formatCode>
                <c:ptCount val="5"/>
                <c:pt idx="0">
                  <c:v>0.73853872398189768</c:v>
                </c:pt>
                <c:pt idx="1">
                  <c:v>0.73551702357602655</c:v>
                </c:pt>
                <c:pt idx="2">
                  <c:v>0.73371848662829209</c:v>
                </c:pt>
                <c:pt idx="3">
                  <c:v>0.73185894704795929</c:v>
                </c:pt>
                <c:pt idx="4">
                  <c:v>0.72996701610030024</c:v>
                </c:pt>
              </c:numCache>
            </c:numRef>
          </c:yVal>
          <c:smooth val="0"/>
        </c:ser>
        <c:ser>
          <c:idx val="24"/>
          <c:order val="8"/>
          <c:tx>
            <c:strRef>
              <c:f>'gas-aer (4pm Carbon)'!$AA$280</c:f>
              <c:strCache>
                <c:ptCount val="1"/>
                <c:pt idx="0">
                  <c:v>28,29,30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Carbon)'!$AA$281:$AA$285</c:f>
              <c:numCache>
                <c:formatCode>General</c:formatCode>
                <c:ptCount val="5"/>
                <c:pt idx="0">
                  <c:v>0.44941316220710076</c:v>
                </c:pt>
                <c:pt idx="1">
                  <c:v>0.44763085250604295</c:v>
                </c:pt>
                <c:pt idx="2">
                  <c:v>0.44661899613623479</c:v>
                </c:pt>
                <c:pt idx="3">
                  <c:v>0.44561371473067346</c:v>
                </c:pt>
                <c:pt idx="4">
                  <c:v>0.44460315032752723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22624"/>
        <c:axId val="111325184"/>
      </c:scatterChart>
      <c:valAx>
        <c:axId val="111322624"/>
        <c:scaling>
          <c:orientation val="minMax"/>
          <c:max val="144"/>
          <c:min val="2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(h)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325184"/>
        <c:crossesAt val="0.1"/>
        <c:crossBetween val="midCat"/>
        <c:majorUnit val="24"/>
        <c:minorUnit val="6"/>
      </c:valAx>
      <c:valAx>
        <c:axId val="111325184"/>
        <c:scaling>
          <c:logBase val="10"/>
          <c:orientation val="minMax"/>
          <c:min val="1.0000000000000002E-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ug.m0-3 C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3226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284667541557305"/>
          <c:y val="8.1414041994750649E-2"/>
          <c:w val="0.22048665791776031"/>
          <c:h val="0.837171916010498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Aerosol mass in plume : gro_Mex_base</a:t>
            </a:r>
          </a:p>
        </c:rich>
      </c:tx>
      <c:layout>
        <c:manualLayout>
          <c:xMode val="edge"/>
          <c:yMode val="edge"/>
          <c:x val="7.1874890638670169E-2"/>
          <c:y val="2.777777777777777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237729658792652"/>
          <c:y val="0.16251166520851559"/>
          <c:w val="0.51510848643919505"/>
          <c:h val="0.66037401574803145"/>
        </c:manualLayout>
      </c:layout>
      <c:scatterChart>
        <c:scatterStyle val="lineMarker"/>
        <c:varyColors val="0"/>
        <c:ser>
          <c:idx val="4"/>
          <c:order val="1"/>
          <c:tx>
            <c:v>all aerosol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'output_140603 &amp; 140721'!$A$11:$A$1160</c:f>
              <c:numCache>
                <c:formatCode>General</c:formatCode>
                <c:ptCount val="1150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</c:numCache>
            </c:numRef>
          </c:xVal>
          <c:yVal>
            <c:numRef>
              <c:f>'output_140603 &amp; 140721'!$AH$11:$AH$1160</c:f>
              <c:numCache>
                <c:formatCode>0.00</c:formatCode>
                <c:ptCount val="1150"/>
                <c:pt idx="0">
                  <c:v>2.6654999999999999E-3</c:v>
                </c:pt>
                <c:pt idx="1">
                  <c:v>0.26285999999999998</c:v>
                </c:pt>
                <c:pt idx="2">
                  <c:v>0.49286999999999997</c:v>
                </c:pt>
                <c:pt idx="3">
                  <c:v>0.71955000000000002</c:v>
                </c:pt>
                <c:pt idx="4">
                  <c:v>0.94159999999999999</c:v>
                </c:pt>
                <c:pt idx="5">
                  <c:v>1.1589</c:v>
                </c:pt>
                <c:pt idx="6">
                  <c:v>1.3712</c:v>
                </c:pt>
                <c:pt idx="7">
                  <c:v>1.5780000000000001</c:v>
                </c:pt>
                <c:pt idx="8">
                  <c:v>1.7786</c:v>
                </c:pt>
                <c:pt idx="9">
                  <c:v>1.9761</c:v>
                </c:pt>
                <c:pt idx="10">
                  <c:v>2.1747999999999998</c:v>
                </c:pt>
                <c:pt idx="11">
                  <c:v>2.3742000000000001</c:v>
                </c:pt>
                <c:pt idx="12">
                  <c:v>2.5741000000000001</c:v>
                </c:pt>
                <c:pt idx="13">
                  <c:v>2.7753000000000001</c:v>
                </c:pt>
                <c:pt idx="14">
                  <c:v>2.9788000000000001</c:v>
                </c:pt>
                <c:pt idx="15">
                  <c:v>3.1840999999999999</c:v>
                </c:pt>
                <c:pt idx="16">
                  <c:v>3.3906000000000001</c:v>
                </c:pt>
                <c:pt idx="17">
                  <c:v>3.6133999999999999</c:v>
                </c:pt>
                <c:pt idx="18">
                  <c:v>3.8704000000000001</c:v>
                </c:pt>
                <c:pt idx="19">
                  <c:v>4.1609999999999996</c:v>
                </c:pt>
                <c:pt idx="20">
                  <c:v>4.4846000000000004</c:v>
                </c:pt>
                <c:pt idx="21">
                  <c:v>4.8596000000000004</c:v>
                </c:pt>
                <c:pt idx="22">
                  <c:v>5.3067000000000002</c:v>
                </c:pt>
                <c:pt idx="23">
                  <c:v>5.8251999999999997</c:v>
                </c:pt>
                <c:pt idx="24">
                  <c:v>6.4143999999999997</c:v>
                </c:pt>
                <c:pt idx="25">
                  <c:v>7.0731000000000002</c:v>
                </c:pt>
                <c:pt idx="26">
                  <c:v>7.8666</c:v>
                </c:pt>
                <c:pt idx="27">
                  <c:v>8.7006999999999994</c:v>
                </c:pt>
                <c:pt idx="28">
                  <c:v>9.6755999999999993</c:v>
                </c:pt>
                <c:pt idx="29">
                  <c:v>10.83</c:v>
                </c:pt>
                <c:pt idx="30">
                  <c:v>12.175000000000001</c:v>
                </c:pt>
                <c:pt idx="31">
                  <c:v>13.76</c:v>
                </c:pt>
                <c:pt idx="32">
                  <c:v>12.625999999999999</c:v>
                </c:pt>
                <c:pt idx="33">
                  <c:v>12.076000000000001</c:v>
                </c:pt>
                <c:pt idx="34">
                  <c:v>11.846</c:v>
                </c:pt>
                <c:pt idx="35">
                  <c:v>11.781000000000001</c:v>
                </c:pt>
                <c:pt idx="36">
                  <c:v>11.792</c:v>
                </c:pt>
                <c:pt idx="37">
                  <c:v>11.428000000000001</c:v>
                </c:pt>
                <c:pt idx="38">
                  <c:v>11.162000000000001</c:v>
                </c:pt>
                <c:pt idx="39">
                  <c:v>10.957000000000001</c:v>
                </c:pt>
                <c:pt idx="40">
                  <c:v>10.795999999999999</c:v>
                </c:pt>
                <c:pt idx="41">
                  <c:v>10.67</c:v>
                </c:pt>
                <c:pt idx="42">
                  <c:v>10.571999999999999</c:v>
                </c:pt>
                <c:pt idx="43">
                  <c:v>10.497</c:v>
                </c:pt>
                <c:pt idx="44">
                  <c:v>10.439</c:v>
                </c:pt>
                <c:pt idx="45">
                  <c:v>10.394</c:v>
                </c:pt>
                <c:pt idx="46">
                  <c:v>10.358000000000001</c:v>
                </c:pt>
                <c:pt idx="47">
                  <c:v>10.327</c:v>
                </c:pt>
                <c:pt idx="48">
                  <c:v>10.298</c:v>
                </c:pt>
                <c:pt idx="49">
                  <c:v>9.5996000000000006</c:v>
                </c:pt>
                <c:pt idx="50">
                  <c:v>9.0402000000000005</c:v>
                </c:pt>
                <c:pt idx="51">
                  <c:v>8.5741999999999994</c:v>
                </c:pt>
                <c:pt idx="52">
                  <c:v>8.1727000000000007</c:v>
                </c:pt>
                <c:pt idx="53">
                  <c:v>7.8154000000000003</c:v>
                </c:pt>
                <c:pt idx="54">
                  <c:v>7.4880000000000004</c:v>
                </c:pt>
                <c:pt idx="55">
                  <c:v>7.1798000000000002</c:v>
                </c:pt>
                <c:pt idx="56">
                  <c:v>6.8827999999999996</c:v>
                </c:pt>
                <c:pt idx="57">
                  <c:v>6.8015999999999996</c:v>
                </c:pt>
                <c:pt idx="58">
                  <c:v>6.6867999999999999</c:v>
                </c:pt>
                <c:pt idx="59">
                  <c:v>6.5415999999999999</c:v>
                </c:pt>
                <c:pt idx="60">
                  <c:v>6.3678999999999997</c:v>
                </c:pt>
                <c:pt idx="61">
                  <c:v>6.1684000000000001</c:v>
                </c:pt>
                <c:pt idx="62">
                  <c:v>5.9463999999999997</c:v>
                </c:pt>
                <c:pt idx="63">
                  <c:v>5.7050000000000001</c:v>
                </c:pt>
                <c:pt idx="64">
                  <c:v>5.4470000000000001</c:v>
                </c:pt>
                <c:pt idx="65">
                  <c:v>5.2656999999999998</c:v>
                </c:pt>
                <c:pt idx="66">
                  <c:v>5.0625</c:v>
                </c:pt>
                <c:pt idx="67">
                  <c:v>4.8422999999999998</c:v>
                </c:pt>
                <c:pt idx="68">
                  <c:v>4.6098999999999997</c:v>
                </c:pt>
                <c:pt idx="69">
                  <c:v>4.4076000000000004</c:v>
                </c:pt>
                <c:pt idx="70">
                  <c:v>4.1992000000000003</c:v>
                </c:pt>
                <c:pt idx="71">
                  <c:v>3.9940000000000002</c:v>
                </c:pt>
                <c:pt idx="72">
                  <c:v>3.7942999999999998</c:v>
                </c:pt>
                <c:pt idx="73">
                  <c:v>3.6082000000000001</c:v>
                </c:pt>
                <c:pt idx="74">
                  <c:v>3.4422999999999999</c:v>
                </c:pt>
                <c:pt idx="75">
                  <c:v>3.2805</c:v>
                </c:pt>
                <c:pt idx="76">
                  <c:v>3.1288</c:v>
                </c:pt>
                <c:pt idx="77">
                  <c:v>2.9948000000000001</c:v>
                </c:pt>
                <c:pt idx="78">
                  <c:v>2.8855</c:v>
                </c:pt>
                <c:pt idx="79">
                  <c:v>2.8014000000000001</c:v>
                </c:pt>
                <c:pt idx="80">
                  <c:v>2.7437999999999998</c:v>
                </c:pt>
                <c:pt idx="81">
                  <c:v>2.7121</c:v>
                </c:pt>
                <c:pt idx="82">
                  <c:v>2.7044000000000001</c:v>
                </c:pt>
                <c:pt idx="83">
                  <c:v>2.7227000000000001</c:v>
                </c:pt>
                <c:pt idx="84">
                  <c:v>2.7705000000000002</c:v>
                </c:pt>
                <c:pt idx="85">
                  <c:v>2.8441000000000001</c:v>
                </c:pt>
                <c:pt idx="86">
                  <c:v>2.9363999999999999</c:v>
                </c:pt>
                <c:pt idx="87">
                  <c:v>3.0503999999999998</c:v>
                </c:pt>
                <c:pt idx="88">
                  <c:v>3.1903000000000001</c:v>
                </c:pt>
                <c:pt idx="89">
                  <c:v>3.3529</c:v>
                </c:pt>
                <c:pt idx="90">
                  <c:v>3.5306999999999999</c:v>
                </c:pt>
                <c:pt idx="91">
                  <c:v>3.7252999999999998</c:v>
                </c:pt>
                <c:pt idx="92">
                  <c:v>3.9384000000000001</c:v>
                </c:pt>
                <c:pt idx="93">
                  <c:v>4.1585999999999999</c:v>
                </c:pt>
                <c:pt idx="94">
                  <c:v>4.3693</c:v>
                </c:pt>
                <c:pt idx="95">
                  <c:v>4.5697000000000001</c:v>
                </c:pt>
                <c:pt idx="96">
                  <c:v>4.7629000000000001</c:v>
                </c:pt>
                <c:pt idx="97">
                  <c:v>4.9511000000000003</c:v>
                </c:pt>
                <c:pt idx="98">
                  <c:v>5.1345000000000001</c:v>
                </c:pt>
                <c:pt idx="99">
                  <c:v>5.3121</c:v>
                </c:pt>
                <c:pt idx="100">
                  <c:v>5.4829999999999997</c:v>
                </c:pt>
                <c:pt idx="101">
                  <c:v>5.6467999999999998</c:v>
                </c:pt>
                <c:pt idx="102">
                  <c:v>5.8037000000000001</c:v>
                </c:pt>
                <c:pt idx="103">
                  <c:v>5.9531000000000001</c:v>
                </c:pt>
                <c:pt idx="104">
                  <c:v>6.0944000000000003</c:v>
                </c:pt>
                <c:pt idx="105">
                  <c:v>6.2321</c:v>
                </c:pt>
                <c:pt idx="106">
                  <c:v>6.3710000000000004</c:v>
                </c:pt>
                <c:pt idx="107">
                  <c:v>6.5109000000000004</c:v>
                </c:pt>
                <c:pt idx="108">
                  <c:v>6.6515000000000004</c:v>
                </c:pt>
                <c:pt idx="109">
                  <c:v>6.7926000000000002</c:v>
                </c:pt>
                <c:pt idx="110">
                  <c:v>6.9339000000000004</c:v>
                </c:pt>
                <c:pt idx="111">
                  <c:v>7.0750000000000002</c:v>
                </c:pt>
                <c:pt idx="112">
                  <c:v>7.2153</c:v>
                </c:pt>
                <c:pt idx="113">
                  <c:v>7.3723999999999998</c:v>
                </c:pt>
                <c:pt idx="114">
                  <c:v>7.5658000000000003</c:v>
                </c:pt>
                <c:pt idx="115">
                  <c:v>7.7946999999999997</c:v>
                </c:pt>
                <c:pt idx="116">
                  <c:v>8.0579999999999998</c:v>
                </c:pt>
                <c:pt idx="117">
                  <c:v>8.3752999999999993</c:v>
                </c:pt>
                <c:pt idx="118">
                  <c:v>8.7690000000000001</c:v>
                </c:pt>
                <c:pt idx="119">
                  <c:v>9.2376000000000005</c:v>
                </c:pt>
                <c:pt idx="120">
                  <c:v>9.7796000000000003</c:v>
                </c:pt>
                <c:pt idx="121">
                  <c:v>10.394</c:v>
                </c:pt>
                <c:pt idx="122">
                  <c:v>11.161</c:v>
                </c:pt>
                <c:pt idx="123">
                  <c:v>11.964</c:v>
                </c:pt>
                <c:pt idx="124">
                  <c:v>12.922000000000001</c:v>
                </c:pt>
                <c:pt idx="125">
                  <c:v>14.086</c:v>
                </c:pt>
                <c:pt idx="126">
                  <c:v>15.472</c:v>
                </c:pt>
                <c:pt idx="127">
                  <c:v>17.131</c:v>
                </c:pt>
                <c:pt idx="128">
                  <c:v>15.423999999999999</c:v>
                </c:pt>
                <c:pt idx="129">
                  <c:v>14.507</c:v>
                </c:pt>
                <c:pt idx="130">
                  <c:v>14.019</c:v>
                </c:pt>
                <c:pt idx="131">
                  <c:v>13.756</c:v>
                </c:pt>
                <c:pt idx="132">
                  <c:v>13.605</c:v>
                </c:pt>
                <c:pt idx="133">
                  <c:v>13.045</c:v>
                </c:pt>
                <c:pt idx="134">
                  <c:v>12.619</c:v>
                </c:pt>
                <c:pt idx="135">
                  <c:v>12.282</c:v>
                </c:pt>
                <c:pt idx="136">
                  <c:v>12.009</c:v>
                </c:pt>
                <c:pt idx="137">
                  <c:v>11.786</c:v>
                </c:pt>
                <c:pt idx="138">
                  <c:v>11.603</c:v>
                </c:pt>
                <c:pt idx="139">
                  <c:v>11.452999999999999</c:v>
                </c:pt>
                <c:pt idx="140">
                  <c:v>11.329000000000001</c:v>
                </c:pt>
                <c:pt idx="141">
                  <c:v>11.225</c:v>
                </c:pt>
                <c:pt idx="142">
                  <c:v>11.135</c:v>
                </c:pt>
                <c:pt idx="143">
                  <c:v>11.055999999999999</c:v>
                </c:pt>
                <c:pt idx="144">
                  <c:v>10.981999999999999</c:v>
                </c:pt>
                <c:pt idx="145">
                  <c:v>10.199</c:v>
                </c:pt>
                <c:pt idx="146">
                  <c:v>9.5711999999999993</c:v>
                </c:pt>
                <c:pt idx="147">
                  <c:v>9.0488</c:v>
                </c:pt>
                <c:pt idx="148">
                  <c:v>8.5995000000000008</c:v>
                </c:pt>
                <c:pt idx="149">
                  <c:v>8.2013999999999996</c:v>
                </c:pt>
                <c:pt idx="150">
                  <c:v>7.8380999999999998</c:v>
                </c:pt>
                <c:pt idx="151">
                  <c:v>7.4981</c:v>
                </c:pt>
                <c:pt idx="152">
                  <c:v>7.1726999999999999</c:v>
                </c:pt>
                <c:pt idx="153">
                  <c:v>7.0744999999999996</c:v>
                </c:pt>
                <c:pt idx="154">
                  <c:v>6.9429999999999996</c:v>
                </c:pt>
                <c:pt idx="155">
                  <c:v>6.7812999999999999</c:v>
                </c:pt>
                <c:pt idx="156">
                  <c:v>6.5914999999999999</c:v>
                </c:pt>
                <c:pt idx="157">
                  <c:v>8.0195029095517079</c:v>
                </c:pt>
                <c:pt idx="158">
                  <c:v>7.9636939988007658</c:v>
                </c:pt>
                <c:pt idx="159">
                  <c:v>7.8672498308621588</c:v>
                </c:pt>
                <c:pt idx="160">
                  <c:v>7.7361150552718119</c:v>
                </c:pt>
                <c:pt idx="161">
                  <c:v>7.8914952843743826</c:v>
                </c:pt>
                <c:pt idx="162">
                  <c:v>8.0309719958598986</c:v>
                </c:pt>
                <c:pt idx="163">
                  <c:v>8.1455058164588117</c:v>
                </c:pt>
                <c:pt idx="164">
                  <c:v>8.2413412650897673</c:v>
                </c:pt>
                <c:pt idx="165">
                  <c:v>8.3275274193560271</c:v>
                </c:pt>
                <c:pt idx="166">
                  <c:v>8.4190540298274197</c:v>
                </c:pt>
                <c:pt idx="167">
                  <c:v>8.5455629505384305</c:v>
                </c:pt>
                <c:pt idx="168">
                  <c:v>8.686602726364983</c:v>
                </c:pt>
                <c:pt idx="169">
                  <c:v>8.808132958211484</c:v>
                </c:pt>
                <c:pt idx="170">
                  <c:v>8.9867920279521325</c:v>
                </c:pt>
                <c:pt idx="171">
                  <c:v>9.153495962439516</c:v>
                </c:pt>
                <c:pt idx="172">
                  <c:v>9.294589320303043</c:v>
                </c:pt>
                <c:pt idx="173">
                  <c:v>9.4141173668221239</c:v>
                </c:pt>
                <c:pt idx="174">
                  <c:v>9.5176391600313046</c:v>
                </c:pt>
                <c:pt idx="175">
                  <c:v>9.6080360549838328</c:v>
                </c:pt>
                <c:pt idx="176">
                  <c:v>9.6869662717880143</c:v>
                </c:pt>
                <c:pt idx="177">
                  <c:v>9.7562909328215266</c:v>
                </c:pt>
                <c:pt idx="178">
                  <c:v>9.8170766706347017</c:v>
                </c:pt>
                <c:pt idx="179">
                  <c:v>9.8705684311660651</c:v>
                </c:pt>
                <c:pt idx="180">
                  <c:v>9.9176839159544468</c:v>
                </c:pt>
                <c:pt idx="181">
                  <c:v>9.9592544772047411</c:v>
                </c:pt>
                <c:pt idx="182">
                  <c:v>9.9962817158567283</c:v>
                </c:pt>
                <c:pt idx="183">
                  <c:v>10.028753102053384</c:v>
                </c:pt>
                <c:pt idx="184">
                  <c:v>10.057595701409667</c:v>
                </c:pt>
                <c:pt idx="185">
                  <c:v>10.083372654426961</c:v>
                </c:pt>
                <c:pt idx="186">
                  <c:v>10.106126369450815</c:v>
                </c:pt>
                <c:pt idx="187">
                  <c:v>10.126317404824363</c:v>
                </c:pt>
                <c:pt idx="188">
                  <c:v>10.144427595465768</c:v>
                </c:pt>
                <c:pt idx="189">
                  <c:v>10.160537559036253</c:v>
                </c:pt>
                <c:pt idx="190">
                  <c:v>10.174875129234026</c:v>
                </c:pt>
                <c:pt idx="191">
                  <c:v>10.187678959754138</c:v>
                </c:pt>
                <c:pt idx="192">
                  <c:v>10.199053319049204</c:v>
                </c:pt>
                <c:pt idx="193">
                  <c:v>10.209107795485746</c:v>
                </c:pt>
                <c:pt idx="194">
                  <c:v>10.217957444355351</c:v>
                </c:pt>
                <c:pt idx="195">
                  <c:v>10.225873055820836</c:v>
                </c:pt>
                <c:pt idx="196">
                  <c:v>10.232834098755248</c:v>
                </c:pt>
                <c:pt idx="197">
                  <c:v>10.23881971447601</c:v>
                </c:pt>
                <c:pt idx="198">
                  <c:v>10.24411847819602</c:v>
                </c:pt>
                <c:pt idx="199">
                  <c:v>10.248875097844472</c:v>
                </c:pt>
                <c:pt idx="200">
                  <c:v>10.252924411474966</c:v>
                </c:pt>
                <c:pt idx="201">
                  <c:v>10.256254396873153</c:v>
                </c:pt>
                <c:pt idx="202">
                  <c:v>10.25917583793073</c:v>
                </c:pt>
                <c:pt idx="203">
                  <c:v>10.261523413284868</c:v>
                </c:pt>
                <c:pt idx="204">
                  <c:v>10.263619654362438</c:v>
                </c:pt>
                <c:pt idx="205">
                  <c:v>10.265134475196284</c:v>
                </c:pt>
                <c:pt idx="206">
                  <c:v>10.266397389114934</c:v>
                </c:pt>
                <c:pt idx="207">
                  <c:v>10.267241662496577</c:v>
                </c:pt>
                <c:pt idx="208">
                  <c:v>10.267837401317134</c:v>
                </c:pt>
                <c:pt idx="209">
                  <c:v>10.268014620603147</c:v>
                </c:pt>
                <c:pt idx="210">
                  <c:v>10.267947270546227</c:v>
                </c:pt>
                <c:pt idx="211">
                  <c:v>10.267639398575138</c:v>
                </c:pt>
                <c:pt idx="212">
                  <c:v>10.267095259912086</c:v>
                </c:pt>
                <c:pt idx="213">
                  <c:v>10.266500399095289</c:v>
                </c:pt>
                <c:pt idx="214">
                  <c:v>10.265682217309211</c:v>
                </c:pt>
                <c:pt idx="215">
                  <c:v>10.264645682574811</c:v>
                </c:pt>
                <c:pt idx="216">
                  <c:v>10.263209167153914</c:v>
                </c:pt>
                <c:pt idx="217">
                  <c:v>10.26193857582591</c:v>
                </c:pt>
                <c:pt idx="218">
                  <c:v>10.274013652624381</c:v>
                </c:pt>
                <c:pt idx="219">
                  <c:v>10.28232512137375</c:v>
                </c:pt>
                <c:pt idx="220">
                  <c:v>10.301760116542287</c:v>
                </c:pt>
                <c:pt idx="221">
                  <c:v>10.339171952364135</c:v>
                </c:pt>
                <c:pt idx="222">
                  <c:v>10.392346521049225</c:v>
                </c:pt>
                <c:pt idx="223">
                  <c:v>10.457558424232728</c:v>
                </c:pt>
                <c:pt idx="224">
                  <c:v>10.535586294979726</c:v>
                </c:pt>
                <c:pt idx="225">
                  <c:v>10.628669886667719</c:v>
                </c:pt>
                <c:pt idx="226">
                  <c:v>10.739963847688674</c:v>
                </c:pt>
                <c:pt idx="227">
                  <c:v>10.871697753895184</c:v>
                </c:pt>
                <c:pt idx="228">
                  <c:v>11.024700986513826</c:v>
                </c:pt>
                <c:pt idx="229">
                  <c:v>11.198755017867859</c:v>
                </c:pt>
                <c:pt idx="230">
                  <c:v>11.392105554124081</c:v>
                </c:pt>
                <c:pt idx="231">
                  <c:v>11.602911547214726</c:v>
                </c:pt>
                <c:pt idx="232">
                  <c:v>11.829022102925693</c:v>
                </c:pt>
                <c:pt idx="233">
                  <c:v>12.067739471571079</c:v>
                </c:pt>
                <c:pt idx="234">
                  <c:v>12.316469026035069</c:v>
                </c:pt>
                <c:pt idx="235">
                  <c:v>12.572955496387575</c:v>
                </c:pt>
                <c:pt idx="236">
                  <c:v>12.834843519400179</c:v>
                </c:pt>
                <c:pt idx="237">
                  <c:v>13.098744945103217</c:v>
                </c:pt>
                <c:pt idx="238">
                  <c:v>13.363241663248983</c:v>
                </c:pt>
                <c:pt idx="239">
                  <c:v>13.625906287152592</c:v>
                </c:pt>
                <c:pt idx="240">
                  <c:v>13.885169976540357</c:v>
                </c:pt>
                <c:pt idx="241">
                  <c:v>14.138673245364208</c:v>
                </c:pt>
                <c:pt idx="242">
                  <c:v>14.384695877619999</c:v>
                </c:pt>
                <c:pt idx="243">
                  <c:v>14.622440432941554</c:v>
                </c:pt>
                <c:pt idx="244">
                  <c:v>14.850081613122988</c:v>
                </c:pt>
                <c:pt idx="245">
                  <c:v>15.066229499610452</c:v>
                </c:pt>
                <c:pt idx="246">
                  <c:v>15.269698882378885</c:v>
                </c:pt>
                <c:pt idx="247">
                  <c:v>15.459521373046377</c:v>
                </c:pt>
                <c:pt idx="248">
                  <c:v>15.634697177678891</c:v>
                </c:pt>
                <c:pt idx="249">
                  <c:v>15.794721287449709</c:v>
                </c:pt>
                <c:pt idx="250">
                  <c:v>15.939077865228231</c:v>
                </c:pt>
                <c:pt idx="251">
                  <c:v>16.067509066060698</c:v>
                </c:pt>
                <c:pt idx="252">
                  <c:v>16.179757099353928</c:v>
                </c:pt>
                <c:pt idx="253">
                  <c:v>16.276388350480389</c:v>
                </c:pt>
                <c:pt idx="254">
                  <c:v>16.35772642139575</c:v>
                </c:pt>
                <c:pt idx="255">
                  <c:v>16.424679977867694</c:v>
                </c:pt>
                <c:pt idx="256">
                  <c:v>16.477639267456976</c:v>
                </c:pt>
                <c:pt idx="257">
                  <c:v>16.519311412562679</c:v>
                </c:pt>
                <c:pt idx="258">
                  <c:v>16.550500721879221</c:v>
                </c:pt>
                <c:pt idx="259">
                  <c:v>16.573222221327104</c:v>
                </c:pt>
                <c:pt idx="260">
                  <c:v>16.590468578080309</c:v>
                </c:pt>
                <c:pt idx="261">
                  <c:v>16.604467686242234</c:v>
                </c:pt>
                <c:pt idx="262">
                  <c:v>16.619655957933688</c:v>
                </c:pt>
                <c:pt idx="263">
                  <c:v>16.643096276339246</c:v>
                </c:pt>
                <c:pt idx="264">
                  <c:v>16.677834128466682</c:v>
                </c:pt>
                <c:pt idx="265">
                  <c:v>16.704315969245325</c:v>
                </c:pt>
                <c:pt idx="266">
                  <c:v>16.741475004363107</c:v>
                </c:pt>
                <c:pt idx="267">
                  <c:v>16.798237659284791</c:v>
                </c:pt>
                <c:pt idx="268">
                  <c:v>16.863023876207979</c:v>
                </c:pt>
                <c:pt idx="269">
                  <c:v>16.926676052937907</c:v>
                </c:pt>
                <c:pt idx="270">
                  <c:v>16.981615131531186</c:v>
                </c:pt>
                <c:pt idx="271">
                  <c:v>17.024915261918117</c:v>
                </c:pt>
                <c:pt idx="272">
                  <c:v>17.057216558262777</c:v>
                </c:pt>
                <c:pt idx="273">
                  <c:v>17.080208538133466</c:v>
                </c:pt>
                <c:pt idx="274">
                  <c:v>17.096684227944536</c:v>
                </c:pt>
                <c:pt idx="275">
                  <c:v>17.107832619423956</c:v>
                </c:pt>
                <c:pt idx="276">
                  <c:v>17.115943794801378</c:v>
                </c:pt>
                <c:pt idx="277">
                  <c:v>17.12199637379047</c:v>
                </c:pt>
                <c:pt idx="278">
                  <c:v>17.125942662428404</c:v>
                </c:pt>
                <c:pt idx="279">
                  <c:v>17.128814496478604</c:v>
                </c:pt>
                <c:pt idx="280">
                  <c:v>17.130232598749053</c:v>
                </c:pt>
                <c:pt idx="281">
                  <c:v>17.130905410068532</c:v>
                </c:pt>
                <c:pt idx="282">
                  <c:v>17.13008562727746</c:v>
                </c:pt>
                <c:pt idx="283">
                  <c:v>17.129247551114762</c:v>
                </c:pt>
                <c:pt idx="284">
                  <c:v>17.127272444126142</c:v>
                </c:pt>
                <c:pt idx="285">
                  <c:v>17.12452787021677</c:v>
                </c:pt>
                <c:pt idx="286">
                  <c:v>17.121784679894194</c:v>
                </c:pt>
                <c:pt idx="287">
                  <c:v>17.118672073962298</c:v>
                </c:pt>
                <c:pt idx="288">
                  <c:v>17.114803503094215</c:v>
                </c:pt>
                <c:pt idx="289">
                  <c:v>17.110575550274465</c:v>
                </c:pt>
                <c:pt idx="290">
                  <c:v>17.105997852490109</c:v>
                </c:pt>
                <c:pt idx="291">
                  <c:v>17.10108046322889</c:v>
                </c:pt>
                <c:pt idx="292">
                  <c:v>17.096658532579859</c:v>
                </c:pt>
                <c:pt idx="293">
                  <c:v>17.091518922632559</c:v>
                </c:pt>
                <c:pt idx="294">
                  <c:v>17.086081192609033</c:v>
                </c:pt>
                <c:pt idx="295">
                  <c:v>17.080782720975083</c:v>
                </c:pt>
                <c:pt idx="296">
                  <c:v>17.074789535861438</c:v>
                </c:pt>
                <c:pt idx="297">
                  <c:v>17.068969933698117</c:v>
                </c:pt>
                <c:pt idx="298">
                  <c:v>17.062912020384953</c:v>
                </c:pt>
                <c:pt idx="299">
                  <c:v>17.057073352233132</c:v>
                </c:pt>
                <c:pt idx="300">
                  <c:v>17.050586068101165</c:v>
                </c:pt>
                <c:pt idx="301">
                  <c:v>17.044809888381426</c:v>
                </c:pt>
                <c:pt idx="302">
                  <c:v>17.037958453469209</c:v>
                </c:pt>
                <c:pt idx="303">
                  <c:v>17.031406647642239</c:v>
                </c:pt>
                <c:pt idx="304">
                  <c:v>17.025185705976483</c:v>
                </c:pt>
                <c:pt idx="305">
                  <c:v>17.018383479126332</c:v>
                </c:pt>
                <c:pt idx="306">
                  <c:v>17.011480380260078</c:v>
                </c:pt>
                <c:pt idx="307">
                  <c:v>17.004977093469968</c:v>
                </c:pt>
                <c:pt idx="308">
                  <c:v>16.998420870967006</c:v>
                </c:pt>
                <c:pt idx="309">
                  <c:v>16.991339502560269</c:v>
                </c:pt>
                <c:pt idx="310">
                  <c:v>16.984732914185361</c:v>
                </c:pt>
                <c:pt idx="311">
                  <c:v>16.977632706684446</c:v>
                </c:pt>
                <c:pt idx="312">
                  <c:v>16.970552896544678</c:v>
                </c:pt>
                <c:pt idx="313">
                  <c:v>16.961976481384845</c:v>
                </c:pt>
                <c:pt idx="314">
                  <c:v>16.961211861172107</c:v>
                </c:pt>
                <c:pt idx="315">
                  <c:v>16.959619372137496</c:v>
                </c:pt>
                <c:pt idx="316">
                  <c:v>16.960898876680741</c:v>
                </c:pt>
                <c:pt idx="317">
                  <c:v>16.966765569358685</c:v>
                </c:pt>
                <c:pt idx="318">
                  <c:v>16.971976650480691</c:v>
                </c:pt>
                <c:pt idx="319">
                  <c:v>16.974344046012092</c:v>
                </c:pt>
                <c:pt idx="320">
                  <c:v>16.975452117967617</c:v>
                </c:pt>
                <c:pt idx="321">
                  <c:v>16.979184300057554</c:v>
                </c:pt>
                <c:pt idx="322">
                  <c:v>16.991278103321765</c:v>
                </c:pt>
                <c:pt idx="323">
                  <c:v>17.017709425930725</c:v>
                </c:pt>
                <c:pt idx="324">
                  <c:v>17.064123315159794</c:v>
                </c:pt>
                <c:pt idx="325">
                  <c:v>17.134647219251452</c:v>
                </c:pt>
                <c:pt idx="326">
                  <c:v>17.231217934469171</c:v>
                </c:pt>
                <c:pt idx="327">
                  <c:v>17.353462616783659</c:v>
                </c:pt>
                <c:pt idx="328">
                  <c:v>17.500375844934624</c:v>
                </c:pt>
                <c:pt idx="329">
                  <c:v>17.669074754450978</c:v>
                </c:pt>
                <c:pt idx="330">
                  <c:v>17.85653985938599</c:v>
                </c:pt>
                <c:pt idx="331">
                  <c:v>18.059611338356476</c:v>
                </c:pt>
                <c:pt idx="332">
                  <c:v>18.273734301177178</c:v>
                </c:pt>
                <c:pt idx="333">
                  <c:v>18.496681538112668</c:v>
                </c:pt>
                <c:pt idx="334">
                  <c:v>18.724210089319477</c:v>
                </c:pt>
                <c:pt idx="335">
                  <c:v>18.953830215961876</c:v>
                </c:pt>
                <c:pt idx="336">
                  <c:v>19.182945688187125</c:v>
                </c:pt>
                <c:pt idx="337">
                  <c:v>19.408192071146768</c:v>
                </c:pt>
                <c:pt idx="338">
                  <c:v>19.628728411736727</c:v>
                </c:pt>
                <c:pt idx="339">
                  <c:v>19.841663560028223</c:v>
                </c:pt>
                <c:pt idx="340">
                  <c:v>20.046028652220286</c:v>
                </c:pt>
                <c:pt idx="341">
                  <c:v>20.239446135197053</c:v>
                </c:pt>
                <c:pt idx="342">
                  <c:v>20.420833528379557</c:v>
                </c:pt>
                <c:pt idx="343">
                  <c:v>20.590473726080635</c:v>
                </c:pt>
                <c:pt idx="344">
                  <c:v>20.745835031027571</c:v>
                </c:pt>
                <c:pt idx="345">
                  <c:v>20.88643654060866</c:v>
                </c:pt>
                <c:pt idx="346">
                  <c:v>21.012510808002393</c:v>
                </c:pt>
                <c:pt idx="347">
                  <c:v>21.124310302638243</c:v>
                </c:pt>
                <c:pt idx="348">
                  <c:v>21.220630210518937</c:v>
                </c:pt>
                <c:pt idx="349">
                  <c:v>21.303211544534378</c:v>
                </c:pt>
                <c:pt idx="350">
                  <c:v>21.371615300362219</c:v>
                </c:pt>
                <c:pt idx="351">
                  <c:v>21.427680395715189</c:v>
                </c:pt>
                <c:pt idx="352">
                  <c:v>21.471021190129903</c:v>
                </c:pt>
                <c:pt idx="353">
                  <c:v>21.505136116563278</c:v>
                </c:pt>
                <c:pt idx="354">
                  <c:v>21.529745704641957</c:v>
                </c:pt>
                <c:pt idx="355">
                  <c:v>21.548538774807444</c:v>
                </c:pt>
                <c:pt idx="356">
                  <c:v>21.562152325441375</c:v>
                </c:pt>
                <c:pt idx="357">
                  <c:v>21.57449983241661</c:v>
                </c:pt>
                <c:pt idx="358">
                  <c:v>21.588021866915955</c:v>
                </c:pt>
                <c:pt idx="359">
                  <c:v>21.611062151165068</c:v>
                </c:pt>
                <c:pt idx="360">
                  <c:v>21.649801035050668</c:v>
                </c:pt>
                <c:pt idx="361">
                  <c:v>21.688673785314219</c:v>
                </c:pt>
                <c:pt idx="362">
                  <c:v>21.747359750151041</c:v>
                </c:pt>
                <c:pt idx="363">
                  <c:v>21.825629529906344</c:v>
                </c:pt>
                <c:pt idx="364">
                  <c:v>21.919739345137618</c:v>
                </c:pt>
                <c:pt idx="365">
                  <c:v>22.014309030821096</c:v>
                </c:pt>
                <c:pt idx="366">
                  <c:v>22.09241261949731</c:v>
                </c:pt>
                <c:pt idx="367">
                  <c:v>22.146321930432826</c:v>
                </c:pt>
                <c:pt idx="368">
                  <c:v>22.17891673907522</c:v>
                </c:pt>
                <c:pt idx="369">
                  <c:v>22.195052615012571</c:v>
                </c:pt>
                <c:pt idx="370">
                  <c:v>22.203519352435009</c:v>
                </c:pt>
                <c:pt idx="371">
                  <c:v>22.205974077733462</c:v>
                </c:pt>
                <c:pt idx="372">
                  <c:v>22.207943272164403</c:v>
                </c:pt>
                <c:pt idx="373">
                  <c:v>22.209436367911596</c:v>
                </c:pt>
                <c:pt idx="374">
                  <c:v>22.209494508945824</c:v>
                </c:pt>
                <c:pt idx="375">
                  <c:v>22.209076515169375</c:v>
                </c:pt>
                <c:pt idx="376">
                  <c:v>22.209182049998205</c:v>
                </c:pt>
                <c:pt idx="377">
                  <c:v>22.207854198589246</c:v>
                </c:pt>
                <c:pt idx="378">
                  <c:v>22.206083361162996</c:v>
                </c:pt>
                <c:pt idx="379">
                  <c:v>22.204902096759774</c:v>
                </c:pt>
                <c:pt idx="380">
                  <c:v>22.203323779204506</c:v>
                </c:pt>
                <c:pt idx="381">
                  <c:v>22.20136181899878</c:v>
                </c:pt>
                <c:pt idx="382">
                  <c:v>22.199030177160122</c:v>
                </c:pt>
                <c:pt idx="383">
                  <c:v>22.197407338120996</c:v>
                </c:pt>
                <c:pt idx="384">
                  <c:v>22.194391621336027</c:v>
                </c:pt>
                <c:pt idx="385">
                  <c:v>22.192138009937096</c:v>
                </c:pt>
                <c:pt idx="386">
                  <c:v>22.189599186698555</c:v>
                </c:pt>
                <c:pt idx="387">
                  <c:v>22.186792414736139</c:v>
                </c:pt>
                <c:pt idx="388">
                  <c:v>22.183735590685529</c:v>
                </c:pt>
                <c:pt idx="389">
                  <c:v>22.180447258597482</c:v>
                </c:pt>
                <c:pt idx="390">
                  <c:v>22.178091063477279</c:v>
                </c:pt>
                <c:pt idx="391">
                  <c:v>22.174409991643639</c:v>
                </c:pt>
                <c:pt idx="392">
                  <c:v>22.171725728566944</c:v>
                </c:pt>
                <c:pt idx="393">
                  <c:v>22.167734725113419</c:v>
                </c:pt>
                <c:pt idx="394">
                  <c:v>22.164808537005108</c:v>
                </c:pt>
                <c:pt idx="395">
                  <c:v>22.161801756501546</c:v>
                </c:pt>
                <c:pt idx="396">
                  <c:v>22.158738265123546</c:v>
                </c:pt>
                <c:pt idx="397">
                  <c:v>22.154411711921608</c:v>
                </c:pt>
                <c:pt idx="398">
                  <c:v>22.151296663098414</c:v>
                </c:pt>
                <c:pt idx="399">
                  <c:v>22.148201118746851</c:v>
                </c:pt>
                <c:pt idx="400">
                  <c:v>22.143882069452062</c:v>
                </c:pt>
                <c:pt idx="401">
                  <c:v>22.140894293495837</c:v>
                </c:pt>
                <c:pt idx="402">
                  <c:v>22.13800963979801</c:v>
                </c:pt>
                <c:pt idx="403">
                  <c:v>22.133947354968566</c:v>
                </c:pt>
                <c:pt idx="404">
                  <c:v>22.130020934616294</c:v>
                </c:pt>
                <c:pt idx="405">
                  <c:v>22.127599384673186</c:v>
                </c:pt>
                <c:pt idx="406">
                  <c:v>22.122700695345696</c:v>
                </c:pt>
                <c:pt idx="407">
                  <c:v>22.119371712216683</c:v>
                </c:pt>
                <c:pt idx="408">
                  <c:v>22.116308303498094</c:v>
                </c:pt>
                <c:pt idx="409">
                  <c:v>22.110755481073365</c:v>
                </c:pt>
                <c:pt idx="410">
                  <c:v>22.120985189015137</c:v>
                </c:pt>
                <c:pt idx="411">
                  <c:v>22.130429093158142</c:v>
                </c:pt>
                <c:pt idx="412">
                  <c:v>22.144841295607137</c:v>
                </c:pt>
                <c:pt idx="413">
                  <c:v>22.164400157741014</c:v>
                </c:pt>
                <c:pt idx="414">
                  <c:v>22.183410063379785</c:v>
                </c:pt>
                <c:pt idx="415">
                  <c:v>22.194448376548703</c:v>
                </c:pt>
                <c:pt idx="416">
                  <c:v>22.201785151158347</c:v>
                </c:pt>
                <c:pt idx="417">
                  <c:v>22.205325947383795</c:v>
                </c:pt>
                <c:pt idx="418">
                  <c:v>22.214166657921833</c:v>
                </c:pt>
                <c:pt idx="419">
                  <c:v>22.23004614915579</c:v>
                </c:pt>
                <c:pt idx="420">
                  <c:v>22.259465171199768</c:v>
                </c:pt>
                <c:pt idx="421">
                  <c:v>22.306030611988252</c:v>
                </c:pt>
                <c:pt idx="422">
                  <c:v>22.370296942929592</c:v>
                </c:pt>
                <c:pt idx="423">
                  <c:v>22.454444365219693</c:v>
                </c:pt>
                <c:pt idx="424">
                  <c:v>22.555840244769239</c:v>
                </c:pt>
                <c:pt idx="425">
                  <c:v>22.673376523218256</c:v>
                </c:pt>
                <c:pt idx="426">
                  <c:v>22.805887502160452</c:v>
                </c:pt>
                <c:pt idx="427">
                  <c:v>22.950465650616646</c:v>
                </c:pt>
                <c:pt idx="428">
                  <c:v>23.104072074593763</c:v>
                </c:pt>
                <c:pt idx="429">
                  <c:v>23.265251002153104</c:v>
                </c:pt>
                <c:pt idx="430">
                  <c:v>23.427272148212399</c:v>
                </c:pt>
                <c:pt idx="431">
                  <c:v>23.591889652635029</c:v>
                </c:pt>
                <c:pt idx="432">
                  <c:v>23.755613407582896</c:v>
                </c:pt>
                <c:pt idx="433">
                  <c:v>23.916596983235792</c:v>
                </c:pt>
                <c:pt idx="434">
                  <c:v>24.072917675415841</c:v>
                </c:pt>
                <c:pt idx="435">
                  <c:v>24.222574519496575</c:v>
                </c:pt>
                <c:pt idx="436">
                  <c:v>24.365334221441493</c:v>
                </c:pt>
                <c:pt idx="437">
                  <c:v>24.499091221316547</c:v>
                </c:pt>
                <c:pt idx="438">
                  <c:v>24.623543565840674</c:v>
                </c:pt>
                <c:pt idx="439">
                  <c:v>24.738382941557596</c:v>
                </c:pt>
                <c:pt idx="440">
                  <c:v>24.843294564027786</c:v>
                </c:pt>
                <c:pt idx="441">
                  <c:v>24.937957065284934</c:v>
                </c:pt>
                <c:pt idx="442">
                  <c:v>25.022042379531772</c:v>
                </c:pt>
                <c:pt idx="443">
                  <c:v>25.095215627049146</c:v>
                </c:pt>
                <c:pt idx="444">
                  <c:v>25.159143549984872</c:v>
                </c:pt>
                <c:pt idx="445">
                  <c:v>25.211510795103631</c:v>
                </c:pt>
                <c:pt idx="446">
                  <c:v>25.254012824282899</c:v>
                </c:pt>
                <c:pt idx="447">
                  <c:v>25.288423710117968</c:v>
                </c:pt>
                <c:pt idx="448">
                  <c:v>25.31659825924346</c:v>
                </c:pt>
                <c:pt idx="449">
                  <c:v>25.33624230468304</c:v>
                </c:pt>
                <c:pt idx="450">
                  <c:v>25.349245735216634</c:v>
                </c:pt>
                <c:pt idx="451">
                  <c:v>25.359743516336774</c:v>
                </c:pt>
                <c:pt idx="452">
                  <c:v>25.36768174843742</c:v>
                </c:pt>
                <c:pt idx="453">
                  <c:v>25.373005677864928</c:v>
                </c:pt>
                <c:pt idx="454">
                  <c:v>25.380117812082975</c:v>
                </c:pt>
                <c:pt idx="455">
                  <c:v>25.389101697863847</c:v>
                </c:pt>
                <c:pt idx="456">
                  <c:v>25.404594903394539</c:v>
                </c:pt>
                <c:pt idx="457">
                  <c:v>25.424528270131557</c:v>
                </c:pt>
                <c:pt idx="458">
                  <c:v>25.476952171130392</c:v>
                </c:pt>
                <c:pt idx="459">
                  <c:v>25.530034531937208</c:v>
                </c:pt>
                <c:pt idx="460">
                  <c:v>25.581435157016379</c:v>
                </c:pt>
                <c:pt idx="461">
                  <c:v>25.61672697530048</c:v>
                </c:pt>
                <c:pt idx="462">
                  <c:v>25.63783913738494</c:v>
                </c:pt>
                <c:pt idx="463">
                  <c:v>25.646792121799471</c:v>
                </c:pt>
                <c:pt idx="464">
                  <c:v>25.650647780939973</c:v>
                </c:pt>
                <c:pt idx="465">
                  <c:v>25.654271851539075</c:v>
                </c:pt>
                <c:pt idx="466">
                  <c:v>25.655159375411078</c:v>
                </c:pt>
                <c:pt idx="467">
                  <c:v>25.658357262822314</c:v>
                </c:pt>
                <c:pt idx="468">
                  <c:v>25.658293376817035</c:v>
                </c:pt>
                <c:pt idx="469">
                  <c:v>25.658802715933131</c:v>
                </c:pt>
                <c:pt idx="470">
                  <c:v>25.65887943535548</c:v>
                </c:pt>
                <c:pt idx="471">
                  <c:v>25.658805325826947</c:v>
                </c:pt>
                <c:pt idx="472">
                  <c:v>25.658336206440065</c:v>
                </c:pt>
                <c:pt idx="473">
                  <c:v>25.658032535493199</c:v>
                </c:pt>
                <c:pt idx="474">
                  <c:v>25.657380049862944</c:v>
                </c:pt>
                <c:pt idx="475">
                  <c:v>25.656397350229028</c:v>
                </c:pt>
                <c:pt idx="476">
                  <c:v>25.655384052217158</c:v>
                </c:pt>
                <c:pt idx="477">
                  <c:v>25.65436897499664</c:v>
                </c:pt>
                <c:pt idx="478">
                  <c:v>25.652809417123439</c:v>
                </c:pt>
                <c:pt idx="479">
                  <c:v>25.651007277815257</c:v>
                </c:pt>
                <c:pt idx="480">
                  <c:v>25.649569389114284</c:v>
                </c:pt>
                <c:pt idx="481">
                  <c:v>25.647946632114035</c:v>
                </c:pt>
                <c:pt idx="482">
                  <c:v>25.646163122262234</c:v>
                </c:pt>
                <c:pt idx="483">
                  <c:v>25.643640752468766</c:v>
                </c:pt>
                <c:pt idx="484">
                  <c:v>25.641909729963412</c:v>
                </c:pt>
                <c:pt idx="485">
                  <c:v>25.640409453191186</c:v>
                </c:pt>
                <c:pt idx="486">
                  <c:v>25.638243908738488</c:v>
                </c:pt>
                <c:pt idx="487">
                  <c:v>25.636365176230917</c:v>
                </c:pt>
                <c:pt idx="488">
                  <c:v>25.634494775420325</c:v>
                </c:pt>
                <c:pt idx="489">
                  <c:v>25.632663021163307</c:v>
                </c:pt>
                <c:pt idx="490">
                  <c:v>25.630901175709454</c:v>
                </c:pt>
                <c:pt idx="491">
                  <c:v>25.628586022705338</c:v>
                </c:pt>
                <c:pt idx="492">
                  <c:v>25.626723652753633</c:v>
                </c:pt>
                <c:pt idx="493">
                  <c:v>25.624689233380092</c:v>
                </c:pt>
                <c:pt idx="494">
                  <c:v>25.62216927066104</c:v>
                </c:pt>
                <c:pt idx="495">
                  <c:v>25.620203602656265</c:v>
                </c:pt>
                <c:pt idx="496">
                  <c:v>25.618149401857465</c:v>
                </c:pt>
                <c:pt idx="497">
                  <c:v>25.616033950425994</c:v>
                </c:pt>
                <c:pt idx="498">
                  <c:v>25.614237926562325</c:v>
                </c:pt>
                <c:pt idx="499">
                  <c:v>25.611732862440594</c:v>
                </c:pt>
                <c:pt idx="500">
                  <c:v>25.609966217926317</c:v>
                </c:pt>
                <c:pt idx="501">
                  <c:v>25.607536612473918</c:v>
                </c:pt>
                <c:pt idx="502">
                  <c:v>25.605555737455035</c:v>
                </c:pt>
                <c:pt idx="503">
                  <c:v>25.603696532156036</c:v>
                </c:pt>
                <c:pt idx="504">
                  <c:v>25.601242375637781</c:v>
                </c:pt>
                <c:pt idx="505">
                  <c:v>25.598204587681074</c:v>
                </c:pt>
                <c:pt idx="506">
                  <c:v>25.608005178183376</c:v>
                </c:pt>
                <c:pt idx="507">
                  <c:v>25.615978639787734</c:v>
                </c:pt>
                <c:pt idx="508">
                  <c:v>25.627570721510203</c:v>
                </c:pt>
                <c:pt idx="509">
                  <c:v>25.641735946138912</c:v>
                </c:pt>
                <c:pt idx="510">
                  <c:v>25.650192320660299</c:v>
                </c:pt>
                <c:pt idx="511">
                  <c:v>25.649959855718482</c:v>
                </c:pt>
                <c:pt idx="512">
                  <c:v>25.641607979017294</c:v>
                </c:pt>
                <c:pt idx="513">
                  <c:v>25.628620314282973</c:v>
                </c:pt>
                <c:pt idx="514">
                  <c:v>25.614214983001325</c:v>
                </c:pt>
                <c:pt idx="515">
                  <c:v>25.601747598868638</c:v>
                </c:pt>
                <c:pt idx="516">
                  <c:v>25.593864466657788</c:v>
                </c:pt>
                <c:pt idx="517">
                  <c:v>25.592461754462089</c:v>
                </c:pt>
                <c:pt idx="518">
                  <c:v>25.600379993902656</c:v>
                </c:pt>
                <c:pt idx="519">
                  <c:v>25.616625707300432</c:v>
                </c:pt>
                <c:pt idx="520">
                  <c:v>25.642817173018305</c:v>
                </c:pt>
                <c:pt idx="521">
                  <c:v>25.67794703589734</c:v>
                </c:pt>
                <c:pt idx="522">
                  <c:v>25.720958972159043</c:v>
                </c:pt>
                <c:pt idx="523">
                  <c:v>25.771203720712862</c:v>
                </c:pt>
                <c:pt idx="524">
                  <c:v>25.828461657613673</c:v>
                </c:pt>
                <c:pt idx="525">
                  <c:v>25.889230071634532</c:v>
                </c:pt>
                <c:pt idx="526">
                  <c:v>25.954101885118753</c:v>
                </c:pt>
                <c:pt idx="527">
                  <c:v>26.020831494329112</c:v>
                </c:pt>
                <c:pt idx="528">
                  <c:v>26.089003816698369</c:v>
                </c:pt>
                <c:pt idx="529">
                  <c:v>26.156724531924585</c:v>
                </c:pt>
                <c:pt idx="530">
                  <c:v>26.223002963166412</c:v>
                </c:pt>
                <c:pt idx="531">
                  <c:v>26.287801480619695</c:v>
                </c:pt>
                <c:pt idx="532">
                  <c:v>26.34957484287709</c:v>
                </c:pt>
                <c:pt idx="533">
                  <c:v>26.408236811932721</c:v>
                </c:pt>
                <c:pt idx="534">
                  <c:v>26.462673705917425</c:v>
                </c:pt>
                <c:pt idx="535">
                  <c:v>26.513282029983753</c:v>
                </c:pt>
                <c:pt idx="536">
                  <c:v>26.559953929135954</c:v>
                </c:pt>
                <c:pt idx="537">
                  <c:v>26.600991931886725</c:v>
                </c:pt>
                <c:pt idx="538">
                  <c:v>26.637303595794755</c:v>
                </c:pt>
                <c:pt idx="539">
                  <c:v>26.66929776918214</c:v>
                </c:pt>
                <c:pt idx="540">
                  <c:v>26.695765458705875</c:v>
                </c:pt>
                <c:pt idx="541">
                  <c:v>26.717656514436346</c:v>
                </c:pt>
                <c:pt idx="542">
                  <c:v>26.734291606474684</c:v>
                </c:pt>
                <c:pt idx="543">
                  <c:v>26.747782327382232</c:v>
                </c:pt>
                <c:pt idx="544">
                  <c:v>26.757485893279778</c:v>
                </c:pt>
                <c:pt idx="545">
                  <c:v>26.764459936210031</c:v>
                </c:pt>
                <c:pt idx="546">
                  <c:v>26.768646229968994</c:v>
                </c:pt>
                <c:pt idx="547">
                  <c:v>26.771160188303789</c:v>
                </c:pt>
                <c:pt idx="548">
                  <c:v>26.773165487752607</c:v>
                </c:pt>
                <c:pt idx="549">
                  <c:v>26.774076412320845</c:v>
                </c:pt>
                <c:pt idx="550">
                  <c:v>26.775706427194415</c:v>
                </c:pt>
                <c:pt idx="551">
                  <c:v>26.778108559912425</c:v>
                </c:pt>
                <c:pt idx="552">
                  <c:v>26.780099912114245</c:v>
                </c:pt>
                <c:pt idx="553">
                  <c:v>26.783572999762729</c:v>
                </c:pt>
                <c:pt idx="554">
                  <c:v>26.795553184508346</c:v>
                </c:pt>
                <c:pt idx="555">
                  <c:v>26.810592452887818</c:v>
                </c:pt>
                <c:pt idx="556">
                  <c:v>26.823653702881572</c:v>
                </c:pt>
                <c:pt idx="557">
                  <c:v>26.833397105693546</c:v>
                </c:pt>
                <c:pt idx="558">
                  <c:v>26.839744921559802</c:v>
                </c:pt>
                <c:pt idx="559">
                  <c:v>26.843283550452664</c:v>
                </c:pt>
                <c:pt idx="560">
                  <c:v>26.845298353213515</c:v>
                </c:pt>
                <c:pt idx="561">
                  <c:v>26.845771112016525</c:v>
                </c:pt>
                <c:pt idx="562">
                  <c:v>26.846743341801737</c:v>
                </c:pt>
                <c:pt idx="563">
                  <c:v>26.847567608697723</c:v>
                </c:pt>
                <c:pt idx="564">
                  <c:v>26.847568712287583</c:v>
                </c:pt>
                <c:pt idx="565">
                  <c:v>26.847459740709901</c:v>
                </c:pt>
                <c:pt idx="566">
                  <c:v>26.847268059347964</c:v>
                </c:pt>
                <c:pt idx="567">
                  <c:v>26.847021929431396</c:v>
                </c:pt>
                <c:pt idx="568">
                  <c:v>26.846750527049828</c:v>
                </c:pt>
                <c:pt idx="569">
                  <c:v>26.845745427550881</c:v>
                </c:pt>
                <c:pt idx="570">
                  <c:v>26.845507031746862</c:v>
                </c:pt>
                <c:pt idx="571">
                  <c:v>26.844582412625229</c:v>
                </c:pt>
                <c:pt idx="572">
                  <c:v>26.8437428920918</c:v>
                </c:pt>
                <c:pt idx="573">
                  <c:v>26.842252311395001</c:v>
                </c:pt>
                <c:pt idx="574">
                  <c:v>26.840899334494168</c:v>
                </c:pt>
                <c:pt idx="575">
                  <c:v>26.839719593464963</c:v>
                </c:pt>
                <c:pt idx="576">
                  <c:v>26.838749792731491</c:v>
                </c:pt>
                <c:pt idx="577">
                  <c:v>26.838027731189641</c:v>
                </c:pt>
                <c:pt idx="578">
                  <c:v>26.836781202752714</c:v>
                </c:pt>
                <c:pt idx="579">
                  <c:v>26.835024783129935</c:v>
                </c:pt>
                <c:pt idx="580">
                  <c:v>26.833601875175855</c:v>
                </c:pt>
                <c:pt idx="581">
                  <c:v>26.832554344534547</c:v>
                </c:pt>
                <c:pt idx="582">
                  <c:v>26.831079627579808</c:v>
                </c:pt>
                <c:pt idx="583">
                  <c:v>26.829195457074526</c:v>
                </c:pt>
                <c:pt idx="584">
                  <c:v>26.827783696972439</c:v>
                </c:pt>
                <c:pt idx="585">
                  <c:v>26.826018135711244</c:v>
                </c:pt>
                <c:pt idx="586">
                  <c:v>26.824800537817641</c:v>
                </c:pt>
                <c:pt idx="587">
                  <c:v>26.823288655057276</c:v>
                </c:pt>
                <c:pt idx="588">
                  <c:v>26.821504442303478</c:v>
                </c:pt>
                <c:pt idx="589">
                  <c:v>26.820380236611992</c:v>
                </c:pt>
                <c:pt idx="590">
                  <c:v>26.818129910393992</c:v>
                </c:pt>
                <c:pt idx="591">
                  <c:v>26.816606743530976</c:v>
                </c:pt>
                <c:pt idx="592">
                  <c:v>26.814926640265991</c:v>
                </c:pt>
                <c:pt idx="593">
                  <c:v>26.813115961499644</c:v>
                </c:pt>
                <c:pt idx="594">
                  <c:v>26.812160173463678</c:v>
                </c:pt>
                <c:pt idx="595">
                  <c:v>26.810180990653478</c:v>
                </c:pt>
                <c:pt idx="596">
                  <c:v>26.808155763089037</c:v>
                </c:pt>
                <c:pt idx="597">
                  <c:v>26.806114478291196</c:v>
                </c:pt>
                <c:pt idx="598">
                  <c:v>26.80508707564589</c:v>
                </c:pt>
                <c:pt idx="599">
                  <c:v>26.80210848156327</c:v>
                </c:pt>
                <c:pt idx="600">
                  <c:v>26.801228627479343</c:v>
                </c:pt>
                <c:pt idx="601">
                  <c:v>26.799453070700693</c:v>
                </c:pt>
                <c:pt idx="602">
                  <c:v>26.806158245946236</c:v>
                </c:pt>
                <c:pt idx="603">
                  <c:v>26.811117846767164</c:v>
                </c:pt>
                <c:pt idx="604">
                  <c:v>26.817495881909387</c:v>
                </c:pt>
                <c:pt idx="605">
                  <c:v>26.824291491761016</c:v>
                </c:pt>
                <c:pt idx="606">
                  <c:v>26.826117408179478</c:v>
                </c:pt>
                <c:pt idx="607">
                  <c:v>26.820651703226375</c:v>
                </c:pt>
                <c:pt idx="608">
                  <c:v>26.808804191333529</c:v>
                </c:pt>
                <c:pt idx="609">
                  <c:v>26.792647558105422</c:v>
                </c:pt>
                <c:pt idx="610">
                  <c:v>26.775477165067237</c:v>
                </c:pt>
                <c:pt idx="611">
                  <c:v>26.756153394852682</c:v>
                </c:pt>
                <c:pt idx="612">
                  <c:v>26.739268382519594</c:v>
                </c:pt>
                <c:pt idx="613">
                  <c:v>26.723767888785524</c:v>
                </c:pt>
                <c:pt idx="614">
                  <c:v>26.713272205102953</c:v>
                </c:pt>
                <c:pt idx="615">
                  <c:v>26.706781813820946</c:v>
                </c:pt>
                <c:pt idx="616">
                  <c:v>26.704456668309263</c:v>
                </c:pt>
                <c:pt idx="617">
                  <c:v>26.707678055365808</c:v>
                </c:pt>
                <c:pt idx="618">
                  <c:v>26.716651636785713</c:v>
                </c:pt>
                <c:pt idx="619">
                  <c:v>26.727857892278969</c:v>
                </c:pt>
                <c:pt idx="620">
                  <c:v>26.743907249370181</c:v>
                </c:pt>
                <c:pt idx="621">
                  <c:v>26.762439943120057</c:v>
                </c:pt>
                <c:pt idx="622">
                  <c:v>26.783559390377416</c:v>
                </c:pt>
                <c:pt idx="623">
                  <c:v>26.80737145823473</c:v>
                </c:pt>
                <c:pt idx="624">
                  <c:v>26.831365026768296</c:v>
                </c:pt>
                <c:pt idx="625">
                  <c:v>26.856892171022686</c:v>
                </c:pt>
                <c:pt idx="626">
                  <c:v>26.88134932281605</c:v>
                </c:pt>
                <c:pt idx="627">
                  <c:v>26.906076595583951</c:v>
                </c:pt>
                <c:pt idx="628">
                  <c:v>26.929739797274056</c:v>
                </c:pt>
                <c:pt idx="629">
                  <c:v>26.950948465696779</c:v>
                </c:pt>
                <c:pt idx="630">
                  <c:v>26.972437028157419</c:v>
                </c:pt>
                <c:pt idx="631">
                  <c:v>26.991420595644961</c:v>
                </c:pt>
                <c:pt idx="632">
                  <c:v>27.007844351913899</c:v>
                </c:pt>
                <c:pt idx="633">
                  <c:v>27.023091077065388</c:v>
                </c:pt>
                <c:pt idx="634">
                  <c:v>27.035695851026396</c:v>
                </c:pt>
                <c:pt idx="635">
                  <c:v>27.045601673765244</c:v>
                </c:pt>
                <c:pt idx="636">
                  <c:v>27.054234772808691</c:v>
                </c:pt>
                <c:pt idx="637">
                  <c:v>27.060083276793307</c:v>
                </c:pt>
                <c:pt idx="638">
                  <c:v>27.064603298878367</c:v>
                </c:pt>
                <c:pt idx="639">
                  <c:v>27.06778224411245</c:v>
                </c:pt>
                <c:pt idx="640">
                  <c:v>27.069607565590093</c:v>
                </c:pt>
                <c:pt idx="641">
                  <c:v>27.068503290077668</c:v>
                </c:pt>
                <c:pt idx="642">
                  <c:v>27.067567564890467</c:v>
                </c:pt>
                <c:pt idx="643">
                  <c:v>27.066837126483552</c:v>
                </c:pt>
                <c:pt idx="644">
                  <c:v>27.066349808616778</c:v>
                </c:pt>
                <c:pt idx="645">
                  <c:v>27.066144564934596</c:v>
                </c:pt>
                <c:pt idx="646">
                  <c:v>27.066261491936107</c:v>
                </c:pt>
                <c:pt idx="647">
                  <c:v>27.066741852342037</c:v>
                </c:pt>
                <c:pt idx="648">
                  <c:v>27.067628098864525</c:v>
                </c:pt>
                <c:pt idx="649">
                  <c:v>27.068963898385796</c:v>
                </c:pt>
                <c:pt idx="650">
                  <c:v>27.074228446962518</c:v>
                </c:pt>
                <c:pt idx="651">
                  <c:v>27.08184067089033</c:v>
                </c:pt>
                <c:pt idx="652">
                  <c:v>27.08839707592173</c:v>
                </c:pt>
                <c:pt idx="653">
                  <c:v>27.09389307516739</c:v>
                </c:pt>
                <c:pt idx="654">
                  <c:v>27.09832429368117</c:v>
                </c:pt>
                <c:pt idx="655">
                  <c:v>27.101686575414423</c:v>
                </c:pt>
                <c:pt idx="656">
                  <c:v>27.102148098758096</c:v>
                </c:pt>
                <c:pt idx="657">
                  <c:v>27.10334180995839</c:v>
                </c:pt>
                <c:pt idx="658">
                  <c:v>27.103455300911389</c:v>
                </c:pt>
                <c:pt idx="659">
                  <c:v>27.104371276573573</c:v>
                </c:pt>
                <c:pt idx="660">
                  <c:v>27.102334700186361</c:v>
                </c:pt>
                <c:pt idx="661">
                  <c:v>27.103060489588497</c:v>
                </c:pt>
                <c:pt idx="662">
                  <c:v>27.102775647319067</c:v>
                </c:pt>
                <c:pt idx="663">
                  <c:v>27.101479303409779</c:v>
                </c:pt>
                <c:pt idx="664">
                  <c:v>27.10115763656059</c:v>
                </c:pt>
                <c:pt idx="665">
                  <c:v>27.101872807606945</c:v>
                </c:pt>
                <c:pt idx="666">
                  <c:v>27.099631473235238</c:v>
                </c:pt>
                <c:pt idx="667">
                  <c:v>27.098471256686821</c:v>
                </c:pt>
                <c:pt idx="668">
                  <c:v>27.098457972257048</c:v>
                </c:pt>
                <c:pt idx="669">
                  <c:v>27.09756618249051</c:v>
                </c:pt>
                <c:pt idx="670">
                  <c:v>27.095799406616322</c:v>
                </c:pt>
                <c:pt idx="671">
                  <c:v>27.095298585103443</c:v>
                </c:pt>
                <c:pt idx="672">
                  <c:v>27.093975778812752</c:v>
                </c:pt>
                <c:pt idx="673">
                  <c:v>27.091836439771367</c:v>
                </c:pt>
                <c:pt idx="674">
                  <c:v>27.091091319162452</c:v>
                </c:pt>
                <c:pt idx="675">
                  <c:v>27.08958807880045</c:v>
                </c:pt>
                <c:pt idx="676">
                  <c:v>27.089585527189232</c:v>
                </c:pt>
                <c:pt idx="677">
                  <c:v>27.086612707989556</c:v>
                </c:pt>
                <c:pt idx="678">
                  <c:v>27.085204753440511</c:v>
                </c:pt>
                <c:pt idx="679">
                  <c:v>27.083120162858513</c:v>
                </c:pt>
                <c:pt idx="680">
                  <c:v>27.082716301213232</c:v>
                </c:pt>
                <c:pt idx="681">
                  <c:v>27.081706112355874</c:v>
                </c:pt>
                <c:pt idx="682">
                  <c:v>27.077705307201224</c:v>
                </c:pt>
                <c:pt idx="683">
                  <c:v>27.077916054993462</c:v>
                </c:pt>
                <c:pt idx="684">
                  <c:v>27.075162305035985</c:v>
                </c:pt>
                <c:pt idx="685">
                  <c:v>27.074327033626535</c:v>
                </c:pt>
                <c:pt idx="686">
                  <c:v>27.073004068861291</c:v>
                </c:pt>
                <c:pt idx="687">
                  <c:v>27.071209450291246</c:v>
                </c:pt>
                <c:pt idx="688">
                  <c:v>27.068959880782106</c:v>
                </c:pt>
                <c:pt idx="689">
                  <c:v>27.066272741515522</c:v>
                </c:pt>
                <c:pt idx="690">
                  <c:v>27.065770839322003</c:v>
                </c:pt>
                <c:pt idx="691">
                  <c:v>27.064922774914734</c:v>
                </c:pt>
                <c:pt idx="692">
                  <c:v>27.061089347426048</c:v>
                </c:pt>
                <c:pt idx="693">
                  <c:v>27.059582959979942</c:v>
                </c:pt>
                <c:pt idx="694">
                  <c:v>27.058879713493656</c:v>
                </c:pt>
                <c:pt idx="695">
                  <c:v>27.057115608356174</c:v>
                </c:pt>
                <c:pt idx="696">
                  <c:v>27.055397706913844</c:v>
                </c:pt>
                <c:pt idx="697">
                  <c:v>27.053198755764072</c:v>
                </c:pt>
                <c:pt idx="698">
                  <c:v>27.057329897941525</c:v>
                </c:pt>
                <c:pt idx="699">
                  <c:v>27.058867404974212</c:v>
                </c:pt>
                <c:pt idx="700">
                  <c:v>27.061228335289954</c:v>
                </c:pt>
                <c:pt idx="701">
                  <c:v>27.062424440345968</c:v>
                </c:pt>
                <c:pt idx="702">
                  <c:v>27.05920271576964</c:v>
                </c:pt>
                <c:pt idx="703">
                  <c:v>27.051156812864043</c:v>
                </c:pt>
                <c:pt idx="704">
                  <c:v>27.037564581379126</c:v>
                </c:pt>
                <c:pt idx="705">
                  <c:v>27.021939794149176</c:v>
                </c:pt>
                <c:pt idx="706">
                  <c:v>27.003946417339968</c:v>
                </c:pt>
                <c:pt idx="707">
                  <c:v>26.985100901017994</c:v>
                </c:pt>
                <c:pt idx="708">
                  <c:v>26.966041800340278</c:v>
                </c:pt>
                <c:pt idx="709">
                  <c:v>26.947752049678126</c:v>
                </c:pt>
                <c:pt idx="710">
                  <c:v>26.93125548238152</c:v>
                </c:pt>
                <c:pt idx="711">
                  <c:v>26.916645403990294</c:v>
                </c:pt>
                <c:pt idx="712">
                  <c:v>26.905000115748766</c:v>
                </c:pt>
                <c:pt idx="713">
                  <c:v>26.895786500159847</c:v>
                </c:pt>
                <c:pt idx="714">
                  <c:v>26.889450131762512</c:v>
                </c:pt>
                <c:pt idx="715">
                  <c:v>26.885439401984723</c:v>
                </c:pt>
                <c:pt idx="716">
                  <c:v>26.884884815346055</c:v>
                </c:pt>
                <c:pt idx="717">
                  <c:v>26.88585670611829</c:v>
                </c:pt>
                <c:pt idx="718">
                  <c:v>26.88808539130223</c:v>
                </c:pt>
                <c:pt idx="719">
                  <c:v>26.89199323304177</c:v>
                </c:pt>
                <c:pt idx="720">
                  <c:v>26.896239015034677</c:v>
                </c:pt>
                <c:pt idx="721">
                  <c:v>26.901942195685912</c:v>
                </c:pt>
                <c:pt idx="722">
                  <c:v>26.907723956168386</c:v>
                </c:pt>
                <c:pt idx="723">
                  <c:v>26.91398309452487</c:v>
                </c:pt>
                <c:pt idx="724">
                  <c:v>26.919650073750727</c:v>
                </c:pt>
                <c:pt idx="725">
                  <c:v>26.924735125963064</c:v>
                </c:pt>
                <c:pt idx="726">
                  <c:v>26.929627992948806</c:v>
                </c:pt>
                <c:pt idx="727">
                  <c:v>26.933203007167904</c:v>
                </c:pt>
                <c:pt idx="728">
                  <c:v>26.936222002518097</c:v>
                </c:pt>
                <c:pt idx="729">
                  <c:v>26.938697254445664</c:v>
                </c:pt>
                <c:pt idx="730">
                  <c:v>26.939851389062934</c:v>
                </c:pt>
                <c:pt idx="731">
                  <c:v>26.940471513290206</c:v>
                </c:pt>
                <c:pt idx="732">
                  <c:v>26.940167971857868</c:v>
                </c:pt>
                <c:pt idx="733">
                  <c:v>26.939350128040029</c:v>
                </c:pt>
                <c:pt idx="734">
                  <c:v>26.937209012526669</c:v>
                </c:pt>
                <c:pt idx="735">
                  <c:v>26.934566725850395</c:v>
                </c:pt>
                <c:pt idx="736">
                  <c:v>26.932280344668619</c:v>
                </c:pt>
                <c:pt idx="737">
                  <c:v>26.929542849741324</c:v>
                </c:pt>
                <c:pt idx="738">
                  <c:v>26.926801193321801</c:v>
                </c:pt>
                <c:pt idx="739">
                  <c:v>26.925388899493505</c:v>
                </c:pt>
                <c:pt idx="740">
                  <c:v>26.923187105520043</c:v>
                </c:pt>
                <c:pt idx="741">
                  <c:v>26.920645469514689</c:v>
                </c:pt>
                <c:pt idx="742">
                  <c:v>26.920471269388472</c:v>
                </c:pt>
                <c:pt idx="743">
                  <c:v>26.920508583072333</c:v>
                </c:pt>
                <c:pt idx="744">
                  <c:v>26.920337874979513</c:v>
                </c:pt>
                <c:pt idx="745">
                  <c:v>26.920907368504892</c:v>
                </c:pt>
                <c:pt idx="746">
                  <c:v>26.925071890076659</c:v>
                </c:pt>
                <c:pt idx="747">
                  <c:v>26.931560123149893</c:v>
                </c:pt>
                <c:pt idx="748">
                  <c:v>26.93809162713233</c:v>
                </c:pt>
                <c:pt idx="749">
                  <c:v>26.94325178382649</c:v>
                </c:pt>
                <c:pt idx="750">
                  <c:v>26.947026286233477</c:v>
                </c:pt>
                <c:pt idx="751">
                  <c:v>26.949892560052348</c:v>
                </c:pt>
                <c:pt idx="752">
                  <c:v>26.950858021793369</c:v>
                </c:pt>
                <c:pt idx="753">
                  <c:v>26.950395030822083</c:v>
                </c:pt>
                <c:pt idx="754">
                  <c:v>26.951026000817915</c:v>
                </c:pt>
                <c:pt idx="755">
                  <c:v>26.950765811730353</c:v>
                </c:pt>
                <c:pt idx="756">
                  <c:v>26.951171241844495</c:v>
                </c:pt>
                <c:pt idx="757">
                  <c:v>26.94967704344516</c:v>
                </c:pt>
                <c:pt idx="758">
                  <c:v>26.949427859331884</c:v>
                </c:pt>
                <c:pt idx="759">
                  <c:v>26.948356408288877</c:v>
                </c:pt>
                <c:pt idx="760">
                  <c:v>26.948088040947411</c:v>
                </c:pt>
                <c:pt idx="761">
                  <c:v>26.947587862557082</c:v>
                </c:pt>
                <c:pt idx="762">
                  <c:v>26.946879618725067</c:v>
                </c:pt>
                <c:pt idx="763">
                  <c:v>26.945430681149951</c:v>
                </c:pt>
                <c:pt idx="764">
                  <c:v>26.944375014021276</c:v>
                </c:pt>
                <c:pt idx="765">
                  <c:v>26.943756385467932</c:v>
                </c:pt>
                <c:pt idx="766">
                  <c:v>26.942470041354849</c:v>
                </c:pt>
                <c:pt idx="767">
                  <c:v>26.940526144719406</c:v>
                </c:pt>
                <c:pt idx="768">
                  <c:v>26.939696353069728</c:v>
                </c:pt>
                <c:pt idx="857">
                  <c:v>6.5914999999999999</c:v>
                </c:pt>
                <c:pt idx="858">
                  <c:v>26.695765458705875</c:v>
                </c:pt>
                <c:pt idx="859">
                  <c:v>20.104265458705875</c:v>
                </c:pt>
                <c:pt idx="861">
                  <c:v>7.7361150552718119</c:v>
                </c:pt>
                <c:pt idx="862">
                  <c:v>26.757485893279778</c:v>
                </c:pt>
                <c:pt idx="863">
                  <c:v>19.021370838007968</c:v>
                </c:pt>
                <c:pt idx="865">
                  <c:v>6.5914999999999999</c:v>
                </c:pt>
                <c:pt idx="866">
                  <c:v>16.179757099353928</c:v>
                </c:pt>
                <c:pt idx="867">
                  <c:v>9.5882570993539282</c:v>
                </c:pt>
                <c:pt idx="869">
                  <c:v>7.7361150552718119</c:v>
                </c:pt>
                <c:pt idx="870">
                  <c:v>16.477639267456976</c:v>
                </c:pt>
                <c:pt idx="871">
                  <c:v>8.7415242121851637</c:v>
                </c:pt>
                <c:pt idx="873">
                  <c:v>25.159143549984872</c:v>
                </c:pt>
                <c:pt idx="874">
                  <c:v>26.695765458705875</c:v>
                </c:pt>
                <c:pt idx="875">
                  <c:v>1.5366219087210027</c:v>
                </c:pt>
                <c:pt idx="877">
                  <c:v>25.31659825924346</c:v>
                </c:pt>
                <c:pt idx="878">
                  <c:v>26.757485893279778</c:v>
                </c:pt>
                <c:pt idx="879">
                  <c:v>1.4408876340363186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</c:numCache>
            </c:numRef>
          </c:yVal>
          <c:smooth val="0"/>
        </c:ser>
        <c:ser>
          <c:idx val="5"/>
          <c:order val="2"/>
          <c:tx>
            <c:v>all SOA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'output_140603 &amp; 140721'!$A$11:$A$1160</c:f>
              <c:numCache>
                <c:formatCode>General</c:formatCode>
                <c:ptCount val="1150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</c:numCache>
            </c:numRef>
          </c:xVal>
          <c:yVal>
            <c:numRef>
              <c:f>'output_140603 &amp; 140721'!$AI$11:$AI$1160</c:f>
              <c:numCache>
                <c:formatCode>0.00</c:formatCode>
                <c:ptCount val="1150"/>
                <c:pt idx="0">
                  <c:v>1.7651E-6</c:v>
                </c:pt>
                <c:pt idx="1">
                  <c:v>8.6961000000000004E-4</c:v>
                </c:pt>
                <c:pt idx="2">
                  <c:v>2.5222999999999999E-3</c:v>
                </c:pt>
                <c:pt idx="3">
                  <c:v>3.9968E-3</c:v>
                </c:pt>
                <c:pt idx="4">
                  <c:v>4.9068999999999996E-3</c:v>
                </c:pt>
                <c:pt idx="5">
                  <c:v>5.5715000000000001E-3</c:v>
                </c:pt>
                <c:pt idx="6">
                  <c:v>6.2315000000000001E-3</c:v>
                </c:pt>
                <c:pt idx="7">
                  <c:v>6.9303999999999998E-3</c:v>
                </c:pt>
                <c:pt idx="8">
                  <c:v>7.6657000000000001E-3</c:v>
                </c:pt>
                <c:pt idx="9">
                  <c:v>8.4294999999999995E-3</c:v>
                </c:pt>
                <c:pt idx="10">
                  <c:v>9.2163999999999996E-3</c:v>
                </c:pt>
                <c:pt idx="11">
                  <c:v>1.0019999999999999E-2</c:v>
                </c:pt>
                <c:pt idx="12">
                  <c:v>1.0833000000000001E-2</c:v>
                </c:pt>
                <c:pt idx="13">
                  <c:v>1.1653999999999999E-2</c:v>
                </c:pt>
                <c:pt idx="14">
                  <c:v>1.2482E-2</c:v>
                </c:pt>
                <c:pt idx="15">
                  <c:v>1.3313E-2</c:v>
                </c:pt>
                <c:pt idx="16">
                  <c:v>1.4146000000000001E-2</c:v>
                </c:pt>
                <c:pt idx="17">
                  <c:v>1.4983E-2</c:v>
                </c:pt>
                <c:pt idx="18">
                  <c:v>1.5837E-2</c:v>
                </c:pt>
                <c:pt idx="19">
                  <c:v>1.6712999999999999E-2</c:v>
                </c:pt>
                <c:pt idx="20">
                  <c:v>1.7616E-2</c:v>
                </c:pt>
                <c:pt idx="21">
                  <c:v>1.8558999999999999E-2</c:v>
                </c:pt>
                <c:pt idx="22">
                  <c:v>1.9562E-2</c:v>
                </c:pt>
                <c:pt idx="23">
                  <c:v>2.0629999999999999E-2</c:v>
                </c:pt>
                <c:pt idx="24">
                  <c:v>2.1762E-2</c:v>
                </c:pt>
                <c:pt idx="25">
                  <c:v>2.9624000000000001E-2</c:v>
                </c:pt>
                <c:pt idx="26">
                  <c:v>0.11267000000000001</c:v>
                </c:pt>
                <c:pt idx="27">
                  <c:v>0.1862</c:v>
                </c:pt>
                <c:pt idx="28">
                  <c:v>0.34266000000000002</c:v>
                </c:pt>
                <c:pt idx="29">
                  <c:v>0.64073000000000002</c:v>
                </c:pt>
                <c:pt idx="30">
                  <c:v>1.1187</c:v>
                </c:pt>
                <c:pt idx="31">
                  <c:v>1.8244</c:v>
                </c:pt>
                <c:pt idx="32">
                  <c:v>2.3176000000000001</c:v>
                </c:pt>
                <c:pt idx="33">
                  <c:v>2.9171999999999998</c:v>
                </c:pt>
                <c:pt idx="34">
                  <c:v>3.5613000000000001</c:v>
                </c:pt>
                <c:pt idx="35">
                  <c:v>4.1958000000000002</c:v>
                </c:pt>
                <c:pt idx="36">
                  <c:v>4.7869999999999999</c:v>
                </c:pt>
                <c:pt idx="37">
                  <c:v>5.1471</c:v>
                </c:pt>
                <c:pt idx="38">
                  <c:v>5.4683000000000002</c:v>
                </c:pt>
                <c:pt idx="39">
                  <c:v>5.7542999999999997</c:v>
                </c:pt>
                <c:pt idx="40">
                  <c:v>6.0130999999999997</c:v>
                </c:pt>
                <c:pt idx="41">
                  <c:v>6.2519999999999998</c:v>
                </c:pt>
                <c:pt idx="42">
                  <c:v>6.4757999999999996</c:v>
                </c:pt>
                <c:pt idx="43">
                  <c:v>6.6875</c:v>
                </c:pt>
                <c:pt idx="44">
                  <c:v>6.8883999999999999</c:v>
                </c:pt>
                <c:pt idx="45">
                  <c:v>7.0784000000000002</c:v>
                </c:pt>
                <c:pt idx="46">
                  <c:v>7.2572999999999999</c:v>
                </c:pt>
                <c:pt idx="47">
                  <c:v>7.4238999999999997</c:v>
                </c:pt>
                <c:pt idx="48">
                  <c:v>7.5770999999999997</c:v>
                </c:pt>
                <c:pt idx="49">
                  <c:v>7.2187000000000001</c:v>
                </c:pt>
                <c:pt idx="50">
                  <c:v>6.9378000000000002</c:v>
                </c:pt>
                <c:pt idx="51">
                  <c:v>6.7039</c:v>
                </c:pt>
                <c:pt idx="52">
                  <c:v>6.4988000000000001</c:v>
                </c:pt>
                <c:pt idx="53">
                  <c:v>6.3097000000000003</c:v>
                </c:pt>
                <c:pt idx="54">
                  <c:v>6.1275000000000004</c:v>
                </c:pt>
                <c:pt idx="55">
                  <c:v>5.9454000000000002</c:v>
                </c:pt>
                <c:pt idx="56">
                  <c:v>5.7584999999999997</c:v>
                </c:pt>
                <c:pt idx="57">
                  <c:v>5.7396000000000003</c:v>
                </c:pt>
                <c:pt idx="58">
                  <c:v>5.6828000000000003</c:v>
                </c:pt>
                <c:pt idx="59">
                  <c:v>5.5914000000000001</c:v>
                </c:pt>
                <c:pt idx="60">
                  <c:v>5.4676999999999998</c:v>
                </c:pt>
                <c:pt idx="61">
                  <c:v>5.3141999999999996</c:v>
                </c:pt>
                <c:pt idx="62">
                  <c:v>5.1341000000000001</c:v>
                </c:pt>
                <c:pt idx="63">
                  <c:v>4.9307999999999996</c:v>
                </c:pt>
                <c:pt idx="64">
                  <c:v>4.7074999999999996</c:v>
                </c:pt>
                <c:pt idx="65">
                  <c:v>4.5449999999999999</c:v>
                </c:pt>
                <c:pt idx="66">
                  <c:v>4.3589000000000002</c:v>
                </c:pt>
                <c:pt idx="67">
                  <c:v>4.1542000000000003</c:v>
                </c:pt>
                <c:pt idx="68">
                  <c:v>3.9361000000000002</c:v>
                </c:pt>
                <c:pt idx="69">
                  <c:v>3.7404999999999999</c:v>
                </c:pt>
                <c:pt idx="70">
                  <c:v>3.5369000000000002</c:v>
                </c:pt>
                <c:pt idx="71">
                  <c:v>3.3344999999999998</c:v>
                </c:pt>
                <c:pt idx="72">
                  <c:v>3.137</c:v>
                </c:pt>
                <c:pt idx="73">
                  <c:v>2.9510999999999998</c:v>
                </c:pt>
                <c:pt idx="74">
                  <c:v>2.7818000000000001</c:v>
                </c:pt>
                <c:pt idx="75">
                  <c:v>2.6143999999999998</c:v>
                </c:pt>
                <c:pt idx="76">
                  <c:v>2.4544999999999999</c:v>
                </c:pt>
                <c:pt idx="77">
                  <c:v>2.3071999999999999</c:v>
                </c:pt>
                <c:pt idx="78">
                  <c:v>2.1762000000000001</c:v>
                </c:pt>
                <c:pt idx="79">
                  <c:v>2.0606</c:v>
                </c:pt>
                <c:pt idx="80">
                  <c:v>1.9597</c:v>
                </c:pt>
                <c:pt idx="81">
                  <c:v>1.8728</c:v>
                </c:pt>
                <c:pt idx="82">
                  <c:v>1.7988999999999999</c:v>
                </c:pt>
                <c:pt idx="83">
                  <c:v>1.7375</c:v>
                </c:pt>
                <c:pt idx="84">
                  <c:v>1.6881999999999999</c:v>
                </c:pt>
                <c:pt idx="85">
                  <c:v>1.6488</c:v>
                </c:pt>
                <c:pt idx="86">
                  <c:v>1.6164000000000001</c:v>
                </c:pt>
                <c:pt idx="87">
                  <c:v>1.5909</c:v>
                </c:pt>
                <c:pt idx="88">
                  <c:v>1.5720000000000001</c:v>
                </c:pt>
                <c:pt idx="89">
                  <c:v>1.5588</c:v>
                </c:pt>
                <c:pt idx="90">
                  <c:v>1.5492999999999999</c:v>
                </c:pt>
                <c:pt idx="91">
                  <c:v>1.5425</c:v>
                </c:pt>
                <c:pt idx="92">
                  <c:v>1.5361</c:v>
                </c:pt>
                <c:pt idx="93">
                  <c:v>1.5263</c:v>
                </c:pt>
                <c:pt idx="94">
                  <c:v>1.5091000000000001</c:v>
                </c:pt>
                <c:pt idx="95">
                  <c:v>1.4857</c:v>
                </c:pt>
                <c:pt idx="96">
                  <c:v>1.4614</c:v>
                </c:pt>
                <c:pt idx="97">
                  <c:v>1.4392</c:v>
                </c:pt>
                <c:pt idx="98">
                  <c:v>1.4188000000000001</c:v>
                </c:pt>
                <c:pt idx="99">
                  <c:v>1.3995</c:v>
                </c:pt>
                <c:pt idx="100">
                  <c:v>1.3808</c:v>
                </c:pt>
                <c:pt idx="101">
                  <c:v>1.3624000000000001</c:v>
                </c:pt>
                <c:pt idx="102">
                  <c:v>1.3441000000000001</c:v>
                </c:pt>
                <c:pt idx="103">
                  <c:v>1.3258000000000001</c:v>
                </c:pt>
                <c:pt idx="104">
                  <c:v>1.3076000000000001</c:v>
                </c:pt>
                <c:pt idx="105">
                  <c:v>1.2894000000000001</c:v>
                </c:pt>
                <c:pt idx="106">
                  <c:v>1.2715000000000001</c:v>
                </c:pt>
                <c:pt idx="107">
                  <c:v>1.2538</c:v>
                </c:pt>
                <c:pt idx="108">
                  <c:v>1.2362</c:v>
                </c:pt>
                <c:pt idx="109">
                  <c:v>1.2185999999999999</c:v>
                </c:pt>
                <c:pt idx="110">
                  <c:v>1.2003999999999999</c:v>
                </c:pt>
                <c:pt idx="111">
                  <c:v>1.1818</c:v>
                </c:pt>
                <c:pt idx="112">
                  <c:v>1.1627000000000001</c:v>
                </c:pt>
                <c:pt idx="113">
                  <c:v>1.1435</c:v>
                </c:pt>
                <c:pt idx="114">
                  <c:v>1.1246</c:v>
                </c:pt>
                <c:pt idx="115">
                  <c:v>1.1059000000000001</c:v>
                </c:pt>
                <c:pt idx="116">
                  <c:v>1.0875999999999999</c:v>
                </c:pt>
                <c:pt idx="117">
                  <c:v>1.0698000000000001</c:v>
                </c:pt>
                <c:pt idx="118">
                  <c:v>1.0528</c:v>
                </c:pt>
                <c:pt idx="119">
                  <c:v>1.0367</c:v>
                </c:pt>
                <c:pt idx="120">
                  <c:v>1.0212000000000001</c:v>
                </c:pt>
                <c:pt idx="121">
                  <c:v>1.0143</c:v>
                </c:pt>
                <c:pt idx="122">
                  <c:v>1.1008</c:v>
                </c:pt>
                <c:pt idx="123">
                  <c:v>1.1735</c:v>
                </c:pt>
                <c:pt idx="124">
                  <c:v>1.3448</c:v>
                </c:pt>
                <c:pt idx="125">
                  <c:v>1.6834</c:v>
                </c:pt>
                <c:pt idx="126">
                  <c:v>2.2328000000000001</c:v>
                </c:pt>
                <c:pt idx="127">
                  <c:v>3.0455999999999999</c:v>
                </c:pt>
                <c:pt idx="128">
                  <c:v>3.4266999999999999</c:v>
                </c:pt>
                <c:pt idx="129">
                  <c:v>3.9733000000000001</c:v>
                </c:pt>
                <c:pt idx="130">
                  <c:v>4.5888999999999998</c:v>
                </c:pt>
                <c:pt idx="131">
                  <c:v>5.2012</c:v>
                </c:pt>
                <c:pt idx="132">
                  <c:v>5.7682000000000002</c:v>
                </c:pt>
                <c:pt idx="133">
                  <c:v>6.0682</c:v>
                </c:pt>
                <c:pt idx="134">
                  <c:v>6.3354999999999997</c:v>
                </c:pt>
                <c:pt idx="135">
                  <c:v>6.5728999999999997</c:v>
                </c:pt>
                <c:pt idx="136">
                  <c:v>6.7872000000000003</c:v>
                </c:pt>
                <c:pt idx="137">
                  <c:v>6.9854000000000003</c:v>
                </c:pt>
                <c:pt idx="138">
                  <c:v>7.1718999999999999</c:v>
                </c:pt>
                <c:pt idx="139">
                  <c:v>7.3491999999999997</c:v>
                </c:pt>
                <c:pt idx="140">
                  <c:v>7.5180999999999996</c:v>
                </c:pt>
                <c:pt idx="141">
                  <c:v>7.6783000000000001</c:v>
                </c:pt>
                <c:pt idx="142">
                  <c:v>7.8292000000000002</c:v>
                </c:pt>
                <c:pt idx="143">
                  <c:v>7.9694000000000003</c:v>
                </c:pt>
                <c:pt idx="144">
                  <c:v>8.0972000000000008</c:v>
                </c:pt>
                <c:pt idx="145">
                  <c:v>7.6818</c:v>
                </c:pt>
                <c:pt idx="146">
                  <c:v>7.3541999999999996</c:v>
                </c:pt>
                <c:pt idx="147">
                  <c:v>7.0815000000000001</c:v>
                </c:pt>
                <c:pt idx="148">
                  <c:v>6.843</c:v>
                </c:pt>
                <c:pt idx="149">
                  <c:v>6.6246</c:v>
                </c:pt>
                <c:pt idx="150">
                  <c:v>6.4164000000000003</c:v>
                </c:pt>
                <c:pt idx="151">
                  <c:v>6.2107999999999999</c:v>
                </c:pt>
                <c:pt idx="152">
                  <c:v>6.0025000000000004</c:v>
                </c:pt>
                <c:pt idx="153">
                  <c:v>5.9710999999999999</c:v>
                </c:pt>
                <c:pt idx="154">
                  <c:v>5.9016999999999999</c:v>
                </c:pt>
                <c:pt idx="155">
                  <c:v>5.7975000000000003</c:v>
                </c:pt>
                <c:pt idx="156">
                  <c:v>5.6609999999999996</c:v>
                </c:pt>
                <c:pt idx="157">
                  <c:v>6.9193019660609689</c:v>
                </c:pt>
                <c:pt idx="158">
                  <c:v>6.9203832060608947</c:v>
                </c:pt>
                <c:pt idx="159">
                  <c:v>6.8760539392777709</c:v>
                </c:pt>
                <c:pt idx="160">
                  <c:v>6.7929228701464268</c:v>
                </c:pt>
                <c:pt idx="161">
                  <c:v>6.9552822475003317</c:v>
                </c:pt>
                <c:pt idx="162">
                  <c:v>7.0987941981855291</c:v>
                </c:pt>
                <c:pt idx="163">
                  <c:v>7.2163672101153518</c:v>
                </c:pt>
                <c:pt idx="164">
                  <c:v>7.3145381820630151</c:v>
                </c:pt>
                <c:pt idx="165">
                  <c:v>7.4022221886466841</c:v>
                </c:pt>
                <c:pt idx="166">
                  <c:v>7.494602788514741</c:v>
                </c:pt>
                <c:pt idx="167">
                  <c:v>7.6213000530745472</c:v>
                </c:pt>
                <c:pt idx="168">
                  <c:v>7.762180218353067</c:v>
                </c:pt>
                <c:pt idx="169">
                  <c:v>7.8837633384256991</c:v>
                </c:pt>
                <c:pt idx="170">
                  <c:v>8.061652158814784</c:v>
                </c:pt>
                <c:pt idx="171">
                  <c:v>8.2277879767625048</c:v>
                </c:pt>
                <c:pt idx="172">
                  <c:v>8.3684027566163763</c:v>
                </c:pt>
                <c:pt idx="173">
                  <c:v>8.4876630741385277</c:v>
                </c:pt>
                <c:pt idx="174">
                  <c:v>8.5911337054510515</c:v>
                </c:pt>
                <c:pt idx="175">
                  <c:v>8.6815799473325921</c:v>
                </c:pt>
                <c:pt idx="176">
                  <c:v>8.7607852927430336</c:v>
                </c:pt>
                <c:pt idx="177">
                  <c:v>8.8303679726435522</c:v>
                </c:pt>
                <c:pt idx="178">
                  <c:v>8.8915186831131319</c:v>
                </c:pt>
                <c:pt idx="179">
                  <c:v>8.9454845816496196</c:v>
                </c:pt>
                <c:pt idx="180">
                  <c:v>8.9931856159392716</c:v>
                </c:pt>
                <c:pt idx="181">
                  <c:v>9.0353256723457029</c:v>
                </c:pt>
                <c:pt idx="182">
                  <c:v>9.0729045927974337</c:v>
                </c:pt>
                <c:pt idx="183">
                  <c:v>9.1059080391228573</c:v>
                </c:pt>
                <c:pt idx="184">
                  <c:v>9.1355289496752548</c:v>
                </c:pt>
                <c:pt idx="185">
                  <c:v>9.1619311632008884</c:v>
                </c:pt>
                <c:pt idx="186">
                  <c:v>9.1854243322761455</c:v>
                </c:pt>
                <c:pt idx="187">
                  <c:v>9.2063332231290751</c:v>
                </c:pt>
                <c:pt idx="188">
                  <c:v>9.2251376910615601</c:v>
                </c:pt>
                <c:pt idx="189">
                  <c:v>9.2419163198856449</c:v>
                </c:pt>
                <c:pt idx="190">
                  <c:v>9.2570373534067318</c:v>
                </c:pt>
                <c:pt idx="191">
                  <c:v>9.2705977847389569</c:v>
                </c:pt>
                <c:pt idx="192">
                  <c:v>9.2826997261226616</c:v>
                </c:pt>
                <c:pt idx="193">
                  <c:v>9.2935975743925603</c:v>
                </c:pt>
                <c:pt idx="194">
                  <c:v>9.3032601677898885</c:v>
                </c:pt>
                <c:pt idx="195">
                  <c:v>9.3119560111807615</c:v>
                </c:pt>
                <c:pt idx="196">
                  <c:v>9.3196622273295446</c:v>
                </c:pt>
                <c:pt idx="197">
                  <c:v>9.3263555494394712</c:v>
                </c:pt>
                <c:pt idx="198">
                  <c:v>9.3324769644199694</c:v>
                </c:pt>
                <c:pt idx="199">
                  <c:v>9.3380170049779831</c:v>
                </c:pt>
                <c:pt idx="200">
                  <c:v>9.3426498150125177</c:v>
                </c:pt>
                <c:pt idx="201">
                  <c:v>9.3468351863062491</c:v>
                </c:pt>
                <c:pt idx="202">
                  <c:v>9.350568260374482</c:v>
                </c:pt>
                <c:pt idx="203">
                  <c:v>9.3538441786073516</c:v>
                </c:pt>
                <c:pt idx="204">
                  <c:v>9.3564932112232277</c:v>
                </c:pt>
                <c:pt idx="205">
                  <c:v>9.3588385204918616</c:v>
                </c:pt>
                <c:pt idx="206">
                  <c:v>9.3608804332069369</c:v>
                </c:pt>
                <c:pt idx="207">
                  <c:v>9.3624492836434126</c:v>
                </c:pt>
                <c:pt idx="208">
                  <c:v>9.3637121714569478</c:v>
                </c:pt>
                <c:pt idx="209">
                  <c:v>9.3648434032558683</c:v>
                </c:pt>
                <c:pt idx="210">
                  <c:v>9.3654981659372396</c:v>
                </c:pt>
                <c:pt idx="211">
                  <c:v>9.366026556763714</c:v>
                </c:pt>
                <c:pt idx="212">
                  <c:v>9.3662559421549378</c:v>
                </c:pt>
                <c:pt idx="213">
                  <c:v>9.3663685846447429</c:v>
                </c:pt>
                <c:pt idx="214">
                  <c:v>9.366188521911436</c:v>
                </c:pt>
                <c:pt idx="215">
                  <c:v>9.3659021640223372</c:v>
                </c:pt>
                <c:pt idx="216">
                  <c:v>9.3653301600119878</c:v>
                </c:pt>
                <c:pt idx="217">
                  <c:v>9.3648519459702335</c:v>
                </c:pt>
                <c:pt idx="218">
                  <c:v>9.3778344413499539</c:v>
                </c:pt>
                <c:pt idx="219">
                  <c:v>9.3873634473609595</c:v>
                </c:pt>
                <c:pt idx="220">
                  <c:v>9.4079449651022937</c:v>
                </c:pt>
                <c:pt idx="221">
                  <c:v>9.4472159002042666</c:v>
                </c:pt>
                <c:pt idx="222">
                  <c:v>9.5025853771581072</c:v>
                </c:pt>
                <c:pt idx="223">
                  <c:v>9.5705378649490509</c:v>
                </c:pt>
                <c:pt idx="224">
                  <c:v>9.6516643317146205</c:v>
                </c:pt>
                <c:pt idx="225">
                  <c:v>9.7482138541640282</c:v>
                </c:pt>
                <c:pt idx="226">
                  <c:v>9.8631432470733209</c:v>
                </c:pt>
                <c:pt idx="227">
                  <c:v>9.9991042684836877</c:v>
                </c:pt>
                <c:pt idx="228">
                  <c:v>10.15673097970263</c:v>
                </c:pt>
                <c:pt idx="229">
                  <c:v>10.33538707356661</c:v>
                </c:pt>
                <c:pt idx="230">
                  <c:v>10.533963530902016</c:v>
                </c:pt>
                <c:pt idx="231">
                  <c:v>10.749762710510144</c:v>
                </c:pt>
                <c:pt idx="232">
                  <c:v>10.981065111369595</c:v>
                </c:pt>
                <c:pt idx="233">
                  <c:v>11.224953578442747</c:v>
                </c:pt>
                <c:pt idx="234">
                  <c:v>11.479280852585362</c:v>
                </c:pt>
                <c:pt idx="235">
                  <c:v>11.741119251444196</c:v>
                </c:pt>
                <c:pt idx="236">
                  <c:v>12.008332979391476</c:v>
                </c:pt>
                <c:pt idx="237">
                  <c:v>12.277762848059364</c:v>
                </c:pt>
                <c:pt idx="238">
                  <c:v>12.54775946748012</c:v>
                </c:pt>
                <c:pt idx="239">
                  <c:v>12.81565438531184</c:v>
                </c:pt>
                <c:pt idx="240">
                  <c:v>13.080347315414397</c:v>
                </c:pt>
                <c:pt idx="241">
                  <c:v>13.338997565819968</c:v>
                </c:pt>
                <c:pt idx="242">
                  <c:v>13.590363212943496</c:v>
                </c:pt>
                <c:pt idx="243">
                  <c:v>13.833155352700343</c:v>
                </c:pt>
                <c:pt idx="244">
                  <c:v>14.065536730837179</c:v>
                </c:pt>
                <c:pt idx="245">
                  <c:v>14.286357913247308</c:v>
                </c:pt>
                <c:pt idx="246">
                  <c:v>14.494173763965174</c:v>
                </c:pt>
                <c:pt idx="247">
                  <c:v>14.688519255598369</c:v>
                </c:pt>
                <c:pt idx="248">
                  <c:v>14.867615610459705</c:v>
                </c:pt>
                <c:pt idx="249">
                  <c:v>15.031463446419822</c:v>
                </c:pt>
                <c:pt idx="250">
                  <c:v>15.179275486324231</c:v>
                </c:pt>
                <c:pt idx="251">
                  <c:v>15.311318201061088</c:v>
                </c:pt>
                <c:pt idx="252">
                  <c:v>15.426521204687926</c:v>
                </c:pt>
                <c:pt idx="253">
                  <c:v>15.526252221665871</c:v>
                </c:pt>
                <c:pt idx="254">
                  <c:v>15.609727359605646</c:v>
                </c:pt>
                <c:pt idx="255">
                  <c:v>15.678944986044215</c:v>
                </c:pt>
                <c:pt idx="256">
                  <c:v>15.734297773948795</c:v>
                </c:pt>
                <c:pt idx="257">
                  <c:v>15.777349863687718</c:v>
                </c:pt>
                <c:pt idx="258">
                  <c:v>15.810029519765669</c:v>
                </c:pt>
                <c:pt idx="259">
                  <c:v>15.83406153935549</c:v>
                </c:pt>
                <c:pt idx="260">
                  <c:v>15.852136147459989</c:v>
                </c:pt>
                <c:pt idx="261">
                  <c:v>15.866763352165057</c:v>
                </c:pt>
                <c:pt idx="262">
                  <c:v>15.882673827946901</c:v>
                </c:pt>
                <c:pt idx="263">
                  <c:v>15.906627530164739</c:v>
                </c:pt>
                <c:pt idx="264">
                  <c:v>15.941662301575271</c:v>
                </c:pt>
                <c:pt idx="265">
                  <c:v>15.968528029255832</c:v>
                </c:pt>
                <c:pt idx="266">
                  <c:v>16.005845201518799</c:v>
                </c:pt>
                <c:pt idx="267">
                  <c:v>16.062849980152304</c:v>
                </c:pt>
                <c:pt idx="268">
                  <c:v>16.127964048880131</c:v>
                </c:pt>
                <c:pt idx="269">
                  <c:v>16.19170708468577</c:v>
                </c:pt>
                <c:pt idx="270">
                  <c:v>16.246819520136128</c:v>
                </c:pt>
                <c:pt idx="271">
                  <c:v>16.290377222885862</c:v>
                </c:pt>
                <c:pt idx="272">
                  <c:v>16.323022051750964</c:v>
                </c:pt>
                <c:pt idx="273">
                  <c:v>16.34644529625481</c:v>
                </c:pt>
                <c:pt idx="274">
                  <c:v>16.362758106510597</c:v>
                </c:pt>
                <c:pt idx="275">
                  <c:v>16.374511494988546</c:v>
                </c:pt>
                <c:pt idx="276">
                  <c:v>16.382971773734393</c:v>
                </c:pt>
                <c:pt idx="277">
                  <c:v>16.389108482371086</c:v>
                </c:pt>
                <c:pt idx="278">
                  <c:v>16.39357741071078</c:v>
                </c:pt>
                <c:pt idx="279">
                  <c:v>16.39670307271447</c:v>
                </c:pt>
                <c:pt idx="280">
                  <c:v>16.39846061820516</c:v>
                </c:pt>
                <c:pt idx="281">
                  <c:v>16.399192558254061</c:v>
                </c:pt>
                <c:pt idx="282">
                  <c:v>16.399256467124445</c:v>
                </c:pt>
                <c:pt idx="283">
                  <c:v>16.398274510412943</c:v>
                </c:pt>
                <c:pt idx="284">
                  <c:v>16.396612007610159</c:v>
                </c:pt>
                <c:pt idx="285">
                  <c:v>16.394650070590767</c:v>
                </c:pt>
                <c:pt idx="286">
                  <c:v>16.392011313600342</c:v>
                </c:pt>
                <c:pt idx="287">
                  <c:v>16.389085354878119</c:v>
                </c:pt>
                <c:pt idx="288">
                  <c:v>16.38548735538766</c:v>
                </c:pt>
                <c:pt idx="289">
                  <c:v>16.381615635206952</c:v>
                </c:pt>
                <c:pt idx="290">
                  <c:v>16.377481595593295</c:v>
                </c:pt>
                <c:pt idx="291">
                  <c:v>16.37309708186017</c:v>
                </c:pt>
                <c:pt idx="292">
                  <c:v>16.368886728561737</c:v>
                </c:pt>
                <c:pt idx="293">
                  <c:v>16.364042945964108</c:v>
                </c:pt>
                <c:pt idx="294">
                  <c:v>16.358987034472971</c:v>
                </c:pt>
                <c:pt idx="295">
                  <c:v>16.353732716737316</c:v>
                </c:pt>
                <c:pt idx="296">
                  <c:v>16.348294210695126</c:v>
                </c:pt>
                <c:pt idx="297">
                  <c:v>16.342686240374711</c:v>
                </c:pt>
                <c:pt idx="298">
                  <c:v>16.3369240468881</c:v>
                </c:pt>
                <c:pt idx="299">
                  <c:v>16.331466924331174</c:v>
                </c:pt>
                <c:pt idx="300">
                  <c:v>16.325448776520467</c:v>
                </c:pt>
                <c:pt idx="301">
                  <c:v>16.319778254625685</c:v>
                </c:pt>
                <c:pt idx="302">
                  <c:v>16.313571800987759</c:v>
                </c:pt>
                <c:pt idx="303">
                  <c:v>16.307295583916563</c:v>
                </c:pt>
                <c:pt idx="304">
                  <c:v>16.300968190079246</c:v>
                </c:pt>
                <c:pt idx="305">
                  <c:v>16.294608805833853</c:v>
                </c:pt>
                <c:pt idx="306">
                  <c:v>16.28823722987379</c:v>
                </c:pt>
                <c:pt idx="307">
                  <c:v>16.2818738860935</c:v>
                </c:pt>
                <c:pt idx="308">
                  <c:v>16.275539836678981</c:v>
                </c:pt>
                <c:pt idx="309">
                  <c:v>16.26925679542655</c:v>
                </c:pt>
                <c:pt idx="310">
                  <c:v>16.262549769982101</c:v>
                </c:pt>
                <c:pt idx="311">
                  <c:v>16.255928773503108</c:v>
                </c:pt>
                <c:pt idx="312">
                  <c:v>16.249417393265105</c:v>
                </c:pt>
                <c:pt idx="313">
                  <c:v>16.240987283213798</c:v>
                </c:pt>
                <c:pt idx="314">
                  <c:v>16.240969633255016</c:v>
                </c:pt>
                <c:pt idx="315">
                  <c:v>16.240218809917252</c:v>
                </c:pt>
                <c:pt idx="316">
                  <c:v>16.242966025837003</c:v>
                </c:pt>
                <c:pt idx="317">
                  <c:v>16.250945037990775</c:v>
                </c:pt>
                <c:pt idx="318">
                  <c:v>16.258391392362057</c:v>
                </c:pt>
                <c:pt idx="319">
                  <c:v>16.263119358237496</c:v>
                </c:pt>
                <c:pt idx="320">
                  <c:v>16.267267651967988</c:v>
                </c:pt>
                <c:pt idx="321">
                  <c:v>16.274181706427939</c:v>
                </c:pt>
                <c:pt idx="322">
                  <c:v>16.290728856856695</c:v>
                </c:pt>
                <c:pt idx="323">
                  <c:v>16.321214591986767</c:v>
                </c:pt>
                <c:pt idx="324">
                  <c:v>16.372420073503903</c:v>
                </c:pt>
                <c:pt idx="325">
                  <c:v>16.448493768994666</c:v>
                </c:pt>
                <c:pt idx="326">
                  <c:v>16.550218766971053</c:v>
                </c:pt>
                <c:pt idx="327">
                  <c:v>16.678394634188784</c:v>
                </c:pt>
                <c:pt idx="328">
                  <c:v>16.830837982646415</c:v>
                </c:pt>
                <c:pt idx="329">
                  <c:v>17.005863069095547</c:v>
                </c:pt>
                <c:pt idx="330">
                  <c:v>17.199247671766052</c:v>
                </c:pt>
                <c:pt idx="331">
                  <c:v>17.407816344550287</c:v>
                </c:pt>
                <c:pt idx="332">
                  <c:v>17.628249162937347</c:v>
                </c:pt>
                <c:pt idx="333">
                  <c:v>17.857077843840475</c:v>
                </c:pt>
                <c:pt idx="334">
                  <c:v>18.090681783149247</c:v>
                </c:pt>
                <c:pt idx="335">
                  <c:v>18.325929334135211</c:v>
                </c:pt>
                <c:pt idx="336">
                  <c:v>18.560207462195599</c:v>
                </c:pt>
                <c:pt idx="337">
                  <c:v>18.791452374029355</c:v>
                </c:pt>
                <c:pt idx="338">
                  <c:v>19.016849526679025</c:v>
                </c:pt>
                <c:pt idx="339">
                  <c:v>19.235487686313814</c:v>
                </c:pt>
                <c:pt idx="340">
                  <c:v>19.44438266052174</c:v>
                </c:pt>
                <c:pt idx="341">
                  <c:v>19.642491354913773</c:v>
                </c:pt>
                <c:pt idx="342">
                  <c:v>19.829428308413572</c:v>
                </c:pt>
                <c:pt idx="343">
                  <c:v>20.002695521200692</c:v>
                </c:pt>
                <c:pt idx="344">
                  <c:v>20.162533393552405</c:v>
                </c:pt>
                <c:pt idx="345">
                  <c:v>20.30705349434092</c:v>
                </c:pt>
                <c:pt idx="346">
                  <c:v>20.4371923725305</c:v>
                </c:pt>
                <c:pt idx="347">
                  <c:v>20.551011379996716</c:v>
                </c:pt>
                <c:pt idx="348">
                  <c:v>20.650933985291381</c:v>
                </c:pt>
                <c:pt idx="349">
                  <c:v>20.736509681282534</c:v>
                </c:pt>
                <c:pt idx="350">
                  <c:v>20.807278510561993</c:v>
                </c:pt>
                <c:pt idx="351">
                  <c:v>20.865057983787988</c:v>
                </c:pt>
                <c:pt idx="352">
                  <c:v>20.910981278920648</c:v>
                </c:pt>
                <c:pt idx="353">
                  <c:v>20.946237657385936</c:v>
                </c:pt>
                <c:pt idx="354">
                  <c:v>20.972074007119264</c:v>
                </c:pt>
                <c:pt idx="355">
                  <c:v>20.991386012888736</c:v>
                </c:pt>
                <c:pt idx="356">
                  <c:v>21.006393631713522</c:v>
                </c:pt>
                <c:pt idx="357">
                  <c:v>21.018602432183194</c:v>
                </c:pt>
                <c:pt idx="358">
                  <c:v>21.032863817690778</c:v>
                </c:pt>
                <c:pt idx="359">
                  <c:v>21.056719887481567</c:v>
                </c:pt>
                <c:pt idx="360">
                  <c:v>21.095515221336644</c:v>
                </c:pt>
                <c:pt idx="361">
                  <c:v>21.134506384129093</c:v>
                </c:pt>
                <c:pt idx="362">
                  <c:v>21.193374015498243</c:v>
                </c:pt>
                <c:pt idx="363">
                  <c:v>21.271026159306707</c:v>
                </c:pt>
                <c:pt idx="364">
                  <c:v>21.365439059041393</c:v>
                </c:pt>
                <c:pt idx="365">
                  <c:v>21.460378985490713</c:v>
                </c:pt>
                <c:pt idx="366">
                  <c:v>21.538030054066748</c:v>
                </c:pt>
                <c:pt idx="367">
                  <c:v>21.593339349494002</c:v>
                </c:pt>
                <c:pt idx="368">
                  <c:v>21.625604138962064</c:v>
                </c:pt>
                <c:pt idx="369">
                  <c:v>21.64146371568221</c:v>
                </c:pt>
                <c:pt idx="370">
                  <c:v>21.649709035044285</c:v>
                </c:pt>
                <c:pt idx="371">
                  <c:v>21.652937344888425</c:v>
                </c:pt>
                <c:pt idx="372">
                  <c:v>21.654808272904699</c:v>
                </c:pt>
                <c:pt idx="373">
                  <c:v>21.656261681548607</c:v>
                </c:pt>
                <c:pt idx="374">
                  <c:v>21.656339952345974</c:v>
                </c:pt>
                <c:pt idx="375">
                  <c:v>21.656982053138542</c:v>
                </c:pt>
                <c:pt idx="376">
                  <c:v>21.656252251488031</c:v>
                </c:pt>
                <c:pt idx="377">
                  <c:v>21.655131602080857</c:v>
                </c:pt>
                <c:pt idx="378">
                  <c:v>21.653632931429236</c:v>
                </c:pt>
                <c:pt idx="379">
                  <c:v>21.652790136361435</c:v>
                </c:pt>
                <c:pt idx="380">
                  <c:v>21.650586723533447</c:v>
                </c:pt>
                <c:pt idx="381">
                  <c:v>21.649089136934133</c:v>
                </c:pt>
                <c:pt idx="382">
                  <c:v>21.64729219808542</c:v>
                </c:pt>
                <c:pt idx="383">
                  <c:v>21.645211852884703</c:v>
                </c:pt>
                <c:pt idx="384">
                  <c:v>21.642864644890309</c:v>
                </c:pt>
                <c:pt idx="385">
                  <c:v>21.64026772850729</c:v>
                </c:pt>
                <c:pt idx="386">
                  <c:v>21.638536616612345</c:v>
                </c:pt>
                <c:pt idx="387">
                  <c:v>21.635505751896229</c:v>
                </c:pt>
                <c:pt idx="388">
                  <c:v>21.633401406417814</c:v>
                </c:pt>
                <c:pt idx="389">
                  <c:v>21.630013365231552</c:v>
                </c:pt>
                <c:pt idx="390">
                  <c:v>21.626471274396518</c:v>
                </c:pt>
                <c:pt idx="391">
                  <c:v>21.623952669295665</c:v>
                </c:pt>
                <c:pt idx="392">
                  <c:v>21.621347167475186</c:v>
                </c:pt>
                <c:pt idx="393">
                  <c:v>21.617496929124133</c:v>
                </c:pt>
                <c:pt idx="394">
                  <c:v>21.614774799826915</c:v>
                </c:pt>
                <c:pt idx="395">
                  <c:v>21.610831056756076</c:v>
                </c:pt>
                <c:pt idx="396">
                  <c:v>21.608089538099751</c:v>
                </c:pt>
                <c:pt idx="397">
                  <c:v>21.60538311696039</c:v>
                </c:pt>
                <c:pt idx="398">
                  <c:v>21.601494713127082</c:v>
                </c:pt>
                <c:pt idx="399">
                  <c:v>21.597669815755467</c:v>
                </c:pt>
                <c:pt idx="400">
                  <c:v>21.595206585999048</c:v>
                </c:pt>
                <c:pt idx="401">
                  <c:v>21.591607094468696</c:v>
                </c:pt>
                <c:pt idx="402">
                  <c:v>21.588158073558517</c:v>
                </c:pt>
                <c:pt idx="403">
                  <c:v>21.584890227401708</c:v>
                </c:pt>
                <c:pt idx="404">
                  <c:v>21.581835171023211</c:v>
                </c:pt>
                <c:pt idx="405">
                  <c:v>21.577687463818148</c:v>
                </c:pt>
                <c:pt idx="406">
                  <c:v>21.575142559208373</c:v>
                </c:pt>
                <c:pt idx="407">
                  <c:v>21.571544644302477</c:v>
                </c:pt>
                <c:pt idx="408">
                  <c:v>21.568266708311228</c:v>
                </c:pt>
                <c:pt idx="409">
                  <c:v>21.562554931955844</c:v>
                </c:pt>
                <c:pt idx="410">
                  <c:v>21.574091965277539</c:v>
                </c:pt>
                <c:pt idx="411">
                  <c:v>21.583506402221552</c:v>
                </c:pt>
                <c:pt idx="412">
                  <c:v>21.597948483991441</c:v>
                </c:pt>
                <c:pt idx="413">
                  <c:v>21.620506341128248</c:v>
                </c:pt>
                <c:pt idx="414">
                  <c:v>21.641168521687472</c:v>
                </c:pt>
                <c:pt idx="415">
                  <c:v>21.655438223294727</c:v>
                </c:pt>
                <c:pt idx="416">
                  <c:v>21.664633087624207</c:v>
                </c:pt>
                <c:pt idx="417">
                  <c:v>21.673162257124904</c:v>
                </c:pt>
                <c:pt idx="418">
                  <c:v>21.68409068111901</c:v>
                </c:pt>
                <c:pt idx="419">
                  <c:v>21.705256062486999</c:v>
                </c:pt>
                <c:pt idx="420">
                  <c:v>21.738565529456302</c:v>
                </c:pt>
                <c:pt idx="421">
                  <c:v>21.789160429865227</c:v>
                </c:pt>
                <c:pt idx="422">
                  <c:v>21.859194913675168</c:v>
                </c:pt>
                <c:pt idx="423">
                  <c:v>21.947674040294878</c:v>
                </c:pt>
                <c:pt idx="424">
                  <c:v>22.055179196750721</c:v>
                </c:pt>
                <c:pt idx="425">
                  <c:v>22.179008258303259</c:v>
                </c:pt>
                <c:pt idx="426">
                  <c:v>22.317998699726676</c:v>
                </c:pt>
                <c:pt idx="427">
                  <c:v>22.467563624097071</c:v>
                </c:pt>
                <c:pt idx="428">
                  <c:v>22.626314752277121</c:v>
                </c:pt>
                <c:pt idx="429">
                  <c:v>22.792799072926098</c:v>
                </c:pt>
                <c:pt idx="430">
                  <c:v>22.960289102056851</c:v>
                </c:pt>
                <c:pt idx="431">
                  <c:v>23.130541821670423</c:v>
                </c:pt>
                <c:pt idx="432">
                  <c:v>23.298297465249185</c:v>
                </c:pt>
                <c:pt idx="433">
                  <c:v>23.46523905319944</c:v>
                </c:pt>
                <c:pt idx="434">
                  <c:v>23.625882815944543</c:v>
                </c:pt>
                <c:pt idx="435">
                  <c:v>23.780002754021439</c:v>
                </c:pt>
                <c:pt idx="436">
                  <c:v>23.925520073189457</c:v>
                </c:pt>
                <c:pt idx="437">
                  <c:v>24.064008275084323</c:v>
                </c:pt>
                <c:pt idx="438">
                  <c:v>24.193339126529434</c:v>
                </c:pt>
                <c:pt idx="439">
                  <c:v>24.313206880211364</c:v>
                </c:pt>
                <c:pt idx="440">
                  <c:v>24.421372771897342</c:v>
                </c:pt>
                <c:pt idx="441">
                  <c:v>24.51940431204245</c:v>
                </c:pt>
                <c:pt idx="442">
                  <c:v>24.60500833987291</c:v>
                </c:pt>
                <c:pt idx="443">
                  <c:v>24.681765737906474</c:v>
                </c:pt>
                <c:pt idx="444">
                  <c:v>24.747390043059525</c:v>
                </c:pt>
                <c:pt idx="445">
                  <c:v>24.801534528752725</c:v>
                </c:pt>
                <c:pt idx="446">
                  <c:v>24.847947001706316</c:v>
                </c:pt>
                <c:pt idx="447">
                  <c:v>24.884322864139687</c:v>
                </c:pt>
                <c:pt idx="448">
                  <c:v>24.91245405212733</c:v>
                </c:pt>
                <c:pt idx="449">
                  <c:v>24.932098135633893</c:v>
                </c:pt>
                <c:pt idx="450">
                  <c:v>24.949422105621029</c:v>
                </c:pt>
                <c:pt idx="451">
                  <c:v>24.957893772424811</c:v>
                </c:pt>
                <c:pt idx="452">
                  <c:v>24.96817350747666</c:v>
                </c:pt>
                <c:pt idx="453">
                  <c:v>24.973726071910008</c:v>
                </c:pt>
                <c:pt idx="454">
                  <c:v>24.978886369418746</c:v>
                </c:pt>
                <c:pt idx="455">
                  <c:v>24.99042613003898</c:v>
                </c:pt>
                <c:pt idx="456">
                  <c:v>25.006296739257817</c:v>
                </c:pt>
                <c:pt idx="457">
                  <c:v>25.024359304143058</c:v>
                </c:pt>
                <c:pt idx="458">
                  <c:v>25.077240798929857</c:v>
                </c:pt>
                <c:pt idx="459">
                  <c:v>25.130834212729216</c:v>
                </c:pt>
                <c:pt idx="460">
                  <c:v>25.180427593568112</c:v>
                </c:pt>
                <c:pt idx="461">
                  <c:v>25.216315761815345</c:v>
                </c:pt>
                <c:pt idx="462">
                  <c:v>25.23808073087686</c:v>
                </c:pt>
                <c:pt idx="463">
                  <c:v>25.247744096231191</c:v>
                </c:pt>
                <c:pt idx="464">
                  <c:v>25.252368844424268</c:v>
                </c:pt>
                <c:pt idx="465">
                  <c:v>25.254322178320109</c:v>
                </c:pt>
                <c:pt idx="466">
                  <c:v>25.257083849412773</c:v>
                </c:pt>
                <c:pt idx="467">
                  <c:v>25.258410522238979</c:v>
                </c:pt>
                <c:pt idx="468">
                  <c:v>25.259316818298057</c:v>
                </c:pt>
                <c:pt idx="469">
                  <c:v>25.259818093317691</c:v>
                </c:pt>
                <c:pt idx="470">
                  <c:v>25.260193657944711</c:v>
                </c:pt>
                <c:pt idx="471">
                  <c:v>25.260202308289809</c:v>
                </c:pt>
                <c:pt idx="472">
                  <c:v>25.259861395504657</c:v>
                </c:pt>
                <c:pt idx="473">
                  <c:v>25.259460628744133</c:v>
                </c:pt>
                <c:pt idx="474">
                  <c:v>25.258752704320067</c:v>
                </c:pt>
                <c:pt idx="475">
                  <c:v>25.25775710594856</c:v>
                </c:pt>
                <c:pt idx="476">
                  <c:v>25.257054662465944</c:v>
                </c:pt>
                <c:pt idx="477">
                  <c:v>25.255834155376451</c:v>
                </c:pt>
                <c:pt idx="478">
                  <c:v>25.254394757382112</c:v>
                </c:pt>
                <c:pt idx="479">
                  <c:v>25.252758991368321</c:v>
                </c:pt>
                <c:pt idx="480">
                  <c:v>25.25124240117605</c:v>
                </c:pt>
                <c:pt idx="481">
                  <c:v>25.249878263029604</c:v>
                </c:pt>
                <c:pt idx="482">
                  <c:v>25.247805672110164</c:v>
                </c:pt>
                <c:pt idx="483">
                  <c:v>25.245333332729192</c:v>
                </c:pt>
                <c:pt idx="484">
                  <c:v>25.244001742803896</c:v>
                </c:pt>
                <c:pt idx="485">
                  <c:v>25.242337201342377</c:v>
                </c:pt>
                <c:pt idx="486">
                  <c:v>25.240358671287613</c:v>
                </c:pt>
                <c:pt idx="487">
                  <c:v>25.238400167609534</c:v>
                </c:pt>
                <c:pt idx="488">
                  <c:v>25.236809590745331</c:v>
                </c:pt>
                <c:pt idx="489">
                  <c:v>25.234986189127376</c:v>
                </c:pt>
                <c:pt idx="490">
                  <c:v>25.232952148243296</c:v>
                </c:pt>
                <c:pt idx="491">
                  <c:v>25.231058148155558</c:v>
                </c:pt>
                <c:pt idx="492">
                  <c:v>25.22900707472974</c:v>
                </c:pt>
                <c:pt idx="493">
                  <c:v>25.22715820868298</c:v>
                </c:pt>
                <c:pt idx="494">
                  <c:v>25.224871292474692</c:v>
                </c:pt>
                <c:pt idx="495">
                  <c:v>25.222845471940012</c:v>
                </c:pt>
                <c:pt idx="496">
                  <c:v>25.220428176153117</c:v>
                </c:pt>
                <c:pt idx="497">
                  <c:v>25.218683312119964</c:v>
                </c:pt>
                <c:pt idx="498">
                  <c:v>25.216956732220915</c:v>
                </c:pt>
                <c:pt idx="499">
                  <c:v>25.214566133537069</c:v>
                </c:pt>
                <c:pt idx="500">
                  <c:v>25.212599977980975</c:v>
                </c:pt>
                <c:pt idx="501">
                  <c:v>25.21037393236908</c:v>
                </c:pt>
                <c:pt idx="502">
                  <c:v>25.208644449058507</c:v>
                </c:pt>
                <c:pt idx="503">
                  <c:v>25.206714088027663</c:v>
                </c:pt>
                <c:pt idx="504">
                  <c:v>25.2042308046092</c:v>
                </c:pt>
                <c:pt idx="505">
                  <c:v>25.201206806562691</c:v>
                </c:pt>
                <c:pt idx="506">
                  <c:v>25.211448152636969</c:v>
                </c:pt>
                <c:pt idx="507">
                  <c:v>25.219915128686488</c:v>
                </c:pt>
                <c:pt idx="508">
                  <c:v>25.232445753128857</c:v>
                </c:pt>
                <c:pt idx="509">
                  <c:v>25.247612601680419</c:v>
                </c:pt>
                <c:pt idx="510">
                  <c:v>25.257933796679726</c:v>
                </c:pt>
                <c:pt idx="511">
                  <c:v>25.259244787733092</c:v>
                </c:pt>
                <c:pt idx="512">
                  <c:v>25.253327414732443</c:v>
                </c:pt>
                <c:pt idx="513">
                  <c:v>25.242455948758852</c:v>
                </c:pt>
                <c:pt idx="514">
                  <c:v>25.230253706816058</c:v>
                </c:pt>
                <c:pt idx="515">
                  <c:v>25.220077890253023</c:v>
                </c:pt>
                <c:pt idx="516">
                  <c:v>25.215001626037228</c:v>
                </c:pt>
                <c:pt idx="517">
                  <c:v>25.216506411718917</c:v>
                </c:pt>
                <c:pt idx="518">
                  <c:v>25.227434578575558</c:v>
                </c:pt>
                <c:pt idx="519">
                  <c:v>25.247233183700097</c:v>
                </c:pt>
                <c:pt idx="520">
                  <c:v>25.276649535626774</c:v>
                </c:pt>
                <c:pt idx="521">
                  <c:v>25.315560266794684</c:v>
                </c:pt>
                <c:pt idx="522">
                  <c:v>25.362019764681314</c:v>
                </c:pt>
                <c:pt idx="523">
                  <c:v>25.415824008027066</c:v>
                </c:pt>
                <c:pt idx="524">
                  <c:v>25.476293175648571</c:v>
                </c:pt>
                <c:pt idx="525">
                  <c:v>25.540846038706356</c:v>
                </c:pt>
                <c:pt idx="526">
                  <c:v>25.609148276427447</c:v>
                </c:pt>
                <c:pt idx="527">
                  <c:v>25.679418348829028</c:v>
                </c:pt>
                <c:pt idx="528">
                  <c:v>25.750761274694852</c:v>
                </c:pt>
                <c:pt idx="529">
                  <c:v>25.821269554586781</c:v>
                </c:pt>
                <c:pt idx="530">
                  <c:v>25.890922984926618</c:v>
                </c:pt>
                <c:pt idx="531">
                  <c:v>25.958706840298774</c:v>
                </c:pt>
                <c:pt idx="532">
                  <c:v>26.023062143461019</c:v>
                </c:pt>
                <c:pt idx="533">
                  <c:v>26.084903795437416</c:v>
                </c:pt>
                <c:pt idx="534">
                  <c:v>26.142109860001266</c:v>
                </c:pt>
                <c:pt idx="535">
                  <c:v>26.195062525978244</c:v>
                </c:pt>
                <c:pt idx="536">
                  <c:v>26.243639311003644</c:v>
                </c:pt>
                <c:pt idx="537">
                  <c:v>26.286656983061611</c:v>
                </c:pt>
                <c:pt idx="538">
                  <c:v>26.325024456982266</c:v>
                </c:pt>
                <c:pt idx="539">
                  <c:v>26.358611634872002</c:v>
                </c:pt>
                <c:pt idx="540">
                  <c:v>26.386739929518278</c:v>
                </c:pt>
                <c:pt idx="541">
                  <c:v>26.409808733502683</c:v>
                </c:pt>
                <c:pt idx="542">
                  <c:v>26.428237596716688</c:v>
                </c:pt>
                <c:pt idx="543">
                  <c:v>26.443030095233599</c:v>
                </c:pt>
                <c:pt idx="544">
                  <c:v>26.452957835227856</c:v>
                </c:pt>
                <c:pt idx="545">
                  <c:v>26.460769332846418</c:v>
                </c:pt>
                <c:pt idx="546">
                  <c:v>26.465262814882713</c:v>
                </c:pt>
                <c:pt idx="547">
                  <c:v>26.46871097261932</c:v>
                </c:pt>
                <c:pt idx="548">
                  <c:v>26.471109870382584</c:v>
                </c:pt>
                <c:pt idx="549">
                  <c:v>26.472455797866257</c:v>
                </c:pt>
                <c:pt idx="550">
                  <c:v>26.473957121904917</c:v>
                </c:pt>
                <c:pt idx="551">
                  <c:v>26.476260939644526</c:v>
                </c:pt>
                <c:pt idx="552">
                  <c:v>26.478803681064949</c:v>
                </c:pt>
                <c:pt idx="553">
                  <c:v>26.482247644724904</c:v>
                </c:pt>
                <c:pt idx="554">
                  <c:v>26.494231130922358</c:v>
                </c:pt>
                <c:pt idx="555">
                  <c:v>26.50930680844796</c:v>
                </c:pt>
                <c:pt idx="556">
                  <c:v>26.522438268268697</c:v>
                </c:pt>
                <c:pt idx="557">
                  <c:v>26.532286385457688</c:v>
                </c:pt>
                <c:pt idx="558">
                  <c:v>26.538774135154718</c:v>
                </c:pt>
                <c:pt idx="559">
                  <c:v>26.541823167966232</c:v>
                </c:pt>
                <c:pt idx="560">
                  <c:v>26.544043564820154</c:v>
                </c:pt>
                <c:pt idx="561">
                  <c:v>26.544759276672089</c:v>
                </c:pt>
                <c:pt idx="562">
                  <c:v>26.545325978382618</c:v>
                </c:pt>
                <c:pt idx="563">
                  <c:v>26.546463018104792</c:v>
                </c:pt>
                <c:pt idx="564">
                  <c:v>26.546115439196825</c:v>
                </c:pt>
                <c:pt idx="565">
                  <c:v>26.546391892223092</c:v>
                </c:pt>
                <c:pt idx="566">
                  <c:v>26.546626759691211</c:v>
                </c:pt>
                <c:pt idx="567">
                  <c:v>26.545402505863411</c:v>
                </c:pt>
                <c:pt idx="568">
                  <c:v>26.545627222651905</c:v>
                </c:pt>
                <c:pt idx="569">
                  <c:v>26.544423168006432</c:v>
                </c:pt>
                <c:pt idx="570">
                  <c:v>26.544760935124565</c:v>
                </c:pt>
                <c:pt idx="571">
                  <c:v>26.543703500783959</c:v>
                </c:pt>
                <c:pt idx="572">
                  <c:v>26.542761358628564</c:v>
                </c:pt>
                <c:pt idx="573">
                  <c:v>26.541198996790119</c:v>
                </c:pt>
                <c:pt idx="574">
                  <c:v>26.54058375598132</c:v>
                </c:pt>
                <c:pt idx="575">
                  <c:v>26.539404043239315</c:v>
                </c:pt>
                <c:pt idx="576">
                  <c:v>26.537672800828421</c:v>
                </c:pt>
                <c:pt idx="577">
                  <c:v>26.537008995794647</c:v>
                </c:pt>
                <c:pt idx="578">
                  <c:v>26.535854955209306</c:v>
                </c:pt>
                <c:pt idx="579">
                  <c:v>26.534225965274384</c:v>
                </c:pt>
                <c:pt idx="580">
                  <c:v>26.532966150463235</c:v>
                </c:pt>
                <c:pt idx="581">
                  <c:v>26.531281239583901</c:v>
                </c:pt>
                <c:pt idx="582">
                  <c:v>26.530034389866096</c:v>
                </c:pt>
                <c:pt idx="583">
                  <c:v>26.52841589146875</c:v>
                </c:pt>
                <c:pt idx="584">
                  <c:v>26.527308375079151</c:v>
                </c:pt>
                <c:pt idx="585">
                  <c:v>26.525013931827274</c:v>
                </c:pt>
                <c:pt idx="586">
                  <c:v>26.524170933078569</c:v>
                </c:pt>
                <c:pt idx="587">
                  <c:v>26.522183654545504</c:v>
                </c:pt>
                <c:pt idx="588">
                  <c:v>26.520847223759734</c:v>
                </c:pt>
                <c:pt idx="589">
                  <c:v>26.519303594872905</c:v>
                </c:pt>
                <c:pt idx="590">
                  <c:v>26.51757714870029</c:v>
                </c:pt>
                <c:pt idx="591">
                  <c:v>26.515693098559581</c:v>
                </c:pt>
                <c:pt idx="592">
                  <c:v>26.514615978981386</c:v>
                </c:pt>
                <c:pt idx="593">
                  <c:v>26.513453905130628</c:v>
                </c:pt>
                <c:pt idx="594">
                  <c:v>26.511276777785628</c:v>
                </c:pt>
                <c:pt idx="595">
                  <c:v>26.510020056452074</c:v>
                </c:pt>
                <c:pt idx="596">
                  <c:v>26.507787010560993</c:v>
                </c:pt>
                <c:pt idx="597">
                  <c:v>26.505566466142476</c:v>
                </c:pt>
                <c:pt idx="598">
                  <c:v>26.504388983451143</c:v>
                </c:pt>
                <c:pt idx="599">
                  <c:v>26.502299577227298</c:v>
                </c:pt>
                <c:pt idx="600">
                  <c:v>26.501340474616207</c:v>
                </c:pt>
                <c:pt idx="601">
                  <c:v>26.49951688195511</c:v>
                </c:pt>
                <c:pt idx="602">
                  <c:v>26.506205896314079</c:v>
                </c:pt>
                <c:pt idx="603">
                  <c:v>26.511181884044266</c:v>
                </c:pt>
                <c:pt idx="604">
                  <c:v>26.51760953728656</c:v>
                </c:pt>
                <c:pt idx="605">
                  <c:v>26.525563252578646</c:v>
                </c:pt>
                <c:pt idx="606">
                  <c:v>26.528604408509715</c:v>
                </c:pt>
                <c:pt idx="607">
                  <c:v>26.523314963133338</c:v>
                </c:pt>
                <c:pt idx="608">
                  <c:v>26.513897367178419</c:v>
                </c:pt>
                <c:pt idx="609">
                  <c:v>26.499133857644491</c:v>
                </c:pt>
                <c:pt idx="610">
                  <c:v>26.482286086313913</c:v>
                </c:pt>
                <c:pt idx="611">
                  <c:v>26.465611606887538</c:v>
                </c:pt>
                <c:pt idx="612">
                  <c:v>26.449151828356353</c:v>
                </c:pt>
                <c:pt idx="613">
                  <c:v>26.436453221566378</c:v>
                </c:pt>
                <c:pt idx="614">
                  <c:v>26.427669736641061</c:v>
                </c:pt>
                <c:pt idx="615">
                  <c:v>26.422958903720946</c:v>
                </c:pt>
                <c:pt idx="616">
                  <c:v>26.423686919484027</c:v>
                </c:pt>
                <c:pt idx="617">
                  <c:v>26.428838889017726</c:v>
                </c:pt>
                <c:pt idx="618">
                  <c:v>26.438583880042895</c:v>
                </c:pt>
                <c:pt idx="619">
                  <c:v>26.45309481691411</c:v>
                </c:pt>
                <c:pt idx="620">
                  <c:v>26.471292260967637</c:v>
                </c:pt>
                <c:pt idx="621">
                  <c:v>26.492048153541997</c:v>
                </c:pt>
                <c:pt idx="622">
                  <c:v>26.515467248969898</c:v>
                </c:pt>
                <c:pt idx="623">
                  <c:v>26.541656771602</c:v>
                </c:pt>
                <c:pt idx="624">
                  <c:v>26.568106978814555</c:v>
                </c:pt>
                <c:pt idx="625">
                  <c:v>26.594847887286299</c:v>
                </c:pt>
                <c:pt idx="626">
                  <c:v>26.621910400940205</c:v>
                </c:pt>
                <c:pt idx="627">
                  <c:v>26.647975012049393</c:v>
                </c:pt>
                <c:pt idx="628">
                  <c:v>26.673032004865199</c:v>
                </c:pt>
                <c:pt idx="629">
                  <c:v>26.697071717747757</c:v>
                </c:pt>
                <c:pt idx="630">
                  <c:v>26.718690334312456</c:v>
                </c:pt>
                <c:pt idx="631">
                  <c:v>26.739243327174762</c:v>
                </c:pt>
                <c:pt idx="632">
                  <c:v>26.758720761275857</c:v>
                </c:pt>
                <c:pt idx="633">
                  <c:v>26.77423582547738</c:v>
                </c:pt>
                <c:pt idx="634">
                  <c:v>26.788595405076155</c:v>
                </c:pt>
                <c:pt idx="635">
                  <c:v>26.798851316363674</c:v>
                </c:pt>
                <c:pt idx="636">
                  <c:v>26.809353060289435</c:v>
                </c:pt>
                <c:pt idx="637">
                  <c:v>26.817136397451673</c:v>
                </c:pt>
                <c:pt idx="638">
                  <c:v>26.822143246928729</c:v>
                </c:pt>
                <c:pt idx="639">
                  <c:v>26.825845852497938</c:v>
                </c:pt>
                <c:pt idx="640">
                  <c:v>26.826685108442472</c:v>
                </c:pt>
                <c:pt idx="641">
                  <c:v>26.827727600903522</c:v>
                </c:pt>
                <c:pt idx="642">
                  <c:v>26.827430386937781</c:v>
                </c:pt>
                <c:pt idx="643">
                  <c:v>26.82737823123303</c:v>
                </c:pt>
                <c:pt idx="644">
                  <c:v>26.825996621806844</c:v>
                </c:pt>
                <c:pt idx="645">
                  <c:v>26.826534613049898</c:v>
                </c:pt>
                <c:pt idx="646">
                  <c:v>26.825789625702143</c:v>
                </c:pt>
                <c:pt idx="647">
                  <c:v>26.827080607384939</c:v>
                </c:pt>
                <c:pt idx="648">
                  <c:v>26.827139076302384</c:v>
                </c:pt>
                <c:pt idx="649">
                  <c:v>26.829355391280995</c:v>
                </c:pt>
                <c:pt idx="650">
                  <c:v>26.833828118264936</c:v>
                </c:pt>
                <c:pt idx="651">
                  <c:v>26.840658209764385</c:v>
                </c:pt>
                <c:pt idx="652">
                  <c:v>26.848195755572132</c:v>
                </c:pt>
                <c:pt idx="653">
                  <c:v>26.85471988709784</c:v>
                </c:pt>
                <c:pt idx="654">
                  <c:v>26.858436901506149</c:v>
                </c:pt>
                <c:pt idx="655">
                  <c:v>26.861096246050511</c:v>
                </c:pt>
                <c:pt idx="656">
                  <c:v>26.862694304940241</c:v>
                </c:pt>
                <c:pt idx="657">
                  <c:v>26.863227700970072</c:v>
                </c:pt>
                <c:pt idx="658">
                  <c:v>26.864559675066698</c:v>
                </c:pt>
                <c:pt idx="659">
                  <c:v>26.86297414858851</c:v>
                </c:pt>
                <c:pt idx="660">
                  <c:v>26.864126864613073</c:v>
                </c:pt>
                <c:pt idx="661">
                  <c:v>26.864283970888039</c:v>
                </c:pt>
                <c:pt idx="662">
                  <c:v>26.863444654094842</c:v>
                </c:pt>
                <c:pt idx="663">
                  <c:v>26.861608404177627</c:v>
                </c:pt>
                <c:pt idx="664">
                  <c:v>26.862748508462406</c:v>
                </c:pt>
                <c:pt idx="665">
                  <c:v>26.860967271539327</c:v>
                </c:pt>
                <c:pt idx="666">
                  <c:v>26.860260523774819</c:v>
                </c:pt>
                <c:pt idx="667">
                  <c:v>26.858643636638988</c:v>
                </c:pt>
                <c:pt idx="668">
                  <c:v>26.858190363544843</c:v>
                </c:pt>
                <c:pt idx="669">
                  <c:v>26.856875666464681</c:v>
                </c:pt>
                <c:pt idx="670">
                  <c:v>26.856818347222966</c:v>
                </c:pt>
                <c:pt idx="671">
                  <c:v>26.855952150721269</c:v>
                </c:pt>
                <c:pt idx="672">
                  <c:v>26.854282520547969</c:v>
                </c:pt>
                <c:pt idx="673">
                  <c:v>26.853997347315254</c:v>
                </c:pt>
                <c:pt idx="674">
                  <c:v>26.850761787642252</c:v>
                </c:pt>
                <c:pt idx="675">
                  <c:v>26.848969975953963</c:v>
                </c:pt>
                <c:pt idx="676">
                  <c:v>26.848699160413759</c:v>
                </c:pt>
                <c:pt idx="677">
                  <c:v>26.847753689400584</c:v>
                </c:pt>
                <c:pt idx="678">
                  <c:v>26.84614328400507</c:v>
                </c:pt>
                <c:pt idx="679">
                  <c:v>26.843878192294671</c:v>
                </c:pt>
                <c:pt idx="680">
                  <c:v>26.843316261112374</c:v>
                </c:pt>
                <c:pt idx="681">
                  <c:v>26.84217092386757</c:v>
                </c:pt>
                <c:pt idx="682">
                  <c:v>26.838058388826138</c:v>
                </c:pt>
                <c:pt idx="683">
                  <c:v>26.838181330485828</c:v>
                </c:pt>
                <c:pt idx="684">
                  <c:v>26.835364211417051</c:v>
                </c:pt>
                <c:pt idx="685">
                  <c:v>26.834490529310393</c:v>
                </c:pt>
                <c:pt idx="686">
                  <c:v>26.833154641894637</c:v>
                </c:pt>
                <c:pt idx="687">
                  <c:v>26.831373126708506</c:v>
                </c:pt>
                <c:pt idx="688">
                  <c:v>26.829163233077509</c:v>
                </c:pt>
                <c:pt idx="689">
                  <c:v>26.826542897233526</c:v>
                </c:pt>
                <c:pt idx="690">
                  <c:v>26.826135489767807</c:v>
                </c:pt>
                <c:pt idx="691">
                  <c:v>26.825410183986282</c:v>
                </c:pt>
                <c:pt idx="692">
                  <c:v>26.821728360569207</c:v>
                </c:pt>
                <c:pt idx="693">
                  <c:v>26.821209237807906</c:v>
                </c:pt>
                <c:pt idx="694">
                  <c:v>26.819367731765695</c:v>
                </c:pt>
                <c:pt idx="695">
                  <c:v>26.817839660782656</c:v>
                </c:pt>
                <c:pt idx="696">
                  <c:v>26.816111725370376</c:v>
                </c:pt>
                <c:pt idx="697">
                  <c:v>26.813648589685876</c:v>
                </c:pt>
                <c:pt idx="698">
                  <c:v>26.818102469785156</c:v>
                </c:pt>
                <c:pt idx="699">
                  <c:v>26.819709665004041</c:v>
                </c:pt>
                <c:pt idx="700">
                  <c:v>26.822457042175071</c:v>
                </c:pt>
                <c:pt idx="701">
                  <c:v>26.82407390938155</c:v>
                </c:pt>
                <c:pt idx="702">
                  <c:v>26.821603093328108</c:v>
                </c:pt>
                <c:pt idx="703">
                  <c:v>26.814349958370549</c:v>
                </c:pt>
                <c:pt idx="704">
                  <c:v>26.801593148555323</c:v>
                </c:pt>
                <c:pt idx="705">
                  <c:v>26.786542719028002</c:v>
                </c:pt>
                <c:pt idx="706">
                  <c:v>26.769777026595118</c:v>
                </c:pt>
                <c:pt idx="707">
                  <c:v>26.751899780161605</c:v>
                </c:pt>
                <c:pt idx="708">
                  <c:v>26.733854902389147</c:v>
                </c:pt>
                <c:pt idx="709">
                  <c:v>26.71662618384206</c:v>
                </c:pt>
                <c:pt idx="710">
                  <c:v>26.701559131914152</c:v>
                </c:pt>
                <c:pt idx="711">
                  <c:v>26.688433847707216</c:v>
                </c:pt>
                <c:pt idx="712">
                  <c:v>26.678329633388614</c:v>
                </c:pt>
                <c:pt idx="713">
                  <c:v>26.670383398883569</c:v>
                </c:pt>
                <c:pt idx="714">
                  <c:v>26.665365806427541</c:v>
                </c:pt>
                <c:pt idx="715">
                  <c:v>26.663064141133397</c:v>
                </c:pt>
                <c:pt idx="716">
                  <c:v>26.663937485007935</c:v>
                </c:pt>
                <c:pt idx="717">
                  <c:v>26.666391592466173</c:v>
                </c:pt>
                <c:pt idx="718">
                  <c:v>26.670157760817567</c:v>
                </c:pt>
                <c:pt idx="719">
                  <c:v>26.675659347092374</c:v>
                </c:pt>
                <c:pt idx="720">
                  <c:v>26.681200119989526</c:v>
                </c:pt>
                <c:pt idx="721">
                  <c:v>26.688249131266257</c:v>
                </c:pt>
                <c:pt idx="722">
                  <c:v>26.695792004446609</c:v>
                </c:pt>
                <c:pt idx="723">
                  <c:v>26.702770589006214</c:v>
                </c:pt>
                <c:pt idx="724">
                  <c:v>26.709937663143922</c:v>
                </c:pt>
                <c:pt idx="725">
                  <c:v>26.716202324798029</c:v>
                </c:pt>
                <c:pt idx="726">
                  <c:v>26.72232249859719</c:v>
                </c:pt>
                <c:pt idx="727">
                  <c:v>26.726790431867698</c:v>
                </c:pt>
                <c:pt idx="728">
                  <c:v>26.730743775804061</c:v>
                </c:pt>
                <c:pt idx="729">
                  <c:v>26.734195575575587</c:v>
                </c:pt>
                <c:pt idx="730">
                  <c:v>26.736764349566606</c:v>
                </c:pt>
                <c:pt idx="731">
                  <c:v>26.738052664817548</c:v>
                </c:pt>
                <c:pt idx="732">
                  <c:v>26.738050146318006</c:v>
                </c:pt>
                <c:pt idx="733">
                  <c:v>26.737969476698524</c:v>
                </c:pt>
                <c:pt idx="734">
                  <c:v>26.736603134478219</c:v>
                </c:pt>
                <c:pt idx="735">
                  <c:v>26.734773926771297</c:v>
                </c:pt>
                <c:pt idx="736">
                  <c:v>26.732919054051564</c:v>
                </c:pt>
                <c:pt idx="737">
                  <c:v>26.730644010437</c:v>
                </c:pt>
                <c:pt idx="738">
                  <c:v>26.728396348880487</c:v>
                </c:pt>
                <c:pt idx="739">
                  <c:v>26.726642314334146</c:v>
                </c:pt>
                <c:pt idx="740">
                  <c:v>26.724551865148698</c:v>
                </c:pt>
                <c:pt idx="741">
                  <c:v>26.722145697133399</c:v>
                </c:pt>
                <c:pt idx="742">
                  <c:v>26.722131581184325</c:v>
                </c:pt>
                <c:pt idx="743">
                  <c:v>26.721901688391739</c:v>
                </c:pt>
                <c:pt idx="744">
                  <c:v>26.722394214134074</c:v>
                </c:pt>
                <c:pt idx="745">
                  <c:v>26.722738744110366</c:v>
                </c:pt>
                <c:pt idx="746">
                  <c:v>26.726695294256629</c:v>
                </c:pt>
                <c:pt idx="747">
                  <c:v>26.733464584590823</c:v>
                </c:pt>
                <c:pt idx="748">
                  <c:v>26.739828187818663</c:v>
                </c:pt>
                <c:pt idx="749">
                  <c:v>26.744838647555799</c:v>
                </c:pt>
                <c:pt idx="750">
                  <c:v>26.748968684454752</c:v>
                </c:pt>
                <c:pt idx="751">
                  <c:v>26.751727969731746</c:v>
                </c:pt>
                <c:pt idx="752">
                  <c:v>26.752605918205759</c:v>
                </c:pt>
                <c:pt idx="753">
                  <c:v>26.752577384073994</c:v>
                </c:pt>
                <c:pt idx="754">
                  <c:v>26.752658981517055</c:v>
                </c:pt>
                <c:pt idx="755">
                  <c:v>26.752372249203919</c:v>
                </c:pt>
                <c:pt idx="756">
                  <c:v>26.752772329996525</c:v>
                </c:pt>
                <c:pt idx="757">
                  <c:v>26.751294422937338</c:v>
                </c:pt>
                <c:pt idx="758">
                  <c:v>26.751083624615887</c:v>
                </c:pt>
                <c:pt idx="759">
                  <c:v>26.750073114736953</c:v>
                </c:pt>
                <c:pt idx="760">
                  <c:v>26.749888712082551</c:v>
                </c:pt>
                <c:pt idx="761">
                  <c:v>26.748950289766515</c:v>
                </c:pt>
                <c:pt idx="762">
                  <c:v>26.748367777382246</c:v>
                </c:pt>
                <c:pt idx="763">
                  <c:v>26.747068983792904</c:v>
                </c:pt>
                <c:pt idx="764">
                  <c:v>26.74618837065502</c:v>
                </c:pt>
                <c:pt idx="765">
                  <c:v>26.745770211305832</c:v>
                </c:pt>
                <c:pt idx="766">
                  <c:v>26.744710264667571</c:v>
                </c:pt>
                <c:pt idx="767">
                  <c:v>26.742438312057757</c:v>
                </c:pt>
                <c:pt idx="768">
                  <c:v>26.74188226284237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</c:numCache>
            </c:numRef>
          </c:yVal>
          <c:smooth val="0"/>
        </c:ser>
        <c:ser>
          <c:idx val="6"/>
          <c:order val="3"/>
          <c:tx>
            <c:v>SOA, O/C &gt; 0.25</c:v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'output_140603 &amp; 140721'!$A$11:$A$1148</c:f>
              <c:numCache>
                <c:formatCode>General</c:formatCode>
                <c:ptCount val="1138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</c:numCache>
            </c:numRef>
          </c:xVal>
          <c:yVal>
            <c:numRef>
              <c:f>'output_140603 &amp; 140721'!$AJ$11:$AJ$1160</c:f>
              <c:numCache>
                <c:formatCode>0.00</c:formatCode>
                <c:ptCount val="1150"/>
                <c:pt idx="0">
                  <c:v>7.4261999999999994E-8</c:v>
                </c:pt>
                <c:pt idx="1">
                  <c:v>7.4992000000000003E-5</c:v>
                </c:pt>
                <c:pt idx="2">
                  <c:v>1.9395E-4</c:v>
                </c:pt>
                <c:pt idx="3">
                  <c:v>2.9426000000000002E-4</c:v>
                </c:pt>
                <c:pt idx="4">
                  <c:v>3.5834000000000001E-4</c:v>
                </c:pt>
                <c:pt idx="5">
                  <c:v>4.0737999999999999E-4</c:v>
                </c:pt>
                <c:pt idx="6">
                  <c:v>4.5579000000000003E-4</c:v>
                </c:pt>
                <c:pt idx="7">
                  <c:v>5.0620000000000005E-4</c:v>
                </c:pt>
                <c:pt idx="8">
                  <c:v>5.5856999999999999E-4</c:v>
                </c:pt>
                <c:pt idx="9">
                  <c:v>6.1253999999999996E-4</c:v>
                </c:pt>
                <c:pt idx="10">
                  <c:v>6.6790999999999997E-4</c:v>
                </c:pt>
                <c:pt idx="11">
                  <c:v>7.2418999999999999E-4</c:v>
                </c:pt>
                <c:pt idx="12">
                  <c:v>7.8089000000000001E-4</c:v>
                </c:pt>
                <c:pt idx="13">
                  <c:v>8.3765E-4</c:v>
                </c:pt>
                <c:pt idx="14">
                  <c:v>8.9433999999999998E-4</c:v>
                </c:pt>
                <c:pt idx="15">
                  <c:v>9.5056999999999997E-4</c:v>
                </c:pt>
                <c:pt idx="16">
                  <c:v>1.0059999999999999E-3</c:v>
                </c:pt>
                <c:pt idx="17">
                  <c:v>1.0612E-3</c:v>
                </c:pt>
                <c:pt idx="18">
                  <c:v>1.1176000000000001E-3</c:v>
                </c:pt>
                <c:pt idx="19">
                  <c:v>1.1751000000000001E-3</c:v>
                </c:pt>
                <c:pt idx="20">
                  <c:v>1.2340000000000001E-3</c:v>
                </c:pt>
                <c:pt idx="21">
                  <c:v>1.2957000000000001E-3</c:v>
                </c:pt>
                <c:pt idx="22">
                  <c:v>1.3618E-3</c:v>
                </c:pt>
                <c:pt idx="23">
                  <c:v>1.4323000000000001E-3</c:v>
                </c:pt>
                <c:pt idx="24">
                  <c:v>1.5070999999999999E-3</c:v>
                </c:pt>
                <c:pt idx="25">
                  <c:v>1.9851000000000001E-3</c:v>
                </c:pt>
                <c:pt idx="26">
                  <c:v>7.0834000000000001E-3</c:v>
                </c:pt>
                <c:pt idx="27">
                  <c:v>1.175E-2</c:v>
                </c:pt>
                <c:pt idx="28">
                  <c:v>2.2008E-2</c:v>
                </c:pt>
                <c:pt idx="29">
                  <c:v>4.2734000000000001E-2</c:v>
                </c:pt>
                <c:pt idx="30">
                  <c:v>7.9007999999999995E-2</c:v>
                </c:pt>
                <c:pt idx="31">
                  <c:v>0.1391</c:v>
                </c:pt>
                <c:pt idx="32">
                  <c:v>0.18972</c:v>
                </c:pt>
                <c:pt idx="33">
                  <c:v>0.26283000000000001</c:v>
                </c:pt>
                <c:pt idx="34">
                  <c:v>0.35849999999999999</c:v>
                </c:pt>
                <c:pt idx="35">
                  <c:v>0.47372999999999998</c:v>
                </c:pt>
                <c:pt idx="36">
                  <c:v>0.60363</c:v>
                </c:pt>
                <c:pt idx="37">
                  <c:v>0.71603000000000006</c:v>
                </c:pt>
                <c:pt idx="38">
                  <c:v>0.83211999999999997</c:v>
                </c:pt>
                <c:pt idx="39">
                  <c:v>0.94938999999999996</c:v>
                </c:pt>
                <c:pt idx="40">
                  <c:v>1.0671999999999999</c:v>
                </c:pt>
                <c:pt idx="41">
                  <c:v>1.1859</c:v>
                </c:pt>
                <c:pt idx="42">
                  <c:v>1.3065</c:v>
                </c:pt>
                <c:pt idx="43">
                  <c:v>1.4298</c:v>
                </c:pt>
                <c:pt idx="44">
                  <c:v>1.5562</c:v>
                </c:pt>
                <c:pt idx="45">
                  <c:v>1.6861999999999999</c:v>
                </c:pt>
                <c:pt idx="46">
                  <c:v>1.8194999999999999</c:v>
                </c:pt>
                <c:pt idx="47">
                  <c:v>1.9559</c:v>
                </c:pt>
                <c:pt idx="48">
                  <c:v>2.0945999999999998</c:v>
                </c:pt>
                <c:pt idx="49">
                  <c:v>2.0832000000000002</c:v>
                </c:pt>
                <c:pt idx="50">
                  <c:v>2.0920000000000001</c:v>
                </c:pt>
                <c:pt idx="51">
                  <c:v>2.1116999999999999</c:v>
                </c:pt>
                <c:pt idx="52">
                  <c:v>2.1362999999999999</c:v>
                </c:pt>
                <c:pt idx="53">
                  <c:v>2.1608000000000001</c:v>
                </c:pt>
                <c:pt idx="54">
                  <c:v>2.1810999999999998</c:v>
                </c:pt>
                <c:pt idx="55">
                  <c:v>2.1936</c:v>
                </c:pt>
                <c:pt idx="56">
                  <c:v>2.1956000000000002</c:v>
                </c:pt>
                <c:pt idx="57">
                  <c:v>2.2555000000000001</c:v>
                </c:pt>
                <c:pt idx="58">
                  <c:v>2.2930000000000001</c:v>
                </c:pt>
                <c:pt idx="59">
                  <c:v>2.3081</c:v>
                </c:pt>
                <c:pt idx="60">
                  <c:v>2.3010000000000002</c:v>
                </c:pt>
                <c:pt idx="61">
                  <c:v>2.2726000000000002</c:v>
                </c:pt>
                <c:pt idx="62">
                  <c:v>2.2242000000000002</c:v>
                </c:pt>
                <c:pt idx="63">
                  <c:v>2.1577000000000002</c:v>
                </c:pt>
                <c:pt idx="64">
                  <c:v>2.0754000000000001</c:v>
                </c:pt>
                <c:pt idx="65">
                  <c:v>2.0148999999999999</c:v>
                </c:pt>
                <c:pt idx="66">
                  <c:v>1.9394</c:v>
                </c:pt>
                <c:pt idx="67">
                  <c:v>1.8523000000000001</c:v>
                </c:pt>
                <c:pt idx="68">
                  <c:v>1.7573000000000001</c:v>
                </c:pt>
                <c:pt idx="69">
                  <c:v>1.6721999999999999</c:v>
                </c:pt>
                <c:pt idx="70">
                  <c:v>1.5851</c:v>
                </c:pt>
                <c:pt idx="71">
                  <c:v>1.5029999999999999</c:v>
                </c:pt>
                <c:pt idx="72">
                  <c:v>1.4215</c:v>
                </c:pt>
                <c:pt idx="73">
                  <c:v>1.3463000000000001</c:v>
                </c:pt>
                <c:pt idx="74">
                  <c:v>1.2856000000000001</c:v>
                </c:pt>
                <c:pt idx="75">
                  <c:v>1.2182999999999999</c:v>
                </c:pt>
                <c:pt idx="76">
                  <c:v>1.1504000000000001</c:v>
                </c:pt>
                <c:pt idx="77">
                  <c:v>1.0857000000000001</c:v>
                </c:pt>
                <c:pt idx="78">
                  <c:v>1.0266</c:v>
                </c:pt>
                <c:pt idx="79">
                  <c:v>0.97323999999999999</c:v>
                </c:pt>
                <c:pt idx="80">
                  <c:v>0.92551000000000005</c:v>
                </c:pt>
                <c:pt idx="81">
                  <c:v>0.88314999999999999</c:v>
                </c:pt>
                <c:pt idx="82">
                  <c:v>0.84592000000000001</c:v>
                </c:pt>
                <c:pt idx="83">
                  <c:v>0.81345000000000001</c:v>
                </c:pt>
                <c:pt idx="84">
                  <c:v>0.78542000000000001</c:v>
                </c:pt>
                <c:pt idx="85">
                  <c:v>0.76078000000000001</c:v>
                </c:pt>
                <c:pt idx="86">
                  <c:v>0.73845000000000005</c:v>
                </c:pt>
                <c:pt idx="87">
                  <c:v>0.71828000000000003</c:v>
                </c:pt>
                <c:pt idx="88">
                  <c:v>0.70018000000000002</c:v>
                </c:pt>
                <c:pt idx="89">
                  <c:v>0.68388000000000004</c:v>
                </c:pt>
                <c:pt idx="90">
                  <c:v>0.66903999999999997</c:v>
                </c:pt>
                <c:pt idx="91">
                  <c:v>0.65547</c:v>
                </c:pt>
                <c:pt idx="92">
                  <c:v>0.64297000000000004</c:v>
                </c:pt>
                <c:pt idx="93">
                  <c:v>0.63095999999999997</c:v>
                </c:pt>
                <c:pt idx="94">
                  <c:v>0.61883999999999995</c:v>
                </c:pt>
                <c:pt idx="95">
                  <c:v>0.60663</c:v>
                </c:pt>
                <c:pt idx="96">
                  <c:v>0.59477999999999998</c:v>
                </c:pt>
                <c:pt idx="97">
                  <c:v>0.58347000000000004</c:v>
                </c:pt>
                <c:pt idx="98">
                  <c:v>0.57262000000000002</c:v>
                </c:pt>
                <c:pt idx="99">
                  <c:v>0.56215000000000004</c:v>
                </c:pt>
                <c:pt idx="100">
                  <c:v>0.55201</c:v>
                </c:pt>
                <c:pt idx="101">
                  <c:v>0.54210999999999998</c:v>
                </c:pt>
                <c:pt idx="102">
                  <c:v>0.53244999999999998</c:v>
                </c:pt>
                <c:pt idx="103">
                  <c:v>0.52297000000000005</c:v>
                </c:pt>
                <c:pt idx="104">
                  <c:v>0.51363000000000003</c:v>
                </c:pt>
                <c:pt idx="105">
                  <c:v>0.50446999999999997</c:v>
                </c:pt>
                <c:pt idx="106">
                  <c:v>0.49551000000000001</c:v>
                </c:pt>
                <c:pt idx="107">
                  <c:v>0.48671999999999999</c:v>
                </c:pt>
                <c:pt idx="108">
                  <c:v>0.47809000000000001</c:v>
                </c:pt>
                <c:pt idx="109">
                  <c:v>0.46943000000000001</c:v>
                </c:pt>
                <c:pt idx="110">
                  <c:v>0.46057999999999999</c:v>
                </c:pt>
                <c:pt idx="111">
                  <c:v>0.45154</c:v>
                </c:pt>
                <c:pt idx="112">
                  <c:v>0.44231999999999999</c:v>
                </c:pt>
                <c:pt idx="113">
                  <c:v>0.43307000000000001</c:v>
                </c:pt>
                <c:pt idx="114">
                  <c:v>0.42398999999999998</c:v>
                </c:pt>
                <c:pt idx="115">
                  <c:v>0.41502</c:v>
                </c:pt>
                <c:pt idx="116">
                  <c:v>0.40616999999999998</c:v>
                </c:pt>
                <c:pt idx="117">
                  <c:v>0.39756999999999998</c:v>
                </c:pt>
                <c:pt idx="118">
                  <c:v>0.38934000000000002</c:v>
                </c:pt>
                <c:pt idx="119">
                  <c:v>0.38142999999999999</c:v>
                </c:pt>
                <c:pt idx="120">
                  <c:v>0.37378</c:v>
                </c:pt>
                <c:pt idx="121">
                  <c:v>0.3669</c:v>
                </c:pt>
                <c:pt idx="122">
                  <c:v>0.36724000000000001</c:v>
                </c:pt>
                <c:pt idx="123">
                  <c:v>0.36658000000000002</c:v>
                </c:pt>
                <c:pt idx="124">
                  <c:v>0.37380000000000002</c:v>
                </c:pt>
                <c:pt idx="125">
                  <c:v>0.39523000000000003</c:v>
                </c:pt>
                <c:pt idx="126">
                  <c:v>0.43709999999999999</c:v>
                </c:pt>
                <c:pt idx="127">
                  <c:v>0.50941999999999998</c:v>
                </c:pt>
                <c:pt idx="128">
                  <c:v>0.50297000000000003</c:v>
                </c:pt>
                <c:pt idx="129">
                  <c:v>0.54481999999999997</c:v>
                </c:pt>
                <c:pt idx="130">
                  <c:v>0.62431000000000003</c:v>
                </c:pt>
                <c:pt idx="131">
                  <c:v>0.73192999999999997</c:v>
                </c:pt>
                <c:pt idx="132">
                  <c:v>0.85843000000000003</c:v>
                </c:pt>
                <c:pt idx="133">
                  <c:v>0.95972000000000002</c:v>
                </c:pt>
                <c:pt idx="134">
                  <c:v>1.0669999999999999</c:v>
                </c:pt>
                <c:pt idx="135">
                  <c:v>1.1765000000000001</c:v>
                </c:pt>
                <c:pt idx="136">
                  <c:v>1.2870999999999999</c:v>
                </c:pt>
                <c:pt idx="137">
                  <c:v>1.399</c:v>
                </c:pt>
                <c:pt idx="138">
                  <c:v>1.5133000000000001</c:v>
                </c:pt>
                <c:pt idx="139">
                  <c:v>1.6306</c:v>
                </c:pt>
                <c:pt idx="140">
                  <c:v>1.7517</c:v>
                </c:pt>
                <c:pt idx="141">
                  <c:v>1.8767</c:v>
                </c:pt>
                <c:pt idx="142">
                  <c:v>2.0055000000000001</c:v>
                </c:pt>
                <c:pt idx="143">
                  <c:v>2.1377999999999999</c:v>
                </c:pt>
                <c:pt idx="144">
                  <c:v>2.2725</c:v>
                </c:pt>
                <c:pt idx="145">
                  <c:v>2.2452999999999999</c:v>
                </c:pt>
                <c:pt idx="146">
                  <c:v>2.2414999999999998</c:v>
                </c:pt>
                <c:pt idx="147">
                  <c:v>2.2509999999999999</c:v>
                </c:pt>
                <c:pt idx="148">
                  <c:v>2.2669000000000001</c:v>
                </c:pt>
                <c:pt idx="149">
                  <c:v>2.2837000000000001</c:v>
                </c:pt>
                <c:pt idx="150">
                  <c:v>2.2970000000000002</c:v>
                </c:pt>
                <c:pt idx="151">
                  <c:v>2.3029999999999999</c:v>
                </c:pt>
                <c:pt idx="152">
                  <c:v>2.2987000000000002</c:v>
                </c:pt>
                <c:pt idx="153">
                  <c:v>2.3557999999999999</c:v>
                </c:pt>
                <c:pt idx="154">
                  <c:v>2.3898000000000001</c:v>
                </c:pt>
                <c:pt idx="155">
                  <c:v>2.4011</c:v>
                </c:pt>
                <c:pt idx="156">
                  <c:v>2.3896999999999999</c:v>
                </c:pt>
                <c:pt idx="157">
                  <c:v>3.1893499613701497</c:v>
                </c:pt>
                <c:pt idx="158">
                  <c:v>3.2382659807932082</c:v>
                </c:pt>
                <c:pt idx="159">
                  <c:v>3.2637139209419117</c:v>
                </c:pt>
                <c:pt idx="160">
                  <c:v>3.266403708650762</c:v>
                </c:pt>
                <c:pt idx="161">
                  <c:v>3.388254743443242</c:v>
                </c:pt>
                <c:pt idx="162">
                  <c:v>3.4970771964369516</c:v>
                </c:pt>
                <c:pt idx="163">
                  <c:v>3.5893061073251826</c:v>
                </c:pt>
                <c:pt idx="164">
                  <c:v>3.6697141423985253</c:v>
                </c:pt>
                <c:pt idx="165">
                  <c:v>3.7452621569637166</c:v>
                </c:pt>
                <c:pt idx="166">
                  <c:v>3.8299804068357552</c:v>
                </c:pt>
                <c:pt idx="167">
                  <c:v>3.9513864905408131</c:v>
                </c:pt>
                <c:pt idx="168">
                  <c:v>4.0876064147479623</c:v>
                </c:pt>
                <c:pt idx="169">
                  <c:v>4.2056355920639037</c:v>
                </c:pt>
                <c:pt idx="170">
                  <c:v>4.3798361363424609</c:v>
                </c:pt>
                <c:pt idx="171">
                  <c:v>4.5421420752131416</c:v>
                </c:pt>
                <c:pt idx="172">
                  <c:v>4.6793685953608231</c:v>
                </c:pt>
                <c:pt idx="173">
                  <c:v>4.7958125510325358</c:v>
                </c:pt>
                <c:pt idx="174">
                  <c:v>4.8966916975244708</c:v>
                </c:pt>
                <c:pt idx="175">
                  <c:v>4.9850188589433175</c:v>
                </c:pt>
                <c:pt idx="176">
                  <c:v>5.0623426571390775</c:v>
                </c:pt>
                <c:pt idx="177">
                  <c:v>5.1302852402441745</c:v>
                </c:pt>
                <c:pt idx="178">
                  <c:v>5.1900412639949378</c:v>
                </c:pt>
                <c:pt idx="179">
                  <c:v>5.2427348163941643</c:v>
                </c:pt>
                <c:pt idx="180">
                  <c:v>5.2894143015034816</c:v>
                </c:pt>
                <c:pt idx="181">
                  <c:v>5.3306579058606394</c:v>
                </c:pt>
                <c:pt idx="182">
                  <c:v>5.3673343803669509</c:v>
                </c:pt>
                <c:pt idx="183">
                  <c:v>5.3999551550547293</c:v>
                </c:pt>
                <c:pt idx="184">
                  <c:v>5.429056211286408</c:v>
                </c:pt>
                <c:pt idx="185">
                  <c:v>5.4550634847570629</c:v>
                </c:pt>
                <c:pt idx="186">
                  <c:v>5.478423152018693</c:v>
                </c:pt>
                <c:pt idx="187">
                  <c:v>5.4991878364178888</c:v>
                </c:pt>
                <c:pt idx="188">
                  <c:v>5.5179724063053808</c:v>
                </c:pt>
                <c:pt idx="189">
                  <c:v>5.5348551418764291</c:v>
                </c:pt>
                <c:pt idx="190">
                  <c:v>5.5500614334608747</c:v>
                </c:pt>
                <c:pt idx="191">
                  <c:v>5.5638273830407607</c:v>
                </c:pt>
                <c:pt idx="192">
                  <c:v>5.576109097382794</c:v>
                </c:pt>
                <c:pt idx="193">
                  <c:v>5.5874498863699111</c:v>
                </c:pt>
                <c:pt idx="194">
                  <c:v>5.5975254160197281</c:v>
                </c:pt>
                <c:pt idx="195">
                  <c:v>5.6065988474404582</c:v>
                </c:pt>
                <c:pt idx="196">
                  <c:v>5.6147934918309712</c:v>
                </c:pt>
                <c:pt idx="197">
                  <c:v>5.6220851855157346</c:v>
                </c:pt>
                <c:pt idx="198">
                  <c:v>5.6287590712961668</c:v>
                </c:pt>
                <c:pt idx="199">
                  <c:v>5.6347997896159843</c:v>
                </c:pt>
                <c:pt idx="200">
                  <c:v>5.6401917100127203</c:v>
                </c:pt>
                <c:pt idx="201">
                  <c:v>5.6450787264956066</c:v>
                </c:pt>
                <c:pt idx="202">
                  <c:v>5.649449674064412</c:v>
                </c:pt>
                <c:pt idx="203">
                  <c:v>5.6534563728817702</c:v>
                </c:pt>
                <c:pt idx="204">
                  <c:v>5.6569275518992095</c:v>
                </c:pt>
                <c:pt idx="205">
                  <c:v>5.6600181553544306</c:v>
                </c:pt>
                <c:pt idx="206">
                  <c:v>5.6627215770279271</c:v>
                </c:pt>
                <c:pt idx="207">
                  <c:v>5.6652012380759142</c:v>
                </c:pt>
                <c:pt idx="208">
                  <c:v>5.6672838315057454</c:v>
                </c:pt>
                <c:pt idx="209">
                  <c:v>5.6691362565798347</c:v>
                </c:pt>
                <c:pt idx="210">
                  <c:v>5.670757102104421</c:v>
                </c:pt>
                <c:pt idx="211">
                  <c:v>5.6721449906562897</c:v>
                </c:pt>
                <c:pt idx="212">
                  <c:v>5.6731193796609904</c:v>
                </c:pt>
                <c:pt idx="213">
                  <c:v>5.6742165635933119</c:v>
                </c:pt>
                <c:pt idx="214">
                  <c:v>5.6748976734666279</c:v>
                </c:pt>
                <c:pt idx="215">
                  <c:v>5.6755255686083608</c:v>
                </c:pt>
                <c:pt idx="216">
                  <c:v>5.6759180432748346</c:v>
                </c:pt>
                <c:pt idx="217">
                  <c:v>5.676262791771987</c:v>
                </c:pt>
                <c:pt idx="218">
                  <c:v>5.686484097081876</c:v>
                </c:pt>
                <c:pt idx="219">
                  <c:v>5.69379127474991</c:v>
                </c:pt>
                <c:pt idx="220">
                  <c:v>5.709198021139466</c:v>
                </c:pt>
                <c:pt idx="221">
                  <c:v>5.7382768439481602</c:v>
                </c:pt>
                <c:pt idx="222">
                  <c:v>5.7786744653652651</c:v>
                </c:pt>
                <c:pt idx="223">
                  <c:v>5.8283319621441967</c:v>
                </c:pt>
                <c:pt idx="224">
                  <c:v>5.8875335177827886</c:v>
                </c:pt>
                <c:pt idx="225">
                  <c:v>5.9588262968864338</c:v>
                </c:pt>
                <c:pt idx="226">
                  <c:v>6.0450653656990543</c:v>
                </c:pt>
                <c:pt idx="227">
                  <c:v>6.1487986082453894</c:v>
                </c:pt>
                <c:pt idx="228">
                  <c:v>6.2711891492117262</c:v>
                </c:pt>
                <c:pt idx="229">
                  <c:v>6.4121541452997848</c:v>
                </c:pt>
                <c:pt idx="230">
                  <c:v>6.5711630997357284</c:v>
                </c:pt>
                <c:pt idx="231">
                  <c:v>6.7463410443661989</c:v>
                </c:pt>
                <c:pt idx="232">
                  <c:v>6.93616459490719</c:v>
                </c:pt>
                <c:pt idx="233">
                  <c:v>7.1388135588880308</c:v>
                </c:pt>
                <c:pt idx="234">
                  <c:v>7.3517065363256506</c:v>
                </c:pt>
                <c:pt idx="235">
                  <c:v>7.5732849259039012</c:v>
                </c:pt>
                <c:pt idx="236">
                  <c:v>7.8007684653048557</c:v>
                </c:pt>
                <c:pt idx="237">
                  <c:v>8.031953141427314</c:v>
                </c:pt>
                <c:pt idx="238">
                  <c:v>8.2654794380133705</c:v>
                </c:pt>
                <c:pt idx="239">
                  <c:v>8.4989798083501071</c:v>
                </c:pt>
                <c:pt idx="240">
                  <c:v>8.7307066323932538</c:v>
                </c:pt>
                <c:pt idx="241">
                  <c:v>8.9585976855398854</c:v>
                </c:pt>
                <c:pt idx="242">
                  <c:v>9.1817311958258969</c:v>
                </c:pt>
                <c:pt idx="243">
                  <c:v>9.3981602593035998</c:v>
                </c:pt>
                <c:pt idx="244">
                  <c:v>9.6063606864776023</c:v>
                </c:pt>
                <c:pt idx="245">
                  <c:v>9.8052552011957044</c:v>
                </c:pt>
                <c:pt idx="246">
                  <c:v>9.99372770307507</c:v>
                </c:pt>
                <c:pt idx="247">
                  <c:v>10.170364276845142</c:v>
                </c:pt>
                <c:pt idx="248">
                  <c:v>10.334220909834281</c:v>
                </c:pt>
                <c:pt idx="249">
                  <c:v>10.484586048941804</c:v>
                </c:pt>
                <c:pt idx="250">
                  <c:v>10.620993660257559</c:v>
                </c:pt>
                <c:pt idx="251">
                  <c:v>10.74296769610792</c:v>
                </c:pt>
                <c:pt idx="252">
                  <c:v>10.850293746477124</c:v>
                </c:pt>
                <c:pt idx="253">
                  <c:v>10.943033091164567</c:v>
                </c:pt>
                <c:pt idx="254">
                  <c:v>11.021537196172545</c:v>
                </c:pt>
                <c:pt idx="255">
                  <c:v>11.086462665205756</c:v>
                </c:pt>
                <c:pt idx="256">
                  <c:v>11.138786657391931</c:v>
                </c:pt>
                <c:pt idx="257">
                  <c:v>11.179822782565562</c:v>
                </c:pt>
                <c:pt idx="258">
                  <c:v>11.211237485693488</c:v>
                </c:pt>
                <c:pt idx="259">
                  <c:v>11.234774542752065</c:v>
                </c:pt>
                <c:pt idx="260">
                  <c:v>11.252848053235706</c:v>
                </c:pt>
                <c:pt idx="261">
                  <c:v>11.268276966980599</c:v>
                </c:pt>
                <c:pt idx="262">
                  <c:v>11.284906884382186</c:v>
                </c:pt>
                <c:pt idx="263">
                  <c:v>11.309489632375954</c:v>
                </c:pt>
                <c:pt idx="264">
                  <c:v>11.345362719619784</c:v>
                </c:pt>
                <c:pt idx="265">
                  <c:v>11.373588368483903</c:v>
                </c:pt>
                <c:pt idx="266">
                  <c:v>11.412168886707363</c:v>
                </c:pt>
                <c:pt idx="267">
                  <c:v>11.470331678015929</c:v>
                </c:pt>
                <c:pt idx="268">
                  <c:v>11.536489426279168</c:v>
                </c:pt>
                <c:pt idx="269">
                  <c:v>11.601152562008973</c:v>
                </c:pt>
                <c:pt idx="270">
                  <c:v>11.657052019775572</c:v>
                </c:pt>
                <c:pt idx="271">
                  <c:v>11.701916554163393</c:v>
                </c:pt>
                <c:pt idx="272">
                  <c:v>11.735729243622904</c:v>
                </c:pt>
                <c:pt idx="273">
                  <c:v>11.760171312783651</c:v>
                </c:pt>
                <c:pt idx="274">
                  <c:v>11.778027253845503</c:v>
                </c:pt>
                <c:pt idx="275">
                  <c:v>11.790822695526506</c:v>
                </c:pt>
                <c:pt idx="276">
                  <c:v>11.800849539178484</c:v>
                </c:pt>
                <c:pt idx="277">
                  <c:v>11.808382816464018</c:v>
                </c:pt>
                <c:pt idx="278">
                  <c:v>11.814067199240487</c:v>
                </c:pt>
                <c:pt idx="279">
                  <c:v>11.818575905811652</c:v>
                </c:pt>
                <c:pt idx="280">
                  <c:v>11.821519807026096</c:v>
                </c:pt>
                <c:pt idx="281">
                  <c:v>11.82396491246134</c:v>
                </c:pt>
                <c:pt idx="282">
                  <c:v>11.825165063645152</c:v>
                </c:pt>
                <c:pt idx="283">
                  <c:v>11.825469355945485</c:v>
                </c:pt>
                <c:pt idx="284">
                  <c:v>11.8256215613064</c:v>
                </c:pt>
                <c:pt idx="285">
                  <c:v>11.824480360957793</c:v>
                </c:pt>
                <c:pt idx="286">
                  <c:v>11.823180710927343</c:v>
                </c:pt>
                <c:pt idx="287">
                  <c:v>11.821731586104887</c:v>
                </c:pt>
                <c:pt idx="288">
                  <c:v>11.819351278775853</c:v>
                </c:pt>
                <c:pt idx="289">
                  <c:v>11.81722353543387</c:v>
                </c:pt>
                <c:pt idx="290">
                  <c:v>11.814159143856044</c:v>
                </c:pt>
                <c:pt idx="291">
                  <c:v>11.810959075300586</c:v>
                </c:pt>
                <c:pt idx="292">
                  <c:v>11.808045978281587</c:v>
                </c:pt>
                <c:pt idx="293">
                  <c:v>11.804610178104523</c:v>
                </c:pt>
                <c:pt idx="294">
                  <c:v>11.80107078897152</c:v>
                </c:pt>
                <c:pt idx="295">
                  <c:v>11.79701381949288</c:v>
                </c:pt>
                <c:pt idx="296">
                  <c:v>11.793297485569553</c:v>
                </c:pt>
                <c:pt idx="297">
                  <c:v>11.789078610524669</c:v>
                </c:pt>
                <c:pt idx="298">
                  <c:v>11.784795103033277</c:v>
                </c:pt>
                <c:pt idx="299">
                  <c:v>11.780459860332419</c:v>
                </c:pt>
                <c:pt idx="300">
                  <c:v>11.776086201220298</c:v>
                </c:pt>
                <c:pt idx="301">
                  <c:v>11.771235013249866</c:v>
                </c:pt>
                <c:pt idx="302">
                  <c:v>11.766363863079896</c:v>
                </c:pt>
                <c:pt idx="303">
                  <c:v>11.761949634731778</c:v>
                </c:pt>
                <c:pt idx="304">
                  <c:v>11.757087324207866</c:v>
                </c:pt>
                <c:pt idx="305">
                  <c:v>11.752249946246813</c:v>
                </c:pt>
                <c:pt idx="306">
                  <c:v>11.746976313958827</c:v>
                </c:pt>
                <c:pt idx="307">
                  <c:v>11.741749881379109</c:v>
                </c:pt>
                <c:pt idx="308">
                  <c:v>11.73707447518197</c:v>
                </c:pt>
                <c:pt idx="309">
                  <c:v>11.731998176231865</c:v>
                </c:pt>
                <c:pt idx="310">
                  <c:v>11.726523409697158</c:v>
                </c:pt>
                <c:pt idx="311">
                  <c:v>11.721155382768261</c:v>
                </c:pt>
                <c:pt idx="312">
                  <c:v>11.715912718774447</c:v>
                </c:pt>
                <c:pt idx="313">
                  <c:v>11.709275105955085</c:v>
                </c:pt>
                <c:pt idx="314">
                  <c:v>11.710028965479967</c:v>
                </c:pt>
                <c:pt idx="315">
                  <c:v>11.710038721820961</c:v>
                </c:pt>
                <c:pt idx="316">
                  <c:v>11.712470889649801</c:v>
                </c:pt>
                <c:pt idx="317">
                  <c:v>11.720089970610479</c:v>
                </c:pt>
                <c:pt idx="318">
                  <c:v>11.727125003308732</c:v>
                </c:pt>
                <c:pt idx="319">
                  <c:v>11.73192981515742</c:v>
                </c:pt>
                <c:pt idx="320">
                  <c:v>11.736653390919731</c:v>
                </c:pt>
                <c:pt idx="321">
                  <c:v>11.744651593400956</c:v>
                </c:pt>
                <c:pt idx="322">
                  <c:v>11.7611115649502</c:v>
                </c:pt>
                <c:pt idx="323">
                  <c:v>11.792574428845041</c:v>
                </c:pt>
                <c:pt idx="324">
                  <c:v>11.843547767487395</c:v>
                </c:pt>
                <c:pt idx="325">
                  <c:v>11.918718025350291</c:v>
                </c:pt>
                <c:pt idx="326">
                  <c:v>12.020017229947346</c:v>
                </c:pt>
                <c:pt idx="327">
                  <c:v>12.146473868008762</c:v>
                </c:pt>
                <c:pt idx="328">
                  <c:v>12.297058748495886</c:v>
                </c:pt>
                <c:pt idx="329">
                  <c:v>12.4700771186117</c:v>
                </c:pt>
                <c:pt idx="330">
                  <c:v>12.661910082110067</c:v>
                </c:pt>
                <c:pt idx="331">
                  <c:v>12.868772954635014</c:v>
                </c:pt>
                <c:pt idx="332">
                  <c:v>13.087336271831575</c:v>
                </c:pt>
                <c:pt idx="333">
                  <c:v>13.314753979478562</c:v>
                </c:pt>
                <c:pt idx="334">
                  <c:v>13.547415281037351</c:v>
                </c:pt>
                <c:pt idx="335">
                  <c:v>13.782198492468684</c:v>
                </c:pt>
                <c:pt idx="336">
                  <c:v>14.016500699149578</c:v>
                </c:pt>
                <c:pt idx="337">
                  <c:v>14.248268387250981</c:v>
                </c:pt>
                <c:pt idx="338">
                  <c:v>14.474031645559673</c:v>
                </c:pt>
                <c:pt idx="339">
                  <c:v>14.693541711346008</c:v>
                </c:pt>
                <c:pt idx="340">
                  <c:v>14.904504770620189</c:v>
                </c:pt>
                <c:pt idx="341">
                  <c:v>15.104535913542843</c:v>
                </c:pt>
                <c:pt idx="342">
                  <c:v>15.293239209261307</c:v>
                </c:pt>
                <c:pt idx="343">
                  <c:v>15.468807315539662</c:v>
                </c:pt>
                <c:pt idx="344">
                  <c:v>15.630782883204608</c:v>
                </c:pt>
                <c:pt idx="345">
                  <c:v>15.777982561587896</c:v>
                </c:pt>
                <c:pt idx="346">
                  <c:v>15.910630342496921</c:v>
                </c:pt>
                <c:pt idx="347">
                  <c:v>16.028238629310703</c:v>
                </c:pt>
                <c:pt idx="348">
                  <c:v>16.131048369575502</c:v>
                </c:pt>
                <c:pt idx="349">
                  <c:v>16.218574273460529</c:v>
                </c:pt>
                <c:pt idx="350">
                  <c:v>16.291829731211273</c:v>
                </c:pt>
                <c:pt idx="351">
                  <c:v>16.351880912502047</c:v>
                </c:pt>
                <c:pt idx="352">
                  <c:v>16.399848238973718</c:v>
                </c:pt>
                <c:pt idx="353">
                  <c:v>16.436907888563731</c:v>
                </c:pt>
                <c:pt idx="354">
                  <c:v>16.465079893148843</c:v>
                </c:pt>
                <c:pt idx="355">
                  <c:v>16.485681294889936</c:v>
                </c:pt>
                <c:pt idx="356">
                  <c:v>16.501696358419395</c:v>
                </c:pt>
                <c:pt idx="357">
                  <c:v>16.515427725766802</c:v>
                </c:pt>
                <c:pt idx="358">
                  <c:v>16.530097424344444</c:v>
                </c:pt>
                <c:pt idx="359">
                  <c:v>16.554864104832138</c:v>
                </c:pt>
                <c:pt idx="360">
                  <c:v>16.594245531719427</c:v>
                </c:pt>
                <c:pt idx="361">
                  <c:v>16.633482606564368</c:v>
                </c:pt>
                <c:pt idx="362">
                  <c:v>16.693094837701437</c:v>
                </c:pt>
                <c:pt idx="363">
                  <c:v>16.771136817478798</c:v>
                </c:pt>
                <c:pt idx="364">
                  <c:v>16.866441146380033</c:v>
                </c:pt>
                <c:pt idx="365">
                  <c:v>16.961020448499834</c:v>
                </c:pt>
                <c:pt idx="366">
                  <c:v>17.039687919455744</c:v>
                </c:pt>
                <c:pt idx="367">
                  <c:v>17.094726985016081</c:v>
                </c:pt>
                <c:pt idx="368">
                  <c:v>17.127209102186846</c:v>
                </c:pt>
                <c:pt idx="369">
                  <c:v>17.144703387234603</c:v>
                </c:pt>
                <c:pt idx="370">
                  <c:v>17.153252448041442</c:v>
                </c:pt>
                <c:pt idx="371">
                  <c:v>17.157283903696555</c:v>
                </c:pt>
                <c:pt idx="372">
                  <c:v>17.159519033638031</c:v>
                </c:pt>
                <c:pt idx="373">
                  <c:v>17.16183719338623</c:v>
                </c:pt>
                <c:pt idx="374">
                  <c:v>17.162322460110101</c:v>
                </c:pt>
                <c:pt idx="375">
                  <c:v>17.162893976571961</c:v>
                </c:pt>
                <c:pt idx="376">
                  <c:v>17.163573995972428</c:v>
                </c:pt>
                <c:pt idx="377">
                  <c:v>17.16338594437979</c:v>
                </c:pt>
                <c:pt idx="378">
                  <c:v>17.162322033758254</c:v>
                </c:pt>
                <c:pt idx="379">
                  <c:v>17.161395057409337</c:v>
                </c:pt>
                <c:pt idx="380">
                  <c:v>17.160629372056206</c:v>
                </c:pt>
                <c:pt idx="381">
                  <c:v>17.159008029355718</c:v>
                </c:pt>
                <c:pt idx="382">
                  <c:v>17.157577040118777</c:v>
                </c:pt>
                <c:pt idx="383">
                  <c:v>17.156362619335717</c:v>
                </c:pt>
                <c:pt idx="384">
                  <c:v>17.155391741022036</c:v>
                </c:pt>
                <c:pt idx="385">
                  <c:v>17.152519436014135</c:v>
                </c:pt>
                <c:pt idx="386">
                  <c:v>17.150999193280807</c:v>
                </c:pt>
                <c:pt idx="387">
                  <c:v>17.148675669024133</c:v>
                </c:pt>
                <c:pt idx="388">
                  <c:v>17.146664665840099</c:v>
                </c:pt>
                <c:pt idx="389">
                  <c:v>17.143863876296471</c:v>
                </c:pt>
                <c:pt idx="390">
                  <c:v>17.142557719171588</c:v>
                </c:pt>
                <c:pt idx="391">
                  <c:v>17.139344484284244</c:v>
                </c:pt>
                <c:pt idx="392">
                  <c:v>17.137689972339139</c:v>
                </c:pt>
                <c:pt idx="393">
                  <c:v>17.135302350636302</c:v>
                </c:pt>
                <c:pt idx="394">
                  <c:v>17.132178811587252</c:v>
                </c:pt>
                <c:pt idx="395">
                  <c:v>17.129522323815362</c:v>
                </c:pt>
                <c:pt idx="396">
                  <c:v>17.127368259353013</c:v>
                </c:pt>
                <c:pt idx="397">
                  <c:v>17.124521938353141</c:v>
                </c:pt>
                <c:pt idx="398">
                  <c:v>17.122225885419457</c:v>
                </c:pt>
                <c:pt idx="399">
                  <c:v>17.119261065622389</c:v>
                </c:pt>
                <c:pt idx="400">
                  <c:v>17.115626886603724</c:v>
                </c:pt>
                <c:pt idx="401">
                  <c:v>17.113889717352595</c:v>
                </c:pt>
                <c:pt idx="402">
                  <c:v>17.110239540009072</c:v>
                </c:pt>
                <c:pt idx="403">
                  <c:v>17.108567679028454</c:v>
                </c:pt>
                <c:pt idx="404">
                  <c:v>17.104984768346394</c:v>
                </c:pt>
                <c:pt idx="405">
                  <c:v>17.102126940070907</c:v>
                </c:pt>
                <c:pt idx="406">
                  <c:v>17.100037792258895</c:v>
                </c:pt>
                <c:pt idx="407">
                  <c:v>17.096029745332565</c:v>
                </c:pt>
                <c:pt idx="408">
                  <c:v>17.094204214606883</c:v>
                </c:pt>
                <c:pt idx="409">
                  <c:v>17.089071061676222</c:v>
                </c:pt>
                <c:pt idx="410">
                  <c:v>17.101689390743001</c:v>
                </c:pt>
                <c:pt idx="411">
                  <c:v>17.111273981542151</c:v>
                </c:pt>
                <c:pt idx="412">
                  <c:v>17.127819344837885</c:v>
                </c:pt>
                <c:pt idx="413">
                  <c:v>17.153014884886506</c:v>
                </c:pt>
                <c:pt idx="414">
                  <c:v>17.175390621408514</c:v>
                </c:pt>
                <c:pt idx="415">
                  <c:v>17.19338447528316</c:v>
                </c:pt>
                <c:pt idx="416">
                  <c:v>17.206871130194227</c:v>
                </c:pt>
                <c:pt idx="417">
                  <c:v>17.220271207864613</c:v>
                </c:pt>
                <c:pt idx="418">
                  <c:v>17.236661315053691</c:v>
                </c:pt>
                <c:pt idx="419">
                  <c:v>17.262342939361851</c:v>
                </c:pt>
                <c:pt idx="420">
                  <c:v>17.302315127100538</c:v>
                </c:pt>
                <c:pt idx="421">
                  <c:v>17.360199419746809</c:v>
                </c:pt>
                <c:pt idx="422">
                  <c:v>17.436565166782973</c:v>
                </c:pt>
                <c:pt idx="423">
                  <c:v>17.530379838641295</c:v>
                </c:pt>
                <c:pt idx="424">
                  <c:v>17.645448011597367</c:v>
                </c:pt>
                <c:pt idx="425">
                  <c:v>17.774187017910613</c:v>
                </c:pt>
                <c:pt idx="426">
                  <c:v>17.918673730340878</c:v>
                </c:pt>
                <c:pt idx="427">
                  <c:v>18.074332992589735</c:v>
                </c:pt>
                <c:pt idx="428">
                  <c:v>18.239788447732863</c:v>
                </c:pt>
                <c:pt idx="429">
                  <c:v>18.408445169699487</c:v>
                </c:pt>
                <c:pt idx="430">
                  <c:v>18.582106044791814</c:v>
                </c:pt>
                <c:pt idx="431">
                  <c:v>18.757385385948869</c:v>
                </c:pt>
                <c:pt idx="432">
                  <c:v>18.930752961721037</c:v>
                </c:pt>
                <c:pt idx="433">
                  <c:v>19.100321293284392</c:v>
                </c:pt>
                <c:pt idx="434">
                  <c:v>19.264125685070763</c:v>
                </c:pt>
                <c:pt idx="435">
                  <c:v>19.421951030355125</c:v>
                </c:pt>
                <c:pt idx="436">
                  <c:v>19.573577555821636</c:v>
                </c:pt>
                <c:pt idx="437">
                  <c:v>19.715046121544216</c:v>
                </c:pt>
                <c:pt idx="438">
                  <c:v>19.847896917170733</c:v>
                </c:pt>
                <c:pt idx="439">
                  <c:v>19.969928549508616</c:v>
                </c:pt>
                <c:pt idx="440">
                  <c:v>20.080780088473176</c:v>
                </c:pt>
                <c:pt idx="441">
                  <c:v>20.182029734255185</c:v>
                </c:pt>
                <c:pt idx="442">
                  <c:v>20.271395182474443</c:v>
                </c:pt>
                <c:pt idx="443">
                  <c:v>20.350480601166666</c:v>
                </c:pt>
                <c:pt idx="444">
                  <c:v>20.418956836112581</c:v>
                </c:pt>
                <c:pt idx="445">
                  <c:v>20.476487877298382</c:v>
                </c:pt>
                <c:pt idx="446">
                  <c:v>20.522730740019405</c:v>
                </c:pt>
                <c:pt idx="447">
                  <c:v>20.561479968187371</c:v>
                </c:pt>
                <c:pt idx="448">
                  <c:v>20.591042651994933</c:v>
                </c:pt>
                <c:pt idx="449">
                  <c:v>20.613468559564236</c:v>
                </c:pt>
                <c:pt idx="450">
                  <c:v>20.630044049422931</c:v>
                </c:pt>
                <c:pt idx="451">
                  <c:v>20.642113942110079</c:v>
                </c:pt>
                <c:pt idx="452">
                  <c:v>20.650864778930202</c:v>
                </c:pt>
                <c:pt idx="453">
                  <c:v>20.657756187651376</c:v>
                </c:pt>
                <c:pt idx="454">
                  <c:v>20.664533828993083</c:v>
                </c:pt>
                <c:pt idx="455">
                  <c:v>20.675044658877045</c:v>
                </c:pt>
                <c:pt idx="456">
                  <c:v>20.691020629525152</c:v>
                </c:pt>
                <c:pt idx="457">
                  <c:v>20.710583847219876</c:v>
                </c:pt>
                <c:pt idx="458">
                  <c:v>20.76244949215819</c:v>
                </c:pt>
                <c:pt idx="459">
                  <c:v>20.817826999262596</c:v>
                </c:pt>
                <c:pt idx="460">
                  <c:v>20.867342101970983</c:v>
                </c:pt>
                <c:pt idx="461">
                  <c:v>20.903383481473664</c:v>
                </c:pt>
                <c:pt idx="462">
                  <c:v>20.924324107921471</c:v>
                </c:pt>
                <c:pt idx="463">
                  <c:v>20.93459801373918</c:v>
                </c:pt>
                <c:pt idx="464">
                  <c:v>20.939824310089939</c:v>
                </c:pt>
                <c:pt idx="465">
                  <c:v>20.942364763928126</c:v>
                </c:pt>
                <c:pt idx="466">
                  <c:v>20.94417800777504</c:v>
                </c:pt>
                <c:pt idx="467">
                  <c:v>20.94577486452577</c:v>
                </c:pt>
                <c:pt idx="468">
                  <c:v>20.946914080744207</c:v>
                </c:pt>
                <c:pt idx="469">
                  <c:v>20.947865405012614</c:v>
                </c:pt>
                <c:pt idx="470">
                  <c:v>20.948383275300074</c:v>
                </c:pt>
                <c:pt idx="471">
                  <c:v>20.948477811512909</c:v>
                </c:pt>
                <c:pt idx="472">
                  <c:v>20.948428471517289</c:v>
                </c:pt>
                <c:pt idx="473">
                  <c:v>20.94825475533294</c:v>
                </c:pt>
                <c:pt idx="474">
                  <c:v>20.947702286234765</c:v>
                </c:pt>
                <c:pt idx="475">
                  <c:v>20.947060685715996</c:v>
                </c:pt>
                <c:pt idx="476">
                  <c:v>20.946351386185714</c:v>
                </c:pt>
                <c:pt idx="477">
                  <c:v>20.945596522000159</c:v>
                </c:pt>
                <c:pt idx="478">
                  <c:v>20.944246509505223</c:v>
                </c:pt>
                <c:pt idx="479">
                  <c:v>20.943174593150612</c:v>
                </c:pt>
                <c:pt idx="480">
                  <c:v>20.941829514795145</c:v>
                </c:pt>
                <c:pt idx="481">
                  <c:v>20.940522395040706</c:v>
                </c:pt>
                <c:pt idx="482">
                  <c:v>20.939278913499109</c:v>
                </c:pt>
                <c:pt idx="483">
                  <c:v>20.937220983570203</c:v>
                </c:pt>
                <c:pt idx="484">
                  <c:v>20.935870855793492</c:v>
                </c:pt>
                <c:pt idx="485">
                  <c:v>20.934659747461065</c:v>
                </c:pt>
                <c:pt idx="486">
                  <c:v>20.93268323502312</c:v>
                </c:pt>
                <c:pt idx="487">
                  <c:v>20.930884754387716</c:v>
                </c:pt>
                <c:pt idx="488">
                  <c:v>20.92961222317907</c:v>
                </c:pt>
                <c:pt idx="489">
                  <c:v>20.92762292365347</c:v>
                </c:pt>
                <c:pt idx="490">
                  <c:v>20.925891769473473</c:v>
                </c:pt>
                <c:pt idx="491">
                  <c:v>20.924451553383424</c:v>
                </c:pt>
                <c:pt idx="492">
                  <c:v>20.923004856540977</c:v>
                </c:pt>
                <c:pt idx="493">
                  <c:v>20.921241351946907</c:v>
                </c:pt>
                <c:pt idx="494">
                  <c:v>20.919175586751351</c:v>
                </c:pt>
                <c:pt idx="495">
                  <c:v>20.917506000611073</c:v>
                </c:pt>
                <c:pt idx="496">
                  <c:v>20.915579249670891</c:v>
                </c:pt>
                <c:pt idx="497">
                  <c:v>20.914109540339357</c:v>
                </c:pt>
                <c:pt idx="498">
                  <c:v>20.912430854578506</c:v>
                </c:pt>
                <c:pt idx="499">
                  <c:v>20.910561124262369</c:v>
                </c:pt>
                <c:pt idx="500">
                  <c:v>20.908518911616532</c:v>
                </c:pt>
                <c:pt idx="501">
                  <c:v>20.90632342288129</c:v>
                </c:pt>
                <c:pt idx="502">
                  <c:v>20.904729543121686</c:v>
                </c:pt>
                <c:pt idx="503">
                  <c:v>20.903038180634105</c:v>
                </c:pt>
                <c:pt idx="504">
                  <c:v>20.900895552666157</c:v>
                </c:pt>
                <c:pt idx="505">
                  <c:v>20.89831204043908</c:v>
                </c:pt>
                <c:pt idx="506">
                  <c:v>20.909091785621868</c:v>
                </c:pt>
                <c:pt idx="507">
                  <c:v>20.918193064320949</c:v>
                </c:pt>
                <c:pt idx="508">
                  <c:v>20.931843003211878</c:v>
                </c:pt>
                <c:pt idx="509">
                  <c:v>20.947833647141714</c:v>
                </c:pt>
                <c:pt idx="510">
                  <c:v>20.960266322640045</c:v>
                </c:pt>
                <c:pt idx="511">
                  <c:v>20.964204458773875</c:v>
                </c:pt>
                <c:pt idx="512">
                  <c:v>20.960624747612609</c:v>
                </c:pt>
                <c:pt idx="513">
                  <c:v>20.953022953694735</c:v>
                </c:pt>
                <c:pt idx="514">
                  <c:v>20.944213083715443</c:v>
                </c:pt>
                <c:pt idx="515">
                  <c:v>20.937970994031996</c:v>
                </c:pt>
                <c:pt idx="516">
                  <c:v>20.936530355190914</c:v>
                </c:pt>
                <c:pt idx="517">
                  <c:v>20.942646075414533</c:v>
                </c:pt>
                <c:pt idx="518">
                  <c:v>20.957882524644603</c:v>
                </c:pt>
                <c:pt idx="519">
                  <c:v>20.982109532343301</c:v>
                </c:pt>
                <c:pt idx="520">
                  <c:v>21.016071856486331</c:v>
                </c:pt>
                <c:pt idx="521">
                  <c:v>21.059195520177269</c:v>
                </c:pt>
                <c:pt idx="522">
                  <c:v>21.110423326045325</c:v>
                </c:pt>
                <c:pt idx="523">
                  <c:v>21.168647673406337</c:v>
                </c:pt>
                <c:pt idx="524">
                  <c:v>21.232709184305325</c:v>
                </c:pt>
                <c:pt idx="525">
                  <c:v>21.300928297479921</c:v>
                </c:pt>
                <c:pt idx="526">
                  <c:v>21.37249506325297</c:v>
                </c:pt>
                <c:pt idx="527">
                  <c:v>21.446086078228809</c:v>
                </c:pt>
                <c:pt idx="528">
                  <c:v>21.520802191719287</c:v>
                </c:pt>
                <c:pt idx="529">
                  <c:v>21.594731589028793</c:v>
                </c:pt>
                <c:pt idx="530">
                  <c:v>21.667849602392746</c:v>
                </c:pt>
                <c:pt idx="531">
                  <c:v>21.738142646454953</c:v>
                </c:pt>
                <c:pt idx="532">
                  <c:v>21.805522721465096</c:v>
                </c:pt>
                <c:pt idx="533">
                  <c:v>21.869392489325183</c:v>
                </c:pt>
                <c:pt idx="534">
                  <c:v>21.929131571432716</c:v>
                </c:pt>
                <c:pt idx="535">
                  <c:v>21.984614235195199</c:v>
                </c:pt>
                <c:pt idx="536">
                  <c:v>22.035188530687048</c:v>
                </c:pt>
                <c:pt idx="537">
                  <c:v>22.080707196425269</c:v>
                </c:pt>
                <c:pt idx="538">
                  <c:v>22.12102002317441</c:v>
                </c:pt>
                <c:pt idx="539">
                  <c:v>22.155973804151582</c:v>
                </c:pt>
                <c:pt idx="540">
                  <c:v>22.185958265968161</c:v>
                </c:pt>
                <c:pt idx="541">
                  <c:v>22.2113829039235</c:v>
                </c:pt>
                <c:pt idx="542">
                  <c:v>22.231005102239504</c:v>
                </c:pt>
                <c:pt idx="543">
                  <c:v>22.246912946850593</c:v>
                </c:pt>
                <c:pt idx="544">
                  <c:v>22.259008803963276</c:v>
                </c:pt>
                <c:pt idx="545">
                  <c:v>22.267193217081104</c:v>
                </c:pt>
                <c:pt idx="546">
                  <c:v>22.273108460443392</c:v>
                </c:pt>
                <c:pt idx="547">
                  <c:v>22.276706115229555</c:v>
                </c:pt>
                <c:pt idx="548">
                  <c:v>22.279123856430004</c:v>
                </c:pt>
                <c:pt idx="549">
                  <c:v>22.280948650674262</c:v>
                </c:pt>
                <c:pt idx="550">
                  <c:v>22.283398496639549</c:v>
                </c:pt>
                <c:pt idx="551">
                  <c:v>22.285293473653113</c:v>
                </c:pt>
                <c:pt idx="552">
                  <c:v>22.288496960537536</c:v>
                </c:pt>
                <c:pt idx="553">
                  <c:v>22.29244986575495</c:v>
                </c:pt>
                <c:pt idx="554">
                  <c:v>22.304148989547379</c:v>
                </c:pt>
                <c:pt idx="555">
                  <c:v>22.319393736195313</c:v>
                </c:pt>
                <c:pt idx="556">
                  <c:v>22.332512222775662</c:v>
                </c:pt>
                <c:pt idx="557">
                  <c:v>22.342154739578213</c:v>
                </c:pt>
                <c:pt idx="558">
                  <c:v>22.348891983931193</c:v>
                </c:pt>
                <c:pt idx="559">
                  <c:v>22.352655159683529</c:v>
                </c:pt>
                <c:pt idx="560">
                  <c:v>22.354719163725015</c:v>
                </c:pt>
                <c:pt idx="561">
                  <c:v>22.355734525208327</c:v>
                </c:pt>
                <c:pt idx="562">
                  <c:v>22.356379886765207</c:v>
                </c:pt>
                <c:pt idx="563">
                  <c:v>22.35736274621506</c:v>
                </c:pt>
                <c:pt idx="564">
                  <c:v>22.358018105605691</c:v>
                </c:pt>
                <c:pt idx="565">
                  <c:v>22.358361021037126</c:v>
                </c:pt>
                <c:pt idx="566">
                  <c:v>22.358407130425363</c:v>
                </c:pt>
                <c:pt idx="567">
                  <c:v>22.358172666450788</c:v>
                </c:pt>
                <c:pt idx="568">
                  <c:v>22.357674469739035</c:v>
                </c:pt>
                <c:pt idx="569">
                  <c:v>22.357668537228275</c:v>
                </c:pt>
                <c:pt idx="570">
                  <c:v>22.356703629307329</c:v>
                </c:pt>
                <c:pt idx="571">
                  <c:v>22.356283457038128</c:v>
                </c:pt>
                <c:pt idx="572">
                  <c:v>22.355689139943834</c:v>
                </c:pt>
                <c:pt idx="573">
                  <c:v>22.354941013396893</c:v>
                </c:pt>
                <c:pt idx="574">
                  <c:v>22.354060108370867</c:v>
                </c:pt>
                <c:pt idx="575">
                  <c:v>22.353068166402736</c:v>
                </c:pt>
                <c:pt idx="576">
                  <c:v>22.351987654819773</c:v>
                </c:pt>
                <c:pt idx="577">
                  <c:v>22.35084178223498</c:v>
                </c:pt>
                <c:pt idx="578">
                  <c:v>22.349654514315674</c:v>
                </c:pt>
                <c:pt idx="579">
                  <c:v>22.34845058982939</c:v>
                </c:pt>
                <c:pt idx="580">
                  <c:v>22.3472555369713</c:v>
                </c:pt>
                <c:pt idx="581">
                  <c:v>22.346095689977897</c:v>
                </c:pt>
                <c:pt idx="582">
                  <c:v>22.344998206031352</c:v>
                </c:pt>
                <c:pt idx="583">
                  <c:v>22.343136595056521</c:v>
                </c:pt>
                <c:pt idx="584">
                  <c:v>22.342239739398757</c:v>
                </c:pt>
                <c:pt idx="585">
                  <c:v>22.34061925986347</c:v>
                </c:pt>
                <c:pt idx="586">
                  <c:v>22.339159983822302</c:v>
                </c:pt>
                <c:pt idx="587">
                  <c:v>22.337893159268056</c:v>
                </c:pt>
                <c:pt idx="588">
                  <c:v>22.336850960911484</c:v>
                </c:pt>
                <c:pt idx="589">
                  <c:v>22.335156912094124</c:v>
                </c:pt>
                <c:pt idx="590">
                  <c:v>22.3337356464687</c:v>
                </c:pt>
                <c:pt idx="591">
                  <c:v>22.331693189312265</c:v>
                </c:pt>
                <c:pt idx="592">
                  <c:v>22.330913078960183</c:v>
                </c:pt>
                <c:pt idx="593">
                  <c:v>22.328616390078537</c:v>
                </c:pt>
                <c:pt idx="594">
                  <c:v>22.327656059536011</c:v>
                </c:pt>
                <c:pt idx="595">
                  <c:v>22.326163938115783</c:v>
                </c:pt>
                <c:pt idx="596">
                  <c:v>22.324149271766515</c:v>
                </c:pt>
                <c:pt idx="597">
                  <c:v>22.322610415480451</c:v>
                </c:pt>
                <c:pt idx="598">
                  <c:v>22.32158861129367</c:v>
                </c:pt>
                <c:pt idx="599">
                  <c:v>22.319107322788739</c:v>
                </c:pt>
                <c:pt idx="600">
                  <c:v>22.318206750494692</c:v>
                </c:pt>
                <c:pt idx="601">
                  <c:v>22.315870867802804</c:v>
                </c:pt>
                <c:pt idx="602">
                  <c:v>22.323537020887855</c:v>
                </c:pt>
                <c:pt idx="603">
                  <c:v>22.328916916111591</c:v>
                </c:pt>
                <c:pt idx="604">
                  <c:v>22.33621554063069</c:v>
                </c:pt>
                <c:pt idx="605">
                  <c:v>22.344442466036881</c:v>
                </c:pt>
                <c:pt idx="606">
                  <c:v>22.348221018989314</c:v>
                </c:pt>
                <c:pt idx="607">
                  <c:v>22.345240032231882</c:v>
                </c:pt>
                <c:pt idx="608">
                  <c:v>22.337528921342702</c:v>
                </c:pt>
                <c:pt idx="609">
                  <c:v>22.324965735822246</c:v>
                </c:pt>
                <c:pt idx="610">
                  <c:v>22.310822282429719</c:v>
                </c:pt>
                <c:pt idx="611">
                  <c:v>22.296222563057093</c:v>
                </c:pt>
                <c:pt idx="612">
                  <c:v>22.282338371151237</c:v>
                </c:pt>
                <c:pt idx="613">
                  <c:v>22.272726438492196</c:v>
                </c:pt>
                <c:pt idx="614">
                  <c:v>22.26755113611144</c:v>
                </c:pt>
                <c:pt idx="615">
                  <c:v>22.265788044021022</c:v>
                </c:pt>
                <c:pt idx="616">
                  <c:v>22.269981665404245</c:v>
                </c:pt>
                <c:pt idx="617">
                  <c:v>22.277909989102437</c:v>
                </c:pt>
                <c:pt idx="618">
                  <c:v>22.290944906679872</c:v>
                </c:pt>
                <c:pt idx="619">
                  <c:v>22.308026521590918</c:v>
                </c:pt>
                <c:pt idx="620">
                  <c:v>22.329303243625777</c:v>
                </c:pt>
                <c:pt idx="621">
                  <c:v>22.352387938452608</c:v>
                </c:pt>
                <c:pt idx="622">
                  <c:v>22.379921488693231</c:v>
                </c:pt>
                <c:pt idx="623">
                  <c:v>22.406877013756105</c:v>
                </c:pt>
                <c:pt idx="624">
                  <c:v>22.435872445013228</c:v>
                </c:pt>
                <c:pt idx="625">
                  <c:v>22.465665234470514</c:v>
                </c:pt>
                <c:pt idx="626">
                  <c:v>22.494959303471905</c:v>
                </c:pt>
                <c:pt idx="627">
                  <c:v>22.523754944261626</c:v>
                </c:pt>
                <c:pt idx="628">
                  <c:v>22.550687189533566</c:v>
                </c:pt>
                <c:pt idx="629">
                  <c:v>22.577093623314205</c:v>
                </c:pt>
                <c:pt idx="630">
                  <c:v>22.601580516047758</c:v>
                </c:pt>
                <c:pt idx="631">
                  <c:v>22.624104772976796</c:v>
                </c:pt>
                <c:pt idx="632">
                  <c:v>22.644622607310477</c:v>
                </c:pt>
                <c:pt idx="633">
                  <c:v>22.661651060794643</c:v>
                </c:pt>
                <c:pt idx="634">
                  <c:v>22.678006810092139</c:v>
                </c:pt>
                <c:pt idx="635">
                  <c:v>22.69075161605296</c:v>
                </c:pt>
                <c:pt idx="636">
                  <c:v>22.701276816330118</c:v>
                </c:pt>
                <c:pt idx="637">
                  <c:v>22.709534530064349</c:v>
                </c:pt>
                <c:pt idx="638">
                  <c:v>22.715476117031731</c:v>
                </c:pt>
                <c:pt idx="639">
                  <c:v>22.720583409975706</c:v>
                </c:pt>
                <c:pt idx="640">
                  <c:v>22.723307042483917</c:v>
                </c:pt>
                <c:pt idx="641">
                  <c:v>22.725160013936286</c:v>
                </c:pt>
                <c:pt idx="642">
                  <c:v>22.724560313627762</c:v>
                </c:pt>
                <c:pt idx="643">
                  <c:v>22.726245551909159</c:v>
                </c:pt>
                <c:pt idx="644">
                  <c:v>22.725474468311177</c:v>
                </c:pt>
                <c:pt idx="645">
                  <c:v>22.725455436574411</c:v>
                </c:pt>
                <c:pt idx="646">
                  <c:v>22.726238426686201</c:v>
                </c:pt>
                <c:pt idx="647">
                  <c:v>22.726210415896855</c:v>
                </c:pt>
                <c:pt idx="648">
                  <c:v>22.727053502830394</c:v>
                </c:pt>
                <c:pt idx="649">
                  <c:v>22.728821152671859</c:v>
                </c:pt>
                <c:pt idx="650">
                  <c:v>22.735002513971185</c:v>
                </c:pt>
                <c:pt idx="651">
                  <c:v>22.740556370623313</c:v>
                </c:pt>
                <c:pt idx="652">
                  <c:v>22.748993660846892</c:v>
                </c:pt>
                <c:pt idx="653">
                  <c:v>22.755114278261292</c:v>
                </c:pt>
                <c:pt idx="654">
                  <c:v>22.758868781500212</c:v>
                </c:pt>
                <c:pt idx="655">
                  <c:v>22.762015897639809</c:v>
                </c:pt>
                <c:pt idx="656">
                  <c:v>22.764561436698813</c:v>
                </c:pt>
                <c:pt idx="657">
                  <c:v>22.764664563700226</c:v>
                </c:pt>
                <c:pt idx="658">
                  <c:v>22.764140222091736</c:v>
                </c:pt>
                <c:pt idx="659">
                  <c:v>22.764880718029477</c:v>
                </c:pt>
                <c:pt idx="660">
                  <c:v>22.765046430067937</c:v>
                </c:pt>
                <c:pt idx="661">
                  <c:v>22.764645194168047</c:v>
                </c:pt>
                <c:pt idx="662">
                  <c:v>22.763685282359521</c:v>
                </c:pt>
                <c:pt idx="663">
                  <c:v>22.764141568113644</c:v>
                </c:pt>
                <c:pt idx="664">
                  <c:v>22.764098247907867</c:v>
                </c:pt>
                <c:pt idx="665">
                  <c:v>22.763565612255935</c:v>
                </c:pt>
                <c:pt idx="666">
                  <c:v>22.762554439791352</c:v>
                </c:pt>
                <c:pt idx="667">
                  <c:v>22.761076008642242</c:v>
                </c:pt>
                <c:pt idx="668">
                  <c:v>22.759142108015016</c:v>
                </c:pt>
                <c:pt idx="669">
                  <c:v>22.758858010998829</c:v>
                </c:pt>
                <c:pt idx="670">
                  <c:v>22.758187434795364</c:v>
                </c:pt>
                <c:pt idx="671">
                  <c:v>22.757144461926536</c:v>
                </c:pt>
                <c:pt idx="672">
                  <c:v>22.755743744092516</c:v>
                </c:pt>
                <c:pt idx="673">
                  <c:v>22.754000514975498</c:v>
                </c:pt>
                <c:pt idx="674">
                  <c:v>22.754135461362132</c:v>
                </c:pt>
                <c:pt idx="675">
                  <c:v>22.751778391373485</c:v>
                </c:pt>
                <c:pt idx="676">
                  <c:v>22.751379650774897</c:v>
                </c:pt>
                <c:pt idx="677">
                  <c:v>22.748477960854586</c:v>
                </c:pt>
                <c:pt idx="678">
                  <c:v>22.748078017567508</c:v>
                </c:pt>
                <c:pt idx="679">
                  <c:v>22.747033651707206</c:v>
                </c:pt>
                <c:pt idx="680">
                  <c:v>22.745820280641098</c:v>
                </c:pt>
                <c:pt idx="681">
                  <c:v>22.743984728740944</c:v>
                </c:pt>
                <c:pt idx="682">
                  <c:v>22.742252906877503</c:v>
                </c:pt>
                <c:pt idx="683">
                  <c:v>22.740896947991736</c:v>
                </c:pt>
                <c:pt idx="684">
                  <c:v>22.739465957246264</c:v>
                </c:pt>
                <c:pt idx="685">
                  <c:v>22.737984133939392</c:v>
                </c:pt>
                <c:pt idx="686">
                  <c:v>22.736726303826625</c:v>
                </c:pt>
                <c:pt idx="687">
                  <c:v>22.734716260627408</c:v>
                </c:pt>
                <c:pt idx="688">
                  <c:v>22.733232408029561</c:v>
                </c:pt>
                <c:pt idx="689">
                  <c:v>22.731802492481393</c:v>
                </c:pt>
                <c:pt idx="690">
                  <c:v>22.730454798039396</c:v>
                </c:pt>
                <c:pt idx="691">
                  <c:v>22.728955277161692</c:v>
                </c:pt>
                <c:pt idx="692">
                  <c:v>22.727059745404873</c:v>
                </c:pt>
                <c:pt idx="693">
                  <c:v>22.725319835751552</c:v>
                </c:pt>
                <c:pt idx="694">
                  <c:v>22.72403871085929</c:v>
                </c:pt>
                <c:pt idx="695">
                  <c:v>22.722434250765765</c:v>
                </c:pt>
                <c:pt idx="696">
                  <c:v>22.720800082963692</c:v>
                </c:pt>
                <c:pt idx="697">
                  <c:v>22.718881715729374</c:v>
                </c:pt>
                <c:pt idx="698">
                  <c:v>22.723208362265943</c:v>
                </c:pt>
                <c:pt idx="699">
                  <c:v>22.725420700347261</c:v>
                </c:pt>
                <c:pt idx="700">
                  <c:v>22.728656735767167</c:v>
                </c:pt>
                <c:pt idx="701">
                  <c:v>22.730637217058824</c:v>
                </c:pt>
                <c:pt idx="702">
                  <c:v>22.729281645934556</c:v>
                </c:pt>
                <c:pt idx="703">
                  <c:v>22.723019442071184</c:v>
                </c:pt>
                <c:pt idx="704">
                  <c:v>22.712325751382767</c:v>
                </c:pt>
                <c:pt idx="705">
                  <c:v>22.698916665533165</c:v>
                </c:pt>
                <c:pt idx="706">
                  <c:v>22.683351916093681</c:v>
                </c:pt>
                <c:pt idx="707">
                  <c:v>22.667459882068886</c:v>
                </c:pt>
                <c:pt idx="708">
                  <c:v>22.651575653297126</c:v>
                </c:pt>
                <c:pt idx="709">
                  <c:v>22.63668318678252</c:v>
                </c:pt>
                <c:pt idx="710">
                  <c:v>22.623807301200845</c:v>
                </c:pt>
                <c:pt idx="711">
                  <c:v>22.613042248856551</c:v>
                </c:pt>
                <c:pt idx="712">
                  <c:v>22.605139679416812</c:v>
                </c:pt>
                <c:pt idx="713">
                  <c:v>22.60021902826043</c:v>
                </c:pt>
                <c:pt idx="714">
                  <c:v>22.597399166055553</c:v>
                </c:pt>
                <c:pt idx="715">
                  <c:v>22.597449569641729</c:v>
                </c:pt>
                <c:pt idx="716">
                  <c:v>22.600487278372313</c:v>
                </c:pt>
                <c:pt idx="717">
                  <c:v>22.604561635234884</c:v>
                </c:pt>
                <c:pt idx="718">
                  <c:v>22.611124886462409</c:v>
                </c:pt>
                <c:pt idx="719">
                  <c:v>22.618870482562496</c:v>
                </c:pt>
                <c:pt idx="720">
                  <c:v>22.626791284270695</c:v>
                </c:pt>
                <c:pt idx="721">
                  <c:v>22.635635712600568</c:v>
                </c:pt>
                <c:pt idx="722">
                  <c:v>22.645092625311449</c:v>
                </c:pt>
                <c:pt idx="723">
                  <c:v>22.65410235278603</c:v>
                </c:pt>
                <c:pt idx="724">
                  <c:v>22.662673724636658</c:v>
                </c:pt>
                <c:pt idx="725">
                  <c:v>22.670440946799427</c:v>
                </c:pt>
                <c:pt idx="726">
                  <c:v>22.678159920487268</c:v>
                </c:pt>
                <c:pt idx="727">
                  <c:v>22.68470373002414</c:v>
                </c:pt>
                <c:pt idx="728">
                  <c:v>22.690058948406829</c:v>
                </c:pt>
                <c:pt idx="729">
                  <c:v>22.694994155445769</c:v>
                </c:pt>
                <c:pt idx="730">
                  <c:v>22.698335106975161</c:v>
                </c:pt>
                <c:pt idx="731">
                  <c:v>22.700854645575859</c:v>
                </c:pt>
                <c:pt idx="732">
                  <c:v>22.702148496216683</c:v>
                </c:pt>
                <c:pt idx="733">
                  <c:v>22.702611040201518</c:v>
                </c:pt>
                <c:pt idx="734">
                  <c:v>22.702653722304721</c:v>
                </c:pt>
                <c:pt idx="735">
                  <c:v>22.701040560364</c:v>
                </c:pt>
                <c:pt idx="736">
                  <c:v>22.699848556737205</c:v>
                </c:pt>
                <c:pt idx="737">
                  <c:v>22.69826754180583</c:v>
                </c:pt>
                <c:pt idx="738">
                  <c:v>22.696311750483357</c:v>
                </c:pt>
                <c:pt idx="739">
                  <c:v>22.694863880457241</c:v>
                </c:pt>
                <c:pt idx="740">
                  <c:v>22.693528101939481</c:v>
                </c:pt>
                <c:pt idx="741">
                  <c:v>22.691891390034652</c:v>
                </c:pt>
                <c:pt idx="742">
                  <c:v>22.691313944836789</c:v>
                </c:pt>
                <c:pt idx="743">
                  <c:v>22.691403226639089</c:v>
                </c:pt>
                <c:pt idx="744">
                  <c:v>22.692206421955373</c:v>
                </c:pt>
                <c:pt idx="745">
                  <c:v>22.692848116562939</c:v>
                </c:pt>
                <c:pt idx="746">
                  <c:v>22.697083172575891</c:v>
                </c:pt>
                <c:pt idx="747">
                  <c:v>22.70363534304629</c:v>
                </c:pt>
                <c:pt idx="748">
                  <c:v>22.709742507923558</c:v>
                </c:pt>
                <c:pt idx="749">
                  <c:v>22.715414591301197</c:v>
                </c:pt>
                <c:pt idx="750">
                  <c:v>22.719202098878235</c:v>
                </c:pt>
                <c:pt idx="751">
                  <c:v>22.721561760630919</c:v>
                </c:pt>
                <c:pt idx="752">
                  <c:v>22.722970429244565</c:v>
                </c:pt>
                <c:pt idx="753">
                  <c:v>22.723423538506964</c:v>
                </c:pt>
                <c:pt idx="754">
                  <c:v>22.723424026817661</c:v>
                </c:pt>
                <c:pt idx="755">
                  <c:v>22.723496259810535</c:v>
                </c:pt>
                <c:pt idx="756">
                  <c:v>22.723668579726159</c:v>
                </c:pt>
                <c:pt idx="757">
                  <c:v>22.722923321543679</c:v>
                </c:pt>
                <c:pt idx="758">
                  <c:v>22.72284444702381</c:v>
                </c:pt>
                <c:pt idx="759">
                  <c:v>22.72187585462682</c:v>
                </c:pt>
                <c:pt idx="760">
                  <c:v>22.721635867387732</c:v>
                </c:pt>
                <c:pt idx="761">
                  <c:v>22.720536656964502</c:v>
                </c:pt>
                <c:pt idx="762">
                  <c:v>22.72023166346748</c:v>
                </c:pt>
                <c:pt idx="763">
                  <c:v>22.719100696730866</c:v>
                </c:pt>
                <c:pt idx="764">
                  <c:v>22.718833086567461</c:v>
                </c:pt>
                <c:pt idx="765">
                  <c:v>22.717206707737379</c:v>
                </c:pt>
                <c:pt idx="766">
                  <c:v>22.716504580807769</c:v>
                </c:pt>
                <c:pt idx="767">
                  <c:v>22.715039649760936</c:v>
                </c:pt>
                <c:pt idx="768">
                  <c:v>22.713988235720365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</c:numCache>
            </c:numRef>
          </c:yVal>
          <c:smooth val="0"/>
        </c:ser>
        <c:ser>
          <c:idx val="0"/>
          <c:order val="0"/>
          <c:tx>
            <c:v>detachment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'output_140603 &amp; 140721'!$O$3:$O$4</c:f>
              <c:numCache>
                <c:formatCode>General</c:formatCode>
                <c:ptCount val="2"/>
                <c:pt idx="0">
                  <c:v>39</c:v>
                </c:pt>
                <c:pt idx="1">
                  <c:v>39</c:v>
                </c:pt>
              </c:numCache>
            </c:numRef>
          </c:xVal>
          <c:yVal>
            <c:numRef>
              <c:f>'output_140603 &amp; 140721'!$P$3:$P$4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769920"/>
        <c:axId val="140849920"/>
      </c:scatterChart>
      <c:valAx>
        <c:axId val="140769920"/>
        <c:scaling>
          <c:orientation val="minMax"/>
          <c:max val="21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(h)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0849920"/>
        <c:crosses val="autoZero"/>
        <c:crossBetween val="midCat"/>
        <c:majorUnit val="24"/>
      </c:valAx>
      <c:valAx>
        <c:axId val="140849920"/>
        <c:scaling>
          <c:orientation val="minMax"/>
          <c:max val="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>
                    <a:latin typeface="Symbol" pitchFamily="18" charset="2"/>
                  </a:rPr>
                  <a:t>m</a:t>
                </a:r>
                <a:r>
                  <a:rPr lang="en-US"/>
                  <a:t>g m0-3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07699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gas totals by carbon#</a:t>
            </a:r>
          </a:p>
        </c:rich>
      </c:tx>
      <c:layout>
        <c:manualLayout>
          <c:xMode val="edge"/>
          <c:yMode val="edge"/>
          <c:x val="0.14861111111111111"/>
          <c:y val="1.21457489878542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86351706036745"/>
          <c:y val="0.16476075105996363"/>
          <c:w val="0.62316447944007003"/>
          <c:h val="0.719259141190347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'gas-aer (4pm Carbon)'!$C$280</c:f>
              <c:strCache>
                <c:ptCount val="1"/>
                <c:pt idx="0">
                  <c:v>4,5,6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xVal>
            <c:numRef>
              <c:f>'gas-aer (4pm Carbon)'!$A$171:$A$175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Carbon)'!$C$181:$C$185</c:f>
              <c:numCache>
                <c:formatCode>General</c:formatCode>
                <c:ptCount val="5"/>
                <c:pt idx="0">
                  <c:v>118.31322616498674</c:v>
                </c:pt>
                <c:pt idx="1">
                  <c:v>111.86626805073205</c:v>
                </c:pt>
                <c:pt idx="2">
                  <c:v>101.20076663923496</c:v>
                </c:pt>
                <c:pt idx="3">
                  <c:v>82.211613048130459</c:v>
                </c:pt>
                <c:pt idx="4">
                  <c:v>60.412410249689088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'gas-aer (4pm Carbon)'!$F$280</c:f>
              <c:strCache>
                <c:ptCount val="1"/>
                <c:pt idx="0">
                  <c:v>7,8,9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xVal>
            <c:numRef>
              <c:f>'gas-aer (4pm Carbon)'!$A$171:$A$175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Carbon)'!$F$181:$F$185</c:f>
              <c:numCache>
                <c:formatCode>General</c:formatCode>
                <c:ptCount val="5"/>
                <c:pt idx="0">
                  <c:v>64.829813927829335</c:v>
                </c:pt>
                <c:pt idx="1">
                  <c:v>43.056957310952505</c:v>
                </c:pt>
                <c:pt idx="2">
                  <c:v>28.039109852234834</c:v>
                </c:pt>
                <c:pt idx="3">
                  <c:v>16.248645223914039</c:v>
                </c:pt>
                <c:pt idx="4">
                  <c:v>9.0908993856101894</c:v>
                </c:pt>
              </c:numCache>
            </c:numRef>
          </c:yVal>
          <c:smooth val="0"/>
        </c:ser>
        <c:ser>
          <c:idx val="6"/>
          <c:order val="2"/>
          <c:tx>
            <c:strRef>
              <c:f>'gas-aer (4pm Carbon)'!$I$280</c:f>
              <c:strCache>
                <c:ptCount val="1"/>
                <c:pt idx="0">
                  <c:v>10,11,12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'gas-aer (4pm Carbon)'!$A$171:$A$175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Carbon)'!$I$181:$I$185</c:f>
              <c:numCache>
                <c:formatCode>General</c:formatCode>
                <c:ptCount val="5"/>
                <c:pt idx="0">
                  <c:v>4.8065829169812888</c:v>
                </c:pt>
                <c:pt idx="1">
                  <c:v>3.816916730216092</c:v>
                </c:pt>
                <c:pt idx="2">
                  <c:v>2.6452286338196647</c:v>
                </c:pt>
                <c:pt idx="3">
                  <c:v>1.1635897737275336</c:v>
                </c:pt>
                <c:pt idx="4">
                  <c:v>0.35405938448334573</c:v>
                </c:pt>
              </c:numCache>
            </c:numRef>
          </c:yVal>
          <c:smooth val="0"/>
        </c:ser>
        <c:ser>
          <c:idx val="9"/>
          <c:order val="3"/>
          <c:tx>
            <c:strRef>
              <c:f>'gas-aer (4pm Carbon)'!$L$280</c:f>
              <c:strCache>
                <c:ptCount val="1"/>
                <c:pt idx="0">
                  <c:v>13,14,15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plus"/>
            <c:size val="7"/>
            <c:spPr>
              <a:noFill/>
              <a:ln>
                <a:solidFill>
                  <a:srgbClr val="FFC000"/>
                </a:solidFill>
              </a:ln>
            </c:spPr>
          </c:marker>
          <c:xVal>
            <c:numRef>
              <c:f>'gas-aer (4pm Carbon)'!$A$171:$A$175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Carbon)'!$L$181:$L$185</c:f>
              <c:numCache>
                <c:formatCode>General</c:formatCode>
                <c:ptCount val="5"/>
                <c:pt idx="0">
                  <c:v>3.1033516190742909</c:v>
                </c:pt>
                <c:pt idx="1">
                  <c:v>1.9495073299768484</c:v>
                </c:pt>
                <c:pt idx="2">
                  <c:v>1.0953437202226235</c:v>
                </c:pt>
                <c:pt idx="3">
                  <c:v>0.40255832285416926</c:v>
                </c:pt>
                <c:pt idx="4">
                  <c:v>0.12823815243259096</c:v>
                </c:pt>
              </c:numCache>
            </c:numRef>
          </c:yVal>
          <c:smooth val="0"/>
        </c:ser>
        <c:ser>
          <c:idx val="12"/>
          <c:order val="4"/>
          <c:tx>
            <c:strRef>
              <c:f>'gas-aer (4pm Carbon)'!$O$280</c:f>
              <c:strCache>
                <c:ptCount val="1"/>
                <c:pt idx="0">
                  <c:v>16,17,18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3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Carbon)'!$O$181:$O$185</c:f>
              <c:numCache>
                <c:formatCode>General</c:formatCode>
                <c:ptCount val="5"/>
                <c:pt idx="0">
                  <c:v>1.6254380568076354</c:v>
                </c:pt>
                <c:pt idx="1">
                  <c:v>0.82228337086998149</c:v>
                </c:pt>
                <c:pt idx="2">
                  <c:v>0.36840278373146751</c:v>
                </c:pt>
                <c:pt idx="3">
                  <c:v>9.6216202581923566E-2</c:v>
                </c:pt>
                <c:pt idx="4">
                  <c:v>4.0223553883389128E-2</c:v>
                </c:pt>
              </c:numCache>
            </c:numRef>
          </c:yVal>
          <c:smooth val="0"/>
        </c:ser>
        <c:ser>
          <c:idx val="15"/>
          <c:order val="5"/>
          <c:tx>
            <c:strRef>
              <c:f>'gas-aer (4pm Carbon)'!$R$280</c:f>
              <c:strCache>
                <c:ptCount val="1"/>
                <c:pt idx="0">
                  <c:v>19,20,21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5"/>
                </a:solidFill>
              </a:ln>
            </c:spPr>
          </c:marker>
          <c:xVal>
            <c:numRef>
              <c:f>'gas-aer (4pm Carbon)'!$A$271:$A$275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Carbon)'!$R$181:$R$185</c:f>
              <c:numCache>
                <c:formatCode>General</c:formatCode>
                <c:ptCount val="5"/>
                <c:pt idx="0">
                  <c:v>0.79797980619015507</c:v>
                </c:pt>
                <c:pt idx="1">
                  <c:v>0.26978355385681652</c:v>
                </c:pt>
                <c:pt idx="2">
                  <c:v>0.13279638128486523</c:v>
                </c:pt>
                <c:pt idx="3">
                  <c:v>7.4679173984404643E-2</c:v>
                </c:pt>
                <c:pt idx="4">
                  <c:v>3.7525776557249362E-2</c:v>
                </c:pt>
              </c:numCache>
            </c:numRef>
          </c:yVal>
          <c:smooth val="0"/>
        </c:ser>
        <c:ser>
          <c:idx val="18"/>
          <c:order val="6"/>
          <c:tx>
            <c:strRef>
              <c:f>'gas-aer (4pm Carbon)'!$U$280</c:f>
              <c:strCache>
                <c:ptCount val="1"/>
                <c:pt idx="0">
                  <c:v>22,23,24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1"/>
                </a:solidFill>
              </a:ln>
            </c:spPr>
          </c:marker>
          <c:xVal>
            <c:numRef>
              <c:f>'gas-aer (4pm Carbon)'!$A$171:$A$175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Carbon)'!$U$181:$U$185</c:f>
              <c:numCache>
                <c:formatCode>General</c:formatCode>
                <c:ptCount val="5"/>
                <c:pt idx="0">
                  <c:v>0.28405939430885346</c:v>
                </c:pt>
                <c:pt idx="1">
                  <c:v>9.3893667350300136E-2</c:v>
                </c:pt>
                <c:pt idx="2">
                  <c:v>2.6350003307837801E-2</c:v>
                </c:pt>
                <c:pt idx="3">
                  <c:v>7.0416393913836708E-3</c:v>
                </c:pt>
                <c:pt idx="4">
                  <c:v>6.224523530771753E-3</c:v>
                </c:pt>
              </c:numCache>
            </c:numRef>
          </c:yVal>
          <c:smooth val="0"/>
        </c:ser>
        <c:ser>
          <c:idx val="21"/>
          <c:order val="7"/>
          <c:tx>
            <c:strRef>
              <c:f>'gas-aer (4pm Carbon)'!$X$280</c:f>
              <c:strCache>
                <c:ptCount val="1"/>
                <c:pt idx="0">
                  <c:v>25,26,27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plus"/>
            <c:size val="7"/>
            <c:spPr>
              <a:noFill/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xVal>
            <c:numRef>
              <c:f>'gas-aer (4pm Carbon)'!$A$171:$A$175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Carbon)'!$X$181:$X$185</c:f>
              <c:numCache>
                <c:formatCode>General</c:formatCode>
                <c:ptCount val="5"/>
                <c:pt idx="0">
                  <c:v>5.892230354672319E-2</c:v>
                </c:pt>
                <c:pt idx="1">
                  <c:v>4.3236143907101385E-2</c:v>
                </c:pt>
                <c:pt idx="2">
                  <c:v>3.8400219548912366E-2</c:v>
                </c:pt>
                <c:pt idx="3">
                  <c:v>2.0053962988710122E-2</c:v>
                </c:pt>
                <c:pt idx="4">
                  <c:v>7.7604556903131845E-3</c:v>
                </c:pt>
              </c:numCache>
            </c:numRef>
          </c:yVal>
          <c:smooth val="0"/>
        </c:ser>
        <c:ser>
          <c:idx val="24"/>
          <c:order val="8"/>
          <c:tx>
            <c:strRef>
              <c:f>'gas-aer (4pm Carbon)'!$AA$280</c:f>
              <c:strCache>
                <c:ptCount val="1"/>
                <c:pt idx="0">
                  <c:v>28,29,30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'gas-aer (4pm Carbon)'!$A$171:$A$175</c:f>
              <c:numCache>
                <c:formatCode>General</c:formatCode>
                <c:ptCount val="5"/>
                <c:pt idx="0">
                  <c:v>40</c:v>
                </c:pt>
                <c:pt idx="1">
                  <c:v>64</c:v>
                </c:pt>
                <c:pt idx="2">
                  <c:v>88</c:v>
                </c:pt>
                <c:pt idx="3">
                  <c:v>112</c:v>
                </c:pt>
                <c:pt idx="4">
                  <c:v>136</c:v>
                </c:pt>
              </c:numCache>
            </c:numRef>
          </c:xVal>
          <c:yVal>
            <c:numRef>
              <c:f>'gas-aer (4pm Carbon)'!$AA$181:$AA$185</c:f>
              <c:numCache>
                <c:formatCode>General</c:formatCode>
                <c:ptCount val="5"/>
                <c:pt idx="0">
                  <c:v>2.6823480230043365E-3</c:v>
                </c:pt>
                <c:pt idx="1">
                  <c:v>2.554679174031961E-3</c:v>
                </c:pt>
                <c:pt idx="2">
                  <c:v>3.7013765776789413E-3</c:v>
                </c:pt>
                <c:pt idx="3">
                  <c:v>4.5051616157441281E-3</c:v>
                </c:pt>
                <c:pt idx="4">
                  <c:v>4.6041639837953625E-3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89312"/>
        <c:axId val="111391872"/>
      </c:scatterChart>
      <c:valAx>
        <c:axId val="111389312"/>
        <c:scaling>
          <c:orientation val="minMax"/>
          <c:max val="144"/>
          <c:min val="2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(h)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391872"/>
        <c:crossesAt val="0.1"/>
        <c:crossBetween val="midCat"/>
        <c:majorUnit val="24"/>
        <c:minorUnit val="6"/>
      </c:valAx>
      <c:valAx>
        <c:axId val="111391872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ug.m0-3 C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3893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284667541557305"/>
          <c:y val="8.1414041994750649E-2"/>
          <c:w val="0.22048665791776031"/>
          <c:h val="0.837171916010498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 partitioning</a:t>
            </a:r>
            <a:r>
              <a:rPr lang="en-US" baseline="0"/>
              <a:t> before</a:t>
            </a:r>
            <a:r>
              <a:rPr lang="en-US"/>
              <a:t> outflow</a:t>
            </a:r>
          </a:p>
        </c:rich>
      </c:tx>
      <c:layout>
        <c:manualLayout>
          <c:xMode val="edge"/>
          <c:yMode val="edge"/>
          <c:x val="0.14728780133252575"/>
          <c:y val="2.58654998288257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644135089873239"/>
          <c:y val="0.17086507189318725"/>
          <c:w val="0.67460317222252053"/>
          <c:h val="0.64834025162615538"/>
        </c:manualLayout>
      </c:layout>
      <c:barChart>
        <c:barDir val="col"/>
        <c:grouping val="percentStacked"/>
        <c:varyColors val="0"/>
        <c:ser>
          <c:idx val="1"/>
          <c:order val="0"/>
          <c:tx>
            <c:v>soa</c:v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Carbon)'!$C$91:$AC$91</c:f>
              <c:numCache>
                <c:formatCode>General</c:formatCode>
                <c:ptCount val="27"/>
                <c:pt idx="0">
                  <c:v>9.5234854022161804E-3</c:v>
                </c:pt>
                <c:pt idx="1">
                  <c:v>1.6476675684818032E-2</c:v>
                </c:pt>
                <c:pt idx="2">
                  <c:v>1.1877156639997959E-2</c:v>
                </c:pt>
                <c:pt idx="3">
                  <c:v>1.5981538657587533E-2</c:v>
                </c:pt>
                <c:pt idx="4">
                  <c:v>5.8731606642366686E-2</c:v>
                </c:pt>
                <c:pt idx="5">
                  <c:v>4.3870412120787336E-2</c:v>
                </c:pt>
                <c:pt idx="6">
                  <c:v>1.2214272043884766E-2</c:v>
                </c:pt>
                <c:pt idx="7">
                  <c:v>3.8873799247202558E-2</c:v>
                </c:pt>
                <c:pt idx="8">
                  <c:v>6.4128124549392401E-2</c:v>
                </c:pt>
                <c:pt idx="9">
                  <c:v>0.10880357282670913</c:v>
                </c:pt>
                <c:pt idx="10">
                  <c:v>0.13616072498875822</c:v>
                </c:pt>
                <c:pt idx="11">
                  <c:v>0.14647598323088032</c:v>
                </c:pt>
                <c:pt idx="12">
                  <c:v>0.19815808033528146</c:v>
                </c:pt>
                <c:pt idx="13">
                  <c:v>0.21777080835970455</c:v>
                </c:pt>
                <c:pt idx="14">
                  <c:v>0.29735279156900379</c:v>
                </c:pt>
                <c:pt idx="15">
                  <c:v>0.33397991234359314</c:v>
                </c:pt>
                <c:pt idx="16">
                  <c:v>0.33363982120171337</c:v>
                </c:pt>
                <c:pt idx="17">
                  <c:v>0.35861400930293041</c:v>
                </c:pt>
                <c:pt idx="18">
                  <c:v>0.21911469246517676</c:v>
                </c:pt>
                <c:pt idx="19">
                  <c:v>0.21179745105671477</c:v>
                </c:pt>
                <c:pt idx="20">
                  <c:v>0.16685599351740393</c:v>
                </c:pt>
                <c:pt idx="21">
                  <c:v>0.11105575412773117</c:v>
                </c:pt>
                <c:pt idx="22">
                  <c:v>6.8153713218934681E-2</c:v>
                </c:pt>
                <c:pt idx="23">
                  <c:v>2.1939778143547889E-2</c:v>
                </c:pt>
                <c:pt idx="24">
                  <c:v>9.7847892496371325E-3</c:v>
                </c:pt>
                <c:pt idx="25">
                  <c:v>3.6181020248069462E-3</c:v>
                </c:pt>
                <c:pt idx="26">
                  <c:v>1.3893287671826043E-3</c:v>
                </c:pt>
              </c:numCache>
            </c:numRef>
          </c:val>
        </c:ser>
        <c:ser>
          <c:idx val="3"/>
          <c:order val="1"/>
          <c:tx>
            <c:v>POA</c:v>
          </c:tx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'gas-aer (4pm Carbon)'!$C$71:$AC$71</c:f>
              <c:numCache>
                <c:formatCode>General</c:formatCode>
                <c:ptCount val="27"/>
                <c:pt idx="0">
                  <c:v>2.3408826729259182E-8</c:v>
                </c:pt>
                <c:pt idx="1">
                  <c:v>4.3848456077446714E-8</c:v>
                </c:pt>
                <c:pt idx="2">
                  <c:v>2.1933459899993687E-7</c:v>
                </c:pt>
                <c:pt idx="3">
                  <c:v>1.3270512080442602E-6</c:v>
                </c:pt>
                <c:pt idx="4">
                  <c:v>3.0990204301857527E-6</c:v>
                </c:pt>
                <c:pt idx="5">
                  <c:v>7.429051861637806E-6</c:v>
                </c:pt>
                <c:pt idx="6">
                  <c:v>6.2782426551575464E-7</c:v>
                </c:pt>
                <c:pt idx="7">
                  <c:v>3.2478841931699127E-6</c:v>
                </c:pt>
                <c:pt idx="8">
                  <c:v>5.5933539471645298E-6</c:v>
                </c:pt>
                <c:pt idx="9">
                  <c:v>1.4803578042647692E-5</c:v>
                </c:pt>
                <c:pt idx="10">
                  <c:v>3.1754717813307188E-5</c:v>
                </c:pt>
                <c:pt idx="11">
                  <c:v>6.4602834195819737E-5</c:v>
                </c:pt>
                <c:pt idx="12">
                  <c:v>1.7093945124684994E-4</c:v>
                </c:pt>
                <c:pt idx="13">
                  <c:v>3.6350453751946086E-4</c:v>
                </c:pt>
                <c:pt idx="14">
                  <c:v>9.5489180058385987E-4</c:v>
                </c:pt>
                <c:pt idx="15">
                  <c:v>2.2033856391308589E-3</c:v>
                </c:pt>
                <c:pt idx="16">
                  <c:v>4.9872245556340632E-3</c:v>
                </c:pt>
                <c:pt idx="17">
                  <c:v>1.2949993396963141E-2</c:v>
                </c:pt>
                <c:pt idx="18">
                  <c:v>1.9754740640194508E-2</c:v>
                </c:pt>
                <c:pt idx="19">
                  <c:v>4.6733412724426562E-2</c:v>
                </c:pt>
                <c:pt idx="20">
                  <c:v>8.634098253081289E-2</c:v>
                </c:pt>
                <c:pt idx="21">
                  <c:v>0.13265607654142736</c:v>
                </c:pt>
                <c:pt idx="22">
                  <c:v>0.19299782976965787</c:v>
                </c:pt>
                <c:pt idx="23">
                  <c:v>0.15281326863387557</c:v>
                </c:pt>
                <c:pt idx="24">
                  <c:v>0.16791313172416808</c:v>
                </c:pt>
                <c:pt idx="25">
                  <c:v>0.14582013372159641</c:v>
                </c:pt>
                <c:pt idx="26">
                  <c:v>0.11820532869670532</c:v>
                </c:pt>
              </c:numCache>
            </c:numRef>
          </c:val>
        </c:ser>
        <c:ser>
          <c:idx val="2"/>
          <c:order val="2"/>
          <c:tx>
            <c:v>gas phase</c:v>
          </c:tx>
          <c:spPr>
            <a:solidFill>
              <a:schemeClr val="bg1"/>
            </a:solidFill>
            <a:ln w="25400">
              <a:noFill/>
            </a:ln>
          </c:spPr>
          <c:invertIfNegative val="0"/>
          <c:val>
            <c:numRef>
              <c:f>'gas-aer (4pm Carbon)'!$C$171:$AC$171</c:f>
              <c:numCache>
                <c:formatCode>General</c:formatCode>
                <c:ptCount val="27"/>
                <c:pt idx="0">
                  <c:v>52.51273195505572</c:v>
                </c:pt>
                <c:pt idx="1">
                  <c:v>30.727760318649114</c:v>
                </c:pt>
                <c:pt idx="2">
                  <c:v>35.072733891281914</c:v>
                </c:pt>
                <c:pt idx="3">
                  <c:v>28.855331934518144</c:v>
                </c:pt>
                <c:pt idx="4">
                  <c:v>21.112457956136446</c:v>
                </c:pt>
                <c:pt idx="5">
                  <c:v>14.862024037174747</c:v>
                </c:pt>
                <c:pt idx="6">
                  <c:v>1.2323502965758479</c:v>
                </c:pt>
                <c:pt idx="7">
                  <c:v>2.170424440618921</c:v>
                </c:pt>
                <c:pt idx="8">
                  <c:v>1.4038081797865194</c:v>
                </c:pt>
                <c:pt idx="9">
                  <c:v>1.3335246080353393</c:v>
                </c:pt>
                <c:pt idx="10">
                  <c:v>1.0270701057927798</c:v>
                </c:pt>
                <c:pt idx="11">
                  <c:v>0.74275690524617177</c:v>
                </c:pt>
                <c:pt idx="12">
                  <c:v>0.68920165466654271</c:v>
                </c:pt>
                <c:pt idx="13">
                  <c:v>0.49964197348827527</c:v>
                </c:pt>
                <c:pt idx="14">
                  <c:v>0.4365944286528175</c:v>
                </c:pt>
                <c:pt idx="15">
                  <c:v>0.32866607856108399</c:v>
                </c:pt>
                <c:pt idx="16">
                  <c:v>0.24745828950652671</c:v>
                </c:pt>
                <c:pt idx="17">
                  <c:v>0.22185543812254443</c:v>
                </c:pt>
                <c:pt idx="18">
                  <c:v>0.11858197393409439</c:v>
                </c:pt>
                <c:pt idx="19">
                  <c:v>9.9941410346555917E-2</c:v>
                </c:pt>
                <c:pt idx="20">
                  <c:v>6.5536010028203154E-2</c:v>
                </c:pt>
                <c:pt idx="21">
                  <c:v>3.5561692559497246E-2</c:v>
                </c:pt>
                <c:pt idx="22">
                  <c:v>1.829844265780655E-2</c:v>
                </c:pt>
                <c:pt idx="23">
                  <c:v>5.062168329419396E-3</c:v>
                </c:pt>
                <c:pt idx="24">
                  <c:v>1.9364463892552802E-3</c:v>
                </c:pt>
                <c:pt idx="25">
                  <c:v>5.83414721720924E-4</c:v>
                </c:pt>
                <c:pt idx="26">
                  <c:v>1.6248691202813218E-4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436928"/>
        <c:axId val="111438848"/>
      </c:barChart>
      <c:scatterChart>
        <c:scatterStyle val="lineMarker"/>
        <c:varyColors val="0"/>
        <c:ser>
          <c:idx val="0"/>
          <c:order val="3"/>
          <c:tx>
            <c:v>OA outline</c:v>
          </c:tx>
          <c:spPr>
            <a:ln w="381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yVal>
            <c:numRef>
              <c:f>'gas-aer (4pm Carbon)'!$C$311:$AC$311</c:f>
              <c:numCache>
                <c:formatCode>General</c:formatCode>
                <c:ptCount val="27"/>
                <c:pt idx="0">
                  <c:v>1.8132330241595789E-4</c:v>
                </c:pt>
                <c:pt idx="1">
                  <c:v>5.3592871772394524E-4</c:v>
                </c:pt>
                <c:pt idx="2">
                  <c:v>3.3853520234615746E-4</c:v>
                </c:pt>
                <c:pt idx="3">
                  <c:v>5.5358981118067911E-4</c:v>
                </c:pt>
                <c:pt idx="4">
                  <c:v>2.7742747704892537E-3</c:v>
                </c:pt>
                <c:pt idx="5">
                  <c:v>2.9436555755399667E-3</c:v>
                </c:pt>
                <c:pt idx="6">
                  <c:v>9.8145921989872351E-3</c:v>
                </c:pt>
                <c:pt idx="7">
                  <c:v>1.7596985901178825E-2</c:v>
                </c:pt>
                <c:pt idx="8">
                  <c:v>4.3689547933926112E-2</c:v>
                </c:pt>
                <c:pt idx="9">
                  <c:v>7.5445561547203291E-2</c:v>
                </c:pt>
                <c:pt idx="10">
                  <c:v>0.11707801953254474</c:v>
                </c:pt>
                <c:pt idx="11">
                  <c:v>0.1647824125186787</c:v>
                </c:pt>
                <c:pt idx="12">
                  <c:v>0.2234615946189645</c:v>
                </c:pt>
                <c:pt idx="13">
                  <c:v>0.30390292495685717</c:v>
                </c:pt>
                <c:pt idx="14">
                  <c:v>0.40591485381456227</c:v>
                </c:pt>
                <c:pt idx="15">
                  <c:v>0.50565332516420336</c:v>
                </c:pt>
                <c:pt idx="16">
                  <c:v>0.57777771492079188</c:v>
                </c:pt>
                <c:pt idx="17">
                  <c:v>0.62614059658195842</c:v>
                </c:pt>
                <c:pt idx="18">
                  <c:v>0.66825707886778041</c:v>
                </c:pt>
                <c:pt idx="19">
                  <c:v>0.72120184025458511</c:v>
                </c:pt>
                <c:pt idx="20">
                  <c:v>0.79438585621480007</c:v>
                </c:pt>
                <c:pt idx="21">
                  <c:v>0.87266357315805754</c:v>
                </c:pt>
                <c:pt idx="22">
                  <c:v>0.93451979388912754</c:v>
                </c:pt>
                <c:pt idx="23">
                  <c:v>0.97184794219770809</c:v>
                </c:pt>
                <c:pt idx="24">
                  <c:v>0.98922006730849277</c:v>
                </c:pt>
                <c:pt idx="25">
                  <c:v>0.99611112982759176</c:v>
                </c:pt>
                <c:pt idx="26">
                  <c:v>0.99864319650510291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54464"/>
        <c:axId val="111452928"/>
      </c:scatterChart>
      <c:catAx>
        <c:axId val="11143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number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438848"/>
        <c:crosses val="autoZero"/>
        <c:auto val="1"/>
        <c:lblAlgn val="ctr"/>
        <c:lblOffset val="100"/>
        <c:tickLblSkip val="2"/>
        <c:noMultiLvlLbl val="0"/>
      </c:catAx>
      <c:valAx>
        <c:axId val="11143884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11436928"/>
        <c:crosses val="autoZero"/>
        <c:crossBetween val="between"/>
      </c:valAx>
      <c:valAx>
        <c:axId val="11145292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crossAx val="111454464"/>
        <c:crosses val="max"/>
        <c:crossBetween val="midCat"/>
      </c:valAx>
      <c:valAx>
        <c:axId val="111454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452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708423985463341"/>
          <c:y val="2.5399691886340295E-2"/>
          <c:w val="0.18059144760751061"/>
          <c:h val="0.20143780771163849"/>
        </c:manualLayout>
      </c:layout>
      <c:overlay val="0"/>
    </c:legend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 partitioning</a:t>
            </a:r>
            <a:r>
              <a:rPr lang="en-US" baseline="0"/>
              <a:t> after 1 day </a:t>
            </a:r>
            <a:r>
              <a:rPr lang="en-US"/>
              <a:t>outflow</a:t>
            </a:r>
          </a:p>
        </c:rich>
      </c:tx>
      <c:layout>
        <c:manualLayout>
          <c:xMode val="edge"/>
          <c:yMode val="edge"/>
          <c:x val="0.14728780133252575"/>
          <c:y val="2.58654998288257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644135089873239"/>
          <c:y val="0.17086507189318725"/>
          <c:w val="0.67460317222252053"/>
          <c:h val="0.64834025162615538"/>
        </c:manualLayout>
      </c:layout>
      <c:barChart>
        <c:barDir val="col"/>
        <c:grouping val="percentStacked"/>
        <c:varyColors val="0"/>
        <c:ser>
          <c:idx val="4"/>
          <c:order val="1"/>
          <c:tx>
            <c:v>city soa</c:v>
          </c:tx>
          <c:spPr>
            <a:solidFill>
              <a:schemeClr val="bg2">
                <a:lumMod val="90000"/>
              </a:schemeClr>
            </a:solidFill>
          </c:spPr>
          <c:invertIfNegative val="0"/>
          <c:val>
            <c:numRef>
              <c:f>'gas-aer (4pm Carbon)'!$C$91:$AC$91</c:f>
              <c:numCache>
                <c:formatCode>General</c:formatCode>
                <c:ptCount val="27"/>
                <c:pt idx="0">
                  <c:v>9.5234854022161804E-3</c:v>
                </c:pt>
                <c:pt idx="1">
                  <c:v>1.6476675684818032E-2</c:v>
                </c:pt>
                <c:pt idx="2">
                  <c:v>1.1877156639997959E-2</c:v>
                </c:pt>
                <c:pt idx="3">
                  <c:v>1.5981538657587533E-2</c:v>
                </c:pt>
                <c:pt idx="4">
                  <c:v>5.8731606642366686E-2</c:v>
                </c:pt>
                <c:pt idx="5">
                  <c:v>4.3870412120787336E-2</c:v>
                </c:pt>
                <c:pt idx="6">
                  <c:v>1.2214272043884766E-2</c:v>
                </c:pt>
                <c:pt idx="7">
                  <c:v>3.8873799247202558E-2</c:v>
                </c:pt>
                <c:pt idx="8">
                  <c:v>6.4128124549392401E-2</c:v>
                </c:pt>
                <c:pt idx="9">
                  <c:v>0.10880357282670913</c:v>
                </c:pt>
                <c:pt idx="10">
                  <c:v>0.13616072498875822</c:v>
                </c:pt>
                <c:pt idx="11">
                  <c:v>0.14647598323088032</c:v>
                </c:pt>
                <c:pt idx="12">
                  <c:v>0.19815808033528146</c:v>
                </c:pt>
                <c:pt idx="13">
                  <c:v>0.21777080835970455</c:v>
                </c:pt>
                <c:pt idx="14">
                  <c:v>0.29735279156900379</c:v>
                </c:pt>
                <c:pt idx="15">
                  <c:v>0.33397991234359314</c:v>
                </c:pt>
                <c:pt idx="16">
                  <c:v>0.33363982120171337</c:v>
                </c:pt>
                <c:pt idx="17">
                  <c:v>0.35861400930293041</c:v>
                </c:pt>
                <c:pt idx="18">
                  <c:v>0.21911469246517676</c:v>
                </c:pt>
                <c:pt idx="19">
                  <c:v>0.21179745105671477</c:v>
                </c:pt>
                <c:pt idx="20">
                  <c:v>0.16685599351740393</c:v>
                </c:pt>
                <c:pt idx="21">
                  <c:v>0.11105575412773117</c:v>
                </c:pt>
                <c:pt idx="22">
                  <c:v>6.8153713218934681E-2</c:v>
                </c:pt>
                <c:pt idx="23">
                  <c:v>2.1939778143547889E-2</c:v>
                </c:pt>
                <c:pt idx="24">
                  <c:v>9.7847892496371325E-3</c:v>
                </c:pt>
                <c:pt idx="25">
                  <c:v>3.6181020248069462E-3</c:v>
                </c:pt>
                <c:pt idx="26">
                  <c:v>1.3893287671826043E-3</c:v>
                </c:pt>
              </c:numCache>
            </c:numRef>
          </c:val>
        </c:ser>
        <c:ser>
          <c:idx val="5"/>
          <c:order val="2"/>
          <c:tx>
            <c:v>POA@end</c:v>
          </c:tx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'gas-aer (4pm Carbon)'!$C$72:$AC$72</c:f>
              <c:numCache>
                <c:formatCode>General</c:formatCode>
                <c:ptCount val="27"/>
                <c:pt idx="0">
                  <c:v>1.9700202788719109E-8</c:v>
                </c:pt>
                <c:pt idx="1">
                  <c:v>3.4564951161004089E-8</c:v>
                </c:pt>
                <c:pt idx="2">
                  <c:v>1.7862008634953036E-7</c:v>
                </c:pt>
                <c:pt idx="3">
                  <c:v>9.7705038232813753E-7</c:v>
                </c:pt>
                <c:pt idx="4">
                  <c:v>1.2998322567693136E-6</c:v>
                </c:pt>
                <c:pt idx="5">
                  <c:v>1.8501141841147301E-6</c:v>
                </c:pt>
                <c:pt idx="6">
                  <c:v>3.4649646113481362E-7</c:v>
                </c:pt>
                <c:pt idx="7">
                  <c:v>1.6476305106922038E-6</c:v>
                </c:pt>
                <c:pt idx="8">
                  <c:v>2.6958873901030887E-6</c:v>
                </c:pt>
                <c:pt idx="9">
                  <c:v>6.4048989385894515E-6</c:v>
                </c:pt>
                <c:pt idx="10">
                  <c:v>1.2506621315811171E-5</c:v>
                </c:pt>
                <c:pt idx="11">
                  <c:v>2.344011231060922E-5</c:v>
                </c:pt>
                <c:pt idx="12">
                  <c:v>5.7142429696381784E-5</c:v>
                </c:pt>
                <c:pt idx="13">
                  <c:v>1.124717600397315E-4</c:v>
                </c:pt>
                <c:pt idx="14">
                  <c:v>2.7297653710939989E-4</c:v>
                </c:pt>
                <c:pt idx="15">
                  <c:v>5.8461475159963085E-4</c:v>
                </c:pt>
                <c:pt idx="16">
                  <c:v>1.24885844277836E-3</c:v>
                </c:pt>
                <c:pt idx="17">
                  <c:v>3.1579454086180089E-3</c:v>
                </c:pt>
                <c:pt idx="18">
                  <c:v>5.121299881044949E-3</c:v>
                </c:pt>
                <c:pt idx="19">
                  <c:v>1.5143928030450809E-2</c:v>
                </c:pt>
                <c:pt idx="20">
                  <c:v>4.0728861591294761E-2</c:v>
                </c:pt>
                <c:pt idx="21">
                  <c:v>9.0066808259400111E-2</c:v>
                </c:pt>
                <c:pt idx="22">
                  <c:v>0.16321815239903303</c:v>
                </c:pt>
                <c:pt idx="23">
                  <c:v>0.14289136380448667</c:v>
                </c:pt>
                <c:pt idx="24">
                  <c:v>0.16338283702884995</c:v>
                </c:pt>
                <c:pt idx="25">
                  <c:v>0.14401278771228762</c:v>
                </c:pt>
                <c:pt idx="26">
                  <c:v>0.11738093043332179</c:v>
                </c:pt>
              </c:numCache>
            </c:numRef>
          </c:val>
        </c:ser>
        <c:ser>
          <c:idx val="6"/>
          <c:order val="3"/>
          <c:tx>
            <c:v>delta-soa (net condensation)</c:v>
          </c:tx>
          <c:spPr>
            <a:solidFill>
              <a:schemeClr val="accent2"/>
            </a:solidFill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Carbon)'!$C$96:$AC$96</c:f>
              <c:numCache>
                <c:formatCode>General</c:formatCode>
                <c:ptCount val="27"/>
                <c:pt idx="0">
                  <c:v>0.16537404315481247</c:v>
                </c:pt>
                <c:pt idx="1">
                  <c:v>0.40559583276034333</c:v>
                </c:pt>
                <c:pt idx="2">
                  <c:v>0.25270304759878232</c:v>
                </c:pt>
                <c:pt idx="3">
                  <c:v>0.17281837910149841</c:v>
                </c:pt>
                <c:pt idx="4">
                  <c:v>0.29085244388246323</c:v>
                </c:pt>
                <c:pt idx="5">
                  <c:v>0.28895529385114732</c:v>
                </c:pt>
                <c:pt idx="6">
                  <c:v>7.2859477323022073E-2</c:v>
                </c:pt>
                <c:pt idx="7">
                  <c:v>0.17764184775750902</c:v>
                </c:pt>
                <c:pt idx="8">
                  <c:v>0.18569849723871978</c:v>
                </c:pt>
                <c:pt idx="9">
                  <c:v>0.25543346742215323</c:v>
                </c:pt>
                <c:pt idx="10">
                  <c:v>0.25714030069904159</c:v>
                </c:pt>
                <c:pt idx="11">
                  <c:v>0.22062232254840461</c:v>
                </c:pt>
                <c:pt idx="12">
                  <c:v>0.22667641959200122</c:v>
                </c:pt>
                <c:pt idx="13">
                  <c:v>0.17930717388044218</c:v>
                </c:pt>
                <c:pt idx="14">
                  <c:v>0.18694547045422666</c:v>
                </c:pt>
                <c:pt idx="15">
                  <c:v>0.17734253120076504</c:v>
                </c:pt>
                <c:pt idx="16">
                  <c:v>0.1622137661393992</c:v>
                </c:pt>
                <c:pt idx="17">
                  <c:v>0.16624471784996719</c:v>
                </c:pt>
                <c:pt idx="18">
                  <c:v>9.9636135591960745E-2</c:v>
                </c:pt>
                <c:pt idx="19">
                  <c:v>9.7788925026748186E-2</c:v>
                </c:pt>
                <c:pt idx="20">
                  <c:v>7.952393713152392E-2</c:v>
                </c:pt>
                <c:pt idx="21">
                  <c:v>5.3438810890600819E-2</c:v>
                </c:pt>
                <c:pt idx="22">
                  <c:v>3.1860361430201295E-2</c:v>
                </c:pt>
                <c:pt idx="23">
                  <c:v>9.6561373949896334E-3</c:v>
                </c:pt>
                <c:pt idx="24">
                  <c:v>3.9181719705354279E-3</c:v>
                </c:pt>
                <c:pt idx="25">
                  <c:v>1.2331072212563576E-3</c:v>
                </c:pt>
                <c:pt idx="26">
                  <c:v>3.5611892413318913E-4</c:v>
                </c:pt>
              </c:numCache>
            </c:numRef>
          </c:val>
        </c:ser>
        <c:ser>
          <c:idx val="7"/>
          <c:order val="4"/>
          <c:tx>
            <c:v>delta-C (net fragmentation)</c:v>
          </c:tx>
          <c:spPr>
            <a:solidFill>
              <a:schemeClr val="accent1"/>
            </a:solidFill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Carbon)'!$C$276:$AC$276</c:f>
              <c:numCache>
                <c:formatCode>General</c:formatCode>
                <c:ptCount val="27"/>
                <c:pt idx="0">
                  <c:v>0.60641100151911331</c:v>
                </c:pt>
                <c:pt idx="1">
                  <c:v>1.1018715976583842</c:v>
                </c:pt>
                <c:pt idx="2">
                  <c:v>3.9150026452698867</c:v>
                </c:pt>
                <c:pt idx="3">
                  <c:v>5.2237617194980608</c:v>
                </c:pt>
                <c:pt idx="4">
                  <c:v>8.1228607470133269</c:v>
                </c:pt>
                <c:pt idx="5">
                  <c:v>7.6736157616570022</c:v>
                </c:pt>
                <c:pt idx="6">
                  <c:v>0.10519855877238848</c:v>
                </c:pt>
                <c:pt idx="7">
                  <c:v>0.26950415036568631</c:v>
                </c:pt>
                <c:pt idx="8">
                  <c:v>0.17876843435591505</c:v>
                </c:pt>
                <c:pt idx="9">
                  <c:v>0.17979482950791104</c:v>
                </c:pt>
                <c:pt idx="10">
                  <c:v>0.13894537706683807</c:v>
                </c:pt>
                <c:pt idx="11">
                  <c:v>0.10197680135058074</c:v>
                </c:pt>
                <c:pt idx="12">
                  <c:v>9.7001301600203593E-2</c:v>
                </c:pt>
                <c:pt idx="13">
                  <c:v>6.7177605370072224E-2</c:v>
                </c:pt>
                <c:pt idx="14">
                  <c:v>4.7093460103212914E-2</c:v>
                </c:pt>
                <c:pt idx="15">
                  <c:v>2.3082415515261023E-2</c:v>
                </c:pt>
                <c:pt idx="16">
                  <c:v>9.5062989426849542E-3</c:v>
                </c:pt>
                <c:pt idx="17">
                  <c:v>4.9557076739936701E-3</c:v>
                </c:pt>
                <c:pt idx="18">
                  <c:v>1.9899881120897245E-3</c:v>
                </c:pt>
                <c:pt idx="19">
                  <c:v>1.6753646356611474E-3</c:v>
                </c:pt>
                <c:pt idx="20">
                  <c:v>1.386422853212943E-3</c:v>
                </c:pt>
                <c:pt idx="21">
                  <c:v>1.1682167255860909E-3</c:v>
                </c:pt>
                <c:pt idx="22">
                  <c:v>1.1377742777252675E-3</c:v>
                </c:pt>
                <c:pt idx="23">
                  <c:v>7.157094025597166E-4</c:v>
                </c:pt>
                <c:pt idx="24">
                  <c:v>7.1260497679997981E-4</c:v>
                </c:pt>
                <c:pt idx="25">
                  <c:v>5.9619027949164849E-4</c:v>
                </c:pt>
                <c:pt idx="26">
                  <c:v>4.735144447662043E-4</c:v>
                </c:pt>
              </c:numCache>
            </c:numRef>
          </c:val>
        </c:ser>
        <c:ser>
          <c:idx val="8"/>
          <c:order val="5"/>
          <c:tx>
            <c:v>gas phase @ end</c:v>
          </c:tx>
          <c:spPr>
            <a:solidFill>
              <a:schemeClr val="bg1"/>
            </a:solidFill>
            <a:ln w="25400">
              <a:noFill/>
            </a:ln>
          </c:spPr>
          <c:invertIfNegative val="0"/>
          <c:val>
            <c:numRef>
              <c:f>'gas-aer (4pm Carbon)'!$C$172:$AC$172</c:f>
              <c:numCache>
                <c:formatCode>General</c:formatCode>
                <c:ptCount val="27"/>
                <c:pt idx="0">
                  <c:v>51.740946914090401</c:v>
                </c:pt>
                <c:pt idx="1">
                  <c:v>29.220292897513893</c:v>
                </c:pt>
                <c:pt idx="2">
                  <c:v>30.905028239127756</c:v>
                </c:pt>
                <c:pt idx="3">
                  <c:v>23.458752185919408</c:v>
                </c:pt>
                <c:pt idx="4">
                  <c:v>12.698746564428825</c:v>
                </c:pt>
                <c:pt idx="5">
                  <c:v>6.8994585606042733</c:v>
                </c:pt>
                <c:pt idx="6">
                  <c:v>1.0542925418082418</c:v>
                </c:pt>
                <c:pt idx="7">
                  <c:v>1.7232800427494086</c:v>
                </c:pt>
                <c:pt idx="8">
                  <c:v>1.0393441456584414</c:v>
                </c:pt>
                <c:pt idx="9">
                  <c:v>0.89830470978437904</c:v>
                </c:pt>
                <c:pt idx="10">
                  <c:v>0.63100367612339769</c:v>
                </c:pt>
                <c:pt idx="11">
                  <c:v>0.42019894406907166</c:v>
                </c:pt>
                <c:pt idx="12">
                  <c:v>0.36563773049588838</c:v>
                </c:pt>
                <c:pt idx="13">
                  <c:v>0.25340822701524063</c:v>
                </c:pt>
                <c:pt idx="14">
                  <c:v>0.20323741335885245</c:v>
                </c:pt>
                <c:pt idx="15">
                  <c:v>0.12985990273258929</c:v>
                </c:pt>
                <c:pt idx="16">
                  <c:v>7.9476590537298455E-2</c:v>
                </c:pt>
                <c:pt idx="17">
                  <c:v>6.0447060586928753E-2</c:v>
                </c:pt>
                <c:pt idx="18">
                  <c:v>3.1589290989193455E-2</c:v>
                </c:pt>
                <c:pt idx="19">
                  <c:v>3.2066605378122288E-2</c:v>
                </c:pt>
                <c:pt idx="20">
                  <c:v>3.0237770982984382E-2</c:v>
                </c:pt>
                <c:pt idx="21">
                  <c:v>2.3543933225337679E-2</c:v>
                </c:pt>
                <c:pt idx="22">
                  <c:v>1.5079984320504738E-2</c:v>
                </c:pt>
                <c:pt idx="23">
                  <c:v>4.6122263612589634E-3</c:v>
                </c:pt>
                <c:pt idx="24">
                  <c:v>1.8359641372379929E-3</c:v>
                </c:pt>
                <c:pt idx="25">
                  <c:v>5.6146323028169617E-4</c:v>
                </c:pt>
                <c:pt idx="26">
                  <c:v>1.5725180651227221E-4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820160"/>
        <c:axId val="111830528"/>
      </c:barChart>
      <c:lineChart>
        <c:grouping val="standard"/>
        <c:varyColors val="0"/>
        <c:ser>
          <c:idx val="0"/>
          <c:order val="0"/>
          <c:tx>
            <c:v>original OA outline</c:v>
          </c:tx>
          <c:spPr>
            <a:ln w="381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'gas-aer (4pm Carbon)'!$C$311:$AC$311</c:f>
              <c:numCache>
                <c:formatCode>General</c:formatCode>
                <c:ptCount val="27"/>
                <c:pt idx="0">
                  <c:v>1.8132330241595789E-4</c:v>
                </c:pt>
                <c:pt idx="1">
                  <c:v>5.3592871772394524E-4</c:v>
                </c:pt>
                <c:pt idx="2">
                  <c:v>3.3853520234615746E-4</c:v>
                </c:pt>
                <c:pt idx="3">
                  <c:v>5.5358981118067911E-4</c:v>
                </c:pt>
                <c:pt idx="4">
                  <c:v>2.7742747704892537E-3</c:v>
                </c:pt>
                <c:pt idx="5">
                  <c:v>2.9436555755399667E-3</c:v>
                </c:pt>
                <c:pt idx="6">
                  <c:v>9.8145921989872351E-3</c:v>
                </c:pt>
                <c:pt idx="7">
                  <c:v>1.7596985901178825E-2</c:v>
                </c:pt>
                <c:pt idx="8">
                  <c:v>4.3689547933926112E-2</c:v>
                </c:pt>
                <c:pt idx="9">
                  <c:v>7.5445561547203291E-2</c:v>
                </c:pt>
                <c:pt idx="10">
                  <c:v>0.11707801953254474</c:v>
                </c:pt>
                <c:pt idx="11">
                  <c:v>0.1647824125186787</c:v>
                </c:pt>
                <c:pt idx="12">
                  <c:v>0.2234615946189645</c:v>
                </c:pt>
                <c:pt idx="13">
                  <c:v>0.30390292495685717</c:v>
                </c:pt>
                <c:pt idx="14">
                  <c:v>0.40591485381456227</c:v>
                </c:pt>
                <c:pt idx="15">
                  <c:v>0.50565332516420336</c:v>
                </c:pt>
                <c:pt idx="16">
                  <c:v>0.57777771492079188</c:v>
                </c:pt>
                <c:pt idx="17">
                  <c:v>0.62614059658195842</c:v>
                </c:pt>
                <c:pt idx="18">
                  <c:v>0.66825707886778041</c:v>
                </c:pt>
                <c:pt idx="19">
                  <c:v>0.72120184025458511</c:v>
                </c:pt>
                <c:pt idx="20">
                  <c:v>0.79438585621480007</c:v>
                </c:pt>
                <c:pt idx="21">
                  <c:v>0.87266357315805754</c:v>
                </c:pt>
                <c:pt idx="22">
                  <c:v>0.93451979388912754</c:v>
                </c:pt>
                <c:pt idx="23">
                  <c:v>0.97184794219770809</c:v>
                </c:pt>
                <c:pt idx="24">
                  <c:v>0.98922006730849277</c:v>
                </c:pt>
                <c:pt idx="25">
                  <c:v>0.99611112982759176</c:v>
                </c:pt>
                <c:pt idx="26">
                  <c:v>0.99864319650510291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46144"/>
        <c:axId val="111832064"/>
      </c:lineChart>
      <c:catAx>
        <c:axId val="11182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number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830528"/>
        <c:crosses val="autoZero"/>
        <c:auto val="1"/>
        <c:lblAlgn val="ctr"/>
        <c:lblOffset val="100"/>
        <c:tickLblSkip val="2"/>
        <c:noMultiLvlLbl val="0"/>
      </c:catAx>
      <c:valAx>
        <c:axId val="11183052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11820160"/>
        <c:crosses val="autoZero"/>
        <c:crossBetween val="between"/>
      </c:valAx>
      <c:valAx>
        <c:axId val="11183206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crossAx val="111846144"/>
        <c:crosses val="max"/>
        <c:crossBetween val="between"/>
      </c:valAx>
      <c:catAx>
        <c:axId val="11184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3206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 partitioning</a:t>
            </a:r>
            <a:r>
              <a:rPr lang="en-US" baseline="0"/>
              <a:t> after 2 days </a:t>
            </a:r>
            <a:r>
              <a:rPr lang="en-US"/>
              <a:t>outflow</a:t>
            </a:r>
          </a:p>
        </c:rich>
      </c:tx>
      <c:layout>
        <c:manualLayout>
          <c:xMode val="edge"/>
          <c:yMode val="edge"/>
          <c:x val="0.14728780133252575"/>
          <c:y val="2.58654998288257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644135089873239"/>
          <c:y val="0.17086507189318725"/>
          <c:w val="0.67460317222252053"/>
          <c:h val="0.64834025162615538"/>
        </c:manualLayout>
      </c:layout>
      <c:barChart>
        <c:barDir val="col"/>
        <c:grouping val="percentStacked"/>
        <c:varyColors val="0"/>
        <c:ser>
          <c:idx val="4"/>
          <c:order val="1"/>
          <c:tx>
            <c:v>city soa</c:v>
          </c:tx>
          <c:spPr>
            <a:solidFill>
              <a:schemeClr val="bg2">
                <a:lumMod val="90000"/>
              </a:schemeClr>
            </a:solidFill>
          </c:spPr>
          <c:invertIfNegative val="0"/>
          <c:val>
            <c:numRef>
              <c:f>'gas-aer (4pm Carbon)'!$C$91:$AC$91</c:f>
              <c:numCache>
                <c:formatCode>General</c:formatCode>
                <c:ptCount val="27"/>
                <c:pt idx="0">
                  <c:v>9.5234854022161804E-3</c:v>
                </c:pt>
                <c:pt idx="1">
                  <c:v>1.6476675684818032E-2</c:v>
                </c:pt>
                <c:pt idx="2">
                  <c:v>1.1877156639997959E-2</c:v>
                </c:pt>
                <c:pt idx="3">
                  <c:v>1.5981538657587533E-2</c:v>
                </c:pt>
                <c:pt idx="4">
                  <c:v>5.8731606642366686E-2</c:v>
                </c:pt>
                <c:pt idx="5">
                  <c:v>4.3870412120787336E-2</c:v>
                </c:pt>
                <c:pt idx="6">
                  <c:v>1.2214272043884766E-2</c:v>
                </c:pt>
                <c:pt idx="7">
                  <c:v>3.8873799247202558E-2</c:v>
                </c:pt>
                <c:pt idx="8">
                  <c:v>6.4128124549392401E-2</c:v>
                </c:pt>
                <c:pt idx="9">
                  <c:v>0.10880357282670913</c:v>
                </c:pt>
                <c:pt idx="10">
                  <c:v>0.13616072498875822</c:v>
                </c:pt>
                <c:pt idx="11">
                  <c:v>0.14647598323088032</c:v>
                </c:pt>
                <c:pt idx="12">
                  <c:v>0.19815808033528146</c:v>
                </c:pt>
                <c:pt idx="13">
                  <c:v>0.21777080835970455</c:v>
                </c:pt>
                <c:pt idx="14">
                  <c:v>0.29735279156900379</c:v>
                </c:pt>
                <c:pt idx="15">
                  <c:v>0.33397991234359314</c:v>
                </c:pt>
                <c:pt idx="16">
                  <c:v>0.33363982120171337</c:v>
                </c:pt>
                <c:pt idx="17">
                  <c:v>0.35861400930293041</c:v>
                </c:pt>
                <c:pt idx="18">
                  <c:v>0.21911469246517676</c:v>
                </c:pt>
                <c:pt idx="19">
                  <c:v>0.21179745105671477</c:v>
                </c:pt>
                <c:pt idx="20">
                  <c:v>0.16685599351740393</c:v>
                </c:pt>
                <c:pt idx="21">
                  <c:v>0.11105575412773117</c:v>
                </c:pt>
                <c:pt idx="22">
                  <c:v>6.8153713218934681E-2</c:v>
                </c:pt>
                <c:pt idx="23">
                  <c:v>2.1939778143547889E-2</c:v>
                </c:pt>
                <c:pt idx="24">
                  <c:v>9.7847892496371325E-3</c:v>
                </c:pt>
                <c:pt idx="25">
                  <c:v>3.6181020248069462E-3</c:v>
                </c:pt>
                <c:pt idx="26">
                  <c:v>1.3893287671826043E-3</c:v>
                </c:pt>
              </c:numCache>
            </c:numRef>
          </c:val>
        </c:ser>
        <c:ser>
          <c:idx val="5"/>
          <c:order val="2"/>
          <c:tx>
            <c:v>POA@end</c:v>
          </c:tx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'gas-aer (4pm Carbon)'!$C$73:$AC$73</c:f>
              <c:numCache>
                <c:formatCode>General</c:formatCode>
                <c:ptCount val="27"/>
                <c:pt idx="0">
                  <c:v>1.0950384441846388E-8</c:v>
                </c:pt>
                <c:pt idx="1">
                  <c:v>1.7149185843167247E-8</c:v>
                </c:pt>
                <c:pt idx="2">
                  <c:v>8.8723928994936333E-8</c:v>
                </c:pt>
                <c:pt idx="3">
                  <c:v>4.1018376341764138E-7</c:v>
                </c:pt>
                <c:pt idx="4">
                  <c:v>3.0135993469676726E-7</c:v>
                </c:pt>
                <c:pt idx="5">
                  <c:v>3.0596442970239095E-7</c:v>
                </c:pt>
                <c:pt idx="6">
                  <c:v>9.9599916735071502E-8</c:v>
                </c:pt>
                <c:pt idx="7">
                  <c:v>4.2062914560632466E-7</c:v>
                </c:pt>
                <c:pt idx="8">
                  <c:v>6.4266812698862128E-7</c:v>
                </c:pt>
                <c:pt idx="9">
                  <c:v>1.3182072322118337E-6</c:v>
                </c:pt>
                <c:pt idx="10">
                  <c:v>2.2657952506839773E-6</c:v>
                </c:pt>
                <c:pt idx="11">
                  <c:v>3.7989215507045974E-6</c:v>
                </c:pt>
                <c:pt idx="12">
                  <c:v>8.2857461284067678E-6</c:v>
                </c:pt>
                <c:pt idx="13">
                  <c:v>1.4682583449182457E-5</c:v>
                </c:pt>
                <c:pt idx="14">
                  <c:v>3.1999108578433709E-5</c:v>
                </c:pt>
                <c:pt idx="15">
                  <c:v>6.1881428480671001E-5</c:v>
                </c:pt>
                <c:pt idx="16">
                  <c:v>1.2191466382714024E-4</c:v>
                </c:pt>
                <c:pt idx="17">
                  <c:v>2.9530587644863247E-4</c:v>
                </c:pt>
                <c:pt idx="18">
                  <c:v>5.1301748520990312E-4</c:v>
                </c:pt>
                <c:pt idx="19">
                  <c:v>2.0420722178875871E-3</c:v>
                </c:pt>
                <c:pt idx="20">
                  <c:v>9.7342435155925444E-3</c:v>
                </c:pt>
                <c:pt idx="21">
                  <c:v>4.1005586077859625E-2</c:v>
                </c:pt>
                <c:pt idx="22">
                  <c:v>0.11490986262877018</c:v>
                </c:pt>
                <c:pt idx="23">
                  <c:v>0.12435120910094943</c:v>
                </c:pt>
                <c:pt idx="24">
                  <c:v>0.1549455203605378</c:v>
                </c:pt>
                <c:pt idx="25">
                  <c:v>0.141070215734795</c:v>
                </c:pt>
                <c:pt idx="26">
                  <c:v>0.11635089902867832</c:v>
                </c:pt>
              </c:numCache>
            </c:numRef>
          </c:val>
        </c:ser>
        <c:ser>
          <c:idx val="6"/>
          <c:order val="3"/>
          <c:tx>
            <c:v>delta-soa (net condensation)</c:v>
          </c:tx>
          <c:spPr>
            <a:solidFill>
              <a:schemeClr val="accent2"/>
            </a:solidFill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Carbon)'!$C$97:$AC$97</c:f>
              <c:numCache>
                <c:formatCode>General</c:formatCode>
                <c:ptCount val="27"/>
                <c:pt idx="0">
                  <c:v>0.31529425527975502</c:v>
                </c:pt>
                <c:pt idx="1">
                  <c:v>0.54912094168313108</c:v>
                </c:pt>
                <c:pt idx="2">
                  <c:v>0.34833587390663057</c:v>
                </c:pt>
                <c:pt idx="3">
                  <c:v>0.29646209781540972</c:v>
                </c:pt>
                <c:pt idx="4">
                  <c:v>0.35153422294556519</c:v>
                </c:pt>
                <c:pt idx="5">
                  <c:v>0.2438596522428404</c:v>
                </c:pt>
                <c:pt idx="6">
                  <c:v>0.16052848106175707</c:v>
                </c:pt>
                <c:pt idx="7">
                  <c:v>0.35249126520113289</c:v>
                </c:pt>
                <c:pt idx="8">
                  <c:v>0.3308364945966481</c:v>
                </c:pt>
                <c:pt idx="9">
                  <c:v>0.42558930955918595</c:v>
                </c:pt>
                <c:pt idx="10">
                  <c:v>0.42598225393810385</c:v>
                </c:pt>
                <c:pt idx="11">
                  <c:v>0.36592242883206505</c:v>
                </c:pt>
                <c:pt idx="12">
                  <c:v>0.37094994172357965</c:v>
                </c:pt>
                <c:pt idx="13">
                  <c:v>0.27043315567483039</c:v>
                </c:pt>
                <c:pt idx="14">
                  <c:v>0.23288270793010463</c:v>
                </c:pt>
                <c:pt idx="15">
                  <c:v>0.20082250578693717</c:v>
                </c:pt>
                <c:pt idx="16">
                  <c:v>0.18900062448821103</c:v>
                </c:pt>
                <c:pt idx="17">
                  <c:v>0.20212158655331025</c:v>
                </c:pt>
                <c:pt idx="18">
                  <c:v>0.12640705722335518</c:v>
                </c:pt>
                <c:pt idx="19">
                  <c:v>0.13430008190022974</c:v>
                </c:pt>
                <c:pt idx="20">
                  <c:v>0.1287241226664001</c:v>
                </c:pt>
                <c:pt idx="21">
                  <c:v>0.10907671490648849</c:v>
                </c:pt>
                <c:pt idx="22">
                  <c:v>7.8504029860367835E-2</c:v>
                </c:pt>
                <c:pt idx="23">
                  <c:v>2.632161901473043E-2</c:v>
                </c:pt>
                <c:pt idx="24">
                  <c:v>1.1150549391051451E-2</c:v>
                </c:pt>
                <c:pt idx="25">
                  <c:v>3.5694123571785863E-3</c:v>
                </c:pt>
                <c:pt idx="26">
                  <c:v>1.0388026446880722E-3</c:v>
                </c:pt>
              </c:numCache>
            </c:numRef>
          </c:val>
        </c:ser>
        <c:ser>
          <c:idx val="7"/>
          <c:order val="4"/>
          <c:tx>
            <c:v>delta-C (net fragmentation)</c:v>
          </c:tx>
          <c:spPr>
            <a:solidFill>
              <a:schemeClr val="accent1"/>
            </a:solidFill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Carbon)'!$C$277:$AC$277</c:f>
              <c:numCache>
                <c:formatCode>General</c:formatCode>
                <c:ptCount val="27"/>
                <c:pt idx="0">
                  <c:v>2.3854330478112473</c:v>
                </c:pt>
                <c:pt idx="1">
                  <c:v>4.4928965446402991</c:v>
                </c:pt>
                <c:pt idx="2">
                  <c:v>9.0213790321990857</c:v>
                </c:pt>
                <c:pt idx="3">
                  <c:v>11.168153660625311</c:v>
                </c:pt>
                <c:pt idx="4">
                  <c:v>13.513626673974244</c:v>
                </c:pt>
                <c:pt idx="5">
                  <c:v>11.217078605606492</c:v>
                </c:pt>
                <c:pt idx="6">
                  <c:v>0.28934817144489178</c:v>
                </c:pt>
                <c:pt idx="7">
                  <c:v>0.63615626007452786</c:v>
                </c:pt>
                <c:pt idx="8">
                  <c:v>0.39200191694788211</c:v>
                </c:pt>
                <c:pt idx="9">
                  <c:v>0.36234982823103934</c:v>
                </c:pt>
                <c:pt idx="10">
                  <c:v>0.25474859093898361</c:v>
                </c:pt>
                <c:pt idx="11">
                  <c:v>0.17351926555830777</c:v>
                </c:pt>
                <c:pt idx="12">
                  <c:v>0.16116732428977354</c:v>
                </c:pt>
                <c:pt idx="13">
                  <c:v>0.1212969834821066</c:v>
                </c:pt>
                <c:pt idx="14">
                  <c:v>0.10173952832696764</c:v>
                </c:pt>
                <c:pt idx="15">
                  <c:v>5.7454338838535124E-2</c:v>
                </c:pt>
                <c:pt idx="16">
                  <c:v>2.4224998495218197E-2</c:v>
                </c:pt>
                <c:pt idx="17">
                  <c:v>1.122087236604985E-2</c:v>
                </c:pt>
                <c:pt idx="18">
                  <c:v>3.7700872410723063E-3</c:v>
                </c:pt>
                <c:pt idx="19">
                  <c:v>2.8181822573061233E-3</c:v>
                </c:pt>
                <c:pt idx="20">
                  <c:v>2.2296623893962586E-3</c:v>
                </c:pt>
                <c:pt idx="21">
                  <c:v>1.8717434247964571E-3</c:v>
                </c:pt>
                <c:pt idx="22">
                  <c:v>1.8170445730974483E-3</c:v>
                </c:pt>
                <c:pt idx="23">
                  <c:v>1.1314493557116612E-3</c:v>
                </c:pt>
                <c:pt idx="24">
                  <c:v>1.1198528830962673E-3</c:v>
                </c:pt>
                <c:pt idx="25">
                  <c:v>9.3198727313856256E-4</c:v>
                </c:pt>
                <c:pt idx="26">
                  <c:v>7.4232591463112285E-4</c:v>
                </c:pt>
              </c:numCache>
            </c:numRef>
          </c:val>
        </c:ser>
        <c:ser>
          <c:idx val="8"/>
          <c:order val="5"/>
          <c:tx>
            <c:v>gas phase @ end</c:v>
          </c:tx>
          <c:spPr>
            <a:solidFill>
              <a:schemeClr val="bg1"/>
            </a:solidFill>
            <a:ln w="25400">
              <a:noFill/>
            </a:ln>
          </c:spPr>
          <c:invertIfNegative val="0"/>
          <c:val>
            <c:numRef>
              <c:f>'gas-aer (4pm Carbon)'!$C$173:$AC$173</c:f>
              <c:numCache>
                <c:formatCode>General</c:formatCode>
                <c:ptCount val="27"/>
                <c:pt idx="0">
                  <c:v>49.812004664423142</c:v>
                </c:pt>
                <c:pt idx="1">
                  <c:v>25.685742859024948</c:v>
                </c:pt>
                <c:pt idx="2">
                  <c:v>25.703019115786869</c:v>
                </c:pt>
                <c:pt idx="3">
                  <c:v>17.390717092944865</c:v>
                </c:pt>
                <c:pt idx="4">
                  <c:v>7.2472998568771256</c:v>
                </c:pt>
                <c:pt idx="5">
                  <c:v>3.4010929024128456</c:v>
                </c:pt>
                <c:pt idx="6">
                  <c:v>0.78247417229354799</c:v>
                </c:pt>
                <c:pt idx="7">
                  <c:v>1.1817797425983079</c:v>
                </c:pt>
                <c:pt idx="8">
                  <c:v>0.68097471892780892</c:v>
                </c:pt>
                <c:pt idx="9">
                  <c:v>0.54559895561592442</c:v>
                </c:pt>
                <c:pt idx="10">
                  <c:v>0.34636874983825516</c:v>
                </c:pt>
                <c:pt idx="11">
                  <c:v>0.203376014768444</c:v>
                </c:pt>
                <c:pt idx="12">
                  <c:v>0.15724704235830805</c:v>
                </c:pt>
                <c:pt idx="13">
                  <c:v>0.10826065628540871</c:v>
                </c:pt>
                <c:pt idx="14">
                  <c:v>0.10289508508775075</c:v>
                </c:pt>
                <c:pt idx="15">
                  <c:v>7.2530738146262055E-2</c:v>
                </c:pt>
                <c:pt idx="16">
                  <c:v>3.909797641490443E-2</c:v>
                </c:pt>
                <c:pt idx="17">
                  <c:v>2.1167666723698741E-2</c:v>
                </c:pt>
                <c:pt idx="18">
                  <c:v>7.6465526246515527E-3</c:v>
                </c:pt>
                <c:pt idx="19">
                  <c:v>7.5144866955590695E-3</c:v>
                </c:pt>
                <c:pt idx="20">
                  <c:v>1.1188963987627178E-2</c:v>
                </c:pt>
                <c:pt idx="21">
                  <c:v>1.6263724691780033E-2</c:v>
                </c:pt>
                <c:pt idx="22">
                  <c:v>1.6065335365228865E-2</c:v>
                </c:pt>
                <c:pt idx="23">
                  <c:v>6.0711594919034715E-3</c:v>
                </c:pt>
                <c:pt idx="24">
                  <c:v>2.6336554787378267E-3</c:v>
                </c:pt>
                <c:pt idx="25">
                  <c:v>8.3193307820516942E-4</c:v>
                </c:pt>
                <c:pt idx="26">
                  <c:v>2.357880207359452E-4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552000"/>
        <c:axId val="111553920"/>
      </c:barChart>
      <c:lineChart>
        <c:grouping val="standard"/>
        <c:varyColors val="0"/>
        <c:ser>
          <c:idx val="0"/>
          <c:order val="0"/>
          <c:tx>
            <c:v>original OA outline</c:v>
          </c:tx>
          <c:spPr>
            <a:ln w="381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'gas-aer (4pm Carbon)'!$C$311:$AC$311</c:f>
              <c:numCache>
                <c:formatCode>General</c:formatCode>
                <c:ptCount val="27"/>
                <c:pt idx="0">
                  <c:v>1.8132330241595789E-4</c:v>
                </c:pt>
                <c:pt idx="1">
                  <c:v>5.3592871772394524E-4</c:v>
                </c:pt>
                <c:pt idx="2">
                  <c:v>3.3853520234615746E-4</c:v>
                </c:pt>
                <c:pt idx="3">
                  <c:v>5.5358981118067911E-4</c:v>
                </c:pt>
                <c:pt idx="4">
                  <c:v>2.7742747704892537E-3</c:v>
                </c:pt>
                <c:pt idx="5">
                  <c:v>2.9436555755399667E-3</c:v>
                </c:pt>
                <c:pt idx="6">
                  <c:v>9.8145921989872351E-3</c:v>
                </c:pt>
                <c:pt idx="7">
                  <c:v>1.7596985901178825E-2</c:v>
                </c:pt>
                <c:pt idx="8">
                  <c:v>4.3689547933926112E-2</c:v>
                </c:pt>
                <c:pt idx="9">
                  <c:v>7.5445561547203291E-2</c:v>
                </c:pt>
                <c:pt idx="10">
                  <c:v>0.11707801953254474</c:v>
                </c:pt>
                <c:pt idx="11">
                  <c:v>0.1647824125186787</c:v>
                </c:pt>
                <c:pt idx="12">
                  <c:v>0.2234615946189645</c:v>
                </c:pt>
                <c:pt idx="13">
                  <c:v>0.30390292495685717</c:v>
                </c:pt>
                <c:pt idx="14">
                  <c:v>0.40591485381456227</c:v>
                </c:pt>
                <c:pt idx="15">
                  <c:v>0.50565332516420336</c:v>
                </c:pt>
                <c:pt idx="16">
                  <c:v>0.57777771492079188</c:v>
                </c:pt>
                <c:pt idx="17">
                  <c:v>0.62614059658195842</c:v>
                </c:pt>
                <c:pt idx="18">
                  <c:v>0.66825707886778041</c:v>
                </c:pt>
                <c:pt idx="19">
                  <c:v>0.72120184025458511</c:v>
                </c:pt>
                <c:pt idx="20">
                  <c:v>0.79438585621480007</c:v>
                </c:pt>
                <c:pt idx="21">
                  <c:v>0.87266357315805754</c:v>
                </c:pt>
                <c:pt idx="22">
                  <c:v>0.93451979388912754</c:v>
                </c:pt>
                <c:pt idx="23">
                  <c:v>0.97184794219770809</c:v>
                </c:pt>
                <c:pt idx="24">
                  <c:v>0.98922006730849277</c:v>
                </c:pt>
                <c:pt idx="25">
                  <c:v>0.99611112982759176</c:v>
                </c:pt>
                <c:pt idx="26">
                  <c:v>0.99864319650510291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65440"/>
        <c:axId val="111563904"/>
      </c:lineChart>
      <c:catAx>
        <c:axId val="11155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number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553920"/>
        <c:crosses val="autoZero"/>
        <c:auto val="1"/>
        <c:lblAlgn val="ctr"/>
        <c:lblOffset val="100"/>
        <c:tickLblSkip val="2"/>
        <c:noMultiLvlLbl val="0"/>
      </c:catAx>
      <c:valAx>
        <c:axId val="1115539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11552000"/>
        <c:crosses val="autoZero"/>
        <c:crossBetween val="between"/>
      </c:valAx>
      <c:valAx>
        <c:axId val="11156390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crossAx val="111565440"/>
        <c:crosses val="max"/>
        <c:crossBetween val="between"/>
      </c:valAx>
      <c:catAx>
        <c:axId val="11156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6390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 partitioning</a:t>
            </a:r>
            <a:r>
              <a:rPr lang="en-US" baseline="0"/>
              <a:t> after 3 days </a:t>
            </a:r>
            <a:r>
              <a:rPr lang="en-US"/>
              <a:t>outflow</a:t>
            </a:r>
          </a:p>
        </c:rich>
      </c:tx>
      <c:layout>
        <c:manualLayout>
          <c:xMode val="edge"/>
          <c:yMode val="edge"/>
          <c:x val="0.14728780133252575"/>
          <c:y val="2.58654998288257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644135089873239"/>
          <c:y val="0.17086507189318725"/>
          <c:w val="0.67460317222252053"/>
          <c:h val="0.64834025162615538"/>
        </c:manualLayout>
      </c:layout>
      <c:barChart>
        <c:barDir val="col"/>
        <c:grouping val="percentStacked"/>
        <c:varyColors val="0"/>
        <c:ser>
          <c:idx val="5"/>
          <c:order val="0"/>
          <c:tx>
            <c:v>POA@end</c:v>
          </c:tx>
          <c:spPr>
            <a:solidFill>
              <a:schemeClr val="bg1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val>
            <c:numRef>
              <c:f>'gas-aer (4pm Carbon)'!$C$74:$AC$74</c:f>
              <c:numCache>
                <c:formatCode>General</c:formatCode>
                <c:ptCount val="27"/>
                <c:pt idx="0">
                  <c:v>5.9556799365190333E-9</c:v>
                </c:pt>
                <c:pt idx="1">
                  <c:v>7.5399209315027894E-9</c:v>
                </c:pt>
                <c:pt idx="2">
                  <c:v>4.1598784487523344E-8</c:v>
                </c:pt>
                <c:pt idx="3">
                  <c:v>1.3157776252046866E-7</c:v>
                </c:pt>
                <c:pt idx="4">
                  <c:v>4.748377042207163E-8</c:v>
                </c:pt>
                <c:pt idx="5">
                  <c:v>3.2621805155303762E-8</c:v>
                </c:pt>
                <c:pt idx="6">
                  <c:v>1.572014409397012E-8</c:v>
                </c:pt>
                <c:pt idx="7">
                  <c:v>5.3276622370444936E-8</c:v>
                </c:pt>
                <c:pt idx="8">
                  <c:v>7.1667493145424603E-8</c:v>
                </c:pt>
                <c:pt idx="9">
                  <c:v>1.119109229558203E-7</c:v>
                </c:pt>
                <c:pt idx="10">
                  <c:v>1.5172555308213113E-7</c:v>
                </c:pt>
                <c:pt idx="11">
                  <c:v>2.0681472330638337E-7</c:v>
                </c:pt>
                <c:pt idx="12">
                  <c:v>3.6631082201497112E-7</c:v>
                </c:pt>
                <c:pt idx="13">
                  <c:v>5.3296903436584087E-7</c:v>
                </c:pt>
                <c:pt idx="14">
                  <c:v>9.4729962640798955E-7</c:v>
                </c:pt>
                <c:pt idx="15">
                  <c:v>1.5050868911378226E-6</c:v>
                </c:pt>
                <c:pt idx="16">
                  <c:v>2.5096370699614652E-6</c:v>
                </c:pt>
                <c:pt idx="17">
                  <c:v>5.3766844711979768E-6</c:v>
                </c:pt>
                <c:pt idx="18">
                  <c:v>9.5564383647666778E-6</c:v>
                </c:pt>
                <c:pt idx="19">
                  <c:v>5.4112202295377843E-5</c:v>
                </c:pt>
                <c:pt idx="20">
                  <c:v>5.9649512810397876E-4</c:v>
                </c:pt>
                <c:pt idx="21">
                  <c:v>7.7844526432376627E-3</c:v>
                </c:pt>
                <c:pt idx="22">
                  <c:v>5.26143006962436E-2</c:v>
                </c:pt>
                <c:pt idx="23">
                  <c:v>9.0638981871016461E-2</c:v>
                </c:pt>
                <c:pt idx="24">
                  <c:v>0.13738394202659054</c:v>
                </c:pt>
                <c:pt idx="25">
                  <c:v>0.13482273310273241</c:v>
                </c:pt>
                <c:pt idx="26">
                  <c:v>0.11431567794089072</c:v>
                </c:pt>
              </c:numCache>
            </c:numRef>
          </c:val>
        </c:ser>
        <c:ser>
          <c:idx val="4"/>
          <c:order val="2"/>
          <c:tx>
            <c:v>city soa</c:v>
          </c:tx>
          <c:spPr>
            <a:solidFill>
              <a:schemeClr val="bg2">
                <a:lumMod val="90000"/>
              </a:schemeClr>
            </a:solidFill>
          </c:spPr>
          <c:invertIfNegative val="0"/>
          <c:val>
            <c:numRef>
              <c:f>'gas-aer (4pm Carbon)'!$C$91:$AC$91</c:f>
              <c:numCache>
                <c:formatCode>General</c:formatCode>
                <c:ptCount val="27"/>
                <c:pt idx="0">
                  <c:v>9.5234854022161804E-3</c:v>
                </c:pt>
                <c:pt idx="1">
                  <c:v>1.6476675684818032E-2</c:v>
                </c:pt>
                <c:pt idx="2">
                  <c:v>1.1877156639997959E-2</c:v>
                </c:pt>
                <c:pt idx="3">
                  <c:v>1.5981538657587533E-2</c:v>
                </c:pt>
                <c:pt idx="4">
                  <c:v>5.8731606642366686E-2</c:v>
                </c:pt>
                <c:pt idx="5">
                  <c:v>4.3870412120787336E-2</c:v>
                </c:pt>
                <c:pt idx="6">
                  <c:v>1.2214272043884766E-2</c:v>
                </c:pt>
                <c:pt idx="7">
                  <c:v>3.8873799247202558E-2</c:v>
                </c:pt>
                <c:pt idx="8">
                  <c:v>6.4128124549392401E-2</c:v>
                </c:pt>
                <c:pt idx="9">
                  <c:v>0.10880357282670913</c:v>
                </c:pt>
                <c:pt idx="10">
                  <c:v>0.13616072498875822</c:v>
                </c:pt>
                <c:pt idx="11">
                  <c:v>0.14647598323088032</c:v>
                </c:pt>
                <c:pt idx="12">
                  <c:v>0.19815808033528146</c:v>
                </c:pt>
                <c:pt idx="13">
                  <c:v>0.21777080835970455</c:v>
                </c:pt>
                <c:pt idx="14">
                  <c:v>0.29735279156900379</c:v>
                </c:pt>
                <c:pt idx="15">
                  <c:v>0.33397991234359314</c:v>
                </c:pt>
                <c:pt idx="16">
                  <c:v>0.33363982120171337</c:v>
                </c:pt>
                <c:pt idx="17">
                  <c:v>0.35861400930293041</c:v>
                </c:pt>
                <c:pt idx="18">
                  <c:v>0.21911469246517676</c:v>
                </c:pt>
                <c:pt idx="19">
                  <c:v>0.21179745105671477</c:v>
                </c:pt>
                <c:pt idx="20">
                  <c:v>0.16685599351740393</c:v>
                </c:pt>
                <c:pt idx="21">
                  <c:v>0.11105575412773117</c:v>
                </c:pt>
                <c:pt idx="22">
                  <c:v>6.8153713218934681E-2</c:v>
                </c:pt>
                <c:pt idx="23">
                  <c:v>2.1939778143547889E-2</c:v>
                </c:pt>
                <c:pt idx="24">
                  <c:v>9.7847892496371325E-3</c:v>
                </c:pt>
                <c:pt idx="25">
                  <c:v>3.6181020248069462E-3</c:v>
                </c:pt>
                <c:pt idx="26">
                  <c:v>1.3893287671826043E-3</c:v>
                </c:pt>
              </c:numCache>
            </c:numRef>
          </c:val>
        </c:ser>
        <c:ser>
          <c:idx val="6"/>
          <c:order val="3"/>
          <c:tx>
            <c:v>delta-soa (net condensation)</c:v>
          </c:tx>
          <c:spPr>
            <a:solidFill>
              <a:schemeClr val="accent2"/>
            </a:solidFill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Carbon)'!$C$98:$AC$98</c:f>
              <c:numCache>
                <c:formatCode>General</c:formatCode>
                <c:ptCount val="27"/>
                <c:pt idx="0">
                  <c:v>0.53622211970054356</c:v>
                </c:pt>
                <c:pt idx="1">
                  <c:v>0.62251755804515174</c:v>
                </c:pt>
                <c:pt idx="2">
                  <c:v>0.42322487915351736</c:v>
                </c:pt>
                <c:pt idx="3">
                  <c:v>0.57428658091219309</c:v>
                </c:pt>
                <c:pt idx="4">
                  <c:v>0.52792883034617044</c:v>
                </c:pt>
                <c:pt idx="5">
                  <c:v>0.30090533878053638</c:v>
                </c:pt>
                <c:pt idx="6">
                  <c:v>0.27593390273178564</c:v>
                </c:pt>
                <c:pt idx="7">
                  <c:v>0.57209563695790455</c:v>
                </c:pt>
                <c:pt idx="8">
                  <c:v>0.49294052232285002</c:v>
                </c:pt>
                <c:pt idx="9">
                  <c:v>0.56275441116486025</c:v>
                </c:pt>
                <c:pt idx="10">
                  <c:v>0.52107139364550792</c:v>
                </c:pt>
                <c:pt idx="11">
                  <c:v>0.4376159868196865</c:v>
                </c:pt>
                <c:pt idx="12">
                  <c:v>0.43939556325490869</c:v>
                </c:pt>
                <c:pt idx="13">
                  <c:v>0.32227068255987801</c:v>
                </c:pt>
                <c:pt idx="14">
                  <c:v>0.26415285433127084</c:v>
                </c:pt>
                <c:pt idx="15">
                  <c:v>0.18785384361549495</c:v>
                </c:pt>
                <c:pt idx="16">
                  <c:v>0.171620803870635</c:v>
                </c:pt>
                <c:pt idx="17">
                  <c:v>0.19459725961867558</c:v>
                </c:pt>
                <c:pt idx="18">
                  <c:v>0.12729025969514055</c:v>
                </c:pt>
                <c:pt idx="19">
                  <c:v>0.1405460245643757</c:v>
                </c:pt>
                <c:pt idx="20">
                  <c:v>0.14675609703285497</c:v>
                </c:pt>
                <c:pt idx="21">
                  <c:v>0.15358059622346004</c:v>
                </c:pt>
                <c:pt idx="22">
                  <c:v>0.14627189577054772</c:v>
                </c:pt>
                <c:pt idx="23">
                  <c:v>5.9765511364530011E-2</c:v>
                </c:pt>
                <c:pt idx="24">
                  <c:v>2.7813700066219693E-2</c:v>
                </c:pt>
                <c:pt idx="25">
                  <c:v>9.2481367999767694E-3</c:v>
                </c:pt>
                <c:pt idx="26">
                  <c:v>2.7321431368925175E-3</c:v>
                </c:pt>
              </c:numCache>
            </c:numRef>
          </c:val>
        </c:ser>
        <c:ser>
          <c:idx val="7"/>
          <c:order val="4"/>
          <c:tx>
            <c:v>delta-C (net fragmentation)</c:v>
          </c:tx>
          <c:spPr>
            <a:solidFill>
              <a:schemeClr val="accent1"/>
            </a:solidFill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Carbon)'!$C$278:$AC$278</c:f>
              <c:numCache>
                <c:formatCode>General</c:formatCode>
                <c:ptCount val="27"/>
                <c:pt idx="0">
                  <c:v>7.5489898251197545</c:v>
                </c:pt>
                <c:pt idx="1">
                  <c:v>10.635997213468688</c:v>
                </c:pt>
                <c:pt idx="2">
                  <c:v>16.334661752866118</c:v>
                </c:pt>
                <c:pt idx="3">
                  <c:v>17.897451490275756</c:v>
                </c:pt>
                <c:pt idx="4">
                  <c:v>16.432754959613106</c:v>
                </c:pt>
                <c:pt idx="5">
                  <c:v>12.847853147427687</c:v>
                </c:pt>
                <c:pt idx="6">
                  <c:v>0.56003291897766805</c:v>
                </c:pt>
                <c:pt idx="7">
                  <c:v>1.0974235804053922</c:v>
                </c:pt>
                <c:pt idx="8">
                  <c:v>0.64457591025630001</c:v>
                </c:pt>
                <c:pt idx="9">
                  <c:v>0.56712710285180001</c:v>
                </c:pt>
                <c:pt idx="10">
                  <c:v>0.37633973801263232</c:v>
                </c:pt>
                <c:pt idx="11">
                  <c:v>0.2359953544044866</c:v>
                </c:pt>
                <c:pt idx="12">
                  <c:v>0.20439607943742877</c:v>
                </c:pt>
                <c:pt idx="13">
                  <c:v>0.15235323333695772</c:v>
                </c:pt>
                <c:pt idx="14">
                  <c:v>0.14814093051513544</c:v>
                </c:pt>
                <c:pt idx="15">
                  <c:v>0.10979934479082121</c:v>
                </c:pt>
                <c:pt idx="16">
                  <c:v>5.4729311913646939E-2</c:v>
                </c:pt>
                <c:pt idx="17">
                  <c:v>2.4831280579772796E-2</c:v>
                </c:pt>
                <c:pt idx="18">
                  <c:v>7.0040849528105742E-3</c:v>
                </c:pt>
                <c:pt idx="19">
                  <c:v>4.4044803056654258E-3</c:v>
                </c:pt>
                <c:pt idx="20">
                  <c:v>3.1857804932922118E-3</c:v>
                </c:pt>
                <c:pt idx="21">
                  <c:v>2.6078585426506096E-3</c:v>
                </c:pt>
                <c:pt idx="22">
                  <c:v>2.5318557241583717E-3</c:v>
                </c:pt>
                <c:pt idx="23">
                  <c:v>1.540062667129416E-3</c:v>
                </c:pt>
                <c:pt idx="24">
                  <c:v>1.5228156454548947E-3</c:v>
                </c:pt>
                <c:pt idx="25">
                  <c:v>1.2671427439255034E-3</c:v>
                </c:pt>
                <c:pt idx="26">
                  <c:v>1.0094890870469692E-3</c:v>
                </c:pt>
              </c:numCache>
            </c:numRef>
          </c:val>
        </c:ser>
        <c:ser>
          <c:idx val="8"/>
          <c:order val="5"/>
          <c:tx>
            <c:v>gas phase @ end</c:v>
          </c:tx>
          <c:spPr>
            <a:solidFill>
              <a:schemeClr val="bg1"/>
            </a:solidFill>
            <a:ln w="25400">
              <a:noFill/>
            </a:ln>
          </c:spPr>
          <c:invertIfNegative val="0"/>
          <c:val>
            <c:numRef>
              <c:f>'gas-aer (4pm Carbon)'!$C$174:$AC$174</c:f>
              <c:numCache>
                <c:formatCode>General</c:formatCode>
                <c:ptCount val="27"/>
                <c:pt idx="0">
                  <c:v>44.427520027688558</c:v>
                </c:pt>
                <c:pt idx="1">
                  <c:v>19.469245583443808</c:v>
                </c:pt>
                <c:pt idx="2">
                  <c:v>18.314847436998097</c:v>
                </c:pt>
                <c:pt idx="3">
                  <c:v>10.383595058803641</c:v>
                </c:pt>
                <c:pt idx="4">
                  <c:v>4.1517772177138204</c:v>
                </c:pt>
                <c:pt idx="5">
                  <c:v>1.7132729473965789</c:v>
                </c:pt>
                <c:pt idx="6">
                  <c:v>0.39638408697051575</c:v>
                </c:pt>
                <c:pt idx="7">
                  <c:v>0.50090841786319518</c:v>
                </c:pt>
                <c:pt idx="8">
                  <c:v>0.26629726889382277</c:v>
                </c:pt>
                <c:pt idx="9">
                  <c:v>0.20365778568579856</c:v>
                </c:pt>
                <c:pt idx="10">
                  <c:v>0.12969057712689966</c:v>
                </c:pt>
                <c:pt idx="11">
                  <c:v>6.9209960041471064E-2</c:v>
                </c:pt>
                <c:pt idx="12">
                  <c:v>4.5580585114630173E-2</c:v>
                </c:pt>
                <c:pt idx="13">
                  <c:v>2.5381029159924674E-2</c:v>
                </c:pt>
                <c:pt idx="14">
                  <c:v>2.5254588307368722E-2</c:v>
                </c:pt>
                <c:pt idx="15">
                  <c:v>3.3214770707007582E-2</c:v>
                </c:pt>
                <c:pt idx="16">
                  <c:v>2.6092888640809088E-2</c:v>
                </c:pt>
                <c:pt idx="17">
                  <c:v>1.5371514636587967E-2</c:v>
                </c:pt>
                <c:pt idx="18">
                  <c:v>4.0328134879729673E-3</c:v>
                </c:pt>
                <c:pt idx="19">
                  <c:v>1.6702059986458287E-3</c:v>
                </c:pt>
                <c:pt idx="20">
                  <c:v>1.3386199047648749E-3</c:v>
                </c:pt>
                <c:pt idx="21">
                  <c:v>4.2448616915762927E-3</c:v>
                </c:pt>
                <c:pt idx="22">
                  <c:v>9.8782202365147436E-3</c:v>
                </c:pt>
                <c:pt idx="23">
                  <c:v>5.9308810606190842E-3</c:v>
                </c:pt>
                <c:pt idx="24">
                  <c:v>3.1291203751582434E-3</c:v>
                </c:pt>
                <c:pt idx="25">
                  <c:v>1.0655357966826394E-3</c:v>
                </c:pt>
                <c:pt idx="26">
                  <c:v>3.1050544390324482E-4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594880"/>
        <c:axId val="111674880"/>
      </c:barChart>
      <c:lineChart>
        <c:grouping val="standard"/>
        <c:varyColors val="0"/>
        <c:ser>
          <c:idx val="0"/>
          <c:order val="1"/>
          <c:tx>
            <c:v>original OA outline</c:v>
          </c:tx>
          <c:spPr>
            <a:ln w="381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'gas-aer (4pm Carbon)'!$C$311:$AC$311</c:f>
              <c:numCache>
                <c:formatCode>General</c:formatCode>
                <c:ptCount val="27"/>
                <c:pt idx="0">
                  <c:v>1.8132330241595789E-4</c:v>
                </c:pt>
                <c:pt idx="1">
                  <c:v>5.3592871772394524E-4</c:v>
                </c:pt>
                <c:pt idx="2">
                  <c:v>3.3853520234615746E-4</c:v>
                </c:pt>
                <c:pt idx="3">
                  <c:v>5.5358981118067911E-4</c:v>
                </c:pt>
                <c:pt idx="4">
                  <c:v>2.7742747704892537E-3</c:v>
                </c:pt>
                <c:pt idx="5">
                  <c:v>2.9436555755399667E-3</c:v>
                </c:pt>
                <c:pt idx="6">
                  <c:v>9.8145921989872351E-3</c:v>
                </c:pt>
                <c:pt idx="7">
                  <c:v>1.7596985901178825E-2</c:v>
                </c:pt>
                <c:pt idx="8">
                  <c:v>4.3689547933926112E-2</c:v>
                </c:pt>
                <c:pt idx="9">
                  <c:v>7.5445561547203291E-2</c:v>
                </c:pt>
                <c:pt idx="10">
                  <c:v>0.11707801953254474</c:v>
                </c:pt>
                <c:pt idx="11">
                  <c:v>0.1647824125186787</c:v>
                </c:pt>
                <c:pt idx="12">
                  <c:v>0.2234615946189645</c:v>
                </c:pt>
                <c:pt idx="13">
                  <c:v>0.30390292495685717</c:v>
                </c:pt>
                <c:pt idx="14">
                  <c:v>0.40591485381456227</c:v>
                </c:pt>
                <c:pt idx="15">
                  <c:v>0.50565332516420336</c:v>
                </c:pt>
                <c:pt idx="16">
                  <c:v>0.57777771492079188</c:v>
                </c:pt>
                <c:pt idx="17">
                  <c:v>0.62614059658195842</c:v>
                </c:pt>
                <c:pt idx="18">
                  <c:v>0.66825707886778041</c:v>
                </c:pt>
                <c:pt idx="19">
                  <c:v>0.72120184025458511</c:v>
                </c:pt>
                <c:pt idx="20">
                  <c:v>0.79438585621480007</c:v>
                </c:pt>
                <c:pt idx="21">
                  <c:v>0.87266357315805754</c:v>
                </c:pt>
                <c:pt idx="22">
                  <c:v>0.93451979388912754</c:v>
                </c:pt>
                <c:pt idx="23">
                  <c:v>0.97184794219770809</c:v>
                </c:pt>
                <c:pt idx="24">
                  <c:v>0.98922006730849277</c:v>
                </c:pt>
                <c:pt idx="25">
                  <c:v>0.99611112982759176</c:v>
                </c:pt>
                <c:pt idx="26">
                  <c:v>0.99864319650510291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0496"/>
        <c:axId val="111676416"/>
      </c:lineChart>
      <c:catAx>
        <c:axId val="11159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number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674880"/>
        <c:crosses val="autoZero"/>
        <c:auto val="1"/>
        <c:lblAlgn val="ctr"/>
        <c:lblOffset val="100"/>
        <c:tickLblSkip val="2"/>
        <c:noMultiLvlLbl val="0"/>
      </c:catAx>
      <c:valAx>
        <c:axId val="11167488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11594880"/>
        <c:crosses val="autoZero"/>
        <c:crossBetween val="between"/>
      </c:valAx>
      <c:valAx>
        <c:axId val="111676416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crossAx val="111690496"/>
        <c:crosses val="max"/>
        <c:crossBetween val="between"/>
      </c:valAx>
      <c:catAx>
        <c:axId val="11169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764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2355469412477286E-2"/>
          <c:y val="0.86702361874588296"/>
          <c:w val="0.95990425196850393"/>
          <c:h val="0.11626686630370618"/>
        </c:manualLayout>
      </c:layout>
      <c:overlay val="0"/>
    </c:legend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 partitioning</a:t>
            </a:r>
            <a:r>
              <a:rPr lang="en-US" baseline="0"/>
              <a:t> after 4 days </a:t>
            </a:r>
            <a:r>
              <a:rPr lang="en-US"/>
              <a:t>outflow</a:t>
            </a:r>
          </a:p>
        </c:rich>
      </c:tx>
      <c:layout>
        <c:manualLayout>
          <c:xMode val="edge"/>
          <c:yMode val="edge"/>
          <c:x val="0.14728780133252575"/>
          <c:y val="2.58654998288257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644135089873239"/>
          <c:y val="0.17086507189318725"/>
          <c:w val="0.67460317222252053"/>
          <c:h val="0.64834025162615538"/>
        </c:manualLayout>
      </c:layout>
      <c:barChart>
        <c:barDir val="col"/>
        <c:grouping val="percentStacked"/>
        <c:varyColors val="0"/>
        <c:ser>
          <c:idx val="4"/>
          <c:order val="0"/>
          <c:tx>
            <c:v>city soa</c:v>
          </c:tx>
          <c:spPr>
            <a:solidFill>
              <a:schemeClr val="accent2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val>
            <c:numRef>
              <c:f>'gas-aer (4pm Carbon)'!$C$91:$AC$91</c:f>
              <c:numCache>
                <c:formatCode>General</c:formatCode>
                <c:ptCount val="27"/>
                <c:pt idx="0">
                  <c:v>9.5234854022161804E-3</c:v>
                </c:pt>
                <c:pt idx="1">
                  <c:v>1.6476675684818032E-2</c:v>
                </c:pt>
                <c:pt idx="2">
                  <c:v>1.1877156639997959E-2</c:v>
                </c:pt>
                <c:pt idx="3">
                  <c:v>1.5981538657587533E-2</c:v>
                </c:pt>
                <c:pt idx="4">
                  <c:v>5.8731606642366686E-2</c:v>
                </c:pt>
                <c:pt idx="5">
                  <c:v>4.3870412120787336E-2</c:v>
                </c:pt>
                <c:pt idx="6">
                  <c:v>1.2214272043884766E-2</c:v>
                </c:pt>
                <c:pt idx="7">
                  <c:v>3.8873799247202558E-2</c:v>
                </c:pt>
                <c:pt idx="8">
                  <c:v>6.4128124549392401E-2</c:v>
                </c:pt>
                <c:pt idx="9">
                  <c:v>0.10880357282670913</c:v>
                </c:pt>
                <c:pt idx="10">
                  <c:v>0.13616072498875822</c:v>
                </c:pt>
                <c:pt idx="11">
                  <c:v>0.14647598323088032</c:v>
                </c:pt>
                <c:pt idx="12">
                  <c:v>0.19815808033528146</c:v>
                </c:pt>
                <c:pt idx="13">
                  <c:v>0.21777080835970455</c:v>
                </c:pt>
                <c:pt idx="14">
                  <c:v>0.29735279156900379</c:v>
                </c:pt>
                <c:pt idx="15">
                  <c:v>0.33397991234359314</c:v>
                </c:pt>
                <c:pt idx="16">
                  <c:v>0.33363982120171337</c:v>
                </c:pt>
                <c:pt idx="17">
                  <c:v>0.35861400930293041</c:v>
                </c:pt>
                <c:pt idx="18">
                  <c:v>0.21911469246517676</c:v>
                </c:pt>
                <c:pt idx="19">
                  <c:v>0.21179745105671477</c:v>
                </c:pt>
                <c:pt idx="20">
                  <c:v>0.16685599351740393</c:v>
                </c:pt>
                <c:pt idx="21">
                  <c:v>0.11105575412773117</c:v>
                </c:pt>
                <c:pt idx="22">
                  <c:v>6.8153713218934681E-2</c:v>
                </c:pt>
                <c:pt idx="23">
                  <c:v>2.1939778143547889E-2</c:v>
                </c:pt>
                <c:pt idx="24">
                  <c:v>9.7847892496371325E-3</c:v>
                </c:pt>
                <c:pt idx="25">
                  <c:v>3.6181020248069462E-3</c:v>
                </c:pt>
                <c:pt idx="26">
                  <c:v>1.3893287671826043E-3</c:v>
                </c:pt>
              </c:numCache>
            </c:numRef>
          </c:val>
        </c:ser>
        <c:ser>
          <c:idx val="5"/>
          <c:order val="1"/>
          <c:tx>
            <c:v>POA@end</c:v>
          </c:tx>
          <c:spPr>
            <a:solidFill>
              <a:schemeClr val="bg1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val>
            <c:numRef>
              <c:f>'gas-aer (4pm Carbon)'!$C$75:$AC$75</c:f>
              <c:numCache>
                <c:formatCode>General</c:formatCode>
                <c:ptCount val="27"/>
                <c:pt idx="0">
                  <c:v>3.0663113303299084E-9</c:v>
                </c:pt>
                <c:pt idx="1">
                  <c:v>2.8198030223232149E-9</c:v>
                </c:pt>
                <c:pt idx="2">
                  <c:v>1.9934882722892756E-8</c:v>
                </c:pt>
                <c:pt idx="3">
                  <c:v>3.0554429129161948E-8</c:v>
                </c:pt>
                <c:pt idx="4">
                  <c:v>6.9282223180028265E-9</c:v>
                </c:pt>
                <c:pt idx="5">
                  <c:v>2.0264085511221187E-9</c:v>
                </c:pt>
                <c:pt idx="6">
                  <c:v>1.2532230357786951E-9</c:v>
                </c:pt>
                <c:pt idx="7">
                  <c:v>3.0472522215319478E-9</c:v>
                </c:pt>
                <c:pt idx="8">
                  <c:v>3.4081151823264104E-9</c:v>
                </c:pt>
                <c:pt idx="9">
                  <c:v>3.607369501577828E-9</c:v>
                </c:pt>
                <c:pt idx="10">
                  <c:v>3.5484595289295825E-9</c:v>
                </c:pt>
                <c:pt idx="11">
                  <c:v>3.6144575998911191E-9</c:v>
                </c:pt>
                <c:pt idx="12">
                  <c:v>4.6819252058728205E-9</c:v>
                </c:pt>
                <c:pt idx="13">
                  <c:v>5.2417274593269998E-9</c:v>
                </c:pt>
                <c:pt idx="14">
                  <c:v>6.6790362839666678E-9</c:v>
                </c:pt>
                <c:pt idx="15">
                  <c:v>7.5864703813638345E-9</c:v>
                </c:pt>
                <c:pt idx="16">
                  <c:v>9.6157141718112677E-9</c:v>
                </c:pt>
                <c:pt idx="17">
                  <c:v>1.6305776386487497E-8</c:v>
                </c:pt>
                <c:pt idx="18">
                  <c:v>2.7752267595974041E-8</c:v>
                </c:pt>
                <c:pt idx="19">
                  <c:v>2.2815800904006127E-7</c:v>
                </c:pt>
                <c:pt idx="20">
                  <c:v>7.4492763006776797E-6</c:v>
                </c:pt>
                <c:pt idx="21">
                  <c:v>5.0234140312776208E-4</c:v>
                </c:pt>
                <c:pt idx="22">
                  <c:v>1.3815963718971969E-2</c:v>
                </c:pt>
                <c:pt idx="23">
                  <c:v>5.2225108372331873E-2</c:v>
                </c:pt>
                <c:pt idx="24">
                  <c:v>0.11130519538009591</c:v>
                </c:pt>
                <c:pt idx="25">
                  <c:v>0.12464657153866904</c:v>
                </c:pt>
                <c:pt idx="26">
                  <c:v>0.11098386825656002</c:v>
                </c:pt>
              </c:numCache>
            </c:numRef>
          </c:val>
        </c:ser>
        <c:ser>
          <c:idx val="6"/>
          <c:order val="3"/>
          <c:tx>
            <c:v>delta-soa (net condensation)</c:v>
          </c:tx>
          <c:spPr>
            <a:solidFill>
              <a:schemeClr val="accent6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Carbon)'!$C$99:$AC$99</c:f>
              <c:numCache>
                <c:formatCode>General</c:formatCode>
                <c:ptCount val="27"/>
                <c:pt idx="0">
                  <c:v>0.79369201582685356</c:v>
                </c:pt>
                <c:pt idx="1">
                  <c:v>0.65695959229635204</c:v>
                </c:pt>
                <c:pt idx="2">
                  <c:v>0.49095049908907046</c:v>
                </c:pt>
                <c:pt idx="3">
                  <c:v>0.88831515310585774</c:v>
                </c:pt>
                <c:pt idx="4">
                  <c:v>0.6805829438798825</c:v>
                </c:pt>
                <c:pt idx="5">
                  <c:v>0.35753392403570972</c:v>
                </c:pt>
                <c:pt idx="6">
                  <c:v>0.3361390651578009</c:v>
                </c:pt>
                <c:pt idx="7">
                  <c:v>0.65390353008031865</c:v>
                </c:pt>
                <c:pt idx="8">
                  <c:v>0.55882716715183667</c:v>
                </c:pt>
                <c:pt idx="9">
                  <c:v>0.60515225095568392</c:v>
                </c:pt>
                <c:pt idx="10">
                  <c:v>0.53243370490163633</c:v>
                </c:pt>
                <c:pt idx="11">
                  <c:v>0.43546806102345426</c:v>
                </c:pt>
                <c:pt idx="12">
                  <c:v>0.43810379378254705</c:v>
                </c:pt>
                <c:pt idx="13">
                  <c:v>0.32231525242967241</c:v>
                </c:pt>
                <c:pt idx="14">
                  <c:v>0.26812024571781862</c:v>
                </c:pt>
                <c:pt idx="15">
                  <c:v>0.17677933217474306</c:v>
                </c:pt>
                <c:pt idx="16">
                  <c:v>0.14529315055312669</c:v>
                </c:pt>
                <c:pt idx="17">
                  <c:v>0.17577705797189058</c:v>
                </c:pt>
                <c:pt idx="18">
                  <c:v>0.12208666969410562</c:v>
                </c:pt>
                <c:pt idx="19">
                  <c:v>0.13844956305670669</c:v>
                </c:pt>
                <c:pt idx="20">
                  <c:v>0.14706027414042711</c:v>
                </c:pt>
                <c:pt idx="21">
                  <c:v>0.16387656637203191</c:v>
                </c:pt>
                <c:pt idx="22">
                  <c:v>0.19105906751756782</c:v>
                </c:pt>
                <c:pt idx="23">
                  <c:v>9.9578267535742004E-2</c:v>
                </c:pt>
                <c:pt idx="24">
                  <c:v>5.3561608929461726E-2</c:v>
                </c:pt>
                <c:pt idx="25">
                  <c:v>1.8966784389805702E-2</c:v>
                </c:pt>
                <c:pt idx="26">
                  <c:v>5.742737807512735E-3</c:v>
                </c:pt>
              </c:numCache>
            </c:numRef>
          </c:val>
        </c:ser>
        <c:ser>
          <c:idx val="8"/>
          <c:order val="4"/>
          <c:tx>
            <c:v>gas phase @ end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solidFill>
                <a:srgbClr val="000000"/>
              </a:solidFill>
            </a:ln>
          </c:spPr>
          <c:invertIfNegative val="0"/>
          <c:val>
            <c:numRef>
              <c:f>'gas-aer (4pm Carbon)'!$C$175:$AC$175</c:f>
              <c:numCache>
                <c:formatCode>General</c:formatCode>
                <c:ptCount val="27"/>
                <c:pt idx="0">
                  <c:v>35.653555076356234</c:v>
                </c:pt>
                <c:pt idx="1">
                  <c:v>12.920842866867849</c:v>
                </c:pt>
                <c:pt idx="2">
                  <c:v>11.838012306465005</c:v>
                </c:pt>
                <c:pt idx="3">
                  <c:v>5.4921085687957074</c:v>
                </c:pt>
                <c:pt idx="4">
                  <c:v>2.6539684020528584</c:v>
                </c:pt>
                <c:pt idx="5">
                  <c:v>0.94482241476162365</c:v>
                </c:pt>
                <c:pt idx="6">
                  <c:v>0.14191434832042688</c:v>
                </c:pt>
                <c:pt idx="7">
                  <c:v>0.14299674378049956</c:v>
                </c:pt>
                <c:pt idx="8">
                  <c:v>6.9148292382419277E-2</c:v>
                </c:pt>
                <c:pt idx="9">
                  <c:v>5.2488856396183295E-2</c:v>
                </c:pt>
                <c:pt idx="10">
                  <c:v>4.4954549145665823E-2</c:v>
                </c:pt>
                <c:pt idx="11">
                  <c:v>3.0794746890741836E-2</c:v>
                </c:pt>
                <c:pt idx="12">
                  <c:v>2.1314784310353236E-2</c:v>
                </c:pt>
                <c:pt idx="13">
                  <c:v>1.166904558074929E-2</c:v>
                </c:pt>
                <c:pt idx="14">
                  <c:v>7.2397239922866053E-3</c:v>
                </c:pt>
                <c:pt idx="15">
                  <c:v>9.8069964222365514E-3</c:v>
                </c:pt>
                <c:pt idx="16">
                  <c:v>1.5044894655125847E-2</c:v>
                </c:pt>
                <c:pt idx="17">
                  <c:v>1.2673885479886963E-2</c:v>
                </c:pt>
                <c:pt idx="18">
                  <c:v>4.0674521502434028E-3</c:v>
                </c:pt>
                <c:pt idx="19">
                  <c:v>1.6297168548549195E-3</c:v>
                </c:pt>
                <c:pt idx="20">
                  <c:v>5.2735452567343117E-4</c:v>
                </c:pt>
                <c:pt idx="21">
                  <c:v>4.7715472041633469E-4</c:v>
                </c:pt>
                <c:pt idx="22">
                  <c:v>3.1636471470294371E-3</c:v>
                </c:pt>
                <c:pt idx="23">
                  <c:v>4.1196538228674131E-3</c:v>
                </c:pt>
                <c:pt idx="24">
                  <c:v>3.054226311819167E-3</c:v>
                </c:pt>
                <c:pt idx="25">
                  <c:v>1.186746466202302E-3</c:v>
                </c:pt>
                <c:pt idx="26">
                  <c:v>3.6319120577389289E-4</c:v>
                </c:pt>
              </c:numCache>
            </c:numRef>
          </c:val>
        </c:ser>
        <c:ser>
          <c:idx val="7"/>
          <c:order val="5"/>
          <c:tx>
            <c:v>delta-C (net fragmentation)</c:v>
          </c:tx>
          <c:spPr>
            <a:pattFill prst="pct5">
              <a:fgClr>
                <a:schemeClr val="accent1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Carbon)'!$C$279:$AC$279</c:f>
              <c:numCache>
                <c:formatCode>General</c:formatCode>
                <c:ptCount val="27"/>
                <c:pt idx="0">
                  <c:v>16.065484883215134</c:v>
                </c:pt>
                <c:pt idx="1">
                  <c:v>17.149957900513566</c:v>
                </c:pt>
                <c:pt idx="2">
                  <c:v>22.743771285127558</c:v>
                </c:pt>
                <c:pt idx="3">
                  <c:v>22.47490950911336</c:v>
                </c:pt>
                <c:pt idx="4">
                  <c:v>17.777909702295908</c:v>
                </c:pt>
                <c:pt idx="5">
                  <c:v>13.559675125402865</c:v>
                </c:pt>
                <c:pt idx="6">
                  <c:v>0.75429750966866282</c:v>
                </c:pt>
                <c:pt idx="7">
                  <c:v>1.373527411595044</c:v>
                </c:pt>
                <c:pt idx="8">
                  <c:v>0.77583831019809479</c:v>
                </c:pt>
                <c:pt idx="9">
                  <c:v>0.67589830065414513</c:v>
                </c:pt>
                <c:pt idx="10">
                  <c:v>0.4497136029148312</c:v>
                </c:pt>
                <c:pt idx="11">
                  <c:v>0.27655869655171383</c:v>
                </c:pt>
                <c:pt idx="12">
                  <c:v>0.22995401134296423</c:v>
                </c:pt>
                <c:pt idx="13">
                  <c:v>0.16602117477364564</c:v>
                </c:pt>
                <c:pt idx="14">
                  <c:v>0.16218934406425967</c:v>
                </c:pt>
                <c:pt idx="15">
                  <c:v>0.14428312801676491</c:v>
                </c:pt>
                <c:pt idx="16">
                  <c:v>9.2107459238194189E-2</c:v>
                </c:pt>
                <c:pt idx="17">
                  <c:v>4.6354471761953508E-2</c:v>
                </c:pt>
                <c:pt idx="18">
                  <c:v>1.2182564977672283E-2</c:v>
                </c:pt>
                <c:pt idx="19">
                  <c:v>6.5953150014117501E-3</c:v>
                </c:pt>
                <c:pt idx="20">
                  <c:v>4.2819146166148125E-3</c:v>
                </c:pt>
                <c:pt idx="21">
                  <c:v>3.3617066053486799E-3</c:v>
                </c:pt>
                <c:pt idx="22">
                  <c:v>3.2575940438950846E-3</c:v>
                </c:pt>
                <c:pt idx="23">
                  <c:v>1.9524072323536257E-3</c:v>
                </c:pt>
                <c:pt idx="24">
                  <c:v>1.9285474920465451E-3</c:v>
                </c:pt>
                <c:pt idx="25">
                  <c:v>1.6034460486402113E-3</c:v>
                </c:pt>
                <c:pt idx="26">
                  <c:v>1.2780183388868133E-3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716224"/>
        <c:axId val="111747072"/>
      </c:barChart>
      <c:lineChart>
        <c:grouping val="standard"/>
        <c:varyColors val="0"/>
        <c:ser>
          <c:idx val="0"/>
          <c:order val="2"/>
          <c:tx>
            <c:v>original OA outline</c:v>
          </c:tx>
          <c:spPr>
            <a:ln w="381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'gas-aer (4pm Carbon)'!$C$311:$AC$311</c:f>
              <c:numCache>
                <c:formatCode>General</c:formatCode>
                <c:ptCount val="27"/>
                <c:pt idx="0">
                  <c:v>1.8132330241595789E-4</c:v>
                </c:pt>
                <c:pt idx="1">
                  <c:v>5.3592871772394524E-4</c:v>
                </c:pt>
                <c:pt idx="2">
                  <c:v>3.3853520234615746E-4</c:v>
                </c:pt>
                <c:pt idx="3">
                  <c:v>5.5358981118067911E-4</c:v>
                </c:pt>
                <c:pt idx="4">
                  <c:v>2.7742747704892537E-3</c:v>
                </c:pt>
                <c:pt idx="5">
                  <c:v>2.9436555755399667E-3</c:v>
                </c:pt>
                <c:pt idx="6">
                  <c:v>9.8145921989872351E-3</c:v>
                </c:pt>
                <c:pt idx="7">
                  <c:v>1.7596985901178825E-2</c:v>
                </c:pt>
                <c:pt idx="8">
                  <c:v>4.3689547933926112E-2</c:v>
                </c:pt>
                <c:pt idx="9">
                  <c:v>7.5445561547203291E-2</c:v>
                </c:pt>
                <c:pt idx="10">
                  <c:v>0.11707801953254474</c:v>
                </c:pt>
                <c:pt idx="11">
                  <c:v>0.1647824125186787</c:v>
                </c:pt>
                <c:pt idx="12">
                  <c:v>0.2234615946189645</c:v>
                </c:pt>
                <c:pt idx="13">
                  <c:v>0.30390292495685717</c:v>
                </c:pt>
                <c:pt idx="14">
                  <c:v>0.40591485381456227</c:v>
                </c:pt>
                <c:pt idx="15">
                  <c:v>0.50565332516420336</c:v>
                </c:pt>
                <c:pt idx="16">
                  <c:v>0.57777771492079188</c:v>
                </c:pt>
                <c:pt idx="17">
                  <c:v>0.62614059658195842</c:v>
                </c:pt>
                <c:pt idx="18">
                  <c:v>0.66825707886778041</c:v>
                </c:pt>
                <c:pt idx="19">
                  <c:v>0.72120184025458511</c:v>
                </c:pt>
                <c:pt idx="20">
                  <c:v>0.79438585621480007</c:v>
                </c:pt>
                <c:pt idx="21">
                  <c:v>0.87266357315805754</c:v>
                </c:pt>
                <c:pt idx="22">
                  <c:v>0.93451979388912754</c:v>
                </c:pt>
                <c:pt idx="23">
                  <c:v>0.97184794219770809</c:v>
                </c:pt>
                <c:pt idx="24">
                  <c:v>0.98922006730849277</c:v>
                </c:pt>
                <c:pt idx="25">
                  <c:v>0.99611112982759176</c:v>
                </c:pt>
                <c:pt idx="26">
                  <c:v>0.99864319650510291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50144"/>
        <c:axId val="111748608"/>
      </c:lineChart>
      <c:catAx>
        <c:axId val="11171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number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747072"/>
        <c:crosses val="autoZero"/>
        <c:auto val="1"/>
        <c:lblAlgn val="ctr"/>
        <c:lblOffset val="100"/>
        <c:tickLblSkip val="2"/>
        <c:noMultiLvlLbl val="0"/>
      </c:catAx>
      <c:valAx>
        <c:axId val="111747072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11716224"/>
        <c:crosses val="autoZero"/>
        <c:crossBetween val="between"/>
      </c:valAx>
      <c:valAx>
        <c:axId val="11174860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crossAx val="111750144"/>
        <c:crosses val="max"/>
        <c:crossBetween val="between"/>
      </c:valAx>
      <c:catAx>
        <c:axId val="1117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48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2355469412477286E-2"/>
          <c:y val="0.86702361874588296"/>
          <c:w val="0.95528004814485001"/>
          <c:h val="0.13297635209440128"/>
        </c:manualLayout>
      </c:layout>
      <c:overlay val="0"/>
    </c:legend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 partitioning</a:t>
            </a:r>
            <a:r>
              <a:rPr lang="en-US" baseline="0"/>
              <a:t> after 4 days </a:t>
            </a:r>
            <a:r>
              <a:rPr lang="en-US"/>
              <a:t>outflow</a:t>
            </a:r>
          </a:p>
        </c:rich>
      </c:tx>
      <c:layout>
        <c:manualLayout>
          <c:xMode val="edge"/>
          <c:yMode val="edge"/>
          <c:x val="0.14728780133252575"/>
          <c:y val="2.58654998288257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64414128191773"/>
          <c:y val="0.11516668833932675"/>
          <c:w val="0.67460317222252053"/>
          <c:h val="0.64834025162615538"/>
        </c:manualLayout>
      </c:layout>
      <c:barChart>
        <c:barDir val="col"/>
        <c:grouping val="stacked"/>
        <c:varyColors val="0"/>
        <c:ser>
          <c:idx val="4"/>
          <c:order val="0"/>
          <c:tx>
            <c:v>inital soa</c:v>
          </c:tx>
          <c:spPr>
            <a:solidFill>
              <a:schemeClr val="accent2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val>
            <c:numRef>
              <c:f>'gas-aer (4pm Carbon)'!$C$91:$AC$91</c:f>
              <c:numCache>
                <c:formatCode>General</c:formatCode>
                <c:ptCount val="27"/>
                <c:pt idx="0">
                  <c:v>9.5234854022161804E-3</c:v>
                </c:pt>
                <c:pt idx="1">
                  <c:v>1.6476675684818032E-2</c:v>
                </c:pt>
                <c:pt idx="2">
                  <c:v>1.1877156639997959E-2</c:v>
                </c:pt>
                <c:pt idx="3">
                  <c:v>1.5981538657587533E-2</c:v>
                </c:pt>
                <c:pt idx="4">
                  <c:v>5.8731606642366686E-2</c:v>
                </c:pt>
                <c:pt idx="5">
                  <c:v>4.3870412120787336E-2</c:v>
                </c:pt>
                <c:pt idx="6">
                  <c:v>1.2214272043884766E-2</c:v>
                </c:pt>
                <c:pt idx="7">
                  <c:v>3.8873799247202558E-2</c:v>
                </c:pt>
                <c:pt idx="8">
                  <c:v>6.4128124549392401E-2</c:v>
                </c:pt>
                <c:pt idx="9">
                  <c:v>0.10880357282670913</c:v>
                </c:pt>
                <c:pt idx="10">
                  <c:v>0.13616072498875822</c:v>
                </c:pt>
                <c:pt idx="11">
                  <c:v>0.14647598323088032</c:v>
                </c:pt>
                <c:pt idx="12">
                  <c:v>0.19815808033528146</c:v>
                </c:pt>
                <c:pt idx="13">
                  <c:v>0.21777080835970455</c:v>
                </c:pt>
                <c:pt idx="14">
                  <c:v>0.29735279156900379</c:v>
                </c:pt>
                <c:pt idx="15">
                  <c:v>0.33397991234359314</c:v>
                </c:pt>
                <c:pt idx="16">
                  <c:v>0.33363982120171337</c:v>
                </c:pt>
                <c:pt idx="17">
                  <c:v>0.35861400930293041</c:v>
                </c:pt>
                <c:pt idx="18">
                  <c:v>0.21911469246517676</c:v>
                </c:pt>
                <c:pt idx="19">
                  <c:v>0.21179745105671477</c:v>
                </c:pt>
                <c:pt idx="20">
                  <c:v>0.16685599351740393</c:v>
                </c:pt>
                <c:pt idx="21">
                  <c:v>0.11105575412773117</c:v>
                </c:pt>
                <c:pt idx="22">
                  <c:v>6.8153713218934681E-2</c:v>
                </c:pt>
                <c:pt idx="23">
                  <c:v>2.1939778143547889E-2</c:v>
                </c:pt>
                <c:pt idx="24">
                  <c:v>9.7847892496371325E-3</c:v>
                </c:pt>
                <c:pt idx="25">
                  <c:v>3.6181020248069462E-3</c:v>
                </c:pt>
                <c:pt idx="26">
                  <c:v>1.3893287671826043E-3</c:v>
                </c:pt>
              </c:numCache>
            </c:numRef>
          </c:val>
        </c:ser>
        <c:ser>
          <c:idx val="5"/>
          <c:order val="1"/>
          <c:tx>
            <c:v>POA</c:v>
          </c:tx>
          <c:spPr>
            <a:solidFill>
              <a:schemeClr val="bg1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val>
            <c:numRef>
              <c:f>'gas-aer (4pm Carbon)'!$C$75:$AC$75</c:f>
              <c:numCache>
                <c:formatCode>General</c:formatCode>
                <c:ptCount val="27"/>
                <c:pt idx="0">
                  <c:v>3.0663113303299084E-9</c:v>
                </c:pt>
                <c:pt idx="1">
                  <c:v>2.8198030223232149E-9</c:v>
                </c:pt>
                <c:pt idx="2">
                  <c:v>1.9934882722892756E-8</c:v>
                </c:pt>
                <c:pt idx="3">
                  <c:v>3.0554429129161948E-8</c:v>
                </c:pt>
                <c:pt idx="4">
                  <c:v>6.9282223180028265E-9</c:v>
                </c:pt>
                <c:pt idx="5">
                  <c:v>2.0264085511221187E-9</c:v>
                </c:pt>
                <c:pt idx="6">
                  <c:v>1.2532230357786951E-9</c:v>
                </c:pt>
                <c:pt idx="7">
                  <c:v>3.0472522215319478E-9</c:v>
                </c:pt>
                <c:pt idx="8">
                  <c:v>3.4081151823264104E-9</c:v>
                </c:pt>
                <c:pt idx="9">
                  <c:v>3.607369501577828E-9</c:v>
                </c:pt>
                <c:pt idx="10">
                  <c:v>3.5484595289295825E-9</c:v>
                </c:pt>
                <c:pt idx="11">
                  <c:v>3.6144575998911191E-9</c:v>
                </c:pt>
                <c:pt idx="12">
                  <c:v>4.6819252058728205E-9</c:v>
                </c:pt>
                <c:pt idx="13">
                  <c:v>5.2417274593269998E-9</c:v>
                </c:pt>
                <c:pt idx="14">
                  <c:v>6.6790362839666678E-9</c:v>
                </c:pt>
                <c:pt idx="15">
                  <c:v>7.5864703813638345E-9</c:v>
                </c:pt>
                <c:pt idx="16">
                  <c:v>9.6157141718112677E-9</c:v>
                </c:pt>
                <c:pt idx="17">
                  <c:v>1.6305776386487497E-8</c:v>
                </c:pt>
                <c:pt idx="18">
                  <c:v>2.7752267595974041E-8</c:v>
                </c:pt>
                <c:pt idx="19">
                  <c:v>2.2815800904006127E-7</c:v>
                </c:pt>
                <c:pt idx="20">
                  <c:v>7.4492763006776797E-6</c:v>
                </c:pt>
                <c:pt idx="21">
                  <c:v>5.0234140312776208E-4</c:v>
                </c:pt>
                <c:pt idx="22">
                  <c:v>1.3815963718971969E-2</c:v>
                </c:pt>
                <c:pt idx="23">
                  <c:v>5.2225108372331873E-2</c:v>
                </c:pt>
                <c:pt idx="24">
                  <c:v>0.11130519538009591</c:v>
                </c:pt>
                <c:pt idx="25">
                  <c:v>0.12464657153866904</c:v>
                </c:pt>
                <c:pt idx="26">
                  <c:v>0.11098386825656002</c:v>
                </c:pt>
              </c:numCache>
            </c:numRef>
          </c:val>
        </c:ser>
        <c:ser>
          <c:idx val="6"/>
          <c:order val="3"/>
          <c:tx>
            <c:v>new SOA</c:v>
          </c:tx>
          <c:spPr>
            <a:solidFill>
              <a:schemeClr val="accent6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Carbon)'!$C$99:$AC$99</c:f>
              <c:numCache>
                <c:formatCode>General</c:formatCode>
                <c:ptCount val="27"/>
                <c:pt idx="0">
                  <c:v>0.79369201582685356</c:v>
                </c:pt>
                <c:pt idx="1">
                  <c:v>0.65695959229635204</c:v>
                </c:pt>
                <c:pt idx="2">
                  <c:v>0.49095049908907046</c:v>
                </c:pt>
                <c:pt idx="3">
                  <c:v>0.88831515310585774</c:v>
                </c:pt>
                <c:pt idx="4">
                  <c:v>0.6805829438798825</c:v>
                </c:pt>
                <c:pt idx="5">
                  <c:v>0.35753392403570972</c:v>
                </c:pt>
                <c:pt idx="6">
                  <c:v>0.3361390651578009</c:v>
                </c:pt>
                <c:pt idx="7">
                  <c:v>0.65390353008031865</c:v>
                </c:pt>
                <c:pt idx="8">
                  <c:v>0.55882716715183667</c:v>
                </c:pt>
                <c:pt idx="9">
                  <c:v>0.60515225095568392</c:v>
                </c:pt>
                <c:pt idx="10">
                  <c:v>0.53243370490163633</c:v>
                </c:pt>
                <c:pt idx="11">
                  <c:v>0.43546806102345426</c:v>
                </c:pt>
                <c:pt idx="12">
                  <c:v>0.43810379378254705</c:v>
                </c:pt>
                <c:pt idx="13">
                  <c:v>0.32231525242967241</c:v>
                </c:pt>
                <c:pt idx="14">
                  <c:v>0.26812024571781862</c:v>
                </c:pt>
                <c:pt idx="15">
                  <c:v>0.17677933217474306</c:v>
                </c:pt>
                <c:pt idx="16">
                  <c:v>0.14529315055312669</c:v>
                </c:pt>
                <c:pt idx="17">
                  <c:v>0.17577705797189058</c:v>
                </c:pt>
                <c:pt idx="18">
                  <c:v>0.12208666969410562</c:v>
                </c:pt>
                <c:pt idx="19">
                  <c:v>0.13844956305670669</c:v>
                </c:pt>
                <c:pt idx="20">
                  <c:v>0.14706027414042711</c:v>
                </c:pt>
                <c:pt idx="21">
                  <c:v>0.16387656637203191</c:v>
                </c:pt>
                <c:pt idx="22">
                  <c:v>0.19105906751756782</c:v>
                </c:pt>
                <c:pt idx="23">
                  <c:v>9.9578267535742004E-2</c:v>
                </c:pt>
                <c:pt idx="24">
                  <c:v>5.3561608929461726E-2</c:v>
                </c:pt>
                <c:pt idx="25">
                  <c:v>1.8966784389805702E-2</c:v>
                </c:pt>
                <c:pt idx="26">
                  <c:v>5.742737807512735E-3</c:v>
                </c:pt>
              </c:numCache>
            </c:numRef>
          </c:val>
        </c:ser>
        <c:ser>
          <c:idx val="8"/>
          <c:order val="4"/>
          <c:tx>
            <c:v>gas phase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solidFill>
                <a:srgbClr val="000000"/>
              </a:solidFill>
            </a:ln>
          </c:spPr>
          <c:invertIfNegative val="0"/>
          <c:val>
            <c:numRef>
              <c:f>'gas-aer (4pm Carbon)'!$C$175:$AC$175</c:f>
              <c:numCache>
                <c:formatCode>General</c:formatCode>
                <c:ptCount val="27"/>
                <c:pt idx="0">
                  <c:v>35.653555076356234</c:v>
                </c:pt>
                <c:pt idx="1">
                  <c:v>12.920842866867849</c:v>
                </c:pt>
                <c:pt idx="2">
                  <c:v>11.838012306465005</c:v>
                </c:pt>
                <c:pt idx="3">
                  <c:v>5.4921085687957074</c:v>
                </c:pt>
                <c:pt idx="4">
                  <c:v>2.6539684020528584</c:v>
                </c:pt>
                <c:pt idx="5">
                  <c:v>0.94482241476162365</c:v>
                </c:pt>
                <c:pt idx="6">
                  <c:v>0.14191434832042688</c:v>
                </c:pt>
                <c:pt idx="7">
                  <c:v>0.14299674378049956</c:v>
                </c:pt>
                <c:pt idx="8">
                  <c:v>6.9148292382419277E-2</c:v>
                </c:pt>
                <c:pt idx="9">
                  <c:v>5.2488856396183295E-2</c:v>
                </c:pt>
                <c:pt idx="10">
                  <c:v>4.4954549145665823E-2</c:v>
                </c:pt>
                <c:pt idx="11">
                  <c:v>3.0794746890741836E-2</c:v>
                </c:pt>
                <c:pt idx="12">
                  <c:v>2.1314784310353236E-2</c:v>
                </c:pt>
                <c:pt idx="13">
                  <c:v>1.166904558074929E-2</c:v>
                </c:pt>
                <c:pt idx="14">
                  <c:v>7.2397239922866053E-3</c:v>
                </c:pt>
                <c:pt idx="15">
                  <c:v>9.8069964222365514E-3</c:v>
                </c:pt>
                <c:pt idx="16">
                  <c:v>1.5044894655125847E-2</c:v>
                </c:pt>
                <c:pt idx="17">
                  <c:v>1.2673885479886963E-2</c:v>
                </c:pt>
                <c:pt idx="18">
                  <c:v>4.0674521502434028E-3</c:v>
                </c:pt>
                <c:pt idx="19">
                  <c:v>1.6297168548549195E-3</c:v>
                </c:pt>
                <c:pt idx="20">
                  <c:v>5.2735452567343117E-4</c:v>
                </c:pt>
                <c:pt idx="21">
                  <c:v>4.7715472041633469E-4</c:v>
                </c:pt>
                <c:pt idx="22">
                  <c:v>3.1636471470294371E-3</c:v>
                </c:pt>
                <c:pt idx="23">
                  <c:v>4.1196538228674131E-3</c:v>
                </c:pt>
                <c:pt idx="24">
                  <c:v>3.054226311819167E-3</c:v>
                </c:pt>
                <c:pt idx="25">
                  <c:v>1.186746466202302E-3</c:v>
                </c:pt>
                <c:pt idx="26">
                  <c:v>3.6319120577389289E-4</c:v>
                </c:pt>
              </c:numCache>
            </c:numRef>
          </c:val>
        </c:ser>
        <c:ser>
          <c:idx val="7"/>
          <c:order val="5"/>
          <c:tx>
            <c:v>net loss from bin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Carbon)'!$C$279:$AC$279</c:f>
              <c:numCache>
                <c:formatCode>General</c:formatCode>
                <c:ptCount val="27"/>
                <c:pt idx="0">
                  <c:v>16.065484883215134</c:v>
                </c:pt>
                <c:pt idx="1">
                  <c:v>17.149957900513566</c:v>
                </c:pt>
                <c:pt idx="2">
                  <c:v>22.743771285127558</c:v>
                </c:pt>
                <c:pt idx="3">
                  <c:v>22.47490950911336</c:v>
                </c:pt>
                <c:pt idx="4">
                  <c:v>17.777909702295908</c:v>
                </c:pt>
                <c:pt idx="5">
                  <c:v>13.559675125402865</c:v>
                </c:pt>
                <c:pt idx="6">
                  <c:v>0.75429750966866282</c:v>
                </c:pt>
                <c:pt idx="7">
                  <c:v>1.373527411595044</c:v>
                </c:pt>
                <c:pt idx="8">
                  <c:v>0.77583831019809479</c:v>
                </c:pt>
                <c:pt idx="9">
                  <c:v>0.67589830065414513</c:v>
                </c:pt>
                <c:pt idx="10">
                  <c:v>0.4497136029148312</c:v>
                </c:pt>
                <c:pt idx="11">
                  <c:v>0.27655869655171383</c:v>
                </c:pt>
                <c:pt idx="12">
                  <c:v>0.22995401134296423</c:v>
                </c:pt>
                <c:pt idx="13">
                  <c:v>0.16602117477364564</c:v>
                </c:pt>
                <c:pt idx="14">
                  <c:v>0.16218934406425967</c:v>
                </c:pt>
                <c:pt idx="15">
                  <c:v>0.14428312801676491</c:v>
                </c:pt>
                <c:pt idx="16">
                  <c:v>9.2107459238194189E-2</c:v>
                </c:pt>
                <c:pt idx="17">
                  <c:v>4.6354471761953508E-2</c:v>
                </c:pt>
                <c:pt idx="18">
                  <c:v>1.2182564977672283E-2</c:v>
                </c:pt>
                <c:pt idx="19">
                  <c:v>6.5953150014117501E-3</c:v>
                </c:pt>
                <c:pt idx="20">
                  <c:v>4.2819146166148125E-3</c:v>
                </c:pt>
                <c:pt idx="21">
                  <c:v>3.3617066053486799E-3</c:v>
                </c:pt>
                <c:pt idx="22">
                  <c:v>3.2575940438950846E-3</c:v>
                </c:pt>
                <c:pt idx="23">
                  <c:v>1.9524072323536257E-3</c:v>
                </c:pt>
                <c:pt idx="24">
                  <c:v>1.9285474920465451E-3</c:v>
                </c:pt>
                <c:pt idx="25">
                  <c:v>1.6034460486402113E-3</c:v>
                </c:pt>
                <c:pt idx="26">
                  <c:v>1.2780183388868133E-3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780224"/>
        <c:axId val="111782144"/>
      </c:barChart>
      <c:lineChart>
        <c:grouping val="standard"/>
        <c:varyColors val="0"/>
        <c:ser>
          <c:idx val="0"/>
          <c:order val="2"/>
          <c:tx>
            <c:v>initial OA</c:v>
          </c:tx>
          <c:spPr>
            <a:ln w="381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'gas-aer (4pm Carbon)'!$C$301:$AC$301</c:f>
              <c:numCache>
                <c:formatCode>General</c:formatCode>
                <c:ptCount val="27"/>
                <c:pt idx="0">
                  <c:v>9.5235088110429099E-3</c:v>
                </c:pt>
                <c:pt idx="1">
                  <c:v>1.647671953327411E-2</c:v>
                </c:pt>
                <c:pt idx="2">
                  <c:v>1.1877375974596959E-2</c:v>
                </c:pt>
                <c:pt idx="3">
                  <c:v>1.5982865708795577E-2</c:v>
                </c:pt>
                <c:pt idx="4">
                  <c:v>5.8734705662796871E-2</c:v>
                </c:pt>
                <c:pt idx="5">
                  <c:v>4.3877841172648972E-2</c:v>
                </c:pt>
                <c:pt idx="6">
                  <c:v>1.2214899868150282E-2</c:v>
                </c:pt>
                <c:pt idx="7">
                  <c:v>3.8877047131395726E-2</c:v>
                </c:pt>
                <c:pt idx="8">
                  <c:v>6.4133717903339563E-2</c:v>
                </c:pt>
                <c:pt idx="9">
                  <c:v>0.10881837640475178</c:v>
                </c:pt>
                <c:pt idx="10">
                  <c:v>0.13619247970657153</c:v>
                </c:pt>
                <c:pt idx="11">
                  <c:v>0.14654058606507614</c:v>
                </c:pt>
                <c:pt idx="12">
                  <c:v>0.19832901978652831</c:v>
                </c:pt>
                <c:pt idx="13">
                  <c:v>0.21813431289722401</c:v>
                </c:pt>
                <c:pt idx="14">
                  <c:v>0.29830768336958763</c:v>
                </c:pt>
                <c:pt idx="15">
                  <c:v>0.33618329798272401</c:v>
                </c:pt>
                <c:pt idx="16">
                  <c:v>0.33862704575734742</c:v>
                </c:pt>
                <c:pt idx="17">
                  <c:v>0.37156400269989354</c:v>
                </c:pt>
                <c:pt idx="18">
                  <c:v>0.23886943310537126</c:v>
                </c:pt>
                <c:pt idx="19">
                  <c:v>0.25853086378114132</c:v>
                </c:pt>
                <c:pt idx="20">
                  <c:v>0.25319697604821684</c:v>
                </c:pt>
                <c:pt idx="21">
                  <c:v>0.24371183066915852</c:v>
                </c:pt>
                <c:pt idx="22">
                  <c:v>0.26115154298859256</c:v>
                </c:pt>
                <c:pt idx="23">
                  <c:v>0.17475304677742345</c:v>
                </c:pt>
                <c:pt idx="24">
                  <c:v>0.17769792097380521</c:v>
                </c:pt>
                <c:pt idx="25">
                  <c:v>0.14943823574640336</c:v>
                </c:pt>
                <c:pt idx="26">
                  <c:v>0.11959465746388792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94048"/>
        <c:axId val="111792512"/>
      </c:lineChart>
      <c:catAx>
        <c:axId val="11178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C#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782144"/>
        <c:crosses val="autoZero"/>
        <c:auto val="1"/>
        <c:lblAlgn val="ctr"/>
        <c:lblOffset val="100"/>
        <c:tickLblSkip val="2"/>
        <c:noMultiLvlLbl val="0"/>
      </c:catAx>
      <c:valAx>
        <c:axId val="111782144"/>
        <c:scaling>
          <c:orientation val="minMax"/>
          <c:max val="1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carbon mass, mg C / initial </a:t>
                </a:r>
                <a:r>
                  <a:rPr lang="en-US" b="0" baseline="0"/>
                  <a:t>m3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1.37658452613523E-2"/>
              <c:y val="0.2595980463467460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11780224"/>
        <c:crosses val="autoZero"/>
        <c:crossBetween val="between"/>
        <c:majorUnit val="0.25"/>
      </c:valAx>
      <c:valAx>
        <c:axId val="111792512"/>
        <c:scaling>
          <c:orientation val="minMax"/>
          <c:max val="1.5"/>
        </c:scaling>
        <c:delete val="0"/>
        <c:axPos val="r"/>
        <c:numFmt formatCode="General" sourceLinked="1"/>
        <c:majorTickMark val="out"/>
        <c:minorTickMark val="none"/>
        <c:tickLblPos val="nextTo"/>
        <c:crossAx val="111794048"/>
        <c:crosses val="max"/>
        <c:crossBetween val="between"/>
        <c:majorUnit val="0.25"/>
      </c:valAx>
      <c:catAx>
        <c:axId val="11179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92512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</c:spPr>
    </c:plotArea>
    <c:legend>
      <c:legendPos val="b"/>
      <c:layout>
        <c:manualLayout>
          <c:xMode val="edge"/>
          <c:yMode val="edge"/>
          <c:x val="8.5701307945274946E-2"/>
          <c:y val="0.87816332209644277"/>
          <c:w val="0.8534381104979295"/>
          <c:h val="0.12183667790355718"/>
        </c:manualLayout>
      </c:layout>
      <c:overlay val="0"/>
    </c:legend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 partitioning</a:t>
            </a:r>
            <a:r>
              <a:rPr lang="en-US" baseline="0"/>
              <a:t> at start of </a:t>
            </a:r>
            <a:r>
              <a:rPr lang="en-US"/>
              <a:t>outflow</a:t>
            </a:r>
          </a:p>
        </c:rich>
      </c:tx>
      <c:layout>
        <c:manualLayout>
          <c:xMode val="edge"/>
          <c:yMode val="edge"/>
          <c:x val="0.14728780133252575"/>
          <c:y val="2.58654998288257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644135089873239"/>
          <c:y val="0.17086507189318725"/>
          <c:w val="0.67460317222252053"/>
          <c:h val="0.64834025162615538"/>
        </c:manualLayout>
      </c:layout>
      <c:barChart>
        <c:barDir val="col"/>
        <c:grouping val="stacked"/>
        <c:varyColors val="0"/>
        <c:ser>
          <c:idx val="4"/>
          <c:order val="0"/>
          <c:tx>
            <c:v>city soa</c:v>
          </c:tx>
          <c:spPr>
            <a:solidFill>
              <a:schemeClr val="accent2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Carbon)'!$C$91:$AC$91</c:f>
              <c:numCache>
                <c:formatCode>General</c:formatCode>
                <c:ptCount val="27"/>
                <c:pt idx="0">
                  <c:v>9.5234854022161804E-3</c:v>
                </c:pt>
                <c:pt idx="1">
                  <c:v>1.6476675684818032E-2</c:v>
                </c:pt>
                <c:pt idx="2">
                  <c:v>1.1877156639997959E-2</c:v>
                </c:pt>
                <c:pt idx="3">
                  <c:v>1.5981538657587533E-2</c:v>
                </c:pt>
                <c:pt idx="4">
                  <c:v>5.8731606642366686E-2</c:v>
                </c:pt>
                <c:pt idx="5">
                  <c:v>4.3870412120787336E-2</c:v>
                </c:pt>
                <c:pt idx="6">
                  <c:v>1.2214272043884766E-2</c:v>
                </c:pt>
                <c:pt idx="7">
                  <c:v>3.8873799247202558E-2</c:v>
                </c:pt>
                <c:pt idx="8">
                  <c:v>6.4128124549392401E-2</c:v>
                </c:pt>
                <c:pt idx="9">
                  <c:v>0.10880357282670913</c:v>
                </c:pt>
                <c:pt idx="10">
                  <c:v>0.13616072498875822</c:v>
                </c:pt>
                <c:pt idx="11">
                  <c:v>0.14647598323088032</c:v>
                </c:pt>
                <c:pt idx="12">
                  <c:v>0.19815808033528146</c:v>
                </c:pt>
                <c:pt idx="13">
                  <c:v>0.21777080835970455</c:v>
                </c:pt>
                <c:pt idx="14">
                  <c:v>0.29735279156900379</c:v>
                </c:pt>
                <c:pt idx="15">
                  <c:v>0.33397991234359314</c:v>
                </c:pt>
                <c:pt idx="16">
                  <c:v>0.33363982120171337</c:v>
                </c:pt>
                <c:pt idx="17">
                  <c:v>0.35861400930293041</c:v>
                </c:pt>
                <c:pt idx="18">
                  <c:v>0.21911469246517676</c:v>
                </c:pt>
                <c:pt idx="19">
                  <c:v>0.21179745105671477</c:v>
                </c:pt>
                <c:pt idx="20">
                  <c:v>0.16685599351740393</c:v>
                </c:pt>
                <c:pt idx="21">
                  <c:v>0.11105575412773117</c:v>
                </c:pt>
                <c:pt idx="22">
                  <c:v>6.8153713218934681E-2</c:v>
                </c:pt>
                <c:pt idx="23">
                  <c:v>2.1939778143547889E-2</c:v>
                </c:pt>
                <c:pt idx="24">
                  <c:v>9.7847892496371325E-3</c:v>
                </c:pt>
                <c:pt idx="25">
                  <c:v>3.6181020248069462E-3</c:v>
                </c:pt>
                <c:pt idx="26">
                  <c:v>1.3893287671826043E-3</c:v>
                </c:pt>
              </c:numCache>
            </c:numRef>
          </c:val>
        </c:ser>
        <c:ser>
          <c:idx val="5"/>
          <c:order val="1"/>
          <c:tx>
            <c:v>POA@end</c:v>
          </c:tx>
          <c:spPr>
            <a:solidFill>
              <a:schemeClr val="bg1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Carbon)'!$C$71:$AC$71</c:f>
              <c:numCache>
                <c:formatCode>General</c:formatCode>
                <c:ptCount val="27"/>
                <c:pt idx="0">
                  <c:v>2.3408826729259182E-8</c:v>
                </c:pt>
                <c:pt idx="1">
                  <c:v>4.3848456077446714E-8</c:v>
                </c:pt>
                <c:pt idx="2">
                  <c:v>2.1933459899993687E-7</c:v>
                </c:pt>
                <c:pt idx="3">
                  <c:v>1.3270512080442602E-6</c:v>
                </c:pt>
                <c:pt idx="4">
                  <c:v>3.0990204301857527E-6</c:v>
                </c:pt>
                <c:pt idx="5">
                  <c:v>7.429051861637806E-6</c:v>
                </c:pt>
                <c:pt idx="6">
                  <c:v>6.2782426551575464E-7</c:v>
                </c:pt>
                <c:pt idx="7">
                  <c:v>3.2478841931699127E-6</c:v>
                </c:pt>
                <c:pt idx="8">
                  <c:v>5.5933539471645298E-6</c:v>
                </c:pt>
                <c:pt idx="9">
                  <c:v>1.4803578042647692E-5</c:v>
                </c:pt>
                <c:pt idx="10">
                  <c:v>3.1754717813307188E-5</c:v>
                </c:pt>
                <c:pt idx="11">
                  <c:v>6.4602834195819737E-5</c:v>
                </c:pt>
                <c:pt idx="12">
                  <c:v>1.7093945124684994E-4</c:v>
                </c:pt>
                <c:pt idx="13">
                  <c:v>3.6350453751946086E-4</c:v>
                </c:pt>
                <c:pt idx="14">
                  <c:v>9.5489180058385987E-4</c:v>
                </c:pt>
                <c:pt idx="15">
                  <c:v>2.2033856391308589E-3</c:v>
                </c:pt>
                <c:pt idx="16">
                  <c:v>4.9872245556340632E-3</c:v>
                </c:pt>
                <c:pt idx="17">
                  <c:v>1.2949993396963141E-2</c:v>
                </c:pt>
                <c:pt idx="18">
                  <c:v>1.9754740640194508E-2</c:v>
                </c:pt>
                <c:pt idx="19">
                  <c:v>4.6733412724426562E-2</c:v>
                </c:pt>
                <c:pt idx="20">
                  <c:v>8.634098253081289E-2</c:v>
                </c:pt>
                <c:pt idx="21">
                  <c:v>0.13265607654142736</c:v>
                </c:pt>
                <c:pt idx="22">
                  <c:v>0.19299782976965787</c:v>
                </c:pt>
                <c:pt idx="23">
                  <c:v>0.15281326863387557</c:v>
                </c:pt>
                <c:pt idx="24">
                  <c:v>0.16791313172416808</c:v>
                </c:pt>
                <c:pt idx="25">
                  <c:v>0.14582013372159641</c:v>
                </c:pt>
                <c:pt idx="26">
                  <c:v>0.11820532869670532</c:v>
                </c:pt>
              </c:numCache>
            </c:numRef>
          </c:val>
        </c:ser>
        <c:ser>
          <c:idx val="8"/>
          <c:order val="3"/>
          <c:tx>
            <c:v>gas phase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Carbon)'!$C$171:$AC$171</c:f>
              <c:numCache>
                <c:formatCode>General</c:formatCode>
                <c:ptCount val="27"/>
                <c:pt idx="0">
                  <c:v>52.51273195505572</c:v>
                </c:pt>
                <c:pt idx="1">
                  <c:v>30.727760318649114</c:v>
                </c:pt>
                <c:pt idx="2">
                  <c:v>35.072733891281914</c:v>
                </c:pt>
                <c:pt idx="3">
                  <c:v>28.855331934518144</c:v>
                </c:pt>
                <c:pt idx="4">
                  <c:v>21.112457956136446</c:v>
                </c:pt>
                <c:pt idx="5">
                  <c:v>14.862024037174747</c:v>
                </c:pt>
                <c:pt idx="6">
                  <c:v>1.2323502965758479</c:v>
                </c:pt>
                <c:pt idx="7">
                  <c:v>2.170424440618921</c:v>
                </c:pt>
                <c:pt idx="8">
                  <c:v>1.4038081797865194</c:v>
                </c:pt>
                <c:pt idx="9">
                  <c:v>1.3335246080353393</c:v>
                </c:pt>
                <c:pt idx="10">
                  <c:v>1.0270701057927798</c:v>
                </c:pt>
                <c:pt idx="11">
                  <c:v>0.74275690524617177</c:v>
                </c:pt>
                <c:pt idx="12">
                  <c:v>0.68920165466654271</c:v>
                </c:pt>
                <c:pt idx="13">
                  <c:v>0.49964197348827527</c:v>
                </c:pt>
                <c:pt idx="14">
                  <c:v>0.4365944286528175</c:v>
                </c:pt>
                <c:pt idx="15">
                  <c:v>0.32866607856108399</c:v>
                </c:pt>
                <c:pt idx="16">
                  <c:v>0.24745828950652671</c:v>
                </c:pt>
                <c:pt idx="17">
                  <c:v>0.22185543812254443</c:v>
                </c:pt>
                <c:pt idx="18">
                  <c:v>0.11858197393409439</c:v>
                </c:pt>
                <c:pt idx="19">
                  <c:v>9.9941410346555917E-2</c:v>
                </c:pt>
                <c:pt idx="20">
                  <c:v>6.5536010028203154E-2</c:v>
                </c:pt>
                <c:pt idx="21">
                  <c:v>3.5561692559497246E-2</c:v>
                </c:pt>
                <c:pt idx="22">
                  <c:v>1.829844265780655E-2</c:v>
                </c:pt>
                <c:pt idx="23">
                  <c:v>5.062168329419396E-3</c:v>
                </c:pt>
                <c:pt idx="24">
                  <c:v>1.9364463892552802E-3</c:v>
                </c:pt>
                <c:pt idx="25">
                  <c:v>5.83414721720924E-4</c:v>
                </c:pt>
                <c:pt idx="26">
                  <c:v>1.6248691202813218E-4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892352"/>
        <c:axId val="111915008"/>
      </c:barChart>
      <c:lineChart>
        <c:grouping val="standard"/>
        <c:varyColors val="0"/>
        <c:ser>
          <c:idx val="0"/>
          <c:order val="2"/>
          <c:tx>
            <c:v>original OA outline</c:v>
          </c:tx>
          <c:spPr>
            <a:ln w="381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'gas-aer (4pm Carbon)'!$C$301:$AC$301</c:f>
              <c:numCache>
                <c:formatCode>General</c:formatCode>
                <c:ptCount val="27"/>
                <c:pt idx="0">
                  <c:v>9.5235088110429099E-3</c:v>
                </c:pt>
                <c:pt idx="1">
                  <c:v>1.647671953327411E-2</c:v>
                </c:pt>
                <c:pt idx="2">
                  <c:v>1.1877375974596959E-2</c:v>
                </c:pt>
                <c:pt idx="3">
                  <c:v>1.5982865708795577E-2</c:v>
                </c:pt>
                <c:pt idx="4">
                  <c:v>5.8734705662796871E-2</c:v>
                </c:pt>
                <c:pt idx="5">
                  <c:v>4.3877841172648972E-2</c:v>
                </c:pt>
                <c:pt idx="6">
                  <c:v>1.2214899868150282E-2</c:v>
                </c:pt>
                <c:pt idx="7">
                  <c:v>3.8877047131395726E-2</c:v>
                </c:pt>
                <c:pt idx="8">
                  <c:v>6.4133717903339563E-2</c:v>
                </c:pt>
                <c:pt idx="9">
                  <c:v>0.10881837640475178</c:v>
                </c:pt>
                <c:pt idx="10">
                  <c:v>0.13619247970657153</c:v>
                </c:pt>
                <c:pt idx="11">
                  <c:v>0.14654058606507614</c:v>
                </c:pt>
                <c:pt idx="12">
                  <c:v>0.19832901978652831</c:v>
                </c:pt>
                <c:pt idx="13">
                  <c:v>0.21813431289722401</c:v>
                </c:pt>
                <c:pt idx="14">
                  <c:v>0.29830768336958763</c:v>
                </c:pt>
                <c:pt idx="15">
                  <c:v>0.33618329798272401</c:v>
                </c:pt>
                <c:pt idx="16">
                  <c:v>0.33862704575734742</c:v>
                </c:pt>
                <c:pt idx="17">
                  <c:v>0.37156400269989354</c:v>
                </c:pt>
                <c:pt idx="18">
                  <c:v>0.23886943310537126</c:v>
                </c:pt>
                <c:pt idx="19">
                  <c:v>0.25853086378114132</c:v>
                </c:pt>
                <c:pt idx="20">
                  <c:v>0.25319697604821684</c:v>
                </c:pt>
                <c:pt idx="21">
                  <c:v>0.24371183066915852</c:v>
                </c:pt>
                <c:pt idx="22">
                  <c:v>0.26115154298859256</c:v>
                </c:pt>
                <c:pt idx="23">
                  <c:v>0.17475304677742345</c:v>
                </c:pt>
                <c:pt idx="24">
                  <c:v>0.17769792097380521</c:v>
                </c:pt>
                <c:pt idx="25">
                  <c:v>0.14943823574640336</c:v>
                </c:pt>
                <c:pt idx="26">
                  <c:v>0.11959465746388792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18464"/>
        <c:axId val="111916928"/>
      </c:lineChart>
      <c:catAx>
        <c:axId val="11189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number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1915008"/>
        <c:crosses val="autoZero"/>
        <c:auto val="1"/>
        <c:lblAlgn val="ctr"/>
        <c:lblOffset val="100"/>
        <c:tickLblSkip val="2"/>
        <c:noMultiLvlLbl val="0"/>
      </c:catAx>
      <c:valAx>
        <c:axId val="111915008"/>
        <c:scaling>
          <c:orientation val="minMax"/>
          <c:max val="1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ugC / initial m3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11892352"/>
        <c:crosses val="autoZero"/>
        <c:crossBetween val="between"/>
        <c:majorUnit val="0.25"/>
      </c:valAx>
      <c:valAx>
        <c:axId val="111916928"/>
        <c:scaling>
          <c:orientation val="minMax"/>
          <c:max val="1.5"/>
        </c:scaling>
        <c:delete val="0"/>
        <c:axPos val="r"/>
        <c:numFmt formatCode="General" sourceLinked="1"/>
        <c:majorTickMark val="out"/>
        <c:minorTickMark val="none"/>
        <c:tickLblPos val="nextTo"/>
        <c:crossAx val="111918464"/>
        <c:crosses val="max"/>
        <c:crossBetween val="between"/>
        <c:majorUnit val="0.25"/>
      </c:valAx>
      <c:catAx>
        <c:axId val="11191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16928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</c:spPr>
    </c:plotArea>
    <c:legend>
      <c:legendPos val="b"/>
      <c:layout>
        <c:manualLayout>
          <c:xMode val="edge"/>
          <c:yMode val="edge"/>
          <c:x val="3.2355469412477286E-2"/>
          <c:y val="0.93386169305066336"/>
          <c:w val="0.93588158383115083"/>
          <c:h val="6.6138306949336631E-2"/>
        </c:manualLayout>
      </c:layout>
      <c:overlay val="0"/>
    </c:legend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 partitioning</a:t>
            </a:r>
            <a:r>
              <a:rPr lang="en-US" baseline="0"/>
              <a:t> after 4 days </a:t>
            </a:r>
            <a:r>
              <a:rPr lang="en-US"/>
              <a:t>outflow</a:t>
            </a:r>
          </a:p>
        </c:rich>
      </c:tx>
      <c:layout>
        <c:manualLayout>
          <c:xMode val="edge"/>
          <c:yMode val="edge"/>
          <c:x val="0.14728780133252575"/>
          <c:y val="2.58654998288257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644135089873239"/>
          <c:y val="0.17086507189318725"/>
          <c:w val="0.19449117980848982"/>
          <c:h val="0.64834025162615538"/>
        </c:manualLayout>
      </c:layout>
      <c:barChart>
        <c:barDir val="col"/>
        <c:grouping val="stacked"/>
        <c:varyColors val="0"/>
        <c:ser>
          <c:idx val="5"/>
          <c:order val="0"/>
          <c:tx>
            <c:v>POA</c:v>
          </c:tx>
          <c:spPr>
            <a:solidFill>
              <a:schemeClr val="bg1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Carbon)'!$C$2:$H$2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cat>
          <c:val>
            <c:numRef>
              <c:f>'gas-aer (4pm Carbon)'!$C$75:$H$75</c:f>
              <c:numCache>
                <c:formatCode>General</c:formatCode>
                <c:ptCount val="6"/>
                <c:pt idx="0">
                  <c:v>3.0663113303299084E-9</c:v>
                </c:pt>
                <c:pt idx="1">
                  <c:v>2.8198030223232149E-9</c:v>
                </c:pt>
                <c:pt idx="2">
                  <c:v>1.9934882722892756E-8</c:v>
                </c:pt>
                <c:pt idx="3">
                  <c:v>3.0554429129161948E-8</c:v>
                </c:pt>
                <c:pt idx="4">
                  <c:v>6.9282223180028265E-9</c:v>
                </c:pt>
                <c:pt idx="5">
                  <c:v>2.0264085511221187E-9</c:v>
                </c:pt>
              </c:numCache>
            </c:numRef>
          </c:val>
        </c:ser>
        <c:ser>
          <c:idx val="4"/>
          <c:order val="1"/>
          <c:tx>
            <c:v>initial SOA</c:v>
          </c:tx>
          <c:spPr>
            <a:solidFill>
              <a:schemeClr val="accent2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Carbon)'!$C$2:$H$2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cat>
          <c:val>
            <c:numRef>
              <c:f>'gas-aer (4pm Carbon)'!$C$91:$H$91</c:f>
              <c:numCache>
                <c:formatCode>General</c:formatCode>
                <c:ptCount val="6"/>
                <c:pt idx="0">
                  <c:v>9.5234854022161804E-3</c:v>
                </c:pt>
                <c:pt idx="1">
                  <c:v>1.6476675684818032E-2</c:v>
                </c:pt>
                <c:pt idx="2">
                  <c:v>1.1877156639997959E-2</c:v>
                </c:pt>
                <c:pt idx="3">
                  <c:v>1.5981538657587533E-2</c:v>
                </c:pt>
                <c:pt idx="4">
                  <c:v>5.8731606642366686E-2</c:v>
                </c:pt>
                <c:pt idx="5">
                  <c:v>4.3870412120787336E-2</c:v>
                </c:pt>
              </c:numCache>
            </c:numRef>
          </c:val>
        </c:ser>
        <c:ser>
          <c:idx val="6"/>
          <c:order val="2"/>
          <c:tx>
            <c:v>new SOA</c:v>
          </c:tx>
          <c:spPr>
            <a:solidFill>
              <a:schemeClr val="accent6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Carbon)'!$C$2:$H$2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cat>
          <c:val>
            <c:numRef>
              <c:f>'gas-aer (4pm Carbon)'!$C$99:$H$99</c:f>
              <c:numCache>
                <c:formatCode>General</c:formatCode>
                <c:ptCount val="6"/>
                <c:pt idx="0">
                  <c:v>0.79369201582685356</c:v>
                </c:pt>
                <c:pt idx="1">
                  <c:v>0.65695959229635204</c:v>
                </c:pt>
                <c:pt idx="2">
                  <c:v>0.49095049908907046</c:v>
                </c:pt>
                <c:pt idx="3">
                  <c:v>0.88831515310585774</c:v>
                </c:pt>
                <c:pt idx="4">
                  <c:v>0.6805829438798825</c:v>
                </c:pt>
                <c:pt idx="5">
                  <c:v>0.35753392403570972</c:v>
                </c:pt>
              </c:numCache>
            </c:numRef>
          </c:val>
        </c:ser>
        <c:ser>
          <c:idx val="8"/>
          <c:order val="3"/>
          <c:tx>
            <c:v>gas phase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solidFill>
                <a:srgbClr val="000000"/>
              </a:solidFill>
            </a:ln>
          </c:spPr>
          <c:invertIfNegative val="0"/>
          <c:cat>
            <c:numRef>
              <c:f>'gas-aer (4pm Carbon)'!$C$2:$H$2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cat>
          <c:val>
            <c:numRef>
              <c:f>'gas-aer (4pm Carbon)'!$C$175:$H$175</c:f>
              <c:numCache>
                <c:formatCode>General</c:formatCode>
                <c:ptCount val="6"/>
                <c:pt idx="0">
                  <c:v>35.653555076356234</c:v>
                </c:pt>
                <c:pt idx="1">
                  <c:v>12.920842866867849</c:v>
                </c:pt>
                <c:pt idx="2">
                  <c:v>11.838012306465005</c:v>
                </c:pt>
                <c:pt idx="3">
                  <c:v>5.4921085687957074</c:v>
                </c:pt>
                <c:pt idx="4">
                  <c:v>2.6539684020528584</c:v>
                </c:pt>
                <c:pt idx="5">
                  <c:v>0.94482241476162365</c:v>
                </c:pt>
              </c:numCache>
            </c:numRef>
          </c:val>
        </c:ser>
        <c:ser>
          <c:idx val="7"/>
          <c:order val="4"/>
          <c:tx>
            <c:v>net loss from bin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Carbon)'!$C$2:$H$2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cat>
          <c:val>
            <c:numRef>
              <c:f>'gas-aer (4pm Carbon)'!$C$279:$H$279</c:f>
              <c:numCache>
                <c:formatCode>General</c:formatCode>
                <c:ptCount val="6"/>
                <c:pt idx="0">
                  <c:v>16.065484883215134</c:v>
                </c:pt>
                <c:pt idx="1">
                  <c:v>17.149957900513566</c:v>
                </c:pt>
                <c:pt idx="2">
                  <c:v>22.743771285127558</c:v>
                </c:pt>
                <c:pt idx="3">
                  <c:v>22.47490950911336</c:v>
                </c:pt>
                <c:pt idx="4">
                  <c:v>17.777909702295908</c:v>
                </c:pt>
                <c:pt idx="5">
                  <c:v>13.559675125402865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032384"/>
        <c:axId val="112038656"/>
      </c:barChart>
      <c:catAx>
        <c:axId val="11203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number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12038656"/>
        <c:crosses val="autoZero"/>
        <c:auto val="1"/>
        <c:lblAlgn val="ctr"/>
        <c:lblOffset val="100"/>
        <c:noMultiLvlLbl val="0"/>
      </c:catAx>
      <c:valAx>
        <c:axId val="11203865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12032384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42055565144472734"/>
          <c:y val="0.18194201799583662"/>
          <c:w val="0.28390015289655729"/>
          <c:h val="0.31913741204755763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4414128191773"/>
          <c:y val="9.0214748890584867E-2"/>
          <c:w val="0.67460317222252053"/>
          <c:h val="0.67632119715534822"/>
        </c:manualLayout>
      </c:layout>
      <c:barChart>
        <c:barDir val="col"/>
        <c:grouping val="stacked"/>
        <c:varyColors val="0"/>
        <c:ser>
          <c:idx val="6"/>
          <c:order val="1"/>
          <c:tx>
            <c:v>particle</c:v>
          </c:tx>
          <c:spPr>
            <a:solidFill>
              <a:schemeClr val="accent6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Carbon)'!$C$51:$AC$51</c:f>
              <c:numCache>
                <c:formatCode>General</c:formatCode>
                <c:ptCount val="27"/>
                <c:pt idx="0">
                  <c:v>0.80321550429538102</c:v>
                </c:pt>
                <c:pt idx="1">
                  <c:v>0.67343627080097312</c:v>
                </c:pt>
                <c:pt idx="2">
                  <c:v>0.50282767566395115</c:v>
                </c:pt>
                <c:pt idx="3">
                  <c:v>0.90429672231787439</c:v>
                </c:pt>
                <c:pt idx="4">
                  <c:v>0.73931455745047148</c:v>
                </c:pt>
                <c:pt idx="5">
                  <c:v>0.40140433818290561</c:v>
                </c:pt>
                <c:pt idx="6">
                  <c:v>0.34835333845490868</c:v>
                </c:pt>
                <c:pt idx="7">
                  <c:v>0.69277733237477346</c:v>
                </c:pt>
                <c:pt idx="8">
                  <c:v>0.62295529510934433</c:v>
                </c:pt>
                <c:pt idx="9">
                  <c:v>0.7139558273897626</c:v>
                </c:pt>
                <c:pt idx="10">
                  <c:v>0.66859443343885405</c:v>
                </c:pt>
                <c:pt idx="11">
                  <c:v>0.58194404786879217</c:v>
                </c:pt>
                <c:pt idx="12">
                  <c:v>0.63626187879975371</c:v>
                </c:pt>
                <c:pt idx="13">
                  <c:v>0.54008606603110443</c:v>
                </c:pt>
                <c:pt idx="14">
                  <c:v>0.56547304396585873</c:v>
                </c:pt>
                <c:pt idx="15">
                  <c:v>0.51075925210480655</c:v>
                </c:pt>
                <c:pt idx="16">
                  <c:v>0.47893298137055423</c:v>
                </c:pt>
                <c:pt idx="17">
                  <c:v>0.53439108358059739</c:v>
                </c:pt>
                <c:pt idx="18">
                  <c:v>0.34120138991154997</c:v>
                </c:pt>
                <c:pt idx="19">
                  <c:v>0.3502472422714305</c:v>
                </c:pt>
                <c:pt idx="20">
                  <c:v>0.31392371693413174</c:v>
                </c:pt>
                <c:pt idx="21">
                  <c:v>0.27543466190289084</c:v>
                </c:pt>
                <c:pt idx="22">
                  <c:v>0.27302874445547448</c:v>
                </c:pt>
                <c:pt idx="23">
                  <c:v>0.17374315405162177</c:v>
                </c:pt>
                <c:pt idx="24">
                  <c:v>0.17465159355919477</c:v>
                </c:pt>
                <c:pt idx="25">
                  <c:v>0.14723145795328169</c:v>
                </c:pt>
                <c:pt idx="26">
                  <c:v>0.11811593483125536</c:v>
                </c:pt>
              </c:numCache>
            </c:numRef>
          </c:val>
        </c:ser>
        <c:ser>
          <c:idx val="8"/>
          <c:order val="2"/>
          <c:tx>
            <c:v>gas phase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solidFill>
                <a:srgbClr val="000000"/>
              </a:solidFill>
            </a:ln>
          </c:spPr>
          <c:invertIfNegative val="0"/>
          <c:val>
            <c:numRef>
              <c:f>'gas-aer (4pm Carbon)'!$C$175:$AC$175</c:f>
              <c:numCache>
                <c:formatCode>General</c:formatCode>
                <c:ptCount val="27"/>
                <c:pt idx="0">
                  <c:v>35.653555076356234</c:v>
                </c:pt>
                <c:pt idx="1">
                  <c:v>12.920842866867849</c:v>
                </c:pt>
                <c:pt idx="2">
                  <c:v>11.838012306465005</c:v>
                </c:pt>
                <c:pt idx="3">
                  <c:v>5.4921085687957074</c:v>
                </c:pt>
                <c:pt idx="4">
                  <c:v>2.6539684020528584</c:v>
                </c:pt>
                <c:pt idx="5">
                  <c:v>0.94482241476162365</c:v>
                </c:pt>
                <c:pt idx="6">
                  <c:v>0.14191434832042688</c:v>
                </c:pt>
                <c:pt idx="7">
                  <c:v>0.14299674378049956</c:v>
                </c:pt>
                <c:pt idx="8">
                  <c:v>6.9148292382419277E-2</c:v>
                </c:pt>
                <c:pt idx="9">
                  <c:v>5.2488856396183295E-2</c:v>
                </c:pt>
                <c:pt idx="10">
                  <c:v>4.4954549145665823E-2</c:v>
                </c:pt>
                <c:pt idx="11">
                  <c:v>3.0794746890741836E-2</c:v>
                </c:pt>
                <c:pt idx="12">
                  <c:v>2.1314784310353236E-2</c:v>
                </c:pt>
                <c:pt idx="13">
                  <c:v>1.166904558074929E-2</c:v>
                </c:pt>
                <c:pt idx="14">
                  <c:v>7.2397239922866053E-3</c:v>
                </c:pt>
                <c:pt idx="15">
                  <c:v>9.8069964222365514E-3</c:v>
                </c:pt>
                <c:pt idx="16">
                  <c:v>1.5044894655125847E-2</c:v>
                </c:pt>
                <c:pt idx="17">
                  <c:v>1.2673885479886963E-2</c:v>
                </c:pt>
                <c:pt idx="18">
                  <c:v>4.0674521502434028E-3</c:v>
                </c:pt>
                <c:pt idx="19">
                  <c:v>1.6297168548549195E-3</c:v>
                </c:pt>
                <c:pt idx="20">
                  <c:v>5.2735452567343117E-4</c:v>
                </c:pt>
                <c:pt idx="21">
                  <c:v>4.7715472041633469E-4</c:v>
                </c:pt>
                <c:pt idx="22">
                  <c:v>3.1636471470294371E-3</c:v>
                </c:pt>
                <c:pt idx="23">
                  <c:v>4.1196538228674131E-3</c:v>
                </c:pt>
                <c:pt idx="24">
                  <c:v>3.054226311819167E-3</c:v>
                </c:pt>
                <c:pt idx="25">
                  <c:v>1.186746466202302E-3</c:v>
                </c:pt>
                <c:pt idx="26">
                  <c:v>3.6319120577389289E-4</c:v>
                </c:pt>
              </c:numCache>
            </c:numRef>
          </c:val>
        </c:ser>
        <c:ser>
          <c:idx val="7"/>
          <c:order val="3"/>
          <c:tx>
            <c:v>net loss from bin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Carbon)'!$C$2:$AC$2</c:f>
              <c:numCache>
                <c:formatCode>General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</c:numCache>
            </c:numRef>
          </c:cat>
          <c:val>
            <c:numRef>
              <c:f>'gas-aer (4pm Carbon)'!$C$279:$AC$279</c:f>
              <c:numCache>
                <c:formatCode>General</c:formatCode>
                <c:ptCount val="27"/>
                <c:pt idx="0">
                  <c:v>16.065484883215134</c:v>
                </c:pt>
                <c:pt idx="1">
                  <c:v>17.149957900513566</c:v>
                </c:pt>
                <c:pt idx="2">
                  <c:v>22.743771285127558</c:v>
                </c:pt>
                <c:pt idx="3">
                  <c:v>22.47490950911336</c:v>
                </c:pt>
                <c:pt idx="4">
                  <c:v>17.777909702295908</c:v>
                </c:pt>
                <c:pt idx="5">
                  <c:v>13.559675125402865</c:v>
                </c:pt>
                <c:pt idx="6">
                  <c:v>0.75429750966866282</c:v>
                </c:pt>
                <c:pt idx="7">
                  <c:v>1.373527411595044</c:v>
                </c:pt>
                <c:pt idx="8">
                  <c:v>0.77583831019809479</c:v>
                </c:pt>
                <c:pt idx="9">
                  <c:v>0.67589830065414513</c:v>
                </c:pt>
                <c:pt idx="10">
                  <c:v>0.4497136029148312</c:v>
                </c:pt>
                <c:pt idx="11">
                  <c:v>0.27655869655171383</c:v>
                </c:pt>
                <c:pt idx="12">
                  <c:v>0.22995401134296423</c:v>
                </c:pt>
                <c:pt idx="13">
                  <c:v>0.16602117477364564</c:v>
                </c:pt>
                <c:pt idx="14">
                  <c:v>0.16218934406425967</c:v>
                </c:pt>
                <c:pt idx="15">
                  <c:v>0.14428312801676491</c:v>
                </c:pt>
                <c:pt idx="16">
                  <c:v>9.2107459238194189E-2</c:v>
                </c:pt>
                <c:pt idx="17">
                  <c:v>4.6354471761953508E-2</c:v>
                </c:pt>
                <c:pt idx="18">
                  <c:v>1.2182564977672283E-2</c:v>
                </c:pt>
                <c:pt idx="19">
                  <c:v>6.5953150014117501E-3</c:v>
                </c:pt>
                <c:pt idx="20">
                  <c:v>4.2819146166148125E-3</c:v>
                </c:pt>
                <c:pt idx="21">
                  <c:v>3.3617066053486799E-3</c:v>
                </c:pt>
                <c:pt idx="22">
                  <c:v>3.2575940438950846E-3</c:v>
                </c:pt>
                <c:pt idx="23">
                  <c:v>1.9524072323536257E-3</c:v>
                </c:pt>
                <c:pt idx="24">
                  <c:v>1.9285474920465451E-3</c:v>
                </c:pt>
                <c:pt idx="25">
                  <c:v>1.6034460486402113E-3</c:v>
                </c:pt>
                <c:pt idx="26">
                  <c:v>1.2780183388868133E-3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536512"/>
        <c:axId val="127538688"/>
      </c:barChart>
      <c:lineChart>
        <c:grouping val="standard"/>
        <c:varyColors val="0"/>
        <c:ser>
          <c:idx val="0"/>
          <c:order val="0"/>
          <c:tx>
            <c:v>initial OA</c:v>
          </c:tx>
          <c:spPr>
            <a:ln w="381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'gas-aer (4pm Carbon)'!$C$301:$AC$301</c:f>
              <c:numCache>
                <c:formatCode>General</c:formatCode>
                <c:ptCount val="27"/>
                <c:pt idx="0">
                  <c:v>9.5235088110429099E-3</c:v>
                </c:pt>
                <c:pt idx="1">
                  <c:v>1.647671953327411E-2</c:v>
                </c:pt>
                <c:pt idx="2">
                  <c:v>1.1877375974596959E-2</c:v>
                </c:pt>
                <c:pt idx="3">
                  <c:v>1.5982865708795577E-2</c:v>
                </c:pt>
                <c:pt idx="4">
                  <c:v>5.8734705662796871E-2</c:v>
                </c:pt>
                <c:pt idx="5">
                  <c:v>4.3877841172648972E-2</c:v>
                </c:pt>
                <c:pt idx="6">
                  <c:v>1.2214899868150282E-2</c:v>
                </c:pt>
                <c:pt idx="7">
                  <c:v>3.8877047131395726E-2</c:v>
                </c:pt>
                <c:pt idx="8">
                  <c:v>6.4133717903339563E-2</c:v>
                </c:pt>
                <c:pt idx="9">
                  <c:v>0.10881837640475178</c:v>
                </c:pt>
                <c:pt idx="10">
                  <c:v>0.13619247970657153</c:v>
                </c:pt>
                <c:pt idx="11">
                  <c:v>0.14654058606507614</c:v>
                </c:pt>
                <c:pt idx="12">
                  <c:v>0.19832901978652831</c:v>
                </c:pt>
                <c:pt idx="13">
                  <c:v>0.21813431289722401</c:v>
                </c:pt>
                <c:pt idx="14">
                  <c:v>0.29830768336958763</c:v>
                </c:pt>
                <c:pt idx="15">
                  <c:v>0.33618329798272401</c:v>
                </c:pt>
                <c:pt idx="16">
                  <c:v>0.33862704575734742</c:v>
                </c:pt>
                <c:pt idx="17">
                  <c:v>0.37156400269989354</c:v>
                </c:pt>
                <c:pt idx="18">
                  <c:v>0.23886943310537126</c:v>
                </c:pt>
                <c:pt idx="19">
                  <c:v>0.25853086378114132</c:v>
                </c:pt>
                <c:pt idx="20">
                  <c:v>0.25319697604821684</c:v>
                </c:pt>
                <c:pt idx="21">
                  <c:v>0.24371183066915852</c:v>
                </c:pt>
                <c:pt idx="22">
                  <c:v>0.26115154298859256</c:v>
                </c:pt>
                <c:pt idx="23">
                  <c:v>0.17475304677742345</c:v>
                </c:pt>
                <c:pt idx="24">
                  <c:v>0.17769792097380521</c:v>
                </c:pt>
                <c:pt idx="25">
                  <c:v>0.14943823574640336</c:v>
                </c:pt>
                <c:pt idx="26">
                  <c:v>0.11959465746388792</c:v>
                </c:pt>
              </c:numCache>
            </c:numRef>
          </c:val>
          <c:smooth val="0"/>
        </c:ser>
        <c:ser>
          <c:idx val="1"/>
          <c:order val="4"/>
          <c:tx>
            <c:v>initial gas+part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'gas-aer (4pm Carbon)'!$C$271:$AC$271</c:f>
              <c:numCache>
                <c:formatCode>General</c:formatCode>
                <c:ptCount val="27"/>
                <c:pt idx="0">
                  <c:v>52.522255463866749</c:v>
                </c:pt>
                <c:pt idx="1">
                  <c:v>30.744237038182387</c:v>
                </c:pt>
                <c:pt idx="2">
                  <c:v>35.084611267256513</c:v>
                </c:pt>
                <c:pt idx="3">
                  <c:v>28.871314800226941</c:v>
                </c:pt>
                <c:pt idx="4">
                  <c:v>21.171192661799235</c:v>
                </c:pt>
                <c:pt idx="5">
                  <c:v>14.905901878347395</c:v>
                </c:pt>
                <c:pt idx="6">
                  <c:v>1.2445651964439983</c:v>
                </c:pt>
                <c:pt idx="7">
                  <c:v>2.209301487750317</c:v>
                </c:pt>
                <c:pt idx="8">
                  <c:v>1.4679418976898584</c:v>
                </c:pt>
                <c:pt idx="9">
                  <c:v>1.442342984440091</c:v>
                </c:pt>
                <c:pt idx="10">
                  <c:v>1.1632625854993512</c:v>
                </c:pt>
                <c:pt idx="11">
                  <c:v>0.8892974913112478</c:v>
                </c:pt>
                <c:pt idx="12">
                  <c:v>0.8875306744530711</c:v>
                </c:pt>
                <c:pt idx="13">
                  <c:v>0.71777628638549928</c:v>
                </c:pt>
                <c:pt idx="14">
                  <c:v>0.73490211202240519</c:v>
                </c:pt>
                <c:pt idx="15">
                  <c:v>0.66484937654380805</c:v>
                </c:pt>
                <c:pt idx="16">
                  <c:v>0.5860853352638743</c:v>
                </c:pt>
                <c:pt idx="17">
                  <c:v>0.59341944082243792</c:v>
                </c:pt>
                <c:pt idx="18">
                  <c:v>0.35745140703946565</c:v>
                </c:pt>
                <c:pt idx="19">
                  <c:v>0.35847227412769722</c:v>
                </c:pt>
                <c:pt idx="20">
                  <c:v>0.31873298607641998</c:v>
                </c:pt>
                <c:pt idx="21">
                  <c:v>0.27927352322865578</c:v>
                </c:pt>
                <c:pt idx="22">
                  <c:v>0.27944998564639906</c:v>
                </c:pt>
                <c:pt idx="23">
                  <c:v>0.17981521510684284</c:v>
                </c:pt>
                <c:pt idx="24">
                  <c:v>0.17963436736306049</c:v>
                </c:pt>
                <c:pt idx="25">
                  <c:v>0.15002165046812424</c:v>
                </c:pt>
                <c:pt idx="26">
                  <c:v>0.11975714437591606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46496"/>
        <c:axId val="127540608"/>
      </c:lineChart>
      <c:catAx>
        <c:axId val="12753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C#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27538688"/>
        <c:crosses val="autoZero"/>
        <c:auto val="1"/>
        <c:lblAlgn val="ctr"/>
        <c:lblOffset val="100"/>
        <c:tickLblSkip val="2"/>
        <c:noMultiLvlLbl val="0"/>
      </c:catAx>
      <c:valAx>
        <c:axId val="127538688"/>
        <c:scaling>
          <c:orientation val="minMax"/>
          <c:max val="1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carbon mass, mg C / initial </a:t>
                </a:r>
                <a:r>
                  <a:rPr lang="en-US" b="0" baseline="0"/>
                  <a:t>m3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1.37658452613523E-2"/>
              <c:y val="0.2595980463467460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27536512"/>
        <c:crosses val="autoZero"/>
        <c:crossBetween val="between"/>
        <c:majorUnit val="0.25"/>
      </c:valAx>
      <c:valAx>
        <c:axId val="127540608"/>
        <c:scaling>
          <c:orientation val="minMax"/>
          <c:max val="1.5"/>
        </c:scaling>
        <c:delete val="0"/>
        <c:axPos val="r"/>
        <c:numFmt formatCode="General" sourceLinked="1"/>
        <c:majorTickMark val="out"/>
        <c:minorTickMark val="none"/>
        <c:tickLblPos val="nextTo"/>
        <c:crossAx val="127546496"/>
        <c:crosses val="max"/>
        <c:crossBetween val="between"/>
        <c:majorUnit val="0.25"/>
      </c:valAx>
      <c:catAx>
        <c:axId val="12754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27540608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3.5" r="1" t="1" header="0.5" footer="0.5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'output_140603 &amp; 140721'!$C$9:$C$10</c:f>
              <c:strCache>
                <c:ptCount val="1"/>
                <c:pt idx="0">
                  <c:v>GHO molec/cc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'output_140603 &amp; 140721'!$A$12:$A$587</c:f>
              <c:numCache>
                <c:formatCode>General</c:formatCode>
                <c:ptCount val="576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  <c:pt idx="60">
                  <c:v>15.25</c:v>
                </c:pt>
                <c:pt idx="61">
                  <c:v>15.5</c:v>
                </c:pt>
                <c:pt idx="62">
                  <c:v>15.75</c:v>
                </c:pt>
                <c:pt idx="63">
                  <c:v>16</c:v>
                </c:pt>
                <c:pt idx="64">
                  <c:v>16.25</c:v>
                </c:pt>
                <c:pt idx="65">
                  <c:v>16.5</c:v>
                </c:pt>
                <c:pt idx="66">
                  <c:v>16.75</c:v>
                </c:pt>
                <c:pt idx="67">
                  <c:v>17</c:v>
                </c:pt>
                <c:pt idx="68">
                  <c:v>17.25</c:v>
                </c:pt>
                <c:pt idx="69">
                  <c:v>17.5</c:v>
                </c:pt>
                <c:pt idx="70">
                  <c:v>17.75</c:v>
                </c:pt>
                <c:pt idx="71">
                  <c:v>18</c:v>
                </c:pt>
                <c:pt idx="72">
                  <c:v>18.25</c:v>
                </c:pt>
                <c:pt idx="73">
                  <c:v>18.5</c:v>
                </c:pt>
                <c:pt idx="74">
                  <c:v>18.75</c:v>
                </c:pt>
                <c:pt idx="75">
                  <c:v>19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</c:v>
                </c:pt>
                <c:pt idx="80">
                  <c:v>20.25</c:v>
                </c:pt>
                <c:pt idx="81">
                  <c:v>20.5</c:v>
                </c:pt>
                <c:pt idx="82">
                  <c:v>20.75</c:v>
                </c:pt>
                <c:pt idx="83">
                  <c:v>21</c:v>
                </c:pt>
                <c:pt idx="84">
                  <c:v>21.25</c:v>
                </c:pt>
                <c:pt idx="85">
                  <c:v>21.5</c:v>
                </c:pt>
                <c:pt idx="86">
                  <c:v>21.75</c:v>
                </c:pt>
                <c:pt idx="87">
                  <c:v>22</c:v>
                </c:pt>
                <c:pt idx="88">
                  <c:v>22.25</c:v>
                </c:pt>
                <c:pt idx="89">
                  <c:v>22.5</c:v>
                </c:pt>
                <c:pt idx="90">
                  <c:v>22.75</c:v>
                </c:pt>
                <c:pt idx="91">
                  <c:v>23</c:v>
                </c:pt>
                <c:pt idx="92">
                  <c:v>23.25</c:v>
                </c:pt>
                <c:pt idx="93">
                  <c:v>23.5</c:v>
                </c:pt>
                <c:pt idx="94">
                  <c:v>23.75</c:v>
                </c:pt>
                <c:pt idx="95">
                  <c:v>24</c:v>
                </c:pt>
                <c:pt idx="96">
                  <c:v>24.25</c:v>
                </c:pt>
                <c:pt idx="97">
                  <c:v>24.5</c:v>
                </c:pt>
                <c:pt idx="98">
                  <c:v>24.75</c:v>
                </c:pt>
                <c:pt idx="99">
                  <c:v>25</c:v>
                </c:pt>
                <c:pt idx="100">
                  <c:v>25.25</c:v>
                </c:pt>
                <c:pt idx="101">
                  <c:v>25.5</c:v>
                </c:pt>
                <c:pt idx="102">
                  <c:v>25.75</c:v>
                </c:pt>
                <c:pt idx="103">
                  <c:v>26</c:v>
                </c:pt>
                <c:pt idx="104">
                  <c:v>26.25</c:v>
                </c:pt>
                <c:pt idx="105">
                  <c:v>26.5</c:v>
                </c:pt>
                <c:pt idx="106">
                  <c:v>26.75</c:v>
                </c:pt>
                <c:pt idx="107">
                  <c:v>27</c:v>
                </c:pt>
                <c:pt idx="108">
                  <c:v>27.25</c:v>
                </c:pt>
                <c:pt idx="109">
                  <c:v>27.5</c:v>
                </c:pt>
                <c:pt idx="110">
                  <c:v>27.75</c:v>
                </c:pt>
                <c:pt idx="111">
                  <c:v>28</c:v>
                </c:pt>
                <c:pt idx="112">
                  <c:v>28.25</c:v>
                </c:pt>
                <c:pt idx="113">
                  <c:v>28.5</c:v>
                </c:pt>
                <c:pt idx="114">
                  <c:v>28.75</c:v>
                </c:pt>
                <c:pt idx="115">
                  <c:v>29</c:v>
                </c:pt>
                <c:pt idx="116">
                  <c:v>29.25</c:v>
                </c:pt>
                <c:pt idx="117">
                  <c:v>29.5</c:v>
                </c:pt>
                <c:pt idx="118">
                  <c:v>29.75</c:v>
                </c:pt>
                <c:pt idx="119">
                  <c:v>30</c:v>
                </c:pt>
                <c:pt idx="120">
                  <c:v>30.25</c:v>
                </c:pt>
                <c:pt idx="121">
                  <c:v>30.5</c:v>
                </c:pt>
                <c:pt idx="122">
                  <c:v>30.75</c:v>
                </c:pt>
                <c:pt idx="123">
                  <c:v>31</c:v>
                </c:pt>
                <c:pt idx="124">
                  <c:v>31.25</c:v>
                </c:pt>
                <c:pt idx="125">
                  <c:v>31.5</c:v>
                </c:pt>
                <c:pt idx="126">
                  <c:v>31.75</c:v>
                </c:pt>
                <c:pt idx="127">
                  <c:v>32</c:v>
                </c:pt>
                <c:pt idx="128">
                  <c:v>32.25</c:v>
                </c:pt>
                <c:pt idx="129">
                  <c:v>32.5</c:v>
                </c:pt>
                <c:pt idx="130">
                  <c:v>32.75</c:v>
                </c:pt>
                <c:pt idx="131">
                  <c:v>33</c:v>
                </c:pt>
                <c:pt idx="132">
                  <c:v>33.25</c:v>
                </c:pt>
                <c:pt idx="133">
                  <c:v>33.5</c:v>
                </c:pt>
                <c:pt idx="134">
                  <c:v>33.75</c:v>
                </c:pt>
                <c:pt idx="135">
                  <c:v>34</c:v>
                </c:pt>
                <c:pt idx="136">
                  <c:v>34.25</c:v>
                </c:pt>
                <c:pt idx="137">
                  <c:v>34.5</c:v>
                </c:pt>
                <c:pt idx="138">
                  <c:v>34.75</c:v>
                </c:pt>
                <c:pt idx="139">
                  <c:v>35</c:v>
                </c:pt>
                <c:pt idx="140">
                  <c:v>35.25</c:v>
                </c:pt>
                <c:pt idx="141">
                  <c:v>35.5</c:v>
                </c:pt>
                <c:pt idx="142">
                  <c:v>35.75</c:v>
                </c:pt>
                <c:pt idx="143">
                  <c:v>36</c:v>
                </c:pt>
                <c:pt idx="144">
                  <c:v>36.25</c:v>
                </c:pt>
                <c:pt idx="145">
                  <c:v>36.5</c:v>
                </c:pt>
                <c:pt idx="146">
                  <c:v>36.75</c:v>
                </c:pt>
                <c:pt idx="147">
                  <c:v>37</c:v>
                </c:pt>
                <c:pt idx="148">
                  <c:v>37.25</c:v>
                </c:pt>
                <c:pt idx="149">
                  <c:v>37.5</c:v>
                </c:pt>
                <c:pt idx="150">
                  <c:v>37.75</c:v>
                </c:pt>
                <c:pt idx="151">
                  <c:v>38</c:v>
                </c:pt>
                <c:pt idx="152">
                  <c:v>38.25</c:v>
                </c:pt>
                <c:pt idx="153">
                  <c:v>38.5</c:v>
                </c:pt>
                <c:pt idx="154">
                  <c:v>38.75</c:v>
                </c:pt>
                <c:pt idx="155">
                  <c:v>39</c:v>
                </c:pt>
                <c:pt idx="156">
                  <c:v>39.25</c:v>
                </c:pt>
                <c:pt idx="157">
                  <c:v>39.5</c:v>
                </c:pt>
                <c:pt idx="158">
                  <c:v>39.75</c:v>
                </c:pt>
                <c:pt idx="159">
                  <c:v>40</c:v>
                </c:pt>
                <c:pt idx="160">
                  <c:v>40.25</c:v>
                </c:pt>
                <c:pt idx="161">
                  <c:v>40.5</c:v>
                </c:pt>
                <c:pt idx="162">
                  <c:v>40.75</c:v>
                </c:pt>
                <c:pt idx="163">
                  <c:v>41</c:v>
                </c:pt>
                <c:pt idx="164">
                  <c:v>41.25</c:v>
                </c:pt>
                <c:pt idx="165">
                  <c:v>41.5</c:v>
                </c:pt>
                <c:pt idx="166">
                  <c:v>41.75</c:v>
                </c:pt>
                <c:pt idx="167">
                  <c:v>42</c:v>
                </c:pt>
                <c:pt idx="168">
                  <c:v>42.25</c:v>
                </c:pt>
                <c:pt idx="169">
                  <c:v>42.5</c:v>
                </c:pt>
                <c:pt idx="170">
                  <c:v>42.75</c:v>
                </c:pt>
                <c:pt idx="171">
                  <c:v>43</c:v>
                </c:pt>
                <c:pt idx="172">
                  <c:v>43.25</c:v>
                </c:pt>
                <c:pt idx="173">
                  <c:v>43.5</c:v>
                </c:pt>
                <c:pt idx="174">
                  <c:v>43.75</c:v>
                </c:pt>
                <c:pt idx="175">
                  <c:v>44</c:v>
                </c:pt>
                <c:pt idx="176">
                  <c:v>44.25</c:v>
                </c:pt>
                <c:pt idx="177">
                  <c:v>44.5</c:v>
                </c:pt>
                <c:pt idx="178">
                  <c:v>44.75</c:v>
                </c:pt>
                <c:pt idx="179">
                  <c:v>45</c:v>
                </c:pt>
                <c:pt idx="180">
                  <c:v>45.25</c:v>
                </c:pt>
                <c:pt idx="181">
                  <c:v>45.5</c:v>
                </c:pt>
                <c:pt idx="182">
                  <c:v>45.75</c:v>
                </c:pt>
                <c:pt idx="183">
                  <c:v>46</c:v>
                </c:pt>
                <c:pt idx="184">
                  <c:v>46.25</c:v>
                </c:pt>
                <c:pt idx="185">
                  <c:v>46.5</c:v>
                </c:pt>
                <c:pt idx="186">
                  <c:v>46.75</c:v>
                </c:pt>
                <c:pt idx="187">
                  <c:v>47</c:v>
                </c:pt>
                <c:pt idx="188">
                  <c:v>47.25</c:v>
                </c:pt>
                <c:pt idx="189">
                  <c:v>47.5</c:v>
                </c:pt>
                <c:pt idx="190">
                  <c:v>47.75</c:v>
                </c:pt>
                <c:pt idx="191">
                  <c:v>48</c:v>
                </c:pt>
                <c:pt idx="192">
                  <c:v>48.25</c:v>
                </c:pt>
                <c:pt idx="193">
                  <c:v>48.5</c:v>
                </c:pt>
                <c:pt idx="194">
                  <c:v>48.75</c:v>
                </c:pt>
                <c:pt idx="195">
                  <c:v>49</c:v>
                </c:pt>
                <c:pt idx="196">
                  <c:v>49.25</c:v>
                </c:pt>
                <c:pt idx="197">
                  <c:v>49.5</c:v>
                </c:pt>
                <c:pt idx="198">
                  <c:v>49.75</c:v>
                </c:pt>
                <c:pt idx="199">
                  <c:v>50</c:v>
                </c:pt>
                <c:pt idx="200">
                  <c:v>50.25</c:v>
                </c:pt>
                <c:pt idx="201">
                  <c:v>50.5</c:v>
                </c:pt>
                <c:pt idx="202">
                  <c:v>50.75</c:v>
                </c:pt>
                <c:pt idx="203">
                  <c:v>51</c:v>
                </c:pt>
                <c:pt idx="204">
                  <c:v>51.25</c:v>
                </c:pt>
                <c:pt idx="205">
                  <c:v>51.5</c:v>
                </c:pt>
                <c:pt idx="206">
                  <c:v>51.75</c:v>
                </c:pt>
                <c:pt idx="207">
                  <c:v>52</c:v>
                </c:pt>
                <c:pt idx="208">
                  <c:v>52.25</c:v>
                </c:pt>
                <c:pt idx="209">
                  <c:v>52.5</c:v>
                </c:pt>
                <c:pt idx="210">
                  <c:v>52.75</c:v>
                </c:pt>
                <c:pt idx="211">
                  <c:v>53</c:v>
                </c:pt>
                <c:pt idx="212">
                  <c:v>53.25</c:v>
                </c:pt>
                <c:pt idx="213">
                  <c:v>53.5</c:v>
                </c:pt>
                <c:pt idx="214">
                  <c:v>53.75</c:v>
                </c:pt>
                <c:pt idx="215">
                  <c:v>54</c:v>
                </c:pt>
                <c:pt idx="216">
                  <c:v>54.25</c:v>
                </c:pt>
                <c:pt idx="217">
                  <c:v>54.5</c:v>
                </c:pt>
                <c:pt idx="218">
                  <c:v>54.75</c:v>
                </c:pt>
                <c:pt idx="219">
                  <c:v>55</c:v>
                </c:pt>
                <c:pt idx="220">
                  <c:v>55.25</c:v>
                </c:pt>
                <c:pt idx="221">
                  <c:v>55.5</c:v>
                </c:pt>
                <c:pt idx="222">
                  <c:v>55.75</c:v>
                </c:pt>
                <c:pt idx="223">
                  <c:v>56</c:v>
                </c:pt>
                <c:pt idx="224">
                  <c:v>56.25</c:v>
                </c:pt>
                <c:pt idx="225">
                  <c:v>56.5</c:v>
                </c:pt>
                <c:pt idx="226">
                  <c:v>56.75</c:v>
                </c:pt>
                <c:pt idx="227">
                  <c:v>57</c:v>
                </c:pt>
                <c:pt idx="228">
                  <c:v>57.25</c:v>
                </c:pt>
                <c:pt idx="229">
                  <c:v>57.5</c:v>
                </c:pt>
                <c:pt idx="230">
                  <c:v>57.75</c:v>
                </c:pt>
                <c:pt idx="231">
                  <c:v>58</c:v>
                </c:pt>
                <c:pt idx="232">
                  <c:v>58.25</c:v>
                </c:pt>
                <c:pt idx="233">
                  <c:v>58.5</c:v>
                </c:pt>
                <c:pt idx="234">
                  <c:v>58.75</c:v>
                </c:pt>
                <c:pt idx="235">
                  <c:v>59</c:v>
                </c:pt>
                <c:pt idx="236">
                  <c:v>59.25</c:v>
                </c:pt>
                <c:pt idx="237">
                  <c:v>59.5</c:v>
                </c:pt>
                <c:pt idx="238">
                  <c:v>59.75</c:v>
                </c:pt>
                <c:pt idx="239">
                  <c:v>60</c:v>
                </c:pt>
                <c:pt idx="240">
                  <c:v>60.25</c:v>
                </c:pt>
                <c:pt idx="241">
                  <c:v>60.5</c:v>
                </c:pt>
                <c:pt idx="242">
                  <c:v>60.75</c:v>
                </c:pt>
                <c:pt idx="243">
                  <c:v>61</c:v>
                </c:pt>
                <c:pt idx="244">
                  <c:v>61.25</c:v>
                </c:pt>
                <c:pt idx="245">
                  <c:v>61.5</c:v>
                </c:pt>
                <c:pt idx="246">
                  <c:v>61.75</c:v>
                </c:pt>
                <c:pt idx="247">
                  <c:v>62</c:v>
                </c:pt>
                <c:pt idx="248">
                  <c:v>62.25</c:v>
                </c:pt>
                <c:pt idx="249">
                  <c:v>62.5</c:v>
                </c:pt>
                <c:pt idx="250">
                  <c:v>62.75</c:v>
                </c:pt>
                <c:pt idx="251">
                  <c:v>63</c:v>
                </c:pt>
                <c:pt idx="252">
                  <c:v>63.25</c:v>
                </c:pt>
                <c:pt idx="253">
                  <c:v>63.5</c:v>
                </c:pt>
                <c:pt idx="254">
                  <c:v>63.75</c:v>
                </c:pt>
                <c:pt idx="255">
                  <c:v>64</c:v>
                </c:pt>
                <c:pt idx="256">
                  <c:v>64.25</c:v>
                </c:pt>
                <c:pt idx="257">
                  <c:v>64.5</c:v>
                </c:pt>
                <c:pt idx="258">
                  <c:v>64.75</c:v>
                </c:pt>
                <c:pt idx="259">
                  <c:v>65</c:v>
                </c:pt>
                <c:pt idx="260">
                  <c:v>65.25</c:v>
                </c:pt>
                <c:pt idx="261">
                  <c:v>65.5</c:v>
                </c:pt>
                <c:pt idx="262">
                  <c:v>65.75</c:v>
                </c:pt>
                <c:pt idx="263">
                  <c:v>66</c:v>
                </c:pt>
                <c:pt idx="264">
                  <c:v>66.25</c:v>
                </c:pt>
                <c:pt idx="265">
                  <c:v>66.5</c:v>
                </c:pt>
                <c:pt idx="266">
                  <c:v>66.75</c:v>
                </c:pt>
                <c:pt idx="267">
                  <c:v>67</c:v>
                </c:pt>
                <c:pt idx="268">
                  <c:v>67.25</c:v>
                </c:pt>
                <c:pt idx="269">
                  <c:v>67.5</c:v>
                </c:pt>
                <c:pt idx="270">
                  <c:v>67.75</c:v>
                </c:pt>
                <c:pt idx="271">
                  <c:v>68</c:v>
                </c:pt>
                <c:pt idx="272">
                  <c:v>68.25</c:v>
                </c:pt>
                <c:pt idx="273">
                  <c:v>68.5</c:v>
                </c:pt>
                <c:pt idx="274">
                  <c:v>68.75</c:v>
                </c:pt>
                <c:pt idx="275">
                  <c:v>69</c:v>
                </c:pt>
                <c:pt idx="276">
                  <c:v>69.25</c:v>
                </c:pt>
                <c:pt idx="277">
                  <c:v>69.5</c:v>
                </c:pt>
                <c:pt idx="278">
                  <c:v>69.75</c:v>
                </c:pt>
                <c:pt idx="279">
                  <c:v>70</c:v>
                </c:pt>
                <c:pt idx="280">
                  <c:v>70.25</c:v>
                </c:pt>
                <c:pt idx="281">
                  <c:v>70.5</c:v>
                </c:pt>
                <c:pt idx="282">
                  <c:v>70.75</c:v>
                </c:pt>
                <c:pt idx="283">
                  <c:v>71</c:v>
                </c:pt>
                <c:pt idx="284">
                  <c:v>71.25</c:v>
                </c:pt>
                <c:pt idx="285">
                  <c:v>71.5</c:v>
                </c:pt>
                <c:pt idx="286">
                  <c:v>71.75</c:v>
                </c:pt>
                <c:pt idx="287">
                  <c:v>72</c:v>
                </c:pt>
                <c:pt idx="288">
                  <c:v>72.25</c:v>
                </c:pt>
                <c:pt idx="289">
                  <c:v>72.5</c:v>
                </c:pt>
                <c:pt idx="290">
                  <c:v>72.75</c:v>
                </c:pt>
                <c:pt idx="291">
                  <c:v>73</c:v>
                </c:pt>
                <c:pt idx="292">
                  <c:v>73.25</c:v>
                </c:pt>
                <c:pt idx="293">
                  <c:v>73.5</c:v>
                </c:pt>
                <c:pt idx="294">
                  <c:v>73.75</c:v>
                </c:pt>
                <c:pt idx="295">
                  <c:v>74</c:v>
                </c:pt>
                <c:pt idx="296">
                  <c:v>74.25</c:v>
                </c:pt>
                <c:pt idx="297">
                  <c:v>74.5</c:v>
                </c:pt>
                <c:pt idx="298">
                  <c:v>74.75</c:v>
                </c:pt>
                <c:pt idx="299">
                  <c:v>75</c:v>
                </c:pt>
                <c:pt idx="300">
                  <c:v>75.25</c:v>
                </c:pt>
                <c:pt idx="301">
                  <c:v>75.5</c:v>
                </c:pt>
                <c:pt idx="302">
                  <c:v>75.75</c:v>
                </c:pt>
                <c:pt idx="303">
                  <c:v>76</c:v>
                </c:pt>
                <c:pt idx="304">
                  <c:v>76.25</c:v>
                </c:pt>
                <c:pt idx="305">
                  <c:v>76.5</c:v>
                </c:pt>
                <c:pt idx="306">
                  <c:v>76.75</c:v>
                </c:pt>
                <c:pt idx="307">
                  <c:v>77</c:v>
                </c:pt>
                <c:pt idx="308">
                  <c:v>77.25</c:v>
                </c:pt>
                <c:pt idx="309">
                  <c:v>77.5</c:v>
                </c:pt>
                <c:pt idx="310">
                  <c:v>77.75</c:v>
                </c:pt>
                <c:pt idx="311">
                  <c:v>78</c:v>
                </c:pt>
                <c:pt idx="312">
                  <c:v>78.25</c:v>
                </c:pt>
                <c:pt idx="313">
                  <c:v>78.5</c:v>
                </c:pt>
                <c:pt idx="314">
                  <c:v>78.75</c:v>
                </c:pt>
                <c:pt idx="315">
                  <c:v>79</c:v>
                </c:pt>
                <c:pt idx="316">
                  <c:v>79.25</c:v>
                </c:pt>
                <c:pt idx="317">
                  <c:v>79.5</c:v>
                </c:pt>
                <c:pt idx="318">
                  <c:v>79.75</c:v>
                </c:pt>
                <c:pt idx="319">
                  <c:v>80</c:v>
                </c:pt>
                <c:pt idx="320">
                  <c:v>80.25</c:v>
                </c:pt>
                <c:pt idx="321">
                  <c:v>80.5</c:v>
                </c:pt>
                <c:pt idx="322">
                  <c:v>80.75</c:v>
                </c:pt>
                <c:pt idx="323">
                  <c:v>81</c:v>
                </c:pt>
                <c:pt idx="324">
                  <c:v>81.25</c:v>
                </c:pt>
                <c:pt idx="325">
                  <c:v>81.5</c:v>
                </c:pt>
                <c:pt idx="326">
                  <c:v>81.75</c:v>
                </c:pt>
                <c:pt idx="327">
                  <c:v>82</c:v>
                </c:pt>
                <c:pt idx="328">
                  <c:v>82.25</c:v>
                </c:pt>
                <c:pt idx="329">
                  <c:v>82.5</c:v>
                </c:pt>
                <c:pt idx="330">
                  <c:v>82.75</c:v>
                </c:pt>
                <c:pt idx="331">
                  <c:v>83</c:v>
                </c:pt>
                <c:pt idx="332">
                  <c:v>83.25</c:v>
                </c:pt>
                <c:pt idx="333">
                  <c:v>83.5</c:v>
                </c:pt>
                <c:pt idx="334">
                  <c:v>83.75</c:v>
                </c:pt>
                <c:pt idx="335">
                  <c:v>84</c:v>
                </c:pt>
                <c:pt idx="336">
                  <c:v>84.25</c:v>
                </c:pt>
                <c:pt idx="337">
                  <c:v>84.5</c:v>
                </c:pt>
                <c:pt idx="338">
                  <c:v>84.75</c:v>
                </c:pt>
                <c:pt idx="339">
                  <c:v>85</c:v>
                </c:pt>
                <c:pt idx="340">
                  <c:v>85.25</c:v>
                </c:pt>
                <c:pt idx="341">
                  <c:v>85.5</c:v>
                </c:pt>
                <c:pt idx="342">
                  <c:v>85.75</c:v>
                </c:pt>
                <c:pt idx="343">
                  <c:v>86</c:v>
                </c:pt>
                <c:pt idx="344">
                  <c:v>86.25</c:v>
                </c:pt>
                <c:pt idx="345">
                  <c:v>86.5</c:v>
                </c:pt>
                <c:pt idx="346">
                  <c:v>86.75</c:v>
                </c:pt>
                <c:pt idx="347">
                  <c:v>87</c:v>
                </c:pt>
                <c:pt idx="348">
                  <c:v>87.25</c:v>
                </c:pt>
                <c:pt idx="349">
                  <c:v>87.5</c:v>
                </c:pt>
                <c:pt idx="350">
                  <c:v>87.75</c:v>
                </c:pt>
                <c:pt idx="351">
                  <c:v>88</c:v>
                </c:pt>
                <c:pt idx="352">
                  <c:v>88.25</c:v>
                </c:pt>
                <c:pt idx="353">
                  <c:v>88.5</c:v>
                </c:pt>
                <c:pt idx="354">
                  <c:v>88.75</c:v>
                </c:pt>
                <c:pt idx="355">
                  <c:v>89</c:v>
                </c:pt>
                <c:pt idx="356">
                  <c:v>89.25</c:v>
                </c:pt>
                <c:pt idx="357">
                  <c:v>89.5</c:v>
                </c:pt>
                <c:pt idx="358">
                  <c:v>89.75</c:v>
                </c:pt>
                <c:pt idx="359">
                  <c:v>90</c:v>
                </c:pt>
                <c:pt idx="360">
                  <c:v>90.25</c:v>
                </c:pt>
                <c:pt idx="361">
                  <c:v>90.5</c:v>
                </c:pt>
                <c:pt idx="362">
                  <c:v>90.75</c:v>
                </c:pt>
                <c:pt idx="363">
                  <c:v>91</c:v>
                </c:pt>
                <c:pt idx="364">
                  <c:v>91.25</c:v>
                </c:pt>
                <c:pt idx="365">
                  <c:v>91.5</c:v>
                </c:pt>
                <c:pt idx="366">
                  <c:v>91.75</c:v>
                </c:pt>
                <c:pt idx="367">
                  <c:v>92</c:v>
                </c:pt>
                <c:pt idx="368">
                  <c:v>92.25</c:v>
                </c:pt>
                <c:pt idx="369">
                  <c:v>92.5</c:v>
                </c:pt>
                <c:pt idx="370">
                  <c:v>92.75</c:v>
                </c:pt>
                <c:pt idx="371">
                  <c:v>93</c:v>
                </c:pt>
                <c:pt idx="372">
                  <c:v>93.25</c:v>
                </c:pt>
                <c:pt idx="373">
                  <c:v>93.5</c:v>
                </c:pt>
                <c:pt idx="374">
                  <c:v>93.75</c:v>
                </c:pt>
                <c:pt idx="375">
                  <c:v>94</c:v>
                </c:pt>
                <c:pt idx="376">
                  <c:v>94.25</c:v>
                </c:pt>
                <c:pt idx="377">
                  <c:v>94.5</c:v>
                </c:pt>
                <c:pt idx="378">
                  <c:v>94.75</c:v>
                </c:pt>
                <c:pt idx="379">
                  <c:v>95</c:v>
                </c:pt>
                <c:pt idx="380">
                  <c:v>95.25</c:v>
                </c:pt>
                <c:pt idx="381">
                  <c:v>95.5</c:v>
                </c:pt>
                <c:pt idx="382">
                  <c:v>95.75</c:v>
                </c:pt>
                <c:pt idx="383">
                  <c:v>96</c:v>
                </c:pt>
                <c:pt idx="384">
                  <c:v>96.25</c:v>
                </c:pt>
                <c:pt idx="385">
                  <c:v>96.5</c:v>
                </c:pt>
                <c:pt idx="386">
                  <c:v>96.75</c:v>
                </c:pt>
                <c:pt idx="387">
                  <c:v>97</c:v>
                </c:pt>
                <c:pt idx="388">
                  <c:v>97.25</c:v>
                </c:pt>
                <c:pt idx="389">
                  <c:v>97.5</c:v>
                </c:pt>
                <c:pt idx="390">
                  <c:v>97.75</c:v>
                </c:pt>
                <c:pt idx="391">
                  <c:v>98</c:v>
                </c:pt>
                <c:pt idx="392">
                  <c:v>98.25</c:v>
                </c:pt>
                <c:pt idx="393">
                  <c:v>98.5</c:v>
                </c:pt>
                <c:pt idx="394">
                  <c:v>98.75</c:v>
                </c:pt>
                <c:pt idx="395">
                  <c:v>99</c:v>
                </c:pt>
                <c:pt idx="396">
                  <c:v>99.25</c:v>
                </c:pt>
                <c:pt idx="397">
                  <c:v>99.5</c:v>
                </c:pt>
                <c:pt idx="398">
                  <c:v>99.75</c:v>
                </c:pt>
                <c:pt idx="399">
                  <c:v>100</c:v>
                </c:pt>
                <c:pt idx="400">
                  <c:v>100.25</c:v>
                </c:pt>
                <c:pt idx="401">
                  <c:v>100.5</c:v>
                </c:pt>
                <c:pt idx="402">
                  <c:v>100.75</c:v>
                </c:pt>
                <c:pt idx="403">
                  <c:v>101</c:v>
                </c:pt>
                <c:pt idx="404">
                  <c:v>101.25</c:v>
                </c:pt>
                <c:pt idx="405">
                  <c:v>101.5</c:v>
                </c:pt>
                <c:pt idx="406">
                  <c:v>101.75</c:v>
                </c:pt>
                <c:pt idx="407">
                  <c:v>102</c:v>
                </c:pt>
                <c:pt idx="408">
                  <c:v>102.25</c:v>
                </c:pt>
                <c:pt idx="409">
                  <c:v>102.5</c:v>
                </c:pt>
                <c:pt idx="410">
                  <c:v>102.75</c:v>
                </c:pt>
                <c:pt idx="411">
                  <c:v>103</c:v>
                </c:pt>
                <c:pt idx="412">
                  <c:v>103.25</c:v>
                </c:pt>
                <c:pt idx="413">
                  <c:v>103.5</c:v>
                </c:pt>
                <c:pt idx="414">
                  <c:v>103.75</c:v>
                </c:pt>
                <c:pt idx="415">
                  <c:v>104</c:v>
                </c:pt>
                <c:pt idx="416">
                  <c:v>104.25</c:v>
                </c:pt>
                <c:pt idx="417">
                  <c:v>104.5</c:v>
                </c:pt>
                <c:pt idx="418">
                  <c:v>104.75</c:v>
                </c:pt>
                <c:pt idx="419">
                  <c:v>105</c:v>
                </c:pt>
                <c:pt idx="420">
                  <c:v>105.25</c:v>
                </c:pt>
                <c:pt idx="421">
                  <c:v>105.5</c:v>
                </c:pt>
                <c:pt idx="422">
                  <c:v>105.75</c:v>
                </c:pt>
                <c:pt idx="423">
                  <c:v>106</c:v>
                </c:pt>
                <c:pt idx="424">
                  <c:v>106.25</c:v>
                </c:pt>
                <c:pt idx="425">
                  <c:v>106.5</c:v>
                </c:pt>
                <c:pt idx="426">
                  <c:v>106.75</c:v>
                </c:pt>
                <c:pt idx="427">
                  <c:v>107</c:v>
                </c:pt>
                <c:pt idx="428">
                  <c:v>107.25</c:v>
                </c:pt>
                <c:pt idx="429">
                  <c:v>107.5</c:v>
                </c:pt>
                <c:pt idx="430">
                  <c:v>107.75</c:v>
                </c:pt>
                <c:pt idx="431">
                  <c:v>108</c:v>
                </c:pt>
                <c:pt idx="432">
                  <c:v>108.25</c:v>
                </c:pt>
                <c:pt idx="433">
                  <c:v>108.5</c:v>
                </c:pt>
                <c:pt idx="434">
                  <c:v>108.75</c:v>
                </c:pt>
                <c:pt idx="435">
                  <c:v>109</c:v>
                </c:pt>
                <c:pt idx="436">
                  <c:v>109.25</c:v>
                </c:pt>
                <c:pt idx="437">
                  <c:v>109.5</c:v>
                </c:pt>
                <c:pt idx="438">
                  <c:v>109.75</c:v>
                </c:pt>
                <c:pt idx="439">
                  <c:v>110</c:v>
                </c:pt>
                <c:pt idx="440">
                  <c:v>110.25</c:v>
                </c:pt>
                <c:pt idx="441">
                  <c:v>110.5</c:v>
                </c:pt>
                <c:pt idx="442">
                  <c:v>110.75</c:v>
                </c:pt>
                <c:pt idx="443">
                  <c:v>111</c:v>
                </c:pt>
                <c:pt idx="444">
                  <c:v>111.25</c:v>
                </c:pt>
                <c:pt idx="445">
                  <c:v>111.5</c:v>
                </c:pt>
                <c:pt idx="446">
                  <c:v>111.75</c:v>
                </c:pt>
                <c:pt idx="447">
                  <c:v>112</c:v>
                </c:pt>
                <c:pt idx="448">
                  <c:v>112.25</c:v>
                </c:pt>
                <c:pt idx="449">
                  <c:v>112.5</c:v>
                </c:pt>
                <c:pt idx="450">
                  <c:v>112.75</c:v>
                </c:pt>
                <c:pt idx="451">
                  <c:v>113</c:v>
                </c:pt>
                <c:pt idx="452">
                  <c:v>113.25</c:v>
                </c:pt>
                <c:pt idx="453">
                  <c:v>113.5</c:v>
                </c:pt>
                <c:pt idx="454">
                  <c:v>113.75</c:v>
                </c:pt>
                <c:pt idx="455">
                  <c:v>114</c:v>
                </c:pt>
                <c:pt idx="456">
                  <c:v>114.25</c:v>
                </c:pt>
                <c:pt idx="457">
                  <c:v>114.5</c:v>
                </c:pt>
                <c:pt idx="458">
                  <c:v>114.75</c:v>
                </c:pt>
                <c:pt idx="459">
                  <c:v>115</c:v>
                </c:pt>
                <c:pt idx="460">
                  <c:v>115.25</c:v>
                </c:pt>
                <c:pt idx="461">
                  <c:v>115.5</c:v>
                </c:pt>
                <c:pt idx="462">
                  <c:v>115.75</c:v>
                </c:pt>
                <c:pt idx="463">
                  <c:v>116</c:v>
                </c:pt>
                <c:pt idx="464">
                  <c:v>116.25</c:v>
                </c:pt>
                <c:pt idx="465">
                  <c:v>116.5</c:v>
                </c:pt>
                <c:pt idx="466">
                  <c:v>116.75</c:v>
                </c:pt>
                <c:pt idx="467">
                  <c:v>117</c:v>
                </c:pt>
                <c:pt idx="468">
                  <c:v>117.25</c:v>
                </c:pt>
                <c:pt idx="469">
                  <c:v>117.5</c:v>
                </c:pt>
                <c:pt idx="470">
                  <c:v>117.75</c:v>
                </c:pt>
                <c:pt idx="471">
                  <c:v>118</c:v>
                </c:pt>
                <c:pt idx="472">
                  <c:v>118.25</c:v>
                </c:pt>
                <c:pt idx="473">
                  <c:v>118.5</c:v>
                </c:pt>
                <c:pt idx="474">
                  <c:v>118.75</c:v>
                </c:pt>
                <c:pt idx="475">
                  <c:v>119</c:v>
                </c:pt>
                <c:pt idx="476">
                  <c:v>119.25</c:v>
                </c:pt>
                <c:pt idx="477">
                  <c:v>119.5</c:v>
                </c:pt>
                <c:pt idx="478">
                  <c:v>119.75</c:v>
                </c:pt>
                <c:pt idx="479">
                  <c:v>120</c:v>
                </c:pt>
                <c:pt idx="480">
                  <c:v>120.25</c:v>
                </c:pt>
                <c:pt idx="481">
                  <c:v>120.5</c:v>
                </c:pt>
                <c:pt idx="482">
                  <c:v>120.75</c:v>
                </c:pt>
                <c:pt idx="483">
                  <c:v>121</c:v>
                </c:pt>
                <c:pt idx="484">
                  <c:v>121.25</c:v>
                </c:pt>
                <c:pt idx="485">
                  <c:v>121.5</c:v>
                </c:pt>
                <c:pt idx="486">
                  <c:v>121.75</c:v>
                </c:pt>
                <c:pt idx="487">
                  <c:v>122</c:v>
                </c:pt>
                <c:pt idx="488">
                  <c:v>122.25</c:v>
                </c:pt>
                <c:pt idx="489">
                  <c:v>122.5</c:v>
                </c:pt>
                <c:pt idx="490">
                  <c:v>122.75</c:v>
                </c:pt>
                <c:pt idx="491">
                  <c:v>123</c:v>
                </c:pt>
                <c:pt idx="492">
                  <c:v>123.25</c:v>
                </c:pt>
                <c:pt idx="493">
                  <c:v>123.5</c:v>
                </c:pt>
                <c:pt idx="494">
                  <c:v>123.75</c:v>
                </c:pt>
                <c:pt idx="495">
                  <c:v>124</c:v>
                </c:pt>
                <c:pt idx="496">
                  <c:v>124.25</c:v>
                </c:pt>
                <c:pt idx="497">
                  <c:v>124.5</c:v>
                </c:pt>
                <c:pt idx="498">
                  <c:v>124.75</c:v>
                </c:pt>
                <c:pt idx="499">
                  <c:v>125</c:v>
                </c:pt>
                <c:pt idx="500">
                  <c:v>125.25</c:v>
                </c:pt>
                <c:pt idx="501">
                  <c:v>125.5</c:v>
                </c:pt>
                <c:pt idx="502">
                  <c:v>125.75</c:v>
                </c:pt>
                <c:pt idx="503">
                  <c:v>126</c:v>
                </c:pt>
                <c:pt idx="504">
                  <c:v>126.25</c:v>
                </c:pt>
                <c:pt idx="505">
                  <c:v>126.5</c:v>
                </c:pt>
                <c:pt idx="506">
                  <c:v>126.75</c:v>
                </c:pt>
                <c:pt idx="507">
                  <c:v>127</c:v>
                </c:pt>
                <c:pt idx="508">
                  <c:v>127.25</c:v>
                </c:pt>
                <c:pt idx="509">
                  <c:v>127.5</c:v>
                </c:pt>
                <c:pt idx="510">
                  <c:v>127.75</c:v>
                </c:pt>
                <c:pt idx="511">
                  <c:v>128</c:v>
                </c:pt>
                <c:pt idx="512">
                  <c:v>128.25</c:v>
                </c:pt>
                <c:pt idx="513">
                  <c:v>128.5</c:v>
                </c:pt>
                <c:pt idx="514">
                  <c:v>128.75</c:v>
                </c:pt>
                <c:pt idx="515">
                  <c:v>129</c:v>
                </c:pt>
                <c:pt idx="516">
                  <c:v>129.25</c:v>
                </c:pt>
                <c:pt idx="517">
                  <c:v>129.5</c:v>
                </c:pt>
                <c:pt idx="518">
                  <c:v>129.75</c:v>
                </c:pt>
                <c:pt idx="519">
                  <c:v>130</c:v>
                </c:pt>
                <c:pt idx="520">
                  <c:v>130.25</c:v>
                </c:pt>
                <c:pt idx="521">
                  <c:v>130.5</c:v>
                </c:pt>
                <c:pt idx="522">
                  <c:v>130.75</c:v>
                </c:pt>
                <c:pt idx="523">
                  <c:v>131</c:v>
                </c:pt>
                <c:pt idx="524">
                  <c:v>131.25</c:v>
                </c:pt>
                <c:pt idx="525">
                  <c:v>131.5</c:v>
                </c:pt>
                <c:pt idx="526">
                  <c:v>131.75</c:v>
                </c:pt>
                <c:pt idx="527">
                  <c:v>132</c:v>
                </c:pt>
                <c:pt idx="528">
                  <c:v>132.25</c:v>
                </c:pt>
                <c:pt idx="529">
                  <c:v>132.5</c:v>
                </c:pt>
                <c:pt idx="530">
                  <c:v>132.75</c:v>
                </c:pt>
                <c:pt idx="531">
                  <c:v>133</c:v>
                </c:pt>
                <c:pt idx="532">
                  <c:v>133.25</c:v>
                </c:pt>
                <c:pt idx="533">
                  <c:v>133.5</c:v>
                </c:pt>
                <c:pt idx="534">
                  <c:v>133.75</c:v>
                </c:pt>
                <c:pt idx="535">
                  <c:v>134</c:v>
                </c:pt>
                <c:pt idx="536">
                  <c:v>134.25</c:v>
                </c:pt>
                <c:pt idx="537">
                  <c:v>134.5</c:v>
                </c:pt>
                <c:pt idx="538">
                  <c:v>134.75</c:v>
                </c:pt>
                <c:pt idx="539">
                  <c:v>135</c:v>
                </c:pt>
                <c:pt idx="540">
                  <c:v>135.25</c:v>
                </c:pt>
                <c:pt idx="541">
                  <c:v>135.5</c:v>
                </c:pt>
                <c:pt idx="542">
                  <c:v>135.75</c:v>
                </c:pt>
                <c:pt idx="543">
                  <c:v>136</c:v>
                </c:pt>
                <c:pt idx="544">
                  <c:v>136.25</c:v>
                </c:pt>
                <c:pt idx="545">
                  <c:v>136.5</c:v>
                </c:pt>
                <c:pt idx="546">
                  <c:v>136.75</c:v>
                </c:pt>
                <c:pt idx="547">
                  <c:v>137</c:v>
                </c:pt>
                <c:pt idx="548">
                  <c:v>137.25</c:v>
                </c:pt>
                <c:pt idx="549">
                  <c:v>137.5</c:v>
                </c:pt>
                <c:pt idx="550">
                  <c:v>137.75</c:v>
                </c:pt>
                <c:pt idx="551">
                  <c:v>138</c:v>
                </c:pt>
                <c:pt idx="552">
                  <c:v>138.25</c:v>
                </c:pt>
                <c:pt idx="553">
                  <c:v>138.5</c:v>
                </c:pt>
                <c:pt idx="554">
                  <c:v>138.75</c:v>
                </c:pt>
                <c:pt idx="555">
                  <c:v>139</c:v>
                </c:pt>
                <c:pt idx="556">
                  <c:v>139.25</c:v>
                </c:pt>
                <c:pt idx="557">
                  <c:v>139.5</c:v>
                </c:pt>
                <c:pt idx="558">
                  <c:v>139.75</c:v>
                </c:pt>
                <c:pt idx="559">
                  <c:v>140</c:v>
                </c:pt>
                <c:pt idx="560">
                  <c:v>140.25</c:v>
                </c:pt>
                <c:pt idx="561">
                  <c:v>140.5</c:v>
                </c:pt>
                <c:pt idx="562">
                  <c:v>140.75</c:v>
                </c:pt>
                <c:pt idx="563">
                  <c:v>141</c:v>
                </c:pt>
                <c:pt idx="564">
                  <c:v>141.25</c:v>
                </c:pt>
                <c:pt idx="565">
                  <c:v>141.5</c:v>
                </c:pt>
                <c:pt idx="566">
                  <c:v>141.75</c:v>
                </c:pt>
                <c:pt idx="567">
                  <c:v>142</c:v>
                </c:pt>
                <c:pt idx="568">
                  <c:v>142.25</c:v>
                </c:pt>
                <c:pt idx="569">
                  <c:v>142.5</c:v>
                </c:pt>
                <c:pt idx="570">
                  <c:v>142.75</c:v>
                </c:pt>
                <c:pt idx="571">
                  <c:v>143</c:v>
                </c:pt>
                <c:pt idx="572">
                  <c:v>143.25</c:v>
                </c:pt>
                <c:pt idx="573">
                  <c:v>143.5</c:v>
                </c:pt>
                <c:pt idx="574">
                  <c:v>143.75</c:v>
                </c:pt>
                <c:pt idx="575">
                  <c:v>144</c:v>
                </c:pt>
              </c:numCache>
            </c:numRef>
          </c:xVal>
          <c:yVal>
            <c:numRef>
              <c:f>'output_140603 &amp; 140721'!$C$12:$C$587</c:f>
              <c:numCache>
                <c:formatCode>0.00E+00</c:formatCode>
                <c:ptCount val="576"/>
                <c:pt idx="0">
                  <c:v>40300</c:v>
                </c:pt>
                <c:pt idx="1">
                  <c:v>32350</c:v>
                </c:pt>
                <c:pt idx="2">
                  <c:v>17460</c:v>
                </c:pt>
                <c:pt idx="3">
                  <c:v>9194</c:v>
                </c:pt>
                <c:pt idx="4">
                  <c:v>7216</c:v>
                </c:pt>
                <c:pt idx="5">
                  <c:v>6711</c:v>
                </c:pt>
                <c:pt idx="6">
                  <c:v>6421</c:v>
                </c:pt>
                <c:pt idx="7">
                  <c:v>6166</c:v>
                </c:pt>
                <c:pt idx="8">
                  <c:v>5924</c:v>
                </c:pt>
                <c:pt idx="9">
                  <c:v>5686</c:v>
                </c:pt>
                <c:pt idx="10">
                  <c:v>5451</c:v>
                </c:pt>
                <c:pt idx="11">
                  <c:v>5219</c:v>
                </c:pt>
                <c:pt idx="12">
                  <c:v>5051</c:v>
                </c:pt>
                <c:pt idx="13">
                  <c:v>4898</c:v>
                </c:pt>
                <c:pt idx="14">
                  <c:v>4751</c:v>
                </c:pt>
                <c:pt idx="15">
                  <c:v>4611</c:v>
                </c:pt>
                <c:pt idx="16">
                  <c:v>4478</c:v>
                </c:pt>
                <c:pt idx="17">
                  <c:v>4351</c:v>
                </c:pt>
                <c:pt idx="18">
                  <c:v>4232</c:v>
                </c:pt>
                <c:pt idx="19">
                  <c:v>4120</c:v>
                </c:pt>
                <c:pt idx="20">
                  <c:v>4020</c:v>
                </c:pt>
                <c:pt idx="21">
                  <c:v>3918</c:v>
                </c:pt>
                <c:pt idx="22">
                  <c:v>3804</c:v>
                </c:pt>
                <c:pt idx="23">
                  <c:v>3673</c:v>
                </c:pt>
                <c:pt idx="24">
                  <c:v>249000</c:v>
                </c:pt>
                <c:pt idx="25">
                  <c:v>122500</c:v>
                </c:pt>
                <c:pt idx="26">
                  <c:v>186400</c:v>
                </c:pt>
                <c:pt idx="27">
                  <c:v>368400</c:v>
                </c:pt>
                <c:pt idx="28">
                  <c:v>593700</c:v>
                </c:pt>
                <c:pt idx="29">
                  <c:v>849800</c:v>
                </c:pt>
                <c:pt idx="30">
                  <c:v>1152000</c:v>
                </c:pt>
                <c:pt idx="31">
                  <c:v>1578000</c:v>
                </c:pt>
                <c:pt idx="32">
                  <c:v>1973000</c:v>
                </c:pt>
                <c:pt idx="33">
                  <c:v>2292000</c:v>
                </c:pt>
                <c:pt idx="34">
                  <c:v>2524000</c:v>
                </c:pt>
                <c:pt idx="35">
                  <c:v>2691000</c:v>
                </c:pt>
                <c:pt idx="36">
                  <c:v>2847000</c:v>
                </c:pt>
                <c:pt idx="37">
                  <c:v>2989000</c:v>
                </c:pt>
                <c:pt idx="38">
                  <c:v>3139000</c:v>
                </c:pt>
                <c:pt idx="39">
                  <c:v>3310000</c:v>
                </c:pt>
                <c:pt idx="40">
                  <c:v>3503000</c:v>
                </c:pt>
                <c:pt idx="41">
                  <c:v>3715000</c:v>
                </c:pt>
                <c:pt idx="42">
                  <c:v>3942000</c:v>
                </c:pt>
                <c:pt idx="43">
                  <c:v>4180000</c:v>
                </c:pt>
                <c:pt idx="44">
                  <c:v>4426000</c:v>
                </c:pt>
                <c:pt idx="45">
                  <c:v>4676000</c:v>
                </c:pt>
                <c:pt idx="46">
                  <c:v>4925000</c:v>
                </c:pt>
                <c:pt idx="47">
                  <c:v>5169000</c:v>
                </c:pt>
                <c:pt idx="48">
                  <c:v>5531000</c:v>
                </c:pt>
                <c:pt idx="49">
                  <c:v>5828000</c:v>
                </c:pt>
                <c:pt idx="50">
                  <c:v>6085000</c:v>
                </c:pt>
                <c:pt idx="51">
                  <c:v>6300000</c:v>
                </c:pt>
                <c:pt idx="52">
                  <c:v>6461000</c:v>
                </c:pt>
                <c:pt idx="53">
                  <c:v>6556000</c:v>
                </c:pt>
                <c:pt idx="54">
                  <c:v>6576000</c:v>
                </c:pt>
                <c:pt idx="55">
                  <c:v>6517000</c:v>
                </c:pt>
                <c:pt idx="56">
                  <c:v>6285000</c:v>
                </c:pt>
                <c:pt idx="57">
                  <c:v>6026000</c:v>
                </c:pt>
                <c:pt idx="58">
                  <c:v>5718000</c:v>
                </c:pt>
                <c:pt idx="59">
                  <c:v>5361000</c:v>
                </c:pt>
                <c:pt idx="60">
                  <c:v>4962000</c:v>
                </c:pt>
                <c:pt idx="61">
                  <c:v>4527000</c:v>
                </c:pt>
                <c:pt idx="62">
                  <c:v>4059000</c:v>
                </c:pt>
                <c:pt idx="63">
                  <c:v>3568000</c:v>
                </c:pt>
                <c:pt idx="64">
                  <c:v>3028000</c:v>
                </c:pt>
                <c:pt idx="65">
                  <c:v>2509000</c:v>
                </c:pt>
                <c:pt idx="66">
                  <c:v>2022000</c:v>
                </c:pt>
                <c:pt idx="67">
                  <c:v>1570000</c:v>
                </c:pt>
                <c:pt idx="68">
                  <c:v>1135000</c:v>
                </c:pt>
                <c:pt idx="69">
                  <c:v>722500</c:v>
                </c:pt>
                <c:pt idx="70">
                  <c:v>452300</c:v>
                </c:pt>
                <c:pt idx="71">
                  <c:v>553300</c:v>
                </c:pt>
                <c:pt idx="72">
                  <c:v>166700</c:v>
                </c:pt>
                <c:pt idx="73">
                  <c:v>154600</c:v>
                </c:pt>
                <c:pt idx="74">
                  <c:v>156300</c:v>
                </c:pt>
                <c:pt idx="75">
                  <c:v>159300</c:v>
                </c:pt>
                <c:pt idx="76">
                  <c:v>166400</c:v>
                </c:pt>
                <c:pt idx="77">
                  <c:v>177200</c:v>
                </c:pt>
                <c:pt idx="78">
                  <c:v>192000</c:v>
                </c:pt>
                <c:pt idx="79">
                  <c:v>211500</c:v>
                </c:pt>
                <c:pt idx="80">
                  <c:v>227800</c:v>
                </c:pt>
                <c:pt idx="81">
                  <c:v>244200</c:v>
                </c:pt>
                <c:pt idx="82">
                  <c:v>262200</c:v>
                </c:pt>
                <c:pt idx="83">
                  <c:v>282700</c:v>
                </c:pt>
                <c:pt idx="84">
                  <c:v>289300</c:v>
                </c:pt>
                <c:pt idx="85">
                  <c:v>293200</c:v>
                </c:pt>
                <c:pt idx="86">
                  <c:v>295500</c:v>
                </c:pt>
                <c:pt idx="87">
                  <c:v>295600</c:v>
                </c:pt>
                <c:pt idx="88">
                  <c:v>283700</c:v>
                </c:pt>
                <c:pt idx="89">
                  <c:v>267000</c:v>
                </c:pt>
                <c:pt idx="90">
                  <c:v>242700</c:v>
                </c:pt>
                <c:pt idx="91">
                  <c:v>206400</c:v>
                </c:pt>
                <c:pt idx="92">
                  <c:v>153200</c:v>
                </c:pt>
                <c:pt idx="93">
                  <c:v>99380</c:v>
                </c:pt>
                <c:pt idx="94">
                  <c:v>68810</c:v>
                </c:pt>
                <c:pt idx="95">
                  <c:v>64340</c:v>
                </c:pt>
                <c:pt idx="96">
                  <c:v>64610</c:v>
                </c:pt>
                <c:pt idx="97">
                  <c:v>62700</c:v>
                </c:pt>
                <c:pt idx="98">
                  <c:v>59180</c:v>
                </c:pt>
                <c:pt idx="99">
                  <c:v>54940</c:v>
                </c:pt>
                <c:pt idx="100">
                  <c:v>50540</c:v>
                </c:pt>
                <c:pt idx="101">
                  <c:v>46290</c:v>
                </c:pt>
                <c:pt idx="102">
                  <c:v>42340</c:v>
                </c:pt>
                <c:pt idx="103">
                  <c:v>38750</c:v>
                </c:pt>
                <c:pt idx="104">
                  <c:v>35550</c:v>
                </c:pt>
                <c:pt idx="105">
                  <c:v>32720</c:v>
                </c:pt>
                <c:pt idx="106">
                  <c:v>30210</c:v>
                </c:pt>
                <c:pt idx="107">
                  <c:v>27990</c:v>
                </c:pt>
                <c:pt idx="108">
                  <c:v>26080</c:v>
                </c:pt>
                <c:pt idx="109">
                  <c:v>24400</c:v>
                </c:pt>
                <c:pt idx="110">
                  <c:v>22910</c:v>
                </c:pt>
                <c:pt idx="111">
                  <c:v>21580</c:v>
                </c:pt>
                <c:pt idx="112">
                  <c:v>20410</c:v>
                </c:pt>
                <c:pt idx="113">
                  <c:v>19370</c:v>
                </c:pt>
                <c:pt idx="114">
                  <c:v>18440</c:v>
                </c:pt>
                <c:pt idx="115">
                  <c:v>17620</c:v>
                </c:pt>
                <c:pt idx="116">
                  <c:v>16860</c:v>
                </c:pt>
                <c:pt idx="117">
                  <c:v>16120</c:v>
                </c:pt>
                <c:pt idx="118">
                  <c:v>15360</c:v>
                </c:pt>
                <c:pt idx="119">
                  <c:v>14580</c:v>
                </c:pt>
                <c:pt idx="120">
                  <c:v>255700</c:v>
                </c:pt>
                <c:pt idx="121">
                  <c:v>131000</c:v>
                </c:pt>
                <c:pt idx="122">
                  <c:v>194900</c:v>
                </c:pt>
                <c:pt idx="123">
                  <c:v>379400</c:v>
                </c:pt>
                <c:pt idx="124">
                  <c:v>611900</c:v>
                </c:pt>
                <c:pt idx="125">
                  <c:v>879000</c:v>
                </c:pt>
                <c:pt idx="126">
                  <c:v>1193000</c:v>
                </c:pt>
                <c:pt idx="127">
                  <c:v>1626000</c:v>
                </c:pt>
                <c:pt idx="128">
                  <c:v>2020000</c:v>
                </c:pt>
                <c:pt idx="129">
                  <c:v>2329000</c:v>
                </c:pt>
                <c:pt idx="130">
                  <c:v>2547000</c:v>
                </c:pt>
                <c:pt idx="131">
                  <c:v>2701000</c:v>
                </c:pt>
                <c:pt idx="132">
                  <c:v>2847000</c:v>
                </c:pt>
                <c:pt idx="133">
                  <c:v>2982000</c:v>
                </c:pt>
                <c:pt idx="134">
                  <c:v>3129000</c:v>
                </c:pt>
                <c:pt idx="135">
                  <c:v>3298000</c:v>
                </c:pt>
                <c:pt idx="136">
                  <c:v>3489000</c:v>
                </c:pt>
                <c:pt idx="137">
                  <c:v>3700000</c:v>
                </c:pt>
                <c:pt idx="138">
                  <c:v>3927000</c:v>
                </c:pt>
                <c:pt idx="139">
                  <c:v>4165000</c:v>
                </c:pt>
                <c:pt idx="140">
                  <c:v>4411000</c:v>
                </c:pt>
                <c:pt idx="141">
                  <c:v>4660000</c:v>
                </c:pt>
                <c:pt idx="142">
                  <c:v>4909000</c:v>
                </c:pt>
                <c:pt idx="143">
                  <c:v>5152000</c:v>
                </c:pt>
                <c:pt idx="144">
                  <c:v>5513000</c:v>
                </c:pt>
                <c:pt idx="145">
                  <c:v>5810000</c:v>
                </c:pt>
                <c:pt idx="146">
                  <c:v>6067000</c:v>
                </c:pt>
                <c:pt idx="147">
                  <c:v>6282000</c:v>
                </c:pt>
                <c:pt idx="148">
                  <c:v>6444000</c:v>
                </c:pt>
                <c:pt idx="149">
                  <c:v>6541000</c:v>
                </c:pt>
                <c:pt idx="150">
                  <c:v>6562000</c:v>
                </c:pt>
                <c:pt idx="151">
                  <c:v>6503000</c:v>
                </c:pt>
                <c:pt idx="152">
                  <c:v>6274000</c:v>
                </c:pt>
                <c:pt idx="153">
                  <c:v>6016000</c:v>
                </c:pt>
                <c:pt idx="154">
                  <c:v>5709000</c:v>
                </c:pt>
                <c:pt idx="155">
                  <c:v>5353000</c:v>
                </c:pt>
                <c:pt idx="156">
                  <c:v>4279000</c:v>
                </c:pt>
                <c:pt idx="157">
                  <c:v>3709000</c:v>
                </c:pt>
                <c:pt idx="158">
                  <c:v>3148000</c:v>
                </c:pt>
                <c:pt idx="159">
                  <c:v>2594000</c:v>
                </c:pt>
                <c:pt idx="160">
                  <c:v>2021000</c:v>
                </c:pt>
                <c:pt idx="161">
                  <c:v>1529000</c:v>
                </c:pt>
                <c:pt idx="162">
                  <c:v>1119000</c:v>
                </c:pt>
                <c:pt idx="163">
                  <c:v>784200</c:v>
                </c:pt>
                <c:pt idx="164">
                  <c:v>507100</c:v>
                </c:pt>
                <c:pt idx="165">
                  <c:v>282100</c:v>
                </c:pt>
                <c:pt idx="166">
                  <c:v>154900</c:v>
                </c:pt>
                <c:pt idx="167">
                  <c:v>167900</c:v>
                </c:pt>
                <c:pt idx="168">
                  <c:v>64680</c:v>
                </c:pt>
                <c:pt idx="169">
                  <c:v>53060</c:v>
                </c:pt>
                <c:pt idx="170">
                  <c:v>54080</c:v>
                </c:pt>
                <c:pt idx="171">
                  <c:v>56800</c:v>
                </c:pt>
                <c:pt idx="172">
                  <c:v>60310</c:v>
                </c:pt>
                <c:pt idx="173">
                  <c:v>63890</c:v>
                </c:pt>
                <c:pt idx="174">
                  <c:v>66960</c:v>
                </c:pt>
                <c:pt idx="175">
                  <c:v>69190</c:v>
                </c:pt>
                <c:pt idx="176">
                  <c:v>70540</c:v>
                </c:pt>
                <c:pt idx="177">
                  <c:v>71120</c:v>
                </c:pt>
                <c:pt idx="178">
                  <c:v>71110</c:v>
                </c:pt>
                <c:pt idx="179">
                  <c:v>70640</c:v>
                </c:pt>
                <c:pt idx="180">
                  <c:v>69840</c:v>
                </c:pt>
                <c:pt idx="181">
                  <c:v>68820</c:v>
                </c:pt>
                <c:pt idx="182">
                  <c:v>67630</c:v>
                </c:pt>
                <c:pt idx="183">
                  <c:v>66320</c:v>
                </c:pt>
                <c:pt idx="184">
                  <c:v>64960</c:v>
                </c:pt>
                <c:pt idx="185">
                  <c:v>63570</c:v>
                </c:pt>
                <c:pt idx="186">
                  <c:v>62170</c:v>
                </c:pt>
                <c:pt idx="187">
                  <c:v>60780</c:v>
                </c:pt>
                <c:pt idx="188">
                  <c:v>59420</c:v>
                </c:pt>
                <c:pt idx="189">
                  <c:v>58100</c:v>
                </c:pt>
                <c:pt idx="190">
                  <c:v>56820</c:v>
                </c:pt>
                <c:pt idx="191">
                  <c:v>55580</c:v>
                </c:pt>
                <c:pt idx="192">
                  <c:v>54410</c:v>
                </c:pt>
                <c:pt idx="193">
                  <c:v>53290</c:v>
                </c:pt>
                <c:pt idx="194">
                  <c:v>52220</c:v>
                </c:pt>
                <c:pt idx="195">
                  <c:v>51210</c:v>
                </c:pt>
                <c:pt idx="196">
                  <c:v>50260</c:v>
                </c:pt>
                <c:pt idx="197">
                  <c:v>49370</c:v>
                </c:pt>
                <c:pt idx="198">
                  <c:v>48520</c:v>
                </c:pt>
                <c:pt idx="199">
                  <c:v>47730</c:v>
                </c:pt>
                <c:pt idx="200">
                  <c:v>46980</c:v>
                </c:pt>
                <c:pt idx="201">
                  <c:v>46270</c:v>
                </c:pt>
                <c:pt idx="202">
                  <c:v>45600</c:v>
                </c:pt>
                <c:pt idx="203">
                  <c:v>44970</c:v>
                </c:pt>
                <c:pt idx="204">
                  <c:v>44380</c:v>
                </c:pt>
                <c:pt idx="205">
                  <c:v>43810</c:v>
                </c:pt>
                <c:pt idx="206">
                  <c:v>43270</c:v>
                </c:pt>
                <c:pt idx="207">
                  <c:v>42760</c:v>
                </c:pt>
                <c:pt idx="208">
                  <c:v>42270</c:v>
                </c:pt>
                <c:pt idx="209">
                  <c:v>41810</c:v>
                </c:pt>
                <c:pt idx="210">
                  <c:v>41370</c:v>
                </c:pt>
                <c:pt idx="211">
                  <c:v>40950</c:v>
                </c:pt>
                <c:pt idx="212">
                  <c:v>40550</c:v>
                </c:pt>
                <c:pt idx="213">
                  <c:v>40160</c:v>
                </c:pt>
                <c:pt idx="214">
                  <c:v>39790</c:v>
                </c:pt>
                <c:pt idx="215">
                  <c:v>39430</c:v>
                </c:pt>
                <c:pt idx="216">
                  <c:v>255200</c:v>
                </c:pt>
                <c:pt idx="217">
                  <c:v>157400</c:v>
                </c:pt>
                <c:pt idx="218">
                  <c:v>223600</c:v>
                </c:pt>
                <c:pt idx="219">
                  <c:v>436400</c:v>
                </c:pt>
                <c:pt idx="220">
                  <c:v>676600</c:v>
                </c:pt>
                <c:pt idx="221">
                  <c:v>891600</c:v>
                </c:pt>
                <c:pt idx="222">
                  <c:v>1097000</c:v>
                </c:pt>
                <c:pt idx="223">
                  <c:v>1312000</c:v>
                </c:pt>
                <c:pt idx="224">
                  <c:v>1541000</c:v>
                </c:pt>
                <c:pt idx="225">
                  <c:v>1776000</c:v>
                </c:pt>
                <c:pt idx="226">
                  <c:v>2005000</c:v>
                </c:pt>
                <c:pt idx="227">
                  <c:v>2220000</c:v>
                </c:pt>
                <c:pt idx="228">
                  <c:v>2417000</c:v>
                </c:pt>
                <c:pt idx="229">
                  <c:v>2597000</c:v>
                </c:pt>
                <c:pt idx="230">
                  <c:v>2762000</c:v>
                </c:pt>
                <c:pt idx="231">
                  <c:v>2915000</c:v>
                </c:pt>
                <c:pt idx="232">
                  <c:v>3058000</c:v>
                </c:pt>
                <c:pt idx="233">
                  <c:v>3190000</c:v>
                </c:pt>
                <c:pt idx="234">
                  <c:v>3310000</c:v>
                </c:pt>
                <c:pt idx="235">
                  <c:v>3418000</c:v>
                </c:pt>
                <c:pt idx="236">
                  <c:v>3513000</c:v>
                </c:pt>
                <c:pt idx="237">
                  <c:v>3592000</c:v>
                </c:pt>
                <c:pt idx="238">
                  <c:v>3656000</c:v>
                </c:pt>
                <c:pt idx="239">
                  <c:v>3702000</c:v>
                </c:pt>
                <c:pt idx="240">
                  <c:v>3730000</c:v>
                </c:pt>
                <c:pt idx="241">
                  <c:v>3736000</c:v>
                </c:pt>
                <c:pt idx="242">
                  <c:v>3722000</c:v>
                </c:pt>
                <c:pt idx="243">
                  <c:v>3685000</c:v>
                </c:pt>
                <c:pt idx="244">
                  <c:v>3625000</c:v>
                </c:pt>
                <c:pt idx="245">
                  <c:v>3540000</c:v>
                </c:pt>
                <c:pt idx="246">
                  <c:v>3432000</c:v>
                </c:pt>
                <c:pt idx="247">
                  <c:v>3298000</c:v>
                </c:pt>
                <c:pt idx="248">
                  <c:v>3141000</c:v>
                </c:pt>
                <c:pt idx="249">
                  <c:v>2963000</c:v>
                </c:pt>
                <c:pt idx="250">
                  <c:v>2764000</c:v>
                </c:pt>
                <c:pt idx="251">
                  <c:v>2546000</c:v>
                </c:pt>
                <c:pt idx="252">
                  <c:v>2312000</c:v>
                </c:pt>
                <c:pt idx="253">
                  <c:v>2061000</c:v>
                </c:pt>
                <c:pt idx="254">
                  <c:v>1800000</c:v>
                </c:pt>
                <c:pt idx="255">
                  <c:v>1532000</c:v>
                </c:pt>
                <c:pt idx="256">
                  <c:v>1263000</c:v>
                </c:pt>
                <c:pt idx="257">
                  <c:v>1004000</c:v>
                </c:pt>
                <c:pt idx="258">
                  <c:v>765000</c:v>
                </c:pt>
                <c:pt idx="259">
                  <c:v>552800</c:v>
                </c:pt>
                <c:pt idx="260">
                  <c:v>364200</c:v>
                </c:pt>
                <c:pt idx="261">
                  <c:v>201600</c:v>
                </c:pt>
                <c:pt idx="262">
                  <c:v>103500</c:v>
                </c:pt>
                <c:pt idx="263">
                  <c:v>120100</c:v>
                </c:pt>
                <c:pt idx="264">
                  <c:v>26000</c:v>
                </c:pt>
                <c:pt idx="265">
                  <c:v>19770</c:v>
                </c:pt>
                <c:pt idx="266">
                  <c:v>20020</c:v>
                </c:pt>
                <c:pt idx="267">
                  <c:v>21290</c:v>
                </c:pt>
                <c:pt idx="268">
                  <c:v>23220</c:v>
                </c:pt>
                <c:pt idx="269">
                  <c:v>25660</c:v>
                </c:pt>
                <c:pt idx="270">
                  <c:v>28430</c:v>
                </c:pt>
                <c:pt idx="271">
                  <c:v>31280</c:v>
                </c:pt>
                <c:pt idx="272">
                  <c:v>33940</c:v>
                </c:pt>
                <c:pt idx="273">
                  <c:v>36220</c:v>
                </c:pt>
                <c:pt idx="274">
                  <c:v>38080</c:v>
                </c:pt>
                <c:pt idx="275">
                  <c:v>39550</c:v>
                </c:pt>
                <c:pt idx="276">
                  <c:v>40710</c:v>
                </c:pt>
                <c:pt idx="277">
                  <c:v>41620</c:v>
                </c:pt>
                <c:pt idx="278">
                  <c:v>42340</c:v>
                </c:pt>
                <c:pt idx="279">
                  <c:v>42910</c:v>
                </c:pt>
                <c:pt idx="280">
                  <c:v>43350</c:v>
                </c:pt>
                <c:pt idx="281">
                  <c:v>43700</c:v>
                </c:pt>
                <c:pt idx="282">
                  <c:v>43950</c:v>
                </c:pt>
                <c:pt idx="283">
                  <c:v>44140</c:v>
                </c:pt>
                <c:pt idx="284">
                  <c:v>44260</c:v>
                </c:pt>
                <c:pt idx="285">
                  <c:v>44340</c:v>
                </c:pt>
                <c:pt idx="286">
                  <c:v>44370</c:v>
                </c:pt>
                <c:pt idx="287">
                  <c:v>44370</c:v>
                </c:pt>
                <c:pt idx="288">
                  <c:v>44340</c:v>
                </c:pt>
                <c:pt idx="289">
                  <c:v>44290</c:v>
                </c:pt>
                <c:pt idx="290">
                  <c:v>44220</c:v>
                </c:pt>
                <c:pt idx="291">
                  <c:v>44130</c:v>
                </c:pt>
                <c:pt idx="292">
                  <c:v>44030</c:v>
                </c:pt>
                <c:pt idx="293">
                  <c:v>43920</c:v>
                </c:pt>
                <c:pt idx="294">
                  <c:v>43810</c:v>
                </c:pt>
                <c:pt idx="295">
                  <c:v>43680</c:v>
                </c:pt>
                <c:pt idx="296">
                  <c:v>43550</c:v>
                </c:pt>
                <c:pt idx="297">
                  <c:v>43420</c:v>
                </c:pt>
                <c:pt idx="298">
                  <c:v>43280</c:v>
                </c:pt>
                <c:pt idx="299">
                  <c:v>43140</c:v>
                </c:pt>
                <c:pt idx="300">
                  <c:v>43000</c:v>
                </c:pt>
                <c:pt idx="301">
                  <c:v>42860</c:v>
                </c:pt>
                <c:pt idx="302">
                  <c:v>42710</c:v>
                </c:pt>
                <c:pt idx="303">
                  <c:v>42570</c:v>
                </c:pt>
                <c:pt idx="304">
                  <c:v>42420</c:v>
                </c:pt>
                <c:pt idx="305">
                  <c:v>42280</c:v>
                </c:pt>
                <c:pt idx="306">
                  <c:v>42140</c:v>
                </c:pt>
                <c:pt idx="307">
                  <c:v>41990</c:v>
                </c:pt>
                <c:pt idx="308">
                  <c:v>41850</c:v>
                </c:pt>
                <c:pt idx="309">
                  <c:v>41710</c:v>
                </c:pt>
                <c:pt idx="310">
                  <c:v>41570</c:v>
                </c:pt>
                <c:pt idx="311">
                  <c:v>41430</c:v>
                </c:pt>
                <c:pt idx="312">
                  <c:v>611000</c:v>
                </c:pt>
                <c:pt idx="313">
                  <c:v>348100</c:v>
                </c:pt>
                <c:pt idx="314">
                  <c:v>510200</c:v>
                </c:pt>
                <c:pt idx="315">
                  <c:v>1001000</c:v>
                </c:pt>
                <c:pt idx="316">
                  <c:v>1502000</c:v>
                </c:pt>
                <c:pt idx="317">
                  <c:v>1875000</c:v>
                </c:pt>
                <c:pt idx="318">
                  <c:v>2170000</c:v>
                </c:pt>
                <c:pt idx="319">
                  <c:v>2474000</c:v>
                </c:pt>
                <c:pt idx="320">
                  <c:v>2845000</c:v>
                </c:pt>
                <c:pt idx="321">
                  <c:v>3294000</c:v>
                </c:pt>
                <c:pt idx="322">
                  <c:v>3789000</c:v>
                </c:pt>
                <c:pt idx="323">
                  <c:v>4289000</c:v>
                </c:pt>
                <c:pt idx="324">
                  <c:v>4760000</c:v>
                </c:pt>
                <c:pt idx="325">
                  <c:v>5186000</c:v>
                </c:pt>
                <c:pt idx="326">
                  <c:v>5563000</c:v>
                </c:pt>
                <c:pt idx="327">
                  <c:v>5894000</c:v>
                </c:pt>
                <c:pt idx="328">
                  <c:v>6186000</c:v>
                </c:pt>
                <c:pt idx="329">
                  <c:v>6443000</c:v>
                </c:pt>
                <c:pt idx="330">
                  <c:v>6668000</c:v>
                </c:pt>
                <c:pt idx="331">
                  <c:v>6864000</c:v>
                </c:pt>
                <c:pt idx="332">
                  <c:v>7035000</c:v>
                </c:pt>
                <c:pt idx="333">
                  <c:v>7181000</c:v>
                </c:pt>
                <c:pt idx="334">
                  <c:v>7300000</c:v>
                </c:pt>
                <c:pt idx="335">
                  <c:v>7387000</c:v>
                </c:pt>
                <c:pt idx="336">
                  <c:v>7438000</c:v>
                </c:pt>
                <c:pt idx="337">
                  <c:v>7450000</c:v>
                </c:pt>
                <c:pt idx="338">
                  <c:v>7420000</c:v>
                </c:pt>
                <c:pt idx="339">
                  <c:v>7345000</c:v>
                </c:pt>
                <c:pt idx="340">
                  <c:v>7223000</c:v>
                </c:pt>
                <c:pt idx="341">
                  <c:v>7052000</c:v>
                </c:pt>
                <c:pt idx="342">
                  <c:v>6830000</c:v>
                </c:pt>
                <c:pt idx="343">
                  <c:v>6559000</c:v>
                </c:pt>
                <c:pt idx="344">
                  <c:v>6239000</c:v>
                </c:pt>
                <c:pt idx="345">
                  <c:v>5874000</c:v>
                </c:pt>
                <c:pt idx="346">
                  <c:v>5468000</c:v>
                </c:pt>
                <c:pt idx="347">
                  <c:v>5023000</c:v>
                </c:pt>
                <c:pt idx="348">
                  <c:v>4544000</c:v>
                </c:pt>
                <c:pt idx="349">
                  <c:v>4034000</c:v>
                </c:pt>
                <c:pt idx="350">
                  <c:v>3504000</c:v>
                </c:pt>
                <c:pt idx="351">
                  <c:v>2963000</c:v>
                </c:pt>
                <c:pt idx="352">
                  <c:v>2427000</c:v>
                </c:pt>
                <c:pt idx="353">
                  <c:v>1916000</c:v>
                </c:pt>
                <c:pt idx="354">
                  <c:v>1449000</c:v>
                </c:pt>
                <c:pt idx="355">
                  <c:v>1042000</c:v>
                </c:pt>
                <c:pt idx="356">
                  <c:v>684200</c:v>
                </c:pt>
                <c:pt idx="357">
                  <c:v>377800</c:v>
                </c:pt>
                <c:pt idx="358">
                  <c:v>192400</c:v>
                </c:pt>
                <c:pt idx="359">
                  <c:v>223700</c:v>
                </c:pt>
                <c:pt idx="360">
                  <c:v>41890</c:v>
                </c:pt>
                <c:pt idx="361">
                  <c:v>18270</c:v>
                </c:pt>
                <c:pt idx="362">
                  <c:v>17350</c:v>
                </c:pt>
                <c:pt idx="363">
                  <c:v>19390</c:v>
                </c:pt>
                <c:pt idx="364">
                  <c:v>23160</c:v>
                </c:pt>
                <c:pt idx="365">
                  <c:v>28350</c:v>
                </c:pt>
                <c:pt idx="366">
                  <c:v>34320</c:v>
                </c:pt>
                <c:pt idx="367">
                  <c:v>40040</c:v>
                </c:pt>
                <c:pt idx="368">
                  <c:v>44770</c:v>
                </c:pt>
                <c:pt idx="369">
                  <c:v>48320</c:v>
                </c:pt>
                <c:pt idx="370">
                  <c:v>50860</c:v>
                </c:pt>
                <c:pt idx="371">
                  <c:v>52670</c:v>
                </c:pt>
                <c:pt idx="372">
                  <c:v>53980</c:v>
                </c:pt>
                <c:pt idx="373">
                  <c:v>54930</c:v>
                </c:pt>
                <c:pt idx="374">
                  <c:v>55630</c:v>
                </c:pt>
                <c:pt idx="375">
                  <c:v>56160</c:v>
                </c:pt>
                <c:pt idx="376">
                  <c:v>56550</c:v>
                </c:pt>
                <c:pt idx="377">
                  <c:v>56850</c:v>
                </c:pt>
                <c:pt idx="378">
                  <c:v>57070</c:v>
                </c:pt>
                <c:pt idx="379">
                  <c:v>57230</c:v>
                </c:pt>
                <c:pt idx="380">
                  <c:v>57340</c:v>
                </c:pt>
                <c:pt idx="381">
                  <c:v>57410</c:v>
                </c:pt>
                <c:pt idx="382">
                  <c:v>57450</c:v>
                </c:pt>
                <c:pt idx="383">
                  <c:v>57460</c:v>
                </c:pt>
                <c:pt idx="384">
                  <c:v>57440</c:v>
                </c:pt>
                <c:pt idx="385">
                  <c:v>57400</c:v>
                </c:pt>
                <c:pt idx="386">
                  <c:v>57340</c:v>
                </c:pt>
                <c:pt idx="387">
                  <c:v>57260</c:v>
                </c:pt>
                <c:pt idx="388">
                  <c:v>57170</c:v>
                </c:pt>
                <c:pt idx="389">
                  <c:v>57060</c:v>
                </c:pt>
                <c:pt idx="390">
                  <c:v>56940</c:v>
                </c:pt>
                <c:pt idx="391">
                  <c:v>56810</c:v>
                </c:pt>
                <c:pt idx="392">
                  <c:v>56680</c:v>
                </c:pt>
                <c:pt idx="393">
                  <c:v>56530</c:v>
                </c:pt>
                <c:pt idx="394">
                  <c:v>56380</c:v>
                </c:pt>
                <c:pt idx="395">
                  <c:v>56230</c:v>
                </c:pt>
                <c:pt idx="396">
                  <c:v>56060</c:v>
                </c:pt>
                <c:pt idx="397">
                  <c:v>55900</c:v>
                </c:pt>
                <c:pt idx="398">
                  <c:v>55730</c:v>
                </c:pt>
                <c:pt idx="399">
                  <c:v>55560</c:v>
                </c:pt>
                <c:pt idx="400">
                  <c:v>55380</c:v>
                </c:pt>
                <c:pt idx="401">
                  <c:v>55210</c:v>
                </c:pt>
                <c:pt idx="402">
                  <c:v>55030</c:v>
                </c:pt>
                <c:pt idx="403">
                  <c:v>54850</c:v>
                </c:pt>
                <c:pt idx="404">
                  <c:v>54670</c:v>
                </c:pt>
                <c:pt idx="405">
                  <c:v>54490</c:v>
                </c:pt>
                <c:pt idx="406">
                  <c:v>54310</c:v>
                </c:pt>
                <c:pt idx="407">
                  <c:v>54130</c:v>
                </c:pt>
                <c:pt idx="408">
                  <c:v>1250000</c:v>
                </c:pt>
                <c:pt idx="409">
                  <c:v>773200</c:v>
                </c:pt>
                <c:pt idx="410">
                  <c:v>1124000</c:v>
                </c:pt>
                <c:pt idx="411">
                  <c:v>2196000</c:v>
                </c:pt>
                <c:pt idx="412">
                  <c:v>3262000</c:v>
                </c:pt>
                <c:pt idx="413">
                  <c:v>3979000</c:v>
                </c:pt>
                <c:pt idx="414">
                  <c:v>4438000</c:v>
                </c:pt>
                <c:pt idx="415">
                  <c:v>4860000</c:v>
                </c:pt>
                <c:pt idx="416">
                  <c:v>5436000</c:v>
                </c:pt>
                <c:pt idx="417">
                  <c:v>6232000</c:v>
                </c:pt>
                <c:pt idx="418">
                  <c:v>7183000</c:v>
                </c:pt>
                <c:pt idx="419">
                  <c:v>8178000</c:v>
                </c:pt>
                <c:pt idx="420">
                  <c:v>9129000</c:v>
                </c:pt>
                <c:pt idx="421">
                  <c:v>9990000</c:v>
                </c:pt>
                <c:pt idx="422">
                  <c:v>10740000</c:v>
                </c:pt>
                <c:pt idx="423">
                  <c:v>11390000</c:v>
                </c:pt>
                <c:pt idx="424">
                  <c:v>11950000</c:v>
                </c:pt>
                <c:pt idx="425">
                  <c:v>12400000</c:v>
                </c:pt>
                <c:pt idx="426">
                  <c:v>12780000</c:v>
                </c:pt>
                <c:pt idx="427">
                  <c:v>13080000</c:v>
                </c:pt>
                <c:pt idx="428">
                  <c:v>13310000</c:v>
                </c:pt>
                <c:pt idx="429">
                  <c:v>13480000</c:v>
                </c:pt>
                <c:pt idx="430">
                  <c:v>13580000</c:v>
                </c:pt>
                <c:pt idx="431">
                  <c:v>13620000</c:v>
                </c:pt>
                <c:pt idx="432">
                  <c:v>13580000</c:v>
                </c:pt>
                <c:pt idx="433">
                  <c:v>13490000</c:v>
                </c:pt>
                <c:pt idx="434">
                  <c:v>13320000</c:v>
                </c:pt>
                <c:pt idx="435">
                  <c:v>13070000</c:v>
                </c:pt>
                <c:pt idx="436">
                  <c:v>12760000</c:v>
                </c:pt>
                <c:pt idx="437">
                  <c:v>12370000</c:v>
                </c:pt>
                <c:pt idx="438">
                  <c:v>11900000</c:v>
                </c:pt>
                <c:pt idx="439">
                  <c:v>11350000</c:v>
                </c:pt>
                <c:pt idx="440">
                  <c:v>10730000</c:v>
                </c:pt>
                <c:pt idx="441">
                  <c:v>10050000</c:v>
                </c:pt>
                <c:pt idx="442">
                  <c:v>9312000</c:v>
                </c:pt>
                <c:pt idx="443">
                  <c:v>8516000</c:v>
                </c:pt>
                <c:pt idx="444">
                  <c:v>7672000</c:v>
                </c:pt>
                <c:pt idx="445">
                  <c:v>6787000</c:v>
                </c:pt>
                <c:pt idx="446">
                  <c:v>5876000</c:v>
                </c:pt>
                <c:pt idx="447">
                  <c:v>4954000</c:v>
                </c:pt>
                <c:pt idx="448">
                  <c:v>4050000</c:v>
                </c:pt>
                <c:pt idx="449">
                  <c:v>3191000</c:v>
                </c:pt>
                <c:pt idx="450">
                  <c:v>2413000</c:v>
                </c:pt>
                <c:pt idx="451">
                  <c:v>1737000</c:v>
                </c:pt>
                <c:pt idx="452">
                  <c:v>1148000</c:v>
                </c:pt>
                <c:pt idx="453">
                  <c:v>645000</c:v>
                </c:pt>
                <c:pt idx="454">
                  <c:v>339900</c:v>
                </c:pt>
                <c:pt idx="455">
                  <c:v>386400</c:v>
                </c:pt>
                <c:pt idx="456">
                  <c:v>94700</c:v>
                </c:pt>
                <c:pt idx="457">
                  <c:v>41810</c:v>
                </c:pt>
                <c:pt idx="458">
                  <c:v>32140</c:v>
                </c:pt>
                <c:pt idx="459">
                  <c:v>34110</c:v>
                </c:pt>
                <c:pt idx="460">
                  <c:v>38840</c:v>
                </c:pt>
                <c:pt idx="461">
                  <c:v>43760</c:v>
                </c:pt>
                <c:pt idx="462">
                  <c:v>48000</c:v>
                </c:pt>
                <c:pt idx="463">
                  <c:v>51440</c:v>
                </c:pt>
                <c:pt idx="464">
                  <c:v>54240</c:v>
                </c:pt>
                <c:pt idx="465">
                  <c:v>56590</c:v>
                </c:pt>
                <c:pt idx="466">
                  <c:v>58600</c:v>
                </c:pt>
                <c:pt idx="467">
                  <c:v>60360</c:v>
                </c:pt>
                <c:pt idx="468">
                  <c:v>61900</c:v>
                </c:pt>
                <c:pt idx="469">
                  <c:v>63240</c:v>
                </c:pt>
                <c:pt idx="470">
                  <c:v>64380</c:v>
                </c:pt>
                <c:pt idx="471">
                  <c:v>65380</c:v>
                </c:pt>
                <c:pt idx="472">
                  <c:v>66220</c:v>
                </c:pt>
                <c:pt idx="473">
                  <c:v>66910</c:v>
                </c:pt>
                <c:pt idx="474">
                  <c:v>67470</c:v>
                </c:pt>
                <c:pt idx="475">
                  <c:v>67910</c:v>
                </c:pt>
                <c:pt idx="476">
                  <c:v>68240</c:v>
                </c:pt>
                <c:pt idx="477">
                  <c:v>68470</c:v>
                </c:pt>
                <c:pt idx="478">
                  <c:v>68600</c:v>
                </c:pt>
                <c:pt idx="479">
                  <c:v>68680</c:v>
                </c:pt>
                <c:pt idx="480">
                  <c:v>68690</c:v>
                </c:pt>
                <c:pt idx="481">
                  <c:v>68630</c:v>
                </c:pt>
                <c:pt idx="482">
                  <c:v>68520</c:v>
                </c:pt>
                <c:pt idx="483">
                  <c:v>68370</c:v>
                </c:pt>
                <c:pt idx="484">
                  <c:v>68180</c:v>
                </c:pt>
                <c:pt idx="485">
                  <c:v>67970</c:v>
                </c:pt>
                <c:pt idx="486">
                  <c:v>67720</c:v>
                </c:pt>
                <c:pt idx="487">
                  <c:v>67460</c:v>
                </c:pt>
                <c:pt idx="488">
                  <c:v>67170</c:v>
                </c:pt>
                <c:pt idx="489">
                  <c:v>66880</c:v>
                </c:pt>
                <c:pt idx="490">
                  <c:v>66560</c:v>
                </c:pt>
                <c:pt idx="491">
                  <c:v>66240</c:v>
                </c:pt>
                <c:pt idx="492">
                  <c:v>65910</c:v>
                </c:pt>
                <c:pt idx="493">
                  <c:v>65570</c:v>
                </c:pt>
                <c:pt idx="494">
                  <c:v>65230</c:v>
                </c:pt>
                <c:pt idx="495">
                  <c:v>64880</c:v>
                </c:pt>
                <c:pt idx="496">
                  <c:v>64530</c:v>
                </c:pt>
                <c:pt idx="497">
                  <c:v>64180</c:v>
                </c:pt>
                <c:pt idx="498">
                  <c:v>63830</c:v>
                </c:pt>
                <c:pt idx="499">
                  <c:v>63470</c:v>
                </c:pt>
                <c:pt idx="500">
                  <c:v>63120</c:v>
                </c:pt>
                <c:pt idx="501">
                  <c:v>62760</c:v>
                </c:pt>
                <c:pt idx="502">
                  <c:v>62400</c:v>
                </c:pt>
                <c:pt idx="503">
                  <c:v>62050</c:v>
                </c:pt>
                <c:pt idx="504">
                  <c:v>1814000</c:v>
                </c:pt>
                <c:pt idx="505">
                  <c:v>1197000</c:v>
                </c:pt>
                <c:pt idx="506">
                  <c:v>1720000</c:v>
                </c:pt>
                <c:pt idx="507">
                  <c:v>3331000</c:v>
                </c:pt>
                <c:pt idx="508">
                  <c:v>4940000</c:v>
                </c:pt>
                <c:pt idx="509">
                  <c:v>6008000</c:v>
                </c:pt>
                <c:pt idx="510">
                  <c:v>6619000</c:v>
                </c:pt>
                <c:pt idx="511">
                  <c:v>7087000</c:v>
                </c:pt>
                <c:pt idx="512">
                  <c:v>7730000</c:v>
                </c:pt>
                <c:pt idx="513">
                  <c:v>8679000</c:v>
                </c:pt>
                <c:pt idx="514">
                  <c:v>9848000</c:v>
                </c:pt>
                <c:pt idx="515">
                  <c:v>11070000</c:v>
                </c:pt>
                <c:pt idx="516">
                  <c:v>12230000</c:v>
                </c:pt>
                <c:pt idx="517">
                  <c:v>13260000</c:v>
                </c:pt>
                <c:pt idx="518">
                  <c:v>14140000</c:v>
                </c:pt>
                <c:pt idx="519">
                  <c:v>14880000</c:v>
                </c:pt>
                <c:pt idx="520">
                  <c:v>15470000</c:v>
                </c:pt>
                <c:pt idx="521">
                  <c:v>15940000</c:v>
                </c:pt>
                <c:pt idx="522">
                  <c:v>16290000</c:v>
                </c:pt>
                <c:pt idx="523">
                  <c:v>16530000</c:v>
                </c:pt>
                <c:pt idx="524">
                  <c:v>16670000</c:v>
                </c:pt>
                <c:pt idx="525">
                  <c:v>16720000</c:v>
                </c:pt>
                <c:pt idx="526">
                  <c:v>16690000</c:v>
                </c:pt>
                <c:pt idx="527">
                  <c:v>16580000</c:v>
                </c:pt>
                <c:pt idx="528">
                  <c:v>16400000</c:v>
                </c:pt>
                <c:pt idx="529">
                  <c:v>16140000</c:v>
                </c:pt>
                <c:pt idx="530">
                  <c:v>15800000</c:v>
                </c:pt>
                <c:pt idx="531">
                  <c:v>15390000</c:v>
                </c:pt>
                <c:pt idx="532">
                  <c:v>14900000</c:v>
                </c:pt>
                <c:pt idx="533">
                  <c:v>14340000</c:v>
                </c:pt>
                <c:pt idx="534">
                  <c:v>13700000</c:v>
                </c:pt>
                <c:pt idx="535">
                  <c:v>13000000</c:v>
                </c:pt>
                <c:pt idx="536">
                  <c:v>12220000</c:v>
                </c:pt>
                <c:pt idx="537">
                  <c:v>11390000</c:v>
                </c:pt>
                <c:pt idx="538">
                  <c:v>10500000</c:v>
                </c:pt>
                <c:pt idx="539">
                  <c:v>9563000</c:v>
                </c:pt>
                <c:pt idx="540">
                  <c:v>8586000</c:v>
                </c:pt>
                <c:pt idx="541">
                  <c:v>7575000</c:v>
                </c:pt>
                <c:pt idx="542">
                  <c:v>6544000</c:v>
                </c:pt>
                <c:pt idx="543">
                  <c:v>5512000</c:v>
                </c:pt>
                <c:pt idx="544">
                  <c:v>4505000</c:v>
                </c:pt>
                <c:pt idx="545">
                  <c:v>3553000</c:v>
                </c:pt>
                <c:pt idx="546">
                  <c:v>2694000</c:v>
                </c:pt>
                <c:pt idx="547">
                  <c:v>1948000</c:v>
                </c:pt>
                <c:pt idx="548">
                  <c:v>1298000</c:v>
                </c:pt>
                <c:pt idx="549">
                  <c:v>739500</c:v>
                </c:pt>
                <c:pt idx="550">
                  <c:v>397900</c:v>
                </c:pt>
                <c:pt idx="551">
                  <c:v>451300</c:v>
                </c:pt>
                <c:pt idx="552">
                  <c:v>118900</c:v>
                </c:pt>
                <c:pt idx="553">
                  <c:v>57590</c:v>
                </c:pt>
                <c:pt idx="554">
                  <c:v>41210</c:v>
                </c:pt>
                <c:pt idx="555">
                  <c:v>38660</c:v>
                </c:pt>
                <c:pt idx="556">
                  <c:v>39620</c:v>
                </c:pt>
                <c:pt idx="557">
                  <c:v>41010</c:v>
                </c:pt>
                <c:pt idx="558">
                  <c:v>42220</c:v>
                </c:pt>
                <c:pt idx="559">
                  <c:v>43340</c:v>
                </c:pt>
                <c:pt idx="560">
                  <c:v>44490</c:v>
                </c:pt>
                <c:pt idx="561">
                  <c:v>45750</c:v>
                </c:pt>
                <c:pt idx="562">
                  <c:v>47070</c:v>
                </c:pt>
                <c:pt idx="563">
                  <c:v>48430</c:v>
                </c:pt>
                <c:pt idx="564">
                  <c:v>49760</c:v>
                </c:pt>
                <c:pt idx="565">
                  <c:v>51010</c:v>
                </c:pt>
                <c:pt idx="566">
                  <c:v>52170</c:v>
                </c:pt>
                <c:pt idx="567">
                  <c:v>53200</c:v>
                </c:pt>
                <c:pt idx="568">
                  <c:v>54090</c:v>
                </c:pt>
                <c:pt idx="569">
                  <c:v>54850</c:v>
                </c:pt>
                <c:pt idx="570">
                  <c:v>55480</c:v>
                </c:pt>
                <c:pt idx="571">
                  <c:v>55980</c:v>
                </c:pt>
                <c:pt idx="572">
                  <c:v>56360</c:v>
                </c:pt>
                <c:pt idx="573">
                  <c:v>56630</c:v>
                </c:pt>
                <c:pt idx="574">
                  <c:v>56810</c:v>
                </c:pt>
                <c:pt idx="575">
                  <c:v>56900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76416"/>
        <c:axId val="140968320"/>
      </c:scatterChart>
      <c:scatterChart>
        <c:scatterStyle val="lineMarker"/>
        <c:varyColors val="0"/>
        <c:ser>
          <c:idx val="3"/>
          <c:order val="1"/>
          <c:tx>
            <c:strRef>
              <c:f>'output_140603 &amp; 140721'!$I$9:$I$10</c:f>
              <c:strCache>
                <c:ptCount val="1"/>
                <c:pt idx="0">
                  <c:v>O3 PPBV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'output_140603 &amp; 140721'!$A$12:$A$587</c:f>
              <c:numCache>
                <c:formatCode>General</c:formatCode>
                <c:ptCount val="576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  <c:pt idx="60">
                  <c:v>15.25</c:v>
                </c:pt>
                <c:pt idx="61">
                  <c:v>15.5</c:v>
                </c:pt>
                <c:pt idx="62">
                  <c:v>15.75</c:v>
                </c:pt>
                <c:pt idx="63">
                  <c:v>16</c:v>
                </c:pt>
                <c:pt idx="64">
                  <c:v>16.25</c:v>
                </c:pt>
                <c:pt idx="65">
                  <c:v>16.5</c:v>
                </c:pt>
                <c:pt idx="66">
                  <c:v>16.75</c:v>
                </c:pt>
                <c:pt idx="67">
                  <c:v>17</c:v>
                </c:pt>
                <c:pt idx="68">
                  <c:v>17.25</c:v>
                </c:pt>
                <c:pt idx="69">
                  <c:v>17.5</c:v>
                </c:pt>
                <c:pt idx="70">
                  <c:v>17.75</c:v>
                </c:pt>
                <c:pt idx="71">
                  <c:v>18</c:v>
                </c:pt>
                <c:pt idx="72">
                  <c:v>18.25</c:v>
                </c:pt>
                <c:pt idx="73">
                  <c:v>18.5</c:v>
                </c:pt>
                <c:pt idx="74">
                  <c:v>18.75</c:v>
                </c:pt>
                <c:pt idx="75">
                  <c:v>19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</c:v>
                </c:pt>
                <c:pt idx="80">
                  <c:v>20.25</c:v>
                </c:pt>
                <c:pt idx="81">
                  <c:v>20.5</c:v>
                </c:pt>
                <c:pt idx="82">
                  <c:v>20.75</c:v>
                </c:pt>
                <c:pt idx="83">
                  <c:v>21</c:v>
                </c:pt>
                <c:pt idx="84">
                  <c:v>21.25</c:v>
                </c:pt>
                <c:pt idx="85">
                  <c:v>21.5</c:v>
                </c:pt>
                <c:pt idx="86">
                  <c:v>21.75</c:v>
                </c:pt>
                <c:pt idx="87">
                  <c:v>22</c:v>
                </c:pt>
                <c:pt idx="88">
                  <c:v>22.25</c:v>
                </c:pt>
                <c:pt idx="89">
                  <c:v>22.5</c:v>
                </c:pt>
                <c:pt idx="90">
                  <c:v>22.75</c:v>
                </c:pt>
                <c:pt idx="91">
                  <c:v>23</c:v>
                </c:pt>
                <c:pt idx="92">
                  <c:v>23.25</c:v>
                </c:pt>
                <c:pt idx="93">
                  <c:v>23.5</c:v>
                </c:pt>
                <c:pt idx="94">
                  <c:v>23.75</c:v>
                </c:pt>
                <c:pt idx="95">
                  <c:v>24</c:v>
                </c:pt>
                <c:pt idx="96">
                  <c:v>24.25</c:v>
                </c:pt>
                <c:pt idx="97">
                  <c:v>24.5</c:v>
                </c:pt>
                <c:pt idx="98">
                  <c:v>24.75</c:v>
                </c:pt>
                <c:pt idx="99">
                  <c:v>25</c:v>
                </c:pt>
                <c:pt idx="100">
                  <c:v>25.25</c:v>
                </c:pt>
                <c:pt idx="101">
                  <c:v>25.5</c:v>
                </c:pt>
                <c:pt idx="102">
                  <c:v>25.75</c:v>
                </c:pt>
                <c:pt idx="103">
                  <c:v>26</c:v>
                </c:pt>
                <c:pt idx="104">
                  <c:v>26.25</c:v>
                </c:pt>
                <c:pt idx="105">
                  <c:v>26.5</c:v>
                </c:pt>
                <c:pt idx="106">
                  <c:v>26.75</c:v>
                </c:pt>
                <c:pt idx="107">
                  <c:v>27</c:v>
                </c:pt>
                <c:pt idx="108">
                  <c:v>27.25</c:v>
                </c:pt>
                <c:pt idx="109">
                  <c:v>27.5</c:v>
                </c:pt>
                <c:pt idx="110">
                  <c:v>27.75</c:v>
                </c:pt>
                <c:pt idx="111">
                  <c:v>28</c:v>
                </c:pt>
                <c:pt idx="112">
                  <c:v>28.25</c:v>
                </c:pt>
                <c:pt idx="113">
                  <c:v>28.5</c:v>
                </c:pt>
                <c:pt idx="114">
                  <c:v>28.75</c:v>
                </c:pt>
                <c:pt idx="115">
                  <c:v>29</c:v>
                </c:pt>
                <c:pt idx="116">
                  <c:v>29.25</c:v>
                </c:pt>
                <c:pt idx="117">
                  <c:v>29.5</c:v>
                </c:pt>
                <c:pt idx="118">
                  <c:v>29.75</c:v>
                </c:pt>
                <c:pt idx="119">
                  <c:v>30</c:v>
                </c:pt>
                <c:pt idx="120">
                  <c:v>30.25</c:v>
                </c:pt>
                <c:pt idx="121">
                  <c:v>30.5</c:v>
                </c:pt>
                <c:pt idx="122">
                  <c:v>30.75</c:v>
                </c:pt>
                <c:pt idx="123">
                  <c:v>31</c:v>
                </c:pt>
                <c:pt idx="124">
                  <c:v>31.25</c:v>
                </c:pt>
                <c:pt idx="125">
                  <c:v>31.5</c:v>
                </c:pt>
                <c:pt idx="126">
                  <c:v>31.75</c:v>
                </c:pt>
                <c:pt idx="127">
                  <c:v>32</c:v>
                </c:pt>
                <c:pt idx="128">
                  <c:v>32.25</c:v>
                </c:pt>
                <c:pt idx="129">
                  <c:v>32.5</c:v>
                </c:pt>
                <c:pt idx="130">
                  <c:v>32.75</c:v>
                </c:pt>
                <c:pt idx="131">
                  <c:v>33</c:v>
                </c:pt>
                <c:pt idx="132">
                  <c:v>33.25</c:v>
                </c:pt>
                <c:pt idx="133">
                  <c:v>33.5</c:v>
                </c:pt>
                <c:pt idx="134">
                  <c:v>33.75</c:v>
                </c:pt>
                <c:pt idx="135">
                  <c:v>34</c:v>
                </c:pt>
                <c:pt idx="136">
                  <c:v>34.25</c:v>
                </c:pt>
                <c:pt idx="137">
                  <c:v>34.5</c:v>
                </c:pt>
                <c:pt idx="138">
                  <c:v>34.75</c:v>
                </c:pt>
                <c:pt idx="139">
                  <c:v>35</c:v>
                </c:pt>
                <c:pt idx="140">
                  <c:v>35.25</c:v>
                </c:pt>
                <c:pt idx="141">
                  <c:v>35.5</c:v>
                </c:pt>
                <c:pt idx="142">
                  <c:v>35.75</c:v>
                </c:pt>
                <c:pt idx="143">
                  <c:v>36</c:v>
                </c:pt>
                <c:pt idx="144">
                  <c:v>36.25</c:v>
                </c:pt>
                <c:pt idx="145">
                  <c:v>36.5</c:v>
                </c:pt>
                <c:pt idx="146">
                  <c:v>36.75</c:v>
                </c:pt>
                <c:pt idx="147">
                  <c:v>37</c:v>
                </c:pt>
                <c:pt idx="148">
                  <c:v>37.25</c:v>
                </c:pt>
                <c:pt idx="149">
                  <c:v>37.5</c:v>
                </c:pt>
                <c:pt idx="150">
                  <c:v>37.75</c:v>
                </c:pt>
                <c:pt idx="151">
                  <c:v>38</c:v>
                </c:pt>
                <c:pt idx="152">
                  <c:v>38.25</c:v>
                </c:pt>
                <c:pt idx="153">
                  <c:v>38.5</c:v>
                </c:pt>
                <c:pt idx="154">
                  <c:v>38.75</c:v>
                </c:pt>
                <c:pt idx="155">
                  <c:v>39</c:v>
                </c:pt>
                <c:pt idx="156">
                  <c:v>39.25</c:v>
                </c:pt>
                <c:pt idx="157">
                  <c:v>39.5</c:v>
                </c:pt>
                <c:pt idx="158">
                  <c:v>39.75</c:v>
                </c:pt>
                <c:pt idx="159">
                  <c:v>40</c:v>
                </c:pt>
                <c:pt idx="160">
                  <c:v>40.25</c:v>
                </c:pt>
                <c:pt idx="161">
                  <c:v>40.5</c:v>
                </c:pt>
                <c:pt idx="162">
                  <c:v>40.75</c:v>
                </c:pt>
                <c:pt idx="163">
                  <c:v>41</c:v>
                </c:pt>
                <c:pt idx="164">
                  <c:v>41.25</c:v>
                </c:pt>
                <c:pt idx="165">
                  <c:v>41.5</c:v>
                </c:pt>
                <c:pt idx="166">
                  <c:v>41.75</c:v>
                </c:pt>
                <c:pt idx="167">
                  <c:v>42</c:v>
                </c:pt>
                <c:pt idx="168">
                  <c:v>42.25</c:v>
                </c:pt>
                <c:pt idx="169">
                  <c:v>42.5</c:v>
                </c:pt>
                <c:pt idx="170">
                  <c:v>42.75</c:v>
                </c:pt>
                <c:pt idx="171">
                  <c:v>43</c:v>
                </c:pt>
                <c:pt idx="172">
                  <c:v>43.25</c:v>
                </c:pt>
                <c:pt idx="173">
                  <c:v>43.5</c:v>
                </c:pt>
                <c:pt idx="174">
                  <c:v>43.75</c:v>
                </c:pt>
                <c:pt idx="175">
                  <c:v>44</c:v>
                </c:pt>
                <c:pt idx="176">
                  <c:v>44.25</c:v>
                </c:pt>
                <c:pt idx="177">
                  <c:v>44.5</c:v>
                </c:pt>
                <c:pt idx="178">
                  <c:v>44.75</c:v>
                </c:pt>
                <c:pt idx="179">
                  <c:v>45</c:v>
                </c:pt>
                <c:pt idx="180">
                  <c:v>45.25</c:v>
                </c:pt>
                <c:pt idx="181">
                  <c:v>45.5</c:v>
                </c:pt>
                <c:pt idx="182">
                  <c:v>45.75</c:v>
                </c:pt>
                <c:pt idx="183">
                  <c:v>46</c:v>
                </c:pt>
                <c:pt idx="184">
                  <c:v>46.25</c:v>
                </c:pt>
                <c:pt idx="185">
                  <c:v>46.5</c:v>
                </c:pt>
                <c:pt idx="186">
                  <c:v>46.75</c:v>
                </c:pt>
                <c:pt idx="187">
                  <c:v>47</c:v>
                </c:pt>
                <c:pt idx="188">
                  <c:v>47.25</c:v>
                </c:pt>
                <c:pt idx="189">
                  <c:v>47.5</c:v>
                </c:pt>
                <c:pt idx="190">
                  <c:v>47.75</c:v>
                </c:pt>
                <c:pt idx="191">
                  <c:v>48</c:v>
                </c:pt>
                <c:pt idx="192">
                  <c:v>48.25</c:v>
                </c:pt>
                <c:pt idx="193">
                  <c:v>48.5</c:v>
                </c:pt>
                <c:pt idx="194">
                  <c:v>48.75</c:v>
                </c:pt>
                <c:pt idx="195">
                  <c:v>49</c:v>
                </c:pt>
                <c:pt idx="196">
                  <c:v>49.25</c:v>
                </c:pt>
                <c:pt idx="197">
                  <c:v>49.5</c:v>
                </c:pt>
                <c:pt idx="198">
                  <c:v>49.75</c:v>
                </c:pt>
                <c:pt idx="199">
                  <c:v>50</c:v>
                </c:pt>
                <c:pt idx="200">
                  <c:v>50.25</c:v>
                </c:pt>
                <c:pt idx="201">
                  <c:v>50.5</c:v>
                </c:pt>
                <c:pt idx="202">
                  <c:v>50.75</c:v>
                </c:pt>
                <c:pt idx="203">
                  <c:v>51</c:v>
                </c:pt>
                <c:pt idx="204">
                  <c:v>51.25</c:v>
                </c:pt>
                <c:pt idx="205">
                  <c:v>51.5</c:v>
                </c:pt>
                <c:pt idx="206">
                  <c:v>51.75</c:v>
                </c:pt>
                <c:pt idx="207">
                  <c:v>52</c:v>
                </c:pt>
                <c:pt idx="208">
                  <c:v>52.25</c:v>
                </c:pt>
                <c:pt idx="209">
                  <c:v>52.5</c:v>
                </c:pt>
                <c:pt idx="210">
                  <c:v>52.75</c:v>
                </c:pt>
                <c:pt idx="211">
                  <c:v>53</c:v>
                </c:pt>
                <c:pt idx="212">
                  <c:v>53.25</c:v>
                </c:pt>
                <c:pt idx="213">
                  <c:v>53.5</c:v>
                </c:pt>
                <c:pt idx="214">
                  <c:v>53.75</c:v>
                </c:pt>
                <c:pt idx="215">
                  <c:v>54</c:v>
                </c:pt>
                <c:pt idx="216">
                  <c:v>54.25</c:v>
                </c:pt>
                <c:pt idx="217">
                  <c:v>54.5</c:v>
                </c:pt>
                <c:pt idx="218">
                  <c:v>54.75</c:v>
                </c:pt>
                <c:pt idx="219">
                  <c:v>55</c:v>
                </c:pt>
                <c:pt idx="220">
                  <c:v>55.25</c:v>
                </c:pt>
                <c:pt idx="221">
                  <c:v>55.5</c:v>
                </c:pt>
                <c:pt idx="222">
                  <c:v>55.75</c:v>
                </c:pt>
                <c:pt idx="223">
                  <c:v>56</c:v>
                </c:pt>
                <c:pt idx="224">
                  <c:v>56.25</c:v>
                </c:pt>
                <c:pt idx="225">
                  <c:v>56.5</c:v>
                </c:pt>
                <c:pt idx="226">
                  <c:v>56.75</c:v>
                </c:pt>
                <c:pt idx="227">
                  <c:v>57</c:v>
                </c:pt>
                <c:pt idx="228">
                  <c:v>57.25</c:v>
                </c:pt>
                <c:pt idx="229">
                  <c:v>57.5</c:v>
                </c:pt>
                <c:pt idx="230">
                  <c:v>57.75</c:v>
                </c:pt>
                <c:pt idx="231">
                  <c:v>58</c:v>
                </c:pt>
                <c:pt idx="232">
                  <c:v>58.25</c:v>
                </c:pt>
                <c:pt idx="233">
                  <c:v>58.5</c:v>
                </c:pt>
                <c:pt idx="234">
                  <c:v>58.75</c:v>
                </c:pt>
                <c:pt idx="235">
                  <c:v>59</c:v>
                </c:pt>
                <c:pt idx="236">
                  <c:v>59.25</c:v>
                </c:pt>
                <c:pt idx="237">
                  <c:v>59.5</c:v>
                </c:pt>
                <c:pt idx="238">
                  <c:v>59.75</c:v>
                </c:pt>
                <c:pt idx="239">
                  <c:v>60</c:v>
                </c:pt>
                <c:pt idx="240">
                  <c:v>60.25</c:v>
                </c:pt>
                <c:pt idx="241">
                  <c:v>60.5</c:v>
                </c:pt>
                <c:pt idx="242">
                  <c:v>60.75</c:v>
                </c:pt>
                <c:pt idx="243">
                  <c:v>61</c:v>
                </c:pt>
                <c:pt idx="244">
                  <c:v>61.25</c:v>
                </c:pt>
                <c:pt idx="245">
                  <c:v>61.5</c:v>
                </c:pt>
                <c:pt idx="246">
                  <c:v>61.75</c:v>
                </c:pt>
                <c:pt idx="247">
                  <c:v>62</c:v>
                </c:pt>
                <c:pt idx="248">
                  <c:v>62.25</c:v>
                </c:pt>
                <c:pt idx="249">
                  <c:v>62.5</c:v>
                </c:pt>
                <c:pt idx="250">
                  <c:v>62.75</c:v>
                </c:pt>
                <c:pt idx="251">
                  <c:v>63</c:v>
                </c:pt>
                <c:pt idx="252">
                  <c:v>63.25</c:v>
                </c:pt>
                <c:pt idx="253">
                  <c:v>63.5</c:v>
                </c:pt>
                <c:pt idx="254">
                  <c:v>63.75</c:v>
                </c:pt>
                <c:pt idx="255">
                  <c:v>64</c:v>
                </c:pt>
                <c:pt idx="256">
                  <c:v>64.25</c:v>
                </c:pt>
                <c:pt idx="257">
                  <c:v>64.5</c:v>
                </c:pt>
                <c:pt idx="258">
                  <c:v>64.75</c:v>
                </c:pt>
                <c:pt idx="259">
                  <c:v>65</c:v>
                </c:pt>
                <c:pt idx="260">
                  <c:v>65.25</c:v>
                </c:pt>
                <c:pt idx="261">
                  <c:v>65.5</c:v>
                </c:pt>
                <c:pt idx="262">
                  <c:v>65.75</c:v>
                </c:pt>
                <c:pt idx="263">
                  <c:v>66</c:v>
                </c:pt>
                <c:pt idx="264">
                  <c:v>66.25</c:v>
                </c:pt>
                <c:pt idx="265">
                  <c:v>66.5</c:v>
                </c:pt>
                <c:pt idx="266">
                  <c:v>66.75</c:v>
                </c:pt>
                <c:pt idx="267">
                  <c:v>67</c:v>
                </c:pt>
                <c:pt idx="268">
                  <c:v>67.25</c:v>
                </c:pt>
                <c:pt idx="269">
                  <c:v>67.5</c:v>
                </c:pt>
                <c:pt idx="270">
                  <c:v>67.75</c:v>
                </c:pt>
                <c:pt idx="271">
                  <c:v>68</c:v>
                </c:pt>
                <c:pt idx="272">
                  <c:v>68.25</c:v>
                </c:pt>
                <c:pt idx="273">
                  <c:v>68.5</c:v>
                </c:pt>
                <c:pt idx="274">
                  <c:v>68.75</c:v>
                </c:pt>
                <c:pt idx="275">
                  <c:v>69</c:v>
                </c:pt>
                <c:pt idx="276">
                  <c:v>69.25</c:v>
                </c:pt>
                <c:pt idx="277">
                  <c:v>69.5</c:v>
                </c:pt>
                <c:pt idx="278">
                  <c:v>69.75</c:v>
                </c:pt>
                <c:pt idx="279">
                  <c:v>70</c:v>
                </c:pt>
                <c:pt idx="280">
                  <c:v>70.25</c:v>
                </c:pt>
                <c:pt idx="281">
                  <c:v>70.5</c:v>
                </c:pt>
                <c:pt idx="282">
                  <c:v>70.75</c:v>
                </c:pt>
                <c:pt idx="283">
                  <c:v>71</c:v>
                </c:pt>
                <c:pt idx="284">
                  <c:v>71.25</c:v>
                </c:pt>
                <c:pt idx="285">
                  <c:v>71.5</c:v>
                </c:pt>
                <c:pt idx="286">
                  <c:v>71.75</c:v>
                </c:pt>
                <c:pt idx="287">
                  <c:v>72</c:v>
                </c:pt>
                <c:pt idx="288">
                  <c:v>72.25</c:v>
                </c:pt>
                <c:pt idx="289">
                  <c:v>72.5</c:v>
                </c:pt>
                <c:pt idx="290">
                  <c:v>72.75</c:v>
                </c:pt>
                <c:pt idx="291">
                  <c:v>73</c:v>
                </c:pt>
                <c:pt idx="292">
                  <c:v>73.25</c:v>
                </c:pt>
                <c:pt idx="293">
                  <c:v>73.5</c:v>
                </c:pt>
                <c:pt idx="294">
                  <c:v>73.75</c:v>
                </c:pt>
                <c:pt idx="295">
                  <c:v>74</c:v>
                </c:pt>
                <c:pt idx="296">
                  <c:v>74.25</c:v>
                </c:pt>
                <c:pt idx="297">
                  <c:v>74.5</c:v>
                </c:pt>
                <c:pt idx="298">
                  <c:v>74.75</c:v>
                </c:pt>
                <c:pt idx="299">
                  <c:v>75</c:v>
                </c:pt>
                <c:pt idx="300">
                  <c:v>75.25</c:v>
                </c:pt>
                <c:pt idx="301">
                  <c:v>75.5</c:v>
                </c:pt>
                <c:pt idx="302">
                  <c:v>75.75</c:v>
                </c:pt>
                <c:pt idx="303">
                  <c:v>76</c:v>
                </c:pt>
                <c:pt idx="304">
                  <c:v>76.25</c:v>
                </c:pt>
                <c:pt idx="305">
                  <c:v>76.5</c:v>
                </c:pt>
                <c:pt idx="306">
                  <c:v>76.75</c:v>
                </c:pt>
                <c:pt idx="307">
                  <c:v>77</c:v>
                </c:pt>
                <c:pt idx="308">
                  <c:v>77.25</c:v>
                </c:pt>
                <c:pt idx="309">
                  <c:v>77.5</c:v>
                </c:pt>
                <c:pt idx="310">
                  <c:v>77.75</c:v>
                </c:pt>
                <c:pt idx="311">
                  <c:v>78</c:v>
                </c:pt>
                <c:pt idx="312">
                  <c:v>78.25</c:v>
                </c:pt>
                <c:pt idx="313">
                  <c:v>78.5</c:v>
                </c:pt>
                <c:pt idx="314">
                  <c:v>78.75</c:v>
                </c:pt>
                <c:pt idx="315">
                  <c:v>79</c:v>
                </c:pt>
                <c:pt idx="316">
                  <c:v>79.25</c:v>
                </c:pt>
                <c:pt idx="317">
                  <c:v>79.5</c:v>
                </c:pt>
                <c:pt idx="318">
                  <c:v>79.75</c:v>
                </c:pt>
                <c:pt idx="319">
                  <c:v>80</c:v>
                </c:pt>
                <c:pt idx="320">
                  <c:v>80.25</c:v>
                </c:pt>
                <c:pt idx="321">
                  <c:v>80.5</c:v>
                </c:pt>
                <c:pt idx="322">
                  <c:v>80.75</c:v>
                </c:pt>
                <c:pt idx="323">
                  <c:v>81</c:v>
                </c:pt>
                <c:pt idx="324">
                  <c:v>81.25</c:v>
                </c:pt>
                <c:pt idx="325">
                  <c:v>81.5</c:v>
                </c:pt>
                <c:pt idx="326">
                  <c:v>81.75</c:v>
                </c:pt>
                <c:pt idx="327">
                  <c:v>82</c:v>
                </c:pt>
                <c:pt idx="328">
                  <c:v>82.25</c:v>
                </c:pt>
                <c:pt idx="329">
                  <c:v>82.5</c:v>
                </c:pt>
                <c:pt idx="330">
                  <c:v>82.75</c:v>
                </c:pt>
                <c:pt idx="331">
                  <c:v>83</c:v>
                </c:pt>
                <c:pt idx="332">
                  <c:v>83.25</c:v>
                </c:pt>
                <c:pt idx="333">
                  <c:v>83.5</c:v>
                </c:pt>
                <c:pt idx="334">
                  <c:v>83.75</c:v>
                </c:pt>
                <c:pt idx="335">
                  <c:v>84</c:v>
                </c:pt>
                <c:pt idx="336">
                  <c:v>84.25</c:v>
                </c:pt>
                <c:pt idx="337">
                  <c:v>84.5</c:v>
                </c:pt>
                <c:pt idx="338">
                  <c:v>84.75</c:v>
                </c:pt>
                <c:pt idx="339">
                  <c:v>85</c:v>
                </c:pt>
                <c:pt idx="340">
                  <c:v>85.25</c:v>
                </c:pt>
                <c:pt idx="341">
                  <c:v>85.5</c:v>
                </c:pt>
                <c:pt idx="342">
                  <c:v>85.75</c:v>
                </c:pt>
                <c:pt idx="343">
                  <c:v>86</c:v>
                </c:pt>
                <c:pt idx="344">
                  <c:v>86.25</c:v>
                </c:pt>
                <c:pt idx="345">
                  <c:v>86.5</c:v>
                </c:pt>
                <c:pt idx="346">
                  <c:v>86.75</c:v>
                </c:pt>
                <c:pt idx="347">
                  <c:v>87</c:v>
                </c:pt>
                <c:pt idx="348">
                  <c:v>87.25</c:v>
                </c:pt>
                <c:pt idx="349">
                  <c:v>87.5</c:v>
                </c:pt>
                <c:pt idx="350">
                  <c:v>87.75</c:v>
                </c:pt>
                <c:pt idx="351">
                  <c:v>88</c:v>
                </c:pt>
                <c:pt idx="352">
                  <c:v>88.25</c:v>
                </c:pt>
                <c:pt idx="353">
                  <c:v>88.5</c:v>
                </c:pt>
                <c:pt idx="354">
                  <c:v>88.75</c:v>
                </c:pt>
                <c:pt idx="355">
                  <c:v>89</c:v>
                </c:pt>
                <c:pt idx="356">
                  <c:v>89.25</c:v>
                </c:pt>
                <c:pt idx="357">
                  <c:v>89.5</c:v>
                </c:pt>
                <c:pt idx="358">
                  <c:v>89.75</c:v>
                </c:pt>
                <c:pt idx="359">
                  <c:v>90</c:v>
                </c:pt>
                <c:pt idx="360">
                  <c:v>90.25</c:v>
                </c:pt>
                <c:pt idx="361">
                  <c:v>90.5</c:v>
                </c:pt>
                <c:pt idx="362">
                  <c:v>90.75</c:v>
                </c:pt>
                <c:pt idx="363">
                  <c:v>91</c:v>
                </c:pt>
                <c:pt idx="364">
                  <c:v>91.25</c:v>
                </c:pt>
                <c:pt idx="365">
                  <c:v>91.5</c:v>
                </c:pt>
                <c:pt idx="366">
                  <c:v>91.75</c:v>
                </c:pt>
                <c:pt idx="367">
                  <c:v>92</c:v>
                </c:pt>
                <c:pt idx="368">
                  <c:v>92.25</c:v>
                </c:pt>
                <c:pt idx="369">
                  <c:v>92.5</c:v>
                </c:pt>
                <c:pt idx="370">
                  <c:v>92.75</c:v>
                </c:pt>
                <c:pt idx="371">
                  <c:v>93</c:v>
                </c:pt>
                <c:pt idx="372">
                  <c:v>93.25</c:v>
                </c:pt>
                <c:pt idx="373">
                  <c:v>93.5</c:v>
                </c:pt>
                <c:pt idx="374">
                  <c:v>93.75</c:v>
                </c:pt>
                <c:pt idx="375">
                  <c:v>94</c:v>
                </c:pt>
                <c:pt idx="376">
                  <c:v>94.25</c:v>
                </c:pt>
                <c:pt idx="377">
                  <c:v>94.5</c:v>
                </c:pt>
                <c:pt idx="378">
                  <c:v>94.75</c:v>
                </c:pt>
                <c:pt idx="379">
                  <c:v>95</c:v>
                </c:pt>
                <c:pt idx="380">
                  <c:v>95.25</c:v>
                </c:pt>
                <c:pt idx="381">
                  <c:v>95.5</c:v>
                </c:pt>
                <c:pt idx="382">
                  <c:v>95.75</c:v>
                </c:pt>
                <c:pt idx="383">
                  <c:v>96</c:v>
                </c:pt>
                <c:pt idx="384">
                  <c:v>96.25</c:v>
                </c:pt>
                <c:pt idx="385">
                  <c:v>96.5</c:v>
                </c:pt>
                <c:pt idx="386">
                  <c:v>96.75</c:v>
                </c:pt>
                <c:pt idx="387">
                  <c:v>97</c:v>
                </c:pt>
                <c:pt idx="388">
                  <c:v>97.25</c:v>
                </c:pt>
                <c:pt idx="389">
                  <c:v>97.5</c:v>
                </c:pt>
                <c:pt idx="390">
                  <c:v>97.75</c:v>
                </c:pt>
                <c:pt idx="391">
                  <c:v>98</c:v>
                </c:pt>
                <c:pt idx="392">
                  <c:v>98.25</c:v>
                </c:pt>
                <c:pt idx="393">
                  <c:v>98.5</c:v>
                </c:pt>
                <c:pt idx="394">
                  <c:v>98.75</c:v>
                </c:pt>
                <c:pt idx="395">
                  <c:v>99</c:v>
                </c:pt>
                <c:pt idx="396">
                  <c:v>99.25</c:v>
                </c:pt>
                <c:pt idx="397">
                  <c:v>99.5</c:v>
                </c:pt>
                <c:pt idx="398">
                  <c:v>99.75</c:v>
                </c:pt>
                <c:pt idx="399">
                  <c:v>100</c:v>
                </c:pt>
                <c:pt idx="400">
                  <c:v>100.25</c:v>
                </c:pt>
                <c:pt idx="401">
                  <c:v>100.5</c:v>
                </c:pt>
                <c:pt idx="402">
                  <c:v>100.75</c:v>
                </c:pt>
                <c:pt idx="403">
                  <c:v>101</c:v>
                </c:pt>
                <c:pt idx="404">
                  <c:v>101.25</c:v>
                </c:pt>
                <c:pt idx="405">
                  <c:v>101.5</c:v>
                </c:pt>
                <c:pt idx="406">
                  <c:v>101.75</c:v>
                </c:pt>
                <c:pt idx="407">
                  <c:v>102</c:v>
                </c:pt>
                <c:pt idx="408">
                  <c:v>102.25</c:v>
                </c:pt>
                <c:pt idx="409">
                  <c:v>102.5</c:v>
                </c:pt>
                <c:pt idx="410">
                  <c:v>102.75</c:v>
                </c:pt>
                <c:pt idx="411">
                  <c:v>103</c:v>
                </c:pt>
                <c:pt idx="412">
                  <c:v>103.25</c:v>
                </c:pt>
                <c:pt idx="413">
                  <c:v>103.5</c:v>
                </c:pt>
                <c:pt idx="414">
                  <c:v>103.75</c:v>
                </c:pt>
                <c:pt idx="415">
                  <c:v>104</c:v>
                </c:pt>
                <c:pt idx="416">
                  <c:v>104.25</c:v>
                </c:pt>
                <c:pt idx="417">
                  <c:v>104.5</c:v>
                </c:pt>
                <c:pt idx="418">
                  <c:v>104.75</c:v>
                </c:pt>
                <c:pt idx="419">
                  <c:v>105</c:v>
                </c:pt>
                <c:pt idx="420">
                  <c:v>105.25</c:v>
                </c:pt>
                <c:pt idx="421">
                  <c:v>105.5</c:v>
                </c:pt>
                <c:pt idx="422">
                  <c:v>105.75</c:v>
                </c:pt>
                <c:pt idx="423">
                  <c:v>106</c:v>
                </c:pt>
                <c:pt idx="424">
                  <c:v>106.25</c:v>
                </c:pt>
                <c:pt idx="425">
                  <c:v>106.5</c:v>
                </c:pt>
                <c:pt idx="426">
                  <c:v>106.75</c:v>
                </c:pt>
                <c:pt idx="427">
                  <c:v>107</c:v>
                </c:pt>
                <c:pt idx="428">
                  <c:v>107.25</c:v>
                </c:pt>
                <c:pt idx="429">
                  <c:v>107.5</c:v>
                </c:pt>
                <c:pt idx="430">
                  <c:v>107.75</c:v>
                </c:pt>
                <c:pt idx="431">
                  <c:v>108</c:v>
                </c:pt>
                <c:pt idx="432">
                  <c:v>108.25</c:v>
                </c:pt>
                <c:pt idx="433">
                  <c:v>108.5</c:v>
                </c:pt>
                <c:pt idx="434">
                  <c:v>108.75</c:v>
                </c:pt>
                <c:pt idx="435">
                  <c:v>109</c:v>
                </c:pt>
                <c:pt idx="436">
                  <c:v>109.25</c:v>
                </c:pt>
                <c:pt idx="437">
                  <c:v>109.5</c:v>
                </c:pt>
                <c:pt idx="438">
                  <c:v>109.75</c:v>
                </c:pt>
                <c:pt idx="439">
                  <c:v>110</c:v>
                </c:pt>
                <c:pt idx="440">
                  <c:v>110.25</c:v>
                </c:pt>
                <c:pt idx="441">
                  <c:v>110.5</c:v>
                </c:pt>
                <c:pt idx="442">
                  <c:v>110.75</c:v>
                </c:pt>
                <c:pt idx="443">
                  <c:v>111</c:v>
                </c:pt>
                <c:pt idx="444">
                  <c:v>111.25</c:v>
                </c:pt>
                <c:pt idx="445">
                  <c:v>111.5</c:v>
                </c:pt>
                <c:pt idx="446">
                  <c:v>111.75</c:v>
                </c:pt>
                <c:pt idx="447">
                  <c:v>112</c:v>
                </c:pt>
                <c:pt idx="448">
                  <c:v>112.25</c:v>
                </c:pt>
                <c:pt idx="449">
                  <c:v>112.5</c:v>
                </c:pt>
                <c:pt idx="450">
                  <c:v>112.75</c:v>
                </c:pt>
                <c:pt idx="451">
                  <c:v>113</c:v>
                </c:pt>
                <c:pt idx="452">
                  <c:v>113.25</c:v>
                </c:pt>
                <c:pt idx="453">
                  <c:v>113.5</c:v>
                </c:pt>
                <c:pt idx="454">
                  <c:v>113.75</c:v>
                </c:pt>
                <c:pt idx="455">
                  <c:v>114</c:v>
                </c:pt>
                <c:pt idx="456">
                  <c:v>114.25</c:v>
                </c:pt>
                <c:pt idx="457">
                  <c:v>114.5</c:v>
                </c:pt>
                <c:pt idx="458">
                  <c:v>114.75</c:v>
                </c:pt>
                <c:pt idx="459">
                  <c:v>115</c:v>
                </c:pt>
                <c:pt idx="460">
                  <c:v>115.25</c:v>
                </c:pt>
                <c:pt idx="461">
                  <c:v>115.5</c:v>
                </c:pt>
                <c:pt idx="462">
                  <c:v>115.75</c:v>
                </c:pt>
                <c:pt idx="463">
                  <c:v>116</c:v>
                </c:pt>
                <c:pt idx="464">
                  <c:v>116.25</c:v>
                </c:pt>
                <c:pt idx="465">
                  <c:v>116.5</c:v>
                </c:pt>
                <c:pt idx="466">
                  <c:v>116.75</c:v>
                </c:pt>
                <c:pt idx="467">
                  <c:v>117</c:v>
                </c:pt>
                <c:pt idx="468">
                  <c:v>117.25</c:v>
                </c:pt>
                <c:pt idx="469">
                  <c:v>117.5</c:v>
                </c:pt>
                <c:pt idx="470">
                  <c:v>117.75</c:v>
                </c:pt>
                <c:pt idx="471">
                  <c:v>118</c:v>
                </c:pt>
                <c:pt idx="472">
                  <c:v>118.25</c:v>
                </c:pt>
                <c:pt idx="473">
                  <c:v>118.5</c:v>
                </c:pt>
                <c:pt idx="474">
                  <c:v>118.75</c:v>
                </c:pt>
                <c:pt idx="475">
                  <c:v>119</c:v>
                </c:pt>
                <c:pt idx="476">
                  <c:v>119.25</c:v>
                </c:pt>
                <c:pt idx="477">
                  <c:v>119.5</c:v>
                </c:pt>
                <c:pt idx="478">
                  <c:v>119.75</c:v>
                </c:pt>
                <c:pt idx="479">
                  <c:v>120</c:v>
                </c:pt>
                <c:pt idx="480">
                  <c:v>120.25</c:v>
                </c:pt>
                <c:pt idx="481">
                  <c:v>120.5</c:v>
                </c:pt>
                <c:pt idx="482">
                  <c:v>120.75</c:v>
                </c:pt>
                <c:pt idx="483">
                  <c:v>121</c:v>
                </c:pt>
                <c:pt idx="484">
                  <c:v>121.25</c:v>
                </c:pt>
                <c:pt idx="485">
                  <c:v>121.5</c:v>
                </c:pt>
                <c:pt idx="486">
                  <c:v>121.75</c:v>
                </c:pt>
                <c:pt idx="487">
                  <c:v>122</c:v>
                </c:pt>
                <c:pt idx="488">
                  <c:v>122.25</c:v>
                </c:pt>
                <c:pt idx="489">
                  <c:v>122.5</c:v>
                </c:pt>
                <c:pt idx="490">
                  <c:v>122.75</c:v>
                </c:pt>
                <c:pt idx="491">
                  <c:v>123</c:v>
                </c:pt>
                <c:pt idx="492">
                  <c:v>123.25</c:v>
                </c:pt>
                <c:pt idx="493">
                  <c:v>123.5</c:v>
                </c:pt>
                <c:pt idx="494">
                  <c:v>123.75</c:v>
                </c:pt>
                <c:pt idx="495">
                  <c:v>124</c:v>
                </c:pt>
                <c:pt idx="496">
                  <c:v>124.25</c:v>
                </c:pt>
                <c:pt idx="497">
                  <c:v>124.5</c:v>
                </c:pt>
                <c:pt idx="498">
                  <c:v>124.75</c:v>
                </c:pt>
                <c:pt idx="499">
                  <c:v>125</c:v>
                </c:pt>
                <c:pt idx="500">
                  <c:v>125.25</c:v>
                </c:pt>
                <c:pt idx="501">
                  <c:v>125.5</c:v>
                </c:pt>
                <c:pt idx="502">
                  <c:v>125.75</c:v>
                </c:pt>
                <c:pt idx="503">
                  <c:v>126</c:v>
                </c:pt>
                <c:pt idx="504">
                  <c:v>126.25</c:v>
                </c:pt>
                <c:pt idx="505">
                  <c:v>126.5</c:v>
                </c:pt>
                <c:pt idx="506">
                  <c:v>126.75</c:v>
                </c:pt>
                <c:pt idx="507">
                  <c:v>127</c:v>
                </c:pt>
                <c:pt idx="508">
                  <c:v>127.25</c:v>
                </c:pt>
                <c:pt idx="509">
                  <c:v>127.5</c:v>
                </c:pt>
                <c:pt idx="510">
                  <c:v>127.75</c:v>
                </c:pt>
                <c:pt idx="511">
                  <c:v>128</c:v>
                </c:pt>
                <c:pt idx="512">
                  <c:v>128.25</c:v>
                </c:pt>
                <c:pt idx="513">
                  <c:v>128.5</c:v>
                </c:pt>
                <c:pt idx="514">
                  <c:v>128.75</c:v>
                </c:pt>
                <c:pt idx="515">
                  <c:v>129</c:v>
                </c:pt>
                <c:pt idx="516">
                  <c:v>129.25</c:v>
                </c:pt>
                <c:pt idx="517">
                  <c:v>129.5</c:v>
                </c:pt>
                <c:pt idx="518">
                  <c:v>129.75</c:v>
                </c:pt>
                <c:pt idx="519">
                  <c:v>130</c:v>
                </c:pt>
                <c:pt idx="520">
                  <c:v>130.25</c:v>
                </c:pt>
                <c:pt idx="521">
                  <c:v>130.5</c:v>
                </c:pt>
                <c:pt idx="522">
                  <c:v>130.75</c:v>
                </c:pt>
                <c:pt idx="523">
                  <c:v>131</c:v>
                </c:pt>
                <c:pt idx="524">
                  <c:v>131.25</c:v>
                </c:pt>
                <c:pt idx="525">
                  <c:v>131.5</c:v>
                </c:pt>
                <c:pt idx="526">
                  <c:v>131.75</c:v>
                </c:pt>
                <c:pt idx="527">
                  <c:v>132</c:v>
                </c:pt>
                <c:pt idx="528">
                  <c:v>132.25</c:v>
                </c:pt>
                <c:pt idx="529">
                  <c:v>132.5</c:v>
                </c:pt>
                <c:pt idx="530">
                  <c:v>132.75</c:v>
                </c:pt>
                <c:pt idx="531">
                  <c:v>133</c:v>
                </c:pt>
                <c:pt idx="532">
                  <c:v>133.25</c:v>
                </c:pt>
                <c:pt idx="533">
                  <c:v>133.5</c:v>
                </c:pt>
                <c:pt idx="534">
                  <c:v>133.75</c:v>
                </c:pt>
                <c:pt idx="535">
                  <c:v>134</c:v>
                </c:pt>
                <c:pt idx="536">
                  <c:v>134.25</c:v>
                </c:pt>
                <c:pt idx="537">
                  <c:v>134.5</c:v>
                </c:pt>
                <c:pt idx="538">
                  <c:v>134.75</c:v>
                </c:pt>
                <c:pt idx="539">
                  <c:v>135</c:v>
                </c:pt>
                <c:pt idx="540">
                  <c:v>135.25</c:v>
                </c:pt>
                <c:pt idx="541">
                  <c:v>135.5</c:v>
                </c:pt>
                <c:pt idx="542">
                  <c:v>135.75</c:v>
                </c:pt>
                <c:pt idx="543">
                  <c:v>136</c:v>
                </c:pt>
                <c:pt idx="544">
                  <c:v>136.25</c:v>
                </c:pt>
                <c:pt idx="545">
                  <c:v>136.5</c:v>
                </c:pt>
                <c:pt idx="546">
                  <c:v>136.75</c:v>
                </c:pt>
                <c:pt idx="547">
                  <c:v>137</c:v>
                </c:pt>
                <c:pt idx="548">
                  <c:v>137.25</c:v>
                </c:pt>
                <c:pt idx="549">
                  <c:v>137.5</c:v>
                </c:pt>
                <c:pt idx="550">
                  <c:v>137.75</c:v>
                </c:pt>
                <c:pt idx="551">
                  <c:v>138</c:v>
                </c:pt>
                <c:pt idx="552">
                  <c:v>138.25</c:v>
                </c:pt>
                <c:pt idx="553">
                  <c:v>138.5</c:v>
                </c:pt>
                <c:pt idx="554">
                  <c:v>138.75</c:v>
                </c:pt>
                <c:pt idx="555">
                  <c:v>139</c:v>
                </c:pt>
                <c:pt idx="556">
                  <c:v>139.25</c:v>
                </c:pt>
                <c:pt idx="557">
                  <c:v>139.5</c:v>
                </c:pt>
                <c:pt idx="558">
                  <c:v>139.75</c:v>
                </c:pt>
                <c:pt idx="559">
                  <c:v>140</c:v>
                </c:pt>
                <c:pt idx="560">
                  <c:v>140.25</c:v>
                </c:pt>
                <c:pt idx="561">
                  <c:v>140.5</c:v>
                </c:pt>
                <c:pt idx="562">
                  <c:v>140.75</c:v>
                </c:pt>
                <c:pt idx="563">
                  <c:v>141</c:v>
                </c:pt>
                <c:pt idx="564">
                  <c:v>141.25</c:v>
                </c:pt>
                <c:pt idx="565">
                  <c:v>141.5</c:v>
                </c:pt>
                <c:pt idx="566">
                  <c:v>141.75</c:v>
                </c:pt>
                <c:pt idx="567">
                  <c:v>142</c:v>
                </c:pt>
                <c:pt idx="568">
                  <c:v>142.25</c:v>
                </c:pt>
                <c:pt idx="569">
                  <c:v>142.5</c:v>
                </c:pt>
                <c:pt idx="570">
                  <c:v>142.75</c:v>
                </c:pt>
                <c:pt idx="571">
                  <c:v>143</c:v>
                </c:pt>
                <c:pt idx="572">
                  <c:v>143.25</c:v>
                </c:pt>
                <c:pt idx="573">
                  <c:v>143.5</c:v>
                </c:pt>
                <c:pt idx="574">
                  <c:v>143.75</c:v>
                </c:pt>
                <c:pt idx="575">
                  <c:v>144</c:v>
                </c:pt>
              </c:numCache>
            </c:numRef>
          </c:xVal>
          <c:yVal>
            <c:numRef>
              <c:f>'output_140603 &amp; 140721'!$I$12:$I$587</c:f>
              <c:numCache>
                <c:formatCode>0.00</c:formatCode>
                <c:ptCount val="576"/>
                <c:pt idx="0">
                  <c:v>10.08421052631579</c:v>
                </c:pt>
                <c:pt idx="1">
                  <c:v>5.001052631578947</c:v>
                </c:pt>
                <c:pt idx="2">
                  <c:v>1.8752631578947367</c:v>
                </c:pt>
                <c:pt idx="3">
                  <c:v>0.7036842105263158</c:v>
                </c:pt>
                <c:pt idx="4">
                  <c:v>0.40752631578947368</c:v>
                </c:pt>
                <c:pt idx="5">
                  <c:v>0.30084210526315791</c:v>
                </c:pt>
                <c:pt idx="6">
                  <c:v>0.24284210526315789</c:v>
                </c:pt>
                <c:pt idx="7">
                  <c:v>0.20573684210526316</c:v>
                </c:pt>
                <c:pt idx="8">
                  <c:v>0.17905263157894738</c:v>
                </c:pt>
                <c:pt idx="9">
                  <c:v>0.15768421052631579</c:v>
                </c:pt>
                <c:pt idx="10">
                  <c:v>0.14005263157894737</c:v>
                </c:pt>
                <c:pt idx="11">
                  <c:v>0.12521052631578947</c:v>
                </c:pt>
                <c:pt idx="12">
                  <c:v>0.11515789473684211</c:v>
                </c:pt>
                <c:pt idx="13">
                  <c:v>0.10689473684210526</c:v>
                </c:pt>
                <c:pt idx="14">
                  <c:v>9.9736842105263152E-2</c:v>
                </c:pt>
                <c:pt idx="15">
                  <c:v>9.347368421052632E-2</c:v>
                </c:pt>
                <c:pt idx="16">
                  <c:v>8.7947368421052635E-2</c:v>
                </c:pt>
                <c:pt idx="17">
                  <c:v>8.3000000000000004E-2</c:v>
                </c:pt>
                <c:pt idx="18">
                  <c:v>7.8578947368421054E-2</c:v>
                </c:pt>
                <c:pt idx="19">
                  <c:v>7.4526315789473691E-2</c:v>
                </c:pt>
                <c:pt idx="20">
                  <c:v>6.9947368421052633E-2</c:v>
                </c:pt>
                <c:pt idx="21">
                  <c:v>6.4000000000000001E-2</c:v>
                </c:pt>
                <c:pt idx="22">
                  <c:v>5.7421052631578949E-2</c:v>
                </c:pt>
                <c:pt idx="23">
                  <c:v>5.0836842105263159E-2</c:v>
                </c:pt>
                <c:pt idx="24">
                  <c:v>1.5210526315789474</c:v>
                </c:pt>
                <c:pt idx="25">
                  <c:v>0.75263157894736843</c:v>
                </c:pt>
                <c:pt idx="26">
                  <c:v>1.0557894736842106</c:v>
                </c:pt>
                <c:pt idx="27">
                  <c:v>1.9236842105263159</c:v>
                </c:pt>
                <c:pt idx="28">
                  <c:v>2.93</c:v>
                </c:pt>
                <c:pt idx="29">
                  <c:v>4.0884210526315785</c:v>
                </c:pt>
                <c:pt idx="30">
                  <c:v>5.6157894736842104</c:v>
                </c:pt>
                <c:pt idx="31">
                  <c:v>8.9368421052631586</c:v>
                </c:pt>
                <c:pt idx="32">
                  <c:v>13.426315789473684</c:v>
                </c:pt>
                <c:pt idx="33">
                  <c:v>19.426315789473684</c:v>
                </c:pt>
                <c:pt idx="34">
                  <c:v>26.868421052631579</c:v>
                </c:pt>
                <c:pt idx="35">
                  <c:v>35.484210526315792</c:v>
                </c:pt>
                <c:pt idx="36">
                  <c:v>45.005263157894738</c:v>
                </c:pt>
                <c:pt idx="37">
                  <c:v>54.684210526315788</c:v>
                </c:pt>
                <c:pt idx="38">
                  <c:v>64.368421052631575</c:v>
                </c:pt>
                <c:pt idx="39">
                  <c:v>73.94736842105263</c:v>
                </c:pt>
                <c:pt idx="40">
                  <c:v>83.421052631578945</c:v>
                </c:pt>
                <c:pt idx="41">
                  <c:v>92.84210526315789</c:v>
                </c:pt>
                <c:pt idx="42">
                  <c:v>102.21052631578948</c:v>
                </c:pt>
                <c:pt idx="43">
                  <c:v>111.57894736842105</c:v>
                </c:pt>
                <c:pt idx="44">
                  <c:v>120.84210526315789</c:v>
                </c:pt>
                <c:pt idx="45">
                  <c:v>130.05263157894737</c:v>
                </c:pt>
                <c:pt idx="46">
                  <c:v>139.10526315789474</c:v>
                </c:pt>
                <c:pt idx="47">
                  <c:v>147.89473684210526</c:v>
                </c:pt>
                <c:pt idx="48">
                  <c:v>150.78947368421052</c:v>
                </c:pt>
                <c:pt idx="49">
                  <c:v>153.68421052631578</c:v>
                </c:pt>
                <c:pt idx="50">
                  <c:v>156.42105263157896</c:v>
                </c:pt>
                <c:pt idx="51">
                  <c:v>158.89473684210526</c:v>
                </c:pt>
                <c:pt idx="52">
                  <c:v>160.89473684210526</c:v>
                </c:pt>
                <c:pt idx="53">
                  <c:v>162.36842105263159</c:v>
                </c:pt>
                <c:pt idx="54">
                  <c:v>163.21052631578948</c:v>
                </c:pt>
                <c:pt idx="55">
                  <c:v>163.36842105263159</c:v>
                </c:pt>
                <c:pt idx="56">
                  <c:v>165.94736842105263</c:v>
                </c:pt>
                <c:pt idx="57">
                  <c:v>167.36842105263159</c:v>
                </c:pt>
                <c:pt idx="58">
                  <c:v>167.68421052631578</c:v>
                </c:pt>
                <c:pt idx="59">
                  <c:v>167</c:v>
                </c:pt>
                <c:pt idx="60">
                  <c:v>165.26315789473685</c:v>
                </c:pt>
                <c:pt idx="61">
                  <c:v>162.63157894736841</c:v>
                </c:pt>
                <c:pt idx="62">
                  <c:v>159.15789473684211</c:v>
                </c:pt>
                <c:pt idx="63">
                  <c:v>154.84210526315789</c:v>
                </c:pt>
                <c:pt idx="64">
                  <c:v>151.31578947368422</c:v>
                </c:pt>
                <c:pt idx="65">
                  <c:v>146.94736842105263</c:v>
                </c:pt>
                <c:pt idx="66">
                  <c:v>141.78947368421052</c:v>
                </c:pt>
                <c:pt idx="67">
                  <c:v>136</c:v>
                </c:pt>
                <c:pt idx="68">
                  <c:v>130.26315789473685</c:v>
                </c:pt>
                <c:pt idx="69">
                  <c:v>123.94736842105263</c:v>
                </c:pt>
                <c:pt idx="70">
                  <c:v>117.31578947368421</c:v>
                </c:pt>
                <c:pt idx="71">
                  <c:v>111.05263157894737</c:v>
                </c:pt>
                <c:pt idx="72">
                  <c:v>104.52631578947368</c:v>
                </c:pt>
                <c:pt idx="73">
                  <c:v>98.315789473684205</c:v>
                </c:pt>
                <c:pt idx="74">
                  <c:v>92.526315789473685</c:v>
                </c:pt>
                <c:pt idx="75">
                  <c:v>87.10526315789474</c:v>
                </c:pt>
                <c:pt idx="76">
                  <c:v>82.10526315789474</c:v>
                </c:pt>
                <c:pt idx="77">
                  <c:v>77.315789473684205</c:v>
                </c:pt>
                <c:pt idx="78">
                  <c:v>72.78947368421052</c:v>
                </c:pt>
                <c:pt idx="79">
                  <c:v>68.315789473684205</c:v>
                </c:pt>
                <c:pt idx="80">
                  <c:v>63.842105263157897</c:v>
                </c:pt>
                <c:pt idx="81">
                  <c:v>59.473684210526315</c:v>
                </c:pt>
                <c:pt idx="82">
                  <c:v>55</c:v>
                </c:pt>
                <c:pt idx="83">
                  <c:v>50.415789473684214</c:v>
                </c:pt>
                <c:pt idx="84">
                  <c:v>45.684210526315788</c:v>
                </c:pt>
                <c:pt idx="85">
                  <c:v>40.968421052631577</c:v>
                </c:pt>
                <c:pt idx="86">
                  <c:v>36.205263157894734</c:v>
                </c:pt>
                <c:pt idx="87">
                  <c:v>31.321052631578947</c:v>
                </c:pt>
                <c:pt idx="88">
                  <c:v>26.326315789473686</c:v>
                </c:pt>
                <c:pt idx="89">
                  <c:v>21.352631578947367</c:v>
                </c:pt>
                <c:pt idx="90">
                  <c:v>16.378947368421052</c:v>
                </c:pt>
                <c:pt idx="91">
                  <c:v>11.41578947368421</c:v>
                </c:pt>
                <c:pt idx="92">
                  <c:v>6.742105263157895</c:v>
                </c:pt>
                <c:pt idx="93">
                  <c:v>3.0873684210526315</c:v>
                </c:pt>
                <c:pt idx="94">
                  <c:v>1.1252631578947367</c:v>
                </c:pt>
                <c:pt idx="95">
                  <c:v>0.51421052631578945</c:v>
                </c:pt>
                <c:pt idx="96">
                  <c:v>0.33647368421052631</c:v>
                </c:pt>
                <c:pt idx="97">
                  <c:v>0.25763157894736843</c:v>
                </c:pt>
                <c:pt idx="98">
                  <c:v>0.21163157894736842</c:v>
                </c:pt>
                <c:pt idx="99">
                  <c:v>0.1811578947368421</c:v>
                </c:pt>
                <c:pt idx="100">
                  <c:v>0.15947368421052632</c:v>
                </c:pt>
                <c:pt idx="101">
                  <c:v>0.1431578947368421</c:v>
                </c:pt>
                <c:pt idx="102">
                  <c:v>0.13047368421052633</c:v>
                </c:pt>
                <c:pt idx="103">
                  <c:v>0.12026315789473684</c:v>
                </c:pt>
                <c:pt idx="104">
                  <c:v>0.11157894736842106</c:v>
                </c:pt>
                <c:pt idx="105">
                  <c:v>0.10352631578947369</c:v>
                </c:pt>
                <c:pt idx="106">
                  <c:v>9.6105263157894735E-2</c:v>
                </c:pt>
                <c:pt idx="107">
                  <c:v>8.9263157894736836E-2</c:v>
                </c:pt>
                <c:pt idx="108">
                  <c:v>8.4789473684210526E-2</c:v>
                </c:pt>
                <c:pt idx="109">
                  <c:v>8.0947368421052629E-2</c:v>
                </c:pt>
                <c:pt idx="110">
                  <c:v>7.7368421052631572E-2</c:v>
                </c:pt>
                <c:pt idx="111">
                  <c:v>7.405263157894737E-2</c:v>
                </c:pt>
                <c:pt idx="112">
                  <c:v>7.0999999999999994E-2</c:v>
                </c:pt>
                <c:pt idx="113">
                  <c:v>6.8105263157894738E-2</c:v>
                </c:pt>
                <c:pt idx="114">
                  <c:v>6.5421052631578949E-2</c:v>
                </c:pt>
                <c:pt idx="115">
                  <c:v>6.2894736842105267E-2</c:v>
                </c:pt>
                <c:pt idx="116">
                  <c:v>5.9842105263157898E-2</c:v>
                </c:pt>
                <c:pt idx="117">
                  <c:v>5.5631578947368421E-2</c:v>
                </c:pt>
                <c:pt idx="118">
                  <c:v>5.0742105263157894E-2</c:v>
                </c:pt>
                <c:pt idx="119">
                  <c:v>4.566842105263158E-2</c:v>
                </c:pt>
                <c:pt idx="120">
                  <c:v>1.608421052631579</c:v>
                </c:pt>
                <c:pt idx="121">
                  <c:v>0.77894736842105261</c:v>
                </c:pt>
                <c:pt idx="122">
                  <c:v>1.1063157894736841</c:v>
                </c:pt>
                <c:pt idx="123">
                  <c:v>2.0310526315789472</c:v>
                </c:pt>
                <c:pt idx="124">
                  <c:v>3.1010526315789475</c:v>
                </c:pt>
                <c:pt idx="125">
                  <c:v>4.3257894736842104</c:v>
                </c:pt>
                <c:pt idx="126">
                  <c:v>5.9368421052631577</c:v>
                </c:pt>
                <c:pt idx="127">
                  <c:v>9.3421052631578956</c:v>
                </c:pt>
                <c:pt idx="128">
                  <c:v>13.978947368421053</c:v>
                </c:pt>
                <c:pt idx="129">
                  <c:v>20.189473684210526</c:v>
                </c:pt>
                <c:pt idx="130">
                  <c:v>27.88421052631579</c:v>
                </c:pt>
                <c:pt idx="131">
                  <c:v>36.763157894736842</c:v>
                </c:pt>
                <c:pt idx="132">
                  <c:v>46.5</c:v>
                </c:pt>
                <c:pt idx="133">
                  <c:v>56.368421052631582</c:v>
                </c:pt>
                <c:pt idx="134">
                  <c:v>66.15789473684211</c:v>
                </c:pt>
                <c:pt idx="135">
                  <c:v>75.78947368421052</c:v>
                </c:pt>
                <c:pt idx="136">
                  <c:v>85.368421052631575</c:v>
                </c:pt>
                <c:pt idx="137">
                  <c:v>94.84210526315789</c:v>
                </c:pt>
                <c:pt idx="138">
                  <c:v>104.26315789473684</c:v>
                </c:pt>
                <c:pt idx="139">
                  <c:v>113.63157894736842</c:v>
                </c:pt>
                <c:pt idx="140">
                  <c:v>122.94736842105263</c:v>
                </c:pt>
                <c:pt idx="141">
                  <c:v>132.10526315789474</c:v>
                </c:pt>
                <c:pt idx="142">
                  <c:v>141.15789473684211</c:v>
                </c:pt>
                <c:pt idx="143">
                  <c:v>150</c:v>
                </c:pt>
                <c:pt idx="144">
                  <c:v>152.68421052631578</c:v>
                </c:pt>
                <c:pt idx="145">
                  <c:v>155.47368421052633</c:v>
                </c:pt>
                <c:pt idx="146">
                  <c:v>158.10526315789474</c:v>
                </c:pt>
                <c:pt idx="147">
                  <c:v>160.47368421052633</c:v>
                </c:pt>
                <c:pt idx="148">
                  <c:v>162.36842105263159</c:v>
                </c:pt>
                <c:pt idx="149">
                  <c:v>163.78947368421052</c:v>
                </c:pt>
                <c:pt idx="150">
                  <c:v>164.52631578947367</c:v>
                </c:pt>
                <c:pt idx="151">
                  <c:v>164.57894736842104</c:v>
                </c:pt>
                <c:pt idx="152">
                  <c:v>167.10526315789474</c:v>
                </c:pt>
                <c:pt idx="153">
                  <c:v>168.47368421052633</c:v>
                </c:pt>
                <c:pt idx="154">
                  <c:v>168.73684210526315</c:v>
                </c:pt>
                <c:pt idx="155">
                  <c:v>168</c:v>
                </c:pt>
                <c:pt idx="156">
                  <c:v>169.42105263157896</c:v>
                </c:pt>
                <c:pt idx="157">
                  <c:v>169.84210526315789</c:v>
                </c:pt>
                <c:pt idx="158">
                  <c:v>169.15789473684211</c:v>
                </c:pt>
                <c:pt idx="159">
                  <c:v>167.52631578947367</c:v>
                </c:pt>
                <c:pt idx="160">
                  <c:v>169.36842105263159</c:v>
                </c:pt>
                <c:pt idx="161">
                  <c:v>170.52631578947367</c:v>
                </c:pt>
                <c:pt idx="162">
                  <c:v>170.94736842105263</c:v>
                </c:pt>
                <c:pt idx="163">
                  <c:v>170.78947368421052</c:v>
                </c:pt>
                <c:pt idx="164">
                  <c:v>170.15789473684211</c:v>
                </c:pt>
                <c:pt idx="165">
                  <c:v>169.05263157894737</c:v>
                </c:pt>
                <c:pt idx="166">
                  <c:v>167.68421052631578</c:v>
                </c:pt>
                <c:pt idx="167">
                  <c:v>166.36842105263159</c:v>
                </c:pt>
                <c:pt idx="168">
                  <c:v>164.84210526315789</c:v>
                </c:pt>
                <c:pt idx="169">
                  <c:v>163.15789473684211</c:v>
                </c:pt>
                <c:pt idx="170">
                  <c:v>161.57894736842104</c:v>
                </c:pt>
                <c:pt idx="171">
                  <c:v>160</c:v>
                </c:pt>
                <c:pt idx="172">
                  <c:v>158.42105263157896</c:v>
                </c:pt>
                <c:pt idx="173">
                  <c:v>156.94736842105263</c:v>
                </c:pt>
                <c:pt idx="174">
                  <c:v>155.47368421052633</c:v>
                </c:pt>
                <c:pt idx="175">
                  <c:v>154.05263157894737</c:v>
                </c:pt>
                <c:pt idx="176">
                  <c:v>152.63157894736841</c:v>
                </c:pt>
                <c:pt idx="177">
                  <c:v>151.31578947368422</c:v>
                </c:pt>
                <c:pt idx="178">
                  <c:v>149.94736842105263</c:v>
                </c:pt>
                <c:pt idx="179">
                  <c:v>148.63157894736841</c:v>
                </c:pt>
                <c:pt idx="180">
                  <c:v>147.36842105263159</c:v>
                </c:pt>
                <c:pt idx="181">
                  <c:v>146.15789473684211</c:v>
                </c:pt>
                <c:pt idx="182">
                  <c:v>144.89473684210526</c:v>
                </c:pt>
                <c:pt idx="183">
                  <c:v>143.73684210526315</c:v>
                </c:pt>
                <c:pt idx="184">
                  <c:v>142.52631578947367</c:v>
                </c:pt>
                <c:pt idx="185">
                  <c:v>141.36842105263159</c:v>
                </c:pt>
                <c:pt idx="186">
                  <c:v>140.26315789473685</c:v>
                </c:pt>
                <c:pt idx="187">
                  <c:v>139.15789473684211</c:v>
                </c:pt>
                <c:pt idx="188">
                  <c:v>138.05263157894737</c:v>
                </c:pt>
                <c:pt idx="189">
                  <c:v>137</c:v>
                </c:pt>
                <c:pt idx="190">
                  <c:v>135.94736842105263</c:v>
                </c:pt>
                <c:pt idx="191">
                  <c:v>134.89473684210526</c:v>
                </c:pt>
                <c:pt idx="192">
                  <c:v>133.84210526315789</c:v>
                </c:pt>
                <c:pt idx="193">
                  <c:v>132.84210526315789</c:v>
                </c:pt>
                <c:pt idx="194">
                  <c:v>131.89473684210526</c:v>
                </c:pt>
                <c:pt idx="195">
                  <c:v>130.89473684210526</c:v>
                </c:pt>
                <c:pt idx="196">
                  <c:v>129.94736842105263</c:v>
                </c:pt>
                <c:pt idx="197">
                  <c:v>129</c:v>
                </c:pt>
                <c:pt idx="198">
                  <c:v>128.05263157894737</c:v>
                </c:pt>
                <c:pt idx="199">
                  <c:v>127.15789473684211</c:v>
                </c:pt>
                <c:pt idx="200">
                  <c:v>126.26315789473684</c:v>
                </c:pt>
                <c:pt idx="201">
                  <c:v>125.36842105263158</c:v>
                </c:pt>
                <c:pt idx="202">
                  <c:v>124.47368421052632</c:v>
                </c:pt>
                <c:pt idx="203">
                  <c:v>123.63157894736842</c:v>
                </c:pt>
                <c:pt idx="204">
                  <c:v>122.73684210526316</c:v>
                </c:pt>
                <c:pt idx="205">
                  <c:v>121.89473684210526</c:v>
                </c:pt>
                <c:pt idx="206">
                  <c:v>121.05263157894737</c:v>
                </c:pt>
                <c:pt idx="207">
                  <c:v>120.26315789473684</c:v>
                </c:pt>
                <c:pt idx="208">
                  <c:v>119.42105263157895</c:v>
                </c:pt>
                <c:pt idx="209">
                  <c:v>118.63157894736842</c:v>
                </c:pt>
                <c:pt idx="210">
                  <c:v>117.84210526315789</c:v>
                </c:pt>
                <c:pt idx="211">
                  <c:v>117.05263157894737</c:v>
                </c:pt>
                <c:pt idx="212">
                  <c:v>116.31578947368421</c:v>
                </c:pt>
                <c:pt idx="213">
                  <c:v>115.52631578947368</c:v>
                </c:pt>
                <c:pt idx="214">
                  <c:v>114.78947368421052</c:v>
                </c:pt>
                <c:pt idx="215">
                  <c:v>114.05263157894737</c:v>
                </c:pt>
                <c:pt idx="216">
                  <c:v>113.36842105263158</c:v>
                </c:pt>
                <c:pt idx="217">
                  <c:v>112.68421052631579</c:v>
                </c:pt>
                <c:pt idx="218">
                  <c:v>112</c:v>
                </c:pt>
                <c:pt idx="219">
                  <c:v>111.36842105263158</c:v>
                </c:pt>
                <c:pt idx="220">
                  <c:v>110.78947368421052</c:v>
                </c:pt>
                <c:pt idx="221">
                  <c:v>110.42105263157895</c:v>
                </c:pt>
                <c:pt idx="222">
                  <c:v>110.21052631578948</c:v>
                </c:pt>
                <c:pt idx="223">
                  <c:v>110.15789473684211</c:v>
                </c:pt>
                <c:pt idx="224">
                  <c:v>110.26315789473684</c:v>
                </c:pt>
                <c:pt idx="225">
                  <c:v>110.52631578947368</c:v>
                </c:pt>
                <c:pt idx="226">
                  <c:v>110.84210526315789</c:v>
                </c:pt>
                <c:pt idx="227">
                  <c:v>111.15789473684211</c:v>
                </c:pt>
                <c:pt idx="228">
                  <c:v>111.52631578947368</c:v>
                </c:pt>
                <c:pt idx="229">
                  <c:v>111.89473684210526</c:v>
                </c:pt>
                <c:pt idx="230">
                  <c:v>112.21052631578948</c:v>
                </c:pt>
                <c:pt idx="231">
                  <c:v>112.47368421052632</c:v>
                </c:pt>
                <c:pt idx="232">
                  <c:v>112.73684210526316</c:v>
                </c:pt>
                <c:pt idx="233">
                  <c:v>112.89473684210526</c:v>
                </c:pt>
                <c:pt idx="234">
                  <c:v>113.05263157894737</c:v>
                </c:pt>
                <c:pt idx="235">
                  <c:v>113.15789473684211</c:v>
                </c:pt>
                <c:pt idx="236">
                  <c:v>113.21052631578948</c:v>
                </c:pt>
                <c:pt idx="237">
                  <c:v>113.26315789473684</c:v>
                </c:pt>
                <c:pt idx="238">
                  <c:v>113.26315789473684</c:v>
                </c:pt>
                <c:pt idx="239">
                  <c:v>113.21052631578948</c:v>
                </c:pt>
                <c:pt idx="240">
                  <c:v>113.15789473684211</c:v>
                </c:pt>
                <c:pt idx="241">
                  <c:v>113.10526315789474</c:v>
                </c:pt>
                <c:pt idx="242">
                  <c:v>113</c:v>
                </c:pt>
                <c:pt idx="243">
                  <c:v>112.89473684210526</c:v>
                </c:pt>
                <c:pt idx="244">
                  <c:v>112.78947368421052</c:v>
                </c:pt>
                <c:pt idx="245">
                  <c:v>112.68421052631579</c:v>
                </c:pt>
                <c:pt idx="246">
                  <c:v>112.57894736842105</c:v>
                </c:pt>
                <c:pt idx="247">
                  <c:v>112.47368421052632</c:v>
                </c:pt>
                <c:pt idx="248">
                  <c:v>112.31578947368421</c:v>
                </c:pt>
                <c:pt idx="249">
                  <c:v>112.21052631578948</c:v>
                </c:pt>
                <c:pt idx="250">
                  <c:v>112.05263157894737</c:v>
                </c:pt>
                <c:pt idx="251">
                  <c:v>111.89473684210526</c:v>
                </c:pt>
                <c:pt idx="252">
                  <c:v>111.73684210526316</c:v>
                </c:pt>
                <c:pt idx="253">
                  <c:v>111.52631578947368</c:v>
                </c:pt>
                <c:pt idx="254">
                  <c:v>111.31578947368421</c:v>
                </c:pt>
                <c:pt idx="255">
                  <c:v>111</c:v>
                </c:pt>
                <c:pt idx="256">
                  <c:v>110.73684210526316</c:v>
                </c:pt>
                <c:pt idx="257">
                  <c:v>110.36842105263158</c:v>
                </c:pt>
                <c:pt idx="258">
                  <c:v>109.94736842105263</c:v>
                </c:pt>
                <c:pt idx="259">
                  <c:v>109.42105263157895</c:v>
                </c:pt>
                <c:pt idx="260">
                  <c:v>108.89473684210526</c:v>
                </c:pt>
                <c:pt idx="261">
                  <c:v>108.31578947368421</c:v>
                </c:pt>
                <c:pt idx="262">
                  <c:v>107.73684210526316</c:v>
                </c:pt>
                <c:pt idx="263">
                  <c:v>107.10526315789474</c:v>
                </c:pt>
                <c:pt idx="264">
                  <c:v>106.47368421052632</c:v>
                </c:pt>
                <c:pt idx="265">
                  <c:v>105.84210526315789</c:v>
                </c:pt>
                <c:pt idx="266">
                  <c:v>105.21052631578948</c:v>
                </c:pt>
                <c:pt idx="267">
                  <c:v>104.63157894736842</c:v>
                </c:pt>
                <c:pt idx="268">
                  <c:v>104</c:v>
                </c:pt>
                <c:pt idx="269">
                  <c:v>103.42105263157895</c:v>
                </c:pt>
                <c:pt idx="270">
                  <c:v>102.84210526315789</c:v>
                </c:pt>
                <c:pt idx="271">
                  <c:v>102.26315789473684</c:v>
                </c:pt>
                <c:pt idx="272">
                  <c:v>101.68421052631579</c:v>
                </c:pt>
                <c:pt idx="273">
                  <c:v>101.10526315789474</c:v>
                </c:pt>
                <c:pt idx="274">
                  <c:v>100.52631578947368</c:v>
                </c:pt>
                <c:pt idx="275">
                  <c:v>99.94736842105263</c:v>
                </c:pt>
                <c:pt idx="276">
                  <c:v>99.421052631578945</c:v>
                </c:pt>
                <c:pt idx="277">
                  <c:v>98.89473684210526</c:v>
                </c:pt>
                <c:pt idx="278">
                  <c:v>98.315789473684205</c:v>
                </c:pt>
                <c:pt idx="279">
                  <c:v>97.78947368421052</c:v>
                </c:pt>
                <c:pt idx="280">
                  <c:v>97.263157894736835</c:v>
                </c:pt>
                <c:pt idx="281">
                  <c:v>96.736842105263165</c:v>
                </c:pt>
                <c:pt idx="282">
                  <c:v>96.21052631578948</c:v>
                </c:pt>
                <c:pt idx="283">
                  <c:v>95.736842105263165</c:v>
                </c:pt>
                <c:pt idx="284">
                  <c:v>95.21052631578948</c:v>
                </c:pt>
                <c:pt idx="285">
                  <c:v>94.736842105263165</c:v>
                </c:pt>
                <c:pt idx="286">
                  <c:v>94.21052631578948</c:v>
                </c:pt>
                <c:pt idx="287">
                  <c:v>93.736842105263165</c:v>
                </c:pt>
                <c:pt idx="288">
                  <c:v>93.263157894736835</c:v>
                </c:pt>
                <c:pt idx="289">
                  <c:v>92.78947368421052</c:v>
                </c:pt>
                <c:pt idx="290">
                  <c:v>92.315789473684205</c:v>
                </c:pt>
                <c:pt idx="291">
                  <c:v>91.84210526315789</c:v>
                </c:pt>
                <c:pt idx="292">
                  <c:v>91.368421052631575</c:v>
                </c:pt>
                <c:pt idx="293">
                  <c:v>90.89473684210526</c:v>
                </c:pt>
                <c:pt idx="294">
                  <c:v>90.473684210526315</c:v>
                </c:pt>
                <c:pt idx="295">
                  <c:v>90</c:v>
                </c:pt>
                <c:pt idx="296">
                  <c:v>89.578947368421055</c:v>
                </c:pt>
                <c:pt idx="297">
                  <c:v>89.15789473684211</c:v>
                </c:pt>
                <c:pt idx="298">
                  <c:v>88.684210526315795</c:v>
                </c:pt>
                <c:pt idx="299">
                  <c:v>88.263157894736835</c:v>
                </c:pt>
                <c:pt idx="300">
                  <c:v>87.84210526315789</c:v>
                </c:pt>
                <c:pt idx="301">
                  <c:v>87.421052631578945</c:v>
                </c:pt>
                <c:pt idx="302">
                  <c:v>87</c:v>
                </c:pt>
                <c:pt idx="303">
                  <c:v>86.631578947368425</c:v>
                </c:pt>
                <c:pt idx="304">
                  <c:v>86.21052631578948</c:v>
                </c:pt>
                <c:pt idx="305">
                  <c:v>85.78947368421052</c:v>
                </c:pt>
                <c:pt idx="306">
                  <c:v>85.421052631578945</c:v>
                </c:pt>
                <c:pt idx="307">
                  <c:v>85</c:v>
                </c:pt>
                <c:pt idx="308">
                  <c:v>84.631578947368425</c:v>
                </c:pt>
                <c:pt idx="309">
                  <c:v>84.263157894736835</c:v>
                </c:pt>
                <c:pt idx="310">
                  <c:v>83.89473684210526</c:v>
                </c:pt>
                <c:pt idx="311">
                  <c:v>83.473684210526315</c:v>
                </c:pt>
                <c:pt idx="312">
                  <c:v>83.15789473684211</c:v>
                </c:pt>
                <c:pt idx="313">
                  <c:v>82.78947368421052</c:v>
                </c:pt>
                <c:pt idx="314">
                  <c:v>82.421052631578945</c:v>
                </c:pt>
                <c:pt idx="315">
                  <c:v>82.05263157894737</c:v>
                </c:pt>
                <c:pt idx="316">
                  <c:v>81.78947368421052</c:v>
                </c:pt>
                <c:pt idx="317">
                  <c:v>81.578947368421055</c:v>
                </c:pt>
                <c:pt idx="318">
                  <c:v>81.473684210526315</c:v>
                </c:pt>
                <c:pt idx="319">
                  <c:v>81.526315789473685</c:v>
                </c:pt>
                <c:pt idx="320">
                  <c:v>81.631578947368425</c:v>
                </c:pt>
                <c:pt idx="321">
                  <c:v>81.84210526315789</c:v>
                </c:pt>
                <c:pt idx="322">
                  <c:v>82.10526315789474</c:v>
                </c:pt>
                <c:pt idx="323">
                  <c:v>82.368421052631575</c:v>
                </c:pt>
                <c:pt idx="324">
                  <c:v>82.736842105263165</c:v>
                </c:pt>
                <c:pt idx="325">
                  <c:v>83.05263157894737</c:v>
                </c:pt>
                <c:pt idx="326">
                  <c:v>83.368421052631575</c:v>
                </c:pt>
                <c:pt idx="327">
                  <c:v>83.684210526315795</c:v>
                </c:pt>
                <c:pt idx="328">
                  <c:v>83.94736842105263</c:v>
                </c:pt>
                <c:pt idx="329">
                  <c:v>84.15789473684211</c:v>
                </c:pt>
                <c:pt idx="330">
                  <c:v>84.368421052631575</c:v>
                </c:pt>
                <c:pt idx="331">
                  <c:v>84.526315789473685</c:v>
                </c:pt>
                <c:pt idx="332">
                  <c:v>84.631578947368425</c:v>
                </c:pt>
                <c:pt idx="333">
                  <c:v>84.684210526315795</c:v>
                </c:pt>
                <c:pt idx="334">
                  <c:v>84.736842105263165</c:v>
                </c:pt>
                <c:pt idx="335">
                  <c:v>84.736842105263165</c:v>
                </c:pt>
                <c:pt idx="336">
                  <c:v>84.736842105263165</c:v>
                </c:pt>
                <c:pt idx="337">
                  <c:v>84.736842105263165</c:v>
                </c:pt>
                <c:pt idx="338">
                  <c:v>84.684210526315795</c:v>
                </c:pt>
                <c:pt idx="339">
                  <c:v>84.684210526315795</c:v>
                </c:pt>
                <c:pt idx="340">
                  <c:v>84.631578947368425</c:v>
                </c:pt>
                <c:pt idx="341">
                  <c:v>84.578947368421055</c:v>
                </c:pt>
                <c:pt idx="342">
                  <c:v>84.578947368421055</c:v>
                </c:pt>
                <c:pt idx="343">
                  <c:v>84.526315789473685</c:v>
                </c:pt>
                <c:pt idx="344">
                  <c:v>84.473684210526315</c:v>
                </c:pt>
                <c:pt idx="345">
                  <c:v>84.421052631578945</c:v>
                </c:pt>
                <c:pt idx="346">
                  <c:v>84.368421052631575</c:v>
                </c:pt>
                <c:pt idx="347">
                  <c:v>84.315789473684205</c:v>
                </c:pt>
                <c:pt idx="348">
                  <c:v>84.21052631578948</c:v>
                </c:pt>
                <c:pt idx="349">
                  <c:v>84.15789473684211</c:v>
                </c:pt>
                <c:pt idx="350">
                  <c:v>84.05263157894737</c:v>
                </c:pt>
                <c:pt idx="351">
                  <c:v>83.89473684210526</c:v>
                </c:pt>
                <c:pt idx="352">
                  <c:v>83.736842105263165</c:v>
                </c:pt>
                <c:pt idx="353">
                  <c:v>83.526315789473685</c:v>
                </c:pt>
                <c:pt idx="354">
                  <c:v>83.315789473684205</c:v>
                </c:pt>
                <c:pt idx="355">
                  <c:v>83.05263157894737</c:v>
                </c:pt>
                <c:pt idx="356">
                  <c:v>82.736842105263165</c:v>
                </c:pt>
                <c:pt idx="357">
                  <c:v>82.421052631578945</c:v>
                </c:pt>
                <c:pt idx="358">
                  <c:v>82.05263157894737</c:v>
                </c:pt>
                <c:pt idx="359">
                  <c:v>81.736842105263165</c:v>
                </c:pt>
                <c:pt idx="360">
                  <c:v>81.368421052631575</c:v>
                </c:pt>
                <c:pt idx="361">
                  <c:v>81</c:v>
                </c:pt>
                <c:pt idx="362">
                  <c:v>80.684210526315795</c:v>
                </c:pt>
                <c:pt idx="363">
                  <c:v>80.315789473684205</c:v>
                </c:pt>
                <c:pt idx="364">
                  <c:v>80</c:v>
                </c:pt>
                <c:pt idx="365">
                  <c:v>79.684210526315795</c:v>
                </c:pt>
                <c:pt idx="366">
                  <c:v>79.315789473684205</c:v>
                </c:pt>
                <c:pt idx="367">
                  <c:v>79</c:v>
                </c:pt>
                <c:pt idx="368">
                  <c:v>78.684210526315795</c:v>
                </c:pt>
                <c:pt idx="369">
                  <c:v>78.368421052631575</c:v>
                </c:pt>
                <c:pt idx="370">
                  <c:v>78.05263157894737</c:v>
                </c:pt>
                <c:pt idx="371">
                  <c:v>77.736842105263165</c:v>
                </c:pt>
                <c:pt idx="372">
                  <c:v>77.421052631578945</c:v>
                </c:pt>
                <c:pt idx="373">
                  <c:v>77.15789473684211</c:v>
                </c:pt>
                <c:pt idx="374">
                  <c:v>76.84210526315789</c:v>
                </c:pt>
                <c:pt idx="375">
                  <c:v>76.526315789473685</c:v>
                </c:pt>
                <c:pt idx="376">
                  <c:v>76.263157894736835</c:v>
                </c:pt>
                <c:pt idx="377">
                  <c:v>75.94736842105263</c:v>
                </c:pt>
                <c:pt idx="378">
                  <c:v>75.684210526315795</c:v>
                </c:pt>
                <c:pt idx="379">
                  <c:v>75.368421052631575</c:v>
                </c:pt>
                <c:pt idx="380">
                  <c:v>75.10526315789474</c:v>
                </c:pt>
                <c:pt idx="381">
                  <c:v>74.84210526315789</c:v>
                </c:pt>
                <c:pt idx="382">
                  <c:v>74.526315789473685</c:v>
                </c:pt>
                <c:pt idx="383">
                  <c:v>74.263157894736835</c:v>
                </c:pt>
                <c:pt idx="384">
                  <c:v>74</c:v>
                </c:pt>
                <c:pt idx="385">
                  <c:v>73.736842105263165</c:v>
                </c:pt>
                <c:pt idx="386">
                  <c:v>73.473684210526315</c:v>
                </c:pt>
                <c:pt idx="387">
                  <c:v>73.21052631578948</c:v>
                </c:pt>
                <c:pt idx="388">
                  <c:v>72.94736842105263</c:v>
                </c:pt>
                <c:pt idx="389">
                  <c:v>72.736842105263165</c:v>
                </c:pt>
                <c:pt idx="390">
                  <c:v>72.473684210526315</c:v>
                </c:pt>
                <c:pt idx="391">
                  <c:v>72.21052631578948</c:v>
                </c:pt>
                <c:pt idx="392">
                  <c:v>71.94736842105263</c:v>
                </c:pt>
                <c:pt idx="393">
                  <c:v>71.736842105263165</c:v>
                </c:pt>
                <c:pt idx="394">
                  <c:v>71.473684210526315</c:v>
                </c:pt>
                <c:pt idx="395">
                  <c:v>71.263157894736835</c:v>
                </c:pt>
                <c:pt idx="396">
                  <c:v>71</c:v>
                </c:pt>
                <c:pt idx="397">
                  <c:v>70.78947368421052</c:v>
                </c:pt>
                <c:pt idx="398">
                  <c:v>70.526315789473685</c:v>
                </c:pt>
                <c:pt idx="399">
                  <c:v>70.315789473684205</c:v>
                </c:pt>
                <c:pt idx="400">
                  <c:v>70.10526315789474</c:v>
                </c:pt>
                <c:pt idx="401">
                  <c:v>69.89473684210526</c:v>
                </c:pt>
                <c:pt idx="402">
                  <c:v>69.631578947368425</c:v>
                </c:pt>
                <c:pt idx="403">
                  <c:v>69.421052631578945</c:v>
                </c:pt>
                <c:pt idx="404">
                  <c:v>69.21052631578948</c:v>
                </c:pt>
                <c:pt idx="405">
                  <c:v>69</c:v>
                </c:pt>
                <c:pt idx="406">
                  <c:v>68.78947368421052</c:v>
                </c:pt>
                <c:pt idx="407">
                  <c:v>68.578947368421055</c:v>
                </c:pt>
                <c:pt idx="408">
                  <c:v>68.421052631578945</c:v>
                </c:pt>
                <c:pt idx="409">
                  <c:v>68.15789473684211</c:v>
                </c:pt>
                <c:pt idx="410">
                  <c:v>67.94736842105263</c:v>
                </c:pt>
                <c:pt idx="411">
                  <c:v>67.736842105263165</c:v>
                </c:pt>
                <c:pt idx="412">
                  <c:v>67.578947368421055</c:v>
                </c:pt>
                <c:pt idx="413">
                  <c:v>67.473684210526315</c:v>
                </c:pt>
                <c:pt idx="414">
                  <c:v>67.473684210526315</c:v>
                </c:pt>
                <c:pt idx="415">
                  <c:v>67.578947368421055</c:v>
                </c:pt>
                <c:pt idx="416">
                  <c:v>67.736842105263165</c:v>
                </c:pt>
                <c:pt idx="417">
                  <c:v>67.94736842105263</c:v>
                </c:pt>
                <c:pt idx="418">
                  <c:v>68.21052631578948</c:v>
                </c:pt>
                <c:pt idx="419">
                  <c:v>68.473684210526315</c:v>
                </c:pt>
                <c:pt idx="420">
                  <c:v>68.84210526315789</c:v>
                </c:pt>
                <c:pt idx="421">
                  <c:v>69.15789473684211</c:v>
                </c:pt>
                <c:pt idx="422">
                  <c:v>69.526315789473685</c:v>
                </c:pt>
                <c:pt idx="423">
                  <c:v>69.84210526315789</c:v>
                </c:pt>
                <c:pt idx="424">
                  <c:v>70.15789473684211</c:v>
                </c:pt>
                <c:pt idx="425">
                  <c:v>70.473684210526315</c:v>
                </c:pt>
                <c:pt idx="426">
                  <c:v>70.736842105263165</c:v>
                </c:pt>
                <c:pt idx="427">
                  <c:v>70.94736842105263</c:v>
                </c:pt>
                <c:pt idx="428">
                  <c:v>71.15789473684211</c:v>
                </c:pt>
                <c:pt idx="429">
                  <c:v>71.315789473684205</c:v>
                </c:pt>
                <c:pt idx="430">
                  <c:v>71.421052631578945</c:v>
                </c:pt>
                <c:pt idx="431">
                  <c:v>71.578947368421055</c:v>
                </c:pt>
                <c:pt idx="432">
                  <c:v>71.631578947368425</c:v>
                </c:pt>
                <c:pt idx="433">
                  <c:v>71.736842105263165</c:v>
                </c:pt>
                <c:pt idx="434">
                  <c:v>71.78947368421052</c:v>
                </c:pt>
                <c:pt idx="435">
                  <c:v>71.84210526315789</c:v>
                </c:pt>
                <c:pt idx="436">
                  <c:v>71.89473684210526</c:v>
                </c:pt>
                <c:pt idx="437">
                  <c:v>71.89473684210526</c:v>
                </c:pt>
                <c:pt idx="438">
                  <c:v>71.89473684210526</c:v>
                </c:pt>
                <c:pt idx="439">
                  <c:v>71.94736842105263</c:v>
                </c:pt>
                <c:pt idx="440">
                  <c:v>71.94736842105263</c:v>
                </c:pt>
                <c:pt idx="441">
                  <c:v>71.94736842105263</c:v>
                </c:pt>
                <c:pt idx="442">
                  <c:v>71.94736842105263</c:v>
                </c:pt>
                <c:pt idx="443">
                  <c:v>71.94736842105263</c:v>
                </c:pt>
                <c:pt idx="444">
                  <c:v>71.89473684210526</c:v>
                </c:pt>
                <c:pt idx="445">
                  <c:v>71.84210526315789</c:v>
                </c:pt>
                <c:pt idx="446">
                  <c:v>71.78947368421052</c:v>
                </c:pt>
                <c:pt idx="447">
                  <c:v>71.736842105263165</c:v>
                </c:pt>
                <c:pt idx="448">
                  <c:v>71.631578947368425</c:v>
                </c:pt>
                <c:pt idx="449">
                  <c:v>71.526315789473685</c:v>
                </c:pt>
                <c:pt idx="450">
                  <c:v>71.368421052631575</c:v>
                </c:pt>
                <c:pt idx="451">
                  <c:v>71.15789473684211</c:v>
                </c:pt>
                <c:pt idx="452">
                  <c:v>71</c:v>
                </c:pt>
                <c:pt idx="453">
                  <c:v>70.736842105263165</c:v>
                </c:pt>
                <c:pt idx="454">
                  <c:v>70.526315789473685</c:v>
                </c:pt>
                <c:pt idx="455">
                  <c:v>70.315789473684205</c:v>
                </c:pt>
                <c:pt idx="456">
                  <c:v>70.05263157894737</c:v>
                </c:pt>
                <c:pt idx="457">
                  <c:v>69.84210526315789</c:v>
                </c:pt>
                <c:pt idx="458">
                  <c:v>69.631578947368425</c:v>
                </c:pt>
                <c:pt idx="459">
                  <c:v>69.421052631578945</c:v>
                </c:pt>
                <c:pt idx="460">
                  <c:v>69.21052631578948</c:v>
                </c:pt>
                <c:pt idx="461">
                  <c:v>69</c:v>
                </c:pt>
                <c:pt idx="462">
                  <c:v>68.78947368421052</c:v>
                </c:pt>
                <c:pt idx="463">
                  <c:v>68.578947368421055</c:v>
                </c:pt>
                <c:pt idx="464">
                  <c:v>68.368421052631575</c:v>
                </c:pt>
                <c:pt idx="465">
                  <c:v>68.15789473684211</c:v>
                </c:pt>
                <c:pt idx="466">
                  <c:v>67.94736842105263</c:v>
                </c:pt>
                <c:pt idx="467">
                  <c:v>67.736842105263165</c:v>
                </c:pt>
                <c:pt idx="468">
                  <c:v>67.578947368421055</c:v>
                </c:pt>
                <c:pt idx="469">
                  <c:v>67.368421052631575</c:v>
                </c:pt>
                <c:pt idx="470">
                  <c:v>67.15789473684211</c:v>
                </c:pt>
                <c:pt idx="471">
                  <c:v>67</c:v>
                </c:pt>
                <c:pt idx="472">
                  <c:v>66.78947368421052</c:v>
                </c:pt>
                <c:pt idx="473">
                  <c:v>66.631578947368425</c:v>
                </c:pt>
                <c:pt idx="474">
                  <c:v>66.421052631578945</c:v>
                </c:pt>
                <c:pt idx="475">
                  <c:v>66.263157894736835</c:v>
                </c:pt>
                <c:pt idx="476">
                  <c:v>66.05263157894737</c:v>
                </c:pt>
                <c:pt idx="477">
                  <c:v>65.89473684210526</c:v>
                </c:pt>
                <c:pt idx="478">
                  <c:v>65.684210526315795</c:v>
                </c:pt>
                <c:pt idx="479">
                  <c:v>65.526315789473685</c:v>
                </c:pt>
                <c:pt idx="480">
                  <c:v>65.368421052631575</c:v>
                </c:pt>
                <c:pt idx="481">
                  <c:v>65.21052631578948</c:v>
                </c:pt>
                <c:pt idx="482">
                  <c:v>65</c:v>
                </c:pt>
                <c:pt idx="483">
                  <c:v>64.84210526315789</c:v>
                </c:pt>
                <c:pt idx="484">
                  <c:v>64.684210526315795</c:v>
                </c:pt>
                <c:pt idx="485">
                  <c:v>64.526315789473685</c:v>
                </c:pt>
                <c:pt idx="486">
                  <c:v>64.368421052631575</c:v>
                </c:pt>
                <c:pt idx="487">
                  <c:v>64.21052631578948</c:v>
                </c:pt>
                <c:pt idx="488">
                  <c:v>64.05263157894737</c:v>
                </c:pt>
                <c:pt idx="489">
                  <c:v>63.89473684210526</c:v>
                </c:pt>
                <c:pt idx="490">
                  <c:v>63.736842105263158</c:v>
                </c:pt>
                <c:pt idx="491">
                  <c:v>63.578947368421055</c:v>
                </c:pt>
                <c:pt idx="492">
                  <c:v>63.421052631578945</c:v>
                </c:pt>
                <c:pt idx="493">
                  <c:v>63.315789473684212</c:v>
                </c:pt>
                <c:pt idx="494">
                  <c:v>63.157894736842103</c:v>
                </c:pt>
                <c:pt idx="495">
                  <c:v>63</c:v>
                </c:pt>
                <c:pt idx="496">
                  <c:v>62.842105263157897</c:v>
                </c:pt>
                <c:pt idx="497">
                  <c:v>62.736842105263158</c:v>
                </c:pt>
                <c:pt idx="498">
                  <c:v>62.578947368421055</c:v>
                </c:pt>
                <c:pt idx="499">
                  <c:v>62.421052631578945</c:v>
                </c:pt>
                <c:pt idx="500">
                  <c:v>62.315789473684212</c:v>
                </c:pt>
                <c:pt idx="501">
                  <c:v>62.157894736842103</c:v>
                </c:pt>
                <c:pt idx="502">
                  <c:v>62</c:v>
                </c:pt>
                <c:pt idx="503">
                  <c:v>61.89473684210526</c:v>
                </c:pt>
                <c:pt idx="504">
                  <c:v>61.789473684210527</c:v>
                </c:pt>
                <c:pt idx="505">
                  <c:v>61.631578947368418</c:v>
                </c:pt>
                <c:pt idx="506">
                  <c:v>61.473684210526315</c:v>
                </c:pt>
                <c:pt idx="507">
                  <c:v>61.315789473684212</c:v>
                </c:pt>
                <c:pt idx="508">
                  <c:v>61.210526315789473</c:v>
                </c:pt>
                <c:pt idx="509">
                  <c:v>61.157894736842103</c:v>
                </c:pt>
                <c:pt idx="510">
                  <c:v>61.210526315789473</c:v>
                </c:pt>
                <c:pt idx="511">
                  <c:v>61.368421052631582</c:v>
                </c:pt>
                <c:pt idx="512">
                  <c:v>61.526315789473685</c:v>
                </c:pt>
                <c:pt idx="513">
                  <c:v>61.736842105263158</c:v>
                </c:pt>
                <c:pt idx="514">
                  <c:v>62</c:v>
                </c:pt>
                <c:pt idx="515">
                  <c:v>62.315789473684212</c:v>
                </c:pt>
                <c:pt idx="516">
                  <c:v>62.631578947368418</c:v>
                </c:pt>
                <c:pt idx="517">
                  <c:v>62.94736842105263</c:v>
                </c:pt>
                <c:pt idx="518">
                  <c:v>63.315789473684212</c:v>
                </c:pt>
                <c:pt idx="519">
                  <c:v>63.631578947368418</c:v>
                </c:pt>
                <c:pt idx="520">
                  <c:v>63.94736842105263</c:v>
                </c:pt>
                <c:pt idx="521">
                  <c:v>64.21052631578948</c:v>
                </c:pt>
                <c:pt idx="522">
                  <c:v>64.473684210526315</c:v>
                </c:pt>
                <c:pt idx="523">
                  <c:v>64.684210526315795</c:v>
                </c:pt>
                <c:pt idx="524">
                  <c:v>64.89473684210526</c:v>
                </c:pt>
                <c:pt idx="525">
                  <c:v>65.10526315789474</c:v>
                </c:pt>
                <c:pt idx="526">
                  <c:v>65.21052631578948</c:v>
                </c:pt>
                <c:pt idx="527">
                  <c:v>65.368421052631575</c:v>
                </c:pt>
                <c:pt idx="528">
                  <c:v>65.473684210526315</c:v>
                </c:pt>
                <c:pt idx="529">
                  <c:v>65.526315789473685</c:v>
                </c:pt>
                <c:pt idx="530">
                  <c:v>65.578947368421055</c:v>
                </c:pt>
                <c:pt idx="531">
                  <c:v>65.631578947368425</c:v>
                </c:pt>
                <c:pt idx="532">
                  <c:v>65.684210526315795</c:v>
                </c:pt>
                <c:pt idx="533">
                  <c:v>65.684210526315795</c:v>
                </c:pt>
                <c:pt idx="534">
                  <c:v>65.736842105263165</c:v>
                </c:pt>
                <c:pt idx="535">
                  <c:v>65.736842105263165</c:v>
                </c:pt>
                <c:pt idx="536">
                  <c:v>65.736842105263165</c:v>
                </c:pt>
                <c:pt idx="537">
                  <c:v>65.736842105263165</c:v>
                </c:pt>
                <c:pt idx="538">
                  <c:v>65.736842105263165</c:v>
                </c:pt>
                <c:pt idx="539">
                  <c:v>65.736842105263165</c:v>
                </c:pt>
                <c:pt idx="540">
                  <c:v>65.684210526315795</c:v>
                </c:pt>
                <c:pt idx="541">
                  <c:v>65.684210526315795</c:v>
                </c:pt>
                <c:pt idx="542">
                  <c:v>65.631578947368425</c:v>
                </c:pt>
                <c:pt idx="543">
                  <c:v>65.578947368421055</c:v>
                </c:pt>
                <c:pt idx="544">
                  <c:v>65.473684210526315</c:v>
                </c:pt>
                <c:pt idx="545">
                  <c:v>65.368421052631575</c:v>
                </c:pt>
                <c:pt idx="546">
                  <c:v>65.263157894736835</c:v>
                </c:pt>
                <c:pt idx="547">
                  <c:v>65.15789473684211</c:v>
                </c:pt>
                <c:pt idx="548">
                  <c:v>65</c:v>
                </c:pt>
                <c:pt idx="549">
                  <c:v>64.84210526315789</c:v>
                </c:pt>
                <c:pt idx="550">
                  <c:v>64.631578947368425</c:v>
                </c:pt>
                <c:pt idx="551">
                  <c:v>64.473684210526315</c:v>
                </c:pt>
                <c:pt idx="552">
                  <c:v>64.315789473684205</c:v>
                </c:pt>
                <c:pt idx="553">
                  <c:v>64.15789473684211</c:v>
                </c:pt>
                <c:pt idx="554">
                  <c:v>64</c:v>
                </c:pt>
                <c:pt idx="555">
                  <c:v>63.842105263157897</c:v>
                </c:pt>
                <c:pt idx="556">
                  <c:v>63.684210526315788</c:v>
                </c:pt>
                <c:pt idx="557">
                  <c:v>63.526315789473685</c:v>
                </c:pt>
                <c:pt idx="558">
                  <c:v>63.368421052631582</c:v>
                </c:pt>
                <c:pt idx="559">
                  <c:v>63.263157894736842</c:v>
                </c:pt>
                <c:pt idx="560">
                  <c:v>63.10526315789474</c:v>
                </c:pt>
                <c:pt idx="561">
                  <c:v>62.94736842105263</c:v>
                </c:pt>
                <c:pt idx="562">
                  <c:v>62.789473684210527</c:v>
                </c:pt>
                <c:pt idx="563">
                  <c:v>62.684210526315788</c:v>
                </c:pt>
                <c:pt idx="564">
                  <c:v>62.526315789473685</c:v>
                </c:pt>
                <c:pt idx="565">
                  <c:v>62.368421052631582</c:v>
                </c:pt>
                <c:pt idx="566">
                  <c:v>62.263157894736842</c:v>
                </c:pt>
                <c:pt idx="567">
                  <c:v>62.10526315789474</c:v>
                </c:pt>
                <c:pt idx="568">
                  <c:v>62</c:v>
                </c:pt>
                <c:pt idx="569">
                  <c:v>61.842105263157897</c:v>
                </c:pt>
                <c:pt idx="570">
                  <c:v>61.736842105263158</c:v>
                </c:pt>
                <c:pt idx="571">
                  <c:v>61.578947368421055</c:v>
                </c:pt>
                <c:pt idx="572">
                  <c:v>61.473684210526315</c:v>
                </c:pt>
                <c:pt idx="573">
                  <c:v>61.315789473684212</c:v>
                </c:pt>
                <c:pt idx="574">
                  <c:v>61.210526315789473</c:v>
                </c:pt>
                <c:pt idx="575">
                  <c:v>61.10526315789474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72416"/>
        <c:axId val="140970240"/>
      </c:scatterChart>
      <c:valAx>
        <c:axId val="140876416"/>
        <c:scaling>
          <c:orientation val="minMax"/>
          <c:max val="144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0968320"/>
        <c:crosses val="autoZero"/>
        <c:crossBetween val="midCat"/>
        <c:majorUnit val="24"/>
      </c:valAx>
      <c:valAx>
        <c:axId val="14096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molec/cc</a:t>
                </a:r>
              </a:p>
            </c:rich>
          </c:tx>
          <c:overlay val="0"/>
        </c:title>
        <c:numFmt formatCode="0.0E+00" sourceLinked="0"/>
        <c:majorTickMark val="out"/>
        <c:minorTickMark val="none"/>
        <c:tickLblPos val="nextTo"/>
        <c:crossAx val="140876416"/>
        <c:crosses val="autoZero"/>
        <c:crossBetween val="midCat"/>
      </c:valAx>
      <c:valAx>
        <c:axId val="1409702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PPBV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40972416"/>
        <c:crosses val="max"/>
        <c:crossBetween val="midCat"/>
      </c:valAx>
      <c:valAx>
        <c:axId val="14097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9702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4414128191773"/>
          <c:y val="9.567225850534955E-2"/>
          <c:w val="0.19934079588691467"/>
          <c:h val="0.66783465127228014"/>
        </c:manualLayout>
      </c:layout>
      <c:barChart>
        <c:barDir val="col"/>
        <c:grouping val="stacked"/>
        <c:varyColors val="0"/>
        <c:ser>
          <c:idx val="6"/>
          <c:order val="1"/>
          <c:tx>
            <c:v>particle</c:v>
          </c:tx>
          <c:spPr>
            <a:solidFill>
              <a:schemeClr val="accent6">
                <a:lumMod val="5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Carbon)'!$C$2:$H$2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cat>
          <c:val>
            <c:numRef>
              <c:f>'gas-aer (4pm Carbon)'!$C$51:$H$51</c:f>
              <c:numCache>
                <c:formatCode>General</c:formatCode>
                <c:ptCount val="6"/>
                <c:pt idx="0">
                  <c:v>0.80321550429538102</c:v>
                </c:pt>
                <c:pt idx="1">
                  <c:v>0.67343627080097312</c:v>
                </c:pt>
                <c:pt idx="2">
                  <c:v>0.50282767566395115</c:v>
                </c:pt>
                <c:pt idx="3">
                  <c:v>0.90429672231787439</c:v>
                </c:pt>
                <c:pt idx="4">
                  <c:v>0.73931455745047148</c:v>
                </c:pt>
                <c:pt idx="5">
                  <c:v>0.40140433818290561</c:v>
                </c:pt>
              </c:numCache>
            </c:numRef>
          </c:val>
        </c:ser>
        <c:ser>
          <c:idx val="8"/>
          <c:order val="2"/>
          <c:tx>
            <c:v>gas phase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solidFill>
                <a:srgbClr val="000000"/>
              </a:solidFill>
            </a:ln>
          </c:spPr>
          <c:invertIfNegative val="0"/>
          <c:cat>
            <c:numRef>
              <c:f>'gas-aer (4pm Carbon)'!$C$2:$H$2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cat>
          <c:val>
            <c:numRef>
              <c:f>'gas-aer (4pm Carbon)'!$C$175:$H$175</c:f>
              <c:numCache>
                <c:formatCode>General</c:formatCode>
                <c:ptCount val="6"/>
                <c:pt idx="0">
                  <c:v>35.653555076356234</c:v>
                </c:pt>
                <c:pt idx="1">
                  <c:v>12.920842866867849</c:v>
                </c:pt>
                <c:pt idx="2">
                  <c:v>11.838012306465005</c:v>
                </c:pt>
                <c:pt idx="3">
                  <c:v>5.4921085687957074</c:v>
                </c:pt>
                <c:pt idx="4">
                  <c:v>2.6539684020528584</c:v>
                </c:pt>
                <c:pt idx="5">
                  <c:v>0.94482241476162365</c:v>
                </c:pt>
              </c:numCache>
            </c:numRef>
          </c:val>
        </c:ser>
        <c:ser>
          <c:idx val="7"/>
          <c:order val="3"/>
          <c:tx>
            <c:v>net loss from bin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'gas-aer (4pm Carbon)'!$C$2:$H$2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cat>
          <c:val>
            <c:numRef>
              <c:f>'gas-aer (4pm Carbon)'!$C$279:$H$279</c:f>
              <c:numCache>
                <c:formatCode>General</c:formatCode>
                <c:ptCount val="6"/>
                <c:pt idx="0">
                  <c:v>16.065484883215134</c:v>
                </c:pt>
                <c:pt idx="1">
                  <c:v>17.149957900513566</c:v>
                </c:pt>
                <c:pt idx="2">
                  <c:v>22.743771285127558</c:v>
                </c:pt>
                <c:pt idx="3">
                  <c:v>22.47490950911336</c:v>
                </c:pt>
                <c:pt idx="4">
                  <c:v>17.777909702295908</c:v>
                </c:pt>
                <c:pt idx="5">
                  <c:v>13.559675125402865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596032"/>
        <c:axId val="127597952"/>
      </c:barChart>
      <c:lineChart>
        <c:grouping val="standard"/>
        <c:varyColors val="0"/>
        <c:ser>
          <c:idx val="0"/>
          <c:order val="0"/>
          <c:tx>
            <c:v>initial OA</c:v>
          </c:tx>
          <c:spPr>
            <a:ln w="381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'gas-aer (4pm Carbon)'!$C$301:$H$301</c:f>
              <c:numCache>
                <c:formatCode>General</c:formatCode>
                <c:ptCount val="6"/>
                <c:pt idx="0">
                  <c:v>9.5235088110429099E-3</c:v>
                </c:pt>
                <c:pt idx="1">
                  <c:v>1.647671953327411E-2</c:v>
                </c:pt>
                <c:pt idx="2">
                  <c:v>1.1877375974596959E-2</c:v>
                </c:pt>
                <c:pt idx="3">
                  <c:v>1.5982865708795577E-2</c:v>
                </c:pt>
                <c:pt idx="4">
                  <c:v>5.8734705662796871E-2</c:v>
                </c:pt>
                <c:pt idx="5">
                  <c:v>4.3877841172648972E-2</c:v>
                </c:pt>
              </c:numCache>
            </c:numRef>
          </c:val>
          <c:smooth val="0"/>
        </c:ser>
        <c:ser>
          <c:idx val="1"/>
          <c:order val="4"/>
          <c:tx>
            <c:v>initial gas+part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'gas-aer (4pm Carbon)'!$C$271:$H$271</c:f>
              <c:numCache>
                <c:formatCode>General</c:formatCode>
                <c:ptCount val="6"/>
                <c:pt idx="0">
                  <c:v>52.522255463866749</c:v>
                </c:pt>
                <c:pt idx="1">
                  <c:v>30.744237038182387</c:v>
                </c:pt>
                <c:pt idx="2">
                  <c:v>35.084611267256513</c:v>
                </c:pt>
                <c:pt idx="3">
                  <c:v>28.871314800226941</c:v>
                </c:pt>
                <c:pt idx="4">
                  <c:v>21.171192661799235</c:v>
                </c:pt>
                <c:pt idx="5">
                  <c:v>14.905901878347395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05760"/>
        <c:axId val="127604224"/>
      </c:lineChart>
      <c:catAx>
        <c:axId val="1275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C#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127597952"/>
        <c:crosses val="autoZero"/>
        <c:auto val="1"/>
        <c:lblAlgn val="ctr"/>
        <c:lblOffset val="100"/>
        <c:tickLblSkip val="1"/>
        <c:noMultiLvlLbl val="0"/>
      </c:catAx>
      <c:valAx>
        <c:axId val="127597952"/>
        <c:scaling>
          <c:orientation val="minMax"/>
          <c:max val="6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carbon mass, mg C / initial </a:t>
                </a:r>
                <a:r>
                  <a:rPr lang="en-US" b="0" baseline="0"/>
                  <a:t>m3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1.37658452613523E-2"/>
              <c:y val="0.2595980463467460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127596032"/>
        <c:crosses val="autoZero"/>
        <c:crossBetween val="between"/>
      </c:valAx>
      <c:valAx>
        <c:axId val="127604224"/>
        <c:scaling>
          <c:orientation val="minMax"/>
          <c:max val="60"/>
        </c:scaling>
        <c:delete val="0"/>
        <c:axPos val="r"/>
        <c:numFmt formatCode="General" sourceLinked="1"/>
        <c:majorTickMark val="out"/>
        <c:minorTickMark val="none"/>
        <c:tickLblPos val="nextTo"/>
        <c:crossAx val="127605760"/>
        <c:crosses val="max"/>
        <c:crossBetween val="between"/>
      </c:valAx>
      <c:catAx>
        <c:axId val="12760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760422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3.5" r="1" t="1" header="0.5" footer="0.5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79189404490303"/>
          <c:y val="5.2370375872827217E-2"/>
          <c:w val="0.75804000411854922"/>
          <c:h val="0.82946144703610158"/>
        </c:manualLayout>
      </c:layout>
      <c:scatterChart>
        <c:scatterStyle val="lineMarker"/>
        <c:varyColors val="0"/>
        <c:ser>
          <c:idx val="1"/>
          <c:order val="0"/>
          <c:tx>
            <c:strRef>
              <c:f>'output_140603 &amp; 140721'!$AL$4</c:f>
              <c:strCache>
                <c:ptCount val="1"/>
                <c:pt idx="0">
                  <c:v>k[HO2]</c:v>
                </c:pt>
              </c:strCache>
            </c:strRef>
          </c:tx>
          <c:marker>
            <c:symbol val="none"/>
          </c:marker>
          <c:xVal>
            <c:numRef>
              <c:f>'output_140603 &amp; 140721'!$A$169:$A$587</c:f>
              <c:numCache>
                <c:formatCode>General</c:formatCode>
                <c:ptCount val="419"/>
                <c:pt idx="0">
                  <c:v>39.5</c:v>
                </c:pt>
                <c:pt idx="1">
                  <c:v>39.75</c:v>
                </c:pt>
                <c:pt idx="2">
                  <c:v>40</c:v>
                </c:pt>
                <c:pt idx="3">
                  <c:v>40.25</c:v>
                </c:pt>
                <c:pt idx="4">
                  <c:v>40.5</c:v>
                </c:pt>
                <c:pt idx="5">
                  <c:v>40.75</c:v>
                </c:pt>
                <c:pt idx="6">
                  <c:v>41</c:v>
                </c:pt>
                <c:pt idx="7">
                  <c:v>41.25</c:v>
                </c:pt>
                <c:pt idx="8">
                  <c:v>41.5</c:v>
                </c:pt>
                <c:pt idx="9">
                  <c:v>41.75</c:v>
                </c:pt>
                <c:pt idx="10">
                  <c:v>42</c:v>
                </c:pt>
                <c:pt idx="11">
                  <c:v>42.25</c:v>
                </c:pt>
                <c:pt idx="12">
                  <c:v>42.5</c:v>
                </c:pt>
                <c:pt idx="13">
                  <c:v>42.75</c:v>
                </c:pt>
                <c:pt idx="14">
                  <c:v>43</c:v>
                </c:pt>
                <c:pt idx="15">
                  <c:v>43.25</c:v>
                </c:pt>
                <c:pt idx="16">
                  <c:v>43.5</c:v>
                </c:pt>
                <c:pt idx="17">
                  <c:v>43.75</c:v>
                </c:pt>
                <c:pt idx="18">
                  <c:v>44</c:v>
                </c:pt>
                <c:pt idx="19">
                  <c:v>44.25</c:v>
                </c:pt>
                <c:pt idx="20">
                  <c:v>44.5</c:v>
                </c:pt>
                <c:pt idx="21">
                  <c:v>44.75</c:v>
                </c:pt>
                <c:pt idx="22">
                  <c:v>45</c:v>
                </c:pt>
                <c:pt idx="23">
                  <c:v>45.25</c:v>
                </c:pt>
                <c:pt idx="24">
                  <c:v>45.5</c:v>
                </c:pt>
                <c:pt idx="25">
                  <c:v>45.75</c:v>
                </c:pt>
                <c:pt idx="26">
                  <c:v>46</c:v>
                </c:pt>
                <c:pt idx="27">
                  <c:v>46.25</c:v>
                </c:pt>
                <c:pt idx="28">
                  <c:v>46.5</c:v>
                </c:pt>
                <c:pt idx="29">
                  <c:v>46.75</c:v>
                </c:pt>
                <c:pt idx="30">
                  <c:v>47</c:v>
                </c:pt>
                <c:pt idx="31">
                  <c:v>47.25</c:v>
                </c:pt>
                <c:pt idx="32">
                  <c:v>47.5</c:v>
                </c:pt>
                <c:pt idx="33">
                  <c:v>47.75</c:v>
                </c:pt>
                <c:pt idx="34">
                  <c:v>48</c:v>
                </c:pt>
                <c:pt idx="35">
                  <c:v>48.25</c:v>
                </c:pt>
                <c:pt idx="36">
                  <c:v>48.5</c:v>
                </c:pt>
                <c:pt idx="37">
                  <c:v>48.75</c:v>
                </c:pt>
                <c:pt idx="38">
                  <c:v>49</c:v>
                </c:pt>
                <c:pt idx="39">
                  <c:v>49.25</c:v>
                </c:pt>
                <c:pt idx="40">
                  <c:v>49.5</c:v>
                </c:pt>
                <c:pt idx="41">
                  <c:v>49.75</c:v>
                </c:pt>
                <c:pt idx="42">
                  <c:v>50</c:v>
                </c:pt>
                <c:pt idx="43">
                  <c:v>50.25</c:v>
                </c:pt>
                <c:pt idx="44">
                  <c:v>50.5</c:v>
                </c:pt>
                <c:pt idx="45">
                  <c:v>50.75</c:v>
                </c:pt>
                <c:pt idx="46">
                  <c:v>51</c:v>
                </c:pt>
                <c:pt idx="47">
                  <c:v>51.25</c:v>
                </c:pt>
                <c:pt idx="48">
                  <c:v>51.5</c:v>
                </c:pt>
                <c:pt idx="49">
                  <c:v>51.75</c:v>
                </c:pt>
                <c:pt idx="50">
                  <c:v>52</c:v>
                </c:pt>
                <c:pt idx="51">
                  <c:v>52.25</c:v>
                </c:pt>
                <c:pt idx="52">
                  <c:v>52.5</c:v>
                </c:pt>
                <c:pt idx="53">
                  <c:v>52.75</c:v>
                </c:pt>
                <c:pt idx="54">
                  <c:v>53</c:v>
                </c:pt>
                <c:pt idx="55">
                  <c:v>53.25</c:v>
                </c:pt>
                <c:pt idx="56">
                  <c:v>53.5</c:v>
                </c:pt>
                <c:pt idx="57">
                  <c:v>53.75</c:v>
                </c:pt>
                <c:pt idx="58">
                  <c:v>54</c:v>
                </c:pt>
                <c:pt idx="59">
                  <c:v>54.25</c:v>
                </c:pt>
                <c:pt idx="60">
                  <c:v>54.5</c:v>
                </c:pt>
                <c:pt idx="61">
                  <c:v>54.75</c:v>
                </c:pt>
                <c:pt idx="62">
                  <c:v>55</c:v>
                </c:pt>
                <c:pt idx="63">
                  <c:v>55.25</c:v>
                </c:pt>
                <c:pt idx="64">
                  <c:v>55.5</c:v>
                </c:pt>
                <c:pt idx="65">
                  <c:v>55.75</c:v>
                </c:pt>
                <c:pt idx="66">
                  <c:v>56</c:v>
                </c:pt>
                <c:pt idx="67">
                  <c:v>56.25</c:v>
                </c:pt>
                <c:pt idx="68">
                  <c:v>56.5</c:v>
                </c:pt>
                <c:pt idx="69">
                  <c:v>56.75</c:v>
                </c:pt>
                <c:pt idx="70">
                  <c:v>57</c:v>
                </c:pt>
                <c:pt idx="71">
                  <c:v>57.25</c:v>
                </c:pt>
                <c:pt idx="72">
                  <c:v>57.5</c:v>
                </c:pt>
                <c:pt idx="73">
                  <c:v>57.75</c:v>
                </c:pt>
                <c:pt idx="74">
                  <c:v>58</c:v>
                </c:pt>
                <c:pt idx="75">
                  <c:v>58.25</c:v>
                </c:pt>
                <c:pt idx="76">
                  <c:v>58.5</c:v>
                </c:pt>
                <c:pt idx="77">
                  <c:v>58.75</c:v>
                </c:pt>
                <c:pt idx="78">
                  <c:v>59</c:v>
                </c:pt>
                <c:pt idx="79">
                  <c:v>59.25</c:v>
                </c:pt>
                <c:pt idx="80">
                  <c:v>59.5</c:v>
                </c:pt>
                <c:pt idx="81">
                  <c:v>59.75</c:v>
                </c:pt>
                <c:pt idx="82">
                  <c:v>60</c:v>
                </c:pt>
                <c:pt idx="83">
                  <c:v>60.25</c:v>
                </c:pt>
                <c:pt idx="84">
                  <c:v>60.5</c:v>
                </c:pt>
                <c:pt idx="85">
                  <c:v>60.75</c:v>
                </c:pt>
                <c:pt idx="86">
                  <c:v>61</c:v>
                </c:pt>
                <c:pt idx="87">
                  <c:v>61.25</c:v>
                </c:pt>
                <c:pt idx="88">
                  <c:v>61.5</c:v>
                </c:pt>
                <c:pt idx="89">
                  <c:v>61.75</c:v>
                </c:pt>
                <c:pt idx="90">
                  <c:v>62</c:v>
                </c:pt>
                <c:pt idx="91">
                  <c:v>62.25</c:v>
                </c:pt>
                <c:pt idx="92">
                  <c:v>62.5</c:v>
                </c:pt>
                <c:pt idx="93">
                  <c:v>62.75</c:v>
                </c:pt>
                <c:pt idx="94">
                  <c:v>63</c:v>
                </c:pt>
                <c:pt idx="95">
                  <c:v>63.25</c:v>
                </c:pt>
                <c:pt idx="96">
                  <c:v>63.5</c:v>
                </c:pt>
                <c:pt idx="97">
                  <c:v>63.75</c:v>
                </c:pt>
                <c:pt idx="98">
                  <c:v>64</c:v>
                </c:pt>
                <c:pt idx="99">
                  <c:v>64.25</c:v>
                </c:pt>
                <c:pt idx="100">
                  <c:v>64.5</c:v>
                </c:pt>
                <c:pt idx="101">
                  <c:v>64.75</c:v>
                </c:pt>
                <c:pt idx="102">
                  <c:v>65</c:v>
                </c:pt>
                <c:pt idx="103">
                  <c:v>65.25</c:v>
                </c:pt>
                <c:pt idx="104">
                  <c:v>65.5</c:v>
                </c:pt>
                <c:pt idx="105">
                  <c:v>65.75</c:v>
                </c:pt>
                <c:pt idx="106">
                  <c:v>66</c:v>
                </c:pt>
                <c:pt idx="107">
                  <c:v>66.25</c:v>
                </c:pt>
                <c:pt idx="108">
                  <c:v>66.5</c:v>
                </c:pt>
                <c:pt idx="109">
                  <c:v>66.75</c:v>
                </c:pt>
                <c:pt idx="110">
                  <c:v>67</c:v>
                </c:pt>
                <c:pt idx="111">
                  <c:v>67.25</c:v>
                </c:pt>
                <c:pt idx="112">
                  <c:v>67.5</c:v>
                </c:pt>
                <c:pt idx="113">
                  <c:v>67.75</c:v>
                </c:pt>
                <c:pt idx="114">
                  <c:v>68</c:v>
                </c:pt>
                <c:pt idx="115">
                  <c:v>68.25</c:v>
                </c:pt>
                <c:pt idx="116">
                  <c:v>68.5</c:v>
                </c:pt>
                <c:pt idx="117">
                  <c:v>68.75</c:v>
                </c:pt>
                <c:pt idx="118">
                  <c:v>69</c:v>
                </c:pt>
                <c:pt idx="119">
                  <c:v>69.25</c:v>
                </c:pt>
                <c:pt idx="120">
                  <c:v>69.5</c:v>
                </c:pt>
                <c:pt idx="121">
                  <c:v>69.75</c:v>
                </c:pt>
                <c:pt idx="122">
                  <c:v>70</c:v>
                </c:pt>
                <c:pt idx="123">
                  <c:v>70.25</c:v>
                </c:pt>
                <c:pt idx="124">
                  <c:v>70.5</c:v>
                </c:pt>
                <c:pt idx="125">
                  <c:v>70.75</c:v>
                </c:pt>
                <c:pt idx="126">
                  <c:v>71</c:v>
                </c:pt>
                <c:pt idx="127">
                  <c:v>71.25</c:v>
                </c:pt>
                <c:pt idx="128">
                  <c:v>71.5</c:v>
                </c:pt>
                <c:pt idx="129">
                  <c:v>71.75</c:v>
                </c:pt>
                <c:pt idx="130">
                  <c:v>72</c:v>
                </c:pt>
                <c:pt idx="131">
                  <c:v>72.25</c:v>
                </c:pt>
                <c:pt idx="132">
                  <c:v>72.5</c:v>
                </c:pt>
                <c:pt idx="133">
                  <c:v>72.75</c:v>
                </c:pt>
                <c:pt idx="134">
                  <c:v>73</c:v>
                </c:pt>
                <c:pt idx="135">
                  <c:v>73.25</c:v>
                </c:pt>
                <c:pt idx="136">
                  <c:v>73.5</c:v>
                </c:pt>
                <c:pt idx="137">
                  <c:v>73.75</c:v>
                </c:pt>
                <c:pt idx="138">
                  <c:v>74</c:v>
                </c:pt>
                <c:pt idx="139">
                  <c:v>74.25</c:v>
                </c:pt>
                <c:pt idx="140">
                  <c:v>74.5</c:v>
                </c:pt>
                <c:pt idx="141">
                  <c:v>74.75</c:v>
                </c:pt>
                <c:pt idx="142">
                  <c:v>75</c:v>
                </c:pt>
                <c:pt idx="143">
                  <c:v>75.25</c:v>
                </c:pt>
                <c:pt idx="144">
                  <c:v>75.5</c:v>
                </c:pt>
                <c:pt idx="145">
                  <c:v>75.75</c:v>
                </c:pt>
                <c:pt idx="146">
                  <c:v>76</c:v>
                </c:pt>
                <c:pt idx="147">
                  <c:v>76.25</c:v>
                </c:pt>
                <c:pt idx="148">
                  <c:v>76.5</c:v>
                </c:pt>
                <c:pt idx="149">
                  <c:v>76.75</c:v>
                </c:pt>
                <c:pt idx="150">
                  <c:v>77</c:v>
                </c:pt>
                <c:pt idx="151">
                  <c:v>77.25</c:v>
                </c:pt>
                <c:pt idx="152">
                  <c:v>77.5</c:v>
                </c:pt>
                <c:pt idx="153">
                  <c:v>77.75</c:v>
                </c:pt>
                <c:pt idx="154">
                  <c:v>78</c:v>
                </c:pt>
                <c:pt idx="155">
                  <c:v>78.25</c:v>
                </c:pt>
                <c:pt idx="156">
                  <c:v>78.5</c:v>
                </c:pt>
                <c:pt idx="157">
                  <c:v>78.75</c:v>
                </c:pt>
                <c:pt idx="158">
                  <c:v>79</c:v>
                </c:pt>
                <c:pt idx="159">
                  <c:v>79.25</c:v>
                </c:pt>
                <c:pt idx="160">
                  <c:v>79.5</c:v>
                </c:pt>
                <c:pt idx="161">
                  <c:v>79.75</c:v>
                </c:pt>
                <c:pt idx="162">
                  <c:v>80</c:v>
                </c:pt>
                <c:pt idx="163">
                  <c:v>80.25</c:v>
                </c:pt>
                <c:pt idx="164">
                  <c:v>80.5</c:v>
                </c:pt>
                <c:pt idx="165">
                  <c:v>80.75</c:v>
                </c:pt>
                <c:pt idx="166">
                  <c:v>81</c:v>
                </c:pt>
                <c:pt idx="167">
                  <c:v>81.25</c:v>
                </c:pt>
                <c:pt idx="168">
                  <c:v>81.5</c:v>
                </c:pt>
                <c:pt idx="169">
                  <c:v>81.75</c:v>
                </c:pt>
                <c:pt idx="170">
                  <c:v>82</c:v>
                </c:pt>
                <c:pt idx="171">
                  <c:v>82.25</c:v>
                </c:pt>
                <c:pt idx="172">
                  <c:v>82.5</c:v>
                </c:pt>
                <c:pt idx="173">
                  <c:v>82.75</c:v>
                </c:pt>
                <c:pt idx="174">
                  <c:v>83</c:v>
                </c:pt>
                <c:pt idx="175">
                  <c:v>83.25</c:v>
                </c:pt>
                <c:pt idx="176">
                  <c:v>83.5</c:v>
                </c:pt>
                <c:pt idx="177">
                  <c:v>83.75</c:v>
                </c:pt>
                <c:pt idx="178">
                  <c:v>84</c:v>
                </c:pt>
                <c:pt idx="179">
                  <c:v>84.25</c:v>
                </c:pt>
                <c:pt idx="180">
                  <c:v>84.5</c:v>
                </c:pt>
                <c:pt idx="181">
                  <c:v>84.75</c:v>
                </c:pt>
                <c:pt idx="182">
                  <c:v>85</c:v>
                </c:pt>
                <c:pt idx="183">
                  <c:v>85.25</c:v>
                </c:pt>
                <c:pt idx="184">
                  <c:v>85.5</c:v>
                </c:pt>
                <c:pt idx="185">
                  <c:v>85.75</c:v>
                </c:pt>
                <c:pt idx="186">
                  <c:v>86</c:v>
                </c:pt>
                <c:pt idx="187">
                  <c:v>86.25</c:v>
                </c:pt>
                <c:pt idx="188">
                  <c:v>86.5</c:v>
                </c:pt>
                <c:pt idx="189">
                  <c:v>86.75</c:v>
                </c:pt>
                <c:pt idx="190">
                  <c:v>87</c:v>
                </c:pt>
                <c:pt idx="191">
                  <c:v>87.25</c:v>
                </c:pt>
                <c:pt idx="192">
                  <c:v>87.5</c:v>
                </c:pt>
                <c:pt idx="193">
                  <c:v>87.75</c:v>
                </c:pt>
                <c:pt idx="194">
                  <c:v>88</c:v>
                </c:pt>
                <c:pt idx="195">
                  <c:v>88.25</c:v>
                </c:pt>
                <c:pt idx="196">
                  <c:v>88.5</c:v>
                </c:pt>
                <c:pt idx="197">
                  <c:v>88.75</c:v>
                </c:pt>
                <c:pt idx="198">
                  <c:v>89</c:v>
                </c:pt>
                <c:pt idx="199">
                  <c:v>89.25</c:v>
                </c:pt>
                <c:pt idx="200">
                  <c:v>89.5</c:v>
                </c:pt>
                <c:pt idx="201">
                  <c:v>89.75</c:v>
                </c:pt>
                <c:pt idx="202">
                  <c:v>90</c:v>
                </c:pt>
                <c:pt idx="203">
                  <c:v>90.25</c:v>
                </c:pt>
                <c:pt idx="204">
                  <c:v>90.5</c:v>
                </c:pt>
                <c:pt idx="205">
                  <c:v>90.75</c:v>
                </c:pt>
                <c:pt idx="206">
                  <c:v>91</c:v>
                </c:pt>
                <c:pt idx="207">
                  <c:v>91.25</c:v>
                </c:pt>
                <c:pt idx="208">
                  <c:v>91.5</c:v>
                </c:pt>
                <c:pt idx="209">
                  <c:v>91.75</c:v>
                </c:pt>
                <c:pt idx="210">
                  <c:v>92</c:v>
                </c:pt>
                <c:pt idx="211">
                  <c:v>92.25</c:v>
                </c:pt>
                <c:pt idx="212">
                  <c:v>92.5</c:v>
                </c:pt>
                <c:pt idx="213">
                  <c:v>92.75</c:v>
                </c:pt>
                <c:pt idx="214">
                  <c:v>93</c:v>
                </c:pt>
                <c:pt idx="215">
                  <c:v>93.25</c:v>
                </c:pt>
                <c:pt idx="216">
                  <c:v>93.5</c:v>
                </c:pt>
                <c:pt idx="217">
                  <c:v>93.75</c:v>
                </c:pt>
                <c:pt idx="218">
                  <c:v>94</c:v>
                </c:pt>
                <c:pt idx="219">
                  <c:v>94.25</c:v>
                </c:pt>
                <c:pt idx="220">
                  <c:v>94.5</c:v>
                </c:pt>
                <c:pt idx="221">
                  <c:v>94.75</c:v>
                </c:pt>
                <c:pt idx="222">
                  <c:v>95</c:v>
                </c:pt>
                <c:pt idx="223">
                  <c:v>95.25</c:v>
                </c:pt>
                <c:pt idx="224">
                  <c:v>95.5</c:v>
                </c:pt>
                <c:pt idx="225">
                  <c:v>95.75</c:v>
                </c:pt>
                <c:pt idx="226">
                  <c:v>96</c:v>
                </c:pt>
                <c:pt idx="227">
                  <c:v>96.25</c:v>
                </c:pt>
                <c:pt idx="228">
                  <c:v>96.5</c:v>
                </c:pt>
                <c:pt idx="229">
                  <c:v>96.75</c:v>
                </c:pt>
                <c:pt idx="230">
                  <c:v>97</c:v>
                </c:pt>
                <c:pt idx="231">
                  <c:v>97.25</c:v>
                </c:pt>
                <c:pt idx="232">
                  <c:v>97.5</c:v>
                </c:pt>
                <c:pt idx="233">
                  <c:v>97.75</c:v>
                </c:pt>
                <c:pt idx="234">
                  <c:v>98</c:v>
                </c:pt>
                <c:pt idx="235">
                  <c:v>98.25</c:v>
                </c:pt>
                <c:pt idx="236">
                  <c:v>98.5</c:v>
                </c:pt>
                <c:pt idx="237">
                  <c:v>98.75</c:v>
                </c:pt>
                <c:pt idx="238">
                  <c:v>99</c:v>
                </c:pt>
                <c:pt idx="239">
                  <c:v>99.25</c:v>
                </c:pt>
                <c:pt idx="240">
                  <c:v>99.5</c:v>
                </c:pt>
                <c:pt idx="241">
                  <c:v>99.75</c:v>
                </c:pt>
                <c:pt idx="242">
                  <c:v>100</c:v>
                </c:pt>
                <c:pt idx="243">
                  <c:v>100.25</c:v>
                </c:pt>
                <c:pt idx="244">
                  <c:v>100.5</c:v>
                </c:pt>
                <c:pt idx="245">
                  <c:v>100.75</c:v>
                </c:pt>
                <c:pt idx="246">
                  <c:v>101</c:v>
                </c:pt>
                <c:pt idx="247">
                  <c:v>101.25</c:v>
                </c:pt>
                <c:pt idx="248">
                  <c:v>101.5</c:v>
                </c:pt>
                <c:pt idx="249">
                  <c:v>101.75</c:v>
                </c:pt>
                <c:pt idx="250">
                  <c:v>102</c:v>
                </c:pt>
                <c:pt idx="251">
                  <c:v>102.25</c:v>
                </c:pt>
                <c:pt idx="252">
                  <c:v>102.5</c:v>
                </c:pt>
                <c:pt idx="253">
                  <c:v>102.75</c:v>
                </c:pt>
                <c:pt idx="254">
                  <c:v>103</c:v>
                </c:pt>
                <c:pt idx="255">
                  <c:v>103.25</c:v>
                </c:pt>
                <c:pt idx="256">
                  <c:v>103.5</c:v>
                </c:pt>
                <c:pt idx="257">
                  <c:v>103.75</c:v>
                </c:pt>
                <c:pt idx="258">
                  <c:v>104</c:v>
                </c:pt>
                <c:pt idx="259">
                  <c:v>104.25</c:v>
                </c:pt>
                <c:pt idx="260">
                  <c:v>104.5</c:v>
                </c:pt>
                <c:pt idx="261">
                  <c:v>104.75</c:v>
                </c:pt>
                <c:pt idx="262">
                  <c:v>105</c:v>
                </c:pt>
                <c:pt idx="263">
                  <c:v>105.25</c:v>
                </c:pt>
                <c:pt idx="264">
                  <c:v>105.5</c:v>
                </c:pt>
                <c:pt idx="265">
                  <c:v>105.75</c:v>
                </c:pt>
                <c:pt idx="266">
                  <c:v>106</c:v>
                </c:pt>
                <c:pt idx="267">
                  <c:v>106.25</c:v>
                </c:pt>
                <c:pt idx="268">
                  <c:v>106.5</c:v>
                </c:pt>
                <c:pt idx="269">
                  <c:v>106.75</c:v>
                </c:pt>
                <c:pt idx="270">
                  <c:v>107</c:v>
                </c:pt>
                <c:pt idx="271">
                  <c:v>107.25</c:v>
                </c:pt>
                <c:pt idx="272">
                  <c:v>107.5</c:v>
                </c:pt>
                <c:pt idx="273">
                  <c:v>107.75</c:v>
                </c:pt>
                <c:pt idx="274">
                  <c:v>108</c:v>
                </c:pt>
                <c:pt idx="275">
                  <c:v>108.25</c:v>
                </c:pt>
                <c:pt idx="276">
                  <c:v>108.5</c:v>
                </c:pt>
                <c:pt idx="277">
                  <c:v>108.75</c:v>
                </c:pt>
                <c:pt idx="278">
                  <c:v>109</c:v>
                </c:pt>
                <c:pt idx="279">
                  <c:v>109.25</c:v>
                </c:pt>
                <c:pt idx="280">
                  <c:v>109.5</c:v>
                </c:pt>
                <c:pt idx="281">
                  <c:v>109.75</c:v>
                </c:pt>
                <c:pt idx="282">
                  <c:v>110</c:v>
                </c:pt>
                <c:pt idx="283">
                  <c:v>110.25</c:v>
                </c:pt>
                <c:pt idx="284">
                  <c:v>110.5</c:v>
                </c:pt>
                <c:pt idx="285">
                  <c:v>110.75</c:v>
                </c:pt>
                <c:pt idx="286">
                  <c:v>111</c:v>
                </c:pt>
                <c:pt idx="287">
                  <c:v>111.25</c:v>
                </c:pt>
                <c:pt idx="288">
                  <c:v>111.5</c:v>
                </c:pt>
                <c:pt idx="289">
                  <c:v>111.75</c:v>
                </c:pt>
                <c:pt idx="290">
                  <c:v>112</c:v>
                </c:pt>
                <c:pt idx="291">
                  <c:v>112.25</c:v>
                </c:pt>
                <c:pt idx="292">
                  <c:v>112.5</c:v>
                </c:pt>
                <c:pt idx="293">
                  <c:v>112.75</c:v>
                </c:pt>
                <c:pt idx="294">
                  <c:v>113</c:v>
                </c:pt>
                <c:pt idx="295">
                  <c:v>113.25</c:v>
                </c:pt>
                <c:pt idx="296">
                  <c:v>113.5</c:v>
                </c:pt>
                <c:pt idx="297">
                  <c:v>113.75</c:v>
                </c:pt>
                <c:pt idx="298">
                  <c:v>114</c:v>
                </c:pt>
                <c:pt idx="299">
                  <c:v>114.25</c:v>
                </c:pt>
                <c:pt idx="300">
                  <c:v>114.5</c:v>
                </c:pt>
                <c:pt idx="301">
                  <c:v>114.75</c:v>
                </c:pt>
                <c:pt idx="302">
                  <c:v>115</c:v>
                </c:pt>
                <c:pt idx="303">
                  <c:v>115.25</c:v>
                </c:pt>
                <c:pt idx="304">
                  <c:v>115.5</c:v>
                </c:pt>
                <c:pt idx="305">
                  <c:v>115.75</c:v>
                </c:pt>
                <c:pt idx="306">
                  <c:v>116</c:v>
                </c:pt>
                <c:pt idx="307">
                  <c:v>116.25</c:v>
                </c:pt>
                <c:pt idx="308">
                  <c:v>116.5</c:v>
                </c:pt>
                <c:pt idx="309">
                  <c:v>116.75</c:v>
                </c:pt>
                <c:pt idx="310">
                  <c:v>117</c:v>
                </c:pt>
                <c:pt idx="311">
                  <c:v>117.25</c:v>
                </c:pt>
                <c:pt idx="312">
                  <c:v>117.5</c:v>
                </c:pt>
                <c:pt idx="313">
                  <c:v>117.75</c:v>
                </c:pt>
                <c:pt idx="314">
                  <c:v>118</c:v>
                </c:pt>
                <c:pt idx="315">
                  <c:v>118.25</c:v>
                </c:pt>
                <c:pt idx="316">
                  <c:v>118.5</c:v>
                </c:pt>
                <c:pt idx="317">
                  <c:v>118.75</c:v>
                </c:pt>
                <c:pt idx="318">
                  <c:v>119</c:v>
                </c:pt>
                <c:pt idx="319">
                  <c:v>119.25</c:v>
                </c:pt>
                <c:pt idx="320">
                  <c:v>119.5</c:v>
                </c:pt>
                <c:pt idx="321">
                  <c:v>119.75</c:v>
                </c:pt>
                <c:pt idx="322">
                  <c:v>120</c:v>
                </c:pt>
                <c:pt idx="323">
                  <c:v>120.25</c:v>
                </c:pt>
                <c:pt idx="324">
                  <c:v>120.5</c:v>
                </c:pt>
                <c:pt idx="325">
                  <c:v>120.75</c:v>
                </c:pt>
                <c:pt idx="326">
                  <c:v>121</c:v>
                </c:pt>
                <c:pt idx="327">
                  <c:v>121.25</c:v>
                </c:pt>
                <c:pt idx="328">
                  <c:v>121.5</c:v>
                </c:pt>
                <c:pt idx="329">
                  <c:v>121.75</c:v>
                </c:pt>
                <c:pt idx="330">
                  <c:v>122</c:v>
                </c:pt>
                <c:pt idx="331">
                  <c:v>122.25</c:v>
                </c:pt>
                <c:pt idx="332">
                  <c:v>122.5</c:v>
                </c:pt>
                <c:pt idx="333">
                  <c:v>122.75</c:v>
                </c:pt>
                <c:pt idx="334">
                  <c:v>123</c:v>
                </c:pt>
                <c:pt idx="335">
                  <c:v>123.25</c:v>
                </c:pt>
                <c:pt idx="336">
                  <c:v>123.5</c:v>
                </c:pt>
                <c:pt idx="337">
                  <c:v>123.75</c:v>
                </c:pt>
                <c:pt idx="338">
                  <c:v>124</c:v>
                </c:pt>
                <c:pt idx="339">
                  <c:v>124.25</c:v>
                </c:pt>
                <c:pt idx="340">
                  <c:v>124.5</c:v>
                </c:pt>
                <c:pt idx="341">
                  <c:v>124.75</c:v>
                </c:pt>
                <c:pt idx="342">
                  <c:v>125</c:v>
                </c:pt>
                <c:pt idx="343">
                  <c:v>125.25</c:v>
                </c:pt>
                <c:pt idx="344">
                  <c:v>125.5</c:v>
                </c:pt>
                <c:pt idx="345">
                  <c:v>125.75</c:v>
                </c:pt>
                <c:pt idx="346">
                  <c:v>126</c:v>
                </c:pt>
                <c:pt idx="347">
                  <c:v>126.25</c:v>
                </c:pt>
                <c:pt idx="348">
                  <c:v>126.5</c:v>
                </c:pt>
                <c:pt idx="349">
                  <c:v>126.75</c:v>
                </c:pt>
                <c:pt idx="350">
                  <c:v>127</c:v>
                </c:pt>
                <c:pt idx="351">
                  <c:v>127.25</c:v>
                </c:pt>
                <c:pt idx="352">
                  <c:v>127.5</c:v>
                </c:pt>
                <c:pt idx="353">
                  <c:v>127.75</c:v>
                </c:pt>
                <c:pt idx="354">
                  <c:v>128</c:v>
                </c:pt>
                <c:pt idx="355">
                  <c:v>128.25</c:v>
                </c:pt>
                <c:pt idx="356">
                  <c:v>128.5</c:v>
                </c:pt>
                <c:pt idx="357">
                  <c:v>128.75</c:v>
                </c:pt>
                <c:pt idx="358">
                  <c:v>129</c:v>
                </c:pt>
                <c:pt idx="359">
                  <c:v>129.25</c:v>
                </c:pt>
                <c:pt idx="360">
                  <c:v>129.5</c:v>
                </c:pt>
                <c:pt idx="361">
                  <c:v>129.75</c:v>
                </c:pt>
                <c:pt idx="362">
                  <c:v>130</c:v>
                </c:pt>
                <c:pt idx="363">
                  <c:v>130.25</c:v>
                </c:pt>
                <c:pt idx="364">
                  <c:v>130.5</c:v>
                </c:pt>
                <c:pt idx="365">
                  <c:v>130.75</c:v>
                </c:pt>
                <c:pt idx="366">
                  <c:v>131</c:v>
                </c:pt>
                <c:pt idx="367">
                  <c:v>131.25</c:v>
                </c:pt>
                <c:pt idx="368">
                  <c:v>131.5</c:v>
                </c:pt>
                <c:pt idx="369">
                  <c:v>131.75</c:v>
                </c:pt>
                <c:pt idx="370">
                  <c:v>132</c:v>
                </c:pt>
                <c:pt idx="371">
                  <c:v>132.25</c:v>
                </c:pt>
                <c:pt idx="372">
                  <c:v>132.5</c:v>
                </c:pt>
                <c:pt idx="373">
                  <c:v>132.75</c:v>
                </c:pt>
                <c:pt idx="374">
                  <c:v>133</c:v>
                </c:pt>
                <c:pt idx="375">
                  <c:v>133.25</c:v>
                </c:pt>
                <c:pt idx="376">
                  <c:v>133.5</c:v>
                </c:pt>
                <c:pt idx="377">
                  <c:v>133.75</c:v>
                </c:pt>
                <c:pt idx="378">
                  <c:v>134</c:v>
                </c:pt>
                <c:pt idx="379">
                  <c:v>134.25</c:v>
                </c:pt>
                <c:pt idx="380">
                  <c:v>134.5</c:v>
                </c:pt>
                <c:pt idx="381">
                  <c:v>134.75</c:v>
                </c:pt>
                <c:pt idx="382">
                  <c:v>135</c:v>
                </c:pt>
                <c:pt idx="383">
                  <c:v>135.25</c:v>
                </c:pt>
                <c:pt idx="384">
                  <c:v>135.5</c:v>
                </c:pt>
                <c:pt idx="385">
                  <c:v>135.75</c:v>
                </c:pt>
                <c:pt idx="386">
                  <c:v>136</c:v>
                </c:pt>
                <c:pt idx="387">
                  <c:v>136.25</c:v>
                </c:pt>
                <c:pt idx="388">
                  <c:v>136.5</c:v>
                </c:pt>
                <c:pt idx="389">
                  <c:v>136.75</c:v>
                </c:pt>
                <c:pt idx="390">
                  <c:v>137</c:v>
                </c:pt>
                <c:pt idx="391">
                  <c:v>137.25</c:v>
                </c:pt>
                <c:pt idx="392">
                  <c:v>137.5</c:v>
                </c:pt>
                <c:pt idx="393">
                  <c:v>137.75</c:v>
                </c:pt>
                <c:pt idx="394">
                  <c:v>138</c:v>
                </c:pt>
                <c:pt idx="395">
                  <c:v>138.25</c:v>
                </c:pt>
                <c:pt idx="396">
                  <c:v>138.5</c:v>
                </c:pt>
                <c:pt idx="397">
                  <c:v>138.75</c:v>
                </c:pt>
                <c:pt idx="398">
                  <c:v>139</c:v>
                </c:pt>
                <c:pt idx="399">
                  <c:v>139.25</c:v>
                </c:pt>
                <c:pt idx="400">
                  <c:v>139.5</c:v>
                </c:pt>
                <c:pt idx="401">
                  <c:v>139.75</c:v>
                </c:pt>
                <c:pt idx="402">
                  <c:v>140</c:v>
                </c:pt>
                <c:pt idx="403">
                  <c:v>140.25</c:v>
                </c:pt>
                <c:pt idx="404">
                  <c:v>140.5</c:v>
                </c:pt>
                <c:pt idx="405">
                  <c:v>140.75</c:v>
                </c:pt>
                <c:pt idx="406">
                  <c:v>141</c:v>
                </c:pt>
                <c:pt idx="407">
                  <c:v>141.25</c:v>
                </c:pt>
                <c:pt idx="408">
                  <c:v>141.5</c:v>
                </c:pt>
                <c:pt idx="409">
                  <c:v>141.75</c:v>
                </c:pt>
                <c:pt idx="410">
                  <c:v>142</c:v>
                </c:pt>
                <c:pt idx="411">
                  <c:v>142.25</c:v>
                </c:pt>
                <c:pt idx="412">
                  <c:v>142.5</c:v>
                </c:pt>
                <c:pt idx="413">
                  <c:v>142.75</c:v>
                </c:pt>
                <c:pt idx="414">
                  <c:v>143</c:v>
                </c:pt>
                <c:pt idx="415">
                  <c:v>143.25</c:v>
                </c:pt>
                <c:pt idx="416">
                  <c:v>143.5</c:v>
                </c:pt>
                <c:pt idx="417">
                  <c:v>143.75</c:v>
                </c:pt>
                <c:pt idx="418">
                  <c:v>144</c:v>
                </c:pt>
              </c:numCache>
            </c:numRef>
          </c:xVal>
          <c:yVal>
            <c:numRef>
              <c:f>'output_140603 &amp; 140721'!$AL$169:$AL$587</c:f>
              <c:numCache>
                <c:formatCode>0.0E+00</c:formatCode>
                <c:ptCount val="419"/>
                <c:pt idx="0">
                  <c:v>7.8733199999999996E-3</c:v>
                </c:pt>
                <c:pt idx="1">
                  <c:v>8.2515999999999996E-3</c:v>
                </c:pt>
                <c:pt idx="2">
                  <c:v>8.492679999999999E-3</c:v>
                </c:pt>
                <c:pt idx="3">
                  <c:v>8.5201199999999991E-3</c:v>
                </c:pt>
                <c:pt idx="4">
                  <c:v>8.2535600000000001E-3</c:v>
                </c:pt>
                <c:pt idx="5">
                  <c:v>7.8203999999999999E-3</c:v>
                </c:pt>
                <c:pt idx="6">
                  <c:v>7.2755199999999997E-3</c:v>
                </c:pt>
                <c:pt idx="7">
                  <c:v>6.6541999999999999E-3</c:v>
                </c:pt>
                <c:pt idx="8">
                  <c:v>5.8466799999999999E-3</c:v>
                </c:pt>
                <c:pt idx="9">
                  <c:v>4.8176799999999995E-3</c:v>
                </c:pt>
                <c:pt idx="10">
                  <c:v>3.5946399999999996E-3</c:v>
                </c:pt>
                <c:pt idx="11">
                  <c:v>3.4260799999999998E-3</c:v>
                </c:pt>
                <c:pt idx="12">
                  <c:v>1.6350319999999998E-3</c:v>
                </c:pt>
                <c:pt idx="13">
                  <c:v>9.4471999999999991E-4</c:v>
                </c:pt>
                <c:pt idx="14">
                  <c:v>1.0086159999999999E-3</c:v>
                </c:pt>
                <c:pt idx="15">
                  <c:v>1.1656119999999999E-3</c:v>
                </c:pt>
                <c:pt idx="16">
                  <c:v>1.3557319999999999E-3</c:v>
                </c:pt>
                <c:pt idx="17">
                  <c:v>1.5440879999999999E-3</c:v>
                </c:pt>
                <c:pt idx="18">
                  <c:v>1.7053959999999999E-3</c:v>
                </c:pt>
                <c:pt idx="19">
                  <c:v>1.8276999999999998E-3</c:v>
                </c:pt>
                <c:pt idx="20">
                  <c:v>1.9106079999999998E-3</c:v>
                </c:pt>
                <c:pt idx="21">
                  <c:v>1.9599999999999999E-3</c:v>
                </c:pt>
                <c:pt idx="22">
                  <c:v>1.98548E-3</c:v>
                </c:pt>
                <c:pt idx="23">
                  <c:v>1.9893999999999997E-3</c:v>
                </c:pt>
                <c:pt idx="24">
                  <c:v>1.9815599999999998E-3</c:v>
                </c:pt>
                <c:pt idx="25">
                  <c:v>1.9658799999999997E-3</c:v>
                </c:pt>
                <c:pt idx="26">
                  <c:v>1.9405959999999999E-3</c:v>
                </c:pt>
                <c:pt idx="27">
                  <c:v>1.9113919999999998E-3</c:v>
                </c:pt>
                <c:pt idx="28">
                  <c:v>1.879052E-3</c:v>
                </c:pt>
                <c:pt idx="29">
                  <c:v>1.84534E-3</c:v>
                </c:pt>
                <c:pt idx="30">
                  <c:v>1.8104519999999999E-3</c:v>
                </c:pt>
                <c:pt idx="31">
                  <c:v>1.7755639999999999E-3</c:v>
                </c:pt>
                <c:pt idx="32">
                  <c:v>1.7410679999999999E-3</c:v>
                </c:pt>
                <c:pt idx="33">
                  <c:v>1.7073559999999999E-3</c:v>
                </c:pt>
                <c:pt idx="34">
                  <c:v>1.6744279999999999E-3</c:v>
                </c:pt>
                <c:pt idx="35">
                  <c:v>1.6428719999999999E-3</c:v>
                </c:pt>
                <c:pt idx="36">
                  <c:v>1.6126879999999999E-3</c:v>
                </c:pt>
                <c:pt idx="37">
                  <c:v>1.5836799999999999E-3</c:v>
                </c:pt>
                <c:pt idx="38">
                  <c:v>1.55624E-3</c:v>
                </c:pt>
                <c:pt idx="39">
                  <c:v>1.5303679999999998E-3</c:v>
                </c:pt>
                <c:pt idx="40">
                  <c:v>1.5060639999999999E-3</c:v>
                </c:pt>
                <c:pt idx="41">
                  <c:v>1.482936E-3</c:v>
                </c:pt>
                <c:pt idx="42">
                  <c:v>1.4613759999999999E-3</c:v>
                </c:pt>
                <c:pt idx="43">
                  <c:v>1.4409919999999999E-3</c:v>
                </c:pt>
                <c:pt idx="44">
                  <c:v>1.4217839999999999E-3</c:v>
                </c:pt>
                <c:pt idx="45">
                  <c:v>1.4037519999999999E-3</c:v>
                </c:pt>
                <c:pt idx="46">
                  <c:v>1.386504E-3</c:v>
                </c:pt>
                <c:pt idx="47">
                  <c:v>1.370432E-3</c:v>
                </c:pt>
                <c:pt idx="48">
                  <c:v>1.3549479999999999E-3</c:v>
                </c:pt>
                <c:pt idx="49">
                  <c:v>1.3404439999999999E-3</c:v>
                </c:pt>
                <c:pt idx="50">
                  <c:v>1.3263319999999999E-3</c:v>
                </c:pt>
                <c:pt idx="51">
                  <c:v>1.313004E-3</c:v>
                </c:pt>
                <c:pt idx="52">
                  <c:v>1.3000679999999999E-3</c:v>
                </c:pt>
                <c:pt idx="53">
                  <c:v>1.28772E-3</c:v>
                </c:pt>
                <c:pt idx="54">
                  <c:v>1.27596E-3</c:v>
                </c:pt>
                <c:pt idx="55">
                  <c:v>1.2643959999999999E-3</c:v>
                </c:pt>
                <c:pt idx="56">
                  <c:v>1.2532239999999998E-3</c:v>
                </c:pt>
                <c:pt idx="57">
                  <c:v>1.2424439999999999E-3</c:v>
                </c:pt>
                <c:pt idx="58">
                  <c:v>1.23186E-3</c:v>
                </c:pt>
                <c:pt idx="59">
                  <c:v>1.221668E-3</c:v>
                </c:pt>
                <c:pt idx="60">
                  <c:v>2.5440799999999998E-3</c:v>
                </c:pt>
                <c:pt idx="61">
                  <c:v>2.8909999999999999E-3</c:v>
                </c:pt>
                <c:pt idx="62">
                  <c:v>3.4554799999999999E-3</c:v>
                </c:pt>
                <c:pt idx="63">
                  <c:v>5.3880399999999993E-3</c:v>
                </c:pt>
                <c:pt idx="64">
                  <c:v>7.0167999999999993E-3</c:v>
                </c:pt>
                <c:pt idx="65">
                  <c:v>8.1496799999999994E-3</c:v>
                </c:pt>
                <c:pt idx="66">
                  <c:v>9.0689199999999994E-3</c:v>
                </c:pt>
                <c:pt idx="67">
                  <c:v>9.9587599999999988E-3</c:v>
                </c:pt>
                <c:pt idx="68">
                  <c:v>1.0879959999999999E-2</c:v>
                </c:pt>
                <c:pt idx="69">
                  <c:v>1.1812919999999999E-2</c:v>
                </c:pt>
                <c:pt idx="70">
                  <c:v>1.271452E-2</c:v>
                </c:pt>
                <c:pt idx="71">
                  <c:v>1.3535759999999999E-2</c:v>
                </c:pt>
                <c:pt idx="72">
                  <c:v>1.424724E-2</c:v>
                </c:pt>
                <c:pt idx="73">
                  <c:v>1.4839159999999999E-2</c:v>
                </c:pt>
                <c:pt idx="74">
                  <c:v>1.531544E-2</c:v>
                </c:pt>
                <c:pt idx="75">
                  <c:v>1.5681959999999998E-2</c:v>
                </c:pt>
                <c:pt idx="76">
                  <c:v>1.59446E-2</c:v>
                </c:pt>
                <c:pt idx="77">
                  <c:v>1.6117079999999999E-2</c:v>
                </c:pt>
                <c:pt idx="78">
                  <c:v>1.6205279999999999E-2</c:v>
                </c:pt>
                <c:pt idx="79">
                  <c:v>1.622096E-2</c:v>
                </c:pt>
                <c:pt idx="80">
                  <c:v>1.617588E-2</c:v>
                </c:pt>
                <c:pt idx="81">
                  <c:v>1.6079839999999998E-2</c:v>
                </c:pt>
                <c:pt idx="82">
                  <c:v>1.593872E-2</c:v>
                </c:pt>
                <c:pt idx="83">
                  <c:v>1.5758399999999999E-2</c:v>
                </c:pt>
                <c:pt idx="84">
                  <c:v>1.5542799999999999E-2</c:v>
                </c:pt>
                <c:pt idx="85">
                  <c:v>1.5293879999999999E-2</c:v>
                </c:pt>
                <c:pt idx="86">
                  <c:v>1.5017519999999999E-2</c:v>
                </c:pt>
                <c:pt idx="87">
                  <c:v>1.4709799999999999E-2</c:v>
                </c:pt>
                <c:pt idx="88">
                  <c:v>1.436876E-2</c:v>
                </c:pt>
                <c:pt idx="89">
                  <c:v>1.3992439999999998E-2</c:v>
                </c:pt>
                <c:pt idx="90">
                  <c:v>1.357888E-2</c:v>
                </c:pt>
                <c:pt idx="91">
                  <c:v>1.312612E-2</c:v>
                </c:pt>
                <c:pt idx="92">
                  <c:v>1.2634159999999998E-2</c:v>
                </c:pt>
                <c:pt idx="93">
                  <c:v>1.2097119999999999E-2</c:v>
                </c:pt>
                <c:pt idx="94">
                  <c:v>1.1514999999999999E-2</c:v>
                </c:pt>
                <c:pt idx="95">
                  <c:v>1.08878E-2</c:v>
                </c:pt>
                <c:pt idx="96">
                  <c:v>1.0209639999999999E-2</c:v>
                </c:pt>
                <c:pt idx="97">
                  <c:v>9.4785599999999987E-3</c:v>
                </c:pt>
                <c:pt idx="98">
                  <c:v>8.6965199999999993E-3</c:v>
                </c:pt>
                <c:pt idx="99">
                  <c:v>7.8713599999999991E-3</c:v>
                </c:pt>
                <c:pt idx="100">
                  <c:v>7.0050399999999997E-3</c:v>
                </c:pt>
                <c:pt idx="101">
                  <c:v>6.1151999999999995E-3</c:v>
                </c:pt>
                <c:pt idx="102">
                  <c:v>5.2214399999999999E-3</c:v>
                </c:pt>
                <c:pt idx="103">
                  <c:v>4.3355199999999998E-3</c:v>
                </c:pt>
                <c:pt idx="104">
                  <c:v>3.4103999999999996E-3</c:v>
                </c:pt>
                <c:pt idx="105">
                  <c:v>2.3735599999999998E-3</c:v>
                </c:pt>
                <c:pt idx="106">
                  <c:v>1.4407959999999998E-3</c:v>
                </c:pt>
                <c:pt idx="107">
                  <c:v>1.4300159999999999E-3</c:v>
                </c:pt>
                <c:pt idx="108">
                  <c:v>4.8372799999999995E-4</c:v>
                </c:pt>
                <c:pt idx="109">
                  <c:v>3.1124799999999997E-4</c:v>
                </c:pt>
                <c:pt idx="110">
                  <c:v>3.1301199999999999E-4</c:v>
                </c:pt>
                <c:pt idx="111">
                  <c:v>3.4319599999999999E-4</c:v>
                </c:pt>
                <c:pt idx="112">
                  <c:v>3.8925599999999999E-4</c:v>
                </c:pt>
                <c:pt idx="113">
                  <c:v>4.4629199999999999E-4</c:v>
                </c:pt>
                <c:pt idx="114">
                  <c:v>5.0920799999999993E-4</c:v>
                </c:pt>
                <c:pt idx="115">
                  <c:v>5.7192799999999998E-4</c:v>
                </c:pt>
                <c:pt idx="116">
                  <c:v>6.2896399999999998E-4</c:v>
                </c:pt>
                <c:pt idx="117">
                  <c:v>6.76788E-4</c:v>
                </c:pt>
                <c:pt idx="118">
                  <c:v>7.1461599999999995E-4</c:v>
                </c:pt>
                <c:pt idx="119">
                  <c:v>7.4362399999999991E-4</c:v>
                </c:pt>
                <c:pt idx="120">
                  <c:v>7.6577199999999996E-4</c:v>
                </c:pt>
                <c:pt idx="121">
                  <c:v>7.8243200000000001E-4</c:v>
                </c:pt>
                <c:pt idx="122">
                  <c:v>7.9497599999999997E-4</c:v>
                </c:pt>
                <c:pt idx="123">
                  <c:v>8.0418799999999995E-4</c:v>
                </c:pt>
                <c:pt idx="124">
                  <c:v>8.1104799999999998E-4</c:v>
                </c:pt>
                <c:pt idx="125">
                  <c:v>8.1555599999999994E-4</c:v>
                </c:pt>
                <c:pt idx="126">
                  <c:v>8.1849599999999994E-4</c:v>
                </c:pt>
                <c:pt idx="127">
                  <c:v>8.1986799999999996E-4</c:v>
                </c:pt>
                <c:pt idx="128">
                  <c:v>8.2006399999999991E-4</c:v>
                </c:pt>
                <c:pt idx="129">
                  <c:v>8.1908399999999998E-4</c:v>
                </c:pt>
                <c:pt idx="130">
                  <c:v>8.175159999999999E-4</c:v>
                </c:pt>
                <c:pt idx="131">
                  <c:v>8.1516399999999995E-4</c:v>
                </c:pt>
                <c:pt idx="132">
                  <c:v>8.1222399999999995E-4</c:v>
                </c:pt>
                <c:pt idx="133">
                  <c:v>8.0889199999999997E-4</c:v>
                </c:pt>
                <c:pt idx="134">
                  <c:v>8.0516799999999999E-4</c:v>
                </c:pt>
                <c:pt idx="135">
                  <c:v>8.0124799999999996E-4</c:v>
                </c:pt>
                <c:pt idx="136">
                  <c:v>7.9713199999999998E-4</c:v>
                </c:pt>
                <c:pt idx="137">
                  <c:v>7.9262399999999991E-4</c:v>
                </c:pt>
                <c:pt idx="138">
                  <c:v>7.8811599999999995E-4</c:v>
                </c:pt>
                <c:pt idx="139">
                  <c:v>7.8341199999999993E-4</c:v>
                </c:pt>
                <c:pt idx="140">
                  <c:v>7.7851199999999998E-4</c:v>
                </c:pt>
                <c:pt idx="141">
                  <c:v>7.7361199999999991E-4</c:v>
                </c:pt>
                <c:pt idx="142">
                  <c:v>7.6871199999999995E-4</c:v>
                </c:pt>
                <c:pt idx="143">
                  <c:v>7.63812E-4</c:v>
                </c:pt>
                <c:pt idx="144">
                  <c:v>7.5871599999999999E-4</c:v>
                </c:pt>
                <c:pt idx="145">
                  <c:v>7.5381599999999993E-4</c:v>
                </c:pt>
                <c:pt idx="146">
                  <c:v>7.4871999999999992E-4</c:v>
                </c:pt>
                <c:pt idx="147">
                  <c:v>7.4381999999999996E-4</c:v>
                </c:pt>
                <c:pt idx="148">
                  <c:v>7.3892000000000001E-4</c:v>
                </c:pt>
                <c:pt idx="149">
                  <c:v>7.33824E-4</c:v>
                </c:pt>
                <c:pt idx="150">
                  <c:v>7.2892399999999993E-4</c:v>
                </c:pt>
                <c:pt idx="151">
                  <c:v>7.2402399999999998E-4</c:v>
                </c:pt>
                <c:pt idx="152">
                  <c:v>7.1912399999999991E-4</c:v>
                </c:pt>
                <c:pt idx="153">
                  <c:v>7.1442000000000001E-4</c:v>
                </c:pt>
                <c:pt idx="154">
                  <c:v>7.0951999999999994E-4</c:v>
                </c:pt>
                <c:pt idx="155">
                  <c:v>7.0461999999999999E-4</c:v>
                </c:pt>
                <c:pt idx="156">
                  <c:v>1.6536519999999998E-3</c:v>
                </c:pt>
                <c:pt idx="157">
                  <c:v>2.2049999999999999E-3</c:v>
                </c:pt>
                <c:pt idx="158">
                  <c:v>2.6067999999999998E-3</c:v>
                </c:pt>
                <c:pt idx="159">
                  <c:v>3.9925199999999994E-3</c:v>
                </c:pt>
                <c:pt idx="160">
                  <c:v>4.9509599999999999E-3</c:v>
                </c:pt>
                <c:pt idx="161">
                  <c:v>5.3625599999999997E-3</c:v>
                </c:pt>
                <c:pt idx="162">
                  <c:v>5.54288E-3</c:v>
                </c:pt>
                <c:pt idx="163">
                  <c:v>5.7565199999999993E-3</c:v>
                </c:pt>
                <c:pt idx="164">
                  <c:v>6.1269599999999999E-3</c:v>
                </c:pt>
                <c:pt idx="165">
                  <c:v>6.6698799999999996E-3</c:v>
                </c:pt>
                <c:pt idx="166">
                  <c:v>7.3421599999999995E-3</c:v>
                </c:pt>
                <c:pt idx="167">
                  <c:v>8.0751999999999994E-3</c:v>
                </c:pt>
                <c:pt idx="168">
                  <c:v>8.8141199999999999E-3</c:v>
                </c:pt>
                <c:pt idx="169">
                  <c:v>9.5236399999999999E-3</c:v>
                </c:pt>
                <c:pt idx="170">
                  <c:v>1.0182199999999999E-2</c:v>
                </c:pt>
                <c:pt idx="171">
                  <c:v>1.0772159999999999E-2</c:v>
                </c:pt>
                <c:pt idx="172">
                  <c:v>1.1289599999999999E-2</c:v>
                </c:pt>
                <c:pt idx="173">
                  <c:v>1.1724719999999999E-2</c:v>
                </c:pt>
                <c:pt idx="174">
                  <c:v>1.2081439999999999E-2</c:v>
                </c:pt>
                <c:pt idx="175">
                  <c:v>1.2359759999999999E-2</c:v>
                </c:pt>
                <c:pt idx="176">
                  <c:v>1.256556E-2</c:v>
                </c:pt>
                <c:pt idx="177">
                  <c:v>1.2708639999999998E-2</c:v>
                </c:pt>
                <c:pt idx="178">
                  <c:v>1.2792919999999999E-2</c:v>
                </c:pt>
                <c:pt idx="179">
                  <c:v>1.282232E-2</c:v>
                </c:pt>
                <c:pt idx="180">
                  <c:v>1.2804679999999999E-2</c:v>
                </c:pt>
                <c:pt idx="181">
                  <c:v>1.2738039999999999E-2</c:v>
                </c:pt>
                <c:pt idx="182">
                  <c:v>1.2624359999999999E-2</c:v>
                </c:pt>
                <c:pt idx="183">
                  <c:v>1.2465599999999999E-2</c:v>
                </c:pt>
                <c:pt idx="184">
                  <c:v>1.22598E-2</c:v>
                </c:pt>
                <c:pt idx="185">
                  <c:v>1.2005E-2</c:v>
                </c:pt>
                <c:pt idx="186">
                  <c:v>1.169924E-2</c:v>
                </c:pt>
                <c:pt idx="187">
                  <c:v>1.134252E-2</c:v>
                </c:pt>
                <c:pt idx="188">
                  <c:v>1.0934839999999999E-2</c:v>
                </c:pt>
                <c:pt idx="189">
                  <c:v>1.0472279999999999E-2</c:v>
                </c:pt>
                <c:pt idx="190">
                  <c:v>9.9626799999999998E-3</c:v>
                </c:pt>
                <c:pt idx="191">
                  <c:v>9.4021199999999999E-3</c:v>
                </c:pt>
                <c:pt idx="192">
                  <c:v>8.7886400000000003E-3</c:v>
                </c:pt>
                <c:pt idx="193">
                  <c:v>8.1281199999999991E-3</c:v>
                </c:pt>
                <c:pt idx="194">
                  <c:v>7.4225199999999993E-3</c:v>
                </c:pt>
                <c:pt idx="195">
                  <c:v>6.6835999999999996E-3</c:v>
                </c:pt>
                <c:pt idx="196">
                  <c:v>5.9191999999999995E-3</c:v>
                </c:pt>
                <c:pt idx="197">
                  <c:v>5.1528399999999997E-3</c:v>
                </c:pt>
                <c:pt idx="198">
                  <c:v>4.4001999999999999E-3</c:v>
                </c:pt>
                <c:pt idx="199">
                  <c:v>3.6749999999999999E-3</c:v>
                </c:pt>
                <c:pt idx="200">
                  <c:v>2.94392E-3</c:v>
                </c:pt>
                <c:pt idx="201">
                  <c:v>2.1383599999999997E-3</c:v>
                </c:pt>
                <c:pt idx="202">
                  <c:v>1.3800359999999998E-3</c:v>
                </c:pt>
                <c:pt idx="203">
                  <c:v>1.31222E-3</c:v>
                </c:pt>
                <c:pt idx="204">
                  <c:v>5.4527199999999997E-4</c:v>
                </c:pt>
                <c:pt idx="205">
                  <c:v>2.107E-4</c:v>
                </c:pt>
                <c:pt idx="206">
                  <c:v>1.923544E-4</c:v>
                </c:pt>
                <c:pt idx="207">
                  <c:v>2.1285599999999998E-4</c:v>
                </c:pt>
                <c:pt idx="208">
                  <c:v>2.5342799999999999E-4</c:v>
                </c:pt>
                <c:pt idx="209">
                  <c:v>3.0889599999999996E-4</c:v>
                </c:pt>
                <c:pt idx="210">
                  <c:v>3.7043999999999998E-4</c:v>
                </c:pt>
                <c:pt idx="211">
                  <c:v>4.2747599999999998E-4</c:v>
                </c:pt>
                <c:pt idx="212">
                  <c:v>4.7275199999999995E-4</c:v>
                </c:pt>
                <c:pt idx="213">
                  <c:v>5.05288E-4</c:v>
                </c:pt>
                <c:pt idx="214">
                  <c:v>5.2743599999999994E-4</c:v>
                </c:pt>
                <c:pt idx="215">
                  <c:v>5.4233199999999997E-4</c:v>
                </c:pt>
                <c:pt idx="216">
                  <c:v>5.5252399999999998E-4</c:v>
                </c:pt>
                <c:pt idx="217">
                  <c:v>5.5938400000000001E-4</c:v>
                </c:pt>
                <c:pt idx="218">
                  <c:v>5.6408799999999992E-4</c:v>
                </c:pt>
                <c:pt idx="219">
                  <c:v>5.6702800000000002E-4</c:v>
                </c:pt>
                <c:pt idx="220">
                  <c:v>5.6879199999999993E-4</c:v>
                </c:pt>
                <c:pt idx="221">
                  <c:v>5.6977199999999997E-4</c:v>
                </c:pt>
                <c:pt idx="222">
                  <c:v>5.6996800000000002E-4</c:v>
                </c:pt>
                <c:pt idx="223">
                  <c:v>5.6957599999999991E-4</c:v>
                </c:pt>
                <c:pt idx="224">
                  <c:v>5.6898799999999998E-4</c:v>
                </c:pt>
                <c:pt idx="225">
                  <c:v>5.67812E-4</c:v>
                </c:pt>
                <c:pt idx="226">
                  <c:v>5.6643999999999998E-4</c:v>
                </c:pt>
                <c:pt idx="227">
                  <c:v>5.6487200000000001E-4</c:v>
                </c:pt>
                <c:pt idx="228">
                  <c:v>5.6310799999999999E-4</c:v>
                </c:pt>
                <c:pt idx="229">
                  <c:v>5.6114799999999992E-4</c:v>
                </c:pt>
                <c:pt idx="230">
                  <c:v>5.5899200000000002E-4</c:v>
                </c:pt>
                <c:pt idx="231">
                  <c:v>5.5663999999999996E-4</c:v>
                </c:pt>
                <c:pt idx="232">
                  <c:v>5.54288E-4</c:v>
                </c:pt>
                <c:pt idx="233">
                  <c:v>5.5193599999999994E-4</c:v>
                </c:pt>
                <c:pt idx="234">
                  <c:v>5.4938799999999994E-4</c:v>
                </c:pt>
                <c:pt idx="235">
                  <c:v>5.4664399999999999E-4</c:v>
                </c:pt>
                <c:pt idx="236">
                  <c:v>5.4409599999999999E-4</c:v>
                </c:pt>
                <c:pt idx="237">
                  <c:v>5.4135199999999994E-4</c:v>
                </c:pt>
                <c:pt idx="238">
                  <c:v>5.3860799999999999E-4</c:v>
                </c:pt>
                <c:pt idx="239">
                  <c:v>5.3586399999999994E-4</c:v>
                </c:pt>
                <c:pt idx="240">
                  <c:v>5.3292399999999994E-4</c:v>
                </c:pt>
                <c:pt idx="241">
                  <c:v>5.3018E-4</c:v>
                </c:pt>
                <c:pt idx="242">
                  <c:v>5.2743599999999994E-4</c:v>
                </c:pt>
                <c:pt idx="243">
                  <c:v>5.2449599999999995E-4</c:v>
                </c:pt>
                <c:pt idx="244">
                  <c:v>5.21752E-4</c:v>
                </c:pt>
                <c:pt idx="245">
                  <c:v>5.1881200000000001E-4</c:v>
                </c:pt>
                <c:pt idx="246">
                  <c:v>5.1606799999999995E-4</c:v>
                </c:pt>
                <c:pt idx="247">
                  <c:v>5.1332400000000001E-4</c:v>
                </c:pt>
                <c:pt idx="248">
                  <c:v>5.1038400000000001E-4</c:v>
                </c:pt>
                <c:pt idx="249">
                  <c:v>5.0763999999999996E-4</c:v>
                </c:pt>
                <c:pt idx="250">
                  <c:v>5.0489600000000001E-4</c:v>
                </c:pt>
                <c:pt idx="251">
                  <c:v>5.0215199999999996E-4</c:v>
                </c:pt>
                <c:pt idx="252">
                  <c:v>1.6066119999999999E-3</c:v>
                </c:pt>
                <c:pt idx="253">
                  <c:v>2.9850799999999998E-3</c:v>
                </c:pt>
                <c:pt idx="254">
                  <c:v>3.4064799999999999E-3</c:v>
                </c:pt>
                <c:pt idx="255">
                  <c:v>4.9235199999999998E-3</c:v>
                </c:pt>
                <c:pt idx="256">
                  <c:v>5.7408399999999997E-3</c:v>
                </c:pt>
                <c:pt idx="257">
                  <c:v>5.7976799999999995E-3</c:v>
                </c:pt>
                <c:pt idx="258">
                  <c:v>5.5742399999999994E-3</c:v>
                </c:pt>
                <c:pt idx="259">
                  <c:v>5.4389999999999994E-3</c:v>
                </c:pt>
                <c:pt idx="260">
                  <c:v>5.5820799999999997E-3</c:v>
                </c:pt>
                <c:pt idx="261">
                  <c:v>6.0230799999999992E-3</c:v>
                </c:pt>
                <c:pt idx="262">
                  <c:v>6.6855599999999992E-3</c:v>
                </c:pt>
                <c:pt idx="263">
                  <c:v>7.4656399999999999E-3</c:v>
                </c:pt>
                <c:pt idx="264">
                  <c:v>8.2868799999999999E-3</c:v>
                </c:pt>
                <c:pt idx="265">
                  <c:v>9.1022399999999993E-3</c:v>
                </c:pt>
                <c:pt idx="266">
                  <c:v>9.8842799999999988E-3</c:v>
                </c:pt>
                <c:pt idx="267">
                  <c:v>1.0615359999999999E-2</c:v>
                </c:pt>
                <c:pt idx="268">
                  <c:v>1.1283719999999999E-2</c:v>
                </c:pt>
                <c:pt idx="269">
                  <c:v>1.188348E-2</c:v>
                </c:pt>
                <c:pt idx="270">
                  <c:v>1.2404839999999999E-2</c:v>
                </c:pt>
                <c:pt idx="271">
                  <c:v>1.2847799999999999E-2</c:v>
                </c:pt>
                <c:pt idx="272">
                  <c:v>1.3210399999999999E-2</c:v>
                </c:pt>
                <c:pt idx="273">
                  <c:v>1.349852E-2</c:v>
                </c:pt>
                <c:pt idx="274">
                  <c:v>1.371412E-2</c:v>
                </c:pt>
                <c:pt idx="275">
                  <c:v>1.3859159999999999E-2</c:v>
                </c:pt>
                <c:pt idx="276">
                  <c:v>1.3935599999999999E-2</c:v>
                </c:pt>
                <c:pt idx="277">
                  <c:v>1.3947359999999999E-2</c:v>
                </c:pt>
                <c:pt idx="278">
                  <c:v>1.3894439999999999E-2</c:v>
                </c:pt>
                <c:pt idx="279">
                  <c:v>1.3776839999999999E-2</c:v>
                </c:pt>
                <c:pt idx="280">
                  <c:v>1.3594559999999999E-2</c:v>
                </c:pt>
                <c:pt idx="281">
                  <c:v>1.334956E-2</c:v>
                </c:pt>
                <c:pt idx="282">
                  <c:v>1.303792E-2</c:v>
                </c:pt>
                <c:pt idx="283">
                  <c:v>1.2661599999999999E-2</c:v>
                </c:pt>
                <c:pt idx="284">
                  <c:v>1.2218639999999999E-2</c:v>
                </c:pt>
                <c:pt idx="285">
                  <c:v>1.171492E-2</c:v>
                </c:pt>
                <c:pt idx="286">
                  <c:v>1.1148479999999999E-2</c:v>
                </c:pt>
                <c:pt idx="287">
                  <c:v>1.052324E-2</c:v>
                </c:pt>
                <c:pt idx="288">
                  <c:v>9.8391999999999993E-3</c:v>
                </c:pt>
                <c:pt idx="289">
                  <c:v>9.09832E-3</c:v>
                </c:pt>
                <c:pt idx="290">
                  <c:v>8.3064799999999998E-3</c:v>
                </c:pt>
                <c:pt idx="291">
                  <c:v>7.4773999999999995E-3</c:v>
                </c:pt>
                <c:pt idx="292">
                  <c:v>6.6267599999999998E-3</c:v>
                </c:pt>
                <c:pt idx="293">
                  <c:v>5.7721999999999999E-3</c:v>
                </c:pt>
                <c:pt idx="294">
                  <c:v>4.9372399999999999E-3</c:v>
                </c:pt>
                <c:pt idx="295">
                  <c:v>4.1473600000000001E-3</c:v>
                </c:pt>
                <c:pt idx="296">
                  <c:v>3.3712E-3</c:v>
                </c:pt>
                <c:pt idx="297">
                  <c:v>2.5382E-3</c:v>
                </c:pt>
                <c:pt idx="298">
                  <c:v>1.7479279999999999E-3</c:v>
                </c:pt>
                <c:pt idx="299">
                  <c:v>1.6211159999999999E-3</c:v>
                </c:pt>
                <c:pt idx="300">
                  <c:v>9.02384E-4</c:v>
                </c:pt>
                <c:pt idx="301">
                  <c:v>3.6514799999999998E-4</c:v>
                </c:pt>
                <c:pt idx="302">
                  <c:v>2.6244399999999997E-4</c:v>
                </c:pt>
                <c:pt idx="303">
                  <c:v>2.6499199999999997E-4</c:v>
                </c:pt>
                <c:pt idx="304">
                  <c:v>2.8988399999999996E-4</c:v>
                </c:pt>
                <c:pt idx="305">
                  <c:v>3.1595199999999999E-4</c:v>
                </c:pt>
                <c:pt idx="306">
                  <c:v>3.3770799999999999E-4</c:v>
                </c:pt>
                <c:pt idx="307">
                  <c:v>3.5436799999999998E-4</c:v>
                </c:pt>
                <c:pt idx="308">
                  <c:v>3.6769599999999998E-4</c:v>
                </c:pt>
                <c:pt idx="309">
                  <c:v>3.7886799999999998E-4</c:v>
                </c:pt>
                <c:pt idx="310">
                  <c:v>3.8827599999999995E-4</c:v>
                </c:pt>
                <c:pt idx="311">
                  <c:v>3.96704E-4</c:v>
                </c:pt>
                <c:pt idx="312">
                  <c:v>4.0395599999999997E-4</c:v>
                </c:pt>
                <c:pt idx="313">
                  <c:v>4.10424E-4</c:v>
                </c:pt>
                <c:pt idx="314">
                  <c:v>4.15912E-4</c:v>
                </c:pt>
                <c:pt idx="315">
                  <c:v>4.2061599999999996E-4</c:v>
                </c:pt>
                <c:pt idx="316">
                  <c:v>4.2453599999999999E-4</c:v>
                </c:pt>
                <c:pt idx="317">
                  <c:v>4.2767199999999998E-4</c:v>
                </c:pt>
                <c:pt idx="318">
                  <c:v>4.3002399999999999E-4</c:v>
                </c:pt>
                <c:pt idx="319">
                  <c:v>4.3178799999999995E-4</c:v>
                </c:pt>
                <c:pt idx="320">
                  <c:v>4.3296399999999998E-4</c:v>
                </c:pt>
                <c:pt idx="321">
                  <c:v>4.3374799999999997E-4</c:v>
                </c:pt>
                <c:pt idx="322">
                  <c:v>4.3394399999999996E-4</c:v>
                </c:pt>
                <c:pt idx="323">
                  <c:v>4.3394399999999996E-4</c:v>
                </c:pt>
                <c:pt idx="324">
                  <c:v>4.3335599999999998E-4</c:v>
                </c:pt>
                <c:pt idx="325">
                  <c:v>4.3257199999999999E-4</c:v>
                </c:pt>
                <c:pt idx="326">
                  <c:v>4.3159199999999996E-4</c:v>
                </c:pt>
                <c:pt idx="327">
                  <c:v>4.3041599999999998E-4</c:v>
                </c:pt>
                <c:pt idx="328">
                  <c:v>4.2884799999999996E-4</c:v>
                </c:pt>
                <c:pt idx="329">
                  <c:v>4.2727999999999999E-4</c:v>
                </c:pt>
                <c:pt idx="330">
                  <c:v>4.2571199999999997E-4</c:v>
                </c:pt>
                <c:pt idx="331">
                  <c:v>4.2375199999999995E-4</c:v>
                </c:pt>
                <c:pt idx="332">
                  <c:v>4.2198799999999999E-4</c:v>
                </c:pt>
                <c:pt idx="333">
                  <c:v>4.1983199999999997E-4</c:v>
                </c:pt>
                <c:pt idx="334">
                  <c:v>4.1787199999999996E-4</c:v>
                </c:pt>
                <c:pt idx="335">
                  <c:v>4.15716E-4</c:v>
                </c:pt>
                <c:pt idx="336">
                  <c:v>4.1355999999999999E-4</c:v>
                </c:pt>
                <c:pt idx="337">
                  <c:v>4.1140399999999998E-4</c:v>
                </c:pt>
                <c:pt idx="338">
                  <c:v>4.0924799999999997E-4</c:v>
                </c:pt>
                <c:pt idx="339">
                  <c:v>4.0709199999999996E-4</c:v>
                </c:pt>
                <c:pt idx="340">
                  <c:v>4.0473999999999995E-4</c:v>
                </c:pt>
                <c:pt idx="341">
                  <c:v>4.0258399999999999E-4</c:v>
                </c:pt>
                <c:pt idx="342">
                  <c:v>4.0042799999999998E-4</c:v>
                </c:pt>
                <c:pt idx="343">
                  <c:v>3.9807599999999997E-4</c:v>
                </c:pt>
                <c:pt idx="344">
                  <c:v>3.9591999999999996E-4</c:v>
                </c:pt>
                <c:pt idx="345">
                  <c:v>3.9356799999999996E-4</c:v>
                </c:pt>
                <c:pt idx="346">
                  <c:v>3.91412E-4</c:v>
                </c:pt>
                <c:pt idx="347">
                  <c:v>3.8925599999999999E-4</c:v>
                </c:pt>
                <c:pt idx="348">
                  <c:v>1.6840319999999998E-3</c:v>
                </c:pt>
                <c:pt idx="349">
                  <c:v>3.8964799999999999E-3</c:v>
                </c:pt>
                <c:pt idx="350">
                  <c:v>4.35316E-3</c:v>
                </c:pt>
                <c:pt idx="351">
                  <c:v>6.0799199999999999E-3</c:v>
                </c:pt>
                <c:pt idx="352">
                  <c:v>6.91488E-3</c:v>
                </c:pt>
                <c:pt idx="353">
                  <c:v>6.8070799999999992E-3</c:v>
                </c:pt>
                <c:pt idx="354">
                  <c:v>6.3406000000000001E-3</c:v>
                </c:pt>
                <c:pt idx="355">
                  <c:v>5.9740799999999997E-3</c:v>
                </c:pt>
                <c:pt idx="356">
                  <c:v>5.9525199999999993E-3</c:v>
                </c:pt>
                <c:pt idx="357">
                  <c:v>6.3053199999999997E-3</c:v>
                </c:pt>
                <c:pt idx="358">
                  <c:v>6.9305599999999997E-3</c:v>
                </c:pt>
                <c:pt idx="359">
                  <c:v>7.6969199999999995E-3</c:v>
                </c:pt>
                <c:pt idx="360">
                  <c:v>8.5142399999999993E-3</c:v>
                </c:pt>
                <c:pt idx="361">
                  <c:v>9.3276399999999999E-3</c:v>
                </c:pt>
                <c:pt idx="362">
                  <c:v>1.0109679999999999E-2</c:v>
                </c:pt>
                <c:pt idx="363">
                  <c:v>1.0846639999999999E-2</c:v>
                </c:pt>
                <c:pt idx="364">
                  <c:v>1.1522839999999999E-2</c:v>
                </c:pt>
                <c:pt idx="365">
                  <c:v>1.21324E-2</c:v>
                </c:pt>
                <c:pt idx="366">
                  <c:v>1.266552E-2</c:v>
                </c:pt>
                <c:pt idx="367">
                  <c:v>1.3124159999999999E-2</c:v>
                </c:pt>
                <c:pt idx="368">
                  <c:v>1.35044E-2</c:v>
                </c:pt>
                <c:pt idx="369">
                  <c:v>1.3810159999999998E-2</c:v>
                </c:pt>
                <c:pt idx="370">
                  <c:v>1.403948E-2</c:v>
                </c:pt>
                <c:pt idx="371">
                  <c:v>1.4198239999999999E-2</c:v>
                </c:pt>
                <c:pt idx="372">
                  <c:v>1.4284479999999999E-2</c:v>
                </c:pt>
                <c:pt idx="373">
                  <c:v>1.4300159999999999E-2</c:v>
                </c:pt>
                <c:pt idx="374">
                  <c:v>1.4249199999999998E-2</c:v>
                </c:pt>
                <c:pt idx="375">
                  <c:v>1.4131599999999999E-2</c:v>
                </c:pt>
                <c:pt idx="376">
                  <c:v>1.3945399999999998E-2</c:v>
                </c:pt>
                <c:pt idx="377">
                  <c:v>1.369452E-2</c:v>
                </c:pt>
                <c:pt idx="378">
                  <c:v>1.3373079999999999E-2</c:v>
                </c:pt>
                <c:pt idx="379">
                  <c:v>1.2986959999999999E-2</c:v>
                </c:pt>
                <c:pt idx="380">
                  <c:v>1.2534199999999999E-2</c:v>
                </c:pt>
                <c:pt idx="381">
                  <c:v>1.201872E-2</c:v>
                </c:pt>
                <c:pt idx="382">
                  <c:v>1.1440519999999999E-2</c:v>
                </c:pt>
                <c:pt idx="383">
                  <c:v>1.0803519999999999E-2</c:v>
                </c:pt>
                <c:pt idx="384">
                  <c:v>1.010576E-2</c:v>
                </c:pt>
                <c:pt idx="385">
                  <c:v>9.351159999999999E-3</c:v>
                </c:pt>
                <c:pt idx="386">
                  <c:v>8.5436399999999999E-3</c:v>
                </c:pt>
                <c:pt idx="387">
                  <c:v>7.69888E-3</c:v>
                </c:pt>
                <c:pt idx="388">
                  <c:v>6.8325599999999997E-3</c:v>
                </c:pt>
                <c:pt idx="389">
                  <c:v>5.9584E-3</c:v>
                </c:pt>
                <c:pt idx="390">
                  <c:v>5.1077599999999994E-3</c:v>
                </c:pt>
                <c:pt idx="391">
                  <c:v>4.3041599999999996E-3</c:v>
                </c:pt>
                <c:pt idx="392">
                  <c:v>3.5162399999999999E-3</c:v>
                </c:pt>
                <c:pt idx="393">
                  <c:v>2.6812799999999999E-3</c:v>
                </c:pt>
                <c:pt idx="394">
                  <c:v>1.8894399999999998E-3</c:v>
                </c:pt>
                <c:pt idx="395">
                  <c:v>1.7485159999999999E-3</c:v>
                </c:pt>
                <c:pt idx="396">
                  <c:v>1.050364E-3</c:v>
                </c:pt>
                <c:pt idx="397">
                  <c:v>4.6667599999999996E-4</c:v>
                </c:pt>
                <c:pt idx="398">
                  <c:v>3.1105199999999998E-4</c:v>
                </c:pt>
                <c:pt idx="399">
                  <c:v>2.7498799999999999E-4</c:v>
                </c:pt>
                <c:pt idx="400">
                  <c:v>2.6793199999999997E-4</c:v>
                </c:pt>
                <c:pt idx="401">
                  <c:v>2.6557999999999996E-4</c:v>
                </c:pt>
                <c:pt idx="402">
                  <c:v>2.6322800000000001E-4</c:v>
                </c:pt>
                <c:pt idx="403">
                  <c:v>2.6165999999999999E-4</c:v>
                </c:pt>
                <c:pt idx="404">
                  <c:v>2.6146399999999999E-4</c:v>
                </c:pt>
                <c:pt idx="405">
                  <c:v>2.6244399999999997E-4</c:v>
                </c:pt>
                <c:pt idx="406">
                  <c:v>2.6479599999999998E-4</c:v>
                </c:pt>
                <c:pt idx="407">
                  <c:v>2.6773599999999997E-4</c:v>
                </c:pt>
                <c:pt idx="408">
                  <c:v>2.7126400000000001E-4</c:v>
                </c:pt>
                <c:pt idx="409">
                  <c:v>2.7479199999999999E-4</c:v>
                </c:pt>
                <c:pt idx="410">
                  <c:v>2.7812399999999998E-4</c:v>
                </c:pt>
                <c:pt idx="411">
                  <c:v>2.8106399999999998E-4</c:v>
                </c:pt>
                <c:pt idx="412">
                  <c:v>2.8380799999999998E-4</c:v>
                </c:pt>
                <c:pt idx="413">
                  <c:v>2.8596399999999999E-4</c:v>
                </c:pt>
                <c:pt idx="414">
                  <c:v>2.87924E-4</c:v>
                </c:pt>
                <c:pt idx="415">
                  <c:v>2.8929599999999998E-4</c:v>
                </c:pt>
                <c:pt idx="416">
                  <c:v>2.9007999999999996E-4</c:v>
                </c:pt>
                <c:pt idx="417">
                  <c:v>2.90668E-4</c:v>
                </c:pt>
                <c:pt idx="418">
                  <c:v>2.9105999999999999E-4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'output_140603 &amp; 140721'!$AM$4</c:f>
              <c:strCache>
                <c:ptCount val="1"/>
                <c:pt idx="0">
                  <c:v>k[RO2]</c:v>
                </c:pt>
              </c:strCache>
            </c:strRef>
          </c:tx>
          <c:marker>
            <c:symbol val="none"/>
          </c:marker>
          <c:xVal>
            <c:numRef>
              <c:f>'output_140603 &amp; 140721'!$A$169:$A$587</c:f>
              <c:numCache>
                <c:formatCode>General</c:formatCode>
                <c:ptCount val="419"/>
                <c:pt idx="0">
                  <c:v>39.5</c:v>
                </c:pt>
                <c:pt idx="1">
                  <c:v>39.75</c:v>
                </c:pt>
                <c:pt idx="2">
                  <c:v>40</c:v>
                </c:pt>
                <c:pt idx="3">
                  <c:v>40.25</c:v>
                </c:pt>
                <c:pt idx="4">
                  <c:v>40.5</c:v>
                </c:pt>
                <c:pt idx="5">
                  <c:v>40.75</c:v>
                </c:pt>
                <c:pt idx="6">
                  <c:v>41</c:v>
                </c:pt>
                <c:pt idx="7">
                  <c:v>41.25</c:v>
                </c:pt>
                <c:pt idx="8">
                  <c:v>41.5</c:v>
                </c:pt>
                <c:pt idx="9">
                  <c:v>41.75</c:v>
                </c:pt>
                <c:pt idx="10">
                  <c:v>42</c:v>
                </c:pt>
                <c:pt idx="11">
                  <c:v>42.25</c:v>
                </c:pt>
                <c:pt idx="12">
                  <c:v>42.5</c:v>
                </c:pt>
                <c:pt idx="13">
                  <c:v>42.75</c:v>
                </c:pt>
                <c:pt idx="14">
                  <c:v>43</c:v>
                </c:pt>
                <c:pt idx="15">
                  <c:v>43.25</c:v>
                </c:pt>
                <c:pt idx="16">
                  <c:v>43.5</c:v>
                </c:pt>
                <c:pt idx="17">
                  <c:v>43.75</c:v>
                </c:pt>
                <c:pt idx="18">
                  <c:v>44</c:v>
                </c:pt>
                <c:pt idx="19">
                  <c:v>44.25</c:v>
                </c:pt>
                <c:pt idx="20">
                  <c:v>44.5</c:v>
                </c:pt>
                <c:pt idx="21">
                  <c:v>44.75</c:v>
                </c:pt>
                <c:pt idx="22">
                  <c:v>45</c:v>
                </c:pt>
                <c:pt idx="23">
                  <c:v>45.25</c:v>
                </c:pt>
                <c:pt idx="24">
                  <c:v>45.5</c:v>
                </c:pt>
                <c:pt idx="25">
                  <c:v>45.75</c:v>
                </c:pt>
                <c:pt idx="26">
                  <c:v>46</c:v>
                </c:pt>
                <c:pt idx="27">
                  <c:v>46.25</c:v>
                </c:pt>
                <c:pt idx="28">
                  <c:v>46.5</c:v>
                </c:pt>
                <c:pt idx="29">
                  <c:v>46.75</c:v>
                </c:pt>
                <c:pt idx="30">
                  <c:v>47</c:v>
                </c:pt>
                <c:pt idx="31">
                  <c:v>47.25</c:v>
                </c:pt>
                <c:pt idx="32">
                  <c:v>47.5</c:v>
                </c:pt>
                <c:pt idx="33">
                  <c:v>47.75</c:v>
                </c:pt>
                <c:pt idx="34">
                  <c:v>48</c:v>
                </c:pt>
                <c:pt idx="35">
                  <c:v>48.25</c:v>
                </c:pt>
                <c:pt idx="36">
                  <c:v>48.5</c:v>
                </c:pt>
                <c:pt idx="37">
                  <c:v>48.75</c:v>
                </c:pt>
                <c:pt idx="38">
                  <c:v>49</c:v>
                </c:pt>
                <c:pt idx="39">
                  <c:v>49.25</c:v>
                </c:pt>
                <c:pt idx="40">
                  <c:v>49.5</c:v>
                </c:pt>
                <c:pt idx="41">
                  <c:v>49.75</c:v>
                </c:pt>
                <c:pt idx="42">
                  <c:v>50</c:v>
                </c:pt>
                <c:pt idx="43">
                  <c:v>50.25</c:v>
                </c:pt>
                <c:pt idx="44">
                  <c:v>50.5</c:v>
                </c:pt>
                <c:pt idx="45">
                  <c:v>50.75</c:v>
                </c:pt>
                <c:pt idx="46">
                  <c:v>51</c:v>
                </c:pt>
                <c:pt idx="47">
                  <c:v>51.25</c:v>
                </c:pt>
                <c:pt idx="48">
                  <c:v>51.5</c:v>
                </c:pt>
                <c:pt idx="49">
                  <c:v>51.75</c:v>
                </c:pt>
                <c:pt idx="50">
                  <c:v>52</c:v>
                </c:pt>
                <c:pt idx="51">
                  <c:v>52.25</c:v>
                </c:pt>
                <c:pt idx="52">
                  <c:v>52.5</c:v>
                </c:pt>
                <c:pt idx="53">
                  <c:v>52.75</c:v>
                </c:pt>
                <c:pt idx="54">
                  <c:v>53</c:v>
                </c:pt>
                <c:pt idx="55">
                  <c:v>53.25</c:v>
                </c:pt>
                <c:pt idx="56">
                  <c:v>53.5</c:v>
                </c:pt>
                <c:pt idx="57">
                  <c:v>53.75</c:v>
                </c:pt>
                <c:pt idx="58">
                  <c:v>54</c:v>
                </c:pt>
                <c:pt idx="59">
                  <c:v>54.25</c:v>
                </c:pt>
                <c:pt idx="60">
                  <c:v>54.5</c:v>
                </c:pt>
                <c:pt idx="61">
                  <c:v>54.75</c:v>
                </c:pt>
                <c:pt idx="62">
                  <c:v>55</c:v>
                </c:pt>
                <c:pt idx="63">
                  <c:v>55.25</c:v>
                </c:pt>
                <c:pt idx="64">
                  <c:v>55.5</c:v>
                </c:pt>
                <c:pt idx="65">
                  <c:v>55.75</c:v>
                </c:pt>
                <c:pt idx="66">
                  <c:v>56</c:v>
                </c:pt>
                <c:pt idx="67">
                  <c:v>56.25</c:v>
                </c:pt>
                <c:pt idx="68">
                  <c:v>56.5</c:v>
                </c:pt>
                <c:pt idx="69">
                  <c:v>56.75</c:v>
                </c:pt>
                <c:pt idx="70">
                  <c:v>57</c:v>
                </c:pt>
                <c:pt idx="71">
                  <c:v>57.25</c:v>
                </c:pt>
                <c:pt idx="72">
                  <c:v>57.5</c:v>
                </c:pt>
                <c:pt idx="73">
                  <c:v>57.75</c:v>
                </c:pt>
                <c:pt idx="74">
                  <c:v>58</c:v>
                </c:pt>
                <c:pt idx="75">
                  <c:v>58.25</c:v>
                </c:pt>
                <c:pt idx="76">
                  <c:v>58.5</c:v>
                </c:pt>
                <c:pt idx="77">
                  <c:v>58.75</c:v>
                </c:pt>
                <c:pt idx="78">
                  <c:v>59</c:v>
                </c:pt>
                <c:pt idx="79">
                  <c:v>59.25</c:v>
                </c:pt>
                <c:pt idx="80">
                  <c:v>59.5</c:v>
                </c:pt>
                <c:pt idx="81">
                  <c:v>59.75</c:v>
                </c:pt>
                <c:pt idx="82">
                  <c:v>60</c:v>
                </c:pt>
                <c:pt idx="83">
                  <c:v>60.25</c:v>
                </c:pt>
                <c:pt idx="84">
                  <c:v>60.5</c:v>
                </c:pt>
                <c:pt idx="85">
                  <c:v>60.75</c:v>
                </c:pt>
                <c:pt idx="86">
                  <c:v>61</c:v>
                </c:pt>
                <c:pt idx="87">
                  <c:v>61.25</c:v>
                </c:pt>
                <c:pt idx="88">
                  <c:v>61.5</c:v>
                </c:pt>
                <c:pt idx="89">
                  <c:v>61.75</c:v>
                </c:pt>
                <c:pt idx="90">
                  <c:v>62</c:v>
                </c:pt>
                <c:pt idx="91">
                  <c:v>62.25</c:v>
                </c:pt>
                <c:pt idx="92">
                  <c:v>62.5</c:v>
                </c:pt>
                <c:pt idx="93">
                  <c:v>62.75</c:v>
                </c:pt>
                <c:pt idx="94">
                  <c:v>63</c:v>
                </c:pt>
                <c:pt idx="95">
                  <c:v>63.25</c:v>
                </c:pt>
                <c:pt idx="96">
                  <c:v>63.5</c:v>
                </c:pt>
                <c:pt idx="97">
                  <c:v>63.75</c:v>
                </c:pt>
                <c:pt idx="98">
                  <c:v>64</c:v>
                </c:pt>
                <c:pt idx="99">
                  <c:v>64.25</c:v>
                </c:pt>
                <c:pt idx="100">
                  <c:v>64.5</c:v>
                </c:pt>
                <c:pt idx="101">
                  <c:v>64.75</c:v>
                </c:pt>
                <c:pt idx="102">
                  <c:v>65</c:v>
                </c:pt>
                <c:pt idx="103">
                  <c:v>65.25</c:v>
                </c:pt>
                <c:pt idx="104">
                  <c:v>65.5</c:v>
                </c:pt>
                <c:pt idx="105">
                  <c:v>65.75</c:v>
                </c:pt>
                <c:pt idx="106">
                  <c:v>66</c:v>
                </c:pt>
                <c:pt idx="107">
                  <c:v>66.25</c:v>
                </c:pt>
                <c:pt idx="108">
                  <c:v>66.5</c:v>
                </c:pt>
                <c:pt idx="109">
                  <c:v>66.75</c:v>
                </c:pt>
                <c:pt idx="110">
                  <c:v>67</c:v>
                </c:pt>
                <c:pt idx="111">
                  <c:v>67.25</c:v>
                </c:pt>
                <c:pt idx="112">
                  <c:v>67.5</c:v>
                </c:pt>
                <c:pt idx="113">
                  <c:v>67.75</c:v>
                </c:pt>
                <c:pt idx="114">
                  <c:v>68</c:v>
                </c:pt>
                <c:pt idx="115">
                  <c:v>68.25</c:v>
                </c:pt>
                <c:pt idx="116">
                  <c:v>68.5</c:v>
                </c:pt>
                <c:pt idx="117">
                  <c:v>68.75</c:v>
                </c:pt>
                <c:pt idx="118">
                  <c:v>69</c:v>
                </c:pt>
                <c:pt idx="119">
                  <c:v>69.25</c:v>
                </c:pt>
                <c:pt idx="120">
                  <c:v>69.5</c:v>
                </c:pt>
                <c:pt idx="121">
                  <c:v>69.75</c:v>
                </c:pt>
                <c:pt idx="122">
                  <c:v>70</c:v>
                </c:pt>
                <c:pt idx="123">
                  <c:v>70.25</c:v>
                </c:pt>
                <c:pt idx="124">
                  <c:v>70.5</c:v>
                </c:pt>
                <c:pt idx="125">
                  <c:v>70.75</c:v>
                </c:pt>
                <c:pt idx="126">
                  <c:v>71</c:v>
                </c:pt>
                <c:pt idx="127">
                  <c:v>71.25</c:v>
                </c:pt>
                <c:pt idx="128">
                  <c:v>71.5</c:v>
                </c:pt>
                <c:pt idx="129">
                  <c:v>71.75</c:v>
                </c:pt>
                <c:pt idx="130">
                  <c:v>72</c:v>
                </c:pt>
                <c:pt idx="131">
                  <c:v>72.25</c:v>
                </c:pt>
                <c:pt idx="132">
                  <c:v>72.5</c:v>
                </c:pt>
                <c:pt idx="133">
                  <c:v>72.75</c:v>
                </c:pt>
                <c:pt idx="134">
                  <c:v>73</c:v>
                </c:pt>
                <c:pt idx="135">
                  <c:v>73.25</c:v>
                </c:pt>
                <c:pt idx="136">
                  <c:v>73.5</c:v>
                </c:pt>
                <c:pt idx="137">
                  <c:v>73.75</c:v>
                </c:pt>
                <c:pt idx="138">
                  <c:v>74</c:v>
                </c:pt>
                <c:pt idx="139">
                  <c:v>74.25</c:v>
                </c:pt>
                <c:pt idx="140">
                  <c:v>74.5</c:v>
                </c:pt>
                <c:pt idx="141">
                  <c:v>74.75</c:v>
                </c:pt>
                <c:pt idx="142">
                  <c:v>75</c:v>
                </c:pt>
                <c:pt idx="143">
                  <c:v>75.25</c:v>
                </c:pt>
                <c:pt idx="144">
                  <c:v>75.5</c:v>
                </c:pt>
                <c:pt idx="145">
                  <c:v>75.75</c:v>
                </c:pt>
                <c:pt idx="146">
                  <c:v>76</c:v>
                </c:pt>
                <c:pt idx="147">
                  <c:v>76.25</c:v>
                </c:pt>
                <c:pt idx="148">
                  <c:v>76.5</c:v>
                </c:pt>
                <c:pt idx="149">
                  <c:v>76.75</c:v>
                </c:pt>
                <c:pt idx="150">
                  <c:v>77</c:v>
                </c:pt>
                <c:pt idx="151">
                  <c:v>77.25</c:v>
                </c:pt>
                <c:pt idx="152">
                  <c:v>77.5</c:v>
                </c:pt>
                <c:pt idx="153">
                  <c:v>77.75</c:v>
                </c:pt>
                <c:pt idx="154">
                  <c:v>78</c:v>
                </c:pt>
                <c:pt idx="155">
                  <c:v>78.25</c:v>
                </c:pt>
                <c:pt idx="156">
                  <c:v>78.5</c:v>
                </c:pt>
                <c:pt idx="157">
                  <c:v>78.75</c:v>
                </c:pt>
                <c:pt idx="158">
                  <c:v>79</c:v>
                </c:pt>
                <c:pt idx="159">
                  <c:v>79.25</c:v>
                </c:pt>
                <c:pt idx="160">
                  <c:v>79.5</c:v>
                </c:pt>
                <c:pt idx="161">
                  <c:v>79.75</c:v>
                </c:pt>
                <c:pt idx="162">
                  <c:v>80</c:v>
                </c:pt>
                <c:pt idx="163">
                  <c:v>80.25</c:v>
                </c:pt>
                <c:pt idx="164">
                  <c:v>80.5</c:v>
                </c:pt>
                <c:pt idx="165">
                  <c:v>80.75</c:v>
                </c:pt>
                <c:pt idx="166">
                  <c:v>81</c:v>
                </c:pt>
                <c:pt idx="167">
                  <c:v>81.25</c:v>
                </c:pt>
                <c:pt idx="168">
                  <c:v>81.5</c:v>
                </c:pt>
                <c:pt idx="169">
                  <c:v>81.75</c:v>
                </c:pt>
                <c:pt idx="170">
                  <c:v>82</c:v>
                </c:pt>
                <c:pt idx="171">
                  <c:v>82.25</c:v>
                </c:pt>
                <c:pt idx="172">
                  <c:v>82.5</c:v>
                </c:pt>
                <c:pt idx="173">
                  <c:v>82.75</c:v>
                </c:pt>
                <c:pt idx="174">
                  <c:v>83</c:v>
                </c:pt>
                <c:pt idx="175">
                  <c:v>83.25</c:v>
                </c:pt>
                <c:pt idx="176">
                  <c:v>83.5</c:v>
                </c:pt>
                <c:pt idx="177">
                  <c:v>83.75</c:v>
                </c:pt>
                <c:pt idx="178">
                  <c:v>84</c:v>
                </c:pt>
                <c:pt idx="179">
                  <c:v>84.25</c:v>
                </c:pt>
                <c:pt idx="180">
                  <c:v>84.5</c:v>
                </c:pt>
                <c:pt idx="181">
                  <c:v>84.75</c:v>
                </c:pt>
                <c:pt idx="182">
                  <c:v>85</c:v>
                </c:pt>
                <c:pt idx="183">
                  <c:v>85.25</c:v>
                </c:pt>
                <c:pt idx="184">
                  <c:v>85.5</c:v>
                </c:pt>
                <c:pt idx="185">
                  <c:v>85.75</c:v>
                </c:pt>
                <c:pt idx="186">
                  <c:v>86</c:v>
                </c:pt>
                <c:pt idx="187">
                  <c:v>86.25</c:v>
                </c:pt>
                <c:pt idx="188">
                  <c:v>86.5</c:v>
                </c:pt>
                <c:pt idx="189">
                  <c:v>86.75</c:v>
                </c:pt>
                <c:pt idx="190">
                  <c:v>87</c:v>
                </c:pt>
                <c:pt idx="191">
                  <c:v>87.25</c:v>
                </c:pt>
                <c:pt idx="192">
                  <c:v>87.5</c:v>
                </c:pt>
                <c:pt idx="193">
                  <c:v>87.75</c:v>
                </c:pt>
                <c:pt idx="194">
                  <c:v>88</c:v>
                </c:pt>
                <c:pt idx="195">
                  <c:v>88.25</c:v>
                </c:pt>
                <c:pt idx="196">
                  <c:v>88.5</c:v>
                </c:pt>
                <c:pt idx="197">
                  <c:v>88.75</c:v>
                </c:pt>
                <c:pt idx="198">
                  <c:v>89</c:v>
                </c:pt>
                <c:pt idx="199">
                  <c:v>89.25</c:v>
                </c:pt>
                <c:pt idx="200">
                  <c:v>89.5</c:v>
                </c:pt>
                <c:pt idx="201">
                  <c:v>89.75</c:v>
                </c:pt>
                <c:pt idx="202">
                  <c:v>90</c:v>
                </c:pt>
                <c:pt idx="203">
                  <c:v>90.25</c:v>
                </c:pt>
                <c:pt idx="204">
                  <c:v>90.5</c:v>
                </c:pt>
                <c:pt idx="205">
                  <c:v>90.75</c:v>
                </c:pt>
                <c:pt idx="206">
                  <c:v>91</c:v>
                </c:pt>
                <c:pt idx="207">
                  <c:v>91.25</c:v>
                </c:pt>
                <c:pt idx="208">
                  <c:v>91.5</c:v>
                </c:pt>
                <c:pt idx="209">
                  <c:v>91.75</c:v>
                </c:pt>
                <c:pt idx="210">
                  <c:v>92</c:v>
                </c:pt>
                <c:pt idx="211">
                  <c:v>92.25</c:v>
                </c:pt>
                <c:pt idx="212">
                  <c:v>92.5</c:v>
                </c:pt>
                <c:pt idx="213">
                  <c:v>92.75</c:v>
                </c:pt>
                <c:pt idx="214">
                  <c:v>93</c:v>
                </c:pt>
                <c:pt idx="215">
                  <c:v>93.25</c:v>
                </c:pt>
                <c:pt idx="216">
                  <c:v>93.5</c:v>
                </c:pt>
                <c:pt idx="217">
                  <c:v>93.75</c:v>
                </c:pt>
                <c:pt idx="218">
                  <c:v>94</c:v>
                </c:pt>
                <c:pt idx="219">
                  <c:v>94.25</c:v>
                </c:pt>
                <c:pt idx="220">
                  <c:v>94.5</c:v>
                </c:pt>
                <c:pt idx="221">
                  <c:v>94.75</c:v>
                </c:pt>
                <c:pt idx="222">
                  <c:v>95</c:v>
                </c:pt>
                <c:pt idx="223">
                  <c:v>95.25</c:v>
                </c:pt>
                <c:pt idx="224">
                  <c:v>95.5</c:v>
                </c:pt>
                <c:pt idx="225">
                  <c:v>95.75</c:v>
                </c:pt>
                <c:pt idx="226">
                  <c:v>96</c:v>
                </c:pt>
                <c:pt idx="227">
                  <c:v>96.25</c:v>
                </c:pt>
                <c:pt idx="228">
                  <c:v>96.5</c:v>
                </c:pt>
                <c:pt idx="229">
                  <c:v>96.75</c:v>
                </c:pt>
                <c:pt idx="230">
                  <c:v>97</c:v>
                </c:pt>
                <c:pt idx="231">
                  <c:v>97.25</c:v>
                </c:pt>
                <c:pt idx="232">
                  <c:v>97.5</c:v>
                </c:pt>
                <c:pt idx="233">
                  <c:v>97.75</c:v>
                </c:pt>
                <c:pt idx="234">
                  <c:v>98</c:v>
                </c:pt>
                <c:pt idx="235">
                  <c:v>98.25</c:v>
                </c:pt>
                <c:pt idx="236">
                  <c:v>98.5</c:v>
                </c:pt>
                <c:pt idx="237">
                  <c:v>98.75</c:v>
                </c:pt>
                <c:pt idx="238">
                  <c:v>99</c:v>
                </c:pt>
                <c:pt idx="239">
                  <c:v>99.25</c:v>
                </c:pt>
                <c:pt idx="240">
                  <c:v>99.5</c:v>
                </c:pt>
                <c:pt idx="241">
                  <c:v>99.75</c:v>
                </c:pt>
                <c:pt idx="242">
                  <c:v>100</c:v>
                </c:pt>
                <c:pt idx="243">
                  <c:v>100.25</c:v>
                </c:pt>
                <c:pt idx="244">
                  <c:v>100.5</c:v>
                </c:pt>
                <c:pt idx="245">
                  <c:v>100.75</c:v>
                </c:pt>
                <c:pt idx="246">
                  <c:v>101</c:v>
                </c:pt>
                <c:pt idx="247">
                  <c:v>101.25</c:v>
                </c:pt>
                <c:pt idx="248">
                  <c:v>101.5</c:v>
                </c:pt>
                <c:pt idx="249">
                  <c:v>101.75</c:v>
                </c:pt>
                <c:pt idx="250">
                  <c:v>102</c:v>
                </c:pt>
                <c:pt idx="251">
                  <c:v>102.25</c:v>
                </c:pt>
                <c:pt idx="252">
                  <c:v>102.5</c:v>
                </c:pt>
                <c:pt idx="253">
                  <c:v>102.75</c:v>
                </c:pt>
                <c:pt idx="254">
                  <c:v>103</c:v>
                </c:pt>
                <c:pt idx="255">
                  <c:v>103.25</c:v>
                </c:pt>
                <c:pt idx="256">
                  <c:v>103.5</c:v>
                </c:pt>
                <c:pt idx="257">
                  <c:v>103.75</c:v>
                </c:pt>
                <c:pt idx="258">
                  <c:v>104</c:v>
                </c:pt>
                <c:pt idx="259">
                  <c:v>104.25</c:v>
                </c:pt>
                <c:pt idx="260">
                  <c:v>104.5</c:v>
                </c:pt>
                <c:pt idx="261">
                  <c:v>104.75</c:v>
                </c:pt>
                <c:pt idx="262">
                  <c:v>105</c:v>
                </c:pt>
                <c:pt idx="263">
                  <c:v>105.25</c:v>
                </c:pt>
                <c:pt idx="264">
                  <c:v>105.5</c:v>
                </c:pt>
                <c:pt idx="265">
                  <c:v>105.75</c:v>
                </c:pt>
                <c:pt idx="266">
                  <c:v>106</c:v>
                </c:pt>
                <c:pt idx="267">
                  <c:v>106.25</c:v>
                </c:pt>
                <c:pt idx="268">
                  <c:v>106.5</c:v>
                </c:pt>
                <c:pt idx="269">
                  <c:v>106.75</c:v>
                </c:pt>
                <c:pt idx="270">
                  <c:v>107</c:v>
                </c:pt>
                <c:pt idx="271">
                  <c:v>107.25</c:v>
                </c:pt>
                <c:pt idx="272">
                  <c:v>107.5</c:v>
                </c:pt>
                <c:pt idx="273">
                  <c:v>107.75</c:v>
                </c:pt>
                <c:pt idx="274">
                  <c:v>108</c:v>
                </c:pt>
                <c:pt idx="275">
                  <c:v>108.25</c:v>
                </c:pt>
                <c:pt idx="276">
                  <c:v>108.5</c:v>
                </c:pt>
                <c:pt idx="277">
                  <c:v>108.75</c:v>
                </c:pt>
                <c:pt idx="278">
                  <c:v>109</c:v>
                </c:pt>
                <c:pt idx="279">
                  <c:v>109.25</c:v>
                </c:pt>
                <c:pt idx="280">
                  <c:v>109.5</c:v>
                </c:pt>
                <c:pt idx="281">
                  <c:v>109.75</c:v>
                </c:pt>
                <c:pt idx="282">
                  <c:v>110</c:v>
                </c:pt>
                <c:pt idx="283">
                  <c:v>110.25</c:v>
                </c:pt>
                <c:pt idx="284">
                  <c:v>110.5</c:v>
                </c:pt>
                <c:pt idx="285">
                  <c:v>110.75</c:v>
                </c:pt>
                <c:pt idx="286">
                  <c:v>111</c:v>
                </c:pt>
                <c:pt idx="287">
                  <c:v>111.25</c:v>
                </c:pt>
                <c:pt idx="288">
                  <c:v>111.5</c:v>
                </c:pt>
                <c:pt idx="289">
                  <c:v>111.75</c:v>
                </c:pt>
                <c:pt idx="290">
                  <c:v>112</c:v>
                </c:pt>
                <c:pt idx="291">
                  <c:v>112.25</c:v>
                </c:pt>
                <c:pt idx="292">
                  <c:v>112.5</c:v>
                </c:pt>
                <c:pt idx="293">
                  <c:v>112.75</c:v>
                </c:pt>
                <c:pt idx="294">
                  <c:v>113</c:v>
                </c:pt>
                <c:pt idx="295">
                  <c:v>113.25</c:v>
                </c:pt>
                <c:pt idx="296">
                  <c:v>113.5</c:v>
                </c:pt>
                <c:pt idx="297">
                  <c:v>113.75</c:v>
                </c:pt>
                <c:pt idx="298">
                  <c:v>114</c:v>
                </c:pt>
                <c:pt idx="299">
                  <c:v>114.25</c:v>
                </c:pt>
                <c:pt idx="300">
                  <c:v>114.5</c:v>
                </c:pt>
                <c:pt idx="301">
                  <c:v>114.75</c:v>
                </c:pt>
                <c:pt idx="302">
                  <c:v>115</c:v>
                </c:pt>
                <c:pt idx="303">
                  <c:v>115.25</c:v>
                </c:pt>
                <c:pt idx="304">
                  <c:v>115.5</c:v>
                </c:pt>
                <c:pt idx="305">
                  <c:v>115.75</c:v>
                </c:pt>
                <c:pt idx="306">
                  <c:v>116</c:v>
                </c:pt>
                <c:pt idx="307">
                  <c:v>116.25</c:v>
                </c:pt>
                <c:pt idx="308">
                  <c:v>116.5</c:v>
                </c:pt>
                <c:pt idx="309">
                  <c:v>116.75</c:v>
                </c:pt>
                <c:pt idx="310">
                  <c:v>117</c:v>
                </c:pt>
                <c:pt idx="311">
                  <c:v>117.25</c:v>
                </c:pt>
                <c:pt idx="312">
                  <c:v>117.5</c:v>
                </c:pt>
                <c:pt idx="313">
                  <c:v>117.75</c:v>
                </c:pt>
                <c:pt idx="314">
                  <c:v>118</c:v>
                </c:pt>
                <c:pt idx="315">
                  <c:v>118.25</c:v>
                </c:pt>
                <c:pt idx="316">
                  <c:v>118.5</c:v>
                </c:pt>
                <c:pt idx="317">
                  <c:v>118.75</c:v>
                </c:pt>
                <c:pt idx="318">
                  <c:v>119</c:v>
                </c:pt>
                <c:pt idx="319">
                  <c:v>119.25</c:v>
                </c:pt>
                <c:pt idx="320">
                  <c:v>119.5</c:v>
                </c:pt>
                <c:pt idx="321">
                  <c:v>119.75</c:v>
                </c:pt>
                <c:pt idx="322">
                  <c:v>120</c:v>
                </c:pt>
                <c:pt idx="323">
                  <c:v>120.25</c:v>
                </c:pt>
                <c:pt idx="324">
                  <c:v>120.5</c:v>
                </c:pt>
                <c:pt idx="325">
                  <c:v>120.75</c:v>
                </c:pt>
                <c:pt idx="326">
                  <c:v>121</c:v>
                </c:pt>
                <c:pt idx="327">
                  <c:v>121.25</c:v>
                </c:pt>
                <c:pt idx="328">
                  <c:v>121.5</c:v>
                </c:pt>
                <c:pt idx="329">
                  <c:v>121.75</c:v>
                </c:pt>
                <c:pt idx="330">
                  <c:v>122</c:v>
                </c:pt>
                <c:pt idx="331">
                  <c:v>122.25</c:v>
                </c:pt>
                <c:pt idx="332">
                  <c:v>122.5</c:v>
                </c:pt>
                <c:pt idx="333">
                  <c:v>122.75</c:v>
                </c:pt>
                <c:pt idx="334">
                  <c:v>123</c:v>
                </c:pt>
                <c:pt idx="335">
                  <c:v>123.25</c:v>
                </c:pt>
                <c:pt idx="336">
                  <c:v>123.5</c:v>
                </c:pt>
                <c:pt idx="337">
                  <c:v>123.75</c:v>
                </c:pt>
                <c:pt idx="338">
                  <c:v>124</c:v>
                </c:pt>
                <c:pt idx="339">
                  <c:v>124.25</c:v>
                </c:pt>
                <c:pt idx="340">
                  <c:v>124.5</c:v>
                </c:pt>
                <c:pt idx="341">
                  <c:v>124.75</c:v>
                </c:pt>
                <c:pt idx="342">
                  <c:v>125</c:v>
                </c:pt>
                <c:pt idx="343">
                  <c:v>125.25</c:v>
                </c:pt>
                <c:pt idx="344">
                  <c:v>125.5</c:v>
                </c:pt>
                <c:pt idx="345">
                  <c:v>125.75</c:v>
                </c:pt>
                <c:pt idx="346">
                  <c:v>126</c:v>
                </c:pt>
                <c:pt idx="347">
                  <c:v>126.25</c:v>
                </c:pt>
                <c:pt idx="348">
                  <c:v>126.5</c:v>
                </c:pt>
                <c:pt idx="349">
                  <c:v>126.75</c:v>
                </c:pt>
                <c:pt idx="350">
                  <c:v>127</c:v>
                </c:pt>
                <c:pt idx="351">
                  <c:v>127.25</c:v>
                </c:pt>
                <c:pt idx="352">
                  <c:v>127.5</c:v>
                </c:pt>
                <c:pt idx="353">
                  <c:v>127.75</c:v>
                </c:pt>
                <c:pt idx="354">
                  <c:v>128</c:v>
                </c:pt>
                <c:pt idx="355">
                  <c:v>128.25</c:v>
                </c:pt>
                <c:pt idx="356">
                  <c:v>128.5</c:v>
                </c:pt>
                <c:pt idx="357">
                  <c:v>128.75</c:v>
                </c:pt>
                <c:pt idx="358">
                  <c:v>129</c:v>
                </c:pt>
                <c:pt idx="359">
                  <c:v>129.25</c:v>
                </c:pt>
                <c:pt idx="360">
                  <c:v>129.5</c:v>
                </c:pt>
                <c:pt idx="361">
                  <c:v>129.75</c:v>
                </c:pt>
                <c:pt idx="362">
                  <c:v>130</c:v>
                </c:pt>
                <c:pt idx="363">
                  <c:v>130.25</c:v>
                </c:pt>
                <c:pt idx="364">
                  <c:v>130.5</c:v>
                </c:pt>
                <c:pt idx="365">
                  <c:v>130.75</c:v>
                </c:pt>
                <c:pt idx="366">
                  <c:v>131</c:v>
                </c:pt>
                <c:pt idx="367">
                  <c:v>131.25</c:v>
                </c:pt>
                <c:pt idx="368">
                  <c:v>131.5</c:v>
                </c:pt>
                <c:pt idx="369">
                  <c:v>131.75</c:v>
                </c:pt>
                <c:pt idx="370">
                  <c:v>132</c:v>
                </c:pt>
                <c:pt idx="371">
                  <c:v>132.25</c:v>
                </c:pt>
                <c:pt idx="372">
                  <c:v>132.5</c:v>
                </c:pt>
                <c:pt idx="373">
                  <c:v>132.75</c:v>
                </c:pt>
                <c:pt idx="374">
                  <c:v>133</c:v>
                </c:pt>
                <c:pt idx="375">
                  <c:v>133.25</c:v>
                </c:pt>
                <c:pt idx="376">
                  <c:v>133.5</c:v>
                </c:pt>
                <c:pt idx="377">
                  <c:v>133.75</c:v>
                </c:pt>
                <c:pt idx="378">
                  <c:v>134</c:v>
                </c:pt>
                <c:pt idx="379">
                  <c:v>134.25</c:v>
                </c:pt>
                <c:pt idx="380">
                  <c:v>134.5</c:v>
                </c:pt>
                <c:pt idx="381">
                  <c:v>134.75</c:v>
                </c:pt>
                <c:pt idx="382">
                  <c:v>135</c:v>
                </c:pt>
                <c:pt idx="383">
                  <c:v>135.25</c:v>
                </c:pt>
                <c:pt idx="384">
                  <c:v>135.5</c:v>
                </c:pt>
                <c:pt idx="385">
                  <c:v>135.75</c:v>
                </c:pt>
                <c:pt idx="386">
                  <c:v>136</c:v>
                </c:pt>
                <c:pt idx="387">
                  <c:v>136.25</c:v>
                </c:pt>
                <c:pt idx="388">
                  <c:v>136.5</c:v>
                </c:pt>
                <c:pt idx="389">
                  <c:v>136.75</c:v>
                </c:pt>
                <c:pt idx="390">
                  <c:v>137</c:v>
                </c:pt>
                <c:pt idx="391">
                  <c:v>137.25</c:v>
                </c:pt>
                <c:pt idx="392">
                  <c:v>137.5</c:v>
                </c:pt>
                <c:pt idx="393">
                  <c:v>137.75</c:v>
                </c:pt>
                <c:pt idx="394">
                  <c:v>138</c:v>
                </c:pt>
                <c:pt idx="395">
                  <c:v>138.25</c:v>
                </c:pt>
                <c:pt idx="396">
                  <c:v>138.5</c:v>
                </c:pt>
                <c:pt idx="397">
                  <c:v>138.75</c:v>
                </c:pt>
                <c:pt idx="398">
                  <c:v>139</c:v>
                </c:pt>
                <c:pt idx="399">
                  <c:v>139.25</c:v>
                </c:pt>
                <c:pt idx="400">
                  <c:v>139.5</c:v>
                </c:pt>
                <c:pt idx="401">
                  <c:v>139.75</c:v>
                </c:pt>
                <c:pt idx="402">
                  <c:v>140</c:v>
                </c:pt>
                <c:pt idx="403">
                  <c:v>140.25</c:v>
                </c:pt>
                <c:pt idx="404">
                  <c:v>140.5</c:v>
                </c:pt>
                <c:pt idx="405">
                  <c:v>140.75</c:v>
                </c:pt>
                <c:pt idx="406">
                  <c:v>141</c:v>
                </c:pt>
                <c:pt idx="407">
                  <c:v>141.25</c:v>
                </c:pt>
                <c:pt idx="408">
                  <c:v>141.5</c:v>
                </c:pt>
                <c:pt idx="409">
                  <c:v>141.75</c:v>
                </c:pt>
                <c:pt idx="410">
                  <c:v>142</c:v>
                </c:pt>
                <c:pt idx="411">
                  <c:v>142.25</c:v>
                </c:pt>
                <c:pt idx="412">
                  <c:v>142.5</c:v>
                </c:pt>
                <c:pt idx="413">
                  <c:v>142.75</c:v>
                </c:pt>
                <c:pt idx="414">
                  <c:v>143</c:v>
                </c:pt>
                <c:pt idx="415">
                  <c:v>143.25</c:v>
                </c:pt>
                <c:pt idx="416">
                  <c:v>143.5</c:v>
                </c:pt>
                <c:pt idx="417">
                  <c:v>143.75</c:v>
                </c:pt>
                <c:pt idx="418">
                  <c:v>144</c:v>
                </c:pt>
              </c:numCache>
            </c:numRef>
          </c:xVal>
          <c:yVal>
            <c:numRef>
              <c:f>'output_140603 &amp; 140721'!$AM$169:$AM$587</c:f>
              <c:numCache>
                <c:formatCode>0.0E+00</c:formatCode>
                <c:ptCount val="419"/>
                <c:pt idx="0">
                  <c:v>4.0867200000000001E-5</c:v>
                </c:pt>
                <c:pt idx="1">
                  <c:v>4.35864E-5</c:v>
                </c:pt>
                <c:pt idx="2">
                  <c:v>4.6367199999999999E-5</c:v>
                </c:pt>
                <c:pt idx="3">
                  <c:v>4.8619999999999999E-5</c:v>
                </c:pt>
                <c:pt idx="4">
                  <c:v>4.9860800000000002E-5</c:v>
                </c:pt>
                <c:pt idx="5">
                  <c:v>5.0247999999999997E-5</c:v>
                </c:pt>
                <c:pt idx="6">
                  <c:v>5.0415199999999998E-5</c:v>
                </c:pt>
                <c:pt idx="7">
                  <c:v>5.1110399999999998E-5</c:v>
                </c:pt>
                <c:pt idx="8">
                  <c:v>5.2175200000000001E-5</c:v>
                </c:pt>
                <c:pt idx="9">
                  <c:v>5.7200000000000001E-5</c:v>
                </c:pt>
                <c:pt idx="10">
                  <c:v>7.08312E-5</c:v>
                </c:pt>
                <c:pt idx="11">
                  <c:v>6.8745599999999994E-5</c:v>
                </c:pt>
                <c:pt idx="12">
                  <c:v>1.3411200000000001E-4</c:v>
                </c:pt>
                <c:pt idx="13">
                  <c:v>1.8568E-4</c:v>
                </c:pt>
                <c:pt idx="14">
                  <c:v>1.8964000000000001E-4</c:v>
                </c:pt>
                <c:pt idx="15">
                  <c:v>1.8145600000000001E-4</c:v>
                </c:pt>
                <c:pt idx="16">
                  <c:v>1.7116000000000001E-4</c:v>
                </c:pt>
                <c:pt idx="17">
                  <c:v>1.6148000000000001E-4</c:v>
                </c:pt>
                <c:pt idx="18">
                  <c:v>1.5364799999999999E-4</c:v>
                </c:pt>
                <c:pt idx="19">
                  <c:v>1.4783999999999999E-4</c:v>
                </c:pt>
                <c:pt idx="20">
                  <c:v>1.4370400000000001E-4</c:v>
                </c:pt>
                <c:pt idx="21">
                  <c:v>1.4088800000000001E-4</c:v>
                </c:pt>
                <c:pt idx="22">
                  <c:v>1.39128E-4</c:v>
                </c:pt>
                <c:pt idx="23">
                  <c:v>1.3807199999999999E-4</c:v>
                </c:pt>
                <c:pt idx="24">
                  <c:v>1.37632E-4</c:v>
                </c:pt>
                <c:pt idx="25">
                  <c:v>1.37632E-4</c:v>
                </c:pt>
                <c:pt idx="26">
                  <c:v>1.3789600000000001E-4</c:v>
                </c:pt>
                <c:pt idx="27">
                  <c:v>1.38512E-4</c:v>
                </c:pt>
                <c:pt idx="28">
                  <c:v>1.39216E-4</c:v>
                </c:pt>
                <c:pt idx="29">
                  <c:v>1.4018399999999998E-4</c:v>
                </c:pt>
                <c:pt idx="30">
                  <c:v>1.4124E-4</c:v>
                </c:pt>
                <c:pt idx="31">
                  <c:v>1.4238400000000001E-4</c:v>
                </c:pt>
                <c:pt idx="32">
                  <c:v>1.43616E-4</c:v>
                </c:pt>
                <c:pt idx="33">
                  <c:v>1.4484799999999999E-4</c:v>
                </c:pt>
                <c:pt idx="34">
                  <c:v>1.4616799999999999E-4</c:v>
                </c:pt>
                <c:pt idx="35">
                  <c:v>1.4748800000000001E-4</c:v>
                </c:pt>
                <c:pt idx="36">
                  <c:v>1.48808E-4</c:v>
                </c:pt>
                <c:pt idx="37">
                  <c:v>1.50128E-4</c:v>
                </c:pt>
                <c:pt idx="38">
                  <c:v>1.5144799999999999E-4</c:v>
                </c:pt>
                <c:pt idx="39">
                  <c:v>1.5268000000000001E-4</c:v>
                </c:pt>
                <c:pt idx="40">
                  <c:v>1.53824E-4</c:v>
                </c:pt>
                <c:pt idx="41">
                  <c:v>1.5496800000000001E-4</c:v>
                </c:pt>
                <c:pt idx="42">
                  <c:v>1.56024E-4</c:v>
                </c:pt>
                <c:pt idx="43">
                  <c:v>1.56992E-4</c:v>
                </c:pt>
                <c:pt idx="44">
                  <c:v>1.5787200000000001E-4</c:v>
                </c:pt>
                <c:pt idx="45">
                  <c:v>1.5875199999999999E-4</c:v>
                </c:pt>
                <c:pt idx="46">
                  <c:v>1.5945599999999999E-4</c:v>
                </c:pt>
                <c:pt idx="47">
                  <c:v>1.6007200000000001E-4</c:v>
                </c:pt>
                <c:pt idx="48">
                  <c:v>1.60512E-4</c:v>
                </c:pt>
                <c:pt idx="49">
                  <c:v>1.6095199999999999E-4</c:v>
                </c:pt>
                <c:pt idx="50">
                  <c:v>1.61304E-4</c:v>
                </c:pt>
                <c:pt idx="51">
                  <c:v>1.6148000000000001E-4</c:v>
                </c:pt>
                <c:pt idx="52">
                  <c:v>1.6156800000000001E-4</c:v>
                </c:pt>
                <c:pt idx="53">
                  <c:v>1.6156800000000001E-4</c:v>
                </c:pt>
                <c:pt idx="54">
                  <c:v>1.6156800000000001E-4</c:v>
                </c:pt>
                <c:pt idx="55">
                  <c:v>1.61392E-4</c:v>
                </c:pt>
                <c:pt idx="56">
                  <c:v>1.6112799999999999E-4</c:v>
                </c:pt>
                <c:pt idx="57">
                  <c:v>1.6077600000000001E-4</c:v>
                </c:pt>
                <c:pt idx="58">
                  <c:v>1.6042399999999999E-4</c:v>
                </c:pt>
                <c:pt idx="59">
                  <c:v>1.59896E-4</c:v>
                </c:pt>
                <c:pt idx="60">
                  <c:v>1.59192E-4</c:v>
                </c:pt>
                <c:pt idx="61">
                  <c:v>1.2751200000000001E-4</c:v>
                </c:pt>
                <c:pt idx="62">
                  <c:v>1.22056E-4</c:v>
                </c:pt>
                <c:pt idx="63">
                  <c:v>1.1704E-4</c:v>
                </c:pt>
                <c:pt idx="64">
                  <c:v>1.15016E-4</c:v>
                </c:pt>
                <c:pt idx="65">
                  <c:v>1.14048E-4</c:v>
                </c:pt>
                <c:pt idx="66">
                  <c:v>1.15544E-4</c:v>
                </c:pt>
                <c:pt idx="67">
                  <c:v>1.20296E-4</c:v>
                </c:pt>
                <c:pt idx="68">
                  <c:v>1.2839199999999999E-4</c:v>
                </c:pt>
                <c:pt idx="69">
                  <c:v>1.39216E-4</c:v>
                </c:pt>
                <c:pt idx="70">
                  <c:v>1.5197600000000001E-4</c:v>
                </c:pt>
                <c:pt idx="71">
                  <c:v>1.6605600000000001E-4</c:v>
                </c:pt>
                <c:pt idx="72">
                  <c:v>1.8084000000000001E-4</c:v>
                </c:pt>
                <c:pt idx="73">
                  <c:v>1.9579999999999999E-4</c:v>
                </c:pt>
                <c:pt idx="74">
                  <c:v>2.1075999999999999E-4</c:v>
                </c:pt>
                <c:pt idx="75">
                  <c:v>2.2527999999999998E-4</c:v>
                </c:pt>
                <c:pt idx="76">
                  <c:v>2.3927200000000001E-4</c:v>
                </c:pt>
                <c:pt idx="77">
                  <c:v>2.5238399999999997E-4</c:v>
                </c:pt>
                <c:pt idx="78">
                  <c:v>2.6435199999999998E-4</c:v>
                </c:pt>
                <c:pt idx="79">
                  <c:v>2.7500000000000002E-4</c:v>
                </c:pt>
                <c:pt idx="80">
                  <c:v>2.8424E-4</c:v>
                </c:pt>
                <c:pt idx="81">
                  <c:v>2.9180800000000001E-4</c:v>
                </c:pt>
                <c:pt idx="82">
                  <c:v>2.9770399999999998E-4</c:v>
                </c:pt>
                <c:pt idx="83">
                  <c:v>3.0192799999999997E-4</c:v>
                </c:pt>
                <c:pt idx="84">
                  <c:v>3.0430399999999998E-4</c:v>
                </c:pt>
                <c:pt idx="85">
                  <c:v>3.0491999999999997E-4</c:v>
                </c:pt>
                <c:pt idx="86">
                  <c:v>3.0377600000000001E-4</c:v>
                </c:pt>
                <c:pt idx="87">
                  <c:v>3.0087199999999999E-4</c:v>
                </c:pt>
                <c:pt idx="88">
                  <c:v>2.9620800000000001E-4</c:v>
                </c:pt>
                <c:pt idx="89">
                  <c:v>2.8987199999999999E-4</c:v>
                </c:pt>
                <c:pt idx="90">
                  <c:v>2.8204E-4</c:v>
                </c:pt>
                <c:pt idx="91">
                  <c:v>2.7262400000000001E-4</c:v>
                </c:pt>
                <c:pt idx="92">
                  <c:v>2.62064E-4</c:v>
                </c:pt>
                <c:pt idx="93">
                  <c:v>2.5027200000000001E-4</c:v>
                </c:pt>
                <c:pt idx="94">
                  <c:v>2.37512E-4</c:v>
                </c:pt>
                <c:pt idx="95">
                  <c:v>2.2387199999999999E-4</c:v>
                </c:pt>
                <c:pt idx="96">
                  <c:v>2.0970400000000001E-4</c:v>
                </c:pt>
                <c:pt idx="97">
                  <c:v>1.9509599999999999E-4</c:v>
                </c:pt>
                <c:pt idx="98">
                  <c:v>1.8039999999999999E-4</c:v>
                </c:pt>
                <c:pt idx="99">
                  <c:v>1.65792E-4</c:v>
                </c:pt>
                <c:pt idx="100">
                  <c:v>1.518E-4</c:v>
                </c:pt>
                <c:pt idx="101">
                  <c:v>1.3868800000000001E-4</c:v>
                </c:pt>
                <c:pt idx="102">
                  <c:v>1.2689599999999999E-4</c:v>
                </c:pt>
                <c:pt idx="103">
                  <c:v>1.16952E-4</c:v>
                </c:pt>
                <c:pt idx="104">
                  <c:v>1.0894399999999999E-4</c:v>
                </c:pt>
                <c:pt idx="105">
                  <c:v>1.03576E-4</c:v>
                </c:pt>
                <c:pt idx="106">
                  <c:v>1.02432E-4</c:v>
                </c:pt>
                <c:pt idx="107">
                  <c:v>1.02256E-4</c:v>
                </c:pt>
                <c:pt idx="108">
                  <c:v>1.05512E-4</c:v>
                </c:pt>
                <c:pt idx="109">
                  <c:v>1.1598399999999999E-4</c:v>
                </c:pt>
                <c:pt idx="110">
                  <c:v>1.22232E-4</c:v>
                </c:pt>
                <c:pt idx="111">
                  <c:v>1.2522400000000001E-4</c:v>
                </c:pt>
                <c:pt idx="112">
                  <c:v>1.2627999999999999E-4</c:v>
                </c:pt>
                <c:pt idx="113">
                  <c:v>1.2610400000000001E-4</c:v>
                </c:pt>
                <c:pt idx="114">
                  <c:v>1.2548799999999999E-4</c:v>
                </c:pt>
                <c:pt idx="115">
                  <c:v>1.2460800000000001E-4</c:v>
                </c:pt>
                <c:pt idx="116">
                  <c:v>1.2372800000000001E-4</c:v>
                </c:pt>
                <c:pt idx="117">
                  <c:v>1.22936E-4</c:v>
                </c:pt>
                <c:pt idx="118">
                  <c:v>1.2232000000000001E-4</c:v>
                </c:pt>
                <c:pt idx="119">
                  <c:v>1.21704E-4</c:v>
                </c:pt>
                <c:pt idx="120">
                  <c:v>1.21088E-4</c:v>
                </c:pt>
                <c:pt idx="121">
                  <c:v>1.2056E-4</c:v>
                </c:pt>
                <c:pt idx="122">
                  <c:v>1.2003199999999999E-4</c:v>
                </c:pt>
                <c:pt idx="123">
                  <c:v>1.19504E-4</c:v>
                </c:pt>
                <c:pt idx="124">
                  <c:v>1.1897599999999999E-4</c:v>
                </c:pt>
                <c:pt idx="125">
                  <c:v>1.18448E-4</c:v>
                </c:pt>
                <c:pt idx="126">
                  <c:v>1.1783199999999999E-4</c:v>
                </c:pt>
                <c:pt idx="127">
                  <c:v>1.17216E-4</c:v>
                </c:pt>
                <c:pt idx="128">
                  <c:v>1.166E-4</c:v>
                </c:pt>
                <c:pt idx="129">
                  <c:v>1.1598399999999999E-4</c:v>
                </c:pt>
                <c:pt idx="130">
                  <c:v>1.1527999999999999E-4</c:v>
                </c:pt>
                <c:pt idx="131">
                  <c:v>1.14576E-4</c:v>
                </c:pt>
                <c:pt idx="132">
                  <c:v>1.1396E-4</c:v>
                </c:pt>
                <c:pt idx="133">
                  <c:v>1.13256E-4</c:v>
                </c:pt>
                <c:pt idx="134">
                  <c:v>1.12464E-4</c:v>
                </c:pt>
                <c:pt idx="135">
                  <c:v>1.1176E-4</c:v>
                </c:pt>
                <c:pt idx="136">
                  <c:v>1.11056E-4</c:v>
                </c:pt>
                <c:pt idx="137">
                  <c:v>1.10264E-4</c:v>
                </c:pt>
                <c:pt idx="138">
                  <c:v>1.0956E-4</c:v>
                </c:pt>
                <c:pt idx="139">
                  <c:v>1.08768E-4</c:v>
                </c:pt>
                <c:pt idx="140">
                  <c:v>1.07976E-4</c:v>
                </c:pt>
                <c:pt idx="141">
                  <c:v>1.07272E-4</c:v>
                </c:pt>
                <c:pt idx="142">
                  <c:v>1.0648E-4</c:v>
                </c:pt>
                <c:pt idx="143">
                  <c:v>1.05688E-4</c:v>
                </c:pt>
                <c:pt idx="144">
                  <c:v>1.04984E-4</c:v>
                </c:pt>
                <c:pt idx="145">
                  <c:v>1.0419199999999999E-4</c:v>
                </c:pt>
                <c:pt idx="146">
                  <c:v>1.0339999999999999E-4</c:v>
                </c:pt>
                <c:pt idx="147">
                  <c:v>1.0269599999999999E-4</c:v>
                </c:pt>
                <c:pt idx="148">
                  <c:v>1.0190399999999999E-4</c:v>
                </c:pt>
                <c:pt idx="149">
                  <c:v>1.01112E-4</c:v>
                </c:pt>
                <c:pt idx="150">
                  <c:v>1.00408E-4</c:v>
                </c:pt>
                <c:pt idx="151">
                  <c:v>9.9616000000000003E-5</c:v>
                </c:pt>
                <c:pt idx="152">
                  <c:v>9.8912000000000004E-5</c:v>
                </c:pt>
                <c:pt idx="153">
                  <c:v>9.8120000000000002E-5</c:v>
                </c:pt>
                <c:pt idx="154">
                  <c:v>9.7416000000000004E-5</c:v>
                </c:pt>
                <c:pt idx="155">
                  <c:v>9.6712000000000005E-5</c:v>
                </c:pt>
                <c:pt idx="156">
                  <c:v>1.00672E-4</c:v>
                </c:pt>
                <c:pt idx="157">
                  <c:v>9.5568000000000004E-5</c:v>
                </c:pt>
                <c:pt idx="158">
                  <c:v>9.1080000000000002E-5</c:v>
                </c:pt>
                <c:pt idx="159">
                  <c:v>9.0551999999999996E-5</c:v>
                </c:pt>
                <c:pt idx="160">
                  <c:v>8.6715199999999999E-5</c:v>
                </c:pt>
                <c:pt idx="161">
                  <c:v>8.0827999999999993E-5</c:v>
                </c:pt>
                <c:pt idx="162">
                  <c:v>7.6454399999999998E-5</c:v>
                </c:pt>
                <c:pt idx="163">
                  <c:v>7.53368E-5</c:v>
                </c:pt>
                <c:pt idx="164">
                  <c:v>7.7783199999999998E-5</c:v>
                </c:pt>
                <c:pt idx="165">
                  <c:v>8.3423999999999993E-5</c:v>
                </c:pt>
                <c:pt idx="166">
                  <c:v>9.1520000000000005E-5</c:v>
                </c:pt>
                <c:pt idx="167">
                  <c:v>1.01464E-4</c:v>
                </c:pt>
                <c:pt idx="168">
                  <c:v>1.12464E-4</c:v>
                </c:pt>
                <c:pt idx="169">
                  <c:v>1.24344E-4</c:v>
                </c:pt>
                <c:pt idx="170">
                  <c:v>1.3675199999999999E-4</c:v>
                </c:pt>
                <c:pt idx="171">
                  <c:v>1.4933599999999999E-4</c:v>
                </c:pt>
                <c:pt idx="172">
                  <c:v>1.6191999999999999E-4</c:v>
                </c:pt>
                <c:pt idx="173">
                  <c:v>1.7415200000000001E-4</c:v>
                </c:pt>
                <c:pt idx="174">
                  <c:v>1.85768E-4</c:v>
                </c:pt>
                <c:pt idx="175">
                  <c:v>1.9632800000000001E-4</c:v>
                </c:pt>
                <c:pt idx="176">
                  <c:v>2.0547999999999999E-4</c:v>
                </c:pt>
                <c:pt idx="177">
                  <c:v>2.13136E-4</c:v>
                </c:pt>
                <c:pt idx="178">
                  <c:v>2.1920800000000001E-4</c:v>
                </c:pt>
                <c:pt idx="179">
                  <c:v>2.23608E-4</c:v>
                </c:pt>
                <c:pt idx="180">
                  <c:v>2.26336E-4</c:v>
                </c:pt>
                <c:pt idx="181">
                  <c:v>2.2747999999999998E-4</c:v>
                </c:pt>
                <c:pt idx="182">
                  <c:v>2.27128E-4</c:v>
                </c:pt>
                <c:pt idx="183">
                  <c:v>2.2519200000000001E-4</c:v>
                </c:pt>
                <c:pt idx="184">
                  <c:v>2.2184799999999999E-4</c:v>
                </c:pt>
                <c:pt idx="185">
                  <c:v>2.1718399999999999E-4</c:v>
                </c:pt>
                <c:pt idx="186">
                  <c:v>2.1119999999999998E-4</c:v>
                </c:pt>
                <c:pt idx="187">
                  <c:v>2.0398399999999999E-4</c:v>
                </c:pt>
                <c:pt idx="188">
                  <c:v>1.9562400000000001E-4</c:v>
                </c:pt>
                <c:pt idx="189">
                  <c:v>1.86384E-4</c:v>
                </c:pt>
                <c:pt idx="190">
                  <c:v>1.7626400000000001E-4</c:v>
                </c:pt>
                <c:pt idx="191">
                  <c:v>1.6543999999999999E-4</c:v>
                </c:pt>
                <c:pt idx="192">
                  <c:v>1.5408800000000001E-4</c:v>
                </c:pt>
                <c:pt idx="193">
                  <c:v>1.4238400000000001E-4</c:v>
                </c:pt>
                <c:pt idx="194">
                  <c:v>1.3050400000000001E-4</c:v>
                </c:pt>
                <c:pt idx="195">
                  <c:v>1.18712E-4</c:v>
                </c:pt>
                <c:pt idx="196">
                  <c:v>1.0736E-4</c:v>
                </c:pt>
                <c:pt idx="197">
                  <c:v>9.6712000000000005E-5</c:v>
                </c:pt>
                <c:pt idx="198">
                  <c:v>8.7093600000000002E-5</c:v>
                </c:pt>
                <c:pt idx="199">
                  <c:v>7.8892000000000003E-5</c:v>
                </c:pt>
                <c:pt idx="200">
                  <c:v>7.2124800000000004E-5</c:v>
                </c:pt>
                <c:pt idx="201">
                  <c:v>6.6862399999999999E-5</c:v>
                </c:pt>
                <c:pt idx="202">
                  <c:v>6.3615199999999994E-5</c:v>
                </c:pt>
                <c:pt idx="203">
                  <c:v>6.2180799999999993E-5</c:v>
                </c:pt>
                <c:pt idx="204">
                  <c:v>6.26912E-5</c:v>
                </c:pt>
                <c:pt idx="205">
                  <c:v>6.3377600000000001E-5</c:v>
                </c:pt>
                <c:pt idx="206">
                  <c:v>6.3720799999999995E-5</c:v>
                </c:pt>
                <c:pt idx="207">
                  <c:v>6.4011199999999995E-5</c:v>
                </c:pt>
                <c:pt idx="208">
                  <c:v>6.4275200000000004E-5</c:v>
                </c:pt>
                <c:pt idx="209">
                  <c:v>6.46008E-5</c:v>
                </c:pt>
                <c:pt idx="210">
                  <c:v>6.5014399999999999E-5</c:v>
                </c:pt>
                <c:pt idx="211">
                  <c:v>6.5489599999999997E-5</c:v>
                </c:pt>
                <c:pt idx="212">
                  <c:v>6.5947199999999998E-5</c:v>
                </c:pt>
                <c:pt idx="213">
                  <c:v>6.6316799999999995E-5</c:v>
                </c:pt>
                <c:pt idx="214">
                  <c:v>6.6554400000000001E-5</c:v>
                </c:pt>
                <c:pt idx="215">
                  <c:v>6.6660000000000002E-5</c:v>
                </c:pt>
                <c:pt idx="216">
                  <c:v>6.6660000000000002E-5</c:v>
                </c:pt>
                <c:pt idx="217">
                  <c:v>6.6563199999999993E-5</c:v>
                </c:pt>
                <c:pt idx="218">
                  <c:v>6.6404799999999998E-5</c:v>
                </c:pt>
                <c:pt idx="219">
                  <c:v>6.6202400000000002E-5</c:v>
                </c:pt>
                <c:pt idx="220">
                  <c:v>6.5956000000000003E-5</c:v>
                </c:pt>
                <c:pt idx="221">
                  <c:v>6.5674399999999996E-5</c:v>
                </c:pt>
                <c:pt idx="222">
                  <c:v>6.5375200000000004E-5</c:v>
                </c:pt>
                <c:pt idx="223">
                  <c:v>6.50584E-5</c:v>
                </c:pt>
                <c:pt idx="224">
                  <c:v>6.4723999999999999E-5</c:v>
                </c:pt>
                <c:pt idx="225">
                  <c:v>6.4380800000000005E-5</c:v>
                </c:pt>
                <c:pt idx="226">
                  <c:v>6.402E-5</c:v>
                </c:pt>
                <c:pt idx="227">
                  <c:v>6.3659199999999995E-5</c:v>
                </c:pt>
                <c:pt idx="228">
                  <c:v>6.3280800000000006E-5</c:v>
                </c:pt>
                <c:pt idx="229">
                  <c:v>6.2902400000000003E-5</c:v>
                </c:pt>
                <c:pt idx="230">
                  <c:v>6.2515199999999994E-5</c:v>
                </c:pt>
                <c:pt idx="231">
                  <c:v>6.2127999999999999E-5</c:v>
                </c:pt>
                <c:pt idx="232">
                  <c:v>6.1731999999999998E-5</c:v>
                </c:pt>
                <c:pt idx="233">
                  <c:v>6.1335999999999997E-5</c:v>
                </c:pt>
                <c:pt idx="234">
                  <c:v>6.0939999999999996E-5</c:v>
                </c:pt>
                <c:pt idx="235">
                  <c:v>6.0535199999999996E-5</c:v>
                </c:pt>
                <c:pt idx="236">
                  <c:v>6.0130399999999996E-5</c:v>
                </c:pt>
                <c:pt idx="237">
                  <c:v>5.9725599999999996E-5</c:v>
                </c:pt>
                <c:pt idx="238">
                  <c:v>5.9329600000000002E-5</c:v>
                </c:pt>
                <c:pt idx="239">
                  <c:v>5.8924800000000002E-5</c:v>
                </c:pt>
                <c:pt idx="240">
                  <c:v>5.8520000000000002E-5</c:v>
                </c:pt>
                <c:pt idx="241">
                  <c:v>5.8115200000000002E-5</c:v>
                </c:pt>
                <c:pt idx="242">
                  <c:v>5.7710400000000002E-5</c:v>
                </c:pt>
                <c:pt idx="243">
                  <c:v>5.7305600000000002E-5</c:v>
                </c:pt>
                <c:pt idx="244">
                  <c:v>5.6909600000000001E-5</c:v>
                </c:pt>
                <c:pt idx="245">
                  <c:v>5.65136E-5</c:v>
                </c:pt>
                <c:pt idx="246">
                  <c:v>5.6108800000000001E-5</c:v>
                </c:pt>
                <c:pt idx="247">
                  <c:v>5.5721599999999999E-5</c:v>
                </c:pt>
                <c:pt idx="248">
                  <c:v>5.5325599999999998E-5</c:v>
                </c:pt>
                <c:pt idx="249">
                  <c:v>5.4929599999999997E-5</c:v>
                </c:pt>
                <c:pt idx="250">
                  <c:v>5.4542400000000001E-5</c:v>
                </c:pt>
                <c:pt idx="251">
                  <c:v>5.4155199999999999E-5</c:v>
                </c:pt>
                <c:pt idx="252">
                  <c:v>6.4838399999999992E-5</c:v>
                </c:pt>
                <c:pt idx="253">
                  <c:v>9.0111999999999994E-5</c:v>
                </c:pt>
                <c:pt idx="254">
                  <c:v>8.8967999999999993E-5</c:v>
                </c:pt>
                <c:pt idx="255">
                  <c:v>9.3455999999999994E-5</c:v>
                </c:pt>
                <c:pt idx="256">
                  <c:v>8.9672000000000005E-5</c:v>
                </c:pt>
                <c:pt idx="257">
                  <c:v>8.0335199999999996E-5</c:v>
                </c:pt>
                <c:pt idx="258">
                  <c:v>7.1693599999999994E-5</c:v>
                </c:pt>
                <c:pt idx="259">
                  <c:v>6.6950400000000002E-5</c:v>
                </c:pt>
                <c:pt idx="260">
                  <c:v>6.7047199999999997E-5</c:v>
                </c:pt>
                <c:pt idx="261">
                  <c:v>7.1500000000000003E-5</c:v>
                </c:pt>
                <c:pt idx="262">
                  <c:v>7.9138400000000001E-5</c:v>
                </c:pt>
                <c:pt idx="263">
                  <c:v>8.8703999999999996E-5</c:v>
                </c:pt>
                <c:pt idx="264">
                  <c:v>9.9439999999999997E-5</c:v>
                </c:pt>
                <c:pt idx="265">
                  <c:v>1.1079199999999999E-4</c:v>
                </c:pt>
                <c:pt idx="266">
                  <c:v>1.2240800000000001E-4</c:v>
                </c:pt>
                <c:pt idx="267">
                  <c:v>1.34024E-4</c:v>
                </c:pt>
                <c:pt idx="268">
                  <c:v>1.4555199999999999E-4</c:v>
                </c:pt>
                <c:pt idx="269">
                  <c:v>1.5672799999999999E-4</c:v>
                </c:pt>
                <c:pt idx="270">
                  <c:v>1.67288E-4</c:v>
                </c:pt>
                <c:pt idx="271">
                  <c:v>1.7714400000000001E-4</c:v>
                </c:pt>
                <c:pt idx="272">
                  <c:v>1.8603200000000001E-4</c:v>
                </c:pt>
                <c:pt idx="273">
                  <c:v>1.93776E-4</c:v>
                </c:pt>
                <c:pt idx="274">
                  <c:v>2.00464E-4</c:v>
                </c:pt>
                <c:pt idx="275">
                  <c:v>2.05832E-4</c:v>
                </c:pt>
                <c:pt idx="276">
                  <c:v>2.0979199999999999E-4</c:v>
                </c:pt>
                <c:pt idx="277">
                  <c:v>2.12432E-4</c:v>
                </c:pt>
                <c:pt idx="278">
                  <c:v>2.1366399999999999E-4</c:v>
                </c:pt>
                <c:pt idx="279">
                  <c:v>2.1340000000000001E-4</c:v>
                </c:pt>
                <c:pt idx="280">
                  <c:v>2.1164E-4</c:v>
                </c:pt>
                <c:pt idx="281">
                  <c:v>2.0856E-4</c:v>
                </c:pt>
                <c:pt idx="282">
                  <c:v>2.0398399999999999E-4</c:v>
                </c:pt>
                <c:pt idx="283">
                  <c:v>1.9817599999999999E-4</c:v>
                </c:pt>
                <c:pt idx="284">
                  <c:v>1.9096E-4</c:v>
                </c:pt>
                <c:pt idx="285">
                  <c:v>1.82688E-4</c:v>
                </c:pt>
                <c:pt idx="286">
                  <c:v>1.7336000000000001E-4</c:v>
                </c:pt>
                <c:pt idx="287">
                  <c:v>1.6315199999999999E-4</c:v>
                </c:pt>
                <c:pt idx="288">
                  <c:v>1.5215199999999999E-4</c:v>
                </c:pt>
                <c:pt idx="289">
                  <c:v>1.40536E-4</c:v>
                </c:pt>
                <c:pt idx="290">
                  <c:v>1.2856799999999999E-4</c:v>
                </c:pt>
                <c:pt idx="291">
                  <c:v>1.16424E-4</c:v>
                </c:pt>
                <c:pt idx="292">
                  <c:v>1.04456E-4</c:v>
                </c:pt>
                <c:pt idx="293">
                  <c:v>9.3103999999999995E-5</c:v>
                </c:pt>
                <c:pt idx="294">
                  <c:v>8.26672E-5</c:v>
                </c:pt>
                <c:pt idx="295">
                  <c:v>7.3691199999999997E-5</c:v>
                </c:pt>
                <c:pt idx="296">
                  <c:v>6.6228800000000005E-5</c:v>
                </c:pt>
                <c:pt idx="297">
                  <c:v>6.0279999999999999E-5</c:v>
                </c:pt>
                <c:pt idx="298">
                  <c:v>5.6337600000000001E-5</c:v>
                </c:pt>
                <c:pt idx="299">
                  <c:v>5.4339999999999998E-5</c:v>
                </c:pt>
                <c:pt idx="300">
                  <c:v>5.50704E-5</c:v>
                </c:pt>
                <c:pt idx="301">
                  <c:v>5.2210399999999997E-5</c:v>
                </c:pt>
                <c:pt idx="302">
                  <c:v>4.7299999999999998E-5</c:v>
                </c:pt>
                <c:pt idx="303">
                  <c:v>4.3137599999999998E-5</c:v>
                </c:pt>
                <c:pt idx="304">
                  <c:v>4.0427199999999998E-5</c:v>
                </c:pt>
                <c:pt idx="305">
                  <c:v>3.8992799999999997E-5</c:v>
                </c:pt>
                <c:pt idx="306">
                  <c:v>3.83944E-5</c:v>
                </c:pt>
                <c:pt idx="307">
                  <c:v>3.8235999999999998E-5</c:v>
                </c:pt>
                <c:pt idx="308">
                  <c:v>3.82712E-5</c:v>
                </c:pt>
                <c:pt idx="309">
                  <c:v>3.8359199999999997E-5</c:v>
                </c:pt>
                <c:pt idx="310">
                  <c:v>3.84472E-5</c:v>
                </c:pt>
                <c:pt idx="311">
                  <c:v>3.85088E-5</c:v>
                </c:pt>
                <c:pt idx="312">
                  <c:v>3.8544000000000002E-5</c:v>
                </c:pt>
                <c:pt idx="313">
                  <c:v>3.8544000000000002E-5</c:v>
                </c:pt>
                <c:pt idx="314">
                  <c:v>3.8517599999999999E-5</c:v>
                </c:pt>
                <c:pt idx="315">
                  <c:v>3.8464799999999998E-5</c:v>
                </c:pt>
                <c:pt idx="316">
                  <c:v>3.8385600000000001E-5</c:v>
                </c:pt>
                <c:pt idx="317">
                  <c:v>3.8279999999999999E-5</c:v>
                </c:pt>
                <c:pt idx="318">
                  <c:v>3.8165599999999999E-5</c:v>
                </c:pt>
                <c:pt idx="319">
                  <c:v>3.8024800000000002E-5</c:v>
                </c:pt>
                <c:pt idx="320">
                  <c:v>3.7866400000000001E-5</c:v>
                </c:pt>
                <c:pt idx="321">
                  <c:v>3.76992E-5</c:v>
                </c:pt>
                <c:pt idx="322">
                  <c:v>3.7514400000000001E-5</c:v>
                </c:pt>
                <c:pt idx="323">
                  <c:v>3.7311999999999998E-5</c:v>
                </c:pt>
                <c:pt idx="324">
                  <c:v>3.7109600000000001E-5</c:v>
                </c:pt>
                <c:pt idx="325">
                  <c:v>3.6898399999999999E-5</c:v>
                </c:pt>
                <c:pt idx="326">
                  <c:v>3.6678399999999998E-5</c:v>
                </c:pt>
                <c:pt idx="327">
                  <c:v>3.6449599999999997E-5</c:v>
                </c:pt>
                <c:pt idx="328">
                  <c:v>3.6220799999999997E-5</c:v>
                </c:pt>
                <c:pt idx="329">
                  <c:v>3.5983199999999998E-5</c:v>
                </c:pt>
                <c:pt idx="330">
                  <c:v>3.5745599999999999E-5</c:v>
                </c:pt>
                <c:pt idx="331">
                  <c:v>3.5508E-5</c:v>
                </c:pt>
                <c:pt idx="332">
                  <c:v>3.5261600000000001E-5</c:v>
                </c:pt>
                <c:pt idx="333">
                  <c:v>3.5024000000000002E-5</c:v>
                </c:pt>
                <c:pt idx="334">
                  <c:v>3.4777599999999997E-5</c:v>
                </c:pt>
                <c:pt idx="335">
                  <c:v>3.4531199999999999E-5</c:v>
                </c:pt>
                <c:pt idx="336">
                  <c:v>3.4284800000000001E-5</c:v>
                </c:pt>
                <c:pt idx="337">
                  <c:v>3.4038400000000003E-5</c:v>
                </c:pt>
                <c:pt idx="338">
                  <c:v>3.3800799999999997E-5</c:v>
                </c:pt>
                <c:pt idx="339">
                  <c:v>3.3554399999999998E-5</c:v>
                </c:pt>
                <c:pt idx="340">
                  <c:v>3.3308E-5</c:v>
                </c:pt>
                <c:pt idx="341">
                  <c:v>3.3061600000000002E-5</c:v>
                </c:pt>
                <c:pt idx="342">
                  <c:v>3.2824000000000003E-5</c:v>
                </c:pt>
                <c:pt idx="343">
                  <c:v>3.2586399999999997E-5</c:v>
                </c:pt>
                <c:pt idx="344">
                  <c:v>3.2339999999999999E-5</c:v>
                </c:pt>
                <c:pt idx="345">
                  <c:v>3.2102399999999999E-5</c:v>
                </c:pt>
                <c:pt idx="346">
                  <c:v>3.18648E-5</c:v>
                </c:pt>
                <c:pt idx="347">
                  <c:v>3.1627200000000001E-5</c:v>
                </c:pt>
                <c:pt idx="348">
                  <c:v>4.8127200000000002E-5</c:v>
                </c:pt>
                <c:pt idx="349">
                  <c:v>1.01992E-4</c:v>
                </c:pt>
                <c:pt idx="350">
                  <c:v>1.03312E-4</c:v>
                </c:pt>
                <c:pt idx="351">
                  <c:v>1.11056E-4</c:v>
                </c:pt>
                <c:pt idx="352">
                  <c:v>1.0692E-4</c:v>
                </c:pt>
                <c:pt idx="353">
                  <c:v>9.4424000000000003E-5</c:v>
                </c:pt>
                <c:pt idx="354">
                  <c:v>8.1875199999999998E-5</c:v>
                </c:pt>
                <c:pt idx="355">
                  <c:v>7.38408E-5</c:v>
                </c:pt>
                <c:pt idx="356">
                  <c:v>7.1834400000000005E-5</c:v>
                </c:pt>
                <c:pt idx="357">
                  <c:v>7.53368E-5</c:v>
                </c:pt>
                <c:pt idx="358">
                  <c:v>8.2737599999999992E-5</c:v>
                </c:pt>
                <c:pt idx="359">
                  <c:v>9.2311999999999993E-5</c:v>
                </c:pt>
                <c:pt idx="360">
                  <c:v>1.0304799999999999E-4</c:v>
                </c:pt>
                <c:pt idx="361">
                  <c:v>1.14312E-4</c:v>
                </c:pt>
                <c:pt idx="362">
                  <c:v>1.25752E-4</c:v>
                </c:pt>
                <c:pt idx="363">
                  <c:v>1.3710400000000001E-4</c:v>
                </c:pt>
                <c:pt idx="364">
                  <c:v>1.4836799999999999E-4</c:v>
                </c:pt>
                <c:pt idx="365">
                  <c:v>1.59192E-4</c:v>
                </c:pt>
                <c:pt idx="366">
                  <c:v>1.69488E-4</c:v>
                </c:pt>
                <c:pt idx="367">
                  <c:v>1.79168E-4</c:v>
                </c:pt>
                <c:pt idx="368">
                  <c:v>1.88056E-4</c:v>
                </c:pt>
                <c:pt idx="369">
                  <c:v>1.95976E-4</c:v>
                </c:pt>
                <c:pt idx="370">
                  <c:v>2.0284E-4</c:v>
                </c:pt>
                <c:pt idx="371">
                  <c:v>2.0856E-4</c:v>
                </c:pt>
                <c:pt idx="372">
                  <c:v>2.13048E-4</c:v>
                </c:pt>
                <c:pt idx="373">
                  <c:v>2.16128E-4</c:v>
                </c:pt>
                <c:pt idx="374">
                  <c:v>2.1780000000000001E-4</c:v>
                </c:pt>
                <c:pt idx="375">
                  <c:v>2.1797599999999999E-4</c:v>
                </c:pt>
                <c:pt idx="376">
                  <c:v>2.16744E-4</c:v>
                </c:pt>
                <c:pt idx="377">
                  <c:v>2.13928E-4</c:v>
                </c:pt>
                <c:pt idx="378">
                  <c:v>2.0970400000000001E-4</c:v>
                </c:pt>
                <c:pt idx="379">
                  <c:v>2.0398399999999999E-4</c:v>
                </c:pt>
                <c:pt idx="380">
                  <c:v>1.96856E-4</c:v>
                </c:pt>
                <c:pt idx="381">
                  <c:v>1.8849599999999999E-4</c:v>
                </c:pt>
                <c:pt idx="382">
                  <c:v>1.78992E-4</c:v>
                </c:pt>
                <c:pt idx="383">
                  <c:v>1.6851999999999999E-4</c:v>
                </c:pt>
                <c:pt idx="384">
                  <c:v>1.5708000000000001E-4</c:v>
                </c:pt>
                <c:pt idx="385">
                  <c:v>1.44936E-4</c:v>
                </c:pt>
                <c:pt idx="386">
                  <c:v>1.3226399999999999E-4</c:v>
                </c:pt>
                <c:pt idx="387">
                  <c:v>1.19416E-4</c:v>
                </c:pt>
                <c:pt idx="388">
                  <c:v>1.0674399999999999E-4</c:v>
                </c:pt>
                <c:pt idx="389">
                  <c:v>9.4599999999999996E-5</c:v>
                </c:pt>
                <c:pt idx="390">
                  <c:v>8.3450399999999996E-5</c:v>
                </c:pt>
                <c:pt idx="391">
                  <c:v>7.38408E-5</c:v>
                </c:pt>
                <c:pt idx="392">
                  <c:v>6.5903199999999996E-5</c:v>
                </c:pt>
                <c:pt idx="393">
                  <c:v>5.9707999999999998E-5</c:v>
                </c:pt>
                <c:pt idx="394">
                  <c:v>5.58272E-5</c:v>
                </c:pt>
                <c:pt idx="395">
                  <c:v>5.39792E-5</c:v>
                </c:pt>
                <c:pt idx="396">
                  <c:v>5.4929599999999997E-5</c:v>
                </c:pt>
                <c:pt idx="397">
                  <c:v>5.1963999999999999E-5</c:v>
                </c:pt>
                <c:pt idx="398">
                  <c:v>4.5240800000000002E-5</c:v>
                </c:pt>
                <c:pt idx="399">
                  <c:v>3.8174399999999998E-5</c:v>
                </c:pt>
                <c:pt idx="400">
                  <c:v>3.2287199999999998E-5</c:v>
                </c:pt>
                <c:pt idx="401">
                  <c:v>2.7922399999999999E-5</c:v>
                </c:pt>
                <c:pt idx="402">
                  <c:v>2.49128E-5</c:v>
                </c:pt>
                <c:pt idx="403">
                  <c:v>2.29152E-5</c:v>
                </c:pt>
                <c:pt idx="404">
                  <c:v>2.1639200000000001E-5</c:v>
                </c:pt>
                <c:pt idx="405">
                  <c:v>2.08384E-5</c:v>
                </c:pt>
                <c:pt idx="406">
                  <c:v>2.0354399999999999E-5</c:v>
                </c:pt>
                <c:pt idx="407">
                  <c:v>2.0064E-5</c:v>
                </c:pt>
                <c:pt idx="408">
                  <c:v>1.9896799999999999E-5</c:v>
                </c:pt>
                <c:pt idx="409">
                  <c:v>1.9791200000000001E-5</c:v>
                </c:pt>
                <c:pt idx="410">
                  <c:v>1.9729599999999998E-5</c:v>
                </c:pt>
                <c:pt idx="411">
                  <c:v>1.96856E-5</c:v>
                </c:pt>
                <c:pt idx="412">
                  <c:v>1.9641599999999998E-5</c:v>
                </c:pt>
                <c:pt idx="413">
                  <c:v>1.95976E-5</c:v>
                </c:pt>
                <c:pt idx="414">
                  <c:v>1.95448E-5</c:v>
                </c:pt>
                <c:pt idx="415">
                  <c:v>1.94832E-5</c:v>
                </c:pt>
                <c:pt idx="416">
                  <c:v>1.9412799999999998E-5</c:v>
                </c:pt>
                <c:pt idx="417">
                  <c:v>1.9333600000000001E-5</c:v>
                </c:pt>
                <c:pt idx="418">
                  <c:v>1.9245600000000001E-5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95200"/>
        <c:axId val="141001088"/>
      </c:scatterChart>
      <c:scatterChart>
        <c:scatterStyle val="lineMarker"/>
        <c:varyColors val="0"/>
        <c:ser>
          <c:idx val="0"/>
          <c:order val="2"/>
          <c:tx>
            <c:v>k[RO2]/k[HO2]</c:v>
          </c:tx>
          <c:marker>
            <c:symbol val="none"/>
          </c:marker>
          <c:xVal>
            <c:numRef>
              <c:f>'output_140603 &amp; 140721'!$A$169:$A$587</c:f>
              <c:numCache>
                <c:formatCode>General</c:formatCode>
                <c:ptCount val="419"/>
                <c:pt idx="0">
                  <c:v>39.5</c:v>
                </c:pt>
                <c:pt idx="1">
                  <c:v>39.75</c:v>
                </c:pt>
                <c:pt idx="2">
                  <c:v>40</c:v>
                </c:pt>
                <c:pt idx="3">
                  <c:v>40.25</c:v>
                </c:pt>
                <c:pt idx="4">
                  <c:v>40.5</c:v>
                </c:pt>
                <c:pt idx="5">
                  <c:v>40.75</c:v>
                </c:pt>
                <c:pt idx="6">
                  <c:v>41</c:v>
                </c:pt>
                <c:pt idx="7">
                  <c:v>41.25</c:v>
                </c:pt>
                <c:pt idx="8">
                  <c:v>41.5</c:v>
                </c:pt>
                <c:pt idx="9">
                  <c:v>41.75</c:v>
                </c:pt>
                <c:pt idx="10">
                  <c:v>42</c:v>
                </c:pt>
                <c:pt idx="11">
                  <c:v>42.25</c:v>
                </c:pt>
                <c:pt idx="12">
                  <c:v>42.5</c:v>
                </c:pt>
                <c:pt idx="13">
                  <c:v>42.75</c:v>
                </c:pt>
                <c:pt idx="14">
                  <c:v>43</c:v>
                </c:pt>
                <c:pt idx="15">
                  <c:v>43.25</c:v>
                </c:pt>
                <c:pt idx="16">
                  <c:v>43.5</c:v>
                </c:pt>
                <c:pt idx="17">
                  <c:v>43.75</c:v>
                </c:pt>
                <c:pt idx="18">
                  <c:v>44</c:v>
                </c:pt>
                <c:pt idx="19">
                  <c:v>44.25</c:v>
                </c:pt>
                <c:pt idx="20">
                  <c:v>44.5</c:v>
                </c:pt>
                <c:pt idx="21">
                  <c:v>44.75</c:v>
                </c:pt>
                <c:pt idx="22">
                  <c:v>45</c:v>
                </c:pt>
                <c:pt idx="23">
                  <c:v>45.25</c:v>
                </c:pt>
                <c:pt idx="24">
                  <c:v>45.5</c:v>
                </c:pt>
                <c:pt idx="25">
                  <c:v>45.75</c:v>
                </c:pt>
                <c:pt idx="26">
                  <c:v>46</c:v>
                </c:pt>
                <c:pt idx="27">
                  <c:v>46.25</c:v>
                </c:pt>
                <c:pt idx="28">
                  <c:v>46.5</c:v>
                </c:pt>
                <c:pt idx="29">
                  <c:v>46.75</c:v>
                </c:pt>
                <c:pt idx="30">
                  <c:v>47</c:v>
                </c:pt>
                <c:pt idx="31">
                  <c:v>47.25</c:v>
                </c:pt>
                <c:pt idx="32">
                  <c:v>47.5</c:v>
                </c:pt>
                <c:pt idx="33">
                  <c:v>47.75</c:v>
                </c:pt>
                <c:pt idx="34">
                  <c:v>48</c:v>
                </c:pt>
                <c:pt idx="35">
                  <c:v>48.25</c:v>
                </c:pt>
                <c:pt idx="36">
                  <c:v>48.5</c:v>
                </c:pt>
                <c:pt idx="37">
                  <c:v>48.75</c:v>
                </c:pt>
                <c:pt idx="38">
                  <c:v>49</c:v>
                </c:pt>
                <c:pt idx="39">
                  <c:v>49.25</c:v>
                </c:pt>
                <c:pt idx="40">
                  <c:v>49.5</c:v>
                </c:pt>
                <c:pt idx="41">
                  <c:v>49.75</c:v>
                </c:pt>
                <c:pt idx="42">
                  <c:v>50</c:v>
                </c:pt>
                <c:pt idx="43">
                  <c:v>50.25</c:v>
                </c:pt>
                <c:pt idx="44">
                  <c:v>50.5</c:v>
                </c:pt>
                <c:pt idx="45">
                  <c:v>50.75</c:v>
                </c:pt>
                <c:pt idx="46">
                  <c:v>51</c:v>
                </c:pt>
                <c:pt idx="47">
                  <c:v>51.25</c:v>
                </c:pt>
                <c:pt idx="48">
                  <c:v>51.5</c:v>
                </c:pt>
                <c:pt idx="49">
                  <c:v>51.75</c:v>
                </c:pt>
                <c:pt idx="50">
                  <c:v>52</c:v>
                </c:pt>
                <c:pt idx="51">
                  <c:v>52.25</c:v>
                </c:pt>
                <c:pt idx="52">
                  <c:v>52.5</c:v>
                </c:pt>
                <c:pt idx="53">
                  <c:v>52.75</c:v>
                </c:pt>
                <c:pt idx="54">
                  <c:v>53</c:v>
                </c:pt>
                <c:pt idx="55">
                  <c:v>53.25</c:v>
                </c:pt>
                <c:pt idx="56">
                  <c:v>53.5</c:v>
                </c:pt>
                <c:pt idx="57">
                  <c:v>53.75</c:v>
                </c:pt>
                <c:pt idx="58">
                  <c:v>54</c:v>
                </c:pt>
                <c:pt idx="59">
                  <c:v>54.25</c:v>
                </c:pt>
                <c:pt idx="60">
                  <c:v>54.5</c:v>
                </c:pt>
                <c:pt idx="61">
                  <c:v>54.75</c:v>
                </c:pt>
                <c:pt idx="62">
                  <c:v>55</c:v>
                </c:pt>
                <c:pt idx="63">
                  <c:v>55.25</c:v>
                </c:pt>
                <c:pt idx="64">
                  <c:v>55.5</c:v>
                </c:pt>
                <c:pt idx="65">
                  <c:v>55.75</c:v>
                </c:pt>
                <c:pt idx="66">
                  <c:v>56</c:v>
                </c:pt>
                <c:pt idx="67">
                  <c:v>56.25</c:v>
                </c:pt>
                <c:pt idx="68">
                  <c:v>56.5</c:v>
                </c:pt>
                <c:pt idx="69">
                  <c:v>56.75</c:v>
                </c:pt>
                <c:pt idx="70">
                  <c:v>57</c:v>
                </c:pt>
                <c:pt idx="71">
                  <c:v>57.25</c:v>
                </c:pt>
                <c:pt idx="72">
                  <c:v>57.5</c:v>
                </c:pt>
                <c:pt idx="73">
                  <c:v>57.75</c:v>
                </c:pt>
                <c:pt idx="74">
                  <c:v>58</c:v>
                </c:pt>
                <c:pt idx="75">
                  <c:v>58.25</c:v>
                </c:pt>
                <c:pt idx="76">
                  <c:v>58.5</c:v>
                </c:pt>
                <c:pt idx="77">
                  <c:v>58.75</c:v>
                </c:pt>
                <c:pt idx="78">
                  <c:v>59</c:v>
                </c:pt>
                <c:pt idx="79">
                  <c:v>59.25</c:v>
                </c:pt>
                <c:pt idx="80">
                  <c:v>59.5</c:v>
                </c:pt>
                <c:pt idx="81">
                  <c:v>59.75</c:v>
                </c:pt>
                <c:pt idx="82">
                  <c:v>60</c:v>
                </c:pt>
                <c:pt idx="83">
                  <c:v>60.25</c:v>
                </c:pt>
                <c:pt idx="84">
                  <c:v>60.5</c:v>
                </c:pt>
                <c:pt idx="85">
                  <c:v>60.75</c:v>
                </c:pt>
                <c:pt idx="86">
                  <c:v>61</c:v>
                </c:pt>
                <c:pt idx="87">
                  <c:v>61.25</c:v>
                </c:pt>
                <c:pt idx="88">
                  <c:v>61.5</c:v>
                </c:pt>
                <c:pt idx="89">
                  <c:v>61.75</c:v>
                </c:pt>
                <c:pt idx="90">
                  <c:v>62</c:v>
                </c:pt>
                <c:pt idx="91">
                  <c:v>62.25</c:v>
                </c:pt>
                <c:pt idx="92">
                  <c:v>62.5</c:v>
                </c:pt>
                <c:pt idx="93">
                  <c:v>62.75</c:v>
                </c:pt>
                <c:pt idx="94">
                  <c:v>63</c:v>
                </c:pt>
                <c:pt idx="95">
                  <c:v>63.25</c:v>
                </c:pt>
                <c:pt idx="96">
                  <c:v>63.5</c:v>
                </c:pt>
                <c:pt idx="97">
                  <c:v>63.75</c:v>
                </c:pt>
                <c:pt idx="98">
                  <c:v>64</c:v>
                </c:pt>
                <c:pt idx="99">
                  <c:v>64.25</c:v>
                </c:pt>
                <c:pt idx="100">
                  <c:v>64.5</c:v>
                </c:pt>
                <c:pt idx="101">
                  <c:v>64.75</c:v>
                </c:pt>
                <c:pt idx="102">
                  <c:v>65</c:v>
                </c:pt>
                <c:pt idx="103">
                  <c:v>65.25</c:v>
                </c:pt>
                <c:pt idx="104">
                  <c:v>65.5</c:v>
                </c:pt>
                <c:pt idx="105">
                  <c:v>65.75</c:v>
                </c:pt>
                <c:pt idx="106">
                  <c:v>66</c:v>
                </c:pt>
                <c:pt idx="107">
                  <c:v>66.25</c:v>
                </c:pt>
                <c:pt idx="108">
                  <c:v>66.5</c:v>
                </c:pt>
                <c:pt idx="109">
                  <c:v>66.75</c:v>
                </c:pt>
                <c:pt idx="110">
                  <c:v>67</c:v>
                </c:pt>
                <c:pt idx="111">
                  <c:v>67.25</c:v>
                </c:pt>
                <c:pt idx="112">
                  <c:v>67.5</c:v>
                </c:pt>
                <c:pt idx="113">
                  <c:v>67.75</c:v>
                </c:pt>
                <c:pt idx="114">
                  <c:v>68</c:v>
                </c:pt>
                <c:pt idx="115">
                  <c:v>68.25</c:v>
                </c:pt>
                <c:pt idx="116">
                  <c:v>68.5</c:v>
                </c:pt>
                <c:pt idx="117">
                  <c:v>68.75</c:v>
                </c:pt>
                <c:pt idx="118">
                  <c:v>69</c:v>
                </c:pt>
                <c:pt idx="119">
                  <c:v>69.25</c:v>
                </c:pt>
                <c:pt idx="120">
                  <c:v>69.5</c:v>
                </c:pt>
                <c:pt idx="121">
                  <c:v>69.75</c:v>
                </c:pt>
                <c:pt idx="122">
                  <c:v>70</c:v>
                </c:pt>
                <c:pt idx="123">
                  <c:v>70.25</c:v>
                </c:pt>
                <c:pt idx="124">
                  <c:v>70.5</c:v>
                </c:pt>
                <c:pt idx="125">
                  <c:v>70.75</c:v>
                </c:pt>
                <c:pt idx="126">
                  <c:v>71</c:v>
                </c:pt>
                <c:pt idx="127">
                  <c:v>71.25</c:v>
                </c:pt>
                <c:pt idx="128">
                  <c:v>71.5</c:v>
                </c:pt>
                <c:pt idx="129">
                  <c:v>71.75</c:v>
                </c:pt>
                <c:pt idx="130">
                  <c:v>72</c:v>
                </c:pt>
                <c:pt idx="131">
                  <c:v>72.25</c:v>
                </c:pt>
                <c:pt idx="132">
                  <c:v>72.5</c:v>
                </c:pt>
                <c:pt idx="133">
                  <c:v>72.75</c:v>
                </c:pt>
                <c:pt idx="134">
                  <c:v>73</c:v>
                </c:pt>
                <c:pt idx="135">
                  <c:v>73.25</c:v>
                </c:pt>
                <c:pt idx="136">
                  <c:v>73.5</c:v>
                </c:pt>
                <c:pt idx="137">
                  <c:v>73.75</c:v>
                </c:pt>
                <c:pt idx="138">
                  <c:v>74</c:v>
                </c:pt>
                <c:pt idx="139">
                  <c:v>74.25</c:v>
                </c:pt>
                <c:pt idx="140">
                  <c:v>74.5</c:v>
                </c:pt>
                <c:pt idx="141">
                  <c:v>74.75</c:v>
                </c:pt>
                <c:pt idx="142">
                  <c:v>75</c:v>
                </c:pt>
                <c:pt idx="143">
                  <c:v>75.25</c:v>
                </c:pt>
                <c:pt idx="144">
                  <c:v>75.5</c:v>
                </c:pt>
                <c:pt idx="145">
                  <c:v>75.75</c:v>
                </c:pt>
                <c:pt idx="146">
                  <c:v>76</c:v>
                </c:pt>
                <c:pt idx="147">
                  <c:v>76.25</c:v>
                </c:pt>
                <c:pt idx="148">
                  <c:v>76.5</c:v>
                </c:pt>
                <c:pt idx="149">
                  <c:v>76.75</c:v>
                </c:pt>
                <c:pt idx="150">
                  <c:v>77</c:v>
                </c:pt>
                <c:pt idx="151">
                  <c:v>77.25</c:v>
                </c:pt>
                <c:pt idx="152">
                  <c:v>77.5</c:v>
                </c:pt>
                <c:pt idx="153">
                  <c:v>77.75</c:v>
                </c:pt>
                <c:pt idx="154">
                  <c:v>78</c:v>
                </c:pt>
                <c:pt idx="155">
                  <c:v>78.25</c:v>
                </c:pt>
                <c:pt idx="156">
                  <c:v>78.5</c:v>
                </c:pt>
                <c:pt idx="157">
                  <c:v>78.75</c:v>
                </c:pt>
                <c:pt idx="158">
                  <c:v>79</c:v>
                </c:pt>
                <c:pt idx="159">
                  <c:v>79.25</c:v>
                </c:pt>
                <c:pt idx="160">
                  <c:v>79.5</c:v>
                </c:pt>
                <c:pt idx="161">
                  <c:v>79.75</c:v>
                </c:pt>
                <c:pt idx="162">
                  <c:v>80</c:v>
                </c:pt>
                <c:pt idx="163">
                  <c:v>80.25</c:v>
                </c:pt>
                <c:pt idx="164">
                  <c:v>80.5</c:v>
                </c:pt>
                <c:pt idx="165">
                  <c:v>80.75</c:v>
                </c:pt>
                <c:pt idx="166">
                  <c:v>81</c:v>
                </c:pt>
                <c:pt idx="167">
                  <c:v>81.25</c:v>
                </c:pt>
                <c:pt idx="168">
                  <c:v>81.5</c:v>
                </c:pt>
                <c:pt idx="169">
                  <c:v>81.75</c:v>
                </c:pt>
                <c:pt idx="170">
                  <c:v>82</c:v>
                </c:pt>
                <c:pt idx="171">
                  <c:v>82.25</c:v>
                </c:pt>
                <c:pt idx="172">
                  <c:v>82.5</c:v>
                </c:pt>
                <c:pt idx="173">
                  <c:v>82.75</c:v>
                </c:pt>
                <c:pt idx="174">
                  <c:v>83</c:v>
                </c:pt>
                <c:pt idx="175">
                  <c:v>83.25</c:v>
                </c:pt>
                <c:pt idx="176">
                  <c:v>83.5</c:v>
                </c:pt>
                <c:pt idx="177">
                  <c:v>83.75</c:v>
                </c:pt>
                <c:pt idx="178">
                  <c:v>84</c:v>
                </c:pt>
                <c:pt idx="179">
                  <c:v>84.25</c:v>
                </c:pt>
                <c:pt idx="180">
                  <c:v>84.5</c:v>
                </c:pt>
                <c:pt idx="181">
                  <c:v>84.75</c:v>
                </c:pt>
                <c:pt idx="182">
                  <c:v>85</c:v>
                </c:pt>
                <c:pt idx="183">
                  <c:v>85.25</c:v>
                </c:pt>
                <c:pt idx="184">
                  <c:v>85.5</c:v>
                </c:pt>
                <c:pt idx="185">
                  <c:v>85.75</c:v>
                </c:pt>
                <c:pt idx="186">
                  <c:v>86</c:v>
                </c:pt>
                <c:pt idx="187">
                  <c:v>86.25</c:v>
                </c:pt>
                <c:pt idx="188">
                  <c:v>86.5</c:v>
                </c:pt>
                <c:pt idx="189">
                  <c:v>86.75</c:v>
                </c:pt>
                <c:pt idx="190">
                  <c:v>87</c:v>
                </c:pt>
                <c:pt idx="191">
                  <c:v>87.25</c:v>
                </c:pt>
                <c:pt idx="192">
                  <c:v>87.5</c:v>
                </c:pt>
                <c:pt idx="193">
                  <c:v>87.75</c:v>
                </c:pt>
                <c:pt idx="194">
                  <c:v>88</c:v>
                </c:pt>
                <c:pt idx="195">
                  <c:v>88.25</c:v>
                </c:pt>
                <c:pt idx="196">
                  <c:v>88.5</c:v>
                </c:pt>
                <c:pt idx="197">
                  <c:v>88.75</c:v>
                </c:pt>
                <c:pt idx="198">
                  <c:v>89</c:v>
                </c:pt>
                <c:pt idx="199">
                  <c:v>89.25</c:v>
                </c:pt>
                <c:pt idx="200">
                  <c:v>89.5</c:v>
                </c:pt>
                <c:pt idx="201">
                  <c:v>89.75</c:v>
                </c:pt>
                <c:pt idx="202">
                  <c:v>90</c:v>
                </c:pt>
                <c:pt idx="203">
                  <c:v>90.25</c:v>
                </c:pt>
                <c:pt idx="204">
                  <c:v>90.5</c:v>
                </c:pt>
                <c:pt idx="205">
                  <c:v>90.75</c:v>
                </c:pt>
                <c:pt idx="206">
                  <c:v>91</c:v>
                </c:pt>
                <c:pt idx="207">
                  <c:v>91.25</c:v>
                </c:pt>
                <c:pt idx="208">
                  <c:v>91.5</c:v>
                </c:pt>
                <c:pt idx="209">
                  <c:v>91.75</c:v>
                </c:pt>
                <c:pt idx="210">
                  <c:v>92</c:v>
                </c:pt>
                <c:pt idx="211">
                  <c:v>92.25</c:v>
                </c:pt>
                <c:pt idx="212">
                  <c:v>92.5</c:v>
                </c:pt>
                <c:pt idx="213">
                  <c:v>92.75</c:v>
                </c:pt>
                <c:pt idx="214">
                  <c:v>93</c:v>
                </c:pt>
                <c:pt idx="215">
                  <c:v>93.25</c:v>
                </c:pt>
                <c:pt idx="216">
                  <c:v>93.5</c:v>
                </c:pt>
                <c:pt idx="217">
                  <c:v>93.75</c:v>
                </c:pt>
                <c:pt idx="218">
                  <c:v>94</c:v>
                </c:pt>
                <c:pt idx="219">
                  <c:v>94.25</c:v>
                </c:pt>
                <c:pt idx="220">
                  <c:v>94.5</c:v>
                </c:pt>
                <c:pt idx="221">
                  <c:v>94.75</c:v>
                </c:pt>
                <c:pt idx="222">
                  <c:v>95</c:v>
                </c:pt>
                <c:pt idx="223">
                  <c:v>95.25</c:v>
                </c:pt>
                <c:pt idx="224">
                  <c:v>95.5</c:v>
                </c:pt>
                <c:pt idx="225">
                  <c:v>95.75</c:v>
                </c:pt>
                <c:pt idx="226">
                  <c:v>96</c:v>
                </c:pt>
                <c:pt idx="227">
                  <c:v>96.25</c:v>
                </c:pt>
                <c:pt idx="228">
                  <c:v>96.5</c:v>
                </c:pt>
                <c:pt idx="229">
                  <c:v>96.75</c:v>
                </c:pt>
                <c:pt idx="230">
                  <c:v>97</c:v>
                </c:pt>
                <c:pt idx="231">
                  <c:v>97.25</c:v>
                </c:pt>
                <c:pt idx="232">
                  <c:v>97.5</c:v>
                </c:pt>
                <c:pt idx="233">
                  <c:v>97.75</c:v>
                </c:pt>
                <c:pt idx="234">
                  <c:v>98</c:v>
                </c:pt>
                <c:pt idx="235">
                  <c:v>98.25</c:v>
                </c:pt>
                <c:pt idx="236">
                  <c:v>98.5</c:v>
                </c:pt>
                <c:pt idx="237">
                  <c:v>98.75</c:v>
                </c:pt>
                <c:pt idx="238">
                  <c:v>99</c:v>
                </c:pt>
                <c:pt idx="239">
                  <c:v>99.25</c:v>
                </c:pt>
                <c:pt idx="240">
                  <c:v>99.5</c:v>
                </c:pt>
                <c:pt idx="241">
                  <c:v>99.75</c:v>
                </c:pt>
                <c:pt idx="242">
                  <c:v>100</c:v>
                </c:pt>
                <c:pt idx="243">
                  <c:v>100.25</c:v>
                </c:pt>
                <c:pt idx="244">
                  <c:v>100.5</c:v>
                </c:pt>
                <c:pt idx="245">
                  <c:v>100.75</c:v>
                </c:pt>
                <c:pt idx="246">
                  <c:v>101</c:v>
                </c:pt>
                <c:pt idx="247">
                  <c:v>101.25</c:v>
                </c:pt>
                <c:pt idx="248">
                  <c:v>101.5</c:v>
                </c:pt>
                <c:pt idx="249">
                  <c:v>101.75</c:v>
                </c:pt>
                <c:pt idx="250">
                  <c:v>102</c:v>
                </c:pt>
                <c:pt idx="251">
                  <c:v>102.25</c:v>
                </c:pt>
                <c:pt idx="252">
                  <c:v>102.5</c:v>
                </c:pt>
                <c:pt idx="253">
                  <c:v>102.75</c:v>
                </c:pt>
                <c:pt idx="254">
                  <c:v>103</c:v>
                </c:pt>
                <c:pt idx="255">
                  <c:v>103.25</c:v>
                </c:pt>
                <c:pt idx="256">
                  <c:v>103.5</c:v>
                </c:pt>
                <c:pt idx="257">
                  <c:v>103.75</c:v>
                </c:pt>
                <c:pt idx="258">
                  <c:v>104</c:v>
                </c:pt>
                <c:pt idx="259">
                  <c:v>104.25</c:v>
                </c:pt>
                <c:pt idx="260">
                  <c:v>104.5</c:v>
                </c:pt>
                <c:pt idx="261">
                  <c:v>104.75</c:v>
                </c:pt>
                <c:pt idx="262">
                  <c:v>105</c:v>
                </c:pt>
                <c:pt idx="263">
                  <c:v>105.25</c:v>
                </c:pt>
                <c:pt idx="264">
                  <c:v>105.5</c:v>
                </c:pt>
                <c:pt idx="265">
                  <c:v>105.75</c:v>
                </c:pt>
                <c:pt idx="266">
                  <c:v>106</c:v>
                </c:pt>
                <c:pt idx="267">
                  <c:v>106.25</c:v>
                </c:pt>
                <c:pt idx="268">
                  <c:v>106.5</c:v>
                </c:pt>
                <c:pt idx="269">
                  <c:v>106.75</c:v>
                </c:pt>
                <c:pt idx="270">
                  <c:v>107</c:v>
                </c:pt>
                <c:pt idx="271">
                  <c:v>107.25</c:v>
                </c:pt>
                <c:pt idx="272">
                  <c:v>107.5</c:v>
                </c:pt>
                <c:pt idx="273">
                  <c:v>107.75</c:v>
                </c:pt>
                <c:pt idx="274">
                  <c:v>108</c:v>
                </c:pt>
                <c:pt idx="275">
                  <c:v>108.25</c:v>
                </c:pt>
                <c:pt idx="276">
                  <c:v>108.5</c:v>
                </c:pt>
                <c:pt idx="277">
                  <c:v>108.75</c:v>
                </c:pt>
                <c:pt idx="278">
                  <c:v>109</c:v>
                </c:pt>
                <c:pt idx="279">
                  <c:v>109.25</c:v>
                </c:pt>
                <c:pt idx="280">
                  <c:v>109.5</c:v>
                </c:pt>
                <c:pt idx="281">
                  <c:v>109.75</c:v>
                </c:pt>
                <c:pt idx="282">
                  <c:v>110</c:v>
                </c:pt>
                <c:pt idx="283">
                  <c:v>110.25</c:v>
                </c:pt>
                <c:pt idx="284">
                  <c:v>110.5</c:v>
                </c:pt>
                <c:pt idx="285">
                  <c:v>110.75</c:v>
                </c:pt>
                <c:pt idx="286">
                  <c:v>111</c:v>
                </c:pt>
                <c:pt idx="287">
                  <c:v>111.25</c:v>
                </c:pt>
                <c:pt idx="288">
                  <c:v>111.5</c:v>
                </c:pt>
                <c:pt idx="289">
                  <c:v>111.75</c:v>
                </c:pt>
                <c:pt idx="290">
                  <c:v>112</c:v>
                </c:pt>
                <c:pt idx="291">
                  <c:v>112.25</c:v>
                </c:pt>
                <c:pt idx="292">
                  <c:v>112.5</c:v>
                </c:pt>
                <c:pt idx="293">
                  <c:v>112.75</c:v>
                </c:pt>
                <c:pt idx="294">
                  <c:v>113</c:v>
                </c:pt>
                <c:pt idx="295">
                  <c:v>113.25</c:v>
                </c:pt>
                <c:pt idx="296">
                  <c:v>113.5</c:v>
                </c:pt>
                <c:pt idx="297">
                  <c:v>113.75</c:v>
                </c:pt>
                <c:pt idx="298">
                  <c:v>114</c:v>
                </c:pt>
                <c:pt idx="299">
                  <c:v>114.25</c:v>
                </c:pt>
                <c:pt idx="300">
                  <c:v>114.5</c:v>
                </c:pt>
                <c:pt idx="301">
                  <c:v>114.75</c:v>
                </c:pt>
                <c:pt idx="302">
                  <c:v>115</c:v>
                </c:pt>
                <c:pt idx="303">
                  <c:v>115.25</c:v>
                </c:pt>
                <c:pt idx="304">
                  <c:v>115.5</c:v>
                </c:pt>
                <c:pt idx="305">
                  <c:v>115.75</c:v>
                </c:pt>
                <c:pt idx="306">
                  <c:v>116</c:v>
                </c:pt>
                <c:pt idx="307">
                  <c:v>116.25</c:v>
                </c:pt>
                <c:pt idx="308">
                  <c:v>116.5</c:v>
                </c:pt>
                <c:pt idx="309">
                  <c:v>116.75</c:v>
                </c:pt>
                <c:pt idx="310">
                  <c:v>117</c:v>
                </c:pt>
                <c:pt idx="311">
                  <c:v>117.25</c:v>
                </c:pt>
                <c:pt idx="312">
                  <c:v>117.5</c:v>
                </c:pt>
                <c:pt idx="313">
                  <c:v>117.75</c:v>
                </c:pt>
                <c:pt idx="314">
                  <c:v>118</c:v>
                </c:pt>
                <c:pt idx="315">
                  <c:v>118.25</c:v>
                </c:pt>
                <c:pt idx="316">
                  <c:v>118.5</c:v>
                </c:pt>
                <c:pt idx="317">
                  <c:v>118.75</c:v>
                </c:pt>
                <c:pt idx="318">
                  <c:v>119</c:v>
                </c:pt>
                <c:pt idx="319">
                  <c:v>119.25</c:v>
                </c:pt>
                <c:pt idx="320">
                  <c:v>119.5</c:v>
                </c:pt>
                <c:pt idx="321">
                  <c:v>119.75</c:v>
                </c:pt>
                <c:pt idx="322">
                  <c:v>120</c:v>
                </c:pt>
                <c:pt idx="323">
                  <c:v>120.25</c:v>
                </c:pt>
                <c:pt idx="324">
                  <c:v>120.5</c:v>
                </c:pt>
                <c:pt idx="325">
                  <c:v>120.75</c:v>
                </c:pt>
                <c:pt idx="326">
                  <c:v>121</c:v>
                </c:pt>
                <c:pt idx="327">
                  <c:v>121.25</c:v>
                </c:pt>
                <c:pt idx="328">
                  <c:v>121.5</c:v>
                </c:pt>
                <c:pt idx="329">
                  <c:v>121.75</c:v>
                </c:pt>
                <c:pt idx="330">
                  <c:v>122</c:v>
                </c:pt>
                <c:pt idx="331">
                  <c:v>122.25</c:v>
                </c:pt>
                <c:pt idx="332">
                  <c:v>122.5</c:v>
                </c:pt>
                <c:pt idx="333">
                  <c:v>122.75</c:v>
                </c:pt>
                <c:pt idx="334">
                  <c:v>123</c:v>
                </c:pt>
                <c:pt idx="335">
                  <c:v>123.25</c:v>
                </c:pt>
                <c:pt idx="336">
                  <c:v>123.5</c:v>
                </c:pt>
                <c:pt idx="337">
                  <c:v>123.75</c:v>
                </c:pt>
                <c:pt idx="338">
                  <c:v>124</c:v>
                </c:pt>
                <c:pt idx="339">
                  <c:v>124.25</c:v>
                </c:pt>
                <c:pt idx="340">
                  <c:v>124.5</c:v>
                </c:pt>
                <c:pt idx="341">
                  <c:v>124.75</c:v>
                </c:pt>
                <c:pt idx="342">
                  <c:v>125</c:v>
                </c:pt>
                <c:pt idx="343">
                  <c:v>125.25</c:v>
                </c:pt>
                <c:pt idx="344">
                  <c:v>125.5</c:v>
                </c:pt>
                <c:pt idx="345">
                  <c:v>125.75</c:v>
                </c:pt>
                <c:pt idx="346">
                  <c:v>126</c:v>
                </c:pt>
                <c:pt idx="347">
                  <c:v>126.25</c:v>
                </c:pt>
                <c:pt idx="348">
                  <c:v>126.5</c:v>
                </c:pt>
                <c:pt idx="349">
                  <c:v>126.75</c:v>
                </c:pt>
                <c:pt idx="350">
                  <c:v>127</c:v>
                </c:pt>
                <c:pt idx="351">
                  <c:v>127.25</c:v>
                </c:pt>
                <c:pt idx="352">
                  <c:v>127.5</c:v>
                </c:pt>
                <c:pt idx="353">
                  <c:v>127.75</c:v>
                </c:pt>
                <c:pt idx="354">
                  <c:v>128</c:v>
                </c:pt>
                <c:pt idx="355">
                  <c:v>128.25</c:v>
                </c:pt>
                <c:pt idx="356">
                  <c:v>128.5</c:v>
                </c:pt>
                <c:pt idx="357">
                  <c:v>128.75</c:v>
                </c:pt>
                <c:pt idx="358">
                  <c:v>129</c:v>
                </c:pt>
                <c:pt idx="359">
                  <c:v>129.25</c:v>
                </c:pt>
                <c:pt idx="360">
                  <c:v>129.5</c:v>
                </c:pt>
                <c:pt idx="361">
                  <c:v>129.75</c:v>
                </c:pt>
                <c:pt idx="362">
                  <c:v>130</c:v>
                </c:pt>
                <c:pt idx="363">
                  <c:v>130.25</c:v>
                </c:pt>
                <c:pt idx="364">
                  <c:v>130.5</c:v>
                </c:pt>
                <c:pt idx="365">
                  <c:v>130.75</c:v>
                </c:pt>
                <c:pt idx="366">
                  <c:v>131</c:v>
                </c:pt>
                <c:pt idx="367">
                  <c:v>131.25</c:v>
                </c:pt>
                <c:pt idx="368">
                  <c:v>131.5</c:v>
                </c:pt>
                <c:pt idx="369">
                  <c:v>131.75</c:v>
                </c:pt>
                <c:pt idx="370">
                  <c:v>132</c:v>
                </c:pt>
                <c:pt idx="371">
                  <c:v>132.25</c:v>
                </c:pt>
                <c:pt idx="372">
                  <c:v>132.5</c:v>
                </c:pt>
                <c:pt idx="373">
                  <c:v>132.75</c:v>
                </c:pt>
                <c:pt idx="374">
                  <c:v>133</c:v>
                </c:pt>
                <c:pt idx="375">
                  <c:v>133.25</c:v>
                </c:pt>
                <c:pt idx="376">
                  <c:v>133.5</c:v>
                </c:pt>
                <c:pt idx="377">
                  <c:v>133.75</c:v>
                </c:pt>
                <c:pt idx="378">
                  <c:v>134</c:v>
                </c:pt>
                <c:pt idx="379">
                  <c:v>134.25</c:v>
                </c:pt>
                <c:pt idx="380">
                  <c:v>134.5</c:v>
                </c:pt>
                <c:pt idx="381">
                  <c:v>134.75</c:v>
                </c:pt>
                <c:pt idx="382">
                  <c:v>135</c:v>
                </c:pt>
                <c:pt idx="383">
                  <c:v>135.25</c:v>
                </c:pt>
                <c:pt idx="384">
                  <c:v>135.5</c:v>
                </c:pt>
                <c:pt idx="385">
                  <c:v>135.75</c:v>
                </c:pt>
                <c:pt idx="386">
                  <c:v>136</c:v>
                </c:pt>
                <c:pt idx="387">
                  <c:v>136.25</c:v>
                </c:pt>
                <c:pt idx="388">
                  <c:v>136.5</c:v>
                </c:pt>
                <c:pt idx="389">
                  <c:v>136.75</c:v>
                </c:pt>
                <c:pt idx="390">
                  <c:v>137</c:v>
                </c:pt>
                <c:pt idx="391">
                  <c:v>137.25</c:v>
                </c:pt>
                <c:pt idx="392">
                  <c:v>137.5</c:v>
                </c:pt>
                <c:pt idx="393">
                  <c:v>137.75</c:v>
                </c:pt>
                <c:pt idx="394">
                  <c:v>138</c:v>
                </c:pt>
                <c:pt idx="395">
                  <c:v>138.25</c:v>
                </c:pt>
                <c:pt idx="396">
                  <c:v>138.5</c:v>
                </c:pt>
                <c:pt idx="397">
                  <c:v>138.75</c:v>
                </c:pt>
                <c:pt idx="398">
                  <c:v>139</c:v>
                </c:pt>
                <c:pt idx="399">
                  <c:v>139.25</c:v>
                </c:pt>
                <c:pt idx="400">
                  <c:v>139.5</c:v>
                </c:pt>
                <c:pt idx="401">
                  <c:v>139.75</c:v>
                </c:pt>
                <c:pt idx="402">
                  <c:v>140</c:v>
                </c:pt>
                <c:pt idx="403">
                  <c:v>140.25</c:v>
                </c:pt>
                <c:pt idx="404">
                  <c:v>140.5</c:v>
                </c:pt>
                <c:pt idx="405">
                  <c:v>140.75</c:v>
                </c:pt>
                <c:pt idx="406">
                  <c:v>141</c:v>
                </c:pt>
                <c:pt idx="407">
                  <c:v>141.25</c:v>
                </c:pt>
                <c:pt idx="408">
                  <c:v>141.5</c:v>
                </c:pt>
                <c:pt idx="409">
                  <c:v>141.75</c:v>
                </c:pt>
                <c:pt idx="410">
                  <c:v>142</c:v>
                </c:pt>
                <c:pt idx="411">
                  <c:v>142.25</c:v>
                </c:pt>
                <c:pt idx="412">
                  <c:v>142.5</c:v>
                </c:pt>
                <c:pt idx="413">
                  <c:v>142.75</c:v>
                </c:pt>
                <c:pt idx="414">
                  <c:v>143</c:v>
                </c:pt>
                <c:pt idx="415">
                  <c:v>143.25</c:v>
                </c:pt>
                <c:pt idx="416">
                  <c:v>143.5</c:v>
                </c:pt>
                <c:pt idx="417">
                  <c:v>143.75</c:v>
                </c:pt>
                <c:pt idx="418">
                  <c:v>144</c:v>
                </c:pt>
              </c:numCache>
            </c:numRef>
          </c:xVal>
          <c:yVal>
            <c:numRef>
              <c:f>'output_140603 &amp; 140721'!$AN$169:$AN$587</c:f>
              <c:numCache>
                <c:formatCode>0%</c:formatCode>
                <c:ptCount val="419"/>
                <c:pt idx="0">
                  <c:v>5.1905930408010859E-3</c:v>
                </c:pt>
                <c:pt idx="1">
                  <c:v>5.2821755780697076E-3</c:v>
                </c:pt>
                <c:pt idx="2">
                  <c:v>5.4596664421596016E-3</c:v>
                </c:pt>
                <c:pt idx="3">
                  <c:v>5.7064923968207027E-3</c:v>
                </c:pt>
                <c:pt idx="4">
                  <c:v>6.0411264957182112E-3</c:v>
                </c:pt>
                <c:pt idx="5">
                  <c:v>6.4252467904455015E-3</c:v>
                </c:pt>
                <c:pt idx="6">
                  <c:v>6.9294290992258974E-3</c:v>
                </c:pt>
                <c:pt idx="7">
                  <c:v>7.6809233266207809E-3</c:v>
                </c:pt>
                <c:pt idx="8">
                  <c:v>8.9239021119678179E-3</c:v>
                </c:pt>
                <c:pt idx="9">
                  <c:v>1.1872934690556452E-2</c:v>
                </c:pt>
                <c:pt idx="10">
                  <c:v>1.9704671399639464E-2</c:v>
                </c:pt>
                <c:pt idx="11">
                  <c:v>2.0065380843412878E-2</c:v>
                </c:pt>
                <c:pt idx="12">
                  <c:v>8.2024082709084609E-2</c:v>
                </c:pt>
                <c:pt idx="13">
                  <c:v>0.19654500804471167</c:v>
                </c:pt>
                <c:pt idx="14">
                  <c:v>0.1880200195118856</c:v>
                </c:pt>
                <c:pt idx="15">
                  <c:v>0.15567444398307501</c:v>
                </c:pt>
                <c:pt idx="16">
                  <c:v>0.12624914068562224</c:v>
                </c:pt>
                <c:pt idx="17">
                  <c:v>0.10457953173653316</c:v>
                </c:pt>
                <c:pt idx="18">
                  <c:v>9.0095203694625772E-2</c:v>
                </c:pt>
                <c:pt idx="19">
                  <c:v>8.0888548448870168E-2</c:v>
                </c:pt>
                <c:pt idx="20">
                  <c:v>7.5213753946387754E-2</c:v>
                </c:pt>
                <c:pt idx="21">
                  <c:v>7.1881632653061231E-2</c:v>
                </c:pt>
                <c:pt idx="22">
                  <c:v>7.0072728005318607E-2</c:v>
                </c:pt>
                <c:pt idx="23">
                  <c:v>6.9403840353875548E-2</c:v>
                </c:pt>
                <c:pt idx="24">
                  <c:v>6.9456387896404861E-2</c:v>
                </c:pt>
                <c:pt idx="25">
                  <c:v>7.0010377032168808E-2</c:v>
                </c:pt>
                <c:pt idx="26">
                  <c:v>7.1058582002642492E-2</c:v>
                </c:pt>
                <c:pt idx="27">
                  <c:v>7.2466558403509074E-2</c:v>
                </c:pt>
                <c:pt idx="28">
                  <c:v>7.4088423311329338E-2</c:v>
                </c:pt>
                <c:pt idx="29">
                  <c:v>7.5966488560373691E-2</c:v>
                </c:pt>
                <c:pt idx="30">
                  <c:v>7.801366730518125E-2</c:v>
                </c:pt>
                <c:pt idx="31">
                  <c:v>8.0190857665507986E-2</c:v>
                </c:pt>
                <c:pt idx="32">
                  <c:v>8.2487300898069466E-2</c:v>
                </c:pt>
                <c:pt idx="33">
                  <c:v>8.4837608559667696E-2</c:v>
                </c:pt>
                <c:pt idx="34">
                  <c:v>8.7294287959828659E-2</c:v>
                </c:pt>
                <c:pt idx="35">
                  <c:v>8.9774492474155032E-2</c:v>
                </c:pt>
                <c:pt idx="36">
                  <c:v>9.2273272945541857E-2</c:v>
                </c:pt>
                <c:pt idx="37">
                  <c:v>9.4796928672459091E-2</c:v>
                </c:pt>
                <c:pt idx="38">
                  <c:v>9.7316609263352699E-2</c:v>
                </c:pt>
                <c:pt idx="39">
                  <c:v>9.9766853462696564E-2</c:v>
                </c:pt>
                <c:pt idx="40">
                  <c:v>0.10213642979315621</c:v>
                </c:pt>
                <c:pt idx="41">
                  <c:v>0.10450080111346681</c:v>
                </c:pt>
                <c:pt idx="42">
                  <c:v>0.1067651309450819</c:v>
                </c:pt>
                <c:pt idx="43">
                  <c:v>0.10894716972752105</c:v>
                </c:pt>
                <c:pt idx="44">
                  <c:v>0.11103796357252579</c:v>
                </c:pt>
                <c:pt idx="45">
                  <c:v>0.1130912012948156</c:v>
                </c:pt>
                <c:pt idx="46">
                  <c:v>0.1150057987571619</c:v>
                </c:pt>
                <c:pt idx="47">
                  <c:v>0.11680404427217111</c:v>
                </c:pt>
                <c:pt idx="48">
                  <c:v>0.11846358679447477</c:v>
                </c:pt>
                <c:pt idx="49">
                  <c:v>0.12007364723927295</c:v>
                </c:pt>
                <c:pt idx="50">
                  <c:v>0.12161660881287642</c:v>
                </c:pt>
                <c:pt idx="51">
                  <c:v>0.12298515465299421</c:v>
                </c:pt>
                <c:pt idx="52">
                  <c:v>0.12427657630216267</c:v>
                </c:pt>
                <c:pt idx="53">
                  <c:v>0.12546826949958065</c:v>
                </c:pt>
                <c:pt idx="54">
                  <c:v>0.12662465908022197</c:v>
                </c:pt>
                <c:pt idx="55">
                  <c:v>0.12764355470912594</c:v>
                </c:pt>
                <c:pt idx="56">
                  <c:v>0.12857079021787007</c:v>
                </c:pt>
                <c:pt idx="57">
                  <c:v>0.12940301534717061</c:v>
                </c:pt>
                <c:pt idx="58">
                  <c:v>0.13022908447388501</c:v>
                </c:pt>
                <c:pt idx="59">
                  <c:v>0.13088334964982304</c:v>
                </c:pt>
                <c:pt idx="60">
                  <c:v>6.2573503977862335E-2</c:v>
                </c:pt>
                <c:pt idx="61">
                  <c:v>4.4106537530266346E-2</c:v>
                </c:pt>
                <c:pt idx="62">
                  <c:v>3.5322444349265514E-2</c:v>
                </c:pt>
                <c:pt idx="63">
                  <c:v>2.1722184690536821E-2</c:v>
                </c:pt>
                <c:pt idx="64">
                  <c:v>1.6391517500855091E-2</c:v>
                </c:pt>
                <c:pt idx="65">
                  <c:v>1.3994169096209914E-2</c:v>
                </c:pt>
                <c:pt idx="66">
                  <c:v>1.274065710139686E-2</c:v>
                </c:pt>
                <c:pt idx="67">
                  <c:v>1.2079415509561433E-2</c:v>
                </c:pt>
                <c:pt idx="68">
                  <c:v>1.1800778679333379E-2</c:v>
                </c:pt>
                <c:pt idx="69">
                  <c:v>1.1785062457038566E-2</c:v>
                </c:pt>
                <c:pt idx="70">
                  <c:v>1.1952948282750746E-2</c:v>
                </c:pt>
                <c:pt idx="71">
                  <c:v>1.2267948013262649E-2</c:v>
                </c:pt>
                <c:pt idx="72">
                  <c:v>1.2692984746519326E-2</c:v>
                </c:pt>
                <c:pt idx="73">
                  <c:v>1.3194816957294079E-2</c:v>
                </c:pt>
                <c:pt idx="74">
                  <c:v>1.3761276202316094E-2</c:v>
                </c:pt>
                <c:pt idx="75">
                  <c:v>1.4365551244869903E-2</c:v>
                </c:pt>
                <c:pt idx="76">
                  <c:v>1.5006459867290494E-2</c:v>
                </c:pt>
                <c:pt idx="77">
                  <c:v>1.5659412250854373E-2</c:v>
                </c:pt>
                <c:pt idx="78">
                  <c:v>1.6312707956912809E-2</c:v>
                </c:pt>
                <c:pt idx="79">
                  <c:v>1.6953373906353264E-2</c:v>
                </c:pt>
                <c:pt idx="80">
                  <c:v>1.7571841531959932E-2</c:v>
                </c:pt>
                <c:pt idx="81">
                  <c:v>1.8147444253176652E-2</c:v>
                </c:pt>
                <c:pt idx="82">
                  <c:v>1.8678036881255206E-2</c:v>
                </c:pt>
                <c:pt idx="83">
                  <c:v>1.9159813179002946E-2</c:v>
                </c:pt>
                <c:pt idx="84">
                  <c:v>1.9578454332552692E-2</c:v>
                </c:pt>
                <c:pt idx="85">
                  <c:v>1.993738671939364E-2</c:v>
                </c:pt>
                <c:pt idx="86">
                  <c:v>2.0228106904468916E-2</c:v>
                </c:pt>
                <c:pt idx="87">
                  <c:v>2.0453847095133856E-2</c:v>
                </c:pt>
                <c:pt idx="88">
                  <c:v>2.0614722495190956E-2</c:v>
                </c:pt>
                <c:pt idx="89">
                  <c:v>2.0716329675167448E-2</c:v>
                </c:pt>
                <c:pt idx="90">
                  <c:v>2.0770490644294669E-2</c:v>
                </c:pt>
                <c:pt idx="91">
                  <c:v>2.0769580043455339E-2</c:v>
                </c:pt>
                <c:pt idx="92">
                  <c:v>2.0742494950198514E-2</c:v>
                </c:pt>
                <c:pt idx="93">
                  <c:v>2.0688560583014801E-2</c:v>
                </c:pt>
                <c:pt idx="94">
                  <c:v>2.0626313504125054E-2</c:v>
                </c:pt>
                <c:pt idx="95">
                  <c:v>2.0561729642351988E-2</c:v>
                </c:pt>
                <c:pt idx="96">
                  <c:v>2.0539803558205776E-2</c:v>
                </c:pt>
                <c:pt idx="97">
                  <c:v>2.0582873347850309E-2</c:v>
                </c:pt>
                <c:pt idx="98">
                  <c:v>2.074392975581037E-2</c:v>
                </c:pt>
                <c:pt idx="99">
                  <c:v>2.1062688023416539E-2</c:v>
                </c:pt>
                <c:pt idx="100">
                  <c:v>2.1670111805214533E-2</c:v>
                </c:pt>
                <c:pt idx="101">
                  <c:v>2.2679225536368398E-2</c:v>
                </c:pt>
                <c:pt idx="102">
                  <c:v>2.4302874302874301E-2</c:v>
                </c:pt>
                <c:pt idx="103">
                  <c:v>2.6975310920028049E-2</c:v>
                </c:pt>
                <c:pt idx="104">
                  <c:v>3.1944639924935493E-2</c:v>
                </c:pt>
                <c:pt idx="105">
                  <c:v>4.3637405416336643E-2</c:v>
                </c:pt>
                <c:pt idx="106">
                  <c:v>7.1094034131133077E-2</c:v>
                </c:pt>
                <c:pt idx="107">
                  <c:v>7.1506892230576449E-2</c:v>
                </c:pt>
                <c:pt idx="108">
                  <c:v>0.21812258128535048</c:v>
                </c:pt>
                <c:pt idx="109">
                  <c:v>0.37264175191487175</c:v>
                </c:pt>
                <c:pt idx="110">
                  <c:v>0.39050260053927649</c:v>
                </c:pt>
                <c:pt idx="111">
                  <c:v>0.36487604750638125</c:v>
                </c:pt>
                <c:pt idx="112">
                  <c:v>0.32441375341677453</c:v>
                </c:pt>
                <c:pt idx="113">
                  <c:v>0.28255940057182294</c:v>
                </c:pt>
                <c:pt idx="114">
                  <c:v>0.24643760506512075</c:v>
                </c:pt>
                <c:pt idx="115">
                  <c:v>0.21787357849239766</c:v>
                </c:pt>
                <c:pt idx="116">
                  <c:v>0.19671714120363012</c:v>
                </c:pt>
                <c:pt idx="117">
                  <c:v>0.18164624668286081</c:v>
                </c:pt>
                <c:pt idx="118">
                  <c:v>0.17116885152305578</c:v>
                </c:pt>
                <c:pt idx="119">
                  <c:v>0.16366335675018559</c:v>
                </c:pt>
                <c:pt idx="120">
                  <c:v>0.1581253950261958</c:v>
                </c:pt>
                <c:pt idx="121">
                  <c:v>0.15408367755920002</c:v>
                </c:pt>
                <c:pt idx="122">
                  <c:v>0.15098820593326087</c:v>
                </c:pt>
                <c:pt idx="123">
                  <c:v>0.14860206817311375</c:v>
                </c:pt>
                <c:pt idx="124">
                  <c:v>0.14669415373689348</c:v>
                </c:pt>
                <c:pt idx="125">
                  <c:v>0.14523588815482935</c:v>
                </c:pt>
                <c:pt idx="126">
                  <c:v>0.14396160763155838</c:v>
                </c:pt>
                <c:pt idx="127">
                  <c:v>0.14296935604268005</c:v>
                </c:pt>
                <c:pt idx="128">
                  <c:v>0.14218402466148986</c:v>
                </c:pt>
                <c:pt idx="129">
                  <c:v>0.14160208232611063</c:v>
                </c:pt>
                <c:pt idx="130">
                  <c:v>0.14101253064160213</c:v>
                </c:pt>
                <c:pt idx="131">
                  <c:v>0.14055576546559956</c:v>
                </c:pt>
                <c:pt idx="132">
                  <c:v>0.14030612244897961</c:v>
                </c:pt>
                <c:pt idx="133">
                  <c:v>0.14001374719987342</c:v>
                </c:pt>
                <c:pt idx="134">
                  <c:v>0.13967768217316137</c:v>
                </c:pt>
                <c:pt idx="135">
                  <c:v>0.13948240744438675</c:v>
                </c:pt>
                <c:pt idx="136">
                  <c:v>0.13931946026505021</c:v>
                </c:pt>
                <c:pt idx="137">
                  <c:v>0.139112618341105</c:v>
                </c:pt>
                <c:pt idx="138">
                  <c:v>0.1390150688477331</c:v>
                </c:pt>
                <c:pt idx="139">
                  <c:v>0.13883882299479713</c:v>
                </c:pt>
                <c:pt idx="140">
                  <c:v>0.13869535729699736</c:v>
                </c:pt>
                <c:pt idx="141">
                  <c:v>0.13866382631086385</c:v>
                </c:pt>
                <c:pt idx="142">
                  <c:v>0.13851741614544849</c:v>
                </c:pt>
                <c:pt idx="143">
                  <c:v>0.1383691274816316</c:v>
                </c:pt>
                <c:pt idx="144">
                  <c:v>0.1383706156190195</c:v>
                </c:pt>
                <c:pt idx="145">
                  <c:v>0.1382194063272735</c:v>
                </c:pt>
                <c:pt idx="146">
                  <c:v>0.13810236136339352</c:v>
                </c:pt>
                <c:pt idx="147">
                  <c:v>0.1380656610470275</c:v>
                </c:pt>
                <c:pt idx="148">
                  <c:v>0.13790938125913493</c:v>
                </c:pt>
                <c:pt idx="149">
                  <c:v>0.13778780743066457</c:v>
                </c:pt>
                <c:pt idx="150">
                  <c:v>0.13774824261514235</c:v>
                </c:pt>
                <c:pt idx="151">
                  <c:v>0.13758659933924844</c:v>
                </c:pt>
                <c:pt idx="152">
                  <c:v>0.13754512434573177</c:v>
                </c:pt>
                <c:pt idx="153">
                  <c:v>0.137342179670222</c:v>
                </c:pt>
                <c:pt idx="154">
                  <c:v>0.1372984552937197</c:v>
                </c:pt>
                <c:pt idx="155">
                  <c:v>0.13725412278958873</c:v>
                </c:pt>
                <c:pt idx="156">
                  <c:v>6.0878588723625053E-2</c:v>
                </c:pt>
                <c:pt idx="157">
                  <c:v>4.3341496598639458E-2</c:v>
                </c:pt>
                <c:pt idx="158">
                  <c:v>3.4939389289550413E-2</c:v>
                </c:pt>
                <c:pt idx="159">
                  <c:v>2.2680412371134023E-2</c:v>
                </c:pt>
                <c:pt idx="160">
                  <c:v>1.7514825407597717E-2</c:v>
                </c:pt>
                <c:pt idx="161">
                  <c:v>1.5072651867764649E-2</c:v>
                </c:pt>
                <c:pt idx="162">
                  <c:v>1.3793262708195017E-2</c:v>
                </c:pt>
                <c:pt idx="163">
                  <c:v>1.3087212413055112E-2</c:v>
                </c:pt>
                <c:pt idx="164">
                  <c:v>1.2695235483828848E-2</c:v>
                </c:pt>
                <c:pt idx="165">
                  <c:v>1.2507571350609006E-2</c:v>
                </c:pt>
                <c:pt idx="166">
                  <c:v>1.2464996676727286E-2</c:v>
                </c:pt>
                <c:pt idx="167">
                  <c:v>1.2564890033683378E-2</c:v>
                </c:pt>
                <c:pt idx="168">
                  <c:v>1.2759526759336157E-2</c:v>
                </c:pt>
                <c:pt idx="169">
                  <c:v>1.3056352403072775E-2</c:v>
                </c:pt>
                <c:pt idx="170">
                  <c:v>1.3430496356386636E-2</c:v>
                </c:pt>
                <c:pt idx="171">
                  <c:v>1.386314351067938E-2</c:v>
                </c:pt>
                <c:pt idx="172">
                  <c:v>1.4342403628117915E-2</c:v>
                </c:pt>
                <c:pt idx="173">
                  <c:v>1.485340374866095E-2</c:v>
                </c:pt>
                <c:pt idx="174">
                  <c:v>1.5376312757419647E-2</c:v>
                </c:pt>
                <c:pt idx="175">
                  <c:v>1.5884450830760469E-2</c:v>
                </c:pt>
                <c:pt idx="176">
                  <c:v>1.6352633706734915E-2</c:v>
                </c:pt>
                <c:pt idx="177">
                  <c:v>1.6770952674715785E-2</c:v>
                </c:pt>
                <c:pt idx="178">
                  <c:v>1.7135102853765991E-2</c:v>
                </c:pt>
                <c:pt idx="179">
                  <c:v>1.7438965803380356E-2</c:v>
                </c:pt>
                <c:pt idx="180">
                  <c:v>1.7676037198899153E-2</c:v>
                </c:pt>
                <c:pt idx="181">
                  <c:v>1.7858320432342808E-2</c:v>
                </c:pt>
                <c:pt idx="182">
                  <c:v>1.7991248665278875E-2</c:v>
                </c:pt>
                <c:pt idx="183">
                  <c:v>1.8065075086638432E-2</c:v>
                </c:pt>
                <c:pt idx="184">
                  <c:v>1.8095564364834664E-2</c:v>
                </c:pt>
                <c:pt idx="185">
                  <c:v>1.809112869637651E-2</c:v>
                </c:pt>
                <c:pt idx="186">
                  <c:v>1.8052454689364436E-2</c:v>
                </c:pt>
                <c:pt idx="187">
                  <c:v>1.798401060787197E-2</c:v>
                </c:pt>
                <c:pt idx="188">
                  <c:v>1.7889973698746394E-2</c:v>
                </c:pt>
                <c:pt idx="189">
                  <c:v>1.7797843449563994E-2</c:v>
                </c:pt>
                <c:pt idx="190">
                  <c:v>1.7692428141825294E-2</c:v>
                </c:pt>
                <c:pt idx="191">
                  <c:v>1.7596031533313763E-2</c:v>
                </c:pt>
                <c:pt idx="192">
                  <c:v>1.7532633035372936E-2</c:v>
                </c:pt>
                <c:pt idx="193">
                  <c:v>1.7517457911546585E-2</c:v>
                </c:pt>
                <c:pt idx="194">
                  <c:v>1.758216885909368E-2</c:v>
                </c:pt>
                <c:pt idx="195">
                  <c:v>1.7761685319289008E-2</c:v>
                </c:pt>
                <c:pt idx="196">
                  <c:v>1.8137586160291933E-2</c:v>
                </c:pt>
                <c:pt idx="197">
                  <c:v>1.8768679019725048E-2</c:v>
                </c:pt>
                <c:pt idx="198">
                  <c:v>1.9793100313622108E-2</c:v>
                </c:pt>
                <c:pt idx="199">
                  <c:v>2.1467210884353743E-2</c:v>
                </c:pt>
                <c:pt idx="200">
                  <c:v>2.4499578792901981E-2</c:v>
                </c:pt>
                <c:pt idx="201">
                  <c:v>3.1268074599225579E-2</c:v>
                </c:pt>
                <c:pt idx="202">
                  <c:v>4.6096768490097362E-2</c:v>
                </c:pt>
                <c:pt idx="203">
                  <c:v>4.7385956623127216E-2</c:v>
                </c:pt>
                <c:pt idx="204">
                  <c:v>0.11497234407781805</c:v>
                </c:pt>
                <c:pt idx="205">
                  <c:v>0.30079544375889894</c:v>
                </c:pt>
                <c:pt idx="206">
                  <c:v>0.33126770170061093</c:v>
                </c:pt>
                <c:pt idx="207">
                  <c:v>0.30072537302213703</c:v>
                </c:pt>
                <c:pt idx="208">
                  <c:v>0.25362311978155533</c:v>
                </c:pt>
                <c:pt idx="209">
                  <c:v>0.2091344659691288</c:v>
                </c:pt>
                <c:pt idx="210">
                  <c:v>0.17550588489364</c:v>
                </c:pt>
                <c:pt idx="211">
                  <c:v>0.15320064752173221</c:v>
                </c:pt>
                <c:pt idx="212">
                  <c:v>0.13949639557315466</c:v>
                </c:pt>
                <c:pt idx="213">
                  <c:v>0.13124554709393454</c:v>
                </c:pt>
                <c:pt idx="214">
                  <c:v>0.12618478829658955</c:v>
                </c:pt>
                <c:pt idx="215">
                  <c:v>0.12291363961558603</c:v>
                </c:pt>
                <c:pt idx="216">
                  <c:v>0.12064634296428753</c:v>
                </c:pt>
                <c:pt idx="217">
                  <c:v>0.11899375026815209</c:v>
                </c:pt>
                <c:pt idx="218">
                  <c:v>0.11772063933287007</c:v>
                </c:pt>
                <c:pt idx="219">
                  <c:v>0.11675331729650035</c:v>
                </c:pt>
                <c:pt idx="220">
                  <c:v>0.11595803035204436</c:v>
                </c:pt>
                <c:pt idx="221">
                  <c:v>0.11526435135457692</c:v>
                </c:pt>
                <c:pt idx="222">
                  <c:v>0.11469977261881369</c:v>
                </c:pt>
                <c:pt idx="223">
                  <c:v>0.11422250937539505</c:v>
                </c:pt>
                <c:pt idx="224">
                  <c:v>0.11375283837268976</c:v>
                </c:pt>
                <c:pt idx="225">
                  <c:v>0.11338400738272528</c:v>
                </c:pt>
                <c:pt idx="226">
                  <c:v>0.11302167925993928</c:v>
                </c:pt>
                <c:pt idx="227">
                  <c:v>0.11269668172612556</c:v>
                </c:pt>
                <c:pt idx="228">
                  <c:v>0.11237773215795195</c:v>
                </c:pt>
                <c:pt idx="229">
                  <c:v>0.11209591765452254</c:v>
                </c:pt>
                <c:pt idx="230">
                  <c:v>0.11183558977588229</c:v>
                </c:pt>
                <c:pt idx="231">
                  <c:v>0.11161253233687841</c:v>
                </c:pt>
                <c:pt idx="232">
                  <c:v>0.1113717056836879</c:v>
                </c:pt>
                <c:pt idx="233">
                  <c:v>0.11112882653061225</c:v>
                </c:pt>
                <c:pt idx="234">
                  <c:v>0.11092342752298923</c:v>
                </c:pt>
                <c:pt idx="235">
                  <c:v>0.11073971359788089</c:v>
                </c:pt>
                <c:pt idx="236">
                  <c:v>0.11051432100217608</c:v>
                </c:pt>
                <c:pt idx="237">
                  <c:v>0.11032673750166251</c:v>
                </c:pt>
                <c:pt idx="238">
                  <c:v>0.11015358108308826</c:v>
                </c:pt>
                <c:pt idx="239">
                  <c:v>0.10996222922234002</c:v>
                </c:pt>
                <c:pt idx="240">
                  <c:v>0.10980927862134189</c:v>
                </c:pt>
                <c:pt idx="241">
                  <c:v>0.10961409332679468</c:v>
                </c:pt>
                <c:pt idx="242">
                  <c:v>0.10941687711874049</c:v>
                </c:pt>
                <c:pt idx="243">
                  <c:v>0.10925841188493336</c:v>
                </c:pt>
                <c:pt idx="244">
                  <c:v>0.10907404284027661</c:v>
                </c:pt>
                <c:pt idx="245">
                  <c:v>0.10892886055064262</c:v>
                </c:pt>
                <c:pt idx="246">
                  <c:v>0.10872365657238969</c:v>
                </c:pt>
                <c:pt idx="247">
                  <c:v>0.10855054507484552</c:v>
                </c:pt>
                <c:pt idx="248">
                  <c:v>0.10839994984168783</c:v>
                </c:pt>
                <c:pt idx="249">
                  <c:v>0.10820581514459066</c:v>
                </c:pt>
                <c:pt idx="250">
                  <c:v>0.10802699961972366</c:v>
                </c:pt>
                <c:pt idx="251">
                  <c:v>0.10784622982682535</c:v>
                </c:pt>
                <c:pt idx="252">
                  <c:v>4.035722377275907E-2</c:v>
                </c:pt>
                <c:pt idx="253">
                  <c:v>3.0187465662561808E-2</c:v>
                </c:pt>
                <c:pt idx="254">
                  <c:v>2.6117282355980365E-2</c:v>
                </c:pt>
                <c:pt idx="255">
                  <c:v>1.8981541661250486E-2</c:v>
                </c:pt>
                <c:pt idx="256">
                  <c:v>1.5620013795890498E-2</c:v>
                </c:pt>
                <c:pt idx="257">
                  <c:v>1.3856439127375088E-2</c:v>
                </c:pt>
                <c:pt idx="258">
                  <c:v>1.2861591894141624E-2</c:v>
                </c:pt>
                <c:pt idx="259">
                  <c:v>1.2309321566464426E-2</c:v>
                </c:pt>
                <c:pt idx="260">
                  <c:v>1.2011149965604219E-2</c:v>
                </c:pt>
                <c:pt idx="261">
                  <c:v>1.1871002875605174E-2</c:v>
                </c:pt>
                <c:pt idx="262">
                  <c:v>1.1837213337401805E-2</c:v>
                </c:pt>
                <c:pt idx="263">
                  <c:v>1.1881633724637138E-2</c:v>
                </c:pt>
                <c:pt idx="264">
                  <c:v>1.1999691077944895E-2</c:v>
                </c:pt>
                <c:pt idx="265">
                  <c:v>1.2171948882912339E-2</c:v>
                </c:pt>
                <c:pt idx="266">
                  <c:v>1.2384108908286697E-2</c:v>
                </c:pt>
                <c:pt idx="267">
                  <c:v>1.2625478551834324E-2</c:v>
                </c:pt>
                <c:pt idx="268">
                  <c:v>1.2899292077435457E-2</c:v>
                </c:pt>
                <c:pt idx="269">
                  <c:v>1.3188729227465355E-2</c:v>
                </c:pt>
                <c:pt idx="270">
                  <c:v>1.3485703967161207E-2</c:v>
                </c:pt>
                <c:pt idx="271">
                  <c:v>1.3787885863727643E-2</c:v>
                </c:pt>
                <c:pt idx="272">
                  <c:v>1.4082238236540909E-2</c:v>
                </c:pt>
                <c:pt idx="273">
                  <c:v>1.4355351549651368E-2</c:v>
                </c:pt>
                <c:pt idx="274">
                  <c:v>1.4617343292898122E-2</c:v>
                </c:pt>
                <c:pt idx="275">
                  <c:v>1.4851693753445376E-2</c:v>
                </c:pt>
                <c:pt idx="276">
                  <c:v>1.5054393065242975E-2</c:v>
                </c:pt>
                <c:pt idx="277">
                  <c:v>1.5230982780970737E-2</c:v>
                </c:pt>
                <c:pt idx="278">
                  <c:v>1.5377661856109351E-2</c:v>
                </c:pt>
                <c:pt idx="279">
                  <c:v>1.5489763980709658E-2</c:v>
                </c:pt>
                <c:pt idx="280">
                  <c:v>1.5567991902643411E-2</c:v>
                </c:pt>
                <c:pt idx="281">
                  <c:v>1.5622986825033934E-2</c:v>
                </c:pt>
                <c:pt idx="282">
                  <c:v>1.5645440376992649E-2</c:v>
                </c:pt>
                <c:pt idx="283">
                  <c:v>1.5651734377961711E-2</c:v>
                </c:pt>
                <c:pt idx="284">
                  <c:v>1.5628580594894359E-2</c:v>
                </c:pt>
                <c:pt idx="285">
                  <c:v>1.5594472689527543E-2</c:v>
                </c:pt>
                <c:pt idx="286">
                  <c:v>1.5550101897299006E-2</c:v>
                </c:pt>
                <c:pt idx="287">
                  <c:v>1.5503970260110004E-2</c:v>
                </c:pt>
                <c:pt idx="288">
                  <c:v>1.5463858850313034E-2</c:v>
                </c:pt>
                <c:pt idx="289">
                  <c:v>1.5446368120707998E-2</c:v>
                </c:pt>
                <c:pt idx="290">
                  <c:v>1.5478036424574548E-2</c:v>
                </c:pt>
                <c:pt idx="291">
                  <c:v>1.5570117955439057E-2</c:v>
                </c:pt>
                <c:pt idx="292">
                  <c:v>1.5762755856557353E-2</c:v>
                </c:pt>
                <c:pt idx="293">
                  <c:v>1.6129725234745849E-2</c:v>
                </c:pt>
                <c:pt idx="294">
                  <c:v>1.6743605739238929E-2</c:v>
                </c:pt>
                <c:pt idx="295">
                  <c:v>1.7768218818718411E-2</c:v>
                </c:pt>
                <c:pt idx="296">
                  <c:v>1.9645467489321312E-2</c:v>
                </c:pt>
                <c:pt idx="297">
                  <c:v>2.3749113545031911E-2</c:v>
                </c:pt>
                <c:pt idx="298">
                  <c:v>3.2231075879555683E-2</c:v>
                </c:pt>
                <c:pt idx="299">
                  <c:v>3.3520118239533755E-2</c:v>
                </c:pt>
                <c:pt idx="300">
                  <c:v>6.1027677795705601E-2</c:v>
                </c:pt>
                <c:pt idx="301">
                  <c:v>0.14298421461982538</c:v>
                </c:pt>
                <c:pt idx="302">
                  <c:v>0.18022892502781546</c:v>
                </c:pt>
                <c:pt idx="303">
                  <c:v>0.16278831059050841</c:v>
                </c:pt>
                <c:pt idx="304">
                  <c:v>0.13945992189979442</c:v>
                </c:pt>
                <c:pt idx="305">
                  <c:v>0.12341368309110244</c:v>
                </c:pt>
                <c:pt idx="306">
                  <c:v>0.11369111777038152</c:v>
                </c:pt>
                <c:pt idx="307">
                  <c:v>0.10789913310456926</c:v>
                </c:pt>
                <c:pt idx="308">
                  <c:v>0.10408380836343066</c:v>
                </c:pt>
                <c:pt idx="309">
                  <c:v>0.10124687226157923</c:v>
                </c:pt>
                <c:pt idx="310">
                  <c:v>9.9020284539863404E-2</c:v>
                </c:pt>
                <c:pt idx="311">
                  <c:v>9.7071872227151731E-2</c:v>
                </c:pt>
                <c:pt idx="312">
                  <c:v>9.5416332471853382E-2</c:v>
                </c:pt>
                <c:pt idx="313">
                  <c:v>9.3912636687912998E-2</c:v>
                </c:pt>
                <c:pt idx="314">
                  <c:v>9.2609975187058796E-2</c:v>
                </c:pt>
                <c:pt idx="315">
                  <c:v>9.1448732335431854E-2</c:v>
                </c:pt>
                <c:pt idx="316">
                  <c:v>9.0417773757702533E-2</c:v>
                </c:pt>
                <c:pt idx="317">
                  <c:v>8.950784713518771E-2</c:v>
                </c:pt>
                <c:pt idx="318">
                  <c:v>8.8752255688054615E-2</c:v>
                </c:pt>
                <c:pt idx="319">
                  <c:v>8.8063586760169357E-2</c:v>
                </c:pt>
                <c:pt idx="320">
                  <c:v>8.7458541587753263E-2</c:v>
                </c:pt>
                <c:pt idx="321">
                  <c:v>8.6914982893292886E-2</c:v>
                </c:pt>
                <c:pt idx="322">
                  <c:v>8.6449864498645002E-2</c:v>
                </c:pt>
                <c:pt idx="323">
                  <c:v>8.5983444868462294E-2</c:v>
                </c:pt>
                <c:pt idx="324">
                  <c:v>8.5633059193826785E-2</c:v>
                </c:pt>
                <c:pt idx="325">
                  <c:v>8.5300019418732609E-2</c:v>
                </c:pt>
                <c:pt idx="326">
                  <c:v>8.4983966338579034E-2</c:v>
                </c:pt>
                <c:pt idx="327">
                  <c:v>8.4684584216200134E-2</c:v>
                </c:pt>
                <c:pt idx="328">
                  <c:v>8.4460694698354669E-2</c:v>
                </c:pt>
                <c:pt idx="329">
                  <c:v>8.4214566560569179E-2</c:v>
                </c:pt>
                <c:pt idx="330">
                  <c:v>8.3966625324162825E-2</c:v>
                </c:pt>
                <c:pt idx="331">
                  <c:v>8.3794294776189854E-2</c:v>
                </c:pt>
                <c:pt idx="332">
                  <c:v>8.3560669971657967E-2</c:v>
                </c:pt>
                <c:pt idx="333">
                  <c:v>8.3423845728767709E-2</c:v>
                </c:pt>
                <c:pt idx="334">
                  <c:v>8.3225485316077652E-2</c:v>
                </c:pt>
                <c:pt idx="335">
                  <c:v>8.306439973443408E-2</c:v>
                </c:pt>
                <c:pt idx="336">
                  <c:v>8.2901634587484285E-2</c:v>
                </c:pt>
                <c:pt idx="337">
                  <c:v>8.2737163469484995E-2</c:v>
                </c:pt>
                <c:pt idx="338">
                  <c:v>8.259246227226523E-2</c:v>
                </c:pt>
                <c:pt idx="339">
                  <c:v>8.2424611635699058E-2</c:v>
                </c:pt>
                <c:pt idx="340">
                  <c:v>8.2294806542471718E-2</c:v>
                </c:pt>
                <c:pt idx="341">
                  <c:v>8.2123482304314141E-2</c:v>
                </c:pt>
                <c:pt idx="342">
                  <c:v>8.1972289650074429E-2</c:v>
                </c:pt>
                <c:pt idx="343">
                  <c:v>8.1859745375254978E-2</c:v>
                </c:pt>
                <c:pt idx="344">
                  <c:v>8.1683168316831686E-2</c:v>
                </c:pt>
                <c:pt idx="345">
                  <c:v>8.1567607122530292E-2</c:v>
                </c:pt>
                <c:pt idx="346">
                  <c:v>8.1409869906901175E-2</c:v>
                </c:pt>
                <c:pt idx="347">
                  <c:v>8.1250385350514834E-2</c:v>
                </c:pt>
                <c:pt idx="348">
                  <c:v>2.857855432675864E-2</c:v>
                </c:pt>
                <c:pt idx="349">
                  <c:v>2.6175419866135589E-2</c:v>
                </c:pt>
                <c:pt idx="350">
                  <c:v>2.3732644791369949E-2</c:v>
                </c:pt>
                <c:pt idx="351">
                  <c:v>1.8266029816181792E-2</c:v>
                </c:pt>
                <c:pt idx="352">
                  <c:v>1.5462307371928363E-2</c:v>
                </c:pt>
                <c:pt idx="353">
                  <c:v>1.3871439736274587E-2</c:v>
                </c:pt>
                <c:pt idx="354">
                  <c:v>1.2912847364602719E-2</c:v>
                </c:pt>
                <c:pt idx="355">
                  <c:v>1.2360196046922707E-2</c:v>
                </c:pt>
                <c:pt idx="356">
                  <c:v>1.2067897293919216E-2</c:v>
                </c:pt>
                <c:pt idx="357">
                  <c:v>1.1948132687952397E-2</c:v>
                </c:pt>
                <c:pt idx="358">
                  <c:v>1.1938082925477883E-2</c:v>
                </c:pt>
                <c:pt idx="359">
                  <c:v>1.1993368776081861E-2</c:v>
                </c:pt>
                <c:pt idx="360">
                  <c:v>1.2103018002781223E-2</c:v>
                </c:pt>
                <c:pt idx="361">
                  <c:v>1.2255189951584752E-2</c:v>
                </c:pt>
                <c:pt idx="362">
                  <c:v>1.2438771553600115E-2</c:v>
                </c:pt>
                <c:pt idx="363">
                  <c:v>1.2640227757167197E-2</c:v>
                </c:pt>
                <c:pt idx="364">
                  <c:v>1.287599237687931E-2</c:v>
                </c:pt>
                <c:pt idx="365">
                  <c:v>1.3121229105535591E-2</c:v>
                </c:pt>
                <c:pt idx="366">
                  <c:v>1.3381842987891536E-2</c:v>
                </c:pt>
                <c:pt idx="367">
                  <c:v>1.3651768951308122E-2</c:v>
                </c:pt>
                <c:pt idx="368">
                  <c:v>1.3925535381060988E-2</c:v>
                </c:pt>
                <c:pt idx="369">
                  <c:v>1.4190711765830375E-2</c:v>
                </c:pt>
                <c:pt idx="370">
                  <c:v>1.4447828552054634E-2</c:v>
                </c:pt>
                <c:pt idx="371">
                  <c:v>1.4689144570031216E-2</c:v>
                </c:pt>
                <c:pt idx="372">
                  <c:v>1.4914648625641257E-2</c:v>
                </c:pt>
                <c:pt idx="373">
                  <c:v>1.5113677049767276E-2</c:v>
                </c:pt>
                <c:pt idx="374">
                  <c:v>1.5285068635432168E-2</c:v>
                </c:pt>
                <c:pt idx="375">
                  <c:v>1.5424721899855642E-2</c:v>
                </c:pt>
                <c:pt idx="376">
                  <c:v>1.5542329370258295E-2</c:v>
                </c:pt>
                <c:pt idx="377">
                  <c:v>1.5621431054173494E-2</c:v>
                </c:pt>
                <c:pt idx="378">
                  <c:v>1.5681054775713601E-2</c:v>
                </c:pt>
                <c:pt idx="379">
                  <c:v>1.5706832083874904E-2</c:v>
                </c:pt>
                <c:pt idx="380">
                  <c:v>1.570550972539133E-2</c:v>
                </c:pt>
                <c:pt idx="381">
                  <c:v>1.5683533687447581E-2</c:v>
                </c:pt>
                <c:pt idx="382">
                  <c:v>1.5645442689667954E-2</c:v>
                </c:pt>
                <c:pt idx="383">
                  <c:v>1.5598619709131839E-2</c:v>
                </c:pt>
                <c:pt idx="384">
                  <c:v>1.5543610772470354E-2</c:v>
                </c:pt>
                <c:pt idx="385">
                  <c:v>1.5499253568541231E-2</c:v>
                </c:pt>
                <c:pt idx="386">
                  <c:v>1.548098936752953E-2</c:v>
                </c:pt>
                <c:pt idx="387">
                  <c:v>1.5510827548942183E-2</c:v>
                </c:pt>
                <c:pt idx="388">
                  <c:v>1.562284121910382E-2</c:v>
                </c:pt>
                <c:pt idx="389">
                  <c:v>1.5876745435016111E-2</c:v>
                </c:pt>
                <c:pt idx="390">
                  <c:v>1.6337964195655238E-2</c:v>
                </c:pt>
                <c:pt idx="391">
                  <c:v>1.7155681944909112E-2</c:v>
                </c:pt>
                <c:pt idx="392">
                  <c:v>1.8742520419539051E-2</c:v>
                </c:pt>
                <c:pt idx="393">
                  <c:v>2.2268468791025182E-2</c:v>
                </c:pt>
                <c:pt idx="394">
                  <c:v>2.9546955711745281E-2</c:v>
                </c:pt>
                <c:pt idx="395">
                  <c:v>3.0871436120687486E-2</c:v>
                </c:pt>
                <c:pt idx="396">
                  <c:v>5.2295775559710725E-2</c:v>
                </c:pt>
                <c:pt idx="397">
                  <c:v>0.11134920158739683</c:v>
                </c:pt>
                <c:pt idx="398">
                  <c:v>0.14544449159626044</c:v>
                </c:pt>
                <c:pt idx="399">
                  <c:v>0.13882205768979008</c:v>
                </c:pt>
                <c:pt idx="400">
                  <c:v>0.12050520281265396</c:v>
                </c:pt>
                <c:pt idx="401">
                  <c:v>0.10513743504781987</c:v>
                </c:pt>
                <c:pt idx="402">
                  <c:v>9.4643426991049578E-2</c:v>
                </c:pt>
                <c:pt idx="403">
                  <c:v>8.7576243980738364E-2</c:v>
                </c:pt>
                <c:pt idx="404">
                  <c:v>8.2761680384297653E-2</c:v>
                </c:pt>
                <c:pt idx="405">
                  <c:v>7.9401319900626433E-2</c:v>
                </c:pt>
                <c:pt idx="406">
                  <c:v>7.6868230637925056E-2</c:v>
                </c:pt>
                <c:pt idx="407">
                  <c:v>7.4939492634535518E-2</c:v>
                </c:pt>
                <c:pt idx="408">
                  <c:v>7.3348472336911635E-2</c:v>
                </c:pt>
                <c:pt idx="409">
                  <c:v>7.2022475181227993E-2</c:v>
                </c:pt>
                <c:pt idx="410">
                  <c:v>7.093814269894004E-2</c:v>
                </c:pt>
                <c:pt idx="411">
                  <c:v>7.0039563942731906E-2</c:v>
                </c:pt>
                <c:pt idx="412">
                  <c:v>6.9207351448866833E-2</c:v>
                </c:pt>
                <c:pt idx="413">
                  <c:v>6.8531703291323381E-2</c:v>
                </c:pt>
                <c:pt idx="414">
                  <c:v>6.7881802142231981E-2</c:v>
                </c:pt>
                <c:pt idx="415">
                  <c:v>6.7346938775510207E-2</c:v>
                </c:pt>
                <c:pt idx="416">
                  <c:v>6.6922228350799778E-2</c:v>
                </c:pt>
                <c:pt idx="417">
                  <c:v>6.6514373787276204E-2</c:v>
                </c:pt>
                <c:pt idx="418">
                  <c:v>6.6122448979591839E-2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04160"/>
        <c:axId val="141002624"/>
      </c:scatterChart>
      <c:valAx>
        <c:axId val="140995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1001088"/>
        <c:crossesAt val="1.0000000000000003E-5"/>
        <c:crossBetween val="midCat"/>
        <c:majorUnit val="24"/>
      </c:valAx>
      <c:valAx>
        <c:axId val="141001088"/>
        <c:scaling>
          <c:logBase val="10"/>
          <c:orientation val="minMax"/>
          <c:max val="0.1"/>
        </c:scaling>
        <c:delete val="0"/>
        <c:axPos val="l"/>
        <c:majorGridlines/>
        <c:numFmt formatCode="0.0E+00" sourceLinked="1"/>
        <c:majorTickMark val="out"/>
        <c:minorTickMark val="none"/>
        <c:tickLblPos val="nextTo"/>
        <c:crossAx val="140995200"/>
        <c:crosses val="autoZero"/>
        <c:crossBetween val="midCat"/>
      </c:valAx>
      <c:valAx>
        <c:axId val="141002624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in"/>
        <c:tickLblPos val="nextTo"/>
        <c:crossAx val="141004160"/>
        <c:crosses val="max"/>
        <c:crossBetween val="midCat"/>
        <c:majorUnit val="0.25"/>
      </c:valAx>
      <c:valAx>
        <c:axId val="14100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02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141022375644195"/>
          <c:y val="7.4884861090476915E-2"/>
          <c:w val="0.24845212999441829"/>
          <c:h val="0.25589028376169959"/>
        </c:manualLayout>
      </c:layout>
      <c:overlay val="0"/>
    </c:legend>
    <c:plotVisOnly val="1"/>
    <c:dispBlanksAs val="gap"/>
    <c:showDLblsOverMax val="0"/>
  </c:chart>
  <c:printSettings>
    <c:headerFooter/>
    <c:pageMargins b="1" l="2" r="2" t="1" header="0.5" footer="0.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'output_140603 &amp; 140721'!$AK$170:$AK$1160</c:f>
              <c:numCache>
                <c:formatCode>0.00E+00</c:formatCode>
                <c:ptCount val="991"/>
                <c:pt idx="0">
                  <c:v>283895446500</c:v>
                </c:pt>
                <c:pt idx="1">
                  <c:v>286230046500</c:v>
                </c:pt>
                <c:pt idx="2">
                  <c:v>288048946500</c:v>
                </c:pt>
                <c:pt idx="3">
                  <c:v>289425046500</c:v>
                </c:pt>
                <c:pt idx="4">
                  <c:v>290432146500</c:v>
                </c:pt>
                <c:pt idx="5">
                  <c:v>291137926500</c:v>
                </c:pt>
                <c:pt idx="6">
                  <c:v>291594316500</c:v>
                </c:pt>
                <c:pt idx="7">
                  <c:v>291848206500</c:v>
                </c:pt>
                <c:pt idx="8">
                  <c:v>291987616500</c:v>
                </c:pt>
                <c:pt idx="9">
                  <c:v>292138726500</c:v>
                </c:pt>
                <c:pt idx="10">
                  <c:v>292196938500</c:v>
                </c:pt>
                <c:pt idx="11">
                  <c:v>292244692500</c:v>
                </c:pt>
                <c:pt idx="12">
                  <c:v>292293364500</c:v>
                </c:pt>
                <c:pt idx="13">
                  <c:v>292344484500</c:v>
                </c:pt>
                <c:pt idx="14">
                  <c:v>292398763500</c:v>
                </c:pt>
                <c:pt idx="15">
                  <c:v>292456264500</c:v>
                </c:pt>
                <c:pt idx="16">
                  <c:v>292516528500</c:v>
                </c:pt>
                <c:pt idx="17">
                  <c:v>292578799500</c:v>
                </c:pt>
                <c:pt idx="18">
                  <c:v>292642285500</c:v>
                </c:pt>
                <c:pt idx="19">
                  <c:v>292706293500</c:v>
                </c:pt>
                <c:pt idx="20">
                  <c:v>292770292500</c:v>
                </c:pt>
                <c:pt idx="21">
                  <c:v>292833868500</c:v>
                </c:pt>
                <c:pt idx="22">
                  <c:v>292896724500</c:v>
                </c:pt>
                <c:pt idx="23">
                  <c:v>292958662500</c:v>
                </c:pt>
                <c:pt idx="24">
                  <c:v>293019529500</c:v>
                </c:pt>
                <c:pt idx="25">
                  <c:v>293079217500</c:v>
                </c:pt>
                <c:pt idx="26">
                  <c:v>293137681500</c:v>
                </c:pt>
                <c:pt idx="27">
                  <c:v>293194894500</c:v>
                </c:pt>
                <c:pt idx="28">
                  <c:v>293250847500</c:v>
                </c:pt>
                <c:pt idx="29">
                  <c:v>293305549500</c:v>
                </c:pt>
                <c:pt idx="30">
                  <c:v>293359027500</c:v>
                </c:pt>
                <c:pt idx="31">
                  <c:v>293411317500</c:v>
                </c:pt>
                <c:pt idx="32">
                  <c:v>293462455500</c:v>
                </c:pt>
                <c:pt idx="33">
                  <c:v>293512477500</c:v>
                </c:pt>
                <c:pt idx="34">
                  <c:v>293561446500</c:v>
                </c:pt>
                <c:pt idx="35">
                  <c:v>293609407500</c:v>
                </c:pt>
                <c:pt idx="36">
                  <c:v>293656405500</c:v>
                </c:pt>
                <c:pt idx="37">
                  <c:v>293702494500</c:v>
                </c:pt>
                <c:pt idx="38">
                  <c:v>293747728500</c:v>
                </c:pt>
                <c:pt idx="39">
                  <c:v>293792161500</c:v>
                </c:pt>
                <c:pt idx="40">
                  <c:v>293835829500</c:v>
                </c:pt>
                <c:pt idx="41">
                  <c:v>293878786500</c:v>
                </c:pt>
                <c:pt idx="42">
                  <c:v>293921068500</c:v>
                </c:pt>
                <c:pt idx="43">
                  <c:v>293962711500</c:v>
                </c:pt>
                <c:pt idx="44">
                  <c:v>294003751500</c:v>
                </c:pt>
                <c:pt idx="45">
                  <c:v>294044224500</c:v>
                </c:pt>
                <c:pt idx="46">
                  <c:v>294084166500</c:v>
                </c:pt>
                <c:pt idx="47">
                  <c:v>294123595500</c:v>
                </c:pt>
                <c:pt idx="48">
                  <c:v>294162538500</c:v>
                </c:pt>
                <c:pt idx="49">
                  <c:v>294201022500</c:v>
                </c:pt>
                <c:pt idx="50">
                  <c:v>294239065500</c:v>
                </c:pt>
                <c:pt idx="51">
                  <c:v>294276694500</c:v>
                </c:pt>
                <c:pt idx="52">
                  <c:v>294313927500</c:v>
                </c:pt>
                <c:pt idx="53">
                  <c:v>294350782500</c:v>
                </c:pt>
                <c:pt idx="54">
                  <c:v>294387277500</c:v>
                </c:pt>
                <c:pt idx="55">
                  <c:v>294423421500</c:v>
                </c:pt>
                <c:pt idx="56">
                  <c:v>294459232500</c:v>
                </c:pt>
                <c:pt idx="57">
                  <c:v>294494719500</c:v>
                </c:pt>
                <c:pt idx="58">
                  <c:v>294724399500</c:v>
                </c:pt>
                <c:pt idx="59">
                  <c:v>294866059500</c:v>
                </c:pt>
                <c:pt idx="60">
                  <c:v>295067299500</c:v>
                </c:pt>
                <c:pt idx="61">
                  <c:v>295460059500</c:v>
                </c:pt>
                <c:pt idx="62">
                  <c:v>296068999500</c:v>
                </c:pt>
                <c:pt idx="63">
                  <c:v>296871439500</c:v>
                </c:pt>
                <c:pt idx="64">
                  <c:v>297858739500</c:v>
                </c:pt>
                <c:pt idx="65">
                  <c:v>299039539500</c:v>
                </c:pt>
                <c:pt idx="66">
                  <c:v>300426439500</c:v>
                </c:pt>
                <c:pt idx="67">
                  <c:v>302024839500</c:v>
                </c:pt>
                <c:pt idx="68">
                  <c:v>303829339500</c:v>
                </c:pt>
                <c:pt idx="69">
                  <c:v>305827339500</c:v>
                </c:pt>
                <c:pt idx="70">
                  <c:v>308002639500</c:v>
                </c:pt>
                <c:pt idx="71">
                  <c:v>310339939500</c:v>
                </c:pt>
                <c:pt idx="72">
                  <c:v>312825739500</c:v>
                </c:pt>
                <c:pt idx="73">
                  <c:v>315449239500</c:v>
                </c:pt>
                <c:pt idx="74">
                  <c:v>318201439500</c:v>
                </c:pt>
                <c:pt idx="75">
                  <c:v>321072439500</c:v>
                </c:pt>
                <c:pt idx="76">
                  <c:v>324051439500</c:v>
                </c:pt>
                <c:pt idx="77">
                  <c:v>327127639500</c:v>
                </c:pt>
                <c:pt idx="78">
                  <c:v>330289339500</c:v>
                </c:pt>
                <c:pt idx="79">
                  <c:v>333522139500</c:v>
                </c:pt>
                <c:pt idx="80">
                  <c:v>336812539500</c:v>
                </c:pt>
                <c:pt idx="81">
                  <c:v>340144339500</c:v>
                </c:pt>
                <c:pt idx="82">
                  <c:v>343501339500</c:v>
                </c:pt>
                <c:pt idx="83">
                  <c:v>346863739500</c:v>
                </c:pt>
                <c:pt idx="84">
                  <c:v>350213539500</c:v>
                </c:pt>
                <c:pt idx="85">
                  <c:v>353530039500</c:v>
                </c:pt>
                <c:pt idx="86">
                  <c:v>356792539500</c:v>
                </c:pt>
                <c:pt idx="87">
                  <c:v>359978539500</c:v>
                </c:pt>
                <c:pt idx="88">
                  <c:v>363067339500</c:v>
                </c:pt>
                <c:pt idx="89">
                  <c:v>366035539500</c:v>
                </c:pt>
                <c:pt idx="90">
                  <c:v>368862439500</c:v>
                </c:pt>
                <c:pt idx="91">
                  <c:v>371529139500</c:v>
                </c:pt>
                <c:pt idx="92">
                  <c:v>374016739500</c:v>
                </c:pt>
                <c:pt idx="93">
                  <c:v>376308139500</c:v>
                </c:pt>
                <c:pt idx="94">
                  <c:v>378388939500</c:v>
                </c:pt>
                <c:pt idx="95">
                  <c:v>380243839500</c:v>
                </c:pt>
                <c:pt idx="96">
                  <c:v>381863839500</c:v>
                </c:pt>
                <c:pt idx="97">
                  <c:v>383242639500</c:v>
                </c:pt>
                <c:pt idx="98">
                  <c:v>384379339500</c:v>
                </c:pt>
                <c:pt idx="99">
                  <c:v>385282939500</c:v>
                </c:pt>
                <c:pt idx="100">
                  <c:v>385971439500</c:v>
                </c:pt>
                <c:pt idx="101">
                  <c:v>386468959500</c:v>
                </c:pt>
                <c:pt idx="102">
                  <c:v>386796739500</c:v>
                </c:pt>
                <c:pt idx="103">
                  <c:v>386978179500</c:v>
                </c:pt>
                <c:pt idx="104">
                  <c:v>387071329500</c:v>
                </c:pt>
                <c:pt idx="105">
                  <c:v>387179419500</c:v>
                </c:pt>
                <c:pt idx="106">
                  <c:v>387202819500</c:v>
                </c:pt>
                <c:pt idx="107">
                  <c:v>387220612500</c:v>
                </c:pt>
                <c:pt idx="108">
                  <c:v>387238630500</c:v>
                </c:pt>
                <c:pt idx="109">
                  <c:v>387257791500</c:v>
                </c:pt>
                <c:pt idx="110">
                  <c:v>387278689500</c:v>
                </c:pt>
                <c:pt idx="111">
                  <c:v>387301783500</c:v>
                </c:pt>
                <c:pt idx="112">
                  <c:v>387327370500</c:v>
                </c:pt>
                <c:pt idx="113">
                  <c:v>387355522500</c:v>
                </c:pt>
                <c:pt idx="114">
                  <c:v>387386068500</c:v>
                </c:pt>
                <c:pt idx="115">
                  <c:v>387418666500</c:v>
                </c:pt>
                <c:pt idx="116">
                  <c:v>387452938500</c:v>
                </c:pt>
                <c:pt idx="117">
                  <c:v>387488533500</c:v>
                </c:pt>
                <c:pt idx="118">
                  <c:v>387525172500</c:v>
                </c:pt>
                <c:pt idx="119">
                  <c:v>387562630500</c:v>
                </c:pt>
                <c:pt idx="120">
                  <c:v>387600736500</c:v>
                </c:pt>
                <c:pt idx="121">
                  <c:v>387639355500</c:v>
                </c:pt>
                <c:pt idx="122">
                  <c:v>387678370500</c:v>
                </c:pt>
                <c:pt idx="123">
                  <c:v>387717700500</c:v>
                </c:pt>
                <c:pt idx="124">
                  <c:v>387757255500</c:v>
                </c:pt>
                <c:pt idx="125">
                  <c:v>387796981500</c:v>
                </c:pt>
                <c:pt idx="126">
                  <c:v>387836815500</c:v>
                </c:pt>
                <c:pt idx="127">
                  <c:v>387876721500</c:v>
                </c:pt>
                <c:pt idx="128">
                  <c:v>387916654500</c:v>
                </c:pt>
                <c:pt idx="129">
                  <c:v>387956587500</c:v>
                </c:pt>
                <c:pt idx="130">
                  <c:v>387996493500</c:v>
                </c:pt>
                <c:pt idx="131">
                  <c:v>388036354500</c:v>
                </c:pt>
                <c:pt idx="132">
                  <c:v>388076152500</c:v>
                </c:pt>
                <c:pt idx="133">
                  <c:v>388115869500</c:v>
                </c:pt>
                <c:pt idx="134">
                  <c:v>388155496500</c:v>
                </c:pt>
                <c:pt idx="135">
                  <c:v>388195024500</c:v>
                </c:pt>
                <c:pt idx="136">
                  <c:v>388234453500</c:v>
                </c:pt>
                <c:pt idx="137">
                  <c:v>388273765500</c:v>
                </c:pt>
                <c:pt idx="138">
                  <c:v>388312960500</c:v>
                </c:pt>
                <c:pt idx="139">
                  <c:v>388352038500</c:v>
                </c:pt>
                <c:pt idx="140">
                  <c:v>388390990500</c:v>
                </c:pt>
                <c:pt idx="141">
                  <c:v>388429816500</c:v>
                </c:pt>
                <c:pt idx="142">
                  <c:v>388468516500</c:v>
                </c:pt>
                <c:pt idx="143">
                  <c:v>388507090500</c:v>
                </c:pt>
                <c:pt idx="144">
                  <c:v>388545529500</c:v>
                </c:pt>
                <c:pt idx="145">
                  <c:v>388583842500</c:v>
                </c:pt>
                <c:pt idx="146">
                  <c:v>388622020500</c:v>
                </c:pt>
                <c:pt idx="147">
                  <c:v>388660072500</c:v>
                </c:pt>
                <c:pt idx="148">
                  <c:v>388697998500</c:v>
                </c:pt>
                <c:pt idx="149">
                  <c:v>388735789500</c:v>
                </c:pt>
                <c:pt idx="150">
                  <c:v>388773454500</c:v>
                </c:pt>
                <c:pt idx="151">
                  <c:v>388810993500</c:v>
                </c:pt>
                <c:pt idx="152">
                  <c:v>388848406500</c:v>
                </c:pt>
                <c:pt idx="153">
                  <c:v>388885693500</c:v>
                </c:pt>
                <c:pt idx="154">
                  <c:v>389435593500</c:v>
                </c:pt>
                <c:pt idx="155">
                  <c:v>389748883500</c:v>
                </c:pt>
                <c:pt idx="156">
                  <c:v>390208063500</c:v>
                </c:pt>
                <c:pt idx="157">
                  <c:v>391108963500</c:v>
                </c:pt>
                <c:pt idx="158">
                  <c:v>392460763500</c:v>
                </c:pt>
                <c:pt idx="159">
                  <c:v>394148263500</c:v>
                </c:pt>
                <c:pt idx="160">
                  <c:v>396101263500</c:v>
                </c:pt>
                <c:pt idx="161">
                  <c:v>398327863500</c:v>
                </c:pt>
                <c:pt idx="162">
                  <c:v>400888363500</c:v>
                </c:pt>
                <c:pt idx="163">
                  <c:v>403852963500</c:v>
                </c:pt>
                <c:pt idx="164">
                  <c:v>407263063500</c:v>
                </c:pt>
                <c:pt idx="165">
                  <c:v>411123163500</c:v>
                </c:pt>
                <c:pt idx="166">
                  <c:v>415407163500</c:v>
                </c:pt>
                <c:pt idx="167">
                  <c:v>420074563500</c:v>
                </c:pt>
                <c:pt idx="168">
                  <c:v>425081263500</c:v>
                </c:pt>
                <c:pt idx="169">
                  <c:v>430385863500</c:v>
                </c:pt>
                <c:pt idx="170">
                  <c:v>435953263500</c:v>
                </c:pt>
                <c:pt idx="171">
                  <c:v>441751963500</c:v>
                </c:pt>
                <c:pt idx="172">
                  <c:v>447753163500</c:v>
                </c:pt>
                <c:pt idx="173">
                  <c:v>453930763500</c:v>
                </c:pt>
                <c:pt idx="174">
                  <c:v>460262263500</c:v>
                </c:pt>
                <c:pt idx="175">
                  <c:v>466725163500</c:v>
                </c:pt>
                <c:pt idx="176">
                  <c:v>473295163500</c:v>
                </c:pt>
                <c:pt idx="177">
                  <c:v>479943463500</c:v>
                </c:pt>
                <c:pt idx="178">
                  <c:v>486637663500</c:v>
                </c:pt>
                <c:pt idx="179">
                  <c:v>493342663500</c:v>
                </c:pt>
                <c:pt idx="180">
                  <c:v>500020663500</c:v>
                </c:pt>
                <c:pt idx="181">
                  <c:v>506631163500</c:v>
                </c:pt>
                <c:pt idx="182">
                  <c:v>513131863500</c:v>
                </c:pt>
                <c:pt idx="183">
                  <c:v>519478663500</c:v>
                </c:pt>
                <c:pt idx="184">
                  <c:v>525625663500</c:v>
                </c:pt>
                <c:pt idx="185">
                  <c:v>531528763500</c:v>
                </c:pt>
                <c:pt idx="186">
                  <c:v>537143863500</c:v>
                </c:pt>
                <c:pt idx="187">
                  <c:v>542430463500</c:v>
                </c:pt>
                <c:pt idx="188">
                  <c:v>547351663500</c:v>
                </c:pt>
                <c:pt idx="189">
                  <c:v>551872363500</c:v>
                </c:pt>
                <c:pt idx="190">
                  <c:v>555961963500</c:v>
                </c:pt>
                <c:pt idx="191">
                  <c:v>559592563500</c:v>
                </c:pt>
                <c:pt idx="192">
                  <c:v>562746163500</c:v>
                </c:pt>
                <c:pt idx="193">
                  <c:v>565412863500</c:v>
                </c:pt>
                <c:pt idx="194">
                  <c:v>567597163500</c:v>
                </c:pt>
                <c:pt idx="195">
                  <c:v>569321563500</c:v>
                </c:pt>
                <c:pt idx="196">
                  <c:v>570625663500</c:v>
                </c:pt>
                <c:pt idx="197">
                  <c:v>571563463500</c:v>
                </c:pt>
                <c:pt idx="198">
                  <c:v>572179243500</c:v>
                </c:pt>
                <c:pt idx="199">
                  <c:v>572519263500</c:v>
                </c:pt>
                <c:pt idx="200">
                  <c:v>572692423500</c:v>
                </c:pt>
                <c:pt idx="201">
                  <c:v>572893753500</c:v>
                </c:pt>
                <c:pt idx="202">
                  <c:v>572931454500</c:v>
                </c:pt>
                <c:pt idx="203">
                  <c:v>572947897500</c:v>
                </c:pt>
                <c:pt idx="204">
                  <c:v>572963512500</c:v>
                </c:pt>
                <c:pt idx="205">
                  <c:v>572980963500</c:v>
                </c:pt>
                <c:pt idx="206">
                  <c:v>573001807500</c:v>
                </c:pt>
                <c:pt idx="207">
                  <c:v>573027322500</c:v>
                </c:pt>
                <c:pt idx="208">
                  <c:v>573058210500</c:v>
                </c:pt>
                <c:pt idx="209">
                  <c:v>573094246500</c:v>
                </c:pt>
                <c:pt idx="210">
                  <c:v>573134539500</c:v>
                </c:pt>
                <c:pt idx="211">
                  <c:v>573178027500</c:v>
                </c:pt>
                <c:pt idx="212">
                  <c:v>573223801500</c:v>
                </c:pt>
                <c:pt idx="213">
                  <c:v>573271204500</c:v>
                </c:pt>
                <c:pt idx="214">
                  <c:v>573319786500</c:v>
                </c:pt>
                <c:pt idx="215">
                  <c:v>573369223500</c:v>
                </c:pt>
                <c:pt idx="216">
                  <c:v>573419290500</c:v>
                </c:pt>
                <c:pt idx="217">
                  <c:v>573469834500</c:v>
                </c:pt>
                <c:pt idx="218">
                  <c:v>573520729500</c:v>
                </c:pt>
                <c:pt idx="219">
                  <c:v>573571894500</c:v>
                </c:pt>
                <c:pt idx="220">
                  <c:v>573623257500</c:v>
                </c:pt>
                <c:pt idx="221">
                  <c:v>573674764500</c:v>
                </c:pt>
                <c:pt idx="222">
                  <c:v>573726370500</c:v>
                </c:pt>
                <c:pt idx="223">
                  <c:v>573778039500</c:v>
                </c:pt>
                <c:pt idx="224">
                  <c:v>573829744500</c:v>
                </c:pt>
                <c:pt idx="225">
                  <c:v>573881458500</c:v>
                </c:pt>
                <c:pt idx="226">
                  <c:v>573933154500</c:v>
                </c:pt>
                <c:pt idx="227">
                  <c:v>573984814500</c:v>
                </c:pt>
                <c:pt idx="228">
                  <c:v>574036420500</c:v>
                </c:pt>
                <c:pt idx="229">
                  <c:v>574087954500</c:v>
                </c:pt>
                <c:pt idx="230">
                  <c:v>574139407500</c:v>
                </c:pt>
                <c:pt idx="231">
                  <c:v>574190761500</c:v>
                </c:pt>
                <c:pt idx="232">
                  <c:v>574242007500</c:v>
                </c:pt>
                <c:pt idx="233">
                  <c:v>574293136500</c:v>
                </c:pt>
                <c:pt idx="234">
                  <c:v>574344148500</c:v>
                </c:pt>
                <c:pt idx="235">
                  <c:v>574395025500</c:v>
                </c:pt>
                <c:pt idx="236">
                  <c:v>574445767500</c:v>
                </c:pt>
                <c:pt idx="237">
                  <c:v>574496374500</c:v>
                </c:pt>
                <c:pt idx="238">
                  <c:v>574546828500</c:v>
                </c:pt>
                <c:pt idx="239">
                  <c:v>574597138500</c:v>
                </c:pt>
                <c:pt idx="240">
                  <c:v>574647295500</c:v>
                </c:pt>
                <c:pt idx="241">
                  <c:v>574697299500</c:v>
                </c:pt>
                <c:pt idx="242">
                  <c:v>574747141500</c:v>
                </c:pt>
                <c:pt idx="243">
                  <c:v>574796830500</c:v>
                </c:pt>
                <c:pt idx="244">
                  <c:v>574846357500</c:v>
                </c:pt>
                <c:pt idx="245">
                  <c:v>574895722500</c:v>
                </c:pt>
                <c:pt idx="246">
                  <c:v>574944925500</c:v>
                </c:pt>
                <c:pt idx="247">
                  <c:v>574993966500</c:v>
                </c:pt>
                <c:pt idx="248">
                  <c:v>575042845500</c:v>
                </c:pt>
                <c:pt idx="249">
                  <c:v>575091562500</c:v>
                </c:pt>
                <c:pt idx="250">
                  <c:v>576216562500</c:v>
                </c:pt>
                <c:pt idx="251">
                  <c:v>576912442500</c:v>
                </c:pt>
                <c:pt idx="252">
                  <c:v>577924042500</c:v>
                </c:pt>
                <c:pt idx="253">
                  <c:v>579900442500</c:v>
                </c:pt>
                <c:pt idx="254">
                  <c:v>582836242500</c:v>
                </c:pt>
                <c:pt idx="255">
                  <c:v>586417342500</c:v>
                </c:pt>
                <c:pt idx="256">
                  <c:v>590411542500</c:v>
                </c:pt>
                <c:pt idx="257">
                  <c:v>594785542500</c:v>
                </c:pt>
                <c:pt idx="258">
                  <c:v>599677942500</c:v>
                </c:pt>
                <c:pt idx="259">
                  <c:v>605286742500</c:v>
                </c:pt>
                <c:pt idx="260">
                  <c:v>611751442500</c:v>
                </c:pt>
                <c:pt idx="261">
                  <c:v>619111642500</c:v>
                </c:pt>
                <c:pt idx="262">
                  <c:v>627327742500</c:v>
                </c:pt>
                <c:pt idx="263">
                  <c:v>636318742500</c:v>
                </c:pt>
                <c:pt idx="264">
                  <c:v>645984742500</c:v>
                </c:pt>
                <c:pt idx="265">
                  <c:v>656235742500</c:v>
                </c:pt>
                <c:pt idx="266">
                  <c:v>666990742500</c:v>
                </c:pt>
                <c:pt idx="267">
                  <c:v>678150742500</c:v>
                </c:pt>
                <c:pt idx="268">
                  <c:v>689652742500</c:v>
                </c:pt>
                <c:pt idx="269">
                  <c:v>701424742500</c:v>
                </c:pt>
                <c:pt idx="270">
                  <c:v>713403742500</c:v>
                </c:pt>
                <c:pt idx="271">
                  <c:v>725535742500</c:v>
                </c:pt>
                <c:pt idx="272">
                  <c:v>737757742500</c:v>
                </c:pt>
                <c:pt idx="273">
                  <c:v>750015742500</c:v>
                </c:pt>
                <c:pt idx="274">
                  <c:v>762237742500</c:v>
                </c:pt>
                <c:pt idx="275">
                  <c:v>774378742500</c:v>
                </c:pt>
                <c:pt idx="276">
                  <c:v>786366742500</c:v>
                </c:pt>
                <c:pt idx="277">
                  <c:v>798129742500</c:v>
                </c:pt>
                <c:pt idx="278">
                  <c:v>809613742500</c:v>
                </c:pt>
                <c:pt idx="279">
                  <c:v>820746742500</c:v>
                </c:pt>
                <c:pt idx="280">
                  <c:v>831456742500</c:v>
                </c:pt>
                <c:pt idx="281">
                  <c:v>841671742500</c:v>
                </c:pt>
                <c:pt idx="282">
                  <c:v>851328742500</c:v>
                </c:pt>
                <c:pt idx="283">
                  <c:v>860373742500</c:v>
                </c:pt>
                <c:pt idx="284">
                  <c:v>868754542500</c:v>
                </c:pt>
                <c:pt idx="285">
                  <c:v>876418942500</c:v>
                </c:pt>
                <c:pt idx="286">
                  <c:v>883323742500</c:v>
                </c:pt>
                <c:pt idx="287">
                  <c:v>889432042500</c:v>
                </c:pt>
                <c:pt idx="288">
                  <c:v>894720442500</c:v>
                </c:pt>
                <c:pt idx="289">
                  <c:v>899179042500</c:v>
                </c:pt>
                <c:pt idx="290">
                  <c:v>902824042500</c:v>
                </c:pt>
                <c:pt idx="291">
                  <c:v>905695942500</c:v>
                </c:pt>
                <c:pt idx="292">
                  <c:v>907867642500</c:v>
                </c:pt>
                <c:pt idx="293">
                  <c:v>909430942500</c:v>
                </c:pt>
                <c:pt idx="294">
                  <c:v>910464142500</c:v>
                </c:pt>
                <c:pt idx="295">
                  <c:v>911044642500</c:v>
                </c:pt>
                <c:pt idx="296">
                  <c:v>911350552500</c:v>
                </c:pt>
                <c:pt idx="297">
                  <c:v>911698312500</c:v>
                </c:pt>
                <c:pt idx="298">
                  <c:v>911783542500</c:v>
                </c:pt>
                <c:pt idx="299">
                  <c:v>911821171500</c:v>
                </c:pt>
                <c:pt idx="300">
                  <c:v>911850097500</c:v>
                </c:pt>
                <c:pt idx="301">
                  <c:v>911880796500</c:v>
                </c:pt>
                <c:pt idx="302">
                  <c:v>911915752500</c:v>
                </c:pt>
                <c:pt idx="303">
                  <c:v>911955136500</c:v>
                </c:pt>
                <c:pt idx="304">
                  <c:v>911998336500</c:v>
                </c:pt>
                <c:pt idx="305">
                  <c:v>912044632500</c:v>
                </c:pt>
                <c:pt idx="306">
                  <c:v>912093448500</c:v>
                </c:pt>
                <c:pt idx="307">
                  <c:v>912144379500</c:v>
                </c:pt>
                <c:pt idx="308">
                  <c:v>912197119500</c:v>
                </c:pt>
                <c:pt idx="309">
                  <c:v>912251443500</c:v>
                </c:pt>
                <c:pt idx="310">
                  <c:v>912307153500</c:v>
                </c:pt>
                <c:pt idx="311">
                  <c:v>912364069500</c:v>
                </c:pt>
                <c:pt idx="312">
                  <c:v>912422011500</c:v>
                </c:pt>
                <c:pt idx="313">
                  <c:v>912480853500</c:v>
                </c:pt>
                <c:pt idx="314">
                  <c:v>912540451500</c:v>
                </c:pt>
                <c:pt idx="315">
                  <c:v>912600670500</c:v>
                </c:pt>
                <c:pt idx="316">
                  <c:v>912661393500</c:v>
                </c:pt>
                <c:pt idx="317">
                  <c:v>912722512500</c:v>
                </c:pt>
                <c:pt idx="318">
                  <c:v>912783928500</c:v>
                </c:pt>
                <c:pt idx="319">
                  <c:v>912845551500</c:v>
                </c:pt>
                <c:pt idx="320">
                  <c:v>912907291500</c:v>
                </c:pt>
                <c:pt idx="321">
                  <c:v>912969103500</c:v>
                </c:pt>
                <c:pt idx="322">
                  <c:v>913030924500</c:v>
                </c:pt>
                <c:pt idx="323">
                  <c:v>913092691500</c:v>
                </c:pt>
                <c:pt idx="324">
                  <c:v>913154359500</c:v>
                </c:pt>
                <c:pt idx="325">
                  <c:v>913215892500</c:v>
                </c:pt>
                <c:pt idx="326">
                  <c:v>913277254500</c:v>
                </c:pt>
                <c:pt idx="327">
                  <c:v>913338427500</c:v>
                </c:pt>
                <c:pt idx="328">
                  <c:v>913399375500</c:v>
                </c:pt>
                <c:pt idx="329">
                  <c:v>913460089500</c:v>
                </c:pt>
                <c:pt idx="330">
                  <c:v>913520542500</c:v>
                </c:pt>
                <c:pt idx="331">
                  <c:v>913580734500</c:v>
                </c:pt>
                <c:pt idx="332">
                  <c:v>913640638500</c:v>
                </c:pt>
                <c:pt idx="333">
                  <c:v>913700254500</c:v>
                </c:pt>
                <c:pt idx="334">
                  <c:v>913759573500</c:v>
                </c:pt>
                <c:pt idx="335">
                  <c:v>913818586500</c:v>
                </c:pt>
                <c:pt idx="336">
                  <c:v>913877293500</c:v>
                </c:pt>
                <c:pt idx="337">
                  <c:v>913935685500</c:v>
                </c:pt>
                <c:pt idx="338">
                  <c:v>913993762500</c:v>
                </c:pt>
                <c:pt idx="339">
                  <c:v>914051524500</c:v>
                </c:pt>
                <c:pt idx="340">
                  <c:v>914108971500</c:v>
                </c:pt>
                <c:pt idx="341">
                  <c:v>914166094500</c:v>
                </c:pt>
                <c:pt idx="342">
                  <c:v>914222902500</c:v>
                </c:pt>
                <c:pt idx="343">
                  <c:v>914279386500</c:v>
                </c:pt>
                <c:pt idx="344">
                  <c:v>914335546500</c:v>
                </c:pt>
                <c:pt idx="345">
                  <c:v>914391391500</c:v>
                </c:pt>
                <c:pt idx="346">
                  <c:v>916023991500</c:v>
                </c:pt>
                <c:pt idx="347">
                  <c:v>917101291500</c:v>
                </c:pt>
                <c:pt idx="348">
                  <c:v>918649291500</c:v>
                </c:pt>
                <c:pt idx="349">
                  <c:v>921647191500</c:v>
                </c:pt>
                <c:pt idx="350">
                  <c:v>926093191500</c:v>
                </c:pt>
                <c:pt idx="351">
                  <c:v>931500391500</c:v>
                </c:pt>
                <c:pt idx="352">
                  <c:v>937457491500</c:v>
                </c:pt>
                <c:pt idx="353">
                  <c:v>943835791500</c:v>
                </c:pt>
                <c:pt idx="354">
                  <c:v>950792791500</c:v>
                </c:pt>
                <c:pt idx="355">
                  <c:v>958603891500</c:v>
                </c:pt>
                <c:pt idx="356">
                  <c:v>967467091500</c:v>
                </c:pt>
                <c:pt idx="357">
                  <c:v>977430091500</c:v>
                </c:pt>
                <c:pt idx="358">
                  <c:v>988437091500</c:v>
                </c:pt>
                <c:pt idx="359">
                  <c:v>1000371091500</c:v>
                </c:pt>
                <c:pt idx="360">
                  <c:v>1013097091500</c:v>
                </c:pt>
                <c:pt idx="361">
                  <c:v>1026489091500</c:v>
                </c:pt>
                <c:pt idx="362">
                  <c:v>1040412091500</c:v>
                </c:pt>
                <c:pt idx="363">
                  <c:v>1054758091500</c:v>
                </c:pt>
                <c:pt idx="364">
                  <c:v>1069419091500</c:v>
                </c:pt>
                <c:pt idx="365">
                  <c:v>1084296091500</c:v>
                </c:pt>
                <c:pt idx="366">
                  <c:v>1099299091500</c:v>
                </c:pt>
                <c:pt idx="367">
                  <c:v>1114347091500</c:v>
                </c:pt>
                <c:pt idx="368">
                  <c:v>1129368091500</c:v>
                </c:pt>
                <c:pt idx="369">
                  <c:v>1144290091500</c:v>
                </c:pt>
                <c:pt idx="370">
                  <c:v>1159050091500</c:v>
                </c:pt>
                <c:pt idx="371">
                  <c:v>1173576091500</c:v>
                </c:pt>
                <c:pt idx="372">
                  <c:v>1187796091500</c:v>
                </c:pt>
                <c:pt idx="373">
                  <c:v>1201647091500</c:v>
                </c:pt>
                <c:pt idx="374">
                  <c:v>1215057091500</c:v>
                </c:pt>
                <c:pt idx="375">
                  <c:v>1227963091500</c:v>
                </c:pt>
                <c:pt idx="376">
                  <c:v>1240293091500</c:v>
                </c:pt>
                <c:pt idx="377">
                  <c:v>1251993091500</c:v>
                </c:pt>
                <c:pt idx="378">
                  <c:v>1262991091500</c:v>
                </c:pt>
                <c:pt idx="379">
                  <c:v>1273242091500</c:v>
                </c:pt>
                <c:pt idx="380">
                  <c:v>1282692091500</c:v>
                </c:pt>
                <c:pt idx="381">
                  <c:v>1291298791500</c:v>
                </c:pt>
                <c:pt idx="382">
                  <c:v>1299026191500</c:v>
                </c:pt>
                <c:pt idx="383">
                  <c:v>1305843691500</c:v>
                </c:pt>
                <c:pt idx="384">
                  <c:v>1311733291500</c:v>
                </c:pt>
                <c:pt idx="385">
                  <c:v>1316694091500</c:v>
                </c:pt>
                <c:pt idx="386">
                  <c:v>1320748591500</c:v>
                </c:pt>
                <c:pt idx="387">
                  <c:v>1323946291500</c:v>
                </c:pt>
                <c:pt idx="388">
                  <c:v>1326370891500</c:v>
                </c:pt>
                <c:pt idx="389">
                  <c:v>1328124091500</c:v>
                </c:pt>
                <c:pt idx="390">
                  <c:v>1329292291500</c:v>
                </c:pt>
                <c:pt idx="391">
                  <c:v>1329957841500</c:v>
                </c:pt>
                <c:pt idx="392">
                  <c:v>1330315951500</c:v>
                </c:pt>
                <c:pt idx="393">
                  <c:v>1330722121500</c:v>
                </c:pt>
                <c:pt idx="394">
                  <c:v>1330829131500</c:v>
                </c:pt>
                <c:pt idx="395">
                  <c:v>1330880962500</c:v>
                </c:pt>
                <c:pt idx="396">
                  <c:v>1330918051500</c:v>
                </c:pt>
                <c:pt idx="397">
                  <c:v>1330952845500</c:v>
                </c:pt>
                <c:pt idx="398">
                  <c:v>1330988503500</c:v>
                </c:pt>
                <c:pt idx="399">
                  <c:v>1331025412500</c:v>
                </c:pt>
                <c:pt idx="400">
                  <c:v>1331063410500</c:v>
                </c:pt>
                <c:pt idx="401">
                  <c:v>1331102416500</c:v>
                </c:pt>
                <c:pt idx="402">
                  <c:v>1331142457500</c:v>
                </c:pt>
                <c:pt idx="403">
                  <c:v>1331183632500</c:v>
                </c:pt>
                <c:pt idx="404">
                  <c:v>1331225995500</c:v>
                </c:pt>
                <c:pt idx="405">
                  <c:v>1331269582500</c:v>
                </c:pt>
                <c:pt idx="406">
                  <c:v>1331314366500</c:v>
                </c:pt>
                <c:pt idx="407">
                  <c:v>1331360275500</c:v>
                </c:pt>
                <c:pt idx="408">
                  <c:v>1331407228500</c:v>
                </c:pt>
                <c:pt idx="409">
                  <c:v>1331455108500</c:v>
                </c:pt>
                <c:pt idx="410">
                  <c:v>1331503789500</c:v>
                </c:pt>
                <c:pt idx="411">
                  <c:v>1331553154500</c:v>
                </c:pt>
                <c:pt idx="412">
                  <c:v>1331603086500</c:v>
                </c:pt>
                <c:pt idx="413">
                  <c:v>1331653468500</c:v>
                </c:pt>
                <c:pt idx="414">
                  <c:v>1331704192500</c:v>
                </c:pt>
                <c:pt idx="415">
                  <c:v>1331755159500</c:v>
                </c:pt>
                <c:pt idx="416">
                  <c:v>1331806288500</c:v>
                </c:pt>
                <c:pt idx="417">
                  <c:v>1331857498500</c:v>
                </c:pt>
                <c:pt idx="418">
                  <c:v>1331908717500</c:v>
                </c:pt>
                <c:pt idx="419">
                  <c:v>1331959891500</c:v>
                </c:pt>
                <c:pt idx="420">
                  <c:v>1332010966500</c:v>
                </c:pt>
                <c:pt idx="421">
                  <c:v>1332061897500</c:v>
                </c:pt>
                <c:pt idx="422">
                  <c:v>1332112648500</c:v>
                </c:pt>
                <c:pt idx="423">
                  <c:v>1332163183500</c:v>
                </c:pt>
                <c:pt idx="424">
                  <c:v>1332213475500</c:v>
                </c:pt>
                <c:pt idx="425">
                  <c:v>1332263497500</c:v>
                </c:pt>
                <c:pt idx="426">
                  <c:v>1332313231500</c:v>
                </c:pt>
                <c:pt idx="427">
                  <c:v>1332362668500</c:v>
                </c:pt>
                <c:pt idx="428">
                  <c:v>1332411781500</c:v>
                </c:pt>
                <c:pt idx="429">
                  <c:v>1332460570500</c:v>
                </c:pt>
                <c:pt idx="430">
                  <c:v>1332509026500</c:v>
                </c:pt>
                <c:pt idx="431">
                  <c:v>1332557140500</c:v>
                </c:pt>
                <c:pt idx="432">
                  <c:v>1332604912500</c:v>
                </c:pt>
                <c:pt idx="433">
                  <c:v>1332652333500</c:v>
                </c:pt>
                <c:pt idx="434">
                  <c:v>1332699403500</c:v>
                </c:pt>
                <c:pt idx="435">
                  <c:v>1332746113500</c:v>
                </c:pt>
                <c:pt idx="436">
                  <c:v>1332792472500</c:v>
                </c:pt>
                <c:pt idx="437">
                  <c:v>1332838471500</c:v>
                </c:pt>
                <c:pt idx="438">
                  <c:v>1332884110500</c:v>
                </c:pt>
                <c:pt idx="439">
                  <c:v>1332929398500</c:v>
                </c:pt>
                <c:pt idx="440">
                  <c:v>1332974326500</c:v>
                </c:pt>
                <c:pt idx="441">
                  <c:v>1333018903500</c:v>
                </c:pt>
                <c:pt idx="442">
                  <c:v>1334845903500</c:v>
                </c:pt>
                <c:pt idx="443">
                  <c:v>1336051003500</c:v>
                </c:pt>
                <c:pt idx="444">
                  <c:v>1337777203500</c:v>
                </c:pt>
                <c:pt idx="445">
                  <c:v>1341097303500</c:v>
                </c:pt>
                <c:pt idx="446">
                  <c:v>1346014903500</c:v>
                </c:pt>
                <c:pt idx="447">
                  <c:v>1351996303500</c:v>
                </c:pt>
                <c:pt idx="448">
                  <c:v>1358566303500</c:v>
                </c:pt>
                <c:pt idx="449">
                  <c:v>1365546703500</c:v>
                </c:pt>
                <c:pt idx="450">
                  <c:v>1373087803500</c:v>
                </c:pt>
                <c:pt idx="451">
                  <c:v>1381486603500</c:v>
                </c:pt>
                <c:pt idx="452">
                  <c:v>1390963603500</c:v>
                </c:pt>
                <c:pt idx="453">
                  <c:v>1401565603500</c:v>
                </c:pt>
                <c:pt idx="454">
                  <c:v>1413229603500</c:v>
                </c:pt>
                <c:pt idx="455">
                  <c:v>1425829603500</c:v>
                </c:pt>
                <c:pt idx="456">
                  <c:v>1439230603500</c:v>
                </c:pt>
                <c:pt idx="457">
                  <c:v>1453279603500</c:v>
                </c:pt>
                <c:pt idx="458">
                  <c:v>1467850603500</c:v>
                </c:pt>
                <c:pt idx="459">
                  <c:v>1482817603500</c:v>
                </c:pt>
                <c:pt idx="460">
                  <c:v>1498072603500</c:v>
                </c:pt>
                <c:pt idx="461">
                  <c:v>1513507603500</c:v>
                </c:pt>
                <c:pt idx="462">
                  <c:v>1529032603500</c:v>
                </c:pt>
                <c:pt idx="463">
                  <c:v>1544566603500</c:v>
                </c:pt>
                <c:pt idx="464">
                  <c:v>1560028603500</c:v>
                </c:pt>
                <c:pt idx="465">
                  <c:v>1575346603500</c:v>
                </c:pt>
                <c:pt idx="466">
                  <c:v>1590457603500</c:v>
                </c:pt>
                <c:pt idx="467">
                  <c:v>1605289603500</c:v>
                </c:pt>
                <c:pt idx="468">
                  <c:v>1619770603500</c:v>
                </c:pt>
                <c:pt idx="469">
                  <c:v>1633846603500</c:v>
                </c:pt>
                <c:pt idx="470">
                  <c:v>1647445603500</c:v>
                </c:pt>
                <c:pt idx="471">
                  <c:v>1660513603500</c:v>
                </c:pt>
                <c:pt idx="472">
                  <c:v>1672978603500</c:v>
                </c:pt>
                <c:pt idx="473">
                  <c:v>1684777603500</c:v>
                </c:pt>
                <c:pt idx="474">
                  <c:v>1695856603500</c:v>
                </c:pt>
                <c:pt idx="475">
                  <c:v>1706170603500</c:v>
                </c:pt>
                <c:pt idx="476">
                  <c:v>1715665603500</c:v>
                </c:pt>
                <c:pt idx="477">
                  <c:v>1724309203500</c:v>
                </c:pt>
                <c:pt idx="478">
                  <c:v>1732064503500</c:v>
                </c:pt>
                <c:pt idx="479">
                  <c:v>1738903603500</c:v>
                </c:pt>
                <c:pt idx="480">
                  <c:v>1744812103500</c:v>
                </c:pt>
                <c:pt idx="481">
                  <c:v>1749790903500</c:v>
                </c:pt>
                <c:pt idx="482">
                  <c:v>1753863403500</c:v>
                </c:pt>
                <c:pt idx="483">
                  <c:v>1757080003500</c:v>
                </c:pt>
                <c:pt idx="484">
                  <c:v>1759522603500</c:v>
                </c:pt>
                <c:pt idx="485">
                  <c:v>1761293803500</c:v>
                </c:pt>
                <c:pt idx="486">
                  <c:v>1762478203500</c:v>
                </c:pt>
                <c:pt idx="487">
                  <c:v>1763157253500</c:v>
                </c:pt>
                <c:pt idx="488">
                  <c:v>1763524993500</c:v>
                </c:pt>
                <c:pt idx="489">
                  <c:v>1763943133500</c:v>
                </c:pt>
                <c:pt idx="490">
                  <c:v>1764053833500</c:v>
                </c:pt>
                <c:pt idx="491">
                  <c:v>1764107752500</c:v>
                </c:pt>
                <c:pt idx="492">
                  <c:v>1764145147500</c:v>
                </c:pt>
                <c:pt idx="493">
                  <c:v>1764178915500</c:v>
                </c:pt>
                <c:pt idx="494">
                  <c:v>1764212503500</c:v>
                </c:pt>
                <c:pt idx="495">
                  <c:v>1764246226500</c:v>
                </c:pt>
                <c:pt idx="496">
                  <c:v>1764279715500</c:v>
                </c:pt>
                <c:pt idx="497">
                  <c:v>1764312718500</c:v>
                </c:pt>
                <c:pt idx="498">
                  <c:v>1764345208500</c:v>
                </c:pt>
                <c:pt idx="499">
                  <c:v>1764377329500</c:v>
                </c:pt>
                <c:pt idx="500">
                  <c:v>1764409297500</c:v>
                </c:pt>
                <c:pt idx="501">
                  <c:v>1764441346500</c:v>
                </c:pt>
                <c:pt idx="502">
                  <c:v>1764473665500</c:v>
                </c:pt>
                <c:pt idx="503">
                  <c:v>1764506407500</c:v>
                </c:pt>
                <c:pt idx="504">
                  <c:v>1764539671500</c:v>
                </c:pt>
                <c:pt idx="505">
                  <c:v>1764573511500</c:v>
                </c:pt>
                <c:pt idx="506">
                  <c:v>1764607936500</c:v>
                </c:pt>
                <c:pt idx="507">
                  <c:v>1764642937500</c:v>
                </c:pt>
                <c:pt idx="508">
                  <c:v>1764678469500</c:v>
                </c:pt>
                <c:pt idx="509">
                  <c:v>1764714478500</c:v>
                </c:pt>
                <c:pt idx="510">
                  <c:v>1764750910500</c:v>
                </c:pt>
                <c:pt idx="511">
                  <c:v>1764787702500</c:v>
                </c:pt>
                <c:pt idx="512">
                  <c:v>1764824791500</c:v>
                </c:pt>
                <c:pt idx="513">
                  <c:v>1764862123500</c:v>
                </c:pt>
                <c:pt idx="514">
                  <c:v>1764899635500</c:v>
                </c:pt>
                <c:pt idx="515">
                  <c:v>1764937273500</c:v>
                </c:pt>
                <c:pt idx="516">
                  <c:v>1764974992500</c:v>
                </c:pt>
                <c:pt idx="517">
                  <c:v>1765012747500</c:v>
                </c:pt>
                <c:pt idx="518">
                  <c:v>1765050502500</c:v>
                </c:pt>
                <c:pt idx="519">
                  <c:v>1765088212500</c:v>
                </c:pt>
                <c:pt idx="520">
                  <c:v>1765125859500</c:v>
                </c:pt>
                <c:pt idx="521">
                  <c:v>1765163407500</c:v>
                </c:pt>
                <c:pt idx="522">
                  <c:v>1765200829500</c:v>
                </c:pt>
                <c:pt idx="523">
                  <c:v>1765238107500</c:v>
                </c:pt>
                <c:pt idx="524">
                  <c:v>1765275223500</c:v>
                </c:pt>
                <c:pt idx="525">
                  <c:v>1765312159500</c:v>
                </c:pt>
                <c:pt idx="526">
                  <c:v>1765348897500</c:v>
                </c:pt>
                <c:pt idx="527">
                  <c:v>1765385428500</c:v>
                </c:pt>
                <c:pt idx="528">
                  <c:v>1765421743500</c:v>
                </c:pt>
                <c:pt idx="529">
                  <c:v>1765457833500</c:v>
                </c:pt>
                <c:pt idx="530">
                  <c:v>1765493680500</c:v>
                </c:pt>
                <c:pt idx="531">
                  <c:v>1765529284500</c:v>
                </c:pt>
                <c:pt idx="532">
                  <c:v>1765564645500</c:v>
                </c:pt>
                <c:pt idx="533">
                  <c:v>1765599754500</c:v>
                </c:pt>
                <c:pt idx="534">
                  <c:v>1765634602500</c:v>
                </c:pt>
                <c:pt idx="535">
                  <c:v>1765669198500</c:v>
                </c:pt>
                <c:pt idx="536">
                  <c:v>1765703533500</c:v>
                </c:pt>
                <c:pt idx="537">
                  <c:v>1765737598500</c:v>
                </c:pt>
                <c:pt idx="538">
                  <c:v>1767624898500</c:v>
                </c:pt>
                <c:pt idx="539">
                  <c:v>1768863298500</c:v>
                </c:pt>
                <c:pt idx="540">
                  <c:v>1770636298500</c:v>
                </c:pt>
                <c:pt idx="541">
                  <c:v>1774038298500</c:v>
                </c:pt>
                <c:pt idx="542">
                  <c:v>1779076498500</c:v>
                </c:pt>
                <c:pt idx="543">
                  <c:v>1785208198500</c:v>
                </c:pt>
                <c:pt idx="544">
                  <c:v>1791936598500</c:v>
                </c:pt>
                <c:pt idx="545">
                  <c:v>1799066398500</c:v>
                </c:pt>
                <c:pt idx="546">
                  <c:v>1806743398500</c:v>
                </c:pt>
                <c:pt idx="547">
                  <c:v>1815268198500</c:v>
                </c:pt>
                <c:pt idx="548">
                  <c:v>1824862198500</c:v>
                </c:pt>
                <c:pt idx="549">
                  <c:v>1835590198500</c:v>
                </c:pt>
                <c:pt idx="550">
                  <c:v>1847380198500</c:v>
                </c:pt>
                <c:pt idx="551">
                  <c:v>1860106198500</c:v>
                </c:pt>
                <c:pt idx="552">
                  <c:v>1873624198500</c:v>
                </c:pt>
                <c:pt idx="553">
                  <c:v>1887790198500</c:v>
                </c:pt>
                <c:pt idx="554">
                  <c:v>1902469198500</c:v>
                </c:pt>
                <c:pt idx="555">
                  <c:v>1917535198500</c:v>
                </c:pt>
                <c:pt idx="556">
                  <c:v>1932880198500</c:v>
                </c:pt>
                <c:pt idx="557">
                  <c:v>1948396198500</c:v>
                </c:pt>
                <c:pt idx="558">
                  <c:v>1963993198500</c:v>
                </c:pt>
                <c:pt idx="559">
                  <c:v>1979590198500</c:v>
                </c:pt>
                <c:pt idx="560">
                  <c:v>1995106198500</c:v>
                </c:pt>
                <c:pt idx="561">
                  <c:v>2010469198500</c:v>
                </c:pt>
                <c:pt idx="562">
                  <c:v>2025616198500</c:v>
                </c:pt>
                <c:pt idx="563">
                  <c:v>2040475198500</c:v>
                </c:pt>
                <c:pt idx="564">
                  <c:v>2054974198500</c:v>
                </c:pt>
                <c:pt idx="565">
                  <c:v>2069059198500</c:v>
                </c:pt>
                <c:pt idx="566">
                  <c:v>2082667198500</c:v>
                </c:pt>
                <c:pt idx="567">
                  <c:v>2095726198500</c:v>
                </c:pt>
                <c:pt idx="568">
                  <c:v>2108182198500</c:v>
                </c:pt>
                <c:pt idx="569">
                  <c:v>2119972198500</c:v>
                </c:pt>
                <c:pt idx="570">
                  <c:v>2131042198500</c:v>
                </c:pt>
                <c:pt idx="571">
                  <c:v>2141338198500</c:v>
                </c:pt>
                <c:pt idx="572">
                  <c:v>2150824198500</c:v>
                </c:pt>
                <c:pt idx="573">
                  <c:v>2159456998500</c:v>
                </c:pt>
                <c:pt idx="574">
                  <c:v>2167202398500</c:v>
                </c:pt>
                <c:pt idx="575">
                  <c:v>2174033398500</c:v>
                </c:pt>
                <c:pt idx="576">
                  <c:v>2179936498500</c:v>
                </c:pt>
                <c:pt idx="577">
                  <c:v>2184912598500</c:v>
                </c:pt>
                <c:pt idx="578">
                  <c:v>2188985098500</c:v>
                </c:pt>
                <c:pt idx="579">
                  <c:v>2192203498500</c:v>
                </c:pt>
                <c:pt idx="580">
                  <c:v>2194649698500</c:v>
                </c:pt>
                <c:pt idx="581">
                  <c:v>2196425398500</c:v>
                </c:pt>
                <c:pt idx="582">
                  <c:v>2197614298500</c:v>
                </c:pt>
                <c:pt idx="583">
                  <c:v>2198296588500</c:v>
                </c:pt>
                <c:pt idx="584">
                  <c:v>2198666488500</c:v>
                </c:pt>
                <c:pt idx="585">
                  <c:v>2199087598500</c:v>
                </c:pt>
                <c:pt idx="586">
                  <c:v>2199198658500</c:v>
                </c:pt>
                <c:pt idx="587">
                  <c:v>2199252865500</c:v>
                </c:pt>
                <c:pt idx="588">
                  <c:v>2199290080500</c:v>
                </c:pt>
                <c:pt idx="589">
                  <c:v>2199323308500</c:v>
                </c:pt>
                <c:pt idx="590">
                  <c:v>2199356113500</c:v>
                </c:pt>
                <c:pt idx="591">
                  <c:v>2199388801500</c:v>
                </c:pt>
                <c:pt idx="592">
                  <c:v>2199420913500</c:v>
                </c:pt>
                <c:pt idx="593">
                  <c:v>2199452089500</c:v>
                </c:pt>
                <c:pt idx="594">
                  <c:v>2199482212500</c:v>
                </c:pt>
                <c:pt idx="595">
                  <c:v>2199511363500</c:v>
                </c:pt>
                <c:pt idx="596">
                  <c:v>2199539740500</c:v>
                </c:pt>
                <c:pt idx="597">
                  <c:v>2199567577500</c:v>
                </c:pt>
                <c:pt idx="598">
                  <c:v>2199595117500</c:v>
                </c:pt>
                <c:pt idx="599">
                  <c:v>2199622576500</c:v>
                </c:pt>
                <c:pt idx="600">
                  <c:v>2199650134500</c:v>
                </c:pt>
                <c:pt idx="601">
                  <c:v>2199677917500</c:v>
                </c:pt>
                <c:pt idx="602">
                  <c:v>2199706015500</c:v>
                </c:pt>
                <c:pt idx="603">
                  <c:v>2199734482500</c:v>
                </c:pt>
                <c:pt idx="604">
                  <c:v>2199763345500</c:v>
                </c:pt>
                <c:pt idx="605">
                  <c:v>2199792604500</c:v>
                </c:pt>
                <c:pt idx="606">
                  <c:v>2199822241500</c:v>
                </c:pt>
                <c:pt idx="607">
                  <c:v>2199852229500</c:v>
                </c:pt>
                <c:pt idx="608">
                  <c:v>2199882532500</c:v>
                </c:pt>
                <c:pt idx="609">
                  <c:v>2199913114500</c:v>
                </c:pt>
                <c:pt idx="730">
                  <c:v>1331857498500</c:v>
                </c:pt>
                <c:pt idx="731">
                  <c:v>1331857498500</c:v>
                </c:pt>
                <c:pt idx="732">
                  <c:v>1331857498500</c:v>
                </c:pt>
                <c:pt idx="733">
                  <c:v>1331857498500</c:v>
                </c:pt>
                <c:pt idx="734">
                  <c:v>1331857498500</c:v>
                </c:pt>
                <c:pt idx="735">
                  <c:v>1331857498500</c:v>
                </c:pt>
                <c:pt idx="736">
                  <c:v>1331857498500</c:v>
                </c:pt>
                <c:pt idx="737">
                  <c:v>1331857498500</c:v>
                </c:pt>
                <c:pt idx="738">
                  <c:v>1331857498500</c:v>
                </c:pt>
                <c:pt idx="739">
                  <c:v>1331857498500</c:v>
                </c:pt>
                <c:pt idx="740">
                  <c:v>1331857498500</c:v>
                </c:pt>
                <c:pt idx="741">
                  <c:v>1331857498500</c:v>
                </c:pt>
                <c:pt idx="742">
                  <c:v>1331857498500</c:v>
                </c:pt>
                <c:pt idx="743">
                  <c:v>1331857498500</c:v>
                </c:pt>
                <c:pt idx="744">
                  <c:v>1331857498500</c:v>
                </c:pt>
                <c:pt idx="745">
                  <c:v>1331857498500</c:v>
                </c:pt>
                <c:pt idx="746">
                  <c:v>1331857498500</c:v>
                </c:pt>
                <c:pt idx="747">
                  <c:v>1331857498500</c:v>
                </c:pt>
                <c:pt idx="748">
                  <c:v>1331857498500</c:v>
                </c:pt>
                <c:pt idx="749">
                  <c:v>1331857498500</c:v>
                </c:pt>
                <c:pt idx="750">
                  <c:v>1331857498500</c:v>
                </c:pt>
                <c:pt idx="751">
                  <c:v>1331857498500</c:v>
                </c:pt>
                <c:pt idx="752">
                  <c:v>1331857498500</c:v>
                </c:pt>
                <c:pt idx="753">
                  <c:v>1331857498500</c:v>
                </c:pt>
                <c:pt idx="754">
                  <c:v>1331857498500</c:v>
                </c:pt>
                <c:pt idx="755">
                  <c:v>1331857498500</c:v>
                </c:pt>
                <c:pt idx="756">
                  <c:v>1331857498500</c:v>
                </c:pt>
                <c:pt idx="757">
                  <c:v>1331857498500</c:v>
                </c:pt>
                <c:pt idx="758">
                  <c:v>1331857498500</c:v>
                </c:pt>
                <c:pt idx="759">
                  <c:v>1331857498500</c:v>
                </c:pt>
                <c:pt idx="760">
                  <c:v>1331857498500</c:v>
                </c:pt>
                <c:pt idx="761">
                  <c:v>1331857498500</c:v>
                </c:pt>
                <c:pt idx="762">
                  <c:v>1331857498500</c:v>
                </c:pt>
                <c:pt idx="763">
                  <c:v>1331857498500</c:v>
                </c:pt>
                <c:pt idx="764">
                  <c:v>1331857498500</c:v>
                </c:pt>
                <c:pt idx="765">
                  <c:v>1331857498500</c:v>
                </c:pt>
                <c:pt idx="766">
                  <c:v>1331857498500</c:v>
                </c:pt>
                <c:pt idx="767">
                  <c:v>1331857498500</c:v>
                </c:pt>
                <c:pt idx="768">
                  <c:v>1331857498500</c:v>
                </c:pt>
                <c:pt idx="769">
                  <c:v>1331857498500</c:v>
                </c:pt>
                <c:pt idx="770">
                  <c:v>1331857498500</c:v>
                </c:pt>
                <c:pt idx="771">
                  <c:v>1331857498500</c:v>
                </c:pt>
                <c:pt idx="772">
                  <c:v>1331857498500</c:v>
                </c:pt>
                <c:pt idx="773">
                  <c:v>1331857498500</c:v>
                </c:pt>
                <c:pt idx="774">
                  <c:v>1331857498500</c:v>
                </c:pt>
                <c:pt idx="775">
                  <c:v>1331857498500</c:v>
                </c:pt>
                <c:pt idx="776">
                  <c:v>1331857498500</c:v>
                </c:pt>
                <c:pt idx="777">
                  <c:v>1331857498500</c:v>
                </c:pt>
                <c:pt idx="778">
                  <c:v>1331857498500</c:v>
                </c:pt>
                <c:pt idx="779">
                  <c:v>1331857498500</c:v>
                </c:pt>
                <c:pt idx="780">
                  <c:v>1331857498500</c:v>
                </c:pt>
                <c:pt idx="781">
                  <c:v>1331857498500</c:v>
                </c:pt>
                <c:pt idx="782">
                  <c:v>1331857498500</c:v>
                </c:pt>
                <c:pt idx="783">
                  <c:v>1331857498500</c:v>
                </c:pt>
                <c:pt idx="784">
                  <c:v>1331857498500</c:v>
                </c:pt>
                <c:pt idx="785">
                  <c:v>1331857498500</c:v>
                </c:pt>
                <c:pt idx="786">
                  <c:v>1331857498500</c:v>
                </c:pt>
                <c:pt idx="787">
                  <c:v>1331857498500</c:v>
                </c:pt>
                <c:pt idx="788">
                  <c:v>1331857498500</c:v>
                </c:pt>
                <c:pt idx="789">
                  <c:v>1331857498500</c:v>
                </c:pt>
                <c:pt idx="790">
                  <c:v>1331857498500</c:v>
                </c:pt>
                <c:pt idx="791">
                  <c:v>1331857498500</c:v>
                </c:pt>
                <c:pt idx="792">
                  <c:v>1331857498500</c:v>
                </c:pt>
                <c:pt idx="793">
                  <c:v>1331857498500</c:v>
                </c:pt>
                <c:pt idx="794">
                  <c:v>1331857498500</c:v>
                </c:pt>
                <c:pt idx="795">
                  <c:v>1331857498500</c:v>
                </c:pt>
                <c:pt idx="796">
                  <c:v>1331857498500</c:v>
                </c:pt>
                <c:pt idx="797">
                  <c:v>1331857498500</c:v>
                </c:pt>
                <c:pt idx="798">
                  <c:v>1331857498500</c:v>
                </c:pt>
                <c:pt idx="799">
                  <c:v>1331857498500</c:v>
                </c:pt>
                <c:pt idx="800">
                  <c:v>1331857498500</c:v>
                </c:pt>
                <c:pt idx="801">
                  <c:v>1331857498500</c:v>
                </c:pt>
                <c:pt idx="802">
                  <c:v>1331857498500</c:v>
                </c:pt>
                <c:pt idx="803">
                  <c:v>1331857498500</c:v>
                </c:pt>
                <c:pt idx="804">
                  <c:v>1331857498500</c:v>
                </c:pt>
                <c:pt idx="805">
                  <c:v>1331857498500</c:v>
                </c:pt>
                <c:pt idx="806">
                  <c:v>1331857498500</c:v>
                </c:pt>
                <c:pt idx="807">
                  <c:v>1331857498500</c:v>
                </c:pt>
                <c:pt idx="808">
                  <c:v>1331857498500</c:v>
                </c:pt>
                <c:pt idx="809">
                  <c:v>1331857498500</c:v>
                </c:pt>
                <c:pt idx="810">
                  <c:v>1331857498500</c:v>
                </c:pt>
                <c:pt idx="811">
                  <c:v>1331857498500</c:v>
                </c:pt>
                <c:pt idx="812">
                  <c:v>1331857498500</c:v>
                </c:pt>
                <c:pt idx="813">
                  <c:v>1331857498500</c:v>
                </c:pt>
                <c:pt idx="814">
                  <c:v>1331857498500</c:v>
                </c:pt>
                <c:pt idx="815">
                  <c:v>1331857498500</c:v>
                </c:pt>
                <c:pt idx="816">
                  <c:v>1331857498500</c:v>
                </c:pt>
                <c:pt idx="817">
                  <c:v>1331857498500</c:v>
                </c:pt>
                <c:pt idx="818">
                  <c:v>1331857498500</c:v>
                </c:pt>
                <c:pt idx="819">
                  <c:v>1331857498500</c:v>
                </c:pt>
                <c:pt idx="820">
                  <c:v>1331857498500</c:v>
                </c:pt>
                <c:pt idx="821">
                  <c:v>1331857498500</c:v>
                </c:pt>
                <c:pt idx="822">
                  <c:v>1331857498500</c:v>
                </c:pt>
                <c:pt idx="823">
                  <c:v>1331857498500</c:v>
                </c:pt>
                <c:pt idx="824">
                  <c:v>1331857498500</c:v>
                </c:pt>
                <c:pt idx="825">
                  <c:v>1331857498500</c:v>
                </c:pt>
                <c:pt idx="826">
                  <c:v>1331857498500</c:v>
                </c:pt>
                <c:pt idx="827">
                  <c:v>1331857498500</c:v>
                </c:pt>
                <c:pt idx="828">
                  <c:v>1331857498500</c:v>
                </c:pt>
                <c:pt idx="829">
                  <c:v>1331857498500</c:v>
                </c:pt>
                <c:pt idx="830">
                  <c:v>1331857498500</c:v>
                </c:pt>
                <c:pt idx="831">
                  <c:v>1331857498500</c:v>
                </c:pt>
                <c:pt idx="832">
                  <c:v>1331857498500</c:v>
                </c:pt>
                <c:pt idx="833">
                  <c:v>1331857498500</c:v>
                </c:pt>
                <c:pt idx="834">
                  <c:v>1331857498500</c:v>
                </c:pt>
                <c:pt idx="835">
                  <c:v>1331857498500</c:v>
                </c:pt>
                <c:pt idx="836">
                  <c:v>1331857498500</c:v>
                </c:pt>
                <c:pt idx="837">
                  <c:v>1331857498500</c:v>
                </c:pt>
                <c:pt idx="838">
                  <c:v>1331857498500</c:v>
                </c:pt>
                <c:pt idx="839">
                  <c:v>1331857498500</c:v>
                </c:pt>
                <c:pt idx="840">
                  <c:v>1331857498500</c:v>
                </c:pt>
                <c:pt idx="841">
                  <c:v>1331857498500</c:v>
                </c:pt>
                <c:pt idx="842">
                  <c:v>1331857498500</c:v>
                </c:pt>
                <c:pt idx="843">
                  <c:v>1331857498500</c:v>
                </c:pt>
                <c:pt idx="844">
                  <c:v>1331857498500</c:v>
                </c:pt>
                <c:pt idx="845">
                  <c:v>1331857498500</c:v>
                </c:pt>
                <c:pt idx="846">
                  <c:v>1331857498500</c:v>
                </c:pt>
                <c:pt idx="847">
                  <c:v>1331857498500</c:v>
                </c:pt>
                <c:pt idx="848">
                  <c:v>1331857498500</c:v>
                </c:pt>
                <c:pt idx="849">
                  <c:v>1331857498500</c:v>
                </c:pt>
                <c:pt idx="850">
                  <c:v>1331857498500</c:v>
                </c:pt>
                <c:pt idx="851">
                  <c:v>1331857498500</c:v>
                </c:pt>
                <c:pt idx="852">
                  <c:v>1331857498500</c:v>
                </c:pt>
                <c:pt idx="853">
                  <c:v>1331857498500</c:v>
                </c:pt>
                <c:pt idx="854">
                  <c:v>1331857498500</c:v>
                </c:pt>
                <c:pt idx="855">
                  <c:v>1331857498500</c:v>
                </c:pt>
                <c:pt idx="856">
                  <c:v>1331857498500</c:v>
                </c:pt>
                <c:pt idx="857">
                  <c:v>1331857498500</c:v>
                </c:pt>
                <c:pt idx="858">
                  <c:v>1331857498500</c:v>
                </c:pt>
                <c:pt idx="859">
                  <c:v>1331857498500</c:v>
                </c:pt>
                <c:pt idx="860">
                  <c:v>1331857498500</c:v>
                </c:pt>
                <c:pt idx="861">
                  <c:v>1331857498500</c:v>
                </c:pt>
                <c:pt idx="862">
                  <c:v>1331857498500</c:v>
                </c:pt>
                <c:pt idx="863">
                  <c:v>1331857498500</c:v>
                </c:pt>
                <c:pt idx="864">
                  <c:v>1331857498500</c:v>
                </c:pt>
                <c:pt idx="865">
                  <c:v>1331857498500</c:v>
                </c:pt>
                <c:pt idx="866">
                  <c:v>1331857498500</c:v>
                </c:pt>
                <c:pt idx="867">
                  <c:v>1331857498500</c:v>
                </c:pt>
                <c:pt idx="868">
                  <c:v>1331857498500</c:v>
                </c:pt>
                <c:pt idx="869">
                  <c:v>1331857498500</c:v>
                </c:pt>
                <c:pt idx="870">
                  <c:v>1331857498500</c:v>
                </c:pt>
                <c:pt idx="871">
                  <c:v>1331857498500</c:v>
                </c:pt>
                <c:pt idx="872">
                  <c:v>1331857498500</c:v>
                </c:pt>
                <c:pt idx="873">
                  <c:v>1331857498500</c:v>
                </c:pt>
                <c:pt idx="874">
                  <c:v>1331857498500</c:v>
                </c:pt>
                <c:pt idx="875">
                  <c:v>1331857498500</c:v>
                </c:pt>
                <c:pt idx="876">
                  <c:v>1331857498500</c:v>
                </c:pt>
                <c:pt idx="877">
                  <c:v>1331857498500</c:v>
                </c:pt>
                <c:pt idx="878">
                  <c:v>1331857498500</c:v>
                </c:pt>
                <c:pt idx="879">
                  <c:v>1331857498500</c:v>
                </c:pt>
                <c:pt idx="880">
                  <c:v>1331857498500</c:v>
                </c:pt>
                <c:pt idx="881">
                  <c:v>1331857498500</c:v>
                </c:pt>
                <c:pt idx="882">
                  <c:v>1331857498500</c:v>
                </c:pt>
                <c:pt idx="883">
                  <c:v>1331857498500</c:v>
                </c:pt>
                <c:pt idx="884">
                  <c:v>1331857498500</c:v>
                </c:pt>
                <c:pt idx="885">
                  <c:v>1331857498500</c:v>
                </c:pt>
                <c:pt idx="886">
                  <c:v>1331857498500</c:v>
                </c:pt>
                <c:pt idx="887">
                  <c:v>1331857498500</c:v>
                </c:pt>
                <c:pt idx="888">
                  <c:v>1331857498500</c:v>
                </c:pt>
                <c:pt idx="889">
                  <c:v>1331857498500</c:v>
                </c:pt>
                <c:pt idx="890">
                  <c:v>1331857498500</c:v>
                </c:pt>
                <c:pt idx="891">
                  <c:v>1331857498500</c:v>
                </c:pt>
                <c:pt idx="892">
                  <c:v>1331857498500</c:v>
                </c:pt>
                <c:pt idx="893">
                  <c:v>1331857498500</c:v>
                </c:pt>
                <c:pt idx="894">
                  <c:v>1331857498500</c:v>
                </c:pt>
                <c:pt idx="895">
                  <c:v>1331857498500</c:v>
                </c:pt>
                <c:pt idx="896">
                  <c:v>1331857498500</c:v>
                </c:pt>
                <c:pt idx="897">
                  <c:v>1331857498500</c:v>
                </c:pt>
                <c:pt idx="898">
                  <c:v>1331857498500</c:v>
                </c:pt>
                <c:pt idx="899">
                  <c:v>1331857498500</c:v>
                </c:pt>
                <c:pt idx="900">
                  <c:v>1331857498500</c:v>
                </c:pt>
                <c:pt idx="901">
                  <c:v>1331857498500</c:v>
                </c:pt>
                <c:pt idx="902">
                  <c:v>1331857498500</c:v>
                </c:pt>
                <c:pt idx="903">
                  <c:v>1331857498500</c:v>
                </c:pt>
                <c:pt idx="904">
                  <c:v>1331857498500</c:v>
                </c:pt>
                <c:pt idx="905">
                  <c:v>1331857498500</c:v>
                </c:pt>
                <c:pt idx="906">
                  <c:v>1331857498500</c:v>
                </c:pt>
                <c:pt idx="907">
                  <c:v>1331857498500</c:v>
                </c:pt>
                <c:pt idx="908">
                  <c:v>1331857498500</c:v>
                </c:pt>
                <c:pt idx="909">
                  <c:v>1331857498500</c:v>
                </c:pt>
                <c:pt idx="910">
                  <c:v>1331857498500</c:v>
                </c:pt>
                <c:pt idx="911">
                  <c:v>1331857498500</c:v>
                </c:pt>
                <c:pt idx="912">
                  <c:v>1331857498500</c:v>
                </c:pt>
                <c:pt idx="913">
                  <c:v>1331857498500</c:v>
                </c:pt>
                <c:pt idx="914">
                  <c:v>1331857498500</c:v>
                </c:pt>
                <c:pt idx="915">
                  <c:v>1331857498500</c:v>
                </c:pt>
                <c:pt idx="916">
                  <c:v>1331857498500</c:v>
                </c:pt>
                <c:pt idx="917">
                  <c:v>1331857498500</c:v>
                </c:pt>
                <c:pt idx="918">
                  <c:v>1331857498500</c:v>
                </c:pt>
                <c:pt idx="919">
                  <c:v>1331857498500</c:v>
                </c:pt>
                <c:pt idx="920">
                  <c:v>1331857498500</c:v>
                </c:pt>
                <c:pt idx="921">
                  <c:v>1331857498500</c:v>
                </c:pt>
                <c:pt idx="922">
                  <c:v>1331857498500</c:v>
                </c:pt>
                <c:pt idx="923">
                  <c:v>1331857498500</c:v>
                </c:pt>
                <c:pt idx="924">
                  <c:v>1331857498500</c:v>
                </c:pt>
                <c:pt idx="925">
                  <c:v>1331857498500</c:v>
                </c:pt>
                <c:pt idx="926">
                  <c:v>1331857498500</c:v>
                </c:pt>
                <c:pt idx="927">
                  <c:v>1331857498500</c:v>
                </c:pt>
                <c:pt idx="928">
                  <c:v>1331857498500</c:v>
                </c:pt>
                <c:pt idx="929">
                  <c:v>1331857498500</c:v>
                </c:pt>
                <c:pt idx="930">
                  <c:v>1331857498500</c:v>
                </c:pt>
                <c:pt idx="931">
                  <c:v>1331857498500</c:v>
                </c:pt>
                <c:pt idx="932">
                  <c:v>1331857498500</c:v>
                </c:pt>
                <c:pt idx="933">
                  <c:v>1331857498500</c:v>
                </c:pt>
                <c:pt idx="934">
                  <c:v>1331857498500</c:v>
                </c:pt>
                <c:pt idx="935">
                  <c:v>1331857498500</c:v>
                </c:pt>
                <c:pt idx="936">
                  <c:v>1331857498500</c:v>
                </c:pt>
                <c:pt idx="937">
                  <c:v>1331857498500</c:v>
                </c:pt>
                <c:pt idx="938">
                  <c:v>1331857498500</c:v>
                </c:pt>
                <c:pt idx="939">
                  <c:v>1331857498500</c:v>
                </c:pt>
                <c:pt idx="940">
                  <c:v>1331857498500</c:v>
                </c:pt>
                <c:pt idx="941">
                  <c:v>1331857498500</c:v>
                </c:pt>
                <c:pt idx="942">
                  <c:v>1331857498500</c:v>
                </c:pt>
                <c:pt idx="943">
                  <c:v>1331857498500</c:v>
                </c:pt>
                <c:pt idx="944">
                  <c:v>1331857498500</c:v>
                </c:pt>
                <c:pt idx="945">
                  <c:v>1331857498500</c:v>
                </c:pt>
                <c:pt idx="946">
                  <c:v>1331857498500</c:v>
                </c:pt>
                <c:pt idx="947">
                  <c:v>1331857498500</c:v>
                </c:pt>
                <c:pt idx="948">
                  <c:v>1331857498500</c:v>
                </c:pt>
                <c:pt idx="949">
                  <c:v>1331857498500</c:v>
                </c:pt>
                <c:pt idx="950">
                  <c:v>1331857498500</c:v>
                </c:pt>
                <c:pt idx="951">
                  <c:v>1331857498500</c:v>
                </c:pt>
                <c:pt idx="952">
                  <c:v>1331857498500</c:v>
                </c:pt>
                <c:pt idx="953">
                  <c:v>1331857498500</c:v>
                </c:pt>
                <c:pt idx="954">
                  <c:v>1331857498500</c:v>
                </c:pt>
                <c:pt idx="955">
                  <c:v>1331857498500</c:v>
                </c:pt>
                <c:pt idx="956">
                  <c:v>1331857498500</c:v>
                </c:pt>
                <c:pt idx="957">
                  <c:v>1331857498500</c:v>
                </c:pt>
                <c:pt idx="958">
                  <c:v>1331857498500</c:v>
                </c:pt>
                <c:pt idx="959">
                  <c:v>1331857498500</c:v>
                </c:pt>
                <c:pt idx="960">
                  <c:v>1331857498500</c:v>
                </c:pt>
                <c:pt idx="961">
                  <c:v>1331857498500</c:v>
                </c:pt>
                <c:pt idx="962">
                  <c:v>1331857498500</c:v>
                </c:pt>
                <c:pt idx="963">
                  <c:v>1331857498500</c:v>
                </c:pt>
                <c:pt idx="964">
                  <c:v>1331857498500</c:v>
                </c:pt>
                <c:pt idx="965">
                  <c:v>1331857498500</c:v>
                </c:pt>
                <c:pt idx="966">
                  <c:v>1331857498500</c:v>
                </c:pt>
                <c:pt idx="967">
                  <c:v>1331857498500</c:v>
                </c:pt>
                <c:pt idx="968">
                  <c:v>1331857498500</c:v>
                </c:pt>
                <c:pt idx="969">
                  <c:v>1331857498500</c:v>
                </c:pt>
                <c:pt idx="970">
                  <c:v>1331857498500</c:v>
                </c:pt>
                <c:pt idx="971">
                  <c:v>1331857498500</c:v>
                </c:pt>
                <c:pt idx="972">
                  <c:v>1331857498500</c:v>
                </c:pt>
                <c:pt idx="973">
                  <c:v>1331857498500</c:v>
                </c:pt>
                <c:pt idx="974">
                  <c:v>1331857498500</c:v>
                </c:pt>
                <c:pt idx="975">
                  <c:v>1331857498500</c:v>
                </c:pt>
                <c:pt idx="976">
                  <c:v>1331857498500</c:v>
                </c:pt>
                <c:pt idx="977">
                  <c:v>1331857498500</c:v>
                </c:pt>
                <c:pt idx="978">
                  <c:v>1331857498500</c:v>
                </c:pt>
              </c:numCache>
            </c:numRef>
          </c:xVal>
          <c:yVal>
            <c:numRef>
              <c:f>'output_140603 &amp; 140721'!$AH$170:$AH$1160</c:f>
              <c:numCache>
                <c:formatCode>0.00</c:formatCode>
                <c:ptCount val="991"/>
                <c:pt idx="0">
                  <c:v>7.8672498308621588</c:v>
                </c:pt>
                <c:pt idx="1">
                  <c:v>7.7361150552718119</c:v>
                </c:pt>
                <c:pt idx="2">
                  <c:v>7.8914952843743826</c:v>
                </c:pt>
                <c:pt idx="3">
                  <c:v>8.0309719958598986</c:v>
                </c:pt>
                <c:pt idx="4">
                  <c:v>8.1455058164588117</c:v>
                </c:pt>
                <c:pt idx="5">
                  <c:v>8.2413412650897673</c:v>
                </c:pt>
                <c:pt idx="6">
                  <c:v>8.3275274193560271</c:v>
                </c:pt>
                <c:pt idx="7">
                  <c:v>8.4190540298274197</c:v>
                </c:pt>
                <c:pt idx="8">
                  <c:v>8.5455629505384305</c:v>
                </c:pt>
                <c:pt idx="9">
                  <c:v>8.686602726364983</c:v>
                </c:pt>
                <c:pt idx="10">
                  <c:v>8.808132958211484</c:v>
                </c:pt>
                <c:pt idx="11">
                  <c:v>8.9867920279521325</c:v>
                </c:pt>
                <c:pt idx="12">
                  <c:v>9.153495962439516</c:v>
                </c:pt>
                <c:pt idx="13">
                  <c:v>9.294589320303043</c:v>
                </c:pt>
                <c:pt idx="14">
                  <c:v>9.4141173668221239</c:v>
                </c:pt>
                <c:pt idx="15">
                  <c:v>9.5176391600313046</c:v>
                </c:pt>
                <c:pt idx="16">
                  <c:v>9.6080360549838328</c:v>
                </c:pt>
                <c:pt idx="17">
                  <c:v>9.6869662717880143</c:v>
                </c:pt>
                <c:pt idx="18">
                  <c:v>9.7562909328215266</c:v>
                </c:pt>
                <c:pt idx="19">
                  <c:v>9.8170766706347017</c:v>
                </c:pt>
                <c:pt idx="20">
                  <c:v>9.8705684311660651</c:v>
                </c:pt>
                <c:pt idx="21">
                  <c:v>9.9176839159544468</c:v>
                </c:pt>
                <c:pt idx="22">
                  <c:v>9.9592544772047411</c:v>
                </c:pt>
                <c:pt idx="23">
                  <c:v>9.9962817158567283</c:v>
                </c:pt>
                <c:pt idx="24">
                  <c:v>10.028753102053384</c:v>
                </c:pt>
                <c:pt idx="25">
                  <c:v>10.057595701409667</c:v>
                </c:pt>
                <c:pt idx="26">
                  <c:v>10.083372654426961</c:v>
                </c:pt>
                <c:pt idx="27">
                  <c:v>10.106126369450815</c:v>
                </c:pt>
                <c:pt idx="28">
                  <c:v>10.126317404824363</c:v>
                </c:pt>
                <c:pt idx="29">
                  <c:v>10.144427595465768</c:v>
                </c:pt>
                <c:pt idx="30">
                  <c:v>10.160537559036253</c:v>
                </c:pt>
                <c:pt idx="31">
                  <c:v>10.174875129234026</c:v>
                </c:pt>
                <c:pt idx="32">
                  <c:v>10.187678959754138</c:v>
                </c:pt>
                <c:pt idx="33">
                  <c:v>10.199053319049204</c:v>
                </c:pt>
                <c:pt idx="34">
                  <c:v>10.209107795485746</c:v>
                </c:pt>
                <c:pt idx="35">
                  <c:v>10.217957444355351</c:v>
                </c:pt>
                <c:pt idx="36">
                  <c:v>10.225873055820836</c:v>
                </c:pt>
                <c:pt idx="37">
                  <c:v>10.232834098755248</c:v>
                </c:pt>
                <c:pt idx="38">
                  <c:v>10.23881971447601</c:v>
                </c:pt>
                <c:pt idx="39">
                  <c:v>10.24411847819602</c:v>
                </c:pt>
                <c:pt idx="40">
                  <c:v>10.248875097844472</c:v>
                </c:pt>
                <c:pt idx="41">
                  <c:v>10.252924411474966</c:v>
                </c:pt>
                <c:pt idx="42">
                  <c:v>10.256254396873153</c:v>
                </c:pt>
                <c:pt idx="43">
                  <c:v>10.25917583793073</c:v>
                </c:pt>
                <c:pt idx="44">
                  <c:v>10.261523413284868</c:v>
                </c:pt>
                <c:pt idx="45">
                  <c:v>10.263619654362438</c:v>
                </c:pt>
                <c:pt idx="46">
                  <c:v>10.265134475196284</c:v>
                </c:pt>
                <c:pt idx="47">
                  <c:v>10.266397389114934</c:v>
                </c:pt>
                <c:pt idx="48">
                  <c:v>10.267241662496577</c:v>
                </c:pt>
                <c:pt idx="49">
                  <c:v>10.267837401317134</c:v>
                </c:pt>
                <c:pt idx="50">
                  <c:v>10.268014620603147</c:v>
                </c:pt>
                <c:pt idx="51">
                  <c:v>10.267947270546227</c:v>
                </c:pt>
                <c:pt idx="52">
                  <c:v>10.267639398575138</c:v>
                </c:pt>
                <c:pt idx="53">
                  <c:v>10.267095259912086</c:v>
                </c:pt>
                <c:pt idx="54">
                  <c:v>10.266500399095289</c:v>
                </c:pt>
                <c:pt idx="55">
                  <c:v>10.265682217309211</c:v>
                </c:pt>
                <c:pt idx="56">
                  <c:v>10.264645682574811</c:v>
                </c:pt>
                <c:pt idx="57">
                  <c:v>10.263209167153914</c:v>
                </c:pt>
                <c:pt idx="58">
                  <c:v>10.26193857582591</c:v>
                </c:pt>
                <c:pt idx="59">
                  <c:v>10.274013652624381</c:v>
                </c:pt>
                <c:pt idx="60">
                  <c:v>10.28232512137375</c:v>
                </c:pt>
                <c:pt idx="61">
                  <c:v>10.301760116542287</c:v>
                </c:pt>
                <c:pt idx="62">
                  <c:v>10.339171952364135</c:v>
                </c:pt>
                <c:pt idx="63">
                  <c:v>10.392346521049225</c:v>
                </c:pt>
                <c:pt idx="64">
                  <c:v>10.457558424232728</c:v>
                </c:pt>
                <c:pt idx="65">
                  <c:v>10.535586294979726</c:v>
                </c:pt>
                <c:pt idx="66">
                  <c:v>10.628669886667719</c:v>
                </c:pt>
                <c:pt idx="67">
                  <c:v>10.739963847688674</c:v>
                </c:pt>
                <c:pt idx="68">
                  <c:v>10.871697753895184</c:v>
                </c:pt>
                <c:pt idx="69">
                  <c:v>11.024700986513826</c:v>
                </c:pt>
                <c:pt idx="70">
                  <c:v>11.198755017867859</c:v>
                </c:pt>
                <c:pt idx="71">
                  <c:v>11.392105554124081</c:v>
                </c:pt>
                <c:pt idx="72">
                  <c:v>11.602911547214726</c:v>
                </c:pt>
                <c:pt idx="73">
                  <c:v>11.829022102925693</c:v>
                </c:pt>
                <c:pt idx="74">
                  <c:v>12.067739471571079</c:v>
                </c:pt>
                <c:pt idx="75">
                  <c:v>12.316469026035069</c:v>
                </c:pt>
                <c:pt idx="76">
                  <c:v>12.572955496387575</c:v>
                </c:pt>
                <c:pt idx="77">
                  <c:v>12.834843519400179</c:v>
                </c:pt>
                <c:pt idx="78">
                  <c:v>13.098744945103217</c:v>
                </c:pt>
                <c:pt idx="79">
                  <c:v>13.363241663248983</c:v>
                </c:pt>
                <c:pt idx="80">
                  <c:v>13.625906287152592</c:v>
                </c:pt>
                <c:pt idx="81">
                  <c:v>13.885169976540357</c:v>
                </c:pt>
                <c:pt idx="82">
                  <c:v>14.138673245364208</c:v>
                </c:pt>
                <c:pt idx="83">
                  <c:v>14.384695877619999</c:v>
                </c:pt>
                <c:pt idx="84">
                  <c:v>14.622440432941554</c:v>
                </c:pt>
                <c:pt idx="85">
                  <c:v>14.850081613122988</c:v>
                </c:pt>
                <c:pt idx="86">
                  <c:v>15.066229499610452</c:v>
                </c:pt>
                <c:pt idx="87">
                  <c:v>15.269698882378885</c:v>
                </c:pt>
                <c:pt idx="88">
                  <c:v>15.459521373046377</c:v>
                </c:pt>
                <c:pt idx="89">
                  <c:v>15.634697177678891</c:v>
                </c:pt>
                <c:pt idx="90">
                  <c:v>15.794721287449709</c:v>
                </c:pt>
                <c:pt idx="91">
                  <c:v>15.939077865228231</c:v>
                </c:pt>
                <c:pt idx="92">
                  <c:v>16.067509066060698</c:v>
                </c:pt>
                <c:pt idx="93">
                  <c:v>16.179757099353928</c:v>
                </c:pt>
                <c:pt idx="94">
                  <c:v>16.276388350480389</c:v>
                </c:pt>
                <c:pt idx="95">
                  <c:v>16.35772642139575</c:v>
                </c:pt>
                <c:pt idx="96">
                  <c:v>16.424679977867694</c:v>
                </c:pt>
                <c:pt idx="97">
                  <c:v>16.477639267456976</c:v>
                </c:pt>
                <c:pt idx="98">
                  <c:v>16.519311412562679</c:v>
                </c:pt>
                <c:pt idx="99">
                  <c:v>16.550500721879221</c:v>
                </c:pt>
                <c:pt idx="100">
                  <c:v>16.573222221327104</c:v>
                </c:pt>
                <c:pt idx="101">
                  <c:v>16.590468578080309</c:v>
                </c:pt>
                <c:pt idx="102">
                  <c:v>16.604467686242234</c:v>
                </c:pt>
                <c:pt idx="103">
                  <c:v>16.619655957933688</c:v>
                </c:pt>
                <c:pt idx="104">
                  <c:v>16.643096276339246</c:v>
                </c:pt>
                <c:pt idx="105">
                  <c:v>16.677834128466682</c:v>
                </c:pt>
                <c:pt idx="106">
                  <c:v>16.704315969245325</c:v>
                </c:pt>
                <c:pt idx="107">
                  <c:v>16.741475004363107</c:v>
                </c:pt>
                <c:pt idx="108">
                  <c:v>16.798237659284791</c:v>
                </c:pt>
                <c:pt idx="109">
                  <c:v>16.863023876207979</c:v>
                </c:pt>
                <c:pt idx="110">
                  <c:v>16.926676052937907</c:v>
                </c:pt>
                <c:pt idx="111">
                  <c:v>16.981615131531186</c:v>
                </c:pt>
                <c:pt idx="112">
                  <c:v>17.024915261918117</c:v>
                </c:pt>
                <c:pt idx="113">
                  <c:v>17.057216558262777</c:v>
                </c:pt>
                <c:pt idx="114">
                  <c:v>17.080208538133466</c:v>
                </c:pt>
                <c:pt idx="115">
                  <c:v>17.096684227944536</c:v>
                </c:pt>
                <c:pt idx="116">
                  <c:v>17.107832619423956</c:v>
                </c:pt>
                <c:pt idx="117">
                  <c:v>17.115943794801378</c:v>
                </c:pt>
                <c:pt idx="118">
                  <c:v>17.12199637379047</c:v>
                </c:pt>
                <c:pt idx="119">
                  <c:v>17.125942662428404</c:v>
                </c:pt>
                <c:pt idx="120">
                  <c:v>17.128814496478604</c:v>
                </c:pt>
                <c:pt idx="121">
                  <c:v>17.130232598749053</c:v>
                </c:pt>
                <c:pt idx="122">
                  <c:v>17.130905410068532</c:v>
                </c:pt>
                <c:pt idx="123">
                  <c:v>17.13008562727746</c:v>
                </c:pt>
                <c:pt idx="124">
                  <c:v>17.129247551114762</c:v>
                </c:pt>
                <c:pt idx="125">
                  <c:v>17.127272444126142</c:v>
                </c:pt>
                <c:pt idx="126">
                  <c:v>17.12452787021677</c:v>
                </c:pt>
                <c:pt idx="127">
                  <c:v>17.121784679894194</c:v>
                </c:pt>
                <c:pt idx="128">
                  <c:v>17.118672073962298</c:v>
                </c:pt>
                <c:pt idx="129">
                  <c:v>17.114803503094215</c:v>
                </c:pt>
                <c:pt idx="130">
                  <c:v>17.110575550274465</c:v>
                </c:pt>
                <c:pt idx="131">
                  <c:v>17.105997852490109</c:v>
                </c:pt>
                <c:pt idx="132">
                  <c:v>17.10108046322889</c:v>
                </c:pt>
                <c:pt idx="133">
                  <c:v>17.096658532579859</c:v>
                </c:pt>
                <c:pt idx="134">
                  <c:v>17.091518922632559</c:v>
                </c:pt>
                <c:pt idx="135">
                  <c:v>17.086081192609033</c:v>
                </c:pt>
                <c:pt idx="136">
                  <c:v>17.080782720975083</c:v>
                </c:pt>
                <c:pt idx="137">
                  <c:v>17.074789535861438</c:v>
                </c:pt>
                <c:pt idx="138">
                  <c:v>17.068969933698117</c:v>
                </c:pt>
                <c:pt idx="139">
                  <c:v>17.062912020384953</c:v>
                </c:pt>
                <c:pt idx="140">
                  <c:v>17.057073352233132</c:v>
                </c:pt>
                <c:pt idx="141">
                  <c:v>17.050586068101165</c:v>
                </c:pt>
                <c:pt idx="142">
                  <c:v>17.044809888381426</c:v>
                </c:pt>
                <c:pt idx="143">
                  <c:v>17.037958453469209</c:v>
                </c:pt>
                <c:pt idx="144">
                  <c:v>17.031406647642239</c:v>
                </c:pt>
                <c:pt idx="145">
                  <c:v>17.025185705976483</c:v>
                </c:pt>
                <c:pt idx="146">
                  <c:v>17.018383479126332</c:v>
                </c:pt>
                <c:pt idx="147">
                  <c:v>17.011480380260078</c:v>
                </c:pt>
                <c:pt idx="148">
                  <c:v>17.004977093469968</c:v>
                </c:pt>
                <c:pt idx="149">
                  <c:v>16.998420870967006</c:v>
                </c:pt>
                <c:pt idx="150">
                  <c:v>16.991339502560269</c:v>
                </c:pt>
                <c:pt idx="151">
                  <c:v>16.984732914185361</c:v>
                </c:pt>
                <c:pt idx="152">
                  <c:v>16.977632706684446</c:v>
                </c:pt>
                <c:pt idx="153">
                  <c:v>16.970552896544678</c:v>
                </c:pt>
                <c:pt idx="154">
                  <c:v>16.961976481384845</c:v>
                </c:pt>
                <c:pt idx="155">
                  <c:v>16.961211861172107</c:v>
                </c:pt>
                <c:pt idx="156">
                  <c:v>16.959619372137496</c:v>
                </c:pt>
                <c:pt idx="157">
                  <c:v>16.960898876680741</c:v>
                </c:pt>
                <c:pt idx="158">
                  <c:v>16.966765569358685</c:v>
                </c:pt>
                <c:pt idx="159">
                  <c:v>16.971976650480691</c:v>
                </c:pt>
                <c:pt idx="160">
                  <c:v>16.974344046012092</c:v>
                </c:pt>
                <c:pt idx="161">
                  <c:v>16.975452117967617</c:v>
                </c:pt>
                <c:pt idx="162">
                  <c:v>16.979184300057554</c:v>
                </c:pt>
                <c:pt idx="163">
                  <c:v>16.991278103321765</c:v>
                </c:pt>
                <c:pt idx="164">
                  <c:v>17.017709425930725</c:v>
                </c:pt>
                <c:pt idx="165">
                  <c:v>17.064123315159794</c:v>
                </c:pt>
                <c:pt idx="166">
                  <c:v>17.134647219251452</c:v>
                </c:pt>
                <c:pt idx="167">
                  <c:v>17.231217934469171</c:v>
                </c:pt>
                <c:pt idx="168">
                  <c:v>17.353462616783659</c:v>
                </c:pt>
                <c:pt idx="169">
                  <c:v>17.500375844934624</c:v>
                </c:pt>
                <c:pt idx="170">
                  <c:v>17.669074754450978</c:v>
                </c:pt>
                <c:pt idx="171">
                  <c:v>17.85653985938599</c:v>
                </c:pt>
                <c:pt idx="172">
                  <c:v>18.059611338356476</c:v>
                </c:pt>
                <c:pt idx="173">
                  <c:v>18.273734301177178</c:v>
                </c:pt>
                <c:pt idx="174">
                  <c:v>18.496681538112668</c:v>
                </c:pt>
                <c:pt idx="175">
                  <c:v>18.724210089319477</c:v>
                </c:pt>
                <c:pt idx="176">
                  <c:v>18.953830215961876</c:v>
                </c:pt>
                <c:pt idx="177">
                  <c:v>19.182945688187125</c:v>
                </c:pt>
                <c:pt idx="178">
                  <c:v>19.408192071146768</c:v>
                </c:pt>
                <c:pt idx="179">
                  <c:v>19.628728411736727</c:v>
                </c:pt>
                <c:pt idx="180">
                  <c:v>19.841663560028223</c:v>
                </c:pt>
                <c:pt idx="181">
                  <c:v>20.046028652220286</c:v>
                </c:pt>
                <c:pt idx="182">
                  <c:v>20.239446135197053</c:v>
                </c:pt>
                <c:pt idx="183">
                  <c:v>20.420833528379557</c:v>
                </c:pt>
                <c:pt idx="184">
                  <c:v>20.590473726080635</c:v>
                </c:pt>
                <c:pt idx="185">
                  <c:v>20.745835031027571</c:v>
                </c:pt>
                <c:pt idx="186">
                  <c:v>20.88643654060866</c:v>
                </c:pt>
                <c:pt idx="187">
                  <c:v>21.012510808002393</c:v>
                </c:pt>
                <c:pt idx="188">
                  <c:v>21.124310302638243</c:v>
                </c:pt>
                <c:pt idx="189">
                  <c:v>21.220630210518937</c:v>
                </c:pt>
                <c:pt idx="190">
                  <c:v>21.303211544534378</c:v>
                </c:pt>
                <c:pt idx="191">
                  <c:v>21.371615300362219</c:v>
                </c:pt>
                <c:pt idx="192">
                  <c:v>21.427680395715189</c:v>
                </c:pt>
                <c:pt idx="193">
                  <c:v>21.471021190129903</c:v>
                </c:pt>
                <c:pt idx="194">
                  <c:v>21.505136116563278</c:v>
                </c:pt>
                <c:pt idx="195">
                  <c:v>21.529745704641957</c:v>
                </c:pt>
                <c:pt idx="196">
                  <c:v>21.548538774807444</c:v>
                </c:pt>
                <c:pt idx="197">
                  <c:v>21.562152325441375</c:v>
                </c:pt>
                <c:pt idx="198">
                  <c:v>21.57449983241661</c:v>
                </c:pt>
                <c:pt idx="199">
                  <c:v>21.588021866915955</c:v>
                </c:pt>
                <c:pt idx="200">
                  <c:v>21.611062151165068</c:v>
                </c:pt>
                <c:pt idx="201">
                  <c:v>21.649801035050668</c:v>
                </c:pt>
                <c:pt idx="202">
                  <c:v>21.688673785314219</c:v>
                </c:pt>
                <c:pt idx="203">
                  <c:v>21.747359750151041</c:v>
                </c:pt>
                <c:pt idx="204">
                  <c:v>21.825629529906344</c:v>
                </c:pt>
                <c:pt idx="205">
                  <c:v>21.919739345137618</c:v>
                </c:pt>
                <c:pt idx="206">
                  <c:v>22.014309030821096</c:v>
                </c:pt>
                <c:pt idx="207">
                  <c:v>22.09241261949731</c:v>
                </c:pt>
                <c:pt idx="208">
                  <c:v>22.146321930432826</c:v>
                </c:pt>
                <c:pt idx="209">
                  <c:v>22.17891673907522</c:v>
                </c:pt>
                <c:pt idx="210">
                  <c:v>22.195052615012571</c:v>
                </c:pt>
                <c:pt idx="211">
                  <c:v>22.203519352435009</c:v>
                </c:pt>
                <c:pt idx="212">
                  <c:v>22.205974077733462</c:v>
                </c:pt>
                <c:pt idx="213">
                  <c:v>22.207943272164403</c:v>
                </c:pt>
                <c:pt idx="214">
                  <c:v>22.209436367911596</c:v>
                </c:pt>
                <c:pt idx="215">
                  <c:v>22.209494508945824</c:v>
                </c:pt>
                <c:pt idx="216">
                  <c:v>22.209076515169375</c:v>
                </c:pt>
                <c:pt idx="217">
                  <c:v>22.209182049998205</c:v>
                </c:pt>
                <c:pt idx="218">
                  <c:v>22.207854198589246</c:v>
                </c:pt>
                <c:pt idx="219">
                  <c:v>22.206083361162996</c:v>
                </c:pt>
                <c:pt idx="220">
                  <c:v>22.204902096759774</c:v>
                </c:pt>
                <c:pt idx="221">
                  <c:v>22.203323779204506</c:v>
                </c:pt>
                <c:pt idx="222">
                  <c:v>22.20136181899878</c:v>
                </c:pt>
                <c:pt idx="223">
                  <c:v>22.199030177160122</c:v>
                </c:pt>
                <c:pt idx="224">
                  <c:v>22.197407338120996</c:v>
                </c:pt>
                <c:pt idx="225">
                  <c:v>22.194391621336027</c:v>
                </c:pt>
                <c:pt idx="226">
                  <c:v>22.192138009937096</c:v>
                </c:pt>
                <c:pt idx="227">
                  <c:v>22.189599186698555</c:v>
                </c:pt>
                <c:pt idx="228">
                  <c:v>22.186792414736139</c:v>
                </c:pt>
                <c:pt idx="229">
                  <c:v>22.183735590685529</c:v>
                </c:pt>
                <c:pt idx="230">
                  <c:v>22.180447258597482</c:v>
                </c:pt>
                <c:pt idx="231">
                  <c:v>22.178091063477279</c:v>
                </c:pt>
                <c:pt idx="232">
                  <c:v>22.174409991643639</c:v>
                </c:pt>
                <c:pt idx="233">
                  <c:v>22.171725728566944</c:v>
                </c:pt>
                <c:pt idx="234">
                  <c:v>22.167734725113419</c:v>
                </c:pt>
                <c:pt idx="235">
                  <c:v>22.164808537005108</c:v>
                </c:pt>
                <c:pt idx="236">
                  <c:v>22.161801756501546</c:v>
                </c:pt>
                <c:pt idx="237">
                  <c:v>22.158738265123546</c:v>
                </c:pt>
                <c:pt idx="238">
                  <c:v>22.154411711921608</c:v>
                </c:pt>
                <c:pt idx="239">
                  <c:v>22.151296663098414</c:v>
                </c:pt>
                <c:pt idx="240">
                  <c:v>22.148201118746851</c:v>
                </c:pt>
                <c:pt idx="241">
                  <c:v>22.143882069452062</c:v>
                </c:pt>
                <c:pt idx="242">
                  <c:v>22.140894293495837</c:v>
                </c:pt>
                <c:pt idx="243">
                  <c:v>22.13800963979801</c:v>
                </c:pt>
                <c:pt idx="244">
                  <c:v>22.133947354968566</c:v>
                </c:pt>
                <c:pt idx="245">
                  <c:v>22.130020934616294</c:v>
                </c:pt>
                <c:pt idx="246">
                  <c:v>22.127599384673186</c:v>
                </c:pt>
                <c:pt idx="247">
                  <c:v>22.122700695345696</c:v>
                </c:pt>
                <c:pt idx="248">
                  <c:v>22.119371712216683</c:v>
                </c:pt>
                <c:pt idx="249">
                  <c:v>22.116308303498094</c:v>
                </c:pt>
                <c:pt idx="250">
                  <c:v>22.110755481073365</c:v>
                </c:pt>
                <c:pt idx="251">
                  <c:v>22.120985189015137</c:v>
                </c:pt>
                <c:pt idx="252">
                  <c:v>22.130429093158142</c:v>
                </c:pt>
                <c:pt idx="253">
                  <c:v>22.144841295607137</c:v>
                </c:pt>
                <c:pt idx="254">
                  <c:v>22.164400157741014</c:v>
                </c:pt>
                <c:pt idx="255">
                  <c:v>22.183410063379785</c:v>
                </c:pt>
                <c:pt idx="256">
                  <c:v>22.194448376548703</c:v>
                </c:pt>
                <c:pt idx="257">
                  <c:v>22.201785151158347</c:v>
                </c:pt>
                <c:pt idx="258">
                  <c:v>22.205325947383795</c:v>
                </c:pt>
                <c:pt idx="259">
                  <c:v>22.214166657921833</c:v>
                </c:pt>
                <c:pt idx="260">
                  <c:v>22.23004614915579</c:v>
                </c:pt>
                <c:pt idx="261">
                  <c:v>22.259465171199768</c:v>
                </c:pt>
                <c:pt idx="262">
                  <c:v>22.306030611988252</c:v>
                </c:pt>
                <c:pt idx="263">
                  <c:v>22.370296942929592</c:v>
                </c:pt>
                <c:pt idx="264">
                  <c:v>22.454444365219693</c:v>
                </c:pt>
                <c:pt idx="265">
                  <c:v>22.555840244769239</c:v>
                </c:pt>
                <c:pt idx="266">
                  <c:v>22.673376523218256</c:v>
                </c:pt>
                <c:pt idx="267">
                  <c:v>22.805887502160452</c:v>
                </c:pt>
                <c:pt idx="268">
                  <c:v>22.950465650616646</c:v>
                </c:pt>
                <c:pt idx="269">
                  <c:v>23.104072074593763</c:v>
                </c:pt>
                <c:pt idx="270">
                  <c:v>23.265251002153104</c:v>
                </c:pt>
                <c:pt idx="271">
                  <c:v>23.427272148212399</c:v>
                </c:pt>
                <c:pt idx="272">
                  <c:v>23.591889652635029</c:v>
                </c:pt>
                <c:pt idx="273">
                  <c:v>23.755613407582896</c:v>
                </c:pt>
                <c:pt idx="274">
                  <c:v>23.916596983235792</c:v>
                </c:pt>
                <c:pt idx="275">
                  <c:v>24.072917675415841</c:v>
                </c:pt>
                <c:pt idx="276">
                  <c:v>24.222574519496575</c:v>
                </c:pt>
                <c:pt idx="277">
                  <c:v>24.365334221441493</c:v>
                </c:pt>
                <c:pt idx="278">
                  <c:v>24.499091221316547</c:v>
                </c:pt>
                <c:pt idx="279">
                  <c:v>24.623543565840674</c:v>
                </c:pt>
                <c:pt idx="280">
                  <c:v>24.738382941557596</c:v>
                </c:pt>
                <c:pt idx="281">
                  <c:v>24.843294564027786</c:v>
                </c:pt>
                <c:pt idx="282">
                  <c:v>24.937957065284934</c:v>
                </c:pt>
                <c:pt idx="283">
                  <c:v>25.022042379531772</c:v>
                </c:pt>
                <c:pt idx="284">
                  <c:v>25.095215627049146</c:v>
                </c:pt>
                <c:pt idx="285">
                  <c:v>25.159143549984872</c:v>
                </c:pt>
                <c:pt idx="286">
                  <c:v>25.211510795103631</c:v>
                </c:pt>
                <c:pt idx="287">
                  <c:v>25.254012824282899</c:v>
                </c:pt>
                <c:pt idx="288">
                  <c:v>25.288423710117968</c:v>
                </c:pt>
                <c:pt idx="289">
                  <c:v>25.31659825924346</c:v>
                </c:pt>
                <c:pt idx="290">
                  <c:v>25.33624230468304</c:v>
                </c:pt>
                <c:pt idx="291">
                  <c:v>25.349245735216634</c:v>
                </c:pt>
                <c:pt idx="292">
                  <c:v>25.359743516336774</c:v>
                </c:pt>
                <c:pt idx="293">
                  <c:v>25.36768174843742</c:v>
                </c:pt>
                <c:pt idx="294">
                  <c:v>25.373005677864928</c:v>
                </c:pt>
                <c:pt idx="295">
                  <c:v>25.380117812082975</c:v>
                </c:pt>
                <c:pt idx="296">
                  <c:v>25.389101697863847</c:v>
                </c:pt>
                <c:pt idx="297">
                  <c:v>25.404594903394539</c:v>
                </c:pt>
                <c:pt idx="298">
                  <c:v>25.424528270131557</c:v>
                </c:pt>
                <c:pt idx="299">
                  <c:v>25.476952171130392</c:v>
                </c:pt>
                <c:pt idx="300">
                  <c:v>25.530034531937208</c:v>
                </c:pt>
                <c:pt idx="301">
                  <c:v>25.581435157016379</c:v>
                </c:pt>
                <c:pt idx="302">
                  <c:v>25.61672697530048</c:v>
                </c:pt>
                <c:pt idx="303">
                  <c:v>25.63783913738494</c:v>
                </c:pt>
                <c:pt idx="304">
                  <c:v>25.646792121799471</c:v>
                </c:pt>
                <c:pt idx="305">
                  <c:v>25.650647780939973</c:v>
                </c:pt>
                <c:pt idx="306">
                  <c:v>25.654271851539075</c:v>
                </c:pt>
                <c:pt idx="307">
                  <c:v>25.655159375411078</c:v>
                </c:pt>
                <c:pt idx="308">
                  <c:v>25.658357262822314</c:v>
                </c:pt>
                <c:pt idx="309">
                  <c:v>25.658293376817035</c:v>
                </c:pt>
                <c:pt idx="310">
                  <c:v>25.658802715933131</c:v>
                </c:pt>
                <c:pt idx="311">
                  <c:v>25.65887943535548</c:v>
                </c:pt>
                <c:pt idx="312">
                  <c:v>25.658805325826947</c:v>
                </c:pt>
                <c:pt idx="313">
                  <c:v>25.658336206440065</c:v>
                </c:pt>
                <c:pt idx="314">
                  <c:v>25.658032535493199</c:v>
                </c:pt>
                <c:pt idx="315">
                  <c:v>25.657380049862944</c:v>
                </c:pt>
                <c:pt idx="316">
                  <c:v>25.656397350229028</c:v>
                </c:pt>
                <c:pt idx="317">
                  <c:v>25.655384052217158</c:v>
                </c:pt>
                <c:pt idx="318">
                  <c:v>25.65436897499664</c:v>
                </c:pt>
                <c:pt idx="319">
                  <c:v>25.652809417123439</c:v>
                </c:pt>
                <c:pt idx="320">
                  <c:v>25.651007277815257</c:v>
                </c:pt>
                <c:pt idx="321">
                  <c:v>25.649569389114284</c:v>
                </c:pt>
                <c:pt idx="322">
                  <c:v>25.647946632114035</c:v>
                </c:pt>
                <c:pt idx="323">
                  <c:v>25.646163122262234</c:v>
                </c:pt>
                <c:pt idx="324">
                  <c:v>25.643640752468766</c:v>
                </c:pt>
                <c:pt idx="325">
                  <c:v>25.641909729963412</c:v>
                </c:pt>
                <c:pt idx="326">
                  <c:v>25.640409453191186</c:v>
                </c:pt>
                <c:pt idx="327">
                  <c:v>25.638243908738488</c:v>
                </c:pt>
                <c:pt idx="328">
                  <c:v>25.636365176230917</c:v>
                </c:pt>
                <c:pt idx="329">
                  <c:v>25.634494775420325</c:v>
                </c:pt>
                <c:pt idx="330">
                  <c:v>25.632663021163307</c:v>
                </c:pt>
                <c:pt idx="331">
                  <c:v>25.630901175709454</c:v>
                </c:pt>
                <c:pt idx="332">
                  <c:v>25.628586022705338</c:v>
                </c:pt>
                <c:pt idx="333">
                  <c:v>25.626723652753633</c:v>
                </c:pt>
                <c:pt idx="334">
                  <c:v>25.624689233380092</c:v>
                </c:pt>
                <c:pt idx="335">
                  <c:v>25.62216927066104</c:v>
                </c:pt>
                <c:pt idx="336">
                  <c:v>25.620203602656265</c:v>
                </c:pt>
                <c:pt idx="337">
                  <c:v>25.618149401857465</c:v>
                </c:pt>
                <c:pt idx="338">
                  <c:v>25.616033950425994</c:v>
                </c:pt>
                <c:pt idx="339">
                  <c:v>25.614237926562325</c:v>
                </c:pt>
                <c:pt idx="340">
                  <c:v>25.611732862440594</c:v>
                </c:pt>
                <c:pt idx="341">
                  <c:v>25.609966217926317</c:v>
                </c:pt>
                <c:pt idx="342">
                  <c:v>25.607536612473918</c:v>
                </c:pt>
                <c:pt idx="343">
                  <c:v>25.605555737455035</c:v>
                </c:pt>
                <c:pt idx="344">
                  <c:v>25.603696532156036</c:v>
                </c:pt>
                <c:pt idx="345">
                  <c:v>25.601242375637781</c:v>
                </c:pt>
                <c:pt idx="346">
                  <c:v>25.598204587681074</c:v>
                </c:pt>
                <c:pt idx="347">
                  <c:v>25.608005178183376</c:v>
                </c:pt>
                <c:pt idx="348">
                  <c:v>25.615978639787734</c:v>
                </c:pt>
                <c:pt idx="349">
                  <c:v>25.627570721510203</c:v>
                </c:pt>
                <c:pt idx="350">
                  <c:v>25.641735946138912</c:v>
                </c:pt>
                <c:pt idx="351">
                  <c:v>25.650192320660299</c:v>
                </c:pt>
                <c:pt idx="352">
                  <c:v>25.649959855718482</c:v>
                </c:pt>
                <c:pt idx="353">
                  <c:v>25.641607979017294</c:v>
                </c:pt>
                <c:pt idx="354">
                  <c:v>25.628620314282973</c:v>
                </c:pt>
                <c:pt idx="355">
                  <c:v>25.614214983001325</c:v>
                </c:pt>
                <c:pt idx="356">
                  <c:v>25.601747598868638</c:v>
                </c:pt>
                <c:pt idx="357">
                  <c:v>25.593864466657788</c:v>
                </c:pt>
                <c:pt idx="358">
                  <c:v>25.592461754462089</c:v>
                </c:pt>
                <c:pt idx="359">
                  <c:v>25.600379993902656</c:v>
                </c:pt>
                <c:pt idx="360">
                  <c:v>25.616625707300432</c:v>
                </c:pt>
                <c:pt idx="361">
                  <c:v>25.642817173018305</c:v>
                </c:pt>
                <c:pt idx="362">
                  <c:v>25.67794703589734</c:v>
                </c:pt>
                <c:pt idx="363">
                  <c:v>25.720958972159043</c:v>
                </c:pt>
                <c:pt idx="364">
                  <c:v>25.771203720712862</c:v>
                </c:pt>
                <c:pt idx="365">
                  <c:v>25.828461657613673</c:v>
                </c:pt>
                <c:pt idx="366">
                  <c:v>25.889230071634532</c:v>
                </c:pt>
                <c:pt idx="367">
                  <c:v>25.954101885118753</c:v>
                </c:pt>
                <c:pt idx="368">
                  <c:v>26.020831494329112</c:v>
                </c:pt>
                <c:pt idx="369">
                  <c:v>26.089003816698369</c:v>
                </c:pt>
                <c:pt idx="370">
                  <c:v>26.156724531924585</c:v>
                </c:pt>
                <c:pt idx="371">
                  <c:v>26.223002963166412</c:v>
                </c:pt>
                <c:pt idx="372">
                  <c:v>26.287801480619695</c:v>
                </c:pt>
                <c:pt idx="373">
                  <c:v>26.34957484287709</c:v>
                </c:pt>
                <c:pt idx="374">
                  <c:v>26.408236811932721</c:v>
                </c:pt>
                <c:pt idx="375">
                  <c:v>26.462673705917425</c:v>
                </c:pt>
                <c:pt idx="376">
                  <c:v>26.513282029983753</c:v>
                </c:pt>
                <c:pt idx="377">
                  <c:v>26.559953929135954</c:v>
                </c:pt>
                <c:pt idx="378">
                  <c:v>26.600991931886725</c:v>
                </c:pt>
                <c:pt idx="379">
                  <c:v>26.637303595794755</c:v>
                </c:pt>
                <c:pt idx="380">
                  <c:v>26.66929776918214</c:v>
                </c:pt>
                <c:pt idx="381">
                  <c:v>26.695765458705875</c:v>
                </c:pt>
                <c:pt idx="382">
                  <c:v>26.717656514436346</c:v>
                </c:pt>
                <c:pt idx="383">
                  <c:v>26.734291606474684</c:v>
                </c:pt>
                <c:pt idx="384">
                  <c:v>26.747782327382232</c:v>
                </c:pt>
                <c:pt idx="385">
                  <c:v>26.757485893279778</c:v>
                </c:pt>
                <c:pt idx="386">
                  <c:v>26.764459936210031</c:v>
                </c:pt>
                <c:pt idx="387">
                  <c:v>26.768646229968994</c:v>
                </c:pt>
                <c:pt idx="388">
                  <c:v>26.771160188303789</c:v>
                </c:pt>
                <c:pt idx="389">
                  <c:v>26.773165487752607</c:v>
                </c:pt>
                <c:pt idx="390">
                  <c:v>26.774076412320845</c:v>
                </c:pt>
                <c:pt idx="391">
                  <c:v>26.775706427194415</c:v>
                </c:pt>
                <c:pt idx="392">
                  <c:v>26.778108559912425</c:v>
                </c:pt>
                <c:pt idx="393">
                  <c:v>26.780099912114245</c:v>
                </c:pt>
                <c:pt idx="394">
                  <c:v>26.783572999762729</c:v>
                </c:pt>
                <c:pt idx="395">
                  <c:v>26.795553184508346</c:v>
                </c:pt>
                <c:pt idx="396">
                  <c:v>26.810592452887818</c:v>
                </c:pt>
                <c:pt idx="397">
                  <c:v>26.823653702881572</c:v>
                </c:pt>
                <c:pt idx="398">
                  <c:v>26.833397105693546</c:v>
                </c:pt>
                <c:pt idx="399">
                  <c:v>26.839744921559802</c:v>
                </c:pt>
                <c:pt idx="400">
                  <c:v>26.843283550452664</c:v>
                </c:pt>
                <c:pt idx="401">
                  <c:v>26.845298353213515</c:v>
                </c:pt>
                <c:pt idx="402">
                  <c:v>26.845771112016525</c:v>
                </c:pt>
                <c:pt idx="403">
                  <c:v>26.846743341801737</c:v>
                </c:pt>
                <c:pt idx="404">
                  <c:v>26.847567608697723</c:v>
                </c:pt>
                <c:pt idx="405">
                  <c:v>26.847568712287583</c:v>
                </c:pt>
                <c:pt idx="406">
                  <c:v>26.847459740709901</c:v>
                </c:pt>
                <c:pt idx="407">
                  <c:v>26.847268059347964</c:v>
                </c:pt>
                <c:pt idx="408">
                  <c:v>26.847021929431396</c:v>
                </c:pt>
                <c:pt idx="409">
                  <c:v>26.846750527049828</c:v>
                </c:pt>
                <c:pt idx="410">
                  <c:v>26.845745427550881</c:v>
                </c:pt>
                <c:pt idx="411">
                  <c:v>26.845507031746862</c:v>
                </c:pt>
                <c:pt idx="412">
                  <c:v>26.844582412625229</c:v>
                </c:pt>
                <c:pt idx="413">
                  <c:v>26.8437428920918</c:v>
                </c:pt>
                <c:pt idx="414">
                  <c:v>26.842252311395001</c:v>
                </c:pt>
                <c:pt idx="415">
                  <c:v>26.840899334494168</c:v>
                </c:pt>
                <c:pt idx="416">
                  <c:v>26.839719593464963</c:v>
                </c:pt>
                <c:pt idx="417">
                  <c:v>26.838749792731491</c:v>
                </c:pt>
                <c:pt idx="418">
                  <c:v>26.838027731189641</c:v>
                </c:pt>
                <c:pt idx="419">
                  <c:v>26.836781202752714</c:v>
                </c:pt>
                <c:pt idx="420">
                  <c:v>26.835024783129935</c:v>
                </c:pt>
                <c:pt idx="421">
                  <c:v>26.833601875175855</c:v>
                </c:pt>
                <c:pt idx="422">
                  <c:v>26.832554344534547</c:v>
                </c:pt>
                <c:pt idx="423">
                  <c:v>26.831079627579808</c:v>
                </c:pt>
                <c:pt idx="424">
                  <c:v>26.829195457074526</c:v>
                </c:pt>
                <c:pt idx="425">
                  <c:v>26.827783696972439</c:v>
                </c:pt>
                <c:pt idx="426">
                  <c:v>26.826018135711244</c:v>
                </c:pt>
                <c:pt idx="427">
                  <c:v>26.824800537817641</c:v>
                </c:pt>
                <c:pt idx="428">
                  <c:v>26.823288655057276</c:v>
                </c:pt>
                <c:pt idx="429">
                  <c:v>26.821504442303478</c:v>
                </c:pt>
                <c:pt idx="430">
                  <c:v>26.820380236611992</c:v>
                </c:pt>
                <c:pt idx="431">
                  <c:v>26.818129910393992</c:v>
                </c:pt>
                <c:pt idx="432">
                  <c:v>26.816606743530976</c:v>
                </c:pt>
                <c:pt idx="433">
                  <c:v>26.814926640265991</c:v>
                </c:pt>
                <c:pt idx="434">
                  <c:v>26.813115961499644</c:v>
                </c:pt>
                <c:pt idx="435">
                  <c:v>26.812160173463678</c:v>
                </c:pt>
                <c:pt idx="436">
                  <c:v>26.810180990653478</c:v>
                </c:pt>
                <c:pt idx="437">
                  <c:v>26.808155763089037</c:v>
                </c:pt>
                <c:pt idx="438">
                  <c:v>26.806114478291196</c:v>
                </c:pt>
                <c:pt idx="439">
                  <c:v>26.80508707564589</c:v>
                </c:pt>
                <c:pt idx="440">
                  <c:v>26.80210848156327</c:v>
                </c:pt>
                <c:pt idx="441">
                  <c:v>26.801228627479343</c:v>
                </c:pt>
                <c:pt idx="442">
                  <c:v>26.799453070700693</c:v>
                </c:pt>
                <c:pt idx="443">
                  <c:v>26.806158245946236</c:v>
                </c:pt>
                <c:pt idx="444">
                  <c:v>26.811117846767164</c:v>
                </c:pt>
                <c:pt idx="445">
                  <c:v>26.817495881909387</c:v>
                </c:pt>
                <c:pt idx="446">
                  <c:v>26.824291491761016</c:v>
                </c:pt>
                <c:pt idx="447">
                  <c:v>26.826117408179478</c:v>
                </c:pt>
                <c:pt idx="448">
                  <c:v>26.820651703226375</c:v>
                </c:pt>
                <c:pt idx="449">
                  <c:v>26.808804191333529</c:v>
                </c:pt>
                <c:pt idx="450">
                  <c:v>26.792647558105422</c:v>
                </c:pt>
                <c:pt idx="451">
                  <c:v>26.775477165067237</c:v>
                </c:pt>
                <c:pt idx="452">
                  <c:v>26.756153394852682</c:v>
                </c:pt>
                <c:pt idx="453">
                  <c:v>26.739268382519594</c:v>
                </c:pt>
                <c:pt idx="454">
                  <c:v>26.723767888785524</c:v>
                </c:pt>
                <c:pt idx="455">
                  <c:v>26.713272205102953</c:v>
                </c:pt>
                <c:pt idx="456">
                  <c:v>26.706781813820946</c:v>
                </c:pt>
                <c:pt idx="457">
                  <c:v>26.704456668309263</c:v>
                </c:pt>
                <c:pt idx="458">
                  <c:v>26.707678055365808</c:v>
                </c:pt>
                <c:pt idx="459">
                  <c:v>26.716651636785713</c:v>
                </c:pt>
                <c:pt idx="460">
                  <c:v>26.727857892278969</c:v>
                </c:pt>
                <c:pt idx="461">
                  <c:v>26.743907249370181</c:v>
                </c:pt>
                <c:pt idx="462">
                  <c:v>26.762439943120057</c:v>
                </c:pt>
                <c:pt idx="463">
                  <c:v>26.783559390377416</c:v>
                </c:pt>
                <c:pt idx="464">
                  <c:v>26.80737145823473</c:v>
                </c:pt>
                <c:pt idx="465">
                  <c:v>26.831365026768296</c:v>
                </c:pt>
                <c:pt idx="466">
                  <c:v>26.856892171022686</c:v>
                </c:pt>
                <c:pt idx="467">
                  <c:v>26.88134932281605</c:v>
                </c:pt>
                <c:pt idx="468">
                  <c:v>26.906076595583951</c:v>
                </c:pt>
                <c:pt idx="469">
                  <c:v>26.929739797274056</c:v>
                </c:pt>
                <c:pt idx="470">
                  <c:v>26.950948465696779</c:v>
                </c:pt>
                <c:pt idx="471">
                  <c:v>26.972437028157419</c:v>
                </c:pt>
                <c:pt idx="472">
                  <c:v>26.991420595644961</c:v>
                </c:pt>
                <c:pt idx="473">
                  <c:v>27.007844351913899</c:v>
                </c:pt>
                <c:pt idx="474">
                  <c:v>27.023091077065388</c:v>
                </c:pt>
                <c:pt idx="475">
                  <c:v>27.035695851026396</c:v>
                </c:pt>
                <c:pt idx="476">
                  <c:v>27.045601673765244</c:v>
                </c:pt>
                <c:pt idx="477">
                  <c:v>27.054234772808691</c:v>
                </c:pt>
                <c:pt idx="478">
                  <c:v>27.060083276793307</c:v>
                </c:pt>
                <c:pt idx="479">
                  <c:v>27.064603298878367</c:v>
                </c:pt>
                <c:pt idx="480">
                  <c:v>27.06778224411245</c:v>
                </c:pt>
                <c:pt idx="481">
                  <c:v>27.069607565590093</c:v>
                </c:pt>
                <c:pt idx="482">
                  <c:v>27.068503290077668</c:v>
                </c:pt>
                <c:pt idx="483">
                  <c:v>27.067567564890467</c:v>
                </c:pt>
                <c:pt idx="484">
                  <c:v>27.066837126483552</c:v>
                </c:pt>
                <c:pt idx="485">
                  <c:v>27.066349808616778</c:v>
                </c:pt>
                <c:pt idx="486">
                  <c:v>27.066144564934596</c:v>
                </c:pt>
                <c:pt idx="487">
                  <c:v>27.066261491936107</c:v>
                </c:pt>
                <c:pt idx="488">
                  <c:v>27.066741852342037</c:v>
                </c:pt>
                <c:pt idx="489">
                  <c:v>27.067628098864525</c:v>
                </c:pt>
                <c:pt idx="490">
                  <c:v>27.068963898385796</c:v>
                </c:pt>
                <c:pt idx="491">
                  <c:v>27.074228446962518</c:v>
                </c:pt>
                <c:pt idx="492">
                  <c:v>27.08184067089033</c:v>
                </c:pt>
                <c:pt idx="493">
                  <c:v>27.08839707592173</c:v>
                </c:pt>
                <c:pt idx="494">
                  <c:v>27.09389307516739</c:v>
                </c:pt>
                <c:pt idx="495">
                  <c:v>27.09832429368117</c:v>
                </c:pt>
                <c:pt idx="496">
                  <c:v>27.101686575414423</c:v>
                </c:pt>
                <c:pt idx="497">
                  <c:v>27.102148098758096</c:v>
                </c:pt>
                <c:pt idx="498">
                  <c:v>27.10334180995839</c:v>
                </c:pt>
                <c:pt idx="499">
                  <c:v>27.103455300911389</c:v>
                </c:pt>
                <c:pt idx="500">
                  <c:v>27.104371276573573</c:v>
                </c:pt>
                <c:pt idx="501">
                  <c:v>27.102334700186361</c:v>
                </c:pt>
                <c:pt idx="502">
                  <c:v>27.103060489588497</c:v>
                </c:pt>
                <c:pt idx="503">
                  <c:v>27.102775647319067</c:v>
                </c:pt>
                <c:pt idx="504">
                  <c:v>27.101479303409779</c:v>
                </c:pt>
                <c:pt idx="505">
                  <c:v>27.10115763656059</c:v>
                </c:pt>
                <c:pt idx="506">
                  <c:v>27.101872807606945</c:v>
                </c:pt>
                <c:pt idx="507">
                  <c:v>27.099631473235238</c:v>
                </c:pt>
                <c:pt idx="508">
                  <c:v>27.098471256686821</c:v>
                </c:pt>
                <c:pt idx="509">
                  <c:v>27.098457972257048</c:v>
                </c:pt>
                <c:pt idx="510">
                  <c:v>27.09756618249051</c:v>
                </c:pt>
                <c:pt idx="511">
                  <c:v>27.095799406616322</c:v>
                </c:pt>
                <c:pt idx="512">
                  <c:v>27.095298585103443</c:v>
                </c:pt>
                <c:pt idx="513">
                  <c:v>27.093975778812752</c:v>
                </c:pt>
                <c:pt idx="514">
                  <c:v>27.091836439771367</c:v>
                </c:pt>
                <c:pt idx="515">
                  <c:v>27.091091319162452</c:v>
                </c:pt>
                <c:pt idx="516">
                  <c:v>27.08958807880045</c:v>
                </c:pt>
                <c:pt idx="517">
                  <c:v>27.089585527189232</c:v>
                </c:pt>
                <c:pt idx="518">
                  <c:v>27.086612707989556</c:v>
                </c:pt>
                <c:pt idx="519">
                  <c:v>27.085204753440511</c:v>
                </c:pt>
                <c:pt idx="520">
                  <c:v>27.083120162858513</c:v>
                </c:pt>
                <c:pt idx="521">
                  <c:v>27.082716301213232</c:v>
                </c:pt>
                <c:pt idx="522">
                  <c:v>27.081706112355874</c:v>
                </c:pt>
                <c:pt idx="523">
                  <c:v>27.077705307201224</c:v>
                </c:pt>
                <c:pt idx="524">
                  <c:v>27.077916054993462</c:v>
                </c:pt>
                <c:pt idx="525">
                  <c:v>27.075162305035985</c:v>
                </c:pt>
                <c:pt idx="526">
                  <c:v>27.074327033626535</c:v>
                </c:pt>
                <c:pt idx="527">
                  <c:v>27.073004068861291</c:v>
                </c:pt>
                <c:pt idx="528">
                  <c:v>27.071209450291246</c:v>
                </c:pt>
                <c:pt idx="529">
                  <c:v>27.068959880782106</c:v>
                </c:pt>
                <c:pt idx="530">
                  <c:v>27.066272741515522</c:v>
                </c:pt>
                <c:pt idx="531">
                  <c:v>27.065770839322003</c:v>
                </c:pt>
                <c:pt idx="532">
                  <c:v>27.064922774914734</c:v>
                </c:pt>
                <c:pt idx="533">
                  <c:v>27.061089347426048</c:v>
                </c:pt>
                <c:pt idx="534">
                  <c:v>27.059582959979942</c:v>
                </c:pt>
                <c:pt idx="535">
                  <c:v>27.058879713493656</c:v>
                </c:pt>
                <c:pt idx="536">
                  <c:v>27.057115608356174</c:v>
                </c:pt>
                <c:pt idx="537">
                  <c:v>27.055397706913844</c:v>
                </c:pt>
                <c:pt idx="538">
                  <c:v>27.053198755764072</c:v>
                </c:pt>
                <c:pt idx="539">
                  <c:v>27.057329897941525</c:v>
                </c:pt>
                <c:pt idx="540">
                  <c:v>27.058867404974212</c:v>
                </c:pt>
                <c:pt idx="541">
                  <c:v>27.061228335289954</c:v>
                </c:pt>
                <c:pt idx="542">
                  <c:v>27.062424440345968</c:v>
                </c:pt>
                <c:pt idx="543">
                  <c:v>27.05920271576964</c:v>
                </c:pt>
                <c:pt idx="544">
                  <c:v>27.051156812864043</c:v>
                </c:pt>
                <c:pt idx="545">
                  <c:v>27.037564581379126</c:v>
                </c:pt>
                <c:pt idx="546">
                  <c:v>27.021939794149176</c:v>
                </c:pt>
                <c:pt idx="547">
                  <c:v>27.003946417339968</c:v>
                </c:pt>
                <c:pt idx="548">
                  <c:v>26.985100901017994</c:v>
                </c:pt>
                <c:pt idx="549">
                  <c:v>26.966041800340278</c:v>
                </c:pt>
                <c:pt idx="550">
                  <c:v>26.947752049678126</c:v>
                </c:pt>
                <c:pt idx="551">
                  <c:v>26.93125548238152</c:v>
                </c:pt>
                <c:pt idx="552">
                  <c:v>26.916645403990294</c:v>
                </c:pt>
                <c:pt idx="553">
                  <c:v>26.905000115748766</c:v>
                </c:pt>
                <c:pt idx="554">
                  <c:v>26.895786500159847</c:v>
                </c:pt>
                <c:pt idx="555">
                  <c:v>26.889450131762512</c:v>
                </c:pt>
                <c:pt idx="556">
                  <c:v>26.885439401984723</c:v>
                </c:pt>
                <c:pt idx="557">
                  <c:v>26.884884815346055</c:v>
                </c:pt>
                <c:pt idx="558">
                  <c:v>26.88585670611829</c:v>
                </c:pt>
                <c:pt idx="559">
                  <c:v>26.88808539130223</c:v>
                </c:pt>
                <c:pt idx="560">
                  <c:v>26.89199323304177</c:v>
                </c:pt>
                <c:pt idx="561">
                  <c:v>26.896239015034677</c:v>
                </c:pt>
                <c:pt idx="562">
                  <c:v>26.901942195685912</c:v>
                </c:pt>
                <c:pt idx="563">
                  <c:v>26.907723956168386</c:v>
                </c:pt>
                <c:pt idx="564">
                  <c:v>26.91398309452487</c:v>
                </c:pt>
                <c:pt idx="565">
                  <c:v>26.919650073750727</c:v>
                </c:pt>
                <c:pt idx="566">
                  <c:v>26.924735125963064</c:v>
                </c:pt>
                <c:pt idx="567">
                  <c:v>26.929627992948806</c:v>
                </c:pt>
                <c:pt idx="568">
                  <c:v>26.933203007167904</c:v>
                </c:pt>
                <c:pt idx="569">
                  <c:v>26.936222002518097</c:v>
                </c:pt>
                <c:pt idx="570">
                  <c:v>26.938697254445664</c:v>
                </c:pt>
                <c:pt idx="571">
                  <c:v>26.939851389062934</c:v>
                </c:pt>
                <c:pt idx="572">
                  <c:v>26.940471513290206</c:v>
                </c:pt>
                <c:pt idx="573">
                  <c:v>26.940167971857868</c:v>
                </c:pt>
                <c:pt idx="574">
                  <c:v>26.939350128040029</c:v>
                </c:pt>
                <c:pt idx="575">
                  <c:v>26.937209012526669</c:v>
                </c:pt>
                <c:pt idx="576">
                  <c:v>26.934566725850395</c:v>
                </c:pt>
                <c:pt idx="577">
                  <c:v>26.932280344668619</c:v>
                </c:pt>
                <c:pt idx="578">
                  <c:v>26.929542849741324</c:v>
                </c:pt>
                <c:pt idx="579">
                  <c:v>26.926801193321801</c:v>
                </c:pt>
                <c:pt idx="580">
                  <c:v>26.925388899493505</c:v>
                </c:pt>
                <c:pt idx="581">
                  <c:v>26.923187105520043</c:v>
                </c:pt>
                <c:pt idx="582">
                  <c:v>26.920645469514689</c:v>
                </c:pt>
                <c:pt idx="583">
                  <c:v>26.920471269388472</c:v>
                </c:pt>
                <c:pt idx="584">
                  <c:v>26.920508583072333</c:v>
                </c:pt>
                <c:pt idx="585">
                  <c:v>26.920337874979513</c:v>
                </c:pt>
                <c:pt idx="586">
                  <c:v>26.920907368504892</c:v>
                </c:pt>
                <c:pt idx="587">
                  <c:v>26.925071890076659</c:v>
                </c:pt>
                <c:pt idx="588">
                  <c:v>26.931560123149893</c:v>
                </c:pt>
                <c:pt idx="589">
                  <c:v>26.93809162713233</c:v>
                </c:pt>
                <c:pt idx="590">
                  <c:v>26.94325178382649</c:v>
                </c:pt>
                <c:pt idx="591">
                  <c:v>26.947026286233477</c:v>
                </c:pt>
                <c:pt idx="592">
                  <c:v>26.949892560052348</c:v>
                </c:pt>
                <c:pt idx="593">
                  <c:v>26.950858021793369</c:v>
                </c:pt>
                <c:pt idx="594">
                  <c:v>26.950395030822083</c:v>
                </c:pt>
                <c:pt idx="595">
                  <c:v>26.951026000817915</c:v>
                </c:pt>
                <c:pt idx="596">
                  <c:v>26.950765811730353</c:v>
                </c:pt>
                <c:pt idx="597">
                  <c:v>26.951171241844495</c:v>
                </c:pt>
                <c:pt idx="598">
                  <c:v>26.94967704344516</c:v>
                </c:pt>
                <c:pt idx="599">
                  <c:v>26.949427859331884</c:v>
                </c:pt>
                <c:pt idx="600">
                  <c:v>26.948356408288877</c:v>
                </c:pt>
                <c:pt idx="601">
                  <c:v>26.948088040947411</c:v>
                </c:pt>
                <c:pt idx="602">
                  <c:v>26.947587862557082</c:v>
                </c:pt>
                <c:pt idx="603">
                  <c:v>26.946879618725067</c:v>
                </c:pt>
                <c:pt idx="604">
                  <c:v>26.945430681149951</c:v>
                </c:pt>
                <c:pt idx="605">
                  <c:v>26.944375014021276</c:v>
                </c:pt>
                <c:pt idx="606">
                  <c:v>26.943756385467932</c:v>
                </c:pt>
                <c:pt idx="607">
                  <c:v>26.942470041354849</c:v>
                </c:pt>
                <c:pt idx="608">
                  <c:v>26.940526144719406</c:v>
                </c:pt>
                <c:pt idx="609">
                  <c:v>26.939696353069728</c:v>
                </c:pt>
                <c:pt idx="698">
                  <c:v>6.5914999999999999</c:v>
                </c:pt>
                <c:pt idx="699">
                  <c:v>26.695765458705875</c:v>
                </c:pt>
                <c:pt idx="700">
                  <c:v>20.104265458705875</c:v>
                </c:pt>
                <c:pt idx="702">
                  <c:v>7.7361150552718119</c:v>
                </c:pt>
                <c:pt idx="703">
                  <c:v>26.757485893279778</c:v>
                </c:pt>
                <c:pt idx="704">
                  <c:v>19.021370838007968</c:v>
                </c:pt>
                <c:pt idx="706">
                  <c:v>6.5914999999999999</c:v>
                </c:pt>
                <c:pt idx="707">
                  <c:v>16.179757099353928</c:v>
                </c:pt>
                <c:pt idx="708">
                  <c:v>9.5882570993539282</c:v>
                </c:pt>
                <c:pt idx="710">
                  <c:v>7.7361150552718119</c:v>
                </c:pt>
                <c:pt idx="711">
                  <c:v>16.477639267456976</c:v>
                </c:pt>
                <c:pt idx="712">
                  <c:v>8.7415242121851637</c:v>
                </c:pt>
                <c:pt idx="714">
                  <c:v>25.159143549984872</c:v>
                </c:pt>
                <c:pt idx="715">
                  <c:v>26.695765458705875</c:v>
                </c:pt>
                <c:pt idx="716">
                  <c:v>1.5366219087210027</c:v>
                </c:pt>
                <c:pt idx="718">
                  <c:v>25.31659825924346</c:v>
                </c:pt>
                <c:pt idx="719">
                  <c:v>26.757485893279778</c:v>
                </c:pt>
                <c:pt idx="720">
                  <c:v>1.4408876340363186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93568"/>
        <c:axId val="142508032"/>
      </c:scatterChart>
      <c:valAx>
        <c:axId val="14249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cumulative OH exposure, molec.s/cc</a:t>
                </a:r>
              </a:p>
            </c:rich>
          </c:tx>
          <c:overlay val="0"/>
        </c:title>
        <c:numFmt formatCode="0.0E+00" sourceLinked="0"/>
        <c:majorTickMark val="out"/>
        <c:minorTickMark val="none"/>
        <c:tickLblPos val="nextTo"/>
        <c:crossAx val="142508032"/>
        <c:crosses val="autoZero"/>
        <c:crossBetween val="midCat"/>
      </c:valAx>
      <c:valAx>
        <c:axId val="14250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plume particle mass, ug/m03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424935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1"/>
          <c:tx>
            <c:v>all aerosol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'output_140603 &amp; 140721'!$A$11:$A$587</c:f>
              <c:numCache>
                <c:formatCode>General</c:formatCode>
                <c:ptCount val="57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</c:numCache>
            </c:numRef>
          </c:xVal>
          <c:yVal>
            <c:numRef>
              <c:f>'output_140603 &amp; 140721'!$AH$11:$AH$587</c:f>
              <c:numCache>
                <c:formatCode>0.00</c:formatCode>
                <c:ptCount val="577"/>
                <c:pt idx="0">
                  <c:v>2.6654999999999999E-3</c:v>
                </c:pt>
                <c:pt idx="1">
                  <c:v>0.26285999999999998</c:v>
                </c:pt>
                <c:pt idx="2">
                  <c:v>0.49286999999999997</c:v>
                </c:pt>
                <c:pt idx="3">
                  <c:v>0.71955000000000002</c:v>
                </c:pt>
                <c:pt idx="4">
                  <c:v>0.94159999999999999</c:v>
                </c:pt>
                <c:pt idx="5">
                  <c:v>1.1589</c:v>
                </c:pt>
                <c:pt idx="6">
                  <c:v>1.3712</c:v>
                </c:pt>
                <c:pt idx="7">
                  <c:v>1.5780000000000001</c:v>
                </c:pt>
                <c:pt idx="8">
                  <c:v>1.7786</c:v>
                </c:pt>
                <c:pt idx="9">
                  <c:v>1.9761</c:v>
                </c:pt>
                <c:pt idx="10">
                  <c:v>2.1747999999999998</c:v>
                </c:pt>
                <c:pt idx="11">
                  <c:v>2.3742000000000001</c:v>
                </c:pt>
                <c:pt idx="12">
                  <c:v>2.5741000000000001</c:v>
                </c:pt>
                <c:pt idx="13">
                  <c:v>2.7753000000000001</c:v>
                </c:pt>
                <c:pt idx="14">
                  <c:v>2.9788000000000001</c:v>
                </c:pt>
                <c:pt idx="15">
                  <c:v>3.1840999999999999</c:v>
                </c:pt>
                <c:pt idx="16">
                  <c:v>3.3906000000000001</c:v>
                </c:pt>
                <c:pt idx="17">
                  <c:v>3.6133999999999999</c:v>
                </c:pt>
                <c:pt idx="18">
                  <c:v>3.8704000000000001</c:v>
                </c:pt>
                <c:pt idx="19">
                  <c:v>4.1609999999999996</c:v>
                </c:pt>
                <c:pt idx="20">
                  <c:v>4.4846000000000004</c:v>
                </c:pt>
                <c:pt idx="21">
                  <c:v>4.8596000000000004</c:v>
                </c:pt>
                <c:pt idx="22">
                  <c:v>5.3067000000000002</c:v>
                </c:pt>
                <c:pt idx="23">
                  <c:v>5.8251999999999997</c:v>
                </c:pt>
                <c:pt idx="24">
                  <c:v>6.4143999999999997</c:v>
                </c:pt>
                <c:pt idx="25">
                  <c:v>7.0731000000000002</c:v>
                </c:pt>
                <c:pt idx="26">
                  <c:v>7.8666</c:v>
                </c:pt>
                <c:pt idx="27">
                  <c:v>8.7006999999999994</c:v>
                </c:pt>
                <c:pt idx="28">
                  <c:v>9.6755999999999993</c:v>
                </c:pt>
                <c:pt idx="29">
                  <c:v>10.83</c:v>
                </c:pt>
                <c:pt idx="30">
                  <c:v>12.175000000000001</c:v>
                </c:pt>
                <c:pt idx="31">
                  <c:v>13.76</c:v>
                </c:pt>
                <c:pt idx="32">
                  <c:v>12.625999999999999</c:v>
                </c:pt>
                <c:pt idx="33">
                  <c:v>12.076000000000001</c:v>
                </c:pt>
                <c:pt idx="34">
                  <c:v>11.846</c:v>
                </c:pt>
                <c:pt idx="35">
                  <c:v>11.781000000000001</c:v>
                </c:pt>
                <c:pt idx="36">
                  <c:v>11.792</c:v>
                </c:pt>
                <c:pt idx="37">
                  <c:v>11.428000000000001</c:v>
                </c:pt>
                <c:pt idx="38">
                  <c:v>11.162000000000001</c:v>
                </c:pt>
                <c:pt idx="39">
                  <c:v>10.957000000000001</c:v>
                </c:pt>
                <c:pt idx="40">
                  <c:v>10.795999999999999</c:v>
                </c:pt>
                <c:pt idx="41">
                  <c:v>10.67</c:v>
                </c:pt>
                <c:pt idx="42">
                  <c:v>10.571999999999999</c:v>
                </c:pt>
                <c:pt idx="43">
                  <c:v>10.497</c:v>
                </c:pt>
                <c:pt idx="44">
                  <c:v>10.439</c:v>
                </c:pt>
                <c:pt idx="45">
                  <c:v>10.394</c:v>
                </c:pt>
                <c:pt idx="46">
                  <c:v>10.358000000000001</c:v>
                </c:pt>
                <c:pt idx="47">
                  <c:v>10.327</c:v>
                </c:pt>
                <c:pt idx="48">
                  <c:v>10.298</c:v>
                </c:pt>
                <c:pt idx="49">
                  <c:v>9.5996000000000006</c:v>
                </c:pt>
                <c:pt idx="50">
                  <c:v>9.0402000000000005</c:v>
                </c:pt>
                <c:pt idx="51">
                  <c:v>8.5741999999999994</c:v>
                </c:pt>
                <c:pt idx="52">
                  <c:v>8.1727000000000007</c:v>
                </c:pt>
                <c:pt idx="53">
                  <c:v>7.8154000000000003</c:v>
                </c:pt>
                <c:pt idx="54">
                  <c:v>7.4880000000000004</c:v>
                </c:pt>
                <c:pt idx="55">
                  <c:v>7.1798000000000002</c:v>
                </c:pt>
                <c:pt idx="56">
                  <c:v>6.8827999999999996</c:v>
                </c:pt>
                <c:pt idx="57">
                  <c:v>6.8015999999999996</c:v>
                </c:pt>
                <c:pt idx="58">
                  <c:v>6.6867999999999999</c:v>
                </c:pt>
                <c:pt idx="59">
                  <c:v>6.5415999999999999</c:v>
                </c:pt>
                <c:pt idx="60">
                  <c:v>6.3678999999999997</c:v>
                </c:pt>
                <c:pt idx="61">
                  <c:v>6.1684000000000001</c:v>
                </c:pt>
                <c:pt idx="62">
                  <c:v>5.9463999999999997</c:v>
                </c:pt>
                <c:pt idx="63">
                  <c:v>5.7050000000000001</c:v>
                </c:pt>
                <c:pt idx="64">
                  <c:v>5.4470000000000001</c:v>
                </c:pt>
                <c:pt idx="65">
                  <c:v>5.2656999999999998</c:v>
                </c:pt>
                <c:pt idx="66">
                  <c:v>5.0625</c:v>
                </c:pt>
                <c:pt idx="67">
                  <c:v>4.8422999999999998</c:v>
                </c:pt>
                <c:pt idx="68">
                  <c:v>4.6098999999999997</c:v>
                </c:pt>
                <c:pt idx="69">
                  <c:v>4.4076000000000004</c:v>
                </c:pt>
                <c:pt idx="70">
                  <c:v>4.1992000000000003</c:v>
                </c:pt>
                <c:pt idx="71">
                  <c:v>3.9940000000000002</c:v>
                </c:pt>
                <c:pt idx="72">
                  <c:v>3.7942999999999998</c:v>
                </c:pt>
                <c:pt idx="73">
                  <c:v>3.6082000000000001</c:v>
                </c:pt>
                <c:pt idx="74">
                  <c:v>3.4422999999999999</c:v>
                </c:pt>
                <c:pt idx="75">
                  <c:v>3.2805</c:v>
                </c:pt>
                <c:pt idx="76">
                  <c:v>3.1288</c:v>
                </c:pt>
                <c:pt idx="77">
                  <c:v>2.9948000000000001</c:v>
                </c:pt>
                <c:pt idx="78">
                  <c:v>2.8855</c:v>
                </c:pt>
                <c:pt idx="79">
                  <c:v>2.8014000000000001</c:v>
                </c:pt>
                <c:pt idx="80">
                  <c:v>2.7437999999999998</c:v>
                </c:pt>
                <c:pt idx="81">
                  <c:v>2.7121</c:v>
                </c:pt>
                <c:pt idx="82">
                  <c:v>2.7044000000000001</c:v>
                </c:pt>
                <c:pt idx="83">
                  <c:v>2.7227000000000001</c:v>
                </c:pt>
                <c:pt idx="84">
                  <c:v>2.7705000000000002</c:v>
                </c:pt>
                <c:pt idx="85">
                  <c:v>2.8441000000000001</c:v>
                </c:pt>
                <c:pt idx="86">
                  <c:v>2.9363999999999999</c:v>
                </c:pt>
                <c:pt idx="87">
                  <c:v>3.0503999999999998</c:v>
                </c:pt>
                <c:pt idx="88">
                  <c:v>3.1903000000000001</c:v>
                </c:pt>
                <c:pt idx="89">
                  <c:v>3.3529</c:v>
                </c:pt>
                <c:pt idx="90">
                  <c:v>3.5306999999999999</c:v>
                </c:pt>
                <c:pt idx="91">
                  <c:v>3.7252999999999998</c:v>
                </c:pt>
                <c:pt idx="92">
                  <c:v>3.9384000000000001</c:v>
                </c:pt>
                <c:pt idx="93">
                  <c:v>4.1585999999999999</c:v>
                </c:pt>
                <c:pt idx="94">
                  <c:v>4.3693</c:v>
                </c:pt>
                <c:pt idx="95">
                  <c:v>4.5697000000000001</c:v>
                </c:pt>
                <c:pt idx="96">
                  <c:v>4.7629000000000001</c:v>
                </c:pt>
                <c:pt idx="97">
                  <c:v>4.9511000000000003</c:v>
                </c:pt>
                <c:pt idx="98">
                  <c:v>5.1345000000000001</c:v>
                </c:pt>
                <c:pt idx="99">
                  <c:v>5.3121</c:v>
                </c:pt>
                <c:pt idx="100">
                  <c:v>5.4829999999999997</c:v>
                </c:pt>
                <c:pt idx="101">
                  <c:v>5.6467999999999998</c:v>
                </c:pt>
                <c:pt idx="102">
                  <c:v>5.8037000000000001</c:v>
                </c:pt>
                <c:pt idx="103">
                  <c:v>5.9531000000000001</c:v>
                </c:pt>
                <c:pt idx="104">
                  <c:v>6.0944000000000003</c:v>
                </c:pt>
                <c:pt idx="105">
                  <c:v>6.2321</c:v>
                </c:pt>
                <c:pt idx="106">
                  <c:v>6.3710000000000004</c:v>
                </c:pt>
                <c:pt idx="107">
                  <c:v>6.5109000000000004</c:v>
                </c:pt>
                <c:pt idx="108">
                  <c:v>6.6515000000000004</c:v>
                </c:pt>
                <c:pt idx="109">
                  <c:v>6.7926000000000002</c:v>
                </c:pt>
                <c:pt idx="110">
                  <c:v>6.9339000000000004</c:v>
                </c:pt>
                <c:pt idx="111">
                  <c:v>7.0750000000000002</c:v>
                </c:pt>
                <c:pt idx="112">
                  <c:v>7.2153</c:v>
                </c:pt>
                <c:pt idx="113">
                  <c:v>7.3723999999999998</c:v>
                </c:pt>
                <c:pt idx="114">
                  <c:v>7.5658000000000003</c:v>
                </c:pt>
                <c:pt idx="115">
                  <c:v>7.7946999999999997</c:v>
                </c:pt>
                <c:pt idx="116">
                  <c:v>8.0579999999999998</c:v>
                </c:pt>
                <c:pt idx="117">
                  <c:v>8.3752999999999993</c:v>
                </c:pt>
                <c:pt idx="118">
                  <c:v>8.7690000000000001</c:v>
                </c:pt>
                <c:pt idx="119">
                  <c:v>9.2376000000000005</c:v>
                </c:pt>
                <c:pt idx="120">
                  <c:v>9.7796000000000003</c:v>
                </c:pt>
                <c:pt idx="121">
                  <c:v>10.394</c:v>
                </c:pt>
                <c:pt idx="122">
                  <c:v>11.161</c:v>
                </c:pt>
                <c:pt idx="123">
                  <c:v>11.964</c:v>
                </c:pt>
                <c:pt idx="124">
                  <c:v>12.922000000000001</c:v>
                </c:pt>
                <c:pt idx="125">
                  <c:v>14.086</c:v>
                </c:pt>
                <c:pt idx="126">
                  <c:v>15.472</c:v>
                </c:pt>
                <c:pt idx="127">
                  <c:v>17.131</c:v>
                </c:pt>
                <c:pt idx="128">
                  <c:v>15.423999999999999</c:v>
                </c:pt>
                <c:pt idx="129">
                  <c:v>14.507</c:v>
                </c:pt>
                <c:pt idx="130">
                  <c:v>14.019</c:v>
                </c:pt>
                <c:pt idx="131">
                  <c:v>13.756</c:v>
                </c:pt>
                <c:pt idx="132">
                  <c:v>13.605</c:v>
                </c:pt>
                <c:pt idx="133">
                  <c:v>13.045</c:v>
                </c:pt>
                <c:pt idx="134">
                  <c:v>12.619</c:v>
                </c:pt>
                <c:pt idx="135">
                  <c:v>12.282</c:v>
                </c:pt>
                <c:pt idx="136">
                  <c:v>12.009</c:v>
                </c:pt>
                <c:pt idx="137">
                  <c:v>11.786</c:v>
                </c:pt>
                <c:pt idx="138">
                  <c:v>11.603</c:v>
                </c:pt>
                <c:pt idx="139">
                  <c:v>11.452999999999999</c:v>
                </c:pt>
                <c:pt idx="140">
                  <c:v>11.329000000000001</c:v>
                </c:pt>
                <c:pt idx="141">
                  <c:v>11.225</c:v>
                </c:pt>
                <c:pt idx="142">
                  <c:v>11.135</c:v>
                </c:pt>
                <c:pt idx="143">
                  <c:v>11.055999999999999</c:v>
                </c:pt>
                <c:pt idx="144">
                  <c:v>10.981999999999999</c:v>
                </c:pt>
                <c:pt idx="145">
                  <c:v>10.199</c:v>
                </c:pt>
                <c:pt idx="146">
                  <c:v>9.5711999999999993</c:v>
                </c:pt>
                <c:pt idx="147">
                  <c:v>9.0488</c:v>
                </c:pt>
                <c:pt idx="148">
                  <c:v>8.5995000000000008</c:v>
                </c:pt>
                <c:pt idx="149">
                  <c:v>8.2013999999999996</c:v>
                </c:pt>
                <c:pt idx="150">
                  <c:v>7.8380999999999998</c:v>
                </c:pt>
                <c:pt idx="151">
                  <c:v>7.4981</c:v>
                </c:pt>
                <c:pt idx="152">
                  <c:v>7.1726999999999999</c:v>
                </c:pt>
                <c:pt idx="153">
                  <c:v>7.0744999999999996</c:v>
                </c:pt>
                <c:pt idx="154">
                  <c:v>6.9429999999999996</c:v>
                </c:pt>
                <c:pt idx="155">
                  <c:v>6.7812999999999999</c:v>
                </c:pt>
                <c:pt idx="156">
                  <c:v>6.5914999999999999</c:v>
                </c:pt>
                <c:pt idx="157">
                  <c:v>8.0195029095517079</c:v>
                </c:pt>
                <c:pt idx="158">
                  <c:v>7.9636939988007658</c:v>
                </c:pt>
                <c:pt idx="159">
                  <c:v>7.8672498308621588</c:v>
                </c:pt>
                <c:pt idx="160">
                  <c:v>7.7361150552718119</c:v>
                </c:pt>
                <c:pt idx="161">
                  <c:v>7.8914952843743826</c:v>
                </c:pt>
                <c:pt idx="162">
                  <c:v>8.0309719958598986</c:v>
                </c:pt>
                <c:pt idx="163">
                  <c:v>8.1455058164588117</c:v>
                </c:pt>
                <c:pt idx="164">
                  <c:v>8.2413412650897673</c:v>
                </c:pt>
                <c:pt idx="165">
                  <c:v>8.3275274193560271</c:v>
                </c:pt>
                <c:pt idx="166">
                  <c:v>8.4190540298274197</c:v>
                </c:pt>
                <c:pt idx="167">
                  <c:v>8.5455629505384305</c:v>
                </c:pt>
                <c:pt idx="168">
                  <c:v>8.686602726364983</c:v>
                </c:pt>
                <c:pt idx="169">
                  <c:v>8.808132958211484</c:v>
                </c:pt>
                <c:pt idx="170">
                  <c:v>8.9867920279521325</c:v>
                </c:pt>
                <c:pt idx="171">
                  <c:v>9.153495962439516</c:v>
                </c:pt>
                <c:pt idx="172">
                  <c:v>9.294589320303043</c:v>
                </c:pt>
                <c:pt idx="173">
                  <c:v>9.4141173668221239</c:v>
                </c:pt>
                <c:pt idx="174">
                  <c:v>9.5176391600313046</c:v>
                </c:pt>
                <c:pt idx="175">
                  <c:v>9.6080360549838328</c:v>
                </c:pt>
                <c:pt idx="176">
                  <c:v>9.6869662717880143</c:v>
                </c:pt>
                <c:pt idx="177">
                  <c:v>9.7562909328215266</c:v>
                </c:pt>
                <c:pt idx="178">
                  <c:v>9.8170766706347017</c:v>
                </c:pt>
                <c:pt idx="179">
                  <c:v>9.8705684311660651</c:v>
                </c:pt>
                <c:pt idx="180">
                  <c:v>9.9176839159544468</c:v>
                </c:pt>
                <c:pt idx="181">
                  <c:v>9.9592544772047411</c:v>
                </c:pt>
                <c:pt idx="182">
                  <c:v>9.9962817158567283</c:v>
                </c:pt>
                <c:pt idx="183">
                  <c:v>10.028753102053384</c:v>
                </c:pt>
                <c:pt idx="184">
                  <c:v>10.057595701409667</c:v>
                </c:pt>
                <c:pt idx="185">
                  <c:v>10.083372654426961</c:v>
                </c:pt>
                <c:pt idx="186">
                  <c:v>10.106126369450815</c:v>
                </c:pt>
                <c:pt idx="187">
                  <c:v>10.126317404824363</c:v>
                </c:pt>
                <c:pt idx="188">
                  <c:v>10.144427595465768</c:v>
                </c:pt>
                <c:pt idx="189">
                  <c:v>10.160537559036253</c:v>
                </c:pt>
                <c:pt idx="190">
                  <c:v>10.174875129234026</c:v>
                </c:pt>
                <c:pt idx="191">
                  <c:v>10.187678959754138</c:v>
                </c:pt>
                <c:pt idx="192">
                  <c:v>10.199053319049204</c:v>
                </c:pt>
                <c:pt idx="193">
                  <c:v>10.209107795485746</c:v>
                </c:pt>
                <c:pt idx="194">
                  <c:v>10.217957444355351</c:v>
                </c:pt>
                <c:pt idx="195">
                  <c:v>10.225873055820836</c:v>
                </c:pt>
                <c:pt idx="196">
                  <c:v>10.232834098755248</c:v>
                </c:pt>
                <c:pt idx="197">
                  <c:v>10.23881971447601</c:v>
                </c:pt>
                <c:pt idx="198">
                  <c:v>10.24411847819602</c:v>
                </c:pt>
                <c:pt idx="199">
                  <c:v>10.248875097844472</c:v>
                </c:pt>
                <c:pt idx="200">
                  <c:v>10.252924411474966</c:v>
                </c:pt>
                <c:pt idx="201">
                  <c:v>10.256254396873153</c:v>
                </c:pt>
                <c:pt idx="202">
                  <c:v>10.25917583793073</c:v>
                </c:pt>
                <c:pt idx="203">
                  <c:v>10.261523413284868</c:v>
                </c:pt>
                <c:pt idx="204">
                  <c:v>10.263619654362438</c:v>
                </c:pt>
                <c:pt idx="205">
                  <c:v>10.265134475196284</c:v>
                </c:pt>
                <c:pt idx="206">
                  <c:v>10.266397389114934</c:v>
                </c:pt>
                <c:pt idx="207">
                  <c:v>10.267241662496577</c:v>
                </c:pt>
                <c:pt idx="208">
                  <c:v>10.267837401317134</c:v>
                </c:pt>
                <c:pt idx="209">
                  <c:v>10.268014620603147</c:v>
                </c:pt>
                <c:pt idx="210">
                  <c:v>10.267947270546227</c:v>
                </c:pt>
                <c:pt idx="211">
                  <c:v>10.267639398575138</c:v>
                </c:pt>
                <c:pt idx="212">
                  <c:v>10.267095259912086</c:v>
                </c:pt>
                <c:pt idx="213">
                  <c:v>10.266500399095289</c:v>
                </c:pt>
                <c:pt idx="214">
                  <c:v>10.265682217309211</c:v>
                </c:pt>
                <c:pt idx="215">
                  <c:v>10.264645682574811</c:v>
                </c:pt>
                <c:pt idx="216">
                  <c:v>10.263209167153914</c:v>
                </c:pt>
                <c:pt idx="217">
                  <c:v>10.26193857582591</c:v>
                </c:pt>
                <c:pt idx="218">
                  <c:v>10.274013652624381</c:v>
                </c:pt>
                <c:pt idx="219">
                  <c:v>10.28232512137375</c:v>
                </c:pt>
                <c:pt idx="220">
                  <c:v>10.301760116542287</c:v>
                </c:pt>
                <c:pt idx="221">
                  <c:v>10.339171952364135</c:v>
                </c:pt>
                <c:pt idx="222">
                  <c:v>10.392346521049225</c:v>
                </c:pt>
                <c:pt idx="223">
                  <c:v>10.457558424232728</c:v>
                </c:pt>
                <c:pt idx="224">
                  <c:v>10.535586294979726</c:v>
                </c:pt>
                <c:pt idx="225">
                  <c:v>10.628669886667719</c:v>
                </c:pt>
                <c:pt idx="226">
                  <c:v>10.739963847688674</c:v>
                </c:pt>
                <c:pt idx="227">
                  <c:v>10.871697753895184</c:v>
                </c:pt>
                <c:pt idx="228">
                  <c:v>11.024700986513826</c:v>
                </c:pt>
                <c:pt idx="229">
                  <c:v>11.198755017867859</c:v>
                </c:pt>
                <c:pt idx="230">
                  <c:v>11.392105554124081</c:v>
                </c:pt>
                <c:pt idx="231">
                  <c:v>11.602911547214726</c:v>
                </c:pt>
                <c:pt idx="232">
                  <c:v>11.829022102925693</c:v>
                </c:pt>
                <c:pt idx="233">
                  <c:v>12.067739471571079</c:v>
                </c:pt>
                <c:pt idx="234">
                  <c:v>12.316469026035069</c:v>
                </c:pt>
                <c:pt idx="235">
                  <c:v>12.572955496387575</c:v>
                </c:pt>
                <c:pt idx="236">
                  <c:v>12.834843519400179</c:v>
                </c:pt>
                <c:pt idx="237">
                  <c:v>13.098744945103217</c:v>
                </c:pt>
                <c:pt idx="238">
                  <c:v>13.363241663248983</c:v>
                </c:pt>
                <c:pt idx="239">
                  <c:v>13.625906287152592</c:v>
                </c:pt>
                <c:pt idx="240">
                  <c:v>13.885169976540357</c:v>
                </c:pt>
                <c:pt idx="241">
                  <c:v>14.138673245364208</c:v>
                </c:pt>
                <c:pt idx="242">
                  <c:v>14.384695877619999</c:v>
                </c:pt>
                <c:pt idx="243">
                  <c:v>14.622440432941554</c:v>
                </c:pt>
                <c:pt idx="244">
                  <c:v>14.850081613122988</c:v>
                </c:pt>
                <c:pt idx="245">
                  <c:v>15.066229499610452</c:v>
                </c:pt>
                <c:pt idx="246">
                  <c:v>15.269698882378885</c:v>
                </c:pt>
                <c:pt idx="247">
                  <c:v>15.459521373046377</c:v>
                </c:pt>
                <c:pt idx="248">
                  <c:v>15.634697177678891</c:v>
                </c:pt>
                <c:pt idx="249">
                  <c:v>15.794721287449709</c:v>
                </c:pt>
                <c:pt idx="250">
                  <c:v>15.939077865228231</c:v>
                </c:pt>
                <c:pt idx="251">
                  <c:v>16.067509066060698</c:v>
                </c:pt>
                <c:pt idx="252">
                  <c:v>16.179757099353928</c:v>
                </c:pt>
                <c:pt idx="253">
                  <c:v>16.276388350480389</c:v>
                </c:pt>
                <c:pt idx="254">
                  <c:v>16.35772642139575</c:v>
                </c:pt>
                <c:pt idx="255">
                  <c:v>16.424679977867694</c:v>
                </c:pt>
                <c:pt idx="256">
                  <c:v>16.477639267456976</c:v>
                </c:pt>
                <c:pt idx="257">
                  <c:v>16.519311412562679</c:v>
                </c:pt>
                <c:pt idx="258">
                  <c:v>16.550500721879221</c:v>
                </c:pt>
                <c:pt idx="259">
                  <c:v>16.573222221327104</c:v>
                </c:pt>
                <c:pt idx="260">
                  <c:v>16.590468578080309</c:v>
                </c:pt>
                <c:pt idx="261">
                  <c:v>16.604467686242234</c:v>
                </c:pt>
                <c:pt idx="262">
                  <c:v>16.619655957933688</c:v>
                </c:pt>
                <c:pt idx="263">
                  <c:v>16.643096276339246</c:v>
                </c:pt>
                <c:pt idx="264">
                  <c:v>16.677834128466682</c:v>
                </c:pt>
                <c:pt idx="265">
                  <c:v>16.704315969245325</c:v>
                </c:pt>
                <c:pt idx="266">
                  <c:v>16.741475004363107</c:v>
                </c:pt>
                <c:pt idx="267">
                  <c:v>16.798237659284791</c:v>
                </c:pt>
                <c:pt idx="268">
                  <c:v>16.863023876207979</c:v>
                </c:pt>
                <c:pt idx="269">
                  <c:v>16.926676052937907</c:v>
                </c:pt>
                <c:pt idx="270">
                  <c:v>16.981615131531186</c:v>
                </c:pt>
                <c:pt idx="271">
                  <c:v>17.024915261918117</c:v>
                </c:pt>
                <c:pt idx="272">
                  <c:v>17.057216558262777</c:v>
                </c:pt>
                <c:pt idx="273">
                  <c:v>17.080208538133466</c:v>
                </c:pt>
                <c:pt idx="274">
                  <c:v>17.096684227944536</c:v>
                </c:pt>
                <c:pt idx="275">
                  <c:v>17.107832619423956</c:v>
                </c:pt>
                <c:pt idx="276">
                  <c:v>17.115943794801378</c:v>
                </c:pt>
                <c:pt idx="277">
                  <c:v>17.12199637379047</c:v>
                </c:pt>
                <c:pt idx="278">
                  <c:v>17.125942662428404</c:v>
                </c:pt>
                <c:pt idx="279">
                  <c:v>17.128814496478604</c:v>
                </c:pt>
                <c:pt idx="280">
                  <c:v>17.130232598749053</c:v>
                </c:pt>
                <c:pt idx="281">
                  <c:v>17.130905410068532</c:v>
                </c:pt>
                <c:pt idx="282">
                  <c:v>17.13008562727746</c:v>
                </c:pt>
                <c:pt idx="283">
                  <c:v>17.129247551114762</c:v>
                </c:pt>
                <c:pt idx="284">
                  <c:v>17.127272444126142</c:v>
                </c:pt>
                <c:pt idx="285">
                  <c:v>17.12452787021677</c:v>
                </c:pt>
                <c:pt idx="286">
                  <c:v>17.121784679894194</c:v>
                </c:pt>
                <c:pt idx="287">
                  <c:v>17.118672073962298</c:v>
                </c:pt>
                <c:pt idx="288">
                  <c:v>17.114803503094215</c:v>
                </c:pt>
                <c:pt idx="289">
                  <c:v>17.110575550274465</c:v>
                </c:pt>
                <c:pt idx="290">
                  <c:v>17.105997852490109</c:v>
                </c:pt>
                <c:pt idx="291">
                  <c:v>17.10108046322889</c:v>
                </c:pt>
                <c:pt idx="292">
                  <c:v>17.096658532579859</c:v>
                </c:pt>
                <c:pt idx="293">
                  <c:v>17.091518922632559</c:v>
                </c:pt>
                <c:pt idx="294">
                  <c:v>17.086081192609033</c:v>
                </c:pt>
                <c:pt idx="295">
                  <c:v>17.080782720975083</c:v>
                </c:pt>
                <c:pt idx="296">
                  <c:v>17.074789535861438</c:v>
                </c:pt>
                <c:pt idx="297">
                  <c:v>17.068969933698117</c:v>
                </c:pt>
                <c:pt idx="298">
                  <c:v>17.062912020384953</c:v>
                </c:pt>
                <c:pt idx="299">
                  <c:v>17.057073352233132</c:v>
                </c:pt>
                <c:pt idx="300">
                  <c:v>17.050586068101165</c:v>
                </c:pt>
                <c:pt idx="301">
                  <c:v>17.044809888381426</c:v>
                </c:pt>
                <c:pt idx="302">
                  <c:v>17.037958453469209</c:v>
                </c:pt>
                <c:pt idx="303">
                  <c:v>17.031406647642239</c:v>
                </c:pt>
                <c:pt idx="304">
                  <c:v>17.025185705976483</c:v>
                </c:pt>
                <c:pt idx="305">
                  <c:v>17.018383479126332</c:v>
                </c:pt>
                <c:pt idx="306">
                  <c:v>17.011480380260078</c:v>
                </c:pt>
                <c:pt idx="307">
                  <c:v>17.004977093469968</c:v>
                </c:pt>
                <c:pt idx="308">
                  <c:v>16.998420870967006</c:v>
                </c:pt>
                <c:pt idx="309">
                  <c:v>16.991339502560269</c:v>
                </c:pt>
                <c:pt idx="310">
                  <c:v>16.984732914185361</c:v>
                </c:pt>
                <c:pt idx="311">
                  <c:v>16.977632706684446</c:v>
                </c:pt>
                <c:pt idx="312">
                  <c:v>16.970552896544678</c:v>
                </c:pt>
                <c:pt idx="313">
                  <c:v>16.961976481384845</c:v>
                </c:pt>
                <c:pt idx="314">
                  <c:v>16.961211861172107</c:v>
                </c:pt>
                <c:pt idx="315">
                  <c:v>16.959619372137496</c:v>
                </c:pt>
                <c:pt idx="316">
                  <c:v>16.960898876680741</c:v>
                </c:pt>
                <c:pt idx="317">
                  <c:v>16.966765569358685</c:v>
                </c:pt>
                <c:pt idx="318">
                  <c:v>16.971976650480691</c:v>
                </c:pt>
                <c:pt idx="319">
                  <c:v>16.974344046012092</c:v>
                </c:pt>
                <c:pt idx="320">
                  <c:v>16.975452117967617</c:v>
                </c:pt>
                <c:pt idx="321">
                  <c:v>16.979184300057554</c:v>
                </c:pt>
                <c:pt idx="322">
                  <c:v>16.991278103321765</c:v>
                </c:pt>
                <c:pt idx="323">
                  <c:v>17.017709425930725</c:v>
                </c:pt>
                <c:pt idx="324">
                  <c:v>17.064123315159794</c:v>
                </c:pt>
                <c:pt idx="325">
                  <c:v>17.134647219251452</c:v>
                </c:pt>
                <c:pt idx="326">
                  <c:v>17.231217934469171</c:v>
                </c:pt>
                <c:pt idx="327">
                  <c:v>17.353462616783659</c:v>
                </c:pt>
                <c:pt idx="328">
                  <c:v>17.500375844934624</c:v>
                </c:pt>
                <c:pt idx="329">
                  <c:v>17.669074754450978</c:v>
                </c:pt>
                <c:pt idx="330">
                  <c:v>17.85653985938599</c:v>
                </c:pt>
                <c:pt idx="331">
                  <c:v>18.059611338356476</c:v>
                </c:pt>
                <c:pt idx="332">
                  <c:v>18.273734301177178</c:v>
                </c:pt>
                <c:pt idx="333">
                  <c:v>18.496681538112668</c:v>
                </c:pt>
                <c:pt idx="334">
                  <c:v>18.724210089319477</c:v>
                </c:pt>
                <c:pt idx="335">
                  <c:v>18.953830215961876</c:v>
                </c:pt>
                <c:pt idx="336">
                  <c:v>19.182945688187125</c:v>
                </c:pt>
                <c:pt idx="337">
                  <c:v>19.408192071146768</c:v>
                </c:pt>
                <c:pt idx="338">
                  <c:v>19.628728411736727</c:v>
                </c:pt>
                <c:pt idx="339">
                  <c:v>19.841663560028223</c:v>
                </c:pt>
                <c:pt idx="340">
                  <c:v>20.046028652220286</c:v>
                </c:pt>
                <c:pt idx="341">
                  <c:v>20.239446135197053</c:v>
                </c:pt>
                <c:pt idx="342">
                  <c:v>20.420833528379557</c:v>
                </c:pt>
                <c:pt idx="343">
                  <c:v>20.590473726080635</c:v>
                </c:pt>
                <c:pt idx="344">
                  <c:v>20.745835031027571</c:v>
                </c:pt>
                <c:pt idx="345">
                  <c:v>20.88643654060866</c:v>
                </c:pt>
                <c:pt idx="346">
                  <c:v>21.012510808002393</c:v>
                </c:pt>
                <c:pt idx="347">
                  <c:v>21.124310302638243</c:v>
                </c:pt>
                <c:pt idx="348">
                  <c:v>21.220630210518937</c:v>
                </c:pt>
                <c:pt idx="349">
                  <c:v>21.303211544534378</c:v>
                </c:pt>
                <c:pt idx="350">
                  <c:v>21.371615300362219</c:v>
                </c:pt>
                <c:pt idx="351">
                  <c:v>21.427680395715189</c:v>
                </c:pt>
                <c:pt idx="352">
                  <c:v>21.471021190129903</c:v>
                </c:pt>
                <c:pt idx="353">
                  <c:v>21.505136116563278</c:v>
                </c:pt>
                <c:pt idx="354">
                  <c:v>21.529745704641957</c:v>
                </c:pt>
                <c:pt idx="355">
                  <c:v>21.548538774807444</c:v>
                </c:pt>
                <c:pt idx="356">
                  <c:v>21.562152325441375</c:v>
                </c:pt>
                <c:pt idx="357">
                  <c:v>21.57449983241661</c:v>
                </c:pt>
                <c:pt idx="358">
                  <c:v>21.588021866915955</c:v>
                </c:pt>
                <c:pt idx="359">
                  <c:v>21.611062151165068</c:v>
                </c:pt>
                <c:pt idx="360">
                  <c:v>21.649801035050668</c:v>
                </c:pt>
                <c:pt idx="361">
                  <c:v>21.688673785314219</c:v>
                </c:pt>
                <c:pt idx="362">
                  <c:v>21.747359750151041</c:v>
                </c:pt>
                <c:pt idx="363">
                  <c:v>21.825629529906344</c:v>
                </c:pt>
                <c:pt idx="364">
                  <c:v>21.919739345137618</c:v>
                </c:pt>
                <c:pt idx="365">
                  <c:v>22.014309030821096</c:v>
                </c:pt>
                <c:pt idx="366">
                  <c:v>22.09241261949731</c:v>
                </c:pt>
                <c:pt idx="367">
                  <c:v>22.146321930432826</c:v>
                </c:pt>
                <c:pt idx="368">
                  <c:v>22.17891673907522</c:v>
                </c:pt>
                <c:pt idx="369">
                  <c:v>22.195052615012571</c:v>
                </c:pt>
                <c:pt idx="370">
                  <c:v>22.203519352435009</c:v>
                </c:pt>
                <c:pt idx="371">
                  <c:v>22.205974077733462</c:v>
                </c:pt>
                <c:pt idx="372">
                  <c:v>22.207943272164403</c:v>
                </c:pt>
                <c:pt idx="373">
                  <c:v>22.209436367911596</c:v>
                </c:pt>
                <c:pt idx="374">
                  <c:v>22.209494508945824</c:v>
                </c:pt>
                <c:pt idx="375">
                  <c:v>22.209076515169375</c:v>
                </c:pt>
                <c:pt idx="376">
                  <c:v>22.209182049998205</c:v>
                </c:pt>
                <c:pt idx="377">
                  <c:v>22.207854198589246</c:v>
                </c:pt>
                <c:pt idx="378">
                  <c:v>22.206083361162996</c:v>
                </c:pt>
                <c:pt idx="379">
                  <c:v>22.204902096759774</c:v>
                </c:pt>
                <c:pt idx="380">
                  <c:v>22.203323779204506</c:v>
                </c:pt>
                <c:pt idx="381">
                  <c:v>22.20136181899878</c:v>
                </c:pt>
                <c:pt idx="382">
                  <c:v>22.199030177160122</c:v>
                </c:pt>
                <c:pt idx="383">
                  <c:v>22.197407338120996</c:v>
                </c:pt>
                <c:pt idx="384">
                  <c:v>22.194391621336027</c:v>
                </c:pt>
                <c:pt idx="385">
                  <c:v>22.192138009937096</c:v>
                </c:pt>
                <c:pt idx="386">
                  <c:v>22.189599186698555</c:v>
                </c:pt>
                <c:pt idx="387">
                  <c:v>22.186792414736139</c:v>
                </c:pt>
                <c:pt idx="388">
                  <c:v>22.183735590685529</c:v>
                </c:pt>
                <c:pt idx="389">
                  <c:v>22.180447258597482</c:v>
                </c:pt>
                <c:pt idx="390">
                  <c:v>22.178091063477279</c:v>
                </c:pt>
                <c:pt idx="391">
                  <c:v>22.174409991643639</c:v>
                </c:pt>
                <c:pt idx="392">
                  <c:v>22.171725728566944</c:v>
                </c:pt>
                <c:pt idx="393">
                  <c:v>22.167734725113419</c:v>
                </c:pt>
                <c:pt idx="394">
                  <c:v>22.164808537005108</c:v>
                </c:pt>
                <c:pt idx="395">
                  <c:v>22.161801756501546</c:v>
                </c:pt>
                <c:pt idx="396">
                  <c:v>22.158738265123546</c:v>
                </c:pt>
                <c:pt idx="397">
                  <c:v>22.154411711921608</c:v>
                </c:pt>
                <c:pt idx="398">
                  <c:v>22.151296663098414</c:v>
                </c:pt>
                <c:pt idx="399">
                  <c:v>22.148201118746851</c:v>
                </c:pt>
                <c:pt idx="400">
                  <c:v>22.143882069452062</c:v>
                </c:pt>
                <c:pt idx="401">
                  <c:v>22.140894293495837</c:v>
                </c:pt>
                <c:pt idx="402">
                  <c:v>22.13800963979801</c:v>
                </c:pt>
                <c:pt idx="403">
                  <c:v>22.133947354968566</c:v>
                </c:pt>
                <c:pt idx="404">
                  <c:v>22.130020934616294</c:v>
                </c:pt>
                <c:pt idx="405">
                  <c:v>22.127599384673186</c:v>
                </c:pt>
                <c:pt idx="406">
                  <c:v>22.122700695345696</c:v>
                </c:pt>
                <c:pt idx="407">
                  <c:v>22.119371712216683</c:v>
                </c:pt>
                <c:pt idx="408">
                  <c:v>22.116308303498094</c:v>
                </c:pt>
                <c:pt idx="409">
                  <c:v>22.110755481073365</c:v>
                </c:pt>
                <c:pt idx="410">
                  <c:v>22.120985189015137</c:v>
                </c:pt>
                <c:pt idx="411">
                  <c:v>22.130429093158142</c:v>
                </c:pt>
                <c:pt idx="412">
                  <c:v>22.144841295607137</c:v>
                </c:pt>
                <c:pt idx="413">
                  <c:v>22.164400157741014</c:v>
                </c:pt>
                <c:pt idx="414">
                  <c:v>22.183410063379785</c:v>
                </c:pt>
                <c:pt idx="415">
                  <c:v>22.194448376548703</c:v>
                </c:pt>
                <c:pt idx="416">
                  <c:v>22.201785151158347</c:v>
                </c:pt>
                <c:pt idx="417">
                  <c:v>22.205325947383795</c:v>
                </c:pt>
                <c:pt idx="418">
                  <c:v>22.214166657921833</c:v>
                </c:pt>
                <c:pt idx="419">
                  <c:v>22.23004614915579</c:v>
                </c:pt>
                <c:pt idx="420">
                  <c:v>22.259465171199768</c:v>
                </c:pt>
                <c:pt idx="421">
                  <c:v>22.306030611988252</c:v>
                </c:pt>
                <c:pt idx="422">
                  <c:v>22.370296942929592</c:v>
                </c:pt>
                <c:pt idx="423">
                  <c:v>22.454444365219693</c:v>
                </c:pt>
                <c:pt idx="424">
                  <c:v>22.555840244769239</c:v>
                </c:pt>
                <c:pt idx="425">
                  <c:v>22.673376523218256</c:v>
                </c:pt>
                <c:pt idx="426">
                  <c:v>22.805887502160452</c:v>
                </c:pt>
                <c:pt idx="427">
                  <c:v>22.950465650616646</c:v>
                </c:pt>
                <c:pt idx="428">
                  <c:v>23.104072074593763</c:v>
                </c:pt>
                <c:pt idx="429">
                  <c:v>23.265251002153104</c:v>
                </c:pt>
                <c:pt idx="430">
                  <c:v>23.427272148212399</c:v>
                </c:pt>
                <c:pt idx="431">
                  <c:v>23.591889652635029</c:v>
                </c:pt>
                <c:pt idx="432">
                  <c:v>23.755613407582896</c:v>
                </c:pt>
                <c:pt idx="433">
                  <c:v>23.916596983235792</c:v>
                </c:pt>
                <c:pt idx="434">
                  <c:v>24.072917675415841</c:v>
                </c:pt>
                <c:pt idx="435">
                  <c:v>24.222574519496575</c:v>
                </c:pt>
                <c:pt idx="436">
                  <c:v>24.365334221441493</c:v>
                </c:pt>
                <c:pt idx="437">
                  <c:v>24.499091221316547</c:v>
                </c:pt>
                <c:pt idx="438">
                  <c:v>24.623543565840674</c:v>
                </c:pt>
                <c:pt idx="439">
                  <c:v>24.738382941557596</c:v>
                </c:pt>
                <c:pt idx="440">
                  <c:v>24.843294564027786</c:v>
                </c:pt>
                <c:pt idx="441">
                  <c:v>24.937957065284934</c:v>
                </c:pt>
                <c:pt idx="442">
                  <c:v>25.022042379531772</c:v>
                </c:pt>
                <c:pt idx="443">
                  <c:v>25.095215627049146</c:v>
                </c:pt>
                <c:pt idx="444">
                  <c:v>25.159143549984872</c:v>
                </c:pt>
                <c:pt idx="445">
                  <c:v>25.211510795103631</c:v>
                </c:pt>
                <c:pt idx="446">
                  <c:v>25.254012824282899</c:v>
                </c:pt>
                <c:pt idx="447">
                  <c:v>25.288423710117968</c:v>
                </c:pt>
                <c:pt idx="448">
                  <c:v>25.31659825924346</c:v>
                </c:pt>
                <c:pt idx="449">
                  <c:v>25.33624230468304</c:v>
                </c:pt>
                <c:pt idx="450">
                  <c:v>25.349245735216634</c:v>
                </c:pt>
                <c:pt idx="451">
                  <c:v>25.359743516336774</c:v>
                </c:pt>
                <c:pt idx="452">
                  <c:v>25.36768174843742</c:v>
                </c:pt>
                <c:pt idx="453">
                  <c:v>25.373005677864928</c:v>
                </c:pt>
                <c:pt idx="454">
                  <c:v>25.380117812082975</c:v>
                </c:pt>
                <c:pt idx="455">
                  <c:v>25.389101697863847</c:v>
                </c:pt>
                <c:pt idx="456">
                  <c:v>25.404594903394539</c:v>
                </c:pt>
                <c:pt idx="457">
                  <c:v>25.424528270131557</c:v>
                </c:pt>
                <c:pt idx="458">
                  <c:v>25.476952171130392</c:v>
                </c:pt>
                <c:pt idx="459">
                  <c:v>25.530034531937208</c:v>
                </c:pt>
                <c:pt idx="460">
                  <c:v>25.581435157016379</c:v>
                </c:pt>
                <c:pt idx="461">
                  <c:v>25.61672697530048</c:v>
                </c:pt>
                <c:pt idx="462">
                  <c:v>25.63783913738494</c:v>
                </c:pt>
                <c:pt idx="463">
                  <c:v>25.646792121799471</c:v>
                </c:pt>
                <c:pt idx="464">
                  <c:v>25.650647780939973</c:v>
                </c:pt>
                <c:pt idx="465">
                  <c:v>25.654271851539075</c:v>
                </c:pt>
                <c:pt idx="466">
                  <c:v>25.655159375411078</c:v>
                </c:pt>
                <c:pt idx="467">
                  <c:v>25.658357262822314</c:v>
                </c:pt>
                <c:pt idx="468">
                  <c:v>25.658293376817035</c:v>
                </c:pt>
                <c:pt idx="469">
                  <c:v>25.658802715933131</c:v>
                </c:pt>
                <c:pt idx="470">
                  <c:v>25.65887943535548</c:v>
                </c:pt>
                <c:pt idx="471">
                  <c:v>25.658805325826947</c:v>
                </c:pt>
                <c:pt idx="472">
                  <c:v>25.658336206440065</c:v>
                </c:pt>
                <c:pt idx="473">
                  <c:v>25.658032535493199</c:v>
                </c:pt>
                <c:pt idx="474">
                  <c:v>25.657380049862944</c:v>
                </c:pt>
                <c:pt idx="475">
                  <c:v>25.656397350229028</c:v>
                </c:pt>
                <c:pt idx="476">
                  <c:v>25.655384052217158</c:v>
                </c:pt>
                <c:pt idx="477">
                  <c:v>25.65436897499664</c:v>
                </c:pt>
                <c:pt idx="478">
                  <c:v>25.652809417123439</c:v>
                </c:pt>
                <c:pt idx="479">
                  <c:v>25.651007277815257</c:v>
                </c:pt>
                <c:pt idx="480">
                  <c:v>25.649569389114284</c:v>
                </c:pt>
                <c:pt idx="481">
                  <c:v>25.647946632114035</c:v>
                </c:pt>
                <c:pt idx="482">
                  <c:v>25.646163122262234</c:v>
                </c:pt>
                <c:pt idx="483">
                  <c:v>25.643640752468766</c:v>
                </c:pt>
                <c:pt idx="484">
                  <c:v>25.641909729963412</c:v>
                </c:pt>
                <c:pt idx="485">
                  <c:v>25.640409453191186</c:v>
                </c:pt>
                <c:pt idx="486">
                  <c:v>25.638243908738488</c:v>
                </c:pt>
                <c:pt idx="487">
                  <c:v>25.636365176230917</c:v>
                </c:pt>
                <c:pt idx="488">
                  <c:v>25.634494775420325</c:v>
                </c:pt>
                <c:pt idx="489">
                  <c:v>25.632663021163307</c:v>
                </c:pt>
                <c:pt idx="490">
                  <c:v>25.630901175709454</c:v>
                </c:pt>
                <c:pt idx="491">
                  <c:v>25.628586022705338</c:v>
                </c:pt>
                <c:pt idx="492">
                  <c:v>25.626723652753633</c:v>
                </c:pt>
                <c:pt idx="493">
                  <c:v>25.624689233380092</c:v>
                </c:pt>
                <c:pt idx="494">
                  <c:v>25.62216927066104</c:v>
                </c:pt>
                <c:pt idx="495">
                  <c:v>25.620203602656265</c:v>
                </c:pt>
                <c:pt idx="496">
                  <c:v>25.618149401857465</c:v>
                </c:pt>
                <c:pt idx="497">
                  <c:v>25.616033950425994</c:v>
                </c:pt>
                <c:pt idx="498">
                  <c:v>25.614237926562325</c:v>
                </c:pt>
                <c:pt idx="499">
                  <c:v>25.611732862440594</c:v>
                </c:pt>
                <c:pt idx="500">
                  <c:v>25.609966217926317</c:v>
                </c:pt>
                <c:pt idx="501">
                  <c:v>25.607536612473918</c:v>
                </c:pt>
                <c:pt idx="502">
                  <c:v>25.605555737455035</c:v>
                </c:pt>
                <c:pt idx="503">
                  <c:v>25.603696532156036</c:v>
                </c:pt>
                <c:pt idx="504">
                  <c:v>25.601242375637781</c:v>
                </c:pt>
                <c:pt idx="505">
                  <c:v>25.598204587681074</c:v>
                </c:pt>
                <c:pt idx="506">
                  <c:v>25.608005178183376</c:v>
                </c:pt>
                <c:pt idx="507">
                  <c:v>25.615978639787734</c:v>
                </c:pt>
                <c:pt idx="508">
                  <c:v>25.627570721510203</c:v>
                </c:pt>
                <c:pt idx="509">
                  <c:v>25.641735946138912</c:v>
                </c:pt>
                <c:pt idx="510">
                  <c:v>25.650192320660299</c:v>
                </c:pt>
                <c:pt idx="511">
                  <c:v>25.649959855718482</c:v>
                </c:pt>
                <c:pt idx="512">
                  <c:v>25.641607979017294</c:v>
                </c:pt>
                <c:pt idx="513">
                  <c:v>25.628620314282973</c:v>
                </c:pt>
                <c:pt idx="514">
                  <c:v>25.614214983001325</c:v>
                </c:pt>
                <c:pt idx="515">
                  <c:v>25.601747598868638</c:v>
                </c:pt>
                <c:pt idx="516">
                  <c:v>25.593864466657788</c:v>
                </c:pt>
                <c:pt idx="517">
                  <c:v>25.592461754462089</c:v>
                </c:pt>
                <c:pt idx="518">
                  <c:v>25.600379993902656</c:v>
                </c:pt>
                <c:pt idx="519">
                  <c:v>25.616625707300432</c:v>
                </c:pt>
                <c:pt idx="520">
                  <c:v>25.642817173018305</c:v>
                </c:pt>
                <c:pt idx="521">
                  <c:v>25.67794703589734</c:v>
                </c:pt>
                <c:pt idx="522">
                  <c:v>25.720958972159043</c:v>
                </c:pt>
                <c:pt idx="523">
                  <c:v>25.771203720712862</c:v>
                </c:pt>
                <c:pt idx="524">
                  <c:v>25.828461657613673</c:v>
                </c:pt>
                <c:pt idx="525">
                  <c:v>25.889230071634532</c:v>
                </c:pt>
                <c:pt idx="526">
                  <c:v>25.954101885118753</c:v>
                </c:pt>
                <c:pt idx="527">
                  <c:v>26.020831494329112</c:v>
                </c:pt>
                <c:pt idx="528">
                  <c:v>26.089003816698369</c:v>
                </c:pt>
                <c:pt idx="529">
                  <c:v>26.156724531924585</c:v>
                </c:pt>
                <c:pt idx="530">
                  <c:v>26.223002963166412</c:v>
                </c:pt>
                <c:pt idx="531">
                  <c:v>26.287801480619695</c:v>
                </c:pt>
                <c:pt idx="532">
                  <c:v>26.34957484287709</c:v>
                </c:pt>
                <c:pt idx="533">
                  <c:v>26.408236811932721</c:v>
                </c:pt>
                <c:pt idx="534">
                  <c:v>26.462673705917425</c:v>
                </c:pt>
                <c:pt idx="535">
                  <c:v>26.513282029983753</c:v>
                </c:pt>
                <c:pt idx="536">
                  <c:v>26.559953929135954</c:v>
                </c:pt>
                <c:pt idx="537">
                  <c:v>26.600991931886725</c:v>
                </c:pt>
                <c:pt idx="538">
                  <c:v>26.637303595794755</c:v>
                </c:pt>
                <c:pt idx="539">
                  <c:v>26.66929776918214</c:v>
                </c:pt>
                <c:pt idx="540">
                  <c:v>26.695765458705875</c:v>
                </c:pt>
                <c:pt idx="541">
                  <c:v>26.717656514436346</c:v>
                </c:pt>
                <c:pt idx="542">
                  <c:v>26.734291606474684</c:v>
                </c:pt>
                <c:pt idx="543">
                  <c:v>26.747782327382232</c:v>
                </c:pt>
                <c:pt idx="544">
                  <c:v>26.757485893279778</c:v>
                </c:pt>
                <c:pt idx="545">
                  <c:v>26.764459936210031</c:v>
                </c:pt>
                <c:pt idx="546">
                  <c:v>26.768646229968994</c:v>
                </c:pt>
                <c:pt idx="547">
                  <c:v>26.771160188303789</c:v>
                </c:pt>
                <c:pt idx="548">
                  <c:v>26.773165487752607</c:v>
                </c:pt>
                <c:pt idx="549">
                  <c:v>26.774076412320845</c:v>
                </c:pt>
                <c:pt idx="550">
                  <c:v>26.775706427194415</c:v>
                </c:pt>
                <c:pt idx="551">
                  <c:v>26.778108559912425</c:v>
                </c:pt>
                <c:pt idx="552">
                  <c:v>26.780099912114245</c:v>
                </c:pt>
                <c:pt idx="553">
                  <c:v>26.783572999762729</c:v>
                </c:pt>
                <c:pt idx="554">
                  <c:v>26.795553184508346</c:v>
                </c:pt>
                <c:pt idx="555">
                  <c:v>26.810592452887818</c:v>
                </c:pt>
                <c:pt idx="556">
                  <c:v>26.823653702881572</c:v>
                </c:pt>
                <c:pt idx="557">
                  <c:v>26.833397105693546</c:v>
                </c:pt>
                <c:pt idx="558">
                  <c:v>26.839744921559802</c:v>
                </c:pt>
                <c:pt idx="559">
                  <c:v>26.843283550452664</c:v>
                </c:pt>
                <c:pt idx="560">
                  <c:v>26.845298353213515</c:v>
                </c:pt>
                <c:pt idx="561">
                  <c:v>26.845771112016525</c:v>
                </c:pt>
                <c:pt idx="562">
                  <c:v>26.846743341801737</c:v>
                </c:pt>
                <c:pt idx="563">
                  <c:v>26.847567608697723</c:v>
                </c:pt>
                <c:pt idx="564">
                  <c:v>26.847568712287583</c:v>
                </c:pt>
                <c:pt idx="565">
                  <c:v>26.847459740709901</c:v>
                </c:pt>
                <c:pt idx="566">
                  <c:v>26.847268059347964</c:v>
                </c:pt>
                <c:pt idx="567">
                  <c:v>26.847021929431396</c:v>
                </c:pt>
                <c:pt idx="568">
                  <c:v>26.846750527049828</c:v>
                </c:pt>
                <c:pt idx="569">
                  <c:v>26.845745427550881</c:v>
                </c:pt>
                <c:pt idx="570">
                  <c:v>26.845507031746862</c:v>
                </c:pt>
                <c:pt idx="571">
                  <c:v>26.844582412625229</c:v>
                </c:pt>
                <c:pt idx="572">
                  <c:v>26.8437428920918</c:v>
                </c:pt>
                <c:pt idx="573">
                  <c:v>26.842252311395001</c:v>
                </c:pt>
                <c:pt idx="574">
                  <c:v>26.840899334494168</c:v>
                </c:pt>
                <c:pt idx="575">
                  <c:v>26.839719593464963</c:v>
                </c:pt>
                <c:pt idx="576">
                  <c:v>26.838749792731491</c:v>
                </c:pt>
              </c:numCache>
            </c:numRef>
          </c:yVal>
          <c:smooth val="0"/>
        </c:ser>
        <c:ser>
          <c:idx val="1"/>
          <c:order val="2"/>
          <c:tx>
            <c:v>detachment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'output_140603 &amp; 140721'!$O$3:$O$4</c:f>
              <c:numCache>
                <c:formatCode>General</c:formatCode>
                <c:ptCount val="2"/>
                <c:pt idx="0">
                  <c:v>39</c:v>
                </c:pt>
                <c:pt idx="1">
                  <c:v>39</c:v>
                </c:pt>
              </c:numCache>
            </c:numRef>
          </c:xVal>
          <c:yVal>
            <c:numRef>
              <c:f>'output_140603 &amp; 140721'!$P$3:$P$4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36320"/>
        <c:axId val="142938496"/>
      </c:scatterChart>
      <c:scatterChart>
        <c:scatterStyle val="lineMarker"/>
        <c:varyColors val="0"/>
        <c:ser>
          <c:idx val="5"/>
          <c:order val="0"/>
          <c:tx>
            <c:strRef>
              <c:f>'output_140603 &amp; 140721'!$L$9:$L$10</c:f>
              <c:strCache>
                <c:ptCount val="1"/>
                <c:pt idx="0">
                  <c:v>Nox molec/cc</c:v>
                </c:pt>
              </c:strCache>
            </c:strRef>
          </c:tx>
          <c:spPr>
            <a:ln>
              <a:solidFill>
                <a:srgbClr val="FF9933"/>
              </a:solidFill>
            </a:ln>
          </c:spPr>
          <c:marker>
            <c:symbol val="none"/>
          </c:marker>
          <c:xVal>
            <c:numRef>
              <c:f>'output_140603 &amp; 140721'!$A$11:$A$587</c:f>
              <c:numCache>
                <c:formatCode>General</c:formatCode>
                <c:ptCount val="57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</c:numCache>
            </c:numRef>
          </c:xVal>
          <c:yVal>
            <c:numRef>
              <c:f>'output_140603 &amp; 140721'!$L$11:$L$587</c:f>
              <c:numCache>
                <c:formatCode>0.00E+00</c:formatCode>
                <c:ptCount val="577"/>
                <c:pt idx="0">
                  <c:v>950000000000</c:v>
                </c:pt>
                <c:pt idx="1">
                  <c:v>1077940000000</c:v>
                </c:pt>
                <c:pt idx="2">
                  <c:v>1196150000000</c:v>
                </c:pt>
                <c:pt idx="3">
                  <c:v>1303800000000</c:v>
                </c:pt>
                <c:pt idx="4">
                  <c:v>1401400000000</c:v>
                </c:pt>
                <c:pt idx="5">
                  <c:v>1489900000000</c:v>
                </c:pt>
                <c:pt idx="6">
                  <c:v>1569300000000</c:v>
                </c:pt>
                <c:pt idx="7">
                  <c:v>1639500000000</c:v>
                </c:pt>
                <c:pt idx="8">
                  <c:v>1701300000000</c:v>
                </c:pt>
                <c:pt idx="9">
                  <c:v>1759600000000</c:v>
                </c:pt>
                <c:pt idx="10">
                  <c:v>1817400000000</c:v>
                </c:pt>
                <c:pt idx="11">
                  <c:v>1874900000000</c:v>
                </c:pt>
                <c:pt idx="12">
                  <c:v>1932200000000</c:v>
                </c:pt>
                <c:pt idx="13">
                  <c:v>1989900000000</c:v>
                </c:pt>
                <c:pt idx="14">
                  <c:v>2046300000000</c:v>
                </c:pt>
                <c:pt idx="15">
                  <c:v>2100400000000</c:v>
                </c:pt>
                <c:pt idx="16">
                  <c:v>2154000000000</c:v>
                </c:pt>
                <c:pt idx="17">
                  <c:v>2207000000000</c:v>
                </c:pt>
                <c:pt idx="18">
                  <c:v>2260000000000</c:v>
                </c:pt>
                <c:pt idx="19">
                  <c:v>2311000000000</c:v>
                </c:pt>
                <c:pt idx="20">
                  <c:v>2361000000000</c:v>
                </c:pt>
                <c:pt idx="21">
                  <c:v>2430000000000</c:v>
                </c:pt>
                <c:pt idx="22">
                  <c:v>2536000000000</c:v>
                </c:pt>
                <c:pt idx="23">
                  <c:v>2681000000000</c:v>
                </c:pt>
                <c:pt idx="24">
                  <c:v>2863000000000</c:v>
                </c:pt>
                <c:pt idx="25">
                  <c:v>3081000000000</c:v>
                </c:pt>
                <c:pt idx="26">
                  <c:v>3332000000000</c:v>
                </c:pt>
                <c:pt idx="27">
                  <c:v>3618000000000</c:v>
                </c:pt>
                <c:pt idx="28">
                  <c:v>3935000000000</c:v>
                </c:pt>
                <c:pt idx="29">
                  <c:v>4262000000000</c:v>
                </c:pt>
                <c:pt idx="30">
                  <c:v>4574000000000</c:v>
                </c:pt>
                <c:pt idx="31">
                  <c:v>4872000000000</c:v>
                </c:pt>
                <c:pt idx="32">
                  <c:v>4289000000000</c:v>
                </c:pt>
                <c:pt idx="33">
                  <c:v>3854000000000</c:v>
                </c:pt>
                <c:pt idx="34">
                  <c:v>3508000000000</c:v>
                </c:pt>
                <c:pt idx="35">
                  <c:v>3220000000000</c:v>
                </c:pt>
                <c:pt idx="36">
                  <c:v>2972000000000</c:v>
                </c:pt>
                <c:pt idx="37">
                  <c:v>2672000000000</c:v>
                </c:pt>
                <c:pt idx="38">
                  <c:v>2422400000000</c:v>
                </c:pt>
                <c:pt idx="39">
                  <c:v>2209700000000</c:v>
                </c:pt>
                <c:pt idx="40">
                  <c:v>2023000000000</c:v>
                </c:pt>
                <c:pt idx="41">
                  <c:v>1857800000000</c:v>
                </c:pt>
                <c:pt idx="42">
                  <c:v>1708600000000</c:v>
                </c:pt>
                <c:pt idx="43">
                  <c:v>1573000000000</c:v>
                </c:pt>
                <c:pt idx="44">
                  <c:v>1446700000000</c:v>
                </c:pt>
                <c:pt idx="45">
                  <c:v>1330200000000</c:v>
                </c:pt>
                <c:pt idx="46">
                  <c:v>1222000000000</c:v>
                </c:pt>
                <c:pt idx="47">
                  <c:v>1120600000000</c:v>
                </c:pt>
                <c:pt idx="48">
                  <c:v>1025700000000</c:v>
                </c:pt>
                <c:pt idx="49">
                  <c:v>883300000000</c:v>
                </c:pt>
                <c:pt idx="50">
                  <c:v>765200000000</c:v>
                </c:pt>
                <c:pt idx="51">
                  <c:v>665920000000</c:v>
                </c:pt>
                <c:pt idx="52">
                  <c:v>581870000000</c:v>
                </c:pt>
                <c:pt idx="53">
                  <c:v>510310000000</c:v>
                </c:pt>
                <c:pt idx="54">
                  <c:v>449580000000</c:v>
                </c:pt>
                <c:pt idx="55">
                  <c:v>398320000000</c:v>
                </c:pt>
                <c:pt idx="56">
                  <c:v>355620000000</c:v>
                </c:pt>
                <c:pt idx="57">
                  <c:v>329340000000</c:v>
                </c:pt>
                <c:pt idx="58">
                  <c:v>307380000000</c:v>
                </c:pt>
                <c:pt idx="59">
                  <c:v>289510000000</c:v>
                </c:pt>
                <c:pt idx="60">
                  <c:v>275340000000</c:v>
                </c:pt>
                <c:pt idx="61">
                  <c:v>264650000000</c:v>
                </c:pt>
                <c:pt idx="62">
                  <c:v>257100000000</c:v>
                </c:pt>
                <c:pt idx="63">
                  <c:v>252130000000</c:v>
                </c:pt>
                <c:pt idx="64">
                  <c:v>249410000000</c:v>
                </c:pt>
                <c:pt idx="65">
                  <c:v>252310000000</c:v>
                </c:pt>
                <c:pt idx="66">
                  <c:v>256600000000</c:v>
                </c:pt>
                <c:pt idx="67">
                  <c:v>261840000000</c:v>
                </c:pt>
                <c:pt idx="68">
                  <c:v>267830000000</c:v>
                </c:pt>
                <c:pt idx="69">
                  <c:v>276361000000</c:v>
                </c:pt>
                <c:pt idx="70">
                  <c:v>285218000000</c:v>
                </c:pt>
                <c:pt idx="71">
                  <c:v>293730000000</c:v>
                </c:pt>
                <c:pt idx="72">
                  <c:v>303699000000</c:v>
                </c:pt>
                <c:pt idx="73">
                  <c:v>307022800000</c:v>
                </c:pt>
                <c:pt idx="74">
                  <c:v>314165200000</c:v>
                </c:pt>
                <c:pt idx="75">
                  <c:v>325254600000</c:v>
                </c:pt>
                <c:pt idx="76">
                  <c:v>338367700000</c:v>
                </c:pt>
                <c:pt idx="77">
                  <c:v>354239000000</c:v>
                </c:pt>
                <c:pt idx="78">
                  <c:v>374464000000</c:v>
                </c:pt>
                <c:pt idx="79">
                  <c:v>399457000000</c:v>
                </c:pt>
                <c:pt idx="80">
                  <c:v>430253000000</c:v>
                </c:pt>
                <c:pt idx="81">
                  <c:v>466443000000</c:v>
                </c:pt>
                <c:pt idx="82">
                  <c:v>507328000000</c:v>
                </c:pt>
                <c:pt idx="83">
                  <c:v>554581000000</c:v>
                </c:pt>
                <c:pt idx="84">
                  <c:v>610105000000</c:v>
                </c:pt>
                <c:pt idx="85">
                  <c:v>671636000000</c:v>
                </c:pt>
                <c:pt idx="86">
                  <c:v>735983000000</c:v>
                </c:pt>
                <c:pt idx="87">
                  <c:v>804654000000</c:v>
                </c:pt>
                <c:pt idx="88">
                  <c:v>879640000000</c:v>
                </c:pt>
                <c:pt idx="89">
                  <c:v>959710000000</c:v>
                </c:pt>
                <c:pt idx="90">
                  <c:v>1042630000000</c:v>
                </c:pt>
                <c:pt idx="91">
                  <c:v>1131080000000</c:v>
                </c:pt>
                <c:pt idx="92">
                  <c:v>1225860000000</c:v>
                </c:pt>
                <c:pt idx="93">
                  <c:v>1326430000000</c:v>
                </c:pt>
                <c:pt idx="94">
                  <c:v>1427140000000</c:v>
                </c:pt>
                <c:pt idx="95">
                  <c:v>1531300000000</c:v>
                </c:pt>
                <c:pt idx="96">
                  <c:v>1638000000000</c:v>
                </c:pt>
                <c:pt idx="97">
                  <c:v>1742700000000</c:v>
                </c:pt>
                <c:pt idx="98">
                  <c:v>1837300000000</c:v>
                </c:pt>
                <c:pt idx="99">
                  <c:v>1923700000000</c:v>
                </c:pt>
                <c:pt idx="100">
                  <c:v>2000200000000</c:v>
                </c:pt>
                <c:pt idx="101">
                  <c:v>2068300000000</c:v>
                </c:pt>
                <c:pt idx="102">
                  <c:v>2128600000000</c:v>
                </c:pt>
                <c:pt idx="103">
                  <c:v>2181200000000</c:v>
                </c:pt>
                <c:pt idx="104">
                  <c:v>2226700000000</c:v>
                </c:pt>
                <c:pt idx="105">
                  <c:v>2268700000000</c:v>
                </c:pt>
                <c:pt idx="106">
                  <c:v>2311000000000</c:v>
                </c:pt>
                <c:pt idx="107">
                  <c:v>2355000000000</c:v>
                </c:pt>
                <c:pt idx="108">
                  <c:v>2400000000000</c:v>
                </c:pt>
                <c:pt idx="109">
                  <c:v>2444000000000</c:v>
                </c:pt>
                <c:pt idx="110">
                  <c:v>2488000000000</c:v>
                </c:pt>
                <c:pt idx="111">
                  <c:v>2531000000000</c:v>
                </c:pt>
                <c:pt idx="112">
                  <c:v>2574000000000</c:v>
                </c:pt>
                <c:pt idx="113">
                  <c:v>2616000000000</c:v>
                </c:pt>
                <c:pt idx="114">
                  <c:v>2658000000000</c:v>
                </c:pt>
                <c:pt idx="115">
                  <c:v>2698000000000</c:v>
                </c:pt>
                <c:pt idx="116">
                  <c:v>2738000000000</c:v>
                </c:pt>
                <c:pt idx="117">
                  <c:v>2798000000000</c:v>
                </c:pt>
                <c:pt idx="118">
                  <c:v>2895000000000</c:v>
                </c:pt>
                <c:pt idx="119">
                  <c:v>3031000000000</c:v>
                </c:pt>
                <c:pt idx="120">
                  <c:v>3205000000000</c:v>
                </c:pt>
                <c:pt idx="121">
                  <c:v>3414000000000</c:v>
                </c:pt>
                <c:pt idx="122">
                  <c:v>3656000000000</c:v>
                </c:pt>
                <c:pt idx="123">
                  <c:v>3934000000000</c:v>
                </c:pt>
                <c:pt idx="124">
                  <c:v>4242000000000</c:v>
                </c:pt>
                <c:pt idx="125">
                  <c:v>4560000000000</c:v>
                </c:pt>
                <c:pt idx="126">
                  <c:v>4863000000000</c:v>
                </c:pt>
                <c:pt idx="127">
                  <c:v>5150000000000</c:v>
                </c:pt>
                <c:pt idx="128">
                  <c:v>4513000000000</c:v>
                </c:pt>
                <c:pt idx="129">
                  <c:v>4038000000000</c:v>
                </c:pt>
                <c:pt idx="130">
                  <c:v>3661000000000</c:v>
                </c:pt>
                <c:pt idx="131">
                  <c:v>3350000000000</c:v>
                </c:pt>
                <c:pt idx="132">
                  <c:v>3082000000000</c:v>
                </c:pt>
                <c:pt idx="133">
                  <c:v>2763800000000</c:v>
                </c:pt>
                <c:pt idx="134">
                  <c:v>2499800000000</c:v>
                </c:pt>
                <c:pt idx="135">
                  <c:v>2275000000000</c:v>
                </c:pt>
                <c:pt idx="136">
                  <c:v>2078800000000</c:v>
                </c:pt>
                <c:pt idx="137">
                  <c:v>1905500000000</c:v>
                </c:pt>
                <c:pt idx="138">
                  <c:v>1749500000000</c:v>
                </c:pt>
                <c:pt idx="139">
                  <c:v>1608300000000</c:v>
                </c:pt>
                <c:pt idx="140">
                  <c:v>1477600000000</c:v>
                </c:pt>
                <c:pt idx="141">
                  <c:v>1356600000000</c:v>
                </c:pt>
                <c:pt idx="142">
                  <c:v>1244400000000</c:v>
                </c:pt>
                <c:pt idx="143">
                  <c:v>1139600000000</c:v>
                </c:pt>
                <c:pt idx="144">
                  <c:v>1042100000000</c:v>
                </c:pt>
                <c:pt idx="145">
                  <c:v>896400000000</c:v>
                </c:pt>
                <c:pt idx="146">
                  <c:v>775900000000</c:v>
                </c:pt>
                <c:pt idx="147">
                  <c:v>674520000000</c:v>
                </c:pt>
                <c:pt idx="148">
                  <c:v>588800000000</c:v>
                </c:pt>
                <c:pt idx="149">
                  <c:v>516060000000</c:v>
                </c:pt>
                <c:pt idx="150">
                  <c:v>454180000000</c:v>
                </c:pt>
                <c:pt idx="151">
                  <c:v>402170000000</c:v>
                </c:pt>
                <c:pt idx="152">
                  <c:v>358640000000</c:v>
                </c:pt>
                <c:pt idx="153">
                  <c:v>331920000000</c:v>
                </c:pt>
                <c:pt idx="154">
                  <c:v>309530000000</c:v>
                </c:pt>
                <c:pt idx="155">
                  <c:v>291340000000</c:v>
                </c:pt>
                <c:pt idx="156">
                  <c:v>276960000000</c:v>
                </c:pt>
                <c:pt idx="157">
                  <c:v>236600000000</c:v>
                </c:pt>
                <c:pt idx="158">
                  <c:v>202380000000</c:v>
                </c:pt>
                <c:pt idx="159">
                  <c:v>174350000000</c:v>
                </c:pt>
                <c:pt idx="160">
                  <c:v>151690000000</c:v>
                </c:pt>
                <c:pt idx="161">
                  <c:v>138340000000</c:v>
                </c:pt>
                <c:pt idx="162">
                  <c:v>127922000000</c:v>
                </c:pt>
                <c:pt idx="163">
                  <c:v>119739000000</c:v>
                </c:pt>
                <c:pt idx="164">
                  <c:v>113499000000</c:v>
                </c:pt>
                <c:pt idx="165">
                  <c:v>108601000000</c:v>
                </c:pt>
                <c:pt idx="166">
                  <c:v>104544000000</c:v>
                </c:pt>
                <c:pt idx="167">
                  <c:v>100419500000</c:v>
                </c:pt>
                <c:pt idx="168">
                  <c:v>97151000000</c:v>
                </c:pt>
                <c:pt idx="169">
                  <c:v>91130207500</c:v>
                </c:pt>
                <c:pt idx="170">
                  <c:v>84720236500</c:v>
                </c:pt>
                <c:pt idx="171">
                  <c:v>79940249100</c:v>
                </c:pt>
                <c:pt idx="172">
                  <c:v>75480263800</c:v>
                </c:pt>
                <c:pt idx="173">
                  <c:v>71150276600</c:v>
                </c:pt>
                <c:pt idx="174">
                  <c:v>66980284700</c:v>
                </c:pt>
                <c:pt idx="175">
                  <c:v>63050287500</c:v>
                </c:pt>
                <c:pt idx="176">
                  <c:v>59380285400</c:v>
                </c:pt>
                <c:pt idx="177">
                  <c:v>55980279500</c:v>
                </c:pt>
                <c:pt idx="178">
                  <c:v>52850271000</c:v>
                </c:pt>
                <c:pt idx="179">
                  <c:v>49960260700</c:v>
                </c:pt>
                <c:pt idx="180">
                  <c:v>47290249500</c:v>
                </c:pt>
                <c:pt idx="181">
                  <c:v>44820237700</c:v>
                </c:pt>
                <c:pt idx="182">
                  <c:v>42540225700</c:v>
                </c:pt>
                <c:pt idx="183">
                  <c:v>40410213800</c:v>
                </c:pt>
                <c:pt idx="184">
                  <c:v>38440202100</c:v>
                </c:pt>
                <c:pt idx="185">
                  <c:v>36610190800</c:v>
                </c:pt>
                <c:pt idx="186">
                  <c:v>34910179900</c:v>
                </c:pt>
                <c:pt idx="187">
                  <c:v>33320169600</c:v>
                </c:pt>
                <c:pt idx="188">
                  <c:v>31840159900</c:v>
                </c:pt>
                <c:pt idx="189">
                  <c:v>30470150700</c:v>
                </c:pt>
                <c:pt idx="190">
                  <c:v>29180142000</c:v>
                </c:pt>
                <c:pt idx="191">
                  <c:v>27990133900</c:v>
                </c:pt>
                <c:pt idx="192">
                  <c:v>26870126400</c:v>
                </c:pt>
                <c:pt idx="193">
                  <c:v>25840119400</c:v>
                </c:pt>
                <c:pt idx="194">
                  <c:v>24870112800</c:v>
                </c:pt>
                <c:pt idx="195">
                  <c:v>23970106800</c:v>
                </c:pt>
                <c:pt idx="196">
                  <c:v>23140101200</c:v>
                </c:pt>
                <c:pt idx="197">
                  <c:v>22360096100</c:v>
                </c:pt>
                <c:pt idx="198">
                  <c:v>21630091390</c:v>
                </c:pt>
                <c:pt idx="199">
                  <c:v>20960087050</c:v>
                </c:pt>
                <c:pt idx="200">
                  <c:v>20330083070</c:v>
                </c:pt>
                <c:pt idx="201">
                  <c:v>19740079430</c:v>
                </c:pt>
                <c:pt idx="202">
                  <c:v>19200076090</c:v>
                </c:pt>
                <c:pt idx="203">
                  <c:v>18700073030</c:v>
                </c:pt>
                <c:pt idx="204">
                  <c:v>18230070230</c:v>
                </c:pt>
                <c:pt idx="205">
                  <c:v>17790067680</c:v>
                </c:pt>
                <c:pt idx="206">
                  <c:v>17390065340</c:v>
                </c:pt>
                <c:pt idx="207">
                  <c:v>17010063200</c:v>
                </c:pt>
                <c:pt idx="208">
                  <c:v>16660061250</c:v>
                </c:pt>
                <c:pt idx="209">
                  <c:v>16330059470</c:v>
                </c:pt>
                <c:pt idx="210">
                  <c:v>16020057860</c:v>
                </c:pt>
                <c:pt idx="211">
                  <c:v>15740056380</c:v>
                </c:pt>
                <c:pt idx="212">
                  <c:v>15470055040</c:v>
                </c:pt>
                <c:pt idx="213">
                  <c:v>15220053810</c:v>
                </c:pt>
                <c:pt idx="214">
                  <c:v>14990052690</c:v>
                </c:pt>
                <c:pt idx="215">
                  <c:v>14770051670</c:v>
                </c:pt>
                <c:pt idx="216">
                  <c:v>14560050740</c:v>
                </c:pt>
                <c:pt idx="217">
                  <c:v>14921400000</c:v>
                </c:pt>
                <c:pt idx="218">
                  <c:v>16283300000</c:v>
                </c:pt>
                <c:pt idx="219">
                  <c:v>16891700000</c:v>
                </c:pt>
                <c:pt idx="220">
                  <c:v>17881700000</c:v>
                </c:pt>
                <c:pt idx="221">
                  <c:v>19088000000</c:v>
                </c:pt>
                <c:pt idx="222">
                  <c:v>20102000000</c:v>
                </c:pt>
                <c:pt idx="223">
                  <c:v>20591000000</c:v>
                </c:pt>
                <c:pt idx="224">
                  <c:v>20455000000</c:v>
                </c:pt>
                <c:pt idx="225">
                  <c:v>19760000000</c:v>
                </c:pt>
                <c:pt idx="226">
                  <c:v>18705000000</c:v>
                </c:pt>
                <c:pt idx="227">
                  <c:v>17472000000</c:v>
                </c:pt>
                <c:pt idx="228">
                  <c:v>16208000000</c:v>
                </c:pt>
                <c:pt idx="229">
                  <c:v>14995000000</c:v>
                </c:pt>
                <c:pt idx="230">
                  <c:v>13879000000</c:v>
                </c:pt>
                <c:pt idx="231">
                  <c:v>12879000000</c:v>
                </c:pt>
                <c:pt idx="232">
                  <c:v>12004000000</c:v>
                </c:pt>
                <c:pt idx="233">
                  <c:v>11247000000</c:v>
                </c:pt>
                <c:pt idx="234">
                  <c:v>10602000000</c:v>
                </c:pt>
                <c:pt idx="235">
                  <c:v>10056000000</c:v>
                </c:pt>
                <c:pt idx="236">
                  <c:v>9601000000</c:v>
                </c:pt>
                <c:pt idx="237">
                  <c:v>9223000000</c:v>
                </c:pt>
                <c:pt idx="238">
                  <c:v>8915000000</c:v>
                </c:pt>
                <c:pt idx="239">
                  <c:v>8667000000</c:v>
                </c:pt>
                <c:pt idx="240">
                  <c:v>8472000000</c:v>
                </c:pt>
                <c:pt idx="241">
                  <c:v>8324000000</c:v>
                </c:pt>
                <c:pt idx="242">
                  <c:v>8221000000</c:v>
                </c:pt>
                <c:pt idx="243">
                  <c:v>8157000000</c:v>
                </c:pt>
                <c:pt idx="244">
                  <c:v>8130000000</c:v>
                </c:pt>
                <c:pt idx="245">
                  <c:v>8140000000</c:v>
                </c:pt>
                <c:pt idx="246">
                  <c:v>8184000000</c:v>
                </c:pt>
                <c:pt idx="247">
                  <c:v>8263000000</c:v>
                </c:pt>
                <c:pt idx="248">
                  <c:v>8377000000</c:v>
                </c:pt>
                <c:pt idx="249">
                  <c:v>8523000000</c:v>
                </c:pt>
                <c:pt idx="250">
                  <c:v>8704000000</c:v>
                </c:pt>
                <c:pt idx="251">
                  <c:v>8923000000</c:v>
                </c:pt>
                <c:pt idx="252">
                  <c:v>9183000000</c:v>
                </c:pt>
                <c:pt idx="253">
                  <c:v>9482000000</c:v>
                </c:pt>
                <c:pt idx="254">
                  <c:v>9821000000</c:v>
                </c:pt>
                <c:pt idx="255">
                  <c:v>10201000000</c:v>
                </c:pt>
                <c:pt idx="256">
                  <c:v>10618000000</c:v>
                </c:pt>
                <c:pt idx="257">
                  <c:v>11067000000</c:v>
                </c:pt>
                <c:pt idx="258">
                  <c:v>11536000000</c:v>
                </c:pt>
                <c:pt idx="259">
                  <c:v>12001500000</c:v>
                </c:pt>
                <c:pt idx="260">
                  <c:v>12434200000</c:v>
                </c:pt>
                <c:pt idx="261">
                  <c:v>12809400000</c:v>
                </c:pt>
                <c:pt idx="262">
                  <c:v>13058400000</c:v>
                </c:pt>
                <c:pt idx="263">
                  <c:v>13128100000</c:v>
                </c:pt>
                <c:pt idx="264">
                  <c:v>13168900000</c:v>
                </c:pt>
                <c:pt idx="265">
                  <c:v>12950011720</c:v>
                </c:pt>
                <c:pt idx="266">
                  <c:v>12540015280</c:v>
                </c:pt>
                <c:pt idx="267">
                  <c:v>12250017630</c:v>
                </c:pt>
                <c:pt idx="268">
                  <c:v>12040019880</c:v>
                </c:pt>
                <c:pt idx="269">
                  <c:v>11850022110</c:v>
                </c:pt>
                <c:pt idx="270">
                  <c:v>11680024270</c:v>
                </c:pt>
                <c:pt idx="271">
                  <c:v>11510026310</c:v>
                </c:pt>
                <c:pt idx="272">
                  <c:v>11340028130</c:v>
                </c:pt>
                <c:pt idx="273">
                  <c:v>11180029690</c:v>
                </c:pt>
                <c:pt idx="274">
                  <c:v>11030030970</c:v>
                </c:pt>
                <c:pt idx="275">
                  <c:v>10880032000</c:v>
                </c:pt>
                <c:pt idx="276">
                  <c:v>10750032830</c:v>
                </c:pt>
                <c:pt idx="277">
                  <c:v>10620033510</c:v>
                </c:pt>
                <c:pt idx="278">
                  <c:v>10500034060</c:v>
                </c:pt>
                <c:pt idx="279">
                  <c:v>10390034520</c:v>
                </c:pt>
                <c:pt idx="280">
                  <c:v>10280034920</c:v>
                </c:pt>
                <c:pt idx="281">
                  <c:v>10180035250</c:v>
                </c:pt>
                <c:pt idx="282">
                  <c:v>10090035540</c:v>
                </c:pt>
                <c:pt idx="283">
                  <c:v>9997035800</c:v>
                </c:pt>
                <c:pt idx="284">
                  <c:v>9913036020</c:v>
                </c:pt>
                <c:pt idx="285">
                  <c:v>9833036220</c:v>
                </c:pt>
                <c:pt idx="286">
                  <c:v>9756036400</c:v>
                </c:pt>
                <c:pt idx="287">
                  <c:v>9684036570</c:v>
                </c:pt>
                <c:pt idx="288">
                  <c:v>9614036720</c:v>
                </c:pt>
                <c:pt idx="289">
                  <c:v>9547036850</c:v>
                </c:pt>
                <c:pt idx="290">
                  <c:v>9483036980</c:v>
                </c:pt>
                <c:pt idx="291">
                  <c:v>9421037100</c:v>
                </c:pt>
                <c:pt idx="292">
                  <c:v>9361037210</c:v>
                </c:pt>
                <c:pt idx="293">
                  <c:v>9303037320</c:v>
                </c:pt>
                <c:pt idx="294">
                  <c:v>9247037420</c:v>
                </c:pt>
                <c:pt idx="295">
                  <c:v>9192037520</c:v>
                </c:pt>
                <c:pt idx="296">
                  <c:v>9139037610</c:v>
                </c:pt>
                <c:pt idx="297">
                  <c:v>9087037700</c:v>
                </c:pt>
                <c:pt idx="298">
                  <c:v>9037037790</c:v>
                </c:pt>
                <c:pt idx="299">
                  <c:v>8987037870</c:v>
                </c:pt>
                <c:pt idx="300">
                  <c:v>8938037950</c:v>
                </c:pt>
                <c:pt idx="301">
                  <c:v>8890038020</c:v>
                </c:pt>
                <c:pt idx="302">
                  <c:v>8843038090</c:v>
                </c:pt>
                <c:pt idx="303">
                  <c:v>8797038160</c:v>
                </c:pt>
                <c:pt idx="304">
                  <c:v>8752038230</c:v>
                </c:pt>
                <c:pt idx="305">
                  <c:v>8707038290</c:v>
                </c:pt>
                <c:pt idx="306">
                  <c:v>8663038350</c:v>
                </c:pt>
                <c:pt idx="307">
                  <c:v>8619038400</c:v>
                </c:pt>
                <c:pt idx="308">
                  <c:v>8576038450</c:v>
                </c:pt>
                <c:pt idx="309">
                  <c:v>8533038500</c:v>
                </c:pt>
                <c:pt idx="310">
                  <c:v>8491038550</c:v>
                </c:pt>
                <c:pt idx="311">
                  <c:v>8449038590</c:v>
                </c:pt>
                <c:pt idx="312">
                  <c:v>8407038630</c:v>
                </c:pt>
                <c:pt idx="313">
                  <c:v>8862500000</c:v>
                </c:pt>
                <c:pt idx="314">
                  <c:v>10135000000</c:v>
                </c:pt>
                <c:pt idx="315">
                  <c:v>10835100000</c:v>
                </c:pt>
                <c:pt idx="316">
                  <c:v>12019700000</c:v>
                </c:pt>
                <c:pt idx="317">
                  <c:v>13611400000</c:v>
                </c:pt>
                <c:pt idx="318">
                  <c:v>15142000000</c:v>
                </c:pt>
                <c:pt idx="319">
                  <c:v>16218000000</c:v>
                </c:pt>
                <c:pt idx="320">
                  <c:v>16693000000</c:v>
                </c:pt>
                <c:pt idx="321">
                  <c:v>16624000000</c:v>
                </c:pt>
                <c:pt idx="322">
                  <c:v>16134000000</c:v>
                </c:pt>
                <c:pt idx="323">
                  <c:v>15354000000</c:v>
                </c:pt>
                <c:pt idx="324">
                  <c:v>14402000000</c:v>
                </c:pt>
                <c:pt idx="325">
                  <c:v>13383000000</c:v>
                </c:pt>
                <c:pt idx="326">
                  <c:v>12351000000</c:v>
                </c:pt>
                <c:pt idx="327">
                  <c:v>11354000000</c:v>
                </c:pt>
                <c:pt idx="328">
                  <c:v>10430000000</c:v>
                </c:pt>
                <c:pt idx="329">
                  <c:v>9599000000</c:v>
                </c:pt>
                <c:pt idx="330">
                  <c:v>8872000000</c:v>
                </c:pt>
                <c:pt idx="331">
                  <c:v>8243000000</c:v>
                </c:pt>
                <c:pt idx="332">
                  <c:v>7721000000</c:v>
                </c:pt>
                <c:pt idx="333">
                  <c:v>7297000000</c:v>
                </c:pt>
                <c:pt idx="334">
                  <c:v>6967000000</c:v>
                </c:pt>
                <c:pt idx="335">
                  <c:v>6714000000</c:v>
                </c:pt>
                <c:pt idx="336">
                  <c:v>6524000000</c:v>
                </c:pt>
                <c:pt idx="337">
                  <c:v>6387000000</c:v>
                </c:pt>
                <c:pt idx="338">
                  <c:v>6296000000</c:v>
                </c:pt>
                <c:pt idx="339">
                  <c:v>6242000000</c:v>
                </c:pt>
                <c:pt idx="340">
                  <c:v>6222000000</c:v>
                </c:pt>
                <c:pt idx="341">
                  <c:v>6232000000</c:v>
                </c:pt>
                <c:pt idx="342">
                  <c:v>6268000000</c:v>
                </c:pt>
                <c:pt idx="343">
                  <c:v>6330000000</c:v>
                </c:pt>
                <c:pt idx="344">
                  <c:v>6414000000</c:v>
                </c:pt>
                <c:pt idx="345">
                  <c:v>6524000000</c:v>
                </c:pt>
                <c:pt idx="346">
                  <c:v>6655000000</c:v>
                </c:pt>
                <c:pt idx="347">
                  <c:v>6811000000</c:v>
                </c:pt>
                <c:pt idx="348">
                  <c:v>6989000000</c:v>
                </c:pt>
                <c:pt idx="349">
                  <c:v>7192000000</c:v>
                </c:pt>
                <c:pt idx="350">
                  <c:v>7419000000</c:v>
                </c:pt>
                <c:pt idx="351">
                  <c:v>7669000000</c:v>
                </c:pt>
                <c:pt idx="352">
                  <c:v>7940000000</c:v>
                </c:pt>
                <c:pt idx="353">
                  <c:v>8228000000</c:v>
                </c:pt>
                <c:pt idx="354">
                  <c:v>8524000000</c:v>
                </c:pt>
                <c:pt idx="355">
                  <c:v>8815800000</c:v>
                </c:pt>
                <c:pt idx="356">
                  <c:v>9091400000</c:v>
                </c:pt>
                <c:pt idx="357">
                  <c:v>9326900000</c:v>
                </c:pt>
                <c:pt idx="358">
                  <c:v>9490400000</c:v>
                </c:pt>
                <c:pt idx="359">
                  <c:v>9550600000</c:v>
                </c:pt>
                <c:pt idx="360">
                  <c:v>9601500000</c:v>
                </c:pt>
                <c:pt idx="361">
                  <c:v>9440011850</c:v>
                </c:pt>
                <c:pt idx="362">
                  <c:v>9132018520</c:v>
                </c:pt>
                <c:pt idx="363">
                  <c:v>8913022250</c:v>
                </c:pt>
                <c:pt idx="364">
                  <c:v>8747025670</c:v>
                </c:pt>
                <c:pt idx="365">
                  <c:v>8601029190</c:v>
                </c:pt>
                <c:pt idx="366">
                  <c:v>8460032640</c:v>
                </c:pt>
                <c:pt idx="367">
                  <c:v>8320035700</c:v>
                </c:pt>
                <c:pt idx="368">
                  <c:v>8186038140</c:v>
                </c:pt>
                <c:pt idx="369">
                  <c:v>8062039950</c:v>
                </c:pt>
                <c:pt idx="370">
                  <c:v>7950041230</c:v>
                </c:pt>
                <c:pt idx="371">
                  <c:v>7850042110</c:v>
                </c:pt>
                <c:pt idx="372">
                  <c:v>7760042720</c:v>
                </c:pt>
                <c:pt idx="373">
                  <c:v>7678043150</c:v>
                </c:pt>
                <c:pt idx="374">
                  <c:v>7603043450</c:v>
                </c:pt>
                <c:pt idx="375">
                  <c:v>7533043670</c:v>
                </c:pt>
                <c:pt idx="376">
                  <c:v>7467043820</c:v>
                </c:pt>
                <c:pt idx="377">
                  <c:v>7405043940</c:v>
                </c:pt>
                <c:pt idx="378">
                  <c:v>7346044020</c:v>
                </c:pt>
                <c:pt idx="379">
                  <c:v>7290044070</c:v>
                </c:pt>
                <c:pt idx="380">
                  <c:v>7236044110</c:v>
                </c:pt>
                <c:pt idx="381">
                  <c:v>7185044140</c:v>
                </c:pt>
                <c:pt idx="382">
                  <c:v>7135044150</c:v>
                </c:pt>
                <c:pt idx="383">
                  <c:v>7087044150</c:v>
                </c:pt>
                <c:pt idx="384">
                  <c:v>7041044140</c:v>
                </c:pt>
                <c:pt idx="385">
                  <c:v>6996044130</c:v>
                </c:pt>
                <c:pt idx="386">
                  <c:v>6953044110</c:v>
                </c:pt>
                <c:pt idx="387">
                  <c:v>6910044080</c:v>
                </c:pt>
                <c:pt idx="388">
                  <c:v>6869044050</c:v>
                </c:pt>
                <c:pt idx="389">
                  <c:v>6829044020</c:v>
                </c:pt>
                <c:pt idx="390">
                  <c:v>6789043980</c:v>
                </c:pt>
                <c:pt idx="391">
                  <c:v>6750043930</c:v>
                </c:pt>
                <c:pt idx="392">
                  <c:v>6713043890</c:v>
                </c:pt>
                <c:pt idx="393">
                  <c:v>6675043840</c:v>
                </c:pt>
                <c:pt idx="394">
                  <c:v>6639043780</c:v>
                </c:pt>
                <c:pt idx="395">
                  <c:v>6603043730</c:v>
                </c:pt>
                <c:pt idx="396">
                  <c:v>6567043670</c:v>
                </c:pt>
                <c:pt idx="397">
                  <c:v>6532043610</c:v>
                </c:pt>
                <c:pt idx="398">
                  <c:v>6498043550</c:v>
                </c:pt>
                <c:pt idx="399">
                  <c:v>6464043480</c:v>
                </c:pt>
                <c:pt idx="400">
                  <c:v>6430043410</c:v>
                </c:pt>
                <c:pt idx="401">
                  <c:v>6397043350</c:v>
                </c:pt>
                <c:pt idx="402">
                  <c:v>6364043270</c:v>
                </c:pt>
                <c:pt idx="403">
                  <c:v>6332043200</c:v>
                </c:pt>
                <c:pt idx="404">
                  <c:v>6300043120</c:v>
                </c:pt>
                <c:pt idx="405">
                  <c:v>6268043050</c:v>
                </c:pt>
                <c:pt idx="406">
                  <c:v>6236042970</c:v>
                </c:pt>
                <c:pt idx="407">
                  <c:v>6204042890</c:v>
                </c:pt>
                <c:pt idx="408">
                  <c:v>6173042800</c:v>
                </c:pt>
                <c:pt idx="409">
                  <c:v>6759400000</c:v>
                </c:pt>
                <c:pt idx="410">
                  <c:v>8065200000</c:v>
                </c:pt>
                <c:pt idx="411">
                  <c:v>8765000000</c:v>
                </c:pt>
                <c:pt idx="412">
                  <c:v>9978100000</c:v>
                </c:pt>
                <c:pt idx="413">
                  <c:v>11631000000</c:v>
                </c:pt>
                <c:pt idx="414">
                  <c:v>13228000000</c:v>
                </c:pt>
                <c:pt idx="415">
                  <c:v>14360000000</c:v>
                </c:pt>
                <c:pt idx="416">
                  <c:v>14920000000</c:v>
                </c:pt>
                <c:pt idx="417">
                  <c:v>14957000000</c:v>
                </c:pt>
                <c:pt idx="418">
                  <c:v>14615000000</c:v>
                </c:pt>
                <c:pt idx="419">
                  <c:v>14015000000</c:v>
                </c:pt>
                <c:pt idx="420">
                  <c:v>13269000000</c:v>
                </c:pt>
                <c:pt idx="421">
                  <c:v>12460000000</c:v>
                </c:pt>
                <c:pt idx="422">
                  <c:v>11633000000</c:v>
                </c:pt>
                <c:pt idx="423">
                  <c:v>10827000000</c:v>
                </c:pt>
                <c:pt idx="424">
                  <c:v>10067000000</c:v>
                </c:pt>
                <c:pt idx="425">
                  <c:v>9369000000</c:v>
                </c:pt>
                <c:pt idx="426">
                  <c:v>8736000000</c:v>
                </c:pt>
                <c:pt idx="427">
                  <c:v>8178000000</c:v>
                </c:pt>
                <c:pt idx="428">
                  <c:v>7697000000</c:v>
                </c:pt>
                <c:pt idx="429">
                  <c:v>7288000000</c:v>
                </c:pt>
                <c:pt idx="430">
                  <c:v>6943000000</c:v>
                </c:pt>
                <c:pt idx="431">
                  <c:v>6653000000</c:v>
                </c:pt>
                <c:pt idx="432">
                  <c:v>6415000000</c:v>
                </c:pt>
                <c:pt idx="433">
                  <c:v>6222000000</c:v>
                </c:pt>
                <c:pt idx="434">
                  <c:v>6068000000</c:v>
                </c:pt>
                <c:pt idx="435">
                  <c:v>5949000000</c:v>
                </c:pt>
                <c:pt idx="436">
                  <c:v>5860000000</c:v>
                </c:pt>
                <c:pt idx="437">
                  <c:v>5798000000</c:v>
                </c:pt>
                <c:pt idx="438">
                  <c:v>5760000000</c:v>
                </c:pt>
                <c:pt idx="439">
                  <c:v>5745000000</c:v>
                </c:pt>
                <c:pt idx="440">
                  <c:v>5751000000</c:v>
                </c:pt>
                <c:pt idx="441">
                  <c:v>5776000000</c:v>
                </c:pt>
                <c:pt idx="442">
                  <c:v>5821000000</c:v>
                </c:pt>
                <c:pt idx="443">
                  <c:v>5884000000</c:v>
                </c:pt>
                <c:pt idx="444">
                  <c:v>5964000000</c:v>
                </c:pt>
                <c:pt idx="445">
                  <c:v>6062000000</c:v>
                </c:pt>
                <c:pt idx="446">
                  <c:v>6178000000</c:v>
                </c:pt>
                <c:pt idx="447">
                  <c:v>6311000000</c:v>
                </c:pt>
                <c:pt idx="448">
                  <c:v>6458000000</c:v>
                </c:pt>
                <c:pt idx="449">
                  <c:v>6619000000</c:v>
                </c:pt>
                <c:pt idx="450">
                  <c:v>6790200000</c:v>
                </c:pt>
                <c:pt idx="451">
                  <c:v>6962500000</c:v>
                </c:pt>
                <c:pt idx="452">
                  <c:v>7127500000</c:v>
                </c:pt>
                <c:pt idx="453">
                  <c:v>7270800000</c:v>
                </c:pt>
                <c:pt idx="454">
                  <c:v>7371400000</c:v>
                </c:pt>
                <c:pt idx="455">
                  <c:v>7409800000</c:v>
                </c:pt>
                <c:pt idx="456">
                  <c:v>7448600000</c:v>
                </c:pt>
                <c:pt idx="457">
                  <c:v>7320011210</c:v>
                </c:pt>
                <c:pt idx="458">
                  <c:v>7049021700</c:v>
                </c:pt>
                <c:pt idx="459">
                  <c:v>6821028760</c:v>
                </c:pt>
                <c:pt idx="460">
                  <c:v>6629033820</c:v>
                </c:pt>
                <c:pt idx="461">
                  <c:v>6463037550</c:v>
                </c:pt>
                <c:pt idx="462">
                  <c:v>6316040240</c:v>
                </c:pt>
                <c:pt idx="463">
                  <c:v>6187042120</c:v>
                </c:pt>
                <c:pt idx="464">
                  <c:v>6076043420</c:v>
                </c:pt>
                <c:pt idx="465">
                  <c:v>5980044290</c:v>
                </c:pt>
                <c:pt idx="466">
                  <c:v>5895044890</c:v>
                </c:pt>
                <c:pt idx="467">
                  <c:v>5819045290</c:v>
                </c:pt>
                <c:pt idx="468">
                  <c:v>5751045550</c:v>
                </c:pt>
                <c:pt idx="469">
                  <c:v>5689045720</c:v>
                </c:pt>
                <c:pt idx="470">
                  <c:v>5631045810</c:v>
                </c:pt>
                <c:pt idx="471">
                  <c:v>5577045850</c:v>
                </c:pt>
                <c:pt idx="472">
                  <c:v>5526045860</c:v>
                </c:pt>
                <c:pt idx="473">
                  <c:v>5478045820</c:v>
                </c:pt>
                <c:pt idx="474">
                  <c:v>5433045770</c:v>
                </c:pt>
                <c:pt idx="475">
                  <c:v>5389045690</c:v>
                </c:pt>
                <c:pt idx="476">
                  <c:v>5347045590</c:v>
                </c:pt>
                <c:pt idx="477">
                  <c:v>5307045480</c:v>
                </c:pt>
                <c:pt idx="478">
                  <c:v>5268045350</c:v>
                </c:pt>
                <c:pt idx="479">
                  <c:v>5231045220</c:v>
                </c:pt>
                <c:pt idx="480">
                  <c:v>5195045070</c:v>
                </c:pt>
                <c:pt idx="481">
                  <c:v>5159044920</c:v>
                </c:pt>
                <c:pt idx="482">
                  <c:v>5125044760</c:v>
                </c:pt>
                <c:pt idx="483">
                  <c:v>5091044600</c:v>
                </c:pt>
                <c:pt idx="484">
                  <c:v>5059044430</c:v>
                </c:pt>
                <c:pt idx="485">
                  <c:v>5026044260</c:v>
                </c:pt>
                <c:pt idx="486">
                  <c:v>4995044090</c:v>
                </c:pt>
                <c:pt idx="487">
                  <c:v>4964043910</c:v>
                </c:pt>
                <c:pt idx="488">
                  <c:v>4933043730</c:v>
                </c:pt>
                <c:pt idx="489">
                  <c:v>4903043550</c:v>
                </c:pt>
                <c:pt idx="490">
                  <c:v>4874043370</c:v>
                </c:pt>
                <c:pt idx="491">
                  <c:v>4844043190</c:v>
                </c:pt>
                <c:pt idx="492">
                  <c:v>4816043010</c:v>
                </c:pt>
                <c:pt idx="493">
                  <c:v>4787042830</c:v>
                </c:pt>
                <c:pt idx="494">
                  <c:v>4759042640</c:v>
                </c:pt>
                <c:pt idx="495">
                  <c:v>4731042460</c:v>
                </c:pt>
                <c:pt idx="496">
                  <c:v>4703042280</c:v>
                </c:pt>
                <c:pt idx="497">
                  <c:v>4676042090</c:v>
                </c:pt>
                <c:pt idx="498">
                  <c:v>4649041910</c:v>
                </c:pt>
                <c:pt idx="499">
                  <c:v>4622041720</c:v>
                </c:pt>
                <c:pt idx="500">
                  <c:v>4595041540</c:v>
                </c:pt>
                <c:pt idx="501">
                  <c:v>4569041360</c:v>
                </c:pt>
                <c:pt idx="502">
                  <c:v>4542041170</c:v>
                </c:pt>
                <c:pt idx="503">
                  <c:v>4516040990</c:v>
                </c:pt>
                <c:pt idx="504">
                  <c:v>4490040810</c:v>
                </c:pt>
                <c:pt idx="505">
                  <c:v>5223000000</c:v>
                </c:pt>
                <c:pt idx="506">
                  <c:v>6574300000</c:v>
                </c:pt>
                <c:pt idx="507">
                  <c:v>7298200000</c:v>
                </c:pt>
                <c:pt idx="508">
                  <c:v>8556700000</c:v>
                </c:pt>
                <c:pt idx="509">
                  <c:v>10273100000</c:v>
                </c:pt>
                <c:pt idx="510">
                  <c:v>11910000000</c:v>
                </c:pt>
                <c:pt idx="511">
                  <c:v>13060000000</c:v>
                </c:pt>
                <c:pt idx="512">
                  <c:v>13627000000</c:v>
                </c:pt>
                <c:pt idx="513">
                  <c:v>13677000000</c:v>
                </c:pt>
                <c:pt idx="514">
                  <c:v>13373000000</c:v>
                </c:pt>
                <c:pt idx="515">
                  <c:v>12841000000</c:v>
                </c:pt>
                <c:pt idx="516">
                  <c:v>12185000000</c:v>
                </c:pt>
                <c:pt idx="517">
                  <c:v>11475000000</c:v>
                </c:pt>
                <c:pt idx="518">
                  <c:v>10757000000</c:v>
                </c:pt>
                <c:pt idx="519">
                  <c:v>10055000000</c:v>
                </c:pt>
                <c:pt idx="520">
                  <c:v>9389000000</c:v>
                </c:pt>
                <c:pt idx="521">
                  <c:v>8770000000</c:v>
                </c:pt>
                <c:pt idx="522">
                  <c:v>8205000000</c:v>
                </c:pt>
                <c:pt idx="523">
                  <c:v>7695000000</c:v>
                </c:pt>
                <c:pt idx="524">
                  <c:v>7239000000</c:v>
                </c:pt>
                <c:pt idx="525">
                  <c:v>6837000000</c:v>
                </c:pt>
                <c:pt idx="526">
                  <c:v>6483000000</c:v>
                </c:pt>
                <c:pt idx="527">
                  <c:v>6176000000</c:v>
                </c:pt>
                <c:pt idx="528">
                  <c:v>5911000000</c:v>
                </c:pt>
                <c:pt idx="529">
                  <c:v>5684000000</c:v>
                </c:pt>
                <c:pt idx="530">
                  <c:v>5492000000</c:v>
                </c:pt>
                <c:pt idx="531">
                  <c:v>5332000000</c:v>
                </c:pt>
                <c:pt idx="532">
                  <c:v>5200000000</c:v>
                </c:pt>
                <c:pt idx="533">
                  <c:v>5094000000</c:v>
                </c:pt>
                <c:pt idx="534">
                  <c:v>5012000000</c:v>
                </c:pt>
                <c:pt idx="535">
                  <c:v>4953000000</c:v>
                </c:pt>
                <c:pt idx="536">
                  <c:v>4913000000</c:v>
                </c:pt>
                <c:pt idx="537">
                  <c:v>4893000000</c:v>
                </c:pt>
                <c:pt idx="538">
                  <c:v>4891000000</c:v>
                </c:pt>
                <c:pt idx="539">
                  <c:v>4906000000</c:v>
                </c:pt>
                <c:pt idx="540">
                  <c:v>4938000000</c:v>
                </c:pt>
                <c:pt idx="541">
                  <c:v>4986000000</c:v>
                </c:pt>
                <c:pt idx="542">
                  <c:v>5052000000</c:v>
                </c:pt>
                <c:pt idx="543">
                  <c:v>5133000000</c:v>
                </c:pt>
                <c:pt idx="544">
                  <c:v>5227400000</c:v>
                </c:pt>
                <c:pt idx="545">
                  <c:v>5335200000</c:v>
                </c:pt>
                <c:pt idx="546">
                  <c:v>5451200000</c:v>
                </c:pt>
                <c:pt idx="547">
                  <c:v>5572600000</c:v>
                </c:pt>
                <c:pt idx="548">
                  <c:v>5690700000</c:v>
                </c:pt>
                <c:pt idx="549">
                  <c:v>5795500000</c:v>
                </c:pt>
                <c:pt idx="550">
                  <c:v>5871000000</c:v>
                </c:pt>
                <c:pt idx="551">
                  <c:v>5900400000</c:v>
                </c:pt>
                <c:pt idx="552">
                  <c:v>5933100000</c:v>
                </c:pt>
                <c:pt idx="553">
                  <c:v>5841009258</c:v>
                </c:pt>
                <c:pt idx="554">
                  <c:v>5628017370</c:v>
                </c:pt>
                <c:pt idx="555">
                  <c:v>5433023980</c:v>
                </c:pt>
                <c:pt idx="556">
                  <c:v>5257028740</c:v>
                </c:pt>
                <c:pt idx="557">
                  <c:v>5098032200</c:v>
                </c:pt>
                <c:pt idx="558">
                  <c:v>4954034740</c:v>
                </c:pt>
                <c:pt idx="559">
                  <c:v>4824036590</c:v>
                </c:pt>
                <c:pt idx="560">
                  <c:v>4706037940</c:v>
                </c:pt>
                <c:pt idx="561">
                  <c:v>4598038900</c:v>
                </c:pt>
                <c:pt idx="562">
                  <c:v>4501039570</c:v>
                </c:pt>
                <c:pt idx="563">
                  <c:v>4413040020</c:v>
                </c:pt>
                <c:pt idx="564">
                  <c:v>4333040310</c:v>
                </c:pt>
                <c:pt idx="565">
                  <c:v>4260040470</c:v>
                </c:pt>
                <c:pt idx="566">
                  <c:v>4193040540</c:v>
                </c:pt>
                <c:pt idx="567">
                  <c:v>4131040530</c:v>
                </c:pt>
                <c:pt idx="568">
                  <c:v>4074040470</c:v>
                </c:pt>
                <c:pt idx="569">
                  <c:v>4021040360</c:v>
                </c:pt>
                <c:pt idx="570">
                  <c:v>3971040220</c:v>
                </c:pt>
                <c:pt idx="571">
                  <c:v>3924040060</c:v>
                </c:pt>
                <c:pt idx="572">
                  <c:v>3881039870</c:v>
                </c:pt>
                <c:pt idx="573">
                  <c:v>3839039660</c:v>
                </c:pt>
                <c:pt idx="574">
                  <c:v>3799039450</c:v>
                </c:pt>
                <c:pt idx="575">
                  <c:v>3762039220</c:v>
                </c:pt>
                <c:pt idx="576">
                  <c:v>3726038990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46304"/>
        <c:axId val="142940416"/>
      </c:scatterChart>
      <c:valAx>
        <c:axId val="142936320"/>
        <c:scaling>
          <c:orientation val="minMax"/>
          <c:max val="14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(hours)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2938496"/>
        <c:crosses val="autoZero"/>
        <c:crossBetween val="midCat"/>
        <c:majorUnit val="24"/>
      </c:valAx>
      <c:valAx>
        <c:axId val="142938496"/>
        <c:scaling>
          <c:orientation val="minMax"/>
          <c:max val="3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molec/cc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2936320"/>
        <c:crosses val="autoZero"/>
        <c:crossBetween val="midCat"/>
      </c:valAx>
      <c:valAx>
        <c:axId val="142940416"/>
        <c:scaling>
          <c:logBase val="10"/>
          <c:orientation val="minMax"/>
          <c:min val="1000000000"/>
        </c:scaling>
        <c:delete val="0"/>
        <c:axPos val="r"/>
        <c:numFmt formatCode="0.00E+00" sourceLinked="1"/>
        <c:majorTickMark val="out"/>
        <c:minorTickMark val="in"/>
        <c:tickLblPos val="nextTo"/>
        <c:crossAx val="142946304"/>
        <c:crosses val="max"/>
        <c:crossBetween val="midCat"/>
      </c:valAx>
      <c:valAx>
        <c:axId val="14294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404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" l="3.5" r="1" t="1" header="0.5" footer="0.5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ratios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'output_140603 &amp; 140721'!$AO$9</c:f>
              <c:strCache>
                <c:ptCount val="1"/>
                <c:pt idx="0">
                  <c:v>OM/OC</c:v>
                </c:pt>
              </c:strCache>
            </c:strRef>
          </c:tx>
          <c:marker>
            <c:symbol val="none"/>
          </c:marker>
          <c:xVal>
            <c:numRef>
              <c:f>'output_140603 &amp; 140721'!$A$11:$A$1160</c:f>
              <c:numCache>
                <c:formatCode>General</c:formatCode>
                <c:ptCount val="1150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</c:numCache>
            </c:numRef>
          </c:xVal>
          <c:yVal>
            <c:numRef>
              <c:f>'output_140603 &amp; 140721'!$AO$11:$AO$1160</c:f>
              <c:numCache>
                <c:formatCode>0.00</c:formatCode>
                <c:ptCount val="1150"/>
                <c:pt idx="0">
                  <c:v>1.1739823855254001</c:v>
                </c:pt>
                <c:pt idx="1">
                  <c:v>1.1736941438238264</c:v>
                </c:pt>
                <c:pt idx="2">
                  <c:v>1.173981534501445</c:v>
                </c:pt>
                <c:pt idx="3">
                  <c:v>1.1740627511034114</c:v>
                </c:pt>
                <c:pt idx="4">
                  <c:v>1.1740040549698201</c:v>
                </c:pt>
                <c:pt idx="5">
                  <c:v>1.1739370997067826</c:v>
                </c:pt>
                <c:pt idx="6">
                  <c:v>1.1738974165449334</c:v>
                </c:pt>
                <c:pt idx="7">
                  <c:v>1.1738843883403853</c:v>
                </c:pt>
                <c:pt idx="8">
                  <c:v>1.1738759435378916</c:v>
                </c:pt>
                <c:pt idx="9">
                  <c:v>1.1738751056800689</c:v>
                </c:pt>
                <c:pt idx="10">
                  <c:v>1.1738830154051878</c:v>
                </c:pt>
                <c:pt idx="11">
                  <c:v>1.1738853847163373</c:v>
                </c:pt>
                <c:pt idx="12">
                  <c:v>1.1738898173286989</c:v>
                </c:pt>
                <c:pt idx="13">
                  <c:v>1.173901097887629</c:v>
                </c:pt>
                <c:pt idx="14">
                  <c:v>1.173900620152722</c:v>
                </c:pt>
                <c:pt idx="15">
                  <c:v>1.1739079520301221</c:v>
                </c:pt>
                <c:pt idx="16">
                  <c:v>1.1739096924820684</c:v>
                </c:pt>
                <c:pt idx="17">
                  <c:v>1.1739134803408275</c:v>
                </c:pt>
                <c:pt idx="18">
                  <c:v>1.1739073170170677</c:v>
                </c:pt>
                <c:pt idx="19">
                  <c:v>1.173896043946639</c:v>
                </c:pt>
                <c:pt idx="20">
                  <c:v>1.1738852676592224</c:v>
                </c:pt>
                <c:pt idx="21">
                  <c:v>1.17387500473268</c:v>
                </c:pt>
                <c:pt idx="22">
                  <c:v>1.1738537074316391</c:v>
                </c:pt>
                <c:pt idx="23">
                  <c:v>1.1738328504113495</c:v>
                </c:pt>
                <c:pt idx="24">
                  <c:v>1.1738135351467629</c:v>
                </c:pt>
                <c:pt idx="25">
                  <c:v>1.1739563503052426</c:v>
                </c:pt>
                <c:pt idx="26">
                  <c:v>1.1757378662510625</c:v>
                </c:pt>
                <c:pt idx="27">
                  <c:v>1.1769977336069077</c:v>
                </c:pt>
                <c:pt idx="28">
                  <c:v>1.1795036441239466</c:v>
                </c:pt>
                <c:pt idx="29">
                  <c:v>1.1837954765260161</c:v>
                </c:pt>
                <c:pt idx="30">
                  <c:v>1.1898239762831202</c:v>
                </c:pt>
                <c:pt idx="31">
                  <c:v>1.1975546901642411</c:v>
                </c:pt>
                <c:pt idx="32">
                  <c:v>1.2074143520197258</c:v>
                </c:pt>
                <c:pt idx="33">
                  <c:v>1.2191659648854183</c:v>
                </c:pt>
                <c:pt idx="34">
                  <c:v>1.2318569119154641</c:v>
                </c:pt>
                <c:pt idx="35">
                  <c:v>1.2446380788335203</c:v>
                </c:pt>
                <c:pt idx="36">
                  <c:v>1.2569608912958548</c:v>
                </c:pt>
                <c:pt idx="37">
                  <c:v>1.2686764458287736</c:v>
                </c:pt>
                <c:pt idx="38">
                  <c:v>1.2798300946253387</c:v>
                </c:pt>
                <c:pt idx="39">
                  <c:v>1.2904340804905636</c:v>
                </c:pt>
                <c:pt idx="40">
                  <c:v>1.3005877024722934</c:v>
                </c:pt>
                <c:pt idx="41">
                  <c:v>1.3104065400254525</c:v>
                </c:pt>
                <c:pt idx="42">
                  <c:v>1.3199870623688486</c:v>
                </c:pt>
                <c:pt idx="43">
                  <c:v>1.3294067281223994</c:v>
                </c:pt>
                <c:pt idx="44">
                  <c:v>1.3387461714230151</c:v>
                </c:pt>
                <c:pt idx="45">
                  <c:v>1.3480678335545835</c:v>
                </c:pt>
                <c:pt idx="46">
                  <c:v>1.3574108665772435</c:v>
                </c:pt>
                <c:pt idx="47">
                  <c:v>1.3668051444148981</c:v>
                </c:pt>
                <c:pt idx="48">
                  <c:v>1.3762634040900417</c:v>
                </c:pt>
                <c:pt idx="49">
                  <c:v>1.3854917569391254</c:v>
                </c:pt>
                <c:pt idx="50">
                  <c:v>1.3951310401310399</c:v>
                </c:pt>
                <c:pt idx="51">
                  <c:v>1.4050005176304947</c:v>
                </c:pt>
                <c:pt idx="52">
                  <c:v>1.4149750607074882</c:v>
                </c:pt>
                <c:pt idx="53">
                  <c:v>1.4249697053470638</c:v>
                </c:pt>
                <c:pt idx="54">
                  <c:v>1.4348087352314547</c:v>
                </c:pt>
                <c:pt idx="55">
                  <c:v>1.4444044532560623</c:v>
                </c:pt>
                <c:pt idx="56">
                  <c:v>1.4536025723129469</c:v>
                </c:pt>
                <c:pt idx="57">
                  <c:v>1.4624151045911435</c:v>
                </c:pt>
                <c:pt idx="58">
                  <c:v>1.4704659498207886</c:v>
                </c:pt>
                <c:pt idx="59">
                  <c:v>1.4776904415332364</c:v>
                </c:pt>
                <c:pt idx="60">
                  <c:v>1.4840105408827251</c:v>
                </c:pt>
                <c:pt idx="61">
                  <c:v>1.4894264445664778</c:v>
                </c:pt>
                <c:pt idx="62">
                  <c:v>1.4937467072899804</c:v>
                </c:pt>
                <c:pt idx="63">
                  <c:v>1.4970724753000464</c:v>
                </c:pt>
                <c:pt idx="64">
                  <c:v>1.4993680835228735</c:v>
                </c:pt>
                <c:pt idx="65">
                  <c:v>1.5007489665701654</c:v>
                </c:pt>
                <c:pt idx="66">
                  <c:v>1.5012104931888686</c:v>
                </c:pt>
                <c:pt idx="67">
                  <c:v>1.5009122736938565</c:v>
                </c:pt>
                <c:pt idx="68">
                  <c:v>1.500001233304145</c:v>
                </c:pt>
                <c:pt idx="69">
                  <c:v>1.4987414290869725</c:v>
                </c:pt>
                <c:pt idx="70">
                  <c:v>1.497565107686762</c:v>
                </c:pt>
                <c:pt idx="71">
                  <c:v>1.4974583617553432</c:v>
                </c:pt>
                <c:pt idx="72">
                  <c:v>1.4966422968433852</c:v>
                </c:pt>
                <c:pt idx="73">
                  <c:v>1.496042023541984</c:v>
                </c:pt>
                <c:pt idx="74">
                  <c:v>1.4974884301245479</c:v>
                </c:pt>
                <c:pt idx="75">
                  <c:v>1.4958066894795663</c:v>
                </c:pt>
                <c:pt idx="76">
                  <c:v>1.4922582569553664</c:v>
                </c:pt>
                <c:pt idx="77">
                  <c:v>1.4871308652199282</c:v>
                </c:pt>
                <c:pt idx="78">
                  <c:v>1.4803196178327436</c:v>
                </c:pt>
                <c:pt idx="79">
                  <c:v>1.4718418502144157</c:v>
                </c:pt>
                <c:pt idx="80">
                  <c:v>1.461682551220957</c:v>
                </c:pt>
                <c:pt idx="81">
                  <c:v>1.4501182248704594</c:v>
                </c:pt>
                <c:pt idx="82">
                  <c:v>1.4376408871693604</c:v>
                </c:pt>
                <c:pt idx="83">
                  <c:v>1.4242848172384162</c:v>
                </c:pt>
                <c:pt idx="84">
                  <c:v>1.4100663026771874</c:v>
                </c:pt>
                <c:pt idx="85">
                  <c:v>1.3955093867023785</c:v>
                </c:pt>
                <c:pt idx="86">
                  <c:v>1.3812948400173566</c:v>
                </c:pt>
                <c:pt idx="87">
                  <c:v>1.3673758503690361</c:v>
                </c:pt>
                <c:pt idx="88">
                  <c:v>1.353724436723182</c:v>
                </c:pt>
                <c:pt idx="89">
                  <c:v>1.3407495275343864</c:v>
                </c:pt>
                <c:pt idx="90">
                  <c:v>1.3288061028911686</c:v>
                </c:pt>
                <c:pt idx="91">
                  <c:v>1.3177511645164464</c:v>
                </c:pt>
                <c:pt idx="92">
                  <c:v>1.3073847999731509</c:v>
                </c:pt>
                <c:pt idx="93">
                  <c:v>1.2978625601949907</c:v>
                </c:pt>
                <c:pt idx="94">
                  <c:v>1.2893805309734512</c:v>
                </c:pt>
                <c:pt idx="95">
                  <c:v>1.2817658485402756</c:v>
                </c:pt>
                <c:pt idx="96">
                  <c:v>1.2750249498465793</c:v>
                </c:pt>
                <c:pt idx="97">
                  <c:v>1.2690911888564951</c:v>
                </c:pt>
                <c:pt idx="98">
                  <c:v>1.2638147007589897</c:v>
                </c:pt>
                <c:pt idx="99">
                  <c:v>1.2591411281866931</c:v>
                </c:pt>
                <c:pt idx="100">
                  <c:v>1.2549080180492884</c:v>
                </c:pt>
                <c:pt idx="101">
                  <c:v>1.2511144713261648</c:v>
                </c:pt>
                <c:pt idx="102">
                  <c:v>1.2476446056456652</c:v>
                </c:pt>
                <c:pt idx="103">
                  <c:v>1.2445077679137602</c:v>
                </c:pt>
                <c:pt idx="104">
                  <c:v>1.2416111797723879</c:v>
                </c:pt>
                <c:pt idx="105">
                  <c:v>1.2389301776337276</c:v>
                </c:pt>
                <c:pt idx="106">
                  <c:v>1.2363697790204302</c:v>
                </c:pt>
                <c:pt idx="107">
                  <c:v>1.2339490514515665</c:v>
                </c:pt>
                <c:pt idx="108">
                  <c:v>1.2316137789010577</c:v>
                </c:pt>
                <c:pt idx="109">
                  <c:v>1.2293984239180162</c:v>
                </c:pt>
                <c:pt idx="110">
                  <c:v>1.2272475225376374</c:v>
                </c:pt>
                <c:pt idx="111">
                  <c:v>1.2251644014007441</c:v>
                </c:pt>
                <c:pt idx="112">
                  <c:v>1.2231448236705662</c:v>
                </c:pt>
                <c:pt idx="113">
                  <c:v>1.2210974062676632</c:v>
                </c:pt>
                <c:pt idx="114">
                  <c:v>1.2189173895337</c:v>
                </c:pt>
                <c:pt idx="115">
                  <c:v>1.2166697739109849</c:v>
                </c:pt>
                <c:pt idx="116">
                  <c:v>1.2143792666666666</c:v>
                </c:pt>
                <c:pt idx="117">
                  <c:v>1.2120067032464563</c:v>
                </c:pt>
                <c:pt idx="118">
                  <c:v>1.2095206230497009</c:v>
                </c:pt>
                <c:pt idx="119">
                  <c:v>1.2070105611705644</c:v>
                </c:pt>
                <c:pt idx="120">
                  <c:v>1.2045177384454926</c:v>
                </c:pt>
                <c:pt idx="121">
                  <c:v>1.2022578947368423</c:v>
                </c:pt>
                <c:pt idx="122">
                  <c:v>1.2014613793760291</c:v>
                </c:pt>
                <c:pt idx="123">
                  <c:v>1.2004662202437568</c:v>
                </c:pt>
                <c:pt idx="124">
                  <c:v>1.2007126667606163</c:v>
                </c:pt>
                <c:pt idx="125">
                  <c:v>1.2028073867806417</c:v>
                </c:pt>
                <c:pt idx="126">
                  <c:v>1.2067940906805477</c:v>
                </c:pt>
                <c:pt idx="127">
                  <c:v>1.2126739941487508</c:v>
                </c:pt>
                <c:pt idx="128">
                  <c:v>1.2207994457949443</c:v>
                </c:pt>
                <c:pt idx="129">
                  <c:v>1.2309570919932222</c:v>
                </c:pt>
                <c:pt idx="130">
                  <c:v>1.2422457413567181</c:v>
                </c:pt>
                <c:pt idx="131">
                  <c:v>1.2538134978229318</c:v>
                </c:pt>
                <c:pt idx="132">
                  <c:v>1.2651362055187327</c:v>
                </c:pt>
                <c:pt idx="133">
                  <c:v>1.2759707027628406</c:v>
                </c:pt>
                <c:pt idx="134">
                  <c:v>1.2863463569845932</c:v>
                </c:pt>
                <c:pt idx="135">
                  <c:v>1.2962805431071276</c:v>
                </c:pt>
                <c:pt idx="136">
                  <c:v>1.305844361077902</c:v>
                </c:pt>
                <c:pt idx="137">
                  <c:v>1.3151405223228139</c:v>
                </c:pt>
                <c:pt idx="138">
                  <c:v>1.3242292216501537</c:v>
                </c:pt>
                <c:pt idx="139">
                  <c:v>1.3332239677566451</c:v>
                </c:pt>
                <c:pt idx="140">
                  <c:v>1.3421794065690589</c:v>
                </c:pt>
                <c:pt idx="141">
                  <c:v>1.351144193474789</c:v>
                </c:pt>
                <c:pt idx="142">
                  <c:v>1.3601635333703774</c:v>
                </c:pt>
                <c:pt idx="143">
                  <c:v>1.3692740660750895</c:v>
                </c:pt>
                <c:pt idx="144">
                  <c:v>1.3784930605123324</c:v>
                </c:pt>
                <c:pt idx="145">
                  <c:v>1.3874847437814792</c:v>
                </c:pt>
                <c:pt idx="146">
                  <c:v>1.3968995850622405</c:v>
                </c:pt>
                <c:pt idx="147">
                  <c:v>1.4065780841828217</c:v>
                </c:pt>
                <c:pt idx="148">
                  <c:v>1.4163860273459448</c:v>
                </c:pt>
                <c:pt idx="149">
                  <c:v>1.4262239068336628</c:v>
                </c:pt>
                <c:pt idx="150">
                  <c:v>1.435939236111111</c:v>
                </c:pt>
                <c:pt idx="151">
                  <c:v>1.4454300328827183</c:v>
                </c:pt>
                <c:pt idx="152">
                  <c:v>1.4544994875736612</c:v>
                </c:pt>
                <c:pt idx="153">
                  <c:v>1.463232327191951</c:v>
                </c:pt>
                <c:pt idx="154">
                  <c:v>1.4711766123202956</c:v>
                </c:pt>
                <c:pt idx="155">
                  <c:v>1.4783484823445161</c:v>
                </c:pt>
                <c:pt idx="156">
                  <c:v>1.4846779931130651</c:v>
                </c:pt>
                <c:pt idx="157">
                  <c:v>1.5138363938692887</c:v>
                </c:pt>
                <c:pt idx="158">
                  <c:v>1.5221372389476537</c:v>
                </c:pt>
                <c:pt idx="159">
                  <c:v>1.5298142093123464</c:v>
                </c:pt>
                <c:pt idx="160">
                  <c:v>1.5369533417072276</c:v>
                </c:pt>
                <c:pt idx="161">
                  <c:v>1.5439970835611803</c:v>
                </c:pt>
                <c:pt idx="162">
                  <c:v>1.5504121556715216</c:v>
                </c:pt>
                <c:pt idx="163">
                  <c:v>1.5563289972477543</c:v>
                </c:pt>
                <c:pt idx="164">
                  <c:v>1.5620371382469289</c:v>
                </c:pt>
                <c:pt idx="165">
                  <c:v>1.5681249673407536</c:v>
                </c:pt>
                <c:pt idx="166">
                  <c:v>1.5759365404298873</c:v>
                </c:pt>
                <c:pt idx="167">
                  <c:v>1.5878512200900261</c:v>
                </c:pt>
                <c:pt idx="168">
                  <c:v>1.6010095773310116</c:v>
                </c:pt>
                <c:pt idx="169">
                  <c:v>1.6119840639559508</c:v>
                </c:pt>
                <c:pt idx="170">
                  <c:v>1.6276545955103769</c:v>
                </c:pt>
                <c:pt idx="171">
                  <c:v>1.6411569219362356</c:v>
                </c:pt>
                <c:pt idx="172">
                  <c:v>1.6518390621684702</c:v>
                </c:pt>
                <c:pt idx="173">
                  <c:v>1.6606503870401403</c:v>
                </c:pt>
                <c:pt idx="174">
                  <c:v>1.6681980610528</c:v>
                </c:pt>
                <c:pt idx="175">
                  <c:v>1.6747987117552336</c:v>
                </c:pt>
                <c:pt idx="176">
                  <c:v>1.6806603773584905</c:v>
                </c:pt>
                <c:pt idx="177">
                  <c:v>1.6858300057045064</c:v>
                </c:pt>
                <c:pt idx="178">
                  <c:v>1.6904505169867061</c:v>
                </c:pt>
                <c:pt idx="179">
                  <c:v>1.694574790564374</c:v>
                </c:pt>
                <c:pt idx="180">
                  <c:v>1.6983073632752828</c:v>
                </c:pt>
                <c:pt idx="181">
                  <c:v>1.7015940020161291</c:v>
                </c:pt>
                <c:pt idx="182">
                  <c:v>1.7046140811658053</c:v>
                </c:pt>
                <c:pt idx="183">
                  <c:v>1.7073407407407406</c:v>
                </c:pt>
                <c:pt idx="184">
                  <c:v>1.7097647177187538</c:v>
                </c:pt>
                <c:pt idx="185">
                  <c:v>1.7120101537568901</c:v>
                </c:pt>
                <c:pt idx="186">
                  <c:v>1.7140742042226711</c:v>
                </c:pt>
                <c:pt idx="187">
                  <c:v>1.7159736881005172</c:v>
                </c:pt>
                <c:pt idx="188">
                  <c:v>1.7176896212053372</c:v>
                </c:pt>
                <c:pt idx="189">
                  <c:v>1.7192460138047443</c:v>
                </c:pt>
                <c:pt idx="190">
                  <c:v>1.720732572298326</c:v>
                </c:pt>
                <c:pt idx="191">
                  <c:v>1.7220554325770152</c:v>
                </c:pt>
                <c:pt idx="192">
                  <c:v>1.7232768151046518</c:v>
                </c:pt>
                <c:pt idx="193">
                  <c:v>1.7244331513896733</c:v>
                </c:pt>
                <c:pt idx="194">
                  <c:v>1.7254777070063694</c:v>
                </c:pt>
                <c:pt idx="195">
                  <c:v>1.7264750608272506</c:v>
                </c:pt>
                <c:pt idx="196">
                  <c:v>1.7274345786834868</c:v>
                </c:pt>
                <c:pt idx="197">
                  <c:v>1.7282297385620915</c:v>
                </c:pt>
                <c:pt idx="198">
                  <c:v>1.7291123439667131</c:v>
                </c:pt>
                <c:pt idx="199">
                  <c:v>1.7298201534868201</c:v>
                </c:pt>
                <c:pt idx="200">
                  <c:v>1.7305279359652586</c:v>
                </c:pt>
                <c:pt idx="201">
                  <c:v>1.7311805591046148</c:v>
                </c:pt>
                <c:pt idx="202">
                  <c:v>1.7317941275710813</c:v>
                </c:pt>
                <c:pt idx="203">
                  <c:v>1.7323730093283647</c:v>
                </c:pt>
                <c:pt idx="204">
                  <c:v>1.7329187632520018</c:v>
                </c:pt>
                <c:pt idx="205">
                  <c:v>1.7334250167908658</c:v>
                </c:pt>
                <c:pt idx="206">
                  <c:v>1.7339068756846054</c:v>
                </c:pt>
                <c:pt idx="207">
                  <c:v>1.7343772345329487</c:v>
                </c:pt>
                <c:pt idx="208">
                  <c:v>1.7348069318190154</c:v>
                </c:pt>
                <c:pt idx="209">
                  <c:v>1.7352232912518768</c:v>
                </c:pt>
                <c:pt idx="210">
                  <c:v>1.7356212456765558</c:v>
                </c:pt>
                <c:pt idx="211">
                  <c:v>1.7359881452865207</c:v>
                </c:pt>
                <c:pt idx="212">
                  <c:v>1.7363376054634265</c:v>
                </c:pt>
                <c:pt idx="213">
                  <c:v>1.7366764943722843</c:v>
                </c:pt>
                <c:pt idx="214">
                  <c:v>1.7370050995666932</c:v>
                </c:pt>
                <c:pt idx="215">
                  <c:v>1.7373080434963062</c:v>
                </c:pt>
                <c:pt idx="216">
                  <c:v>1.7376055263231491</c:v>
                </c:pt>
                <c:pt idx="217">
                  <c:v>1.7379064141860812</c:v>
                </c:pt>
                <c:pt idx="218">
                  <c:v>1.7381629957563378</c:v>
                </c:pt>
                <c:pt idx="219">
                  <c:v>1.738291842631696</c:v>
                </c:pt>
                <c:pt idx="220">
                  <c:v>1.738460979569129</c:v>
                </c:pt>
                <c:pt idx="221">
                  <c:v>1.7387344111240717</c:v>
                </c:pt>
                <c:pt idx="222">
                  <c:v>1.7391030734112718</c:v>
                </c:pt>
                <c:pt idx="223">
                  <c:v>1.7395265962387794</c:v>
                </c:pt>
                <c:pt idx="224">
                  <c:v>1.7400558337357765</c:v>
                </c:pt>
                <c:pt idx="225">
                  <c:v>1.7407659034375025</c:v>
                </c:pt>
                <c:pt idx="226">
                  <c:v>1.7417618076792389</c:v>
                </c:pt>
                <c:pt idx="227">
                  <c:v>1.7431700527861227</c:v>
                </c:pt>
                <c:pt idx="228">
                  <c:v>1.7450377979818499</c:v>
                </c:pt>
                <c:pt idx="229">
                  <c:v>1.7474497303633245</c:v>
                </c:pt>
                <c:pt idx="230">
                  <c:v>1.7503838554186542</c:v>
                </c:pt>
                <c:pt idx="231">
                  <c:v>1.7537972994387039</c:v>
                </c:pt>
                <c:pt idx="232">
                  <c:v>1.7576620519958246</c:v>
                </c:pt>
                <c:pt idx="233">
                  <c:v>1.7619240924906845</c:v>
                </c:pt>
                <c:pt idx="234">
                  <c:v>1.766544593463572</c:v>
                </c:pt>
                <c:pt idx="235">
                  <c:v>1.7714442891009665</c:v>
                </c:pt>
                <c:pt idx="236">
                  <c:v>1.7765856827910267</c:v>
                </c:pt>
                <c:pt idx="237">
                  <c:v>1.7818280059605849</c:v>
                </c:pt>
                <c:pt idx="238">
                  <c:v>1.7872111160060484</c:v>
                </c:pt>
                <c:pt idx="239">
                  <c:v>1.7926502554391779</c:v>
                </c:pt>
                <c:pt idx="240">
                  <c:v>1.7980602771761309</c:v>
                </c:pt>
                <c:pt idx="241">
                  <c:v>1.8034157743046606</c:v>
                </c:pt>
                <c:pt idx="242">
                  <c:v>1.8086744775863945</c:v>
                </c:pt>
                <c:pt idx="243">
                  <c:v>1.8137636735184517</c:v>
                </c:pt>
                <c:pt idx="244">
                  <c:v>1.8186791314137158</c:v>
                </c:pt>
                <c:pt idx="245">
                  <c:v>1.8233862961203116</c:v>
                </c:pt>
                <c:pt idx="246">
                  <c:v>1.8278445067333831</c:v>
                </c:pt>
                <c:pt idx="247">
                  <c:v>1.8320379275051657</c:v>
                </c:pt>
                <c:pt idx="248">
                  <c:v>1.8358737727042465</c:v>
                </c:pt>
                <c:pt idx="249">
                  <c:v>1.8394302799189268</c:v>
                </c:pt>
                <c:pt idx="250">
                  <c:v>1.842637123420797</c:v>
                </c:pt>
                <c:pt idx="251">
                  <c:v>1.8455077995418234</c:v>
                </c:pt>
                <c:pt idx="252">
                  <c:v>1.8480104623758378</c:v>
                </c:pt>
                <c:pt idx="253">
                  <c:v>1.8501731222740145</c:v>
                </c:pt>
                <c:pt idx="254">
                  <c:v>1.8520425011708861</c:v>
                </c:pt>
                <c:pt idx="255">
                  <c:v>1.8535901033796263</c:v>
                </c:pt>
                <c:pt idx="256">
                  <c:v>1.854860187759378</c:v>
                </c:pt>
                <c:pt idx="257">
                  <c:v>1.8558651193218987</c:v>
                </c:pt>
                <c:pt idx="258">
                  <c:v>1.8567188198296822</c:v>
                </c:pt>
                <c:pt idx="259">
                  <c:v>1.8574187433519171</c:v>
                </c:pt>
                <c:pt idx="260">
                  <c:v>1.85806094344906</c:v>
                </c:pt>
                <c:pt idx="261">
                  <c:v>1.8587538569987379</c:v>
                </c:pt>
                <c:pt idx="262">
                  <c:v>1.8596481803608584</c:v>
                </c:pt>
                <c:pt idx="263">
                  <c:v>1.8611318488284982</c:v>
                </c:pt>
                <c:pt idx="264">
                  <c:v>1.8632375823640881</c:v>
                </c:pt>
                <c:pt idx="265">
                  <c:v>1.8650826047262898</c:v>
                </c:pt>
                <c:pt idx="266">
                  <c:v>1.86771762589131</c:v>
                </c:pt>
                <c:pt idx="267">
                  <c:v>1.8712293150550181</c:v>
                </c:pt>
                <c:pt idx="268">
                  <c:v>1.8750174750276218</c:v>
                </c:pt>
                <c:pt idx="269">
                  <c:v>1.8785556389438491</c:v>
                </c:pt>
                <c:pt idx="270">
                  <c:v>1.881581181285906</c:v>
                </c:pt>
                <c:pt idx="271">
                  <c:v>1.884059672325489</c:v>
                </c:pt>
                <c:pt idx="272">
                  <c:v>1.8858795452207981</c:v>
                </c:pt>
                <c:pt idx="273">
                  <c:v>1.8873411327025855</c:v>
                </c:pt>
                <c:pt idx="274">
                  <c:v>1.8884410871234338</c:v>
                </c:pt>
                <c:pt idx="275">
                  <c:v>1.8893465922778214</c:v>
                </c:pt>
                <c:pt idx="276">
                  <c:v>1.8900952673034046</c:v>
                </c:pt>
                <c:pt idx="277">
                  <c:v>1.8907728784211875</c:v>
                </c:pt>
                <c:pt idx="278">
                  <c:v>1.8913915235027441</c:v>
                </c:pt>
                <c:pt idx="279">
                  <c:v>1.8919232488860085</c:v>
                </c:pt>
                <c:pt idx="280">
                  <c:v>1.8924193499253663</c:v>
                </c:pt>
                <c:pt idx="281">
                  <c:v>1.8928830562397374</c:v>
                </c:pt>
                <c:pt idx="282">
                  <c:v>1.8932854631171132</c:v>
                </c:pt>
                <c:pt idx="283">
                  <c:v>1.8936963006065179</c:v>
                </c:pt>
                <c:pt idx="284">
                  <c:v>1.8940396333386318</c:v>
                </c:pt>
                <c:pt idx="285">
                  <c:v>1.894366785565089</c:v>
                </c:pt>
                <c:pt idx="286">
                  <c:v>1.8946745273825767</c:v>
                </c:pt>
                <c:pt idx="287">
                  <c:v>1.8949611194107441</c:v>
                </c:pt>
                <c:pt idx="288">
                  <c:v>1.895214902090939</c:v>
                </c:pt>
                <c:pt idx="289">
                  <c:v>1.8954830881407301</c:v>
                </c:pt>
                <c:pt idx="290">
                  <c:v>1.8957293291731674</c:v>
                </c:pt>
                <c:pt idx="291">
                  <c:v>1.8959469651519565</c:v>
                </c:pt>
                <c:pt idx="292">
                  <c:v>1.8961353410383928</c:v>
                </c:pt>
                <c:pt idx="293">
                  <c:v>1.8963446604776082</c:v>
                </c:pt>
                <c:pt idx="294">
                  <c:v>1.8965188136343518</c:v>
                </c:pt>
                <c:pt idx="295">
                  <c:v>1.8966822396448646</c:v>
                </c:pt>
                <c:pt idx="296">
                  <c:v>1.8968556987068135</c:v>
                </c:pt>
                <c:pt idx="297">
                  <c:v>1.8970180605351088</c:v>
                </c:pt>
                <c:pt idx="298">
                  <c:v>1.8971504650603748</c:v>
                </c:pt>
                <c:pt idx="299">
                  <c:v>1.897288270774139</c:v>
                </c:pt>
                <c:pt idx="300">
                  <c:v>1.8974086182026622</c:v>
                </c:pt>
                <c:pt idx="301">
                  <c:v>1.8975426799370865</c:v>
                </c:pt>
                <c:pt idx="302">
                  <c:v>1.8976677867470033</c:v>
                </c:pt>
                <c:pt idx="303">
                  <c:v>1.8977855000032535</c:v>
                </c:pt>
                <c:pt idx="304">
                  <c:v>1.8978817183080059</c:v>
                </c:pt>
                <c:pt idx="305">
                  <c:v>1.8979972201162496</c:v>
                </c:pt>
                <c:pt idx="306">
                  <c:v>1.8981087804222132</c:v>
                </c:pt>
                <c:pt idx="307">
                  <c:v>1.8981812621062286</c:v>
                </c:pt>
                <c:pt idx="308">
                  <c:v>1.898265484901577</c:v>
                </c:pt>
                <c:pt idx="309">
                  <c:v>1.8983327082291495</c:v>
                </c:pt>
                <c:pt idx="310">
                  <c:v>1.8984359530680597</c:v>
                </c:pt>
                <c:pt idx="311">
                  <c:v>1.8985093696763202</c:v>
                </c:pt>
                <c:pt idx="312">
                  <c:v>1.8985824381633045</c:v>
                </c:pt>
                <c:pt idx="313">
                  <c:v>1.8986632858863306</c:v>
                </c:pt>
                <c:pt idx="314">
                  <c:v>1.8987356852739778</c:v>
                </c:pt>
                <c:pt idx="315">
                  <c:v>1.8987197439487897</c:v>
                </c:pt>
                <c:pt idx="316">
                  <c:v>1.8986746762482218</c:v>
                </c:pt>
                <c:pt idx="317">
                  <c:v>1.8985505931453719</c:v>
                </c:pt>
                <c:pt idx="318">
                  <c:v>1.8982893842546986</c:v>
                </c:pt>
                <c:pt idx="319">
                  <c:v>1.8979595772583508</c:v>
                </c:pt>
                <c:pt idx="320">
                  <c:v>1.8975397827340594</c:v>
                </c:pt>
                <c:pt idx="321">
                  <c:v>1.8971475123379535</c:v>
                </c:pt>
                <c:pt idx="322">
                  <c:v>1.8969514908767247</c:v>
                </c:pt>
                <c:pt idx="323">
                  <c:v>1.8971009437668891</c:v>
                </c:pt>
                <c:pt idx="324">
                  <c:v>1.8977444490247906</c:v>
                </c:pt>
                <c:pt idx="325">
                  <c:v>1.898978935716495</c:v>
                </c:pt>
                <c:pt idx="326">
                  <c:v>1.9008919288421706</c:v>
                </c:pt>
                <c:pt idx="327">
                  <c:v>1.9034504597871327</c:v>
                </c:pt>
                <c:pt idx="328">
                  <c:v>1.9066865624819411</c:v>
                </c:pt>
                <c:pt idx="329">
                  <c:v>1.9104630273528047</c:v>
                </c:pt>
                <c:pt idx="330">
                  <c:v>1.9147374315579888</c:v>
                </c:pt>
                <c:pt idx="331">
                  <c:v>1.9194439597510615</c:v>
                </c:pt>
                <c:pt idx="332">
                  <c:v>1.924469235632758</c:v>
                </c:pt>
                <c:pt idx="333">
                  <c:v>1.9297170243419024</c:v>
                </c:pt>
                <c:pt idx="334">
                  <c:v>1.9351543418277606</c:v>
                </c:pt>
                <c:pt idx="335">
                  <c:v>1.940624191596779</c:v>
                </c:pt>
                <c:pt idx="336">
                  <c:v>1.9461511467602455</c:v>
                </c:pt>
                <c:pt idx="337">
                  <c:v>1.9516020250198738</c:v>
                </c:pt>
                <c:pt idx="338">
                  <c:v>1.9569835680751173</c:v>
                </c:pt>
                <c:pt idx="339">
                  <c:v>1.9621918326191077</c:v>
                </c:pt>
                <c:pt idx="340">
                  <c:v>1.9671873683501004</c:v>
                </c:pt>
                <c:pt idx="341">
                  <c:v>1.971959899240926</c:v>
                </c:pt>
                <c:pt idx="342">
                  <c:v>1.9765052011742945</c:v>
                </c:pt>
                <c:pt idx="343">
                  <c:v>1.9807487793031162</c:v>
                </c:pt>
                <c:pt idx="344">
                  <c:v>1.9846781928102899</c:v>
                </c:pt>
                <c:pt idx="345">
                  <c:v>1.9882801670325885</c:v>
                </c:pt>
                <c:pt idx="346">
                  <c:v>1.9915475633629578</c:v>
                </c:pt>
                <c:pt idx="347">
                  <c:v>1.9944597033665543</c:v>
                </c:pt>
                <c:pt idx="348">
                  <c:v>1.9970295334193957</c:v>
                </c:pt>
                <c:pt idx="349">
                  <c:v>1.9992456019255958</c:v>
                </c:pt>
                <c:pt idx="350">
                  <c:v>2.0011169695509818</c:v>
                </c:pt>
                <c:pt idx="351">
                  <c:v>2.0026914666738658</c:v>
                </c:pt>
                <c:pt idx="352">
                  <c:v>2.0039670216919543</c:v>
                </c:pt>
                <c:pt idx="353">
                  <c:v>2.0049694336752002</c:v>
                </c:pt>
                <c:pt idx="354">
                  <c:v>2.005770405330372</c:v>
                </c:pt>
                <c:pt idx="355">
                  <c:v>2.0064001196284043</c:v>
                </c:pt>
                <c:pt idx="356">
                  <c:v>2.0069656461525387</c:v>
                </c:pt>
                <c:pt idx="357">
                  <c:v>2.0075243898950017</c:v>
                </c:pt>
                <c:pt idx="358">
                  <c:v>2.0081570429454945</c:v>
                </c:pt>
                <c:pt idx="359">
                  <c:v>2.009234234234234</c:v>
                </c:pt>
                <c:pt idx="360">
                  <c:v>2.0110466144145205</c:v>
                </c:pt>
                <c:pt idx="361">
                  <c:v>2.0129677009887046</c:v>
                </c:pt>
                <c:pt idx="362">
                  <c:v>2.0161962244509839</c:v>
                </c:pt>
                <c:pt idx="363">
                  <c:v>2.0200336241366772</c:v>
                </c:pt>
                <c:pt idx="364">
                  <c:v>2.0242540390312431</c:v>
                </c:pt>
                <c:pt idx="365">
                  <c:v>2.0282233648408714</c:v>
                </c:pt>
                <c:pt idx="366">
                  <c:v>2.031382868616614</c:v>
                </c:pt>
                <c:pt idx="367">
                  <c:v>2.0336351673141997</c:v>
                </c:pt>
                <c:pt idx="368">
                  <c:v>2.0349968364441633</c:v>
                </c:pt>
                <c:pt idx="369">
                  <c:v>2.0357470015551442</c:v>
                </c:pt>
                <c:pt idx="370">
                  <c:v>2.0362164896307537</c:v>
                </c:pt>
                <c:pt idx="371">
                  <c:v>2.0365102926304117</c:v>
                </c:pt>
                <c:pt idx="372">
                  <c:v>2.0368201848371963</c:v>
                </c:pt>
                <c:pt idx="373">
                  <c:v>2.0370056967718293</c:v>
                </c:pt>
                <c:pt idx="374">
                  <c:v>2.0371599784540799</c:v>
                </c:pt>
                <c:pt idx="375">
                  <c:v>2.0373546989646063</c:v>
                </c:pt>
                <c:pt idx="376">
                  <c:v>2.0375634634118387</c:v>
                </c:pt>
                <c:pt idx="377">
                  <c:v>2.0376944280370153</c:v>
                </c:pt>
                <c:pt idx="378">
                  <c:v>2.0378307993024101</c:v>
                </c:pt>
                <c:pt idx="379">
                  <c:v>2.0379743316773125</c:v>
                </c:pt>
                <c:pt idx="380">
                  <c:v>2.0380791851958109</c:v>
                </c:pt>
                <c:pt idx="381">
                  <c:v>2.038196634168147</c:v>
                </c:pt>
                <c:pt idx="382">
                  <c:v>2.0383197196683884</c:v>
                </c:pt>
                <c:pt idx="383">
                  <c:v>2.0384035438414645</c:v>
                </c:pt>
                <c:pt idx="384">
                  <c:v>2.038496695348547</c:v>
                </c:pt>
                <c:pt idx="385">
                  <c:v>2.0386418632788867</c:v>
                </c:pt>
                <c:pt idx="386">
                  <c:v>2.0387027130301871</c:v>
                </c:pt>
                <c:pt idx="387">
                  <c:v>2.0387771126987193</c:v>
                </c:pt>
                <c:pt idx="388">
                  <c:v>2.0388886720528734</c:v>
                </c:pt>
                <c:pt idx="389">
                  <c:v>2.0389219785421271</c:v>
                </c:pt>
                <c:pt idx="390">
                  <c:v>2.0390120257790181</c:v>
                </c:pt>
                <c:pt idx="391">
                  <c:v>2.0391001880204138</c:v>
                </c:pt>
                <c:pt idx="392">
                  <c:v>2.0391479023304422</c:v>
                </c:pt>
                <c:pt idx="393">
                  <c:v>2.0391961591220849</c:v>
                </c:pt>
                <c:pt idx="394">
                  <c:v>2.0392551156213607</c:v>
                </c:pt>
                <c:pt idx="395">
                  <c:v>2.0393187900186347</c:v>
                </c:pt>
                <c:pt idx="396">
                  <c:v>2.0393748229963182</c:v>
                </c:pt>
                <c:pt idx="397">
                  <c:v>2.039490217966883</c:v>
                </c:pt>
                <c:pt idx="398">
                  <c:v>2.0395050478752639</c:v>
                </c:pt>
                <c:pt idx="399">
                  <c:v>2.0395759329912733</c:v>
                </c:pt>
                <c:pt idx="400">
                  <c:v>2.0395928437412283</c:v>
                </c:pt>
                <c:pt idx="401">
                  <c:v>2.0396603210153041</c:v>
                </c:pt>
                <c:pt idx="402">
                  <c:v>2.0396831145314622</c:v>
                </c:pt>
                <c:pt idx="403">
                  <c:v>2.0396928520229975</c:v>
                </c:pt>
                <c:pt idx="404">
                  <c:v>2.0398178118930916</c:v>
                </c:pt>
                <c:pt idx="405">
                  <c:v>2.0397814539620231</c:v>
                </c:pt>
                <c:pt idx="406">
                  <c:v>2.0399053826414142</c:v>
                </c:pt>
                <c:pt idx="407">
                  <c:v>2.0399101034208433</c:v>
                </c:pt>
                <c:pt idx="408">
                  <c:v>2.0399649444417642</c:v>
                </c:pt>
                <c:pt idx="409">
                  <c:v>2.0399897605929107</c:v>
                </c:pt>
                <c:pt idx="410">
                  <c:v>2.0403966768462878</c:v>
                </c:pt>
                <c:pt idx="411">
                  <c:v>2.0406486872004113</c:v>
                </c:pt>
                <c:pt idx="412">
                  <c:v>2.0411033489135715</c:v>
                </c:pt>
                <c:pt idx="413">
                  <c:v>2.0417389906782382</c:v>
                </c:pt>
                <c:pt idx="414">
                  <c:v>2.0423479761477608</c:v>
                </c:pt>
                <c:pt idx="415">
                  <c:v>2.0429223626070145</c:v>
                </c:pt>
                <c:pt idx="416">
                  <c:v>2.0434154763773349</c:v>
                </c:pt>
                <c:pt idx="417">
                  <c:v>2.0439436396320185</c:v>
                </c:pt>
                <c:pt idx="418">
                  <c:v>2.044593728297452</c:v>
                </c:pt>
                <c:pt idx="419">
                  <c:v>2.0455574145033912</c:v>
                </c:pt>
                <c:pt idx="420">
                  <c:v>2.0469698621178263</c:v>
                </c:pt>
                <c:pt idx="421">
                  <c:v>2.0488604693802714</c:v>
                </c:pt>
                <c:pt idx="422">
                  <c:v>2.0511993933677335</c:v>
                </c:pt>
                <c:pt idx="423">
                  <c:v>2.0541289107655589</c:v>
                </c:pt>
                <c:pt idx="424">
                  <c:v>2.0574100165314095</c:v>
                </c:pt>
                <c:pt idx="425">
                  <c:v>2.0612429057888764</c:v>
                </c:pt>
                <c:pt idx="426">
                  <c:v>2.0653383988421696</c:v>
                </c:pt>
                <c:pt idx="427">
                  <c:v>2.0698256203890009</c:v>
                </c:pt>
                <c:pt idx="428">
                  <c:v>2.0744847994139533</c:v>
                </c:pt>
                <c:pt idx="429">
                  <c:v>2.0792129602699085</c:v>
                </c:pt>
                <c:pt idx="430">
                  <c:v>2.0840265995826752</c:v>
                </c:pt>
                <c:pt idx="431">
                  <c:v>2.0888918309306659</c:v>
                </c:pt>
                <c:pt idx="432">
                  <c:v>2.0937016650883837</c:v>
                </c:pt>
                <c:pt idx="433">
                  <c:v>2.0984420893863618</c:v>
                </c:pt>
                <c:pt idx="434">
                  <c:v>2.1030140569466074</c:v>
                </c:pt>
                <c:pt idx="435">
                  <c:v>2.1074728233568427</c:v>
                </c:pt>
                <c:pt idx="436">
                  <c:v>2.1116619137188275</c:v>
                </c:pt>
                <c:pt idx="437">
                  <c:v>2.1155660761555688</c:v>
                </c:pt>
                <c:pt idx="438">
                  <c:v>2.1193213978097702</c:v>
                </c:pt>
                <c:pt idx="439">
                  <c:v>2.1227042660882138</c:v>
                </c:pt>
                <c:pt idx="440">
                  <c:v>2.1258639353817967</c:v>
                </c:pt>
                <c:pt idx="441">
                  <c:v>2.1287315077116777</c:v>
                </c:pt>
                <c:pt idx="442">
                  <c:v>2.1312820024544035</c:v>
                </c:pt>
                <c:pt idx="443">
                  <c:v>2.1336097061271526</c:v>
                </c:pt>
                <c:pt idx="444">
                  <c:v>2.1355671101924814</c:v>
                </c:pt>
                <c:pt idx="445">
                  <c:v>2.1373030875866412</c:v>
                </c:pt>
                <c:pt idx="446">
                  <c:v>2.1387430363644335</c:v>
                </c:pt>
                <c:pt idx="447">
                  <c:v>2.1398901658584113</c:v>
                </c:pt>
                <c:pt idx="448">
                  <c:v>2.140936535623239</c:v>
                </c:pt>
                <c:pt idx="449">
                  <c:v>2.1416214934272935</c:v>
                </c:pt>
                <c:pt idx="450">
                  <c:v>2.1422593378510966</c:v>
                </c:pt>
                <c:pt idx="451">
                  <c:v>2.1427236053480865</c:v>
                </c:pt>
                <c:pt idx="452">
                  <c:v>2.1429923845455177</c:v>
                </c:pt>
                <c:pt idx="453">
                  <c:v>2.143283213327686</c:v>
                </c:pt>
                <c:pt idx="454">
                  <c:v>2.1435370753393723</c:v>
                </c:pt>
                <c:pt idx="455">
                  <c:v>2.1439904885430177</c:v>
                </c:pt>
                <c:pt idx="456">
                  <c:v>2.1445714147075234</c:v>
                </c:pt>
                <c:pt idx="457">
                  <c:v>2.1453401460569528</c:v>
                </c:pt>
                <c:pt idx="458">
                  <c:v>2.1473273473830017</c:v>
                </c:pt>
                <c:pt idx="459">
                  <c:v>2.1493334831124096</c:v>
                </c:pt>
                <c:pt idx="460">
                  <c:v>2.1511439514198605</c:v>
                </c:pt>
                <c:pt idx="461">
                  <c:v>2.152458912125375</c:v>
                </c:pt>
                <c:pt idx="462">
                  <c:v>2.1531403684575658</c:v>
                </c:pt>
                <c:pt idx="463">
                  <c:v>2.1535372374944837</c:v>
                </c:pt>
                <c:pt idx="464">
                  <c:v>2.1537480001049127</c:v>
                </c:pt>
                <c:pt idx="465">
                  <c:v>2.1539596088097319</c:v>
                </c:pt>
                <c:pt idx="466">
                  <c:v>2.1540480972657403</c:v>
                </c:pt>
                <c:pt idx="467">
                  <c:v>2.1541566542187582</c:v>
                </c:pt>
                <c:pt idx="468">
                  <c:v>2.1542607328411267</c:v>
                </c:pt>
                <c:pt idx="469">
                  <c:v>2.1542807802829356</c:v>
                </c:pt>
                <c:pt idx="470">
                  <c:v>2.154329787531061</c:v>
                </c:pt>
                <c:pt idx="471">
                  <c:v>2.1544788668811017</c:v>
                </c:pt>
                <c:pt idx="472">
                  <c:v>2.1544450621507583</c:v>
                </c:pt>
                <c:pt idx="473">
                  <c:v>2.1545242005185825</c:v>
                </c:pt>
                <c:pt idx="474">
                  <c:v>2.1546317000029114</c:v>
                </c:pt>
                <c:pt idx="475">
                  <c:v>2.1546366578405416</c:v>
                </c:pt>
                <c:pt idx="476">
                  <c:v>2.1546600368652635</c:v>
                </c:pt>
                <c:pt idx="477">
                  <c:v>2.1547138350608384</c:v>
                </c:pt>
                <c:pt idx="478">
                  <c:v>2.1547744178279746</c:v>
                </c:pt>
                <c:pt idx="479">
                  <c:v>2.1547490412639974</c:v>
                </c:pt>
                <c:pt idx="480">
                  <c:v>2.1547301277281745</c:v>
                </c:pt>
                <c:pt idx="481">
                  <c:v>2.154829871228499</c:v>
                </c:pt>
                <c:pt idx="482">
                  <c:v>2.1548727203647418</c:v>
                </c:pt>
                <c:pt idx="483">
                  <c:v>2.1548726562999936</c:v>
                </c:pt>
                <c:pt idx="484">
                  <c:v>2.1548042353701908</c:v>
                </c:pt>
                <c:pt idx="485">
                  <c:v>2.1548786185715216</c:v>
                </c:pt>
                <c:pt idx="486">
                  <c:v>2.1549666501568434</c:v>
                </c:pt>
                <c:pt idx="487">
                  <c:v>2.1549346506638369</c:v>
                </c:pt>
                <c:pt idx="488">
                  <c:v>2.1549285991266673</c:v>
                </c:pt>
                <c:pt idx="489">
                  <c:v>2.1549332801755572</c:v>
                </c:pt>
                <c:pt idx="490">
                  <c:v>2.154952479338843</c:v>
                </c:pt>
                <c:pt idx="491">
                  <c:v>2.1549755191097097</c:v>
                </c:pt>
                <c:pt idx="492">
                  <c:v>2.1549729750639135</c:v>
                </c:pt>
                <c:pt idx="493">
                  <c:v>2.1550076762335282</c:v>
                </c:pt>
                <c:pt idx="494">
                  <c:v>2.1550006464263398</c:v>
                </c:pt>
                <c:pt idx="495">
                  <c:v>2.1550373080161425</c:v>
                </c:pt>
                <c:pt idx="496">
                  <c:v>2.1550251772308346</c:v>
                </c:pt>
                <c:pt idx="497">
                  <c:v>2.1550565753825737</c:v>
                </c:pt>
                <c:pt idx="498">
                  <c:v>2.1550599250936329</c:v>
                </c:pt>
                <c:pt idx="499">
                  <c:v>2.1550745042825299</c:v>
                </c:pt>
                <c:pt idx="500">
                  <c:v>2.1550814687320714</c:v>
                </c:pt>
                <c:pt idx="501">
                  <c:v>2.1550762029553527</c:v>
                </c:pt>
                <c:pt idx="502">
                  <c:v>2.1550895654143916</c:v>
                </c:pt>
                <c:pt idx="503">
                  <c:v>2.1551115505766996</c:v>
                </c:pt>
                <c:pt idx="504">
                  <c:v>2.1551184321797265</c:v>
                </c:pt>
                <c:pt idx="505">
                  <c:v>2.1551576023639343</c:v>
                </c:pt>
                <c:pt idx="506">
                  <c:v>2.1554771591589388</c:v>
                </c:pt>
                <c:pt idx="507">
                  <c:v>2.1557874770615775</c:v>
                </c:pt>
                <c:pt idx="508">
                  <c:v>2.1562043825959734</c:v>
                </c:pt>
                <c:pt idx="509">
                  <c:v>2.1567926738634795</c:v>
                </c:pt>
                <c:pt idx="510">
                  <c:v>2.1573881980594551</c:v>
                </c:pt>
                <c:pt idx="511">
                  <c:v>2.1578546895300819</c:v>
                </c:pt>
                <c:pt idx="512">
                  <c:v>2.1582230082971363</c:v>
                </c:pt>
                <c:pt idx="513">
                  <c:v>2.1585613721338999</c:v>
                </c:pt>
                <c:pt idx="514">
                  <c:v>2.1589378083321145</c:v>
                </c:pt>
                <c:pt idx="515">
                  <c:v>2.1594024104377598</c:v>
                </c:pt>
                <c:pt idx="516">
                  <c:v>2.1600313593271343</c:v>
                </c:pt>
                <c:pt idx="517">
                  <c:v>2.1608822828765928</c:v>
                </c:pt>
                <c:pt idx="518">
                  <c:v>2.1619828779649874</c:v>
                </c:pt>
                <c:pt idx="519">
                  <c:v>2.1633080230365809</c:v>
                </c:pt>
                <c:pt idx="520">
                  <c:v>2.164856140947844</c:v>
                </c:pt>
                <c:pt idx="521">
                  <c:v>2.1665926880488735</c:v>
                </c:pt>
                <c:pt idx="522">
                  <c:v>2.1684879720117967</c:v>
                </c:pt>
                <c:pt idx="523">
                  <c:v>2.1705328391170258</c:v>
                </c:pt>
                <c:pt idx="524">
                  <c:v>2.1726688071322675</c:v>
                </c:pt>
                <c:pt idx="525">
                  <c:v>2.1749110734597625</c:v>
                </c:pt>
                <c:pt idx="526">
                  <c:v>2.1771771839321779</c:v>
                </c:pt>
                <c:pt idx="527">
                  <c:v>2.1794700901255308</c:v>
                </c:pt>
                <c:pt idx="528">
                  <c:v>2.181703097651321</c:v>
                </c:pt>
                <c:pt idx="529">
                  <c:v>2.1839565302204287</c:v>
                </c:pt>
                <c:pt idx="530">
                  <c:v>2.1861427905531388</c:v>
                </c:pt>
                <c:pt idx="531">
                  <c:v>2.1882341260509914</c:v>
                </c:pt>
                <c:pt idx="532">
                  <c:v>2.1902182853527372</c:v>
                </c:pt>
                <c:pt idx="533">
                  <c:v>2.1921048151104019</c:v>
                </c:pt>
                <c:pt idx="534">
                  <c:v>2.1938638316151202</c:v>
                </c:pt>
                <c:pt idx="535">
                  <c:v>2.1955171143049146</c:v>
                </c:pt>
                <c:pt idx="536">
                  <c:v>2.1969921501053036</c:v>
                </c:pt>
                <c:pt idx="537">
                  <c:v>2.1983322288491274</c:v>
                </c:pt>
                <c:pt idx="538">
                  <c:v>2.1995597968207239</c:v>
                </c:pt>
                <c:pt idx="539">
                  <c:v>2.200622976663007</c:v>
                </c:pt>
                <c:pt idx="540">
                  <c:v>2.2015405828002841</c:v>
                </c:pt>
                <c:pt idx="541">
                  <c:v>2.2023551099166148</c:v>
                </c:pt>
                <c:pt idx="542">
                  <c:v>2.2030559857990641</c:v>
                </c:pt>
                <c:pt idx="543">
                  <c:v>2.2035762423816223</c:v>
                </c:pt>
                <c:pt idx="544">
                  <c:v>2.2040000000000002</c:v>
                </c:pt>
                <c:pt idx="545">
                  <c:v>2.2043399973678857</c:v>
                </c:pt>
                <c:pt idx="546">
                  <c:v>2.2045889471170992</c:v>
                </c:pt>
                <c:pt idx="547">
                  <c:v>2.204762602758132</c:v>
                </c:pt>
                <c:pt idx="548">
                  <c:v>2.2048769123482619</c:v>
                </c:pt>
                <c:pt idx="549">
                  <c:v>2.2049898351168649</c:v>
                </c:pt>
                <c:pt idx="550">
                  <c:v>2.2050267800882164</c:v>
                </c:pt>
                <c:pt idx="551">
                  <c:v>2.2051199526301715</c:v>
                </c:pt>
                <c:pt idx="552">
                  <c:v>2.2052382882361266</c:v>
                </c:pt>
                <c:pt idx="553">
                  <c:v>2.2053882854598519</c:v>
                </c:pt>
                <c:pt idx="554">
                  <c:v>2.2058703203903263</c:v>
                </c:pt>
                <c:pt idx="555">
                  <c:v>2.206408623548922</c:v>
                </c:pt>
                <c:pt idx="556">
                  <c:v>2.2068719886885262</c:v>
                </c:pt>
                <c:pt idx="557">
                  <c:v>2.2072547068261676</c:v>
                </c:pt>
                <c:pt idx="558">
                  <c:v>2.2075024452971634</c:v>
                </c:pt>
                <c:pt idx="559">
                  <c:v>2.2076482621826901</c:v>
                </c:pt>
                <c:pt idx="560">
                  <c:v>2.2077596441241374</c:v>
                </c:pt>
                <c:pt idx="561">
                  <c:v>2.2078136246242432</c:v>
                </c:pt>
                <c:pt idx="562">
                  <c:v>2.2079019423290838</c:v>
                </c:pt>
                <c:pt idx="563">
                  <c:v>2.2079422720820818</c:v>
                </c:pt>
                <c:pt idx="564">
                  <c:v>2.2079973353136468</c:v>
                </c:pt>
                <c:pt idx="565">
                  <c:v>2.208026367094102</c:v>
                </c:pt>
                <c:pt idx="566">
                  <c:v>2.2080357872982597</c:v>
                </c:pt>
                <c:pt idx="567">
                  <c:v>2.2080234671955048</c:v>
                </c:pt>
                <c:pt idx="568">
                  <c:v>2.2080727802700792</c:v>
                </c:pt>
                <c:pt idx="569">
                  <c:v>2.2080746485031177</c:v>
                </c:pt>
                <c:pt idx="570">
                  <c:v>2.2081389760880517</c:v>
                </c:pt>
                <c:pt idx="571">
                  <c:v>2.2081198991180662</c:v>
                </c:pt>
                <c:pt idx="572">
                  <c:v>2.2081689026079383</c:v>
                </c:pt>
                <c:pt idx="573">
                  <c:v>2.2081913651342098</c:v>
                </c:pt>
                <c:pt idx="574">
                  <c:v>2.2081581520904559</c:v>
                </c:pt>
                <c:pt idx="575">
                  <c:v>2.2081622319138856</c:v>
                </c:pt>
                <c:pt idx="576">
                  <c:v>2.2081709541376773</c:v>
                </c:pt>
                <c:pt idx="577">
                  <c:v>2.2082178242594077</c:v>
                </c:pt>
                <c:pt idx="578">
                  <c:v>2.2082060747033436</c:v>
                </c:pt>
                <c:pt idx="579">
                  <c:v>2.2081974961676036</c:v>
                </c:pt>
                <c:pt idx="580">
                  <c:v>2.208194562775927</c:v>
                </c:pt>
                <c:pt idx="581">
                  <c:v>2.2081909259307575</c:v>
                </c:pt>
                <c:pt idx="582">
                  <c:v>2.208230289927672</c:v>
                </c:pt>
                <c:pt idx="583">
                  <c:v>2.2082023409886151</c:v>
                </c:pt>
                <c:pt idx="584">
                  <c:v>2.2082155453248258</c:v>
                </c:pt>
                <c:pt idx="585">
                  <c:v>2.2082294954111803</c:v>
                </c:pt>
                <c:pt idx="586">
                  <c:v>2.2082098442984264</c:v>
                </c:pt>
                <c:pt idx="587">
                  <c:v>2.2082263710618437</c:v>
                </c:pt>
                <c:pt idx="588">
                  <c:v>2.2082467666161301</c:v>
                </c:pt>
                <c:pt idx="589">
                  <c:v>2.2082295419941178</c:v>
                </c:pt>
                <c:pt idx="590">
                  <c:v>2.2082561617783387</c:v>
                </c:pt>
                <c:pt idx="591">
                  <c:v>2.2082794920083058</c:v>
                </c:pt>
                <c:pt idx="592">
                  <c:v>2.2082337900612874</c:v>
                </c:pt>
                <c:pt idx="593">
                  <c:v>2.2082608481262329</c:v>
                </c:pt>
                <c:pt idx="594">
                  <c:v>2.2082526110180978</c:v>
                </c:pt>
                <c:pt idx="595">
                  <c:v>2.2082358983655093</c:v>
                </c:pt>
                <c:pt idx="596">
                  <c:v>2.2082590421526129</c:v>
                </c:pt>
                <c:pt idx="597">
                  <c:v>2.2082407750215967</c:v>
                </c:pt>
                <c:pt idx="598">
                  <c:v>2.2082642223192201</c:v>
                </c:pt>
                <c:pt idx="599">
                  <c:v>2.2081639939930477</c:v>
                </c:pt>
                <c:pt idx="600">
                  <c:v>2.2082189818204974</c:v>
                </c:pt>
                <c:pt idx="601">
                  <c:v>2.2082274272599554</c:v>
                </c:pt>
                <c:pt idx="602">
                  <c:v>2.2084406015689333</c:v>
                </c:pt>
                <c:pt idx="603">
                  <c:v>2.2085741811175339</c:v>
                </c:pt>
                <c:pt idx="604">
                  <c:v>2.2088479277963962</c:v>
                </c:pt>
                <c:pt idx="605">
                  <c:v>2.209146327835144</c:v>
                </c:pt>
                <c:pt idx="606">
                  <c:v>2.2094722636310253</c:v>
                </c:pt>
                <c:pt idx="607">
                  <c:v>2.2096414629134991</c:v>
                </c:pt>
                <c:pt idx="608">
                  <c:v>2.2097968957359644</c:v>
                </c:pt>
                <c:pt idx="609">
                  <c:v>2.209865350508728</c:v>
                </c:pt>
                <c:pt idx="610">
                  <c:v>2.2099066732738684</c:v>
                </c:pt>
                <c:pt idx="611">
                  <c:v>2.2100313778827685</c:v>
                </c:pt>
                <c:pt idx="612">
                  <c:v>2.2101958087516742</c:v>
                </c:pt>
                <c:pt idx="613">
                  <c:v>2.2104810179085539</c:v>
                </c:pt>
                <c:pt idx="614">
                  <c:v>2.2108044105676012</c:v>
                </c:pt>
                <c:pt idx="615">
                  <c:v>2.2112578239944138</c:v>
                </c:pt>
                <c:pt idx="616">
                  <c:v>2.2118528181084898</c:v>
                </c:pt>
                <c:pt idx="617">
                  <c:v>2.2125396461462037</c:v>
                </c:pt>
                <c:pt idx="618">
                  <c:v>2.213280174022731</c:v>
                </c:pt>
                <c:pt idx="619">
                  <c:v>2.2141546364936926</c:v>
                </c:pt>
                <c:pt idx="620">
                  <c:v>2.215066288252066</c:v>
                </c:pt>
                <c:pt idx="621">
                  <c:v>2.21595922592976</c:v>
                </c:pt>
                <c:pt idx="622">
                  <c:v>2.2169837503016652</c:v>
                </c:pt>
                <c:pt idx="623">
                  <c:v>2.2179727808247005</c:v>
                </c:pt>
                <c:pt idx="624">
                  <c:v>2.2189678990056483</c:v>
                </c:pt>
                <c:pt idx="625">
                  <c:v>2.2199806603121979</c:v>
                </c:pt>
                <c:pt idx="626">
                  <c:v>2.2210420939544875</c:v>
                </c:pt>
                <c:pt idx="627">
                  <c:v>2.2219361657154937</c:v>
                </c:pt>
                <c:pt idx="628">
                  <c:v>2.2228285157195109</c:v>
                </c:pt>
                <c:pt idx="629">
                  <c:v>2.2236491439906851</c:v>
                </c:pt>
                <c:pt idx="630">
                  <c:v>2.2244526236315592</c:v>
                </c:pt>
                <c:pt idx="631">
                  <c:v>2.2251807529294441</c:v>
                </c:pt>
                <c:pt idx="632">
                  <c:v>2.2258844444444441</c:v>
                </c:pt>
                <c:pt idx="633">
                  <c:v>2.2265089271015728</c:v>
                </c:pt>
                <c:pt idx="634">
                  <c:v>2.2270520554572806</c:v>
                </c:pt>
                <c:pt idx="635">
                  <c:v>2.227570800109981</c:v>
                </c:pt>
                <c:pt idx="636">
                  <c:v>2.2279418800253099</c:v>
                </c:pt>
                <c:pt idx="637">
                  <c:v>2.228280394816859</c:v>
                </c:pt>
                <c:pt idx="638">
                  <c:v>2.2285852713178298</c:v>
                </c:pt>
                <c:pt idx="639">
                  <c:v>2.2288062600499914</c:v>
                </c:pt>
                <c:pt idx="640">
                  <c:v>2.2289999517351222</c:v>
                </c:pt>
                <c:pt idx="641">
                  <c:v>2.2291607732201788</c:v>
                </c:pt>
                <c:pt idx="642">
                  <c:v>2.2292358749404442</c:v>
                </c:pt>
                <c:pt idx="643">
                  <c:v>2.2292899359165919</c:v>
                </c:pt>
                <c:pt idx="644">
                  <c:v>2.2293212206620026</c:v>
                </c:pt>
                <c:pt idx="645">
                  <c:v>2.2293925677279356</c:v>
                </c:pt>
                <c:pt idx="646">
                  <c:v>2.2293795182786855</c:v>
                </c:pt>
                <c:pt idx="647">
                  <c:v>2.2294799889212018</c:v>
                </c:pt>
                <c:pt idx="648">
                  <c:v>2.2294861030942266</c:v>
                </c:pt>
                <c:pt idx="649">
                  <c:v>2.2295378225521385</c:v>
                </c:pt>
                <c:pt idx="650">
                  <c:v>2.2298207078824248</c:v>
                </c:pt>
                <c:pt idx="651">
                  <c:v>2.2300263404777367</c:v>
                </c:pt>
                <c:pt idx="652">
                  <c:v>2.2304021291333993</c:v>
                </c:pt>
                <c:pt idx="653">
                  <c:v>2.2306020590456193</c:v>
                </c:pt>
                <c:pt idx="654">
                  <c:v>2.2307448966300076</c:v>
                </c:pt>
                <c:pt idx="655">
                  <c:v>2.2308993306257521</c:v>
                </c:pt>
                <c:pt idx="656">
                  <c:v>2.2310011019911844</c:v>
                </c:pt>
                <c:pt idx="657">
                  <c:v>2.2310544100142073</c:v>
                </c:pt>
                <c:pt idx="658">
                  <c:v>2.231077227492289</c:v>
                </c:pt>
                <c:pt idx="659">
                  <c:v>2.2311171881126013</c:v>
                </c:pt>
                <c:pt idx="660">
                  <c:v>2.2311968859570932</c:v>
                </c:pt>
                <c:pt idx="661">
                  <c:v>2.2311585500110089</c:v>
                </c:pt>
                <c:pt idx="662">
                  <c:v>2.2311529126213596</c:v>
                </c:pt>
                <c:pt idx="663">
                  <c:v>2.2312545989698309</c:v>
                </c:pt>
                <c:pt idx="664">
                  <c:v>2.2312400603093958</c:v>
                </c:pt>
                <c:pt idx="665">
                  <c:v>2.2312545655667568</c:v>
                </c:pt>
                <c:pt idx="666">
                  <c:v>2.2312232415902145</c:v>
                </c:pt>
                <c:pt idx="667">
                  <c:v>2.2312330839886623</c:v>
                </c:pt>
                <c:pt idx="668">
                  <c:v>2.2312680363526729</c:v>
                </c:pt>
                <c:pt idx="669">
                  <c:v>2.2312539444190551</c:v>
                </c:pt>
                <c:pt idx="670">
                  <c:v>2.2311892510005715</c:v>
                </c:pt>
                <c:pt idx="671">
                  <c:v>2.2312511111111113</c:v>
                </c:pt>
                <c:pt idx="672">
                  <c:v>2.2312572981226988</c:v>
                </c:pt>
                <c:pt idx="673">
                  <c:v>2.2312955272653006</c:v>
                </c:pt>
                <c:pt idx="674">
                  <c:v>2.231282104201064</c:v>
                </c:pt>
                <c:pt idx="675">
                  <c:v>2.2312177036264629</c:v>
                </c:pt>
                <c:pt idx="676">
                  <c:v>2.2312785388127856</c:v>
                </c:pt>
                <c:pt idx="677">
                  <c:v>2.2312806133314407</c:v>
                </c:pt>
                <c:pt idx="678">
                  <c:v>2.2312266857962695</c:v>
                </c:pt>
                <c:pt idx="679">
                  <c:v>2.23120091820708</c:v>
                </c:pt>
                <c:pt idx="680">
                  <c:v>2.2312089468415013</c:v>
                </c:pt>
                <c:pt idx="681">
                  <c:v>2.231268043526538</c:v>
                </c:pt>
                <c:pt idx="682">
                  <c:v>2.2312574805505689</c:v>
                </c:pt>
                <c:pt idx="683">
                  <c:v>2.2312092120845617</c:v>
                </c:pt>
                <c:pt idx="684">
                  <c:v>2.2312199220838744</c:v>
                </c:pt>
                <c:pt idx="685">
                  <c:v>2.2311552811012478</c:v>
                </c:pt>
                <c:pt idx="686">
                  <c:v>2.2311570462818513</c:v>
                </c:pt>
                <c:pt idx="687">
                  <c:v>2.231097711568272</c:v>
                </c:pt>
                <c:pt idx="688">
                  <c:v>2.2310687641046063</c:v>
                </c:pt>
                <c:pt idx="689">
                  <c:v>2.2310633987980255</c:v>
                </c:pt>
                <c:pt idx="690">
                  <c:v>2.231121820942465</c:v>
                </c:pt>
                <c:pt idx="691">
                  <c:v>2.231105814017206</c:v>
                </c:pt>
                <c:pt idx="692">
                  <c:v>2.2309922480620155</c:v>
                </c:pt>
                <c:pt idx="693">
                  <c:v>2.2310452688713558</c:v>
                </c:pt>
                <c:pt idx="694">
                  <c:v>2.2310196494204129</c:v>
                </c:pt>
                <c:pt idx="695">
                  <c:v>2.2309994000171423</c:v>
                </c:pt>
                <c:pt idx="696">
                  <c:v>2.2309190773139327</c:v>
                </c:pt>
                <c:pt idx="697">
                  <c:v>2.2309775346462435</c:v>
                </c:pt>
                <c:pt idx="698">
                  <c:v>2.2310585426246905</c:v>
                </c:pt>
                <c:pt idx="699">
                  <c:v>2.231160009531469</c:v>
                </c:pt>
                <c:pt idx="700">
                  <c:v>2.2313029345372462</c:v>
                </c:pt>
                <c:pt idx="701">
                  <c:v>2.2313444637046498</c:v>
                </c:pt>
                <c:pt idx="702">
                  <c:v>2.2315311203319501</c:v>
                </c:pt>
                <c:pt idx="703">
                  <c:v>2.2315773448907943</c:v>
                </c:pt>
                <c:pt idx="704">
                  <c:v>2.2315273720908322</c:v>
                </c:pt>
                <c:pt idx="705">
                  <c:v>2.2315199580832621</c:v>
                </c:pt>
                <c:pt idx="706">
                  <c:v>2.2315480204219247</c:v>
                </c:pt>
                <c:pt idx="707">
                  <c:v>2.2314238174085257</c:v>
                </c:pt>
                <c:pt idx="708">
                  <c:v>2.2314680390032504</c:v>
                </c:pt>
                <c:pt idx="709">
                  <c:v>2.2314938751120406</c:v>
                </c:pt>
                <c:pt idx="710">
                  <c:v>2.2315434112742429</c:v>
                </c:pt>
                <c:pt idx="711">
                  <c:v>2.2316780357021653</c:v>
                </c:pt>
                <c:pt idx="712">
                  <c:v>2.2318502316006179</c:v>
                </c:pt>
                <c:pt idx="713">
                  <c:v>2.232104231703087</c:v>
                </c:pt>
                <c:pt idx="714">
                  <c:v>2.2324015735608125</c:v>
                </c:pt>
                <c:pt idx="715">
                  <c:v>2.2327629345326061</c:v>
                </c:pt>
                <c:pt idx="716">
                  <c:v>2.2331503012328699</c:v>
                </c:pt>
                <c:pt idx="717">
                  <c:v>2.2335765894907551</c:v>
                </c:pt>
                <c:pt idx="718">
                  <c:v>2.2340133964010431</c:v>
                </c:pt>
                <c:pt idx="719">
                  <c:v>2.2344913440317624</c:v>
                </c:pt>
                <c:pt idx="720">
                  <c:v>2.2349345899826667</c:v>
                </c:pt>
                <c:pt idx="721">
                  <c:v>2.2354092352059669</c:v>
                </c:pt>
                <c:pt idx="722">
                  <c:v>2.2358627121165311</c:v>
                </c:pt>
                <c:pt idx="723">
                  <c:v>2.236299606501019</c:v>
                </c:pt>
                <c:pt idx="724">
                  <c:v>2.2367309227563914</c:v>
                </c:pt>
                <c:pt idx="725">
                  <c:v>2.2371330531551523</c:v>
                </c:pt>
                <c:pt idx="726">
                  <c:v>2.2375137677788248</c:v>
                </c:pt>
                <c:pt idx="727">
                  <c:v>2.2378512652379001</c:v>
                </c:pt>
                <c:pt idx="728">
                  <c:v>2.2381574727063822</c:v>
                </c:pt>
                <c:pt idx="729">
                  <c:v>2.2384406616941144</c:v>
                </c:pt>
                <c:pt idx="730">
                  <c:v>2.2387023885040027</c:v>
                </c:pt>
                <c:pt idx="731">
                  <c:v>2.2389316942981519</c:v>
                </c:pt>
                <c:pt idx="732">
                  <c:v>2.2390731378924906</c:v>
                </c:pt>
                <c:pt idx="733">
                  <c:v>2.239192178508012</c:v>
                </c:pt>
                <c:pt idx="734">
                  <c:v>2.2393412637669132</c:v>
                </c:pt>
                <c:pt idx="735">
                  <c:v>2.2394129882842373</c:v>
                </c:pt>
                <c:pt idx="736">
                  <c:v>2.239511431435675</c:v>
                </c:pt>
                <c:pt idx="737">
                  <c:v>2.2395564154404384</c:v>
                </c:pt>
                <c:pt idx="738">
                  <c:v>2.2395945245021767</c:v>
                </c:pt>
                <c:pt idx="739">
                  <c:v>2.2395958960615134</c:v>
                </c:pt>
                <c:pt idx="740">
                  <c:v>2.2395879968679471</c:v>
                </c:pt>
                <c:pt idx="741">
                  <c:v>2.2395980823384303</c:v>
                </c:pt>
                <c:pt idx="742">
                  <c:v>2.2396149341761791</c:v>
                </c:pt>
                <c:pt idx="743">
                  <c:v>2.2396387918538059</c:v>
                </c:pt>
                <c:pt idx="744">
                  <c:v>2.2396756904724171</c:v>
                </c:pt>
                <c:pt idx="745">
                  <c:v>2.2396827823150049</c:v>
                </c:pt>
                <c:pt idx="746">
                  <c:v>2.2398780105122773</c:v>
                </c:pt>
                <c:pt idx="747">
                  <c:v>2.2401579776483178</c:v>
                </c:pt>
                <c:pt idx="748">
                  <c:v>2.2404372569334954</c:v>
                </c:pt>
                <c:pt idx="749">
                  <c:v>2.2406078535487621</c:v>
                </c:pt>
                <c:pt idx="750">
                  <c:v>2.2407999284637592</c:v>
                </c:pt>
                <c:pt idx="751">
                  <c:v>2.2408456339802467</c:v>
                </c:pt>
                <c:pt idx="752">
                  <c:v>2.2409495935977297</c:v>
                </c:pt>
                <c:pt idx="753">
                  <c:v>2.2409988771330518</c:v>
                </c:pt>
                <c:pt idx="754">
                  <c:v>2.2410376881076037</c:v>
                </c:pt>
                <c:pt idx="755">
                  <c:v>2.2410656805434446</c:v>
                </c:pt>
                <c:pt idx="756">
                  <c:v>2.241082899553438</c:v>
                </c:pt>
                <c:pt idx="757">
                  <c:v>2.2410920393087981</c:v>
                </c:pt>
                <c:pt idx="758">
                  <c:v>2.241088358298482</c:v>
                </c:pt>
                <c:pt idx="759">
                  <c:v>2.2411189121235586</c:v>
                </c:pt>
                <c:pt idx="760">
                  <c:v>2.2410968576143731</c:v>
                </c:pt>
                <c:pt idx="761">
                  <c:v>2.2411683630195078</c:v>
                </c:pt>
                <c:pt idx="762">
                  <c:v>2.2411477878156125</c:v>
                </c:pt>
                <c:pt idx="763">
                  <c:v>2.2411388293950356</c:v>
                </c:pt>
                <c:pt idx="764">
                  <c:v>2.2411099284489384</c:v>
                </c:pt>
                <c:pt idx="765">
                  <c:v>2.241097805822458</c:v>
                </c:pt>
                <c:pt idx="766">
                  <c:v>2.2411153781126969</c:v>
                </c:pt>
                <c:pt idx="767">
                  <c:v>2.2411194908687082</c:v>
                </c:pt>
                <c:pt idx="768">
                  <c:v>2.241114975059038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60512"/>
        <c:axId val="142962048"/>
      </c:scatterChart>
      <c:scatterChart>
        <c:scatterStyle val="lineMarker"/>
        <c:varyColors val="0"/>
        <c:ser>
          <c:idx val="1"/>
          <c:order val="1"/>
          <c:tx>
            <c:strRef>
              <c:f>'output_140603 &amp; 140721'!$AP$9</c:f>
              <c:strCache>
                <c:ptCount val="1"/>
                <c:pt idx="0">
                  <c:v>O:C</c:v>
                </c:pt>
              </c:strCache>
            </c:strRef>
          </c:tx>
          <c:marker>
            <c:symbol val="none"/>
          </c:marker>
          <c:xVal>
            <c:numRef>
              <c:f>'output_140603 &amp; 140721'!$A$11:$A$1160</c:f>
              <c:numCache>
                <c:formatCode>General</c:formatCode>
                <c:ptCount val="1150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</c:numCache>
            </c:numRef>
          </c:xVal>
          <c:yVal>
            <c:numRef>
              <c:f>'output_140603 &amp; 140721'!$AP$11:$AP$1160</c:f>
              <c:numCache>
                <c:formatCode>0.00</c:formatCode>
                <c:ptCount val="1150"/>
                <c:pt idx="0">
                  <c:v>1.706054279749478E-5</c:v>
                </c:pt>
                <c:pt idx="1">
                  <c:v>4.1967052130775616E-4</c:v>
                </c:pt>
                <c:pt idx="2">
                  <c:v>6.3604588150289023E-4</c:v>
                </c:pt>
                <c:pt idx="3">
                  <c:v>6.8493998267541139E-4</c:v>
                </c:pt>
                <c:pt idx="4">
                  <c:v>6.4119899768332468E-4</c:v>
                </c:pt>
                <c:pt idx="5">
                  <c:v>5.9117274228863371E-4</c:v>
                </c:pt>
                <c:pt idx="6">
                  <c:v>5.5844830384677816E-4</c:v>
                </c:pt>
                <c:pt idx="7">
                  <c:v>5.3929478138222851E-4</c:v>
                </c:pt>
                <c:pt idx="8">
                  <c:v>5.2880668735609169E-4</c:v>
                </c:pt>
                <c:pt idx="9">
                  <c:v>5.2291924766302523E-4</c:v>
                </c:pt>
                <c:pt idx="10">
                  <c:v>5.1911662368496459E-4</c:v>
                </c:pt>
                <c:pt idx="11">
                  <c:v>5.1659229817390979E-4</c:v>
                </c:pt>
                <c:pt idx="12">
                  <c:v>5.1482871323084369E-4</c:v>
                </c:pt>
                <c:pt idx="13">
                  <c:v>5.1332060885046597E-4</c:v>
                </c:pt>
                <c:pt idx="14">
                  <c:v>5.1187256235149948E-4</c:v>
                </c:pt>
                <c:pt idx="15">
                  <c:v>5.1042205477345483E-4</c:v>
                </c:pt>
                <c:pt idx="16">
                  <c:v>5.0894720949467632E-4</c:v>
                </c:pt>
                <c:pt idx="17">
                  <c:v>5.0546350477363722E-4</c:v>
                </c:pt>
                <c:pt idx="18">
                  <c:v>4.9847035009430911E-4</c:v>
                </c:pt>
                <c:pt idx="19">
                  <c:v>4.889865956331504E-4</c:v>
                </c:pt>
                <c:pt idx="20">
                  <c:v>4.7789578163771716E-4</c:v>
                </c:pt>
                <c:pt idx="21">
                  <c:v>4.643949803059449E-4</c:v>
                </c:pt>
                <c:pt idx="22">
                  <c:v>4.4800369065593017E-4</c:v>
                </c:pt>
                <c:pt idx="23">
                  <c:v>4.3018262397799344E-4</c:v>
                </c:pt>
                <c:pt idx="24">
                  <c:v>4.1191450974949689E-4</c:v>
                </c:pt>
                <c:pt idx="25">
                  <c:v>5.0640694820315937E-4</c:v>
                </c:pt>
                <c:pt idx="26">
                  <c:v>1.720884103145367E-3</c:v>
                </c:pt>
                <c:pt idx="27">
                  <c:v>2.5748653500897666E-3</c:v>
                </c:pt>
                <c:pt idx="28">
                  <c:v>4.2775851708038645E-3</c:v>
                </c:pt>
                <c:pt idx="29">
                  <c:v>7.2001160573654972E-3</c:v>
                </c:pt>
                <c:pt idx="30">
                  <c:v>1.1307763572355013E-2</c:v>
                </c:pt>
                <c:pt idx="31">
                  <c:v>1.6567440018481237E-2</c:v>
                </c:pt>
                <c:pt idx="32">
                  <c:v>2.3296105591413447E-2</c:v>
                </c:pt>
                <c:pt idx="33">
                  <c:v>3.1295360587965088E-2</c:v>
                </c:pt>
                <c:pt idx="34">
                  <c:v>3.9914044633703967E-2</c:v>
                </c:pt>
                <c:pt idx="35">
                  <c:v>4.8569940714629063E-2</c:v>
                </c:pt>
                <c:pt idx="36">
                  <c:v>5.6904983227579517E-2</c:v>
                </c:pt>
                <c:pt idx="37">
                  <c:v>6.4811852849566462E-2</c:v>
                </c:pt>
                <c:pt idx="38">
                  <c:v>7.2321001608485855E-2</c:v>
                </c:pt>
                <c:pt idx="39">
                  <c:v>7.9442757635292002E-2</c:v>
                </c:pt>
                <c:pt idx="40">
                  <c:v>8.6244062842528321E-2</c:v>
                </c:pt>
                <c:pt idx="41">
                  <c:v>9.2801936865629944E-2</c:v>
                </c:pt>
                <c:pt idx="42">
                  <c:v>9.9185875893406536E-2</c:v>
                </c:pt>
                <c:pt idx="43">
                  <c:v>0.10544459381601691</c:v>
                </c:pt>
                <c:pt idx="44">
                  <c:v>0.11163401234868005</c:v>
                </c:pt>
                <c:pt idx="45">
                  <c:v>0.1177934018388318</c:v>
                </c:pt>
                <c:pt idx="46">
                  <c:v>0.12395548710815241</c:v>
                </c:pt>
                <c:pt idx="47">
                  <c:v>0.13013897947920325</c:v>
                </c:pt>
                <c:pt idx="48">
                  <c:v>0.13635442524950606</c:v>
                </c:pt>
                <c:pt idx="49">
                  <c:v>0.14241164241164242</c:v>
                </c:pt>
                <c:pt idx="50">
                  <c:v>0.14873054873054872</c:v>
                </c:pt>
                <c:pt idx="51">
                  <c:v>0.1552021864712094</c:v>
                </c:pt>
                <c:pt idx="52">
                  <c:v>0.16175100085318631</c:v>
                </c:pt>
                <c:pt idx="53">
                  <c:v>0.1683115626511853</c:v>
                </c:pt>
                <c:pt idx="54">
                  <c:v>0.17478936664729805</c:v>
                </c:pt>
                <c:pt idx="55">
                  <c:v>0.18111941436632606</c:v>
                </c:pt>
                <c:pt idx="56">
                  <c:v>0.18719980787704127</c:v>
                </c:pt>
                <c:pt idx="57">
                  <c:v>0.193039934800326</c:v>
                </c:pt>
                <c:pt idx="58">
                  <c:v>0.19839126448278738</c:v>
                </c:pt>
                <c:pt idx="59">
                  <c:v>0.20321089134343692</c:v>
                </c:pt>
                <c:pt idx="60">
                  <c:v>0.20744633866266232</c:v>
                </c:pt>
                <c:pt idx="61">
                  <c:v>0.21106534870950025</c:v>
                </c:pt>
                <c:pt idx="62">
                  <c:v>0.21397695896410548</c:v>
                </c:pt>
                <c:pt idx="63">
                  <c:v>0.21621245275512233</c:v>
                </c:pt>
                <c:pt idx="64">
                  <c:v>0.21775556622081255</c:v>
                </c:pt>
                <c:pt idx="65">
                  <c:v>0.21869463768742173</c:v>
                </c:pt>
                <c:pt idx="66">
                  <c:v>0.21901272310389788</c:v>
                </c:pt>
                <c:pt idx="67">
                  <c:v>0.21882820118190258</c:v>
                </c:pt>
                <c:pt idx="68">
                  <c:v>0.21823316848167928</c:v>
                </c:pt>
                <c:pt idx="69">
                  <c:v>0.21740475331236792</c:v>
                </c:pt>
                <c:pt idx="70">
                  <c:v>0.21663963233306299</c:v>
                </c:pt>
                <c:pt idx="71">
                  <c:v>0.21658992723965437</c:v>
                </c:pt>
                <c:pt idx="72">
                  <c:v>0.21605418174206859</c:v>
                </c:pt>
                <c:pt idx="73">
                  <c:v>0.21568103597303201</c:v>
                </c:pt>
                <c:pt idx="74">
                  <c:v>0.21663423803713353</c:v>
                </c:pt>
                <c:pt idx="75">
                  <c:v>0.21549548926756765</c:v>
                </c:pt>
                <c:pt idx="76">
                  <c:v>0.2130990473091455</c:v>
                </c:pt>
                <c:pt idx="77">
                  <c:v>0.20967043722120796</c:v>
                </c:pt>
                <c:pt idx="78">
                  <c:v>0.20511025551277565</c:v>
                </c:pt>
                <c:pt idx="79">
                  <c:v>0.19944636953837577</c:v>
                </c:pt>
                <c:pt idx="80">
                  <c:v>0.19266618205314595</c:v>
                </c:pt>
                <c:pt idx="81">
                  <c:v>0.18495368962931436</c:v>
                </c:pt>
                <c:pt idx="82">
                  <c:v>0.17663321645911417</c:v>
                </c:pt>
                <c:pt idx="83">
                  <c:v>0.16772556018243109</c:v>
                </c:pt>
                <c:pt idx="84">
                  <c:v>0.15824281828178957</c:v>
                </c:pt>
                <c:pt idx="85">
                  <c:v>0.14853991518488208</c:v>
                </c:pt>
                <c:pt idx="86">
                  <c:v>0.13905740116621196</c:v>
                </c:pt>
                <c:pt idx="87">
                  <c:v>0.12977721888966304</c:v>
                </c:pt>
                <c:pt idx="88">
                  <c:v>0.12067528874304283</c:v>
                </c:pt>
                <c:pt idx="89">
                  <c:v>0.11201073280174637</c:v>
                </c:pt>
                <c:pt idx="90">
                  <c:v>0.10404211908057129</c:v>
                </c:pt>
                <c:pt idx="91">
                  <c:v>9.6660676447710744E-2</c:v>
                </c:pt>
                <c:pt idx="92">
                  <c:v>8.9731423681031014E-2</c:v>
                </c:pt>
                <c:pt idx="93">
                  <c:v>8.336902634972844E-2</c:v>
                </c:pt>
                <c:pt idx="94">
                  <c:v>7.7694863676538037E-2</c:v>
                </c:pt>
                <c:pt idx="95">
                  <c:v>7.2599855374537406E-2</c:v>
                </c:pt>
                <c:pt idx="96">
                  <c:v>6.8086186073418528E-2</c:v>
                </c:pt>
                <c:pt idx="97">
                  <c:v>6.4116618075801754E-2</c:v>
                </c:pt>
                <c:pt idx="98">
                  <c:v>6.0588839119074284E-2</c:v>
                </c:pt>
                <c:pt idx="99">
                  <c:v>5.7447649860699196E-2</c:v>
                </c:pt>
                <c:pt idx="100">
                  <c:v>5.462165914612982E-2</c:v>
                </c:pt>
                <c:pt idx="101">
                  <c:v>5.2074092741935488E-2</c:v>
                </c:pt>
                <c:pt idx="102">
                  <c:v>4.9757111419023552E-2</c:v>
                </c:pt>
                <c:pt idx="103">
                  <c:v>4.7648224476854795E-2</c:v>
                </c:pt>
                <c:pt idx="104">
                  <c:v>4.5716823729337247E-2</c:v>
                </c:pt>
                <c:pt idx="105">
                  <c:v>4.3918745760156787E-2</c:v>
                </c:pt>
                <c:pt idx="106">
                  <c:v>4.2206607313663456E-2</c:v>
                </c:pt>
                <c:pt idx="107">
                  <c:v>4.0580626616843918E-2</c:v>
                </c:pt>
                <c:pt idx="108">
                  <c:v>3.9029064869418706E-2</c:v>
                </c:pt>
                <c:pt idx="109">
                  <c:v>3.7542547351084268E-2</c:v>
                </c:pt>
                <c:pt idx="110">
                  <c:v>3.6100932823300451E-2</c:v>
                </c:pt>
                <c:pt idx="111">
                  <c:v>3.4705843729481288E-2</c:v>
                </c:pt>
                <c:pt idx="112">
                  <c:v>3.3357758066589534E-2</c:v>
                </c:pt>
                <c:pt idx="113">
                  <c:v>3.1987690761791122E-2</c:v>
                </c:pt>
                <c:pt idx="114">
                  <c:v>3.0533903481979228E-2</c:v>
                </c:pt>
                <c:pt idx="115">
                  <c:v>2.9028764204545456E-2</c:v>
                </c:pt>
                <c:pt idx="116">
                  <c:v>2.7498857142857141E-2</c:v>
                </c:pt>
                <c:pt idx="117">
                  <c:v>2.5912208504801096E-2</c:v>
                </c:pt>
                <c:pt idx="118">
                  <c:v>2.4250300716489724E-2</c:v>
                </c:pt>
                <c:pt idx="119">
                  <c:v>2.2566884661117715E-2</c:v>
                </c:pt>
                <c:pt idx="120">
                  <c:v>2.09031896511465E-2</c:v>
                </c:pt>
                <c:pt idx="121">
                  <c:v>1.9392982456140351E-2</c:v>
                </c:pt>
                <c:pt idx="122">
                  <c:v>1.8879546103922611E-2</c:v>
                </c:pt>
                <c:pt idx="123">
                  <c:v>1.8228893200928357E-2</c:v>
                </c:pt>
                <c:pt idx="124">
                  <c:v>1.8428339909808345E-2</c:v>
                </c:pt>
                <c:pt idx="125">
                  <c:v>1.9874692397357854E-2</c:v>
                </c:pt>
                <c:pt idx="126">
                  <c:v>2.2613646446422761E-2</c:v>
                </c:pt>
                <c:pt idx="127">
                  <c:v>2.6637678825455622E-2</c:v>
                </c:pt>
                <c:pt idx="128">
                  <c:v>3.2204915818852979E-2</c:v>
                </c:pt>
                <c:pt idx="129">
                  <c:v>3.9138408081848014E-2</c:v>
                </c:pt>
                <c:pt idx="130">
                  <c:v>4.6823236904881896E-2</c:v>
                </c:pt>
                <c:pt idx="131">
                  <c:v>5.4675513166079208E-2</c:v>
                </c:pt>
                <c:pt idx="132">
                  <c:v>6.2339585389930896E-2</c:v>
                </c:pt>
                <c:pt idx="133">
                  <c:v>6.9656962729464117E-2</c:v>
                </c:pt>
                <c:pt idx="134">
                  <c:v>7.6650177770907407E-2</c:v>
                </c:pt>
                <c:pt idx="135">
                  <c:v>8.3326664532650446E-2</c:v>
                </c:pt>
                <c:pt idx="136">
                  <c:v>8.9734921878220714E-2</c:v>
                </c:pt>
                <c:pt idx="137">
                  <c:v>9.5942973178779922E-2</c:v>
                </c:pt>
                <c:pt idx="138">
                  <c:v>0.1019988750919396</c:v>
                </c:pt>
                <c:pt idx="139">
                  <c:v>0.10797405233661356</c:v>
                </c:pt>
                <c:pt idx="140">
                  <c:v>0.11390460792239289</c:v>
                </c:pt>
                <c:pt idx="141">
                  <c:v>0.11983116586812687</c:v>
                </c:pt>
                <c:pt idx="142">
                  <c:v>0.12577792183737729</c:v>
                </c:pt>
                <c:pt idx="143">
                  <c:v>0.13177144466876378</c:v>
                </c:pt>
                <c:pt idx="144">
                  <c:v>0.13782536283606947</c:v>
                </c:pt>
                <c:pt idx="145">
                  <c:v>0.14372131401165492</c:v>
                </c:pt>
                <c:pt idx="146">
                  <c:v>0.14989211618257262</c:v>
                </c:pt>
                <c:pt idx="147">
                  <c:v>0.15623711036473983</c:v>
                </c:pt>
                <c:pt idx="148">
                  <c:v>0.16267091215583443</c:v>
                </c:pt>
                <c:pt idx="149">
                  <c:v>0.16912986156888596</c:v>
                </c:pt>
                <c:pt idx="150">
                  <c:v>0.17552083333333332</c:v>
                </c:pt>
                <c:pt idx="151">
                  <c:v>0.1817756667884545</c:v>
                </c:pt>
                <c:pt idx="152">
                  <c:v>0.18777863182167565</c:v>
                </c:pt>
                <c:pt idx="153">
                  <c:v>0.19356330850646805</c:v>
                </c:pt>
                <c:pt idx="154">
                  <c:v>0.1988514978716569</c:v>
                </c:pt>
                <c:pt idx="155">
                  <c:v>0.20363576268385389</c:v>
                </c:pt>
                <c:pt idx="156">
                  <c:v>0.20786305814052763</c:v>
                </c:pt>
                <c:pt idx="157">
                  <c:v>0.22734962406015036</c:v>
                </c:pt>
                <c:pt idx="158">
                  <c:v>0.23296841482358163</c:v>
                </c:pt>
                <c:pt idx="159">
                  <c:v>0.23821762603604288</c:v>
                </c:pt>
                <c:pt idx="160">
                  <c:v>0.2431229392369289</c:v>
                </c:pt>
                <c:pt idx="161">
                  <c:v>0.24799625029294586</c:v>
                </c:pt>
                <c:pt idx="162">
                  <c:v>0.25243399018615159</c:v>
                </c:pt>
                <c:pt idx="163">
                  <c:v>0.25652749649478113</c:v>
                </c:pt>
                <c:pt idx="164">
                  <c:v>0.26047001873828857</c:v>
                </c:pt>
                <c:pt idx="165">
                  <c:v>0.26464963160369964</c:v>
                </c:pt>
                <c:pt idx="166">
                  <c:v>0.26995512164396501</c:v>
                </c:pt>
                <c:pt idx="167">
                  <c:v>0.27800679143962725</c:v>
                </c:pt>
                <c:pt idx="168">
                  <c:v>0.2868529365205002</c:v>
                </c:pt>
                <c:pt idx="169">
                  <c:v>0.29425825921219817</c:v>
                </c:pt>
                <c:pt idx="170">
                  <c:v>0.30481257941550188</c:v>
                </c:pt>
                <c:pt idx="171">
                  <c:v>0.31390212901175724</c:v>
                </c:pt>
                <c:pt idx="172">
                  <c:v>0.32110916613621898</c:v>
                </c:pt>
                <c:pt idx="173">
                  <c:v>0.32704492857712875</c:v>
                </c:pt>
                <c:pt idx="174">
                  <c:v>0.33212082365195095</c:v>
                </c:pt>
                <c:pt idx="175">
                  <c:v>0.33656199677938814</c:v>
                </c:pt>
                <c:pt idx="176">
                  <c:v>0.3404972062515183</c:v>
                </c:pt>
                <c:pt idx="177">
                  <c:v>0.34397359628392143</c:v>
                </c:pt>
                <c:pt idx="178">
                  <c:v>0.34707861480387331</c:v>
                </c:pt>
                <c:pt idx="179">
                  <c:v>0.34985119047619045</c:v>
                </c:pt>
                <c:pt idx="180">
                  <c:v>0.35236230314140488</c:v>
                </c:pt>
                <c:pt idx="181">
                  <c:v>0.35458669354838712</c:v>
                </c:pt>
                <c:pt idx="182">
                  <c:v>0.35662119800050834</c:v>
                </c:pt>
                <c:pt idx="183">
                  <c:v>0.3584615384615385</c:v>
                </c:pt>
                <c:pt idx="184">
                  <c:v>0.36011555708865128</c:v>
                </c:pt>
                <c:pt idx="185">
                  <c:v>0.3616362053959965</c:v>
                </c:pt>
                <c:pt idx="186">
                  <c:v>0.36303259246244401</c:v>
                </c:pt>
                <c:pt idx="187">
                  <c:v>0.36431929046563194</c:v>
                </c:pt>
                <c:pt idx="188">
                  <c:v>0.36548759738515274</c:v>
                </c:pt>
                <c:pt idx="189">
                  <c:v>0.36655212948729543</c:v>
                </c:pt>
                <c:pt idx="190">
                  <c:v>0.36756164383561646</c:v>
                </c:pt>
                <c:pt idx="191">
                  <c:v>0.36846522781774577</c:v>
                </c:pt>
                <c:pt idx="192">
                  <c:v>0.36930314887274085</c:v>
                </c:pt>
                <c:pt idx="193">
                  <c:v>0.37009222661396574</c:v>
                </c:pt>
                <c:pt idx="194">
                  <c:v>0.37081471622777828</c:v>
                </c:pt>
                <c:pt idx="195">
                  <c:v>0.37149442950441797</c:v>
                </c:pt>
                <c:pt idx="196">
                  <c:v>0.37214944201843764</c:v>
                </c:pt>
                <c:pt idx="197">
                  <c:v>0.37270588235294122</c:v>
                </c:pt>
                <c:pt idx="198">
                  <c:v>0.37330097087378644</c:v>
                </c:pt>
                <c:pt idx="199">
                  <c:v>0.37379379379379379</c:v>
                </c:pt>
                <c:pt idx="200">
                  <c:v>0.37428562758564882</c:v>
                </c:pt>
                <c:pt idx="201">
                  <c:v>0.37473296877395612</c:v>
                </c:pt>
                <c:pt idx="202">
                  <c:v>0.37516268308302519</c:v>
                </c:pt>
                <c:pt idx="203">
                  <c:v>0.3755597540735483</c:v>
                </c:pt>
                <c:pt idx="204">
                  <c:v>0.37594016688291826</c:v>
                </c:pt>
                <c:pt idx="205">
                  <c:v>0.3762966279677189</c:v>
                </c:pt>
                <c:pt idx="206">
                  <c:v>0.37663093250013469</c:v>
                </c:pt>
                <c:pt idx="207">
                  <c:v>0.3769586758861001</c:v>
                </c:pt>
                <c:pt idx="208">
                  <c:v>0.37725882068100275</c:v>
                </c:pt>
                <c:pt idx="209">
                  <c:v>0.37755408486735997</c:v>
                </c:pt>
                <c:pt idx="210">
                  <c:v>0.37782874102053893</c:v>
                </c:pt>
                <c:pt idx="211">
                  <c:v>0.37809339847744572</c:v>
                </c:pt>
                <c:pt idx="212">
                  <c:v>0.37833616610776793</c:v>
                </c:pt>
                <c:pt idx="213">
                  <c:v>0.37857947092895033</c:v>
                </c:pt>
                <c:pt idx="214">
                  <c:v>0.3788070768220001</c:v>
                </c:pt>
                <c:pt idx="215">
                  <c:v>0.37902738085356164</c:v>
                </c:pt>
                <c:pt idx="216">
                  <c:v>0.37923553595186443</c:v>
                </c:pt>
                <c:pt idx="217">
                  <c:v>0.37944778958335862</c:v>
                </c:pt>
                <c:pt idx="218">
                  <c:v>0.37967934058139396</c:v>
                </c:pt>
                <c:pt idx="219">
                  <c:v>0.37982514632881376</c:v>
                </c:pt>
                <c:pt idx="220">
                  <c:v>0.3800241633141106</c:v>
                </c:pt>
                <c:pt idx="221">
                  <c:v>0.38034139795060895</c:v>
                </c:pt>
                <c:pt idx="222">
                  <c:v>0.38075239932907068</c:v>
                </c:pt>
                <c:pt idx="223">
                  <c:v>0.38122260785853623</c:v>
                </c:pt>
                <c:pt idx="224">
                  <c:v>0.38178329054723842</c:v>
                </c:pt>
                <c:pt idx="225">
                  <c:v>0.38249751674604593</c:v>
                </c:pt>
                <c:pt idx="226">
                  <c:v>0.38346075433231397</c:v>
                </c:pt>
                <c:pt idx="227">
                  <c:v>0.38475737053821479</c:v>
                </c:pt>
                <c:pt idx="228">
                  <c:v>0.38644097927671672</c:v>
                </c:pt>
                <c:pt idx="229">
                  <c:v>0.38855509316063092</c:v>
                </c:pt>
                <c:pt idx="230">
                  <c:v>0.39107945177894959</c:v>
                </c:pt>
                <c:pt idx="231">
                  <c:v>0.39398753972026923</c:v>
                </c:pt>
                <c:pt idx="232">
                  <c:v>0.39723865387483226</c:v>
                </c:pt>
                <c:pt idx="233">
                  <c:v>0.40079707820250232</c:v>
                </c:pt>
                <c:pt idx="234">
                  <c:v>0.4046175515953212</c:v>
                </c:pt>
                <c:pt idx="235">
                  <c:v>0.40863169412193789</c:v>
                </c:pt>
                <c:pt idx="236">
                  <c:v>0.4128125905184899</c:v>
                </c:pt>
                <c:pt idx="237">
                  <c:v>0.41705718086700144</c:v>
                </c:pt>
                <c:pt idx="238">
                  <c:v>0.42137473656637342</c:v>
                </c:pt>
                <c:pt idx="239">
                  <c:v>0.42571749807680925</c:v>
                </c:pt>
                <c:pt idx="240">
                  <c:v>0.43000753366607025</c:v>
                </c:pt>
                <c:pt idx="241">
                  <c:v>0.4342385828432177</c:v>
                </c:pt>
                <c:pt idx="242">
                  <c:v>0.43837231013396816</c:v>
                </c:pt>
                <c:pt idx="243">
                  <c:v>0.44235310540581418</c:v>
                </c:pt>
                <c:pt idx="244">
                  <c:v>0.44618919954040592</c:v>
                </c:pt>
                <c:pt idx="245">
                  <c:v>0.44983601237729898</c:v>
                </c:pt>
                <c:pt idx="246">
                  <c:v>0.45328715715344703</c:v>
                </c:pt>
                <c:pt idx="247">
                  <c:v>0.45650889287990271</c:v>
                </c:pt>
                <c:pt idx="248">
                  <c:v>0.45946008654392745</c:v>
                </c:pt>
                <c:pt idx="249">
                  <c:v>0.46217432248613577</c:v>
                </c:pt>
                <c:pt idx="250">
                  <c:v>0.46461807580174935</c:v>
                </c:pt>
                <c:pt idx="251">
                  <c:v>0.46678999192141524</c:v>
                </c:pt>
                <c:pt idx="252">
                  <c:v>0.46867757608555</c:v>
                </c:pt>
                <c:pt idx="253">
                  <c:v>0.47030499491280786</c:v>
                </c:pt>
                <c:pt idx="254">
                  <c:v>0.47169631587721178</c:v>
                </c:pt>
                <c:pt idx="255">
                  <c:v>0.47283586385550835</c:v>
                </c:pt>
                <c:pt idx="256">
                  <c:v>0.47377009549135746</c:v>
                </c:pt>
                <c:pt idx="257">
                  <c:v>0.47450416295880926</c:v>
                </c:pt>
                <c:pt idx="258">
                  <c:v>0.47511039496180768</c:v>
                </c:pt>
                <c:pt idx="259">
                  <c:v>0.47560748475855824</c:v>
                </c:pt>
                <c:pt idx="260">
                  <c:v>0.47605852777812607</c:v>
                </c:pt>
                <c:pt idx="261">
                  <c:v>0.47654142764882423</c:v>
                </c:pt>
                <c:pt idx="262">
                  <c:v>0.47715645144786661</c:v>
                </c:pt>
                <c:pt idx="263">
                  <c:v>0.47815866291235049</c:v>
                </c:pt>
                <c:pt idx="264">
                  <c:v>0.47958066030355184</c:v>
                </c:pt>
                <c:pt idx="265">
                  <c:v>0.48082797851048142</c:v>
                </c:pt>
                <c:pt idx="266">
                  <c:v>0.48259037185742587</c:v>
                </c:pt>
                <c:pt idx="267">
                  <c:v>0.4849431932502582</c:v>
                </c:pt>
                <c:pt idx="268">
                  <c:v>0.48746533180004059</c:v>
                </c:pt>
                <c:pt idx="269">
                  <c:v>0.48982738623183464</c:v>
                </c:pt>
                <c:pt idx="270">
                  <c:v>0.49183690325422608</c:v>
                </c:pt>
                <c:pt idx="271">
                  <c:v>0.49348448223166902</c:v>
                </c:pt>
                <c:pt idx="272">
                  <c:v>0.49469860592970738</c:v>
                </c:pt>
                <c:pt idx="273">
                  <c:v>0.49566596793382817</c:v>
                </c:pt>
                <c:pt idx="274">
                  <c:v>0.49640184843412449</c:v>
                </c:pt>
                <c:pt idx="275">
                  <c:v>0.49700806521550606</c:v>
                </c:pt>
                <c:pt idx="276">
                  <c:v>0.49750270175541078</c:v>
                </c:pt>
                <c:pt idx="277">
                  <c:v>0.49794876335517385</c:v>
                </c:pt>
                <c:pt idx="278">
                  <c:v>0.49835958005249348</c:v>
                </c:pt>
                <c:pt idx="279">
                  <c:v>0.49871143731255557</c:v>
                </c:pt>
                <c:pt idx="280">
                  <c:v>0.49904042404118559</c:v>
                </c:pt>
                <c:pt idx="281">
                  <c:v>0.49933805418719207</c:v>
                </c:pt>
                <c:pt idx="282">
                  <c:v>0.49960324251995453</c:v>
                </c:pt>
                <c:pt idx="283">
                  <c:v>0.49986632487772659</c:v>
                </c:pt>
                <c:pt idx="284">
                  <c:v>0.5000953743443014</c:v>
                </c:pt>
                <c:pt idx="285">
                  <c:v>0.50030527973263927</c:v>
                </c:pt>
                <c:pt idx="286">
                  <c:v>0.50050347560579489</c:v>
                </c:pt>
                <c:pt idx="287">
                  <c:v>0.50068129955838647</c:v>
                </c:pt>
                <c:pt idx="288">
                  <c:v>0.50084633255891142</c:v>
                </c:pt>
                <c:pt idx="289">
                  <c:v>0.50101487930484967</c:v>
                </c:pt>
                <c:pt idx="290">
                  <c:v>0.50117004680187205</c:v>
                </c:pt>
                <c:pt idx="291">
                  <c:v>0.50131130118788458</c:v>
                </c:pt>
                <c:pt idx="292">
                  <c:v>0.50142953683006708</c:v>
                </c:pt>
                <c:pt idx="293">
                  <c:v>0.50155894202136975</c:v>
                </c:pt>
                <c:pt idx="294">
                  <c:v>0.50167330677290844</c:v>
                </c:pt>
                <c:pt idx="295">
                  <c:v>0.50177209751906349</c:v>
                </c:pt>
                <c:pt idx="296">
                  <c:v>0.50188187608569779</c:v>
                </c:pt>
                <c:pt idx="297">
                  <c:v>0.501975561571669</c:v>
                </c:pt>
                <c:pt idx="298">
                  <c:v>0.50206179848000154</c:v>
                </c:pt>
                <c:pt idx="299">
                  <c:v>0.50214969343502325</c:v>
                </c:pt>
                <c:pt idx="300">
                  <c:v>0.50222037453466617</c:v>
                </c:pt>
                <c:pt idx="301">
                  <c:v>0.50230194662540351</c:v>
                </c:pt>
                <c:pt idx="302">
                  <c:v>0.5023753427832065</c:v>
                </c:pt>
                <c:pt idx="303">
                  <c:v>0.50245007125705254</c:v>
                </c:pt>
                <c:pt idx="304">
                  <c:v>0.50250641405170704</c:v>
                </c:pt>
                <c:pt idx="305">
                  <c:v>0.50257372012290014</c:v>
                </c:pt>
                <c:pt idx="306">
                  <c:v>0.50264219443323921</c:v>
                </c:pt>
                <c:pt idx="307">
                  <c:v>0.50268121113263331</c:v>
                </c:pt>
                <c:pt idx="308">
                  <c:v>0.5027311140884263</c:v>
                </c:pt>
                <c:pt idx="309">
                  <c:v>0.50277129521586938</c:v>
                </c:pt>
                <c:pt idx="310">
                  <c:v>0.50283318939186494</c:v>
                </c:pt>
                <c:pt idx="311">
                  <c:v>0.50287478705281097</c:v>
                </c:pt>
                <c:pt idx="312">
                  <c:v>0.50291692678621402</c:v>
                </c:pt>
                <c:pt idx="313">
                  <c:v>0.50295999651765122</c:v>
                </c:pt>
                <c:pt idx="314">
                  <c:v>0.50301324066335285</c:v>
                </c:pt>
                <c:pt idx="315">
                  <c:v>0.50301171345380191</c:v>
                </c:pt>
                <c:pt idx="316">
                  <c:v>0.5029867505052773</c:v>
                </c:pt>
                <c:pt idx="317">
                  <c:v>0.50289200898223962</c:v>
                </c:pt>
                <c:pt idx="318">
                  <c:v>0.5026690187633166</c:v>
                </c:pt>
                <c:pt idx="319">
                  <c:v>0.50236056468410095</c:v>
                </c:pt>
                <c:pt idx="320">
                  <c:v>0.50196380979099453</c:v>
                </c:pt>
                <c:pt idx="321">
                  <c:v>0.50157028501263312</c:v>
                </c:pt>
                <c:pt idx="322">
                  <c:v>0.50131127217242033</c:v>
                </c:pt>
                <c:pt idx="323">
                  <c:v>0.50131101007914181</c:v>
                </c:pt>
                <c:pt idx="324">
                  <c:v>0.50168529789762129</c:v>
                </c:pt>
                <c:pt idx="325">
                  <c:v>0.50251501684817113</c:v>
                </c:pt>
                <c:pt idx="326">
                  <c:v>0.50386816317508665</c:v>
                </c:pt>
                <c:pt idx="327">
                  <c:v>0.50572471993288259</c:v>
                </c:pt>
                <c:pt idx="328">
                  <c:v>0.508111053322436</c:v>
                </c:pt>
                <c:pt idx="329">
                  <c:v>0.51092787601827938</c:v>
                </c:pt>
                <c:pt idx="330">
                  <c:v>0.51413638626182179</c:v>
                </c:pt>
                <c:pt idx="331">
                  <c:v>0.51768576912530839</c:v>
                </c:pt>
                <c:pt idx="332">
                  <c:v>0.52148846960167716</c:v>
                </c:pt>
                <c:pt idx="333">
                  <c:v>0.52547030754240887</c:v>
                </c:pt>
                <c:pt idx="334">
                  <c:v>0.52959711906369578</c:v>
                </c:pt>
                <c:pt idx="335">
                  <c:v>0.53375891851295532</c:v>
                </c:pt>
                <c:pt idx="336">
                  <c:v>0.53796215064544428</c:v>
                </c:pt>
                <c:pt idx="337">
                  <c:v>0.54211120873603613</c:v>
                </c:pt>
                <c:pt idx="338">
                  <c:v>0.54620221327967811</c:v>
                </c:pt>
                <c:pt idx="339">
                  <c:v>0.55016385177716165</c:v>
                </c:pt>
                <c:pt idx="340">
                  <c:v>0.55396592689955015</c:v>
                </c:pt>
                <c:pt idx="341">
                  <c:v>0.55758989704316064</c:v>
                </c:pt>
                <c:pt idx="342">
                  <c:v>0.56103955607595579</c:v>
                </c:pt>
                <c:pt idx="343">
                  <c:v>0.56425595009842267</c:v>
                </c:pt>
                <c:pt idx="344">
                  <c:v>0.56723012896264713</c:v>
                </c:pt>
                <c:pt idx="345">
                  <c:v>0.56995996383830549</c:v>
                </c:pt>
                <c:pt idx="346">
                  <c:v>0.57242347071358035</c:v>
                </c:pt>
                <c:pt idx="347">
                  <c:v>0.57461612911663917</c:v>
                </c:pt>
                <c:pt idx="348">
                  <c:v>0.57654714545406649</c:v>
                </c:pt>
                <c:pt idx="349">
                  <c:v>0.57820962089837524</c:v>
                </c:pt>
                <c:pt idx="350">
                  <c:v>0.57961084495356363</c:v>
                </c:pt>
                <c:pt idx="351">
                  <c:v>0.58078449369651497</c:v>
                </c:pt>
                <c:pt idx="352">
                  <c:v>0.58173299555991398</c:v>
                </c:pt>
                <c:pt idx="353">
                  <c:v>0.5824740850724518</c:v>
                </c:pt>
                <c:pt idx="354">
                  <c:v>0.58306496390893947</c:v>
                </c:pt>
                <c:pt idx="355">
                  <c:v>0.58352492569954573</c:v>
                </c:pt>
                <c:pt idx="356">
                  <c:v>0.5839304426633436</c:v>
                </c:pt>
                <c:pt idx="357">
                  <c:v>0.58432752553428902</c:v>
                </c:pt>
                <c:pt idx="358">
                  <c:v>0.58476388648055033</c:v>
                </c:pt>
                <c:pt idx="359">
                  <c:v>0.58548829607144937</c:v>
                </c:pt>
                <c:pt idx="360">
                  <c:v>0.58668748895043898</c:v>
                </c:pt>
                <c:pt idx="361">
                  <c:v>0.58795704043078567</c:v>
                </c:pt>
                <c:pt idx="362">
                  <c:v>0.59008467959882294</c:v>
                </c:pt>
                <c:pt idx="363">
                  <c:v>0.59260268993093412</c:v>
                </c:pt>
                <c:pt idx="364">
                  <c:v>0.59536389457288574</c:v>
                </c:pt>
                <c:pt idx="365">
                  <c:v>0.59795560208134479</c:v>
                </c:pt>
                <c:pt idx="366">
                  <c:v>0.60001242004595412</c:v>
                </c:pt>
                <c:pt idx="367">
                  <c:v>0.60148514851485146</c:v>
                </c:pt>
                <c:pt idx="368">
                  <c:v>0.60237266687757041</c:v>
                </c:pt>
                <c:pt idx="369">
                  <c:v>0.60286316865852885</c:v>
                </c:pt>
                <c:pt idx="370">
                  <c:v>0.60317050334162015</c:v>
                </c:pt>
                <c:pt idx="371">
                  <c:v>0.60336671777640027</c:v>
                </c:pt>
                <c:pt idx="372">
                  <c:v>0.60356707216562822</c:v>
                </c:pt>
                <c:pt idx="373">
                  <c:v>0.60369124162974319</c:v>
                </c:pt>
                <c:pt idx="374">
                  <c:v>0.60379073525451121</c:v>
                </c:pt>
                <c:pt idx="375">
                  <c:v>0.60391930051372777</c:v>
                </c:pt>
                <c:pt idx="376">
                  <c:v>0.60405707409317511</c:v>
                </c:pt>
                <c:pt idx="377">
                  <c:v>0.60414857023730928</c:v>
                </c:pt>
                <c:pt idx="378">
                  <c:v>0.60423469925208051</c:v>
                </c:pt>
                <c:pt idx="379">
                  <c:v>0.60432931156848835</c:v>
                </c:pt>
                <c:pt idx="380">
                  <c:v>0.60439678668770613</c:v>
                </c:pt>
                <c:pt idx="381">
                  <c:v>0.60447247290783224</c:v>
                </c:pt>
                <c:pt idx="382">
                  <c:v>0.60455660964799818</c:v>
                </c:pt>
                <c:pt idx="383">
                  <c:v>0.60461242318797659</c:v>
                </c:pt>
                <c:pt idx="384">
                  <c:v>0.60467639356528247</c:v>
                </c:pt>
                <c:pt idx="385">
                  <c:v>0.60477162734422263</c:v>
                </c:pt>
                <c:pt idx="386">
                  <c:v>0.60481467329002669</c:v>
                </c:pt>
                <c:pt idx="387">
                  <c:v>0.6048658042093068</c:v>
                </c:pt>
                <c:pt idx="388">
                  <c:v>0.60493345302681401</c:v>
                </c:pt>
                <c:pt idx="389">
                  <c:v>0.60496213316503633</c:v>
                </c:pt>
                <c:pt idx="390">
                  <c:v>0.6050229220649791</c:v>
                </c:pt>
                <c:pt idx="391">
                  <c:v>0.60507655116841252</c:v>
                </c:pt>
                <c:pt idx="392">
                  <c:v>0.60511421474815741</c:v>
                </c:pt>
                <c:pt idx="393">
                  <c:v>0.60514403292181063</c:v>
                </c:pt>
                <c:pt idx="394">
                  <c:v>0.60518216602894703</c:v>
                </c:pt>
                <c:pt idx="395">
                  <c:v>0.60522886805935006</c:v>
                </c:pt>
                <c:pt idx="396">
                  <c:v>0.605267629566695</c:v>
                </c:pt>
                <c:pt idx="397">
                  <c:v>0.60534111888712372</c:v>
                </c:pt>
                <c:pt idx="398">
                  <c:v>0.60535450837455518</c:v>
                </c:pt>
                <c:pt idx="399">
                  <c:v>0.60540279787747231</c:v>
                </c:pt>
                <c:pt idx="400">
                  <c:v>0.60541594646102026</c:v>
                </c:pt>
                <c:pt idx="401">
                  <c:v>0.60546472564389697</c:v>
                </c:pt>
                <c:pt idx="402">
                  <c:v>0.60547759167043902</c:v>
                </c:pt>
                <c:pt idx="403">
                  <c:v>0.60548108157569647</c:v>
                </c:pt>
                <c:pt idx="404">
                  <c:v>0.60556737260704718</c:v>
                </c:pt>
                <c:pt idx="405">
                  <c:v>0.60554231506145151</c:v>
                </c:pt>
                <c:pt idx="406">
                  <c:v>0.60562981155244877</c:v>
                </c:pt>
                <c:pt idx="407">
                  <c:v>0.60563245823389011</c:v>
                </c:pt>
                <c:pt idx="408">
                  <c:v>0.60567321144290609</c:v>
                </c:pt>
                <c:pt idx="409">
                  <c:v>0.60568530888878058</c:v>
                </c:pt>
                <c:pt idx="410">
                  <c:v>0.60599940892522908</c:v>
                </c:pt>
                <c:pt idx="411">
                  <c:v>0.60620988207195103</c:v>
                </c:pt>
                <c:pt idx="412">
                  <c:v>0.60657385535507868</c:v>
                </c:pt>
                <c:pt idx="413">
                  <c:v>0.60706491397249152</c:v>
                </c:pt>
                <c:pt idx="414">
                  <c:v>0.60751448049618129</c:v>
                </c:pt>
                <c:pt idx="415">
                  <c:v>0.6079121789560894</c:v>
                </c:pt>
                <c:pt idx="416">
                  <c:v>0.60822476848218499</c:v>
                </c:pt>
                <c:pt idx="417">
                  <c:v>0.60854393570899867</c:v>
                </c:pt>
                <c:pt idx="418">
                  <c:v>0.60895346973663123</c:v>
                </c:pt>
                <c:pt idx="419">
                  <c:v>0.60958497490420416</c:v>
                </c:pt>
                <c:pt idx="420">
                  <c:v>0.61055098370483407</c:v>
                </c:pt>
                <c:pt idx="421">
                  <c:v>0.61188118811881187</c:v>
                </c:pt>
                <c:pt idx="422">
                  <c:v>0.61354935360372853</c:v>
                </c:pt>
                <c:pt idx="423">
                  <c:v>0.61567289405973824</c:v>
                </c:pt>
                <c:pt idx="424">
                  <c:v>0.61806807935076646</c:v>
                </c:pt>
                <c:pt idx="425">
                  <c:v>0.6208853575482407</c:v>
                </c:pt>
                <c:pt idx="426">
                  <c:v>0.62391453382084106</c:v>
                </c:pt>
                <c:pt idx="427">
                  <c:v>0.62724920954297203</c:v>
                </c:pt>
                <c:pt idx="428">
                  <c:v>0.63073275114221272</c:v>
                </c:pt>
                <c:pt idx="429">
                  <c:v>0.63428538188587047</c:v>
                </c:pt>
                <c:pt idx="430">
                  <c:v>0.63792195635640325</c:v>
                </c:pt>
                <c:pt idx="431">
                  <c:v>0.64160047072668436</c:v>
                </c:pt>
                <c:pt idx="432">
                  <c:v>0.64524147727272729</c:v>
                </c:pt>
                <c:pt idx="433">
                  <c:v>0.64884496308644923</c:v>
                </c:pt>
                <c:pt idx="434">
                  <c:v>0.65233017850724806</c:v>
                </c:pt>
                <c:pt idx="435">
                  <c:v>0.65573572849478579</c:v>
                </c:pt>
                <c:pt idx="436">
                  <c:v>0.65894059826466844</c:v>
                </c:pt>
                <c:pt idx="437">
                  <c:v>0.66194257788637745</c:v>
                </c:pt>
                <c:pt idx="438">
                  <c:v>0.66482096714654859</c:v>
                </c:pt>
                <c:pt idx="439">
                  <c:v>0.6674310505113108</c:v>
                </c:pt>
                <c:pt idx="440">
                  <c:v>0.669872595553335</c:v>
                </c:pt>
                <c:pt idx="441">
                  <c:v>0.67208057916273223</c:v>
                </c:pt>
                <c:pt idx="442">
                  <c:v>0.67405103465786476</c:v>
                </c:pt>
                <c:pt idx="443">
                  <c:v>0.6758435239131827</c:v>
                </c:pt>
                <c:pt idx="444">
                  <c:v>0.67736726521121304</c:v>
                </c:pt>
                <c:pt idx="445">
                  <c:v>0.67870412619777065</c:v>
                </c:pt>
                <c:pt idx="446">
                  <c:v>0.67982629293328056</c:v>
                </c:pt>
                <c:pt idx="447">
                  <c:v>0.68072809406762769</c:v>
                </c:pt>
                <c:pt idx="448">
                  <c:v>0.68153763585133509</c:v>
                </c:pt>
                <c:pt idx="449">
                  <c:v>0.68207074129285805</c:v>
                </c:pt>
                <c:pt idx="450">
                  <c:v>0.68255869669381886</c:v>
                </c:pt>
                <c:pt idx="451">
                  <c:v>0.68291839557399725</c:v>
                </c:pt>
                <c:pt idx="452">
                  <c:v>0.68314120030741277</c:v>
                </c:pt>
                <c:pt idx="453">
                  <c:v>0.68336156995623321</c:v>
                </c:pt>
                <c:pt idx="454">
                  <c:v>0.6835532415662221</c:v>
                </c:pt>
                <c:pt idx="455">
                  <c:v>0.68385934572705009</c:v>
                </c:pt>
                <c:pt idx="456">
                  <c:v>0.68424193900575014</c:v>
                </c:pt>
                <c:pt idx="457">
                  <c:v>0.68475224231730625</c:v>
                </c:pt>
                <c:pt idx="458">
                  <c:v>0.68604927278124073</c:v>
                </c:pt>
                <c:pt idx="459">
                  <c:v>0.68735115704336103</c:v>
                </c:pt>
                <c:pt idx="460">
                  <c:v>0.68851765061607073</c:v>
                </c:pt>
                <c:pt idx="461">
                  <c:v>0.68936803541444047</c:v>
                </c:pt>
                <c:pt idx="462">
                  <c:v>0.68980960456332385</c:v>
                </c:pt>
                <c:pt idx="463">
                  <c:v>0.69006307919943921</c:v>
                </c:pt>
                <c:pt idx="464">
                  <c:v>0.69019592414824149</c:v>
                </c:pt>
                <c:pt idx="465">
                  <c:v>0.69033155760515219</c:v>
                </c:pt>
                <c:pt idx="466">
                  <c:v>0.69038322487346349</c:v>
                </c:pt>
                <c:pt idx="467">
                  <c:v>0.69045299561617146</c:v>
                </c:pt>
                <c:pt idx="468">
                  <c:v>0.69051681706316648</c:v>
                </c:pt>
                <c:pt idx="469">
                  <c:v>0.69053381962864724</c:v>
                </c:pt>
                <c:pt idx="470">
                  <c:v>0.69056872434877303</c:v>
                </c:pt>
                <c:pt idx="471">
                  <c:v>0.69066361943456911</c:v>
                </c:pt>
                <c:pt idx="472">
                  <c:v>0.69064317482038995</c:v>
                </c:pt>
                <c:pt idx="473">
                  <c:v>0.69069144338807265</c:v>
                </c:pt>
                <c:pt idx="474">
                  <c:v>0.69075901825486941</c:v>
                </c:pt>
                <c:pt idx="475">
                  <c:v>0.69076787290379527</c:v>
                </c:pt>
                <c:pt idx="476">
                  <c:v>0.6907777381377096</c:v>
                </c:pt>
                <c:pt idx="477">
                  <c:v>0.69081568273997307</c:v>
                </c:pt>
                <c:pt idx="478">
                  <c:v>0.69085526915019579</c:v>
                </c:pt>
                <c:pt idx="479">
                  <c:v>0.69084215370455593</c:v>
                </c:pt>
                <c:pt idx="480">
                  <c:v>0.69082961309523816</c:v>
                </c:pt>
                <c:pt idx="481">
                  <c:v>0.69089200112792559</c:v>
                </c:pt>
                <c:pt idx="482">
                  <c:v>0.69091945288753809</c:v>
                </c:pt>
                <c:pt idx="483">
                  <c:v>0.69091956229602602</c:v>
                </c:pt>
                <c:pt idx="484">
                  <c:v>0.69088263821532503</c:v>
                </c:pt>
                <c:pt idx="485">
                  <c:v>0.690933150362674</c:v>
                </c:pt>
                <c:pt idx="486">
                  <c:v>0.69098563645368993</c:v>
                </c:pt>
                <c:pt idx="487">
                  <c:v>0.69096787755633193</c:v>
                </c:pt>
                <c:pt idx="488">
                  <c:v>0.69096150928127054</c:v>
                </c:pt>
                <c:pt idx="489">
                  <c:v>0.69096931160679598</c:v>
                </c:pt>
                <c:pt idx="490">
                  <c:v>0.69098140495867766</c:v>
                </c:pt>
                <c:pt idx="491">
                  <c:v>0.69099792251719927</c:v>
                </c:pt>
                <c:pt idx="492">
                  <c:v>0.69099790060028055</c:v>
                </c:pt>
                <c:pt idx="493">
                  <c:v>0.6910209390592349</c:v>
                </c:pt>
                <c:pt idx="494">
                  <c:v>0.69101898338684309</c:v>
                </c:pt>
                <c:pt idx="495">
                  <c:v>0.69104389861510329</c:v>
                </c:pt>
                <c:pt idx="496">
                  <c:v>0.69104071999911976</c:v>
                </c:pt>
                <c:pt idx="497">
                  <c:v>0.69105727215112467</c:v>
                </c:pt>
                <c:pt idx="498">
                  <c:v>0.69106741573033703</c:v>
                </c:pt>
                <c:pt idx="499">
                  <c:v>0.69107878870456785</c:v>
                </c:pt>
                <c:pt idx="500">
                  <c:v>0.69108433734939756</c:v>
                </c:pt>
                <c:pt idx="501">
                  <c:v>0.6910794420157933</c:v>
                </c:pt>
                <c:pt idx="502">
                  <c:v>0.69108720616841257</c:v>
                </c:pt>
                <c:pt idx="503">
                  <c:v>0.69110437439310324</c:v>
                </c:pt>
                <c:pt idx="504">
                  <c:v>0.69111100473888276</c:v>
                </c:pt>
                <c:pt idx="505">
                  <c:v>0.69113645433985993</c:v>
                </c:pt>
                <c:pt idx="506">
                  <c:v>0.6913951300565675</c:v>
                </c:pt>
                <c:pt idx="507">
                  <c:v>0.69164588836497398</c:v>
                </c:pt>
                <c:pt idx="508">
                  <c:v>0.69199211930769622</c:v>
                </c:pt>
                <c:pt idx="509">
                  <c:v>0.69246854018919979</c:v>
                </c:pt>
                <c:pt idx="510">
                  <c:v>0.69293232699919816</c:v>
                </c:pt>
                <c:pt idx="511">
                  <c:v>0.69329920115260435</c:v>
                </c:pt>
                <c:pt idx="512">
                  <c:v>0.69357817254922371</c:v>
                </c:pt>
                <c:pt idx="513">
                  <c:v>0.69382092653227612</c:v>
                </c:pt>
                <c:pt idx="514">
                  <c:v>0.69408135313750785</c:v>
                </c:pt>
                <c:pt idx="515">
                  <c:v>0.69442390178967606</c:v>
                </c:pt>
                <c:pt idx="516">
                  <c:v>0.69488552939257164</c:v>
                </c:pt>
                <c:pt idx="517">
                  <c:v>0.6955141419971963</c:v>
                </c:pt>
                <c:pt idx="518">
                  <c:v>0.69633158779325777</c:v>
                </c:pt>
                <c:pt idx="519">
                  <c:v>0.69732908532049576</c:v>
                </c:pt>
                <c:pt idx="520">
                  <c:v>0.69850564282878702</c:v>
                </c:pt>
                <c:pt idx="521">
                  <c:v>0.69982817869415803</c:v>
                </c:pt>
                <c:pt idx="522">
                  <c:v>0.70128086508992082</c:v>
                </c:pt>
                <c:pt idx="523">
                  <c:v>0.70285730963429938</c:v>
                </c:pt>
                <c:pt idx="524">
                  <c:v>0.70451265132993601</c:v>
                </c:pt>
                <c:pt idx="525">
                  <c:v>0.70626003210272881</c:v>
                </c:pt>
                <c:pt idx="526">
                  <c:v>0.70802591326255171</c:v>
                </c:pt>
                <c:pt idx="527">
                  <c:v>0.70981798375017024</c:v>
                </c:pt>
                <c:pt idx="528">
                  <c:v>0.71157955794358274</c:v>
                </c:pt>
                <c:pt idx="529">
                  <c:v>0.71335509902362393</c:v>
                </c:pt>
                <c:pt idx="530">
                  <c:v>0.71508701056556867</c:v>
                </c:pt>
                <c:pt idx="531">
                  <c:v>0.71673799557917517</c:v>
                </c:pt>
                <c:pt idx="532">
                  <c:v>0.71831698829484347</c:v>
                </c:pt>
                <c:pt idx="533">
                  <c:v>0.7198244213886672</c:v>
                </c:pt>
                <c:pt idx="534">
                  <c:v>0.72123067010309283</c:v>
                </c:pt>
                <c:pt idx="535">
                  <c:v>0.72255641542563576</c:v>
                </c:pt>
                <c:pt idx="536">
                  <c:v>0.72373840978091419</c:v>
                </c:pt>
                <c:pt idx="537">
                  <c:v>0.7248177601060305</c:v>
                </c:pt>
                <c:pt idx="538">
                  <c:v>0.72580834016359175</c:v>
                </c:pt>
                <c:pt idx="539">
                  <c:v>0.72667848999239937</c:v>
                </c:pt>
                <c:pt idx="540">
                  <c:v>0.72742004264392313</c:v>
                </c:pt>
                <c:pt idx="541">
                  <c:v>0.72808559024188546</c:v>
                </c:pt>
                <c:pt idx="542">
                  <c:v>0.72865073702163208</c:v>
                </c:pt>
                <c:pt idx="543">
                  <c:v>0.72907876230661051</c:v>
                </c:pt>
                <c:pt idx="544">
                  <c:v>0.72943161634103026</c:v>
                </c:pt>
                <c:pt idx="545">
                  <c:v>0.72971178349664401</c:v>
                </c:pt>
                <c:pt idx="546">
                  <c:v>0.72992184524996828</c:v>
                </c:pt>
                <c:pt idx="547">
                  <c:v>0.73007438894792764</c:v>
                </c:pt>
                <c:pt idx="548">
                  <c:v>0.73017606872419605</c:v>
                </c:pt>
                <c:pt idx="549">
                  <c:v>0.73026266556910879</c:v>
                </c:pt>
                <c:pt idx="550">
                  <c:v>0.73030245746691869</c:v>
                </c:pt>
                <c:pt idx="551">
                  <c:v>0.73037399243610801</c:v>
                </c:pt>
                <c:pt idx="552">
                  <c:v>0.7304589493187168</c:v>
                </c:pt>
                <c:pt idx="553">
                  <c:v>0.73056297654101909</c:v>
                </c:pt>
                <c:pt idx="554">
                  <c:v>0.73087606627135004</c:v>
                </c:pt>
                <c:pt idx="555">
                  <c:v>0.73122388059701493</c:v>
                </c:pt>
                <c:pt idx="556">
                  <c:v>0.73152001286613189</c:v>
                </c:pt>
                <c:pt idx="557">
                  <c:v>0.73176676076934022</c:v>
                </c:pt>
                <c:pt idx="558">
                  <c:v>0.73192703096464407</c:v>
                </c:pt>
                <c:pt idx="559">
                  <c:v>0.73201882606622293</c:v>
                </c:pt>
                <c:pt idx="560">
                  <c:v>0.73208748847733163</c:v>
                </c:pt>
                <c:pt idx="561">
                  <c:v>0.73212244379524949</c:v>
                </c:pt>
                <c:pt idx="562">
                  <c:v>0.73218105587404803</c:v>
                </c:pt>
                <c:pt idx="563">
                  <c:v>0.7322050018373214</c:v>
                </c:pt>
                <c:pt idx="564">
                  <c:v>0.73224270487506549</c:v>
                </c:pt>
                <c:pt idx="565">
                  <c:v>0.73226069875742128</c:v>
                </c:pt>
                <c:pt idx="566">
                  <c:v>0.7322643234684092</c:v>
                </c:pt>
                <c:pt idx="567">
                  <c:v>0.7322531211970974</c:v>
                </c:pt>
                <c:pt idx="568">
                  <c:v>0.73228884385034043</c:v>
                </c:pt>
                <c:pt idx="569">
                  <c:v>0.73228708838622092</c:v>
                </c:pt>
                <c:pt idx="570">
                  <c:v>0.73233344959888391</c:v>
                </c:pt>
                <c:pt idx="571">
                  <c:v>0.73231824803797163</c:v>
                </c:pt>
                <c:pt idx="572">
                  <c:v>0.73235189362459918</c:v>
                </c:pt>
                <c:pt idx="573">
                  <c:v>0.73236395047509351</c:v>
                </c:pt>
                <c:pt idx="574">
                  <c:v>0.73234245811410414</c:v>
                </c:pt>
                <c:pt idx="575">
                  <c:v>0.73234674376439457</c:v>
                </c:pt>
                <c:pt idx="576">
                  <c:v>0.73235286835524516</c:v>
                </c:pt>
                <c:pt idx="577">
                  <c:v>0.73238590872698162</c:v>
                </c:pt>
                <c:pt idx="578">
                  <c:v>0.7323776294498382</c:v>
                </c:pt>
                <c:pt idx="579">
                  <c:v>0.73237097598364842</c:v>
                </c:pt>
                <c:pt idx="580">
                  <c:v>0.73237291198719434</c:v>
                </c:pt>
                <c:pt idx="581">
                  <c:v>0.73236974614521644</c:v>
                </c:pt>
                <c:pt idx="582">
                  <c:v>0.73239473753592232</c:v>
                </c:pt>
                <c:pt idx="583">
                  <c:v>0.73237597911227159</c:v>
                </c:pt>
                <c:pt idx="584">
                  <c:v>0.73238564467059741</c:v>
                </c:pt>
                <c:pt idx="585">
                  <c:v>0.73239743171182936</c:v>
                </c:pt>
                <c:pt idx="586">
                  <c:v>0.73238391114288071</c:v>
                </c:pt>
                <c:pt idx="587">
                  <c:v>0.73239984441851425</c:v>
                </c:pt>
                <c:pt idx="588">
                  <c:v>0.73241057892077033</c:v>
                </c:pt>
                <c:pt idx="589">
                  <c:v>0.73240275768150476</c:v>
                </c:pt>
                <c:pt idx="590">
                  <c:v>0.73241778720720208</c:v>
                </c:pt>
                <c:pt idx="591">
                  <c:v>0.73243517311313922</c:v>
                </c:pt>
                <c:pt idx="592">
                  <c:v>0.7324042627942382</c:v>
                </c:pt>
                <c:pt idx="593">
                  <c:v>0.73242603550295848</c:v>
                </c:pt>
                <c:pt idx="594">
                  <c:v>0.73242047357091611</c:v>
                </c:pt>
                <c:pt idx="595">
                  <c:v>0.73240883410374935</c:v>
                </c:pt>
                <c:pt idx="596">
                  <c:v>0.73242962691579661</c:v>
                </c:pt>
                <c:pt idx="597">
                  <c:v>0.73241392077008505</c:v>
                </c:pt>
                <c:pt idx="598">
                  <c:v>0.73243125272806631</c:v>
                </c:pt>
                <c:pt idx="599">
                  <c:v>0.73236507986515853</c:v>
                </c:pt>
                <c:pt idx="600">
                  <c:v>0.73240154095959764</c:v>
                </c:pt>
                <c:pt idx="601">
                  <c:v>0.73240886715356657</c:v>
                </c:pt>
                <c:pt idx="602">
                  <c:v>0.73257703809647634</c:v>
                </c:pt>
                <c:pt idx="603">
                  <c:v>0.73269180241723608</c:v>
                </c:pt>
                <c:pt idx="604">
                  <c:v>0.73291966685469678</c:v>
                </c:pt>
                <c:pt idx="605">
                  <c:v>0.73317017567386344</c:v>
                </c:pt>
                <c:pt idx="606">
                  <c:v>0.73343271445995395</c:v>
                </c:pt>
                <c:pt idx="607">
                  <c:v>0.73357989178823368</c:v>
                </c:pt>
                <c:pt idx="608">
                  <c:v>0.73370261381339796</c:v>
                </c:pt>
                <c:pt idx="609">
                  <c:v>0.73375805096611602</c:v>
                </c:pt>
                <c:pt idx="610">
                  <c:v>0.73378875831799517</c:v>
                </c:pt>
                <c:pt idx="611">
                  <c:v>0.73388453416371369</c:v>
                </c:pt>
                <c:pt idx="612">
                  <c:v>0.7340113648702451</c:v>
                </c:pt>
                <c:pt idx="613">
                  <c:v>0.73422632118284292</c:v>
                </c:pt>
                <c:pt idx="614">
                  <c:v>0.73447791016058617</c:v>
                </c:pt>
                <c:pt idx="615">
                  <c:v>0.7348320490760829</c:v>
                </c:pt>
                <c:pt idx="616">
                  <c:v>0.73529189352692081</c:v>
                </c:pt>
                <c:pt idx="617">
                  <c:v>0.73583247353739167</c:v>
                </c:pt>
                <c:pt idx="618">
                  <c:v>0.73641734563849093</c:v>
                </c:pt>
                <c:pt idx="619">
                  <c:v>0.73710495513070629</c:v>
                </c:pt>
                <c:pt idx="620">
                  <c:v>0.73782963459340134</c:v>
                </c:pt>
                <c:pt idx="621">
                  <c:v>0.73855220195906679</c:v>
                </c:pt>
                <c:pt idx="622">
                  <c:v>0.7393612742337704</c:v>
                </c:pt>
                <c:pt idx="623">
                  <c:v>0.74015843997562458</c:v>
                </c:pt>
                <c:pt idx="624">
                  <c:v>0.74096261950679077</c:v>
                </c:pt>
                <c:pt idx="625">
                  <c:v>0.7417737256527146</c:v>
                </c:pt>
                <c:pt idx="626">
                  <c:v>0.74262274496672376</c:v>
                </c:pt>
                <c:pt idx="627">
                  <c:v>0.74335235679560341</c:v>
                </c:pt>
                <c:pt idx="628">
                  <c:v>0.74407582938388628</c:v>
                </c:pt>
                <c:pt idx="629">
                  <c:v>0.74474966578981405</c:v>
                </c:pt>
                <c:pt idx="630">
                  <c:v>0.74540465197316841</c:v>
                </c:pt>
                <c:pt idx="631">
                  <c:v>0.74600730344493815</c:v>
                </c:pt>
                <c:pt idx="632">
                  <c:v>0.74657777777777767</c:v>
                </c:pt>
                <c:pt idx="633">
                  <c:v>0.74709289274008883</c:v>
                </c:pt>
                <c:pt idx="634">
                  <c:v>0.74753934775706454</c:v>
                </c:pt>
                <c:pt idx="635">
                  <c:v>0.74796077353129875</c:v>
                </c:pt>
                <c:pt idx="636">
                  <c:v>0.74827538311958897</c:v>
                </c:pt>
                <c:pt idx="637">
                  <c:v>0.74856153810169812</c:v>
                </c:pt>
                <c:pt idx="638">
                  <c:v>0.74881830213650979</c:v>
                </c:pt>
                <c:pt idx="639">
                  <c:v>0.74900893155657444</c:v>
                </c:pt>
                <c:pt idx="640">
                  <c:v>0.7491674308605627</c:v>
                </c:pt>
                <c:pt idx="641">
                  <c:v>0.74930497975905963</c:v>
                </c:pt>
                <c:pt idx="642">
                  <c:v>0.74937158065947074</c:v>
                </c:pt>
                <c:pt idx="643">
                  <c:v>0.74942723378822595</c:v>
                </c:pt>
                <c:pt idx="644">
                  <c:v>0.74945895616286673</c:v>
                </c:pt>
                <c:pt idx="645">
                  <c:v>0.74951683450310247</c:v>
                </c:pt>
                <c:pt idx="646">
                  <c:v>0.74951176893822591</c:v>
                </c:pt>
                <c:pt idx="647">
                  <c:v>0.74958454507685912</c:v>
                </c:pt>
                <c:pt idx="648">
                  <c:v>0.74959332528729605</c:v>
                </c:pt>
                <c:pt idx="649">
                  <c:v>0.74962884411452813</c:v>
                </c:pt>
                <c:pt idx="650">
                  <c:v>0.74981249330333233</c:v>
                </c:pt>
                <c:pt idx="651">
                  <c:v>0.7499458757306775</c:v>
                </c:pt>
                <c:pt idx="652">
                  <c:v>0.7501914032593241</c:v>
                </c:pt>
                <c:pt idx="653">
                  <c:v>0.75031769711033758</c:v>
                </c:pt>
                <c:pt idx="654">
                  <c:v>0.75040473399207286</c:v>
                </c:pt>
                <c:pt idx="655">
                  <c:v>0.75050767148014441</c:v>
                </c:pt>
                <c:pt idx="656">
                  <c:v>0.75056999544003633</c:v>
                </c:pt>
                <c:pt idx="657">
                  <c:v>0.75060476903582529</c:v>
                </c:pt>
                <c:pt idx="658">
                  <c:v>0.75062561834371178</c:v>
                </c:pt>
                <c:pt idx="659">
                  <c:v>0.75064690661020939</c:v>
                </c:pt>
                <c:pt idx="660">
                  <c:v>0.75069828252213699</c:v>
                </c:pt>
                <c:pt idx="661">
                  <c:v>0.75067555395424246</c:v>
                </c:pt>
                <c:pt idx="662">
                  <c:v>0.75066747572815529</c:v>
                </c:pt>
                <c:pt idx="663">
                  <c:v>0.7507358351729212</c:v>
                </c:pt>
                <c:pt idx="664">
                  <c:v>0.75072805006505983</c:v>
                </c:pt>
                <c:pt idx="665">
                  <c:v>0.75073570847160487</c:v>
                </c:pt>
                <c:pt idx="666">
                  <c:v>0.75071180006327121</c:v>
                </c:pt>
                <c:pt idx="667">
                  <c:v>0.75071926347420248</c:v>
                </c:pt>
                <c:pt idx="668">
                  <c:v>0.75074299005039413</c:v>
                </c:pt>
                <c:pt idx="669">
                  <c:v>0.75073447803094595</c:v>
                </c:pt>
                <c:pt idx="670">
                  <c:v>0.7506927035228923</c:v>
                </c:pt>
                <c:pt idx="671">
                  <c:v>0.75073333333333336</c:v>
                </c:pt>
                <c:pt idx="672">
                  <c:v>0.75074104015090282</c:v>
                </c:pt>
                <c:pt idx="673">
                  <c:v>0.75076587922935534</c:v>
                </c:pt>
                <c:pt idx="674">
                  <c:v>0.75075674188222352</c:v>
                </c:pt>
                <c:pt idx="675">
                  <c:v>0.7507125477928398</c:v>
                </c:pt>
                <c:pt idx="676">
                  <c:v>0.7507551808921672</c:v>
                </c:pt>
                <c:pt idx="677">
                  <c:v>0.75076311492865766</c:v>
                </c:pt>
                <c:pt idx="678">
                  <c:v>0.75071736011477774</c:v>
                </c:pt>
                <c:pt idx="679">
                  <c:v>0.75070677781805006</c:v>
                </c:pt>
                <c:pt idx="680">
                  <c:v>0.75071423338949528</c:v>
                </c:pt>
                <c:pt idx="681">
                  <c:v>0.75075875342364351</c:v>
                </c:pt>
                <c:pt idx="682">
                  <c:v>0.75074805505685227</c:v>
                </c:pt>
                <c:pt idx="683">
                  <c:v>0.75071433970821688</c:v>
                </c:pt>
                <c:pt idx="684">
                  <c:v>0.75072186998701396</c:v>
                </c:pt>
                <c:pt idx="685">
                  <c:v>0.75068313392512542</c:v>
                </c:pt>
                <c:pt idx="686">
                  <c:v>0.75068642745709824</c:v>
                </c:pt>
                <c:pt idx="687">
                  <c:v>0.7506502719318987</c:v>
                </c:pt>
                <c:pt idx="688">
                  <c:v>0.75063321385902038</c:v>
                </c:pt>
                <c:pt idx="689">
                  <c:v>0.75062781712813897</c:v>
                </c:pt>
                <c:pt idx="690">
                  <c:v>0.75066699202863185</c:v>
                </c:pt>
                <c:pt idx="691">
                  <c:v>0.75065757027782343</c:v>
                </c:pt>
                <c:pt idx="692">
                  <c:v>0.75058970099667788</c:v>
                </c:pt>
                <c:pt idx="693">
                  <c:v>0.75062111801242237</c:v>
                </c:pt>
                <c:pt idx="694">
                  <c:v>0.75061068702290079</c:v>
                </c:pt>
                <c:pt idx="695">
                  <c:v>0.75059569726579245</c:v>
                </c:pt>
                <c:pt idx="696">
                  <c:v>0.75054564351290498</c:v>
                </c:pt>
                <c:pt idx="697">
                  <c:v>0.7505820568927789</c:v>
                </c:pt>
                <c:pt idx="698">
                  <c:v>0.75064556066501587</c:v>
                </c:pt>
                <c:pt idx="699">
                  <c:v>0.75072826378339741</c:v>
                </c:pt>
                <c:pt idx="700">
                  <c:v>0.75084424379232495</c:v>
                </c:pt>
                <c:pt idx="701">
                  <c:v>0.75090776389015601</c:v>
                </c:pt>
                <c:pt idx="702">
                  <c:v>0.75104656523743651</c:v>
                </c:pt>
                <c:pt idx="703">
                  <c:v>0.75108584211016871</c:v>
                </c:pt>
                <c:pt idx="704">
                  <c:v>0.75105059832281162</c:v>
                </c:pt>
                <c:pt idx="705">
                  <c:v>0.75104315518719644</c:v>
                </c:pt>
                <c:pt idx="706">
                  <c:v>0.75104517869184084</c:v>
                </c:pt>
                <c:pt idx="707">
                  <c:v>0.75095938443557031</c:v>
                </c:pt>
                <c:pt idx="708">
                  <c:v>0.75098000590958336</c:v>
                </c:pt>
                <c:pt idx="709">
                  <c:v>0.75099093715765364</c:v>
                </c:pt>
                <c:pt idx="710">
                  <c:v>0.75103216321269606</c:v>
                </c:pt>
                <c:pt idx="711">
                  <c:v>0.75113011606597424</c:v>
                </c:pt>
                <c:pt idx="712">
                  <c:v>0.75126093669583116</c:v>
                </c:pt>
                <c:pt idx="713">
                  <c:v>0.75145681581685742</c:v>
                </c:pt>
                <c:pt idx="714">
                  <c:v>0.75169084158155486</c:v>
                </c:pt>
                <c:pt idx="715">
                  <c:v>0.75196955037902546</c:v>
                </c:pt>
                <c:pt idx="716">
                  <c:v>0.75227267842943413</c:v>
                </c:pt>
                <c:pt idx="717">
                  <c:v>0.75260631597237304</c:v>
                </c:pt>
                <c:pt idx="718">
                  <c:v>0.75294943974363193</c:v>
                </c:pt>
                <c:pt idx="719">
                  <c:v>0.75332985837704758</c:v>
                </c:pt>
                <c:pt idx="720">
                  <c:v>0.75368701811009486</c:v>
                </c:pt>
                <c:pt idx="721">
                  <c:v>0.75406253184911731</c:v>
                </c:pt>
                <c:pt idx="722">
                  <c:v>0.75443113292826658</c:v>
                </c:pt>
                <c:pt idx="723">
                  <c:v>0.75477806426250749</c:v>
                </c:pt>
                <c:pt idx="724">
                  <c:v>0.75512588352123367</c:v>
                </c:pt>
                <c:pt idx="725">
                  <c:v>0.75545403031590863</c:v>
                </c:pt>
                <c:pt idx="726">
                  <c:v>0.75575860958356689</c:v>
                </c:pt>
                <c:pt idx="727">
                  <c:v>0.75603288252452938</c:v>
                </c:pt>
                <c:pt idx="728">
                  <c:v>0.75628798674802999</c:v>
                </c:pt>
                <c:pt idx="729">
                  <c:v>0.75651724392585484</c:v>
                </c:pt>
                <c:pt idx="730">
                  <c:v>0.75672582992325776</c:v>
                </c:pt>
                <c:pt idx="731">
                  <c:v>0.75690996618861472</c:v>
                </c:pt>
                <c:pt idx="732">
                  <c:v>0.75703688649527479</c:v>
                </c:pt>
                <c:pt idx="733">
                  <c:v>0.75714010654001673</c:v>
                </c:pt>
                <c:pt idx="734">
                  <c:v>0.75726127622037442</c:v>
                </c:pt>
                <c:pt idx="735">
                  <c:v>0.75732508291928313</c:v>
                </c:pt>
                <c:pt idx="736">
                  <c:v>0.75740272128671537</c:v>
                </c:pt>
                <c:pt idx="737">
                  <c:v>0.75744105399868789</c:v>
                </c:pt>
                <c:pt idx="738">
                  <c:v>0.75747243082335436</c:v>
                </c:pt>
                <c:pt idx="739">
                  <c:v>0.75748294203711042</c:v>
                </c:pt>
                <c:pt idx="740">
                  <c:v>0.75748238220257014</c:v>
                </c:pt>
                <c:pt idx="741">
                  <c:v>0.75749493821126856</c:v>
                </c:pt>
                <c:pt idx="742">
                  <c:v>0.75750306895627262</c:v>
                </c:pt>
                <c:pt idx="743">
                  <c:v>0.75752477365081627</c:v>
                </c:pt>
                <c:pt idx="744">
                  <c:v>0.75755305507931259</c:v>
                </c:pt>
                <c:pt idx="745">
                  <c:v>0.75755193547917488</c:v>
                </c:pt>
                <c:pt idx="746">
                  <c:v>0.75767827724170389</c:v>
                </c:pt>
                <c:pt idx="747">
                  <c:v>0.75786172868862201</c:v>
                </c:pt>
                <c:pt idx="748">
                  <c:v>0.75803714882051743</c:v>
                </c:pt>
                <c:pt idx="749">
                  <c:v>0.75814306303572776</c:v>
                </c:pt>
                <c:pt idx="750">
                  <c:v>0.75827393270483634</c:v>
                </c:pt>
                <c:pt idx="751">
                  <c:v>0.75829809643294155</c:v>
                </c:pt>
                <c:pt idx="752">
                  <c:v>0.75836541772310384</c:v>
                </c:pt>
                <c:pt idx="753">
                  <c:v>0.75839382581328774</c:v>
                </c:pt>
                <c:pt idx="754">
                  <c:v>0.75841789852177377</c:v>
                </c:pt>
                <c:pt idx="755">
                  <c:v>0.75843748990730875</c:v>
                </c:pt>
                <c:pt idx="756">
                  <c:v>0.75844850937454111</c:v>
                </c:pt>
                <c:pt idx="757">
                  <c:v>0.75845864661654128</c:v>
                </c:pt>
                <c:pt idx="758">
                  <c:v>0.7584517719979339</c:v>
                </c:pt>
                <c:pt idx="759">
                  <c:v>0.75847728726807417</c:v>
                </c:pt>
                <c:pt idx="760">
                  <c:v>0.7584599418139748</c:v>
                </c:pt>
                <c:pt idx="761">
                  <c:v>0.75851041881576231</c:v>
                </c:pt>
                <c:pt idx="762">
                  <c:v>0.7584954829742877</c:v>
                </c:pt>
                <c:pt idx="763">
                  <c:v>0.75848811488360668</c:v>
                </c:pt>
                <c:pt idx="764">
                  <c:v>0.75847081781089232</c:v>
                </c:pt>
                <c:pt idx="765">
                  <c:v>0.75846120751469959</c:v>
                </c:pt>
                <c:pt idx="766">
                  <c:v>0.75847764654735161</c:v>
                </c:pt>
                <c:pt idx="767">
                  <c:v>0.75847992824324084</c:v>
                </c:pt>
                <c:pt idx="768">
                  <c:v>0.75847653576515417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69472"/>
        <c:axId val="142967936"/>
      </c:scatterChart>
      <c:valAx>
        <c:axId val="142960512"/>
        <c:scaling>
          <c:orientation val="minMax"/>
          <c:max val="216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42962048"/>
        <c:crosses val="autoZero"/>
        <c:crossBetween val="midCat"/>
        <c:majorUnit val="24"/>
      </c:valAx>
      <c:valAx>
        <c:axId val="142962048"/>
        <c:scaling>
          <c:orientation val="minMax"/>
          <c:min val="1.2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42960512"/>
        <c:crosses val="autoZero"/>
        <c:crossBetween val="midCat"/>
      </c:valAx>
      <c:valAx>
        <c:axId val="142967936"/>
        <c:scaling>
          <c:orientation val="minMax"/>
          <c:max val="1.2"/>
          <c:min val="0"/>
        </c:scaling>
        <c:delete val="0"/>
        <c:axPos val="r"/>
        <c:numFmt formatCode="General" sourceLinked="0"/>
        <c:majorTickMark val="out"/>
        <c:minorTickMark val="none"/>
        <c:tickLblPos val="nextTo"/>
        <c:crossAx val="142969472"/>
        <c:crosses val="max"/>
        <c:crossBetween val="midCat"/>
      </c:valAx>
      <c:valAx>
        <c:axId val="14296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679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OM:OC vs O:C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'output_140603 &amp; 140721'!$AO$9</c:f>
              <c:strCache>
                <c:ptCount val="1"/>
                <c:pt idx="0">
                  <c:v>OM/OC</c:v>
                </c:pt>
              </c:strCache>
            </c:strRef>
          </c:tx>
          <c:marker>
            <c:symbol val="none"/>
          </c:marker>
          <c:xVal>
            <c:numRef>
              <c:f>'output_140603 &amp; 140721'!$AP$11:$AP$1160</c:f>
              <c:numCache>
                <c:formatCode>0.00</c:formatCode>
                <c:ptCount val="1150"/>
                <c:pt idx="0">
                  <c:v>1.706054279749478E-5</c:v>
                </c:pt>
                <c:pt idx="1">
                  <c:v>4.1967052130775616E-4</c:v>
                </c:pt>
                <c:pt idx="2">
                  <c:v>6.3604588150289023E-4</c:v>
                </c:pt>
                <c:pt idx="3">
                  <c:v>6.8493998267541139E-4</c:v>
                </c:pt>
                <c:pt idx="4">
                  <c:v>6.4119899768332468E-4</c:v>
                </c:pt>
                <c:pt idx="5">
                  <c:v>5.9117274228863371E-4</c:v>
                </c:pt>
                <c:pt idx="6">
                  <c:v>5.5844830384677816E-4</c:v>
                </c:pt>
                <c:pt idx="7">
                  <c:v>5.3929478138222851E-4</c:v>
                </c:pt>
                <c:pt idx="8">
                  <c:v>5.2880668735609169E-4</c:v>
                </c:pt>
                <c:pt idx="9">
                  <c:v>5.2291924766302523E-4</c:v>
                </c:pt>
                <c:pt idx="10">
                  <c:v>5.1911662368496459E-4</c:v>
                </c:pt>
                <c:pt idx="11">
                  <c:v>5.1659229817390979E-4</c:v>
                </c:pt>
                <c:pt idx="12">
                  <c:v>5.1482871323084369E-4</c:v>
                </c:pt>
                <c:pt idx="13">
                  <c:v>5.1332060885046597E-4</c:v>
                </c:pt>
                <c:pt idx="14">
                  <c:v>5.1187256235149948E-4</c:v>
                </c:pt>
                <c:pt idx="15">
                  <c:v>5.1042205477345483E-4</c:v>
                </c:pt>
                <c:pt idx="16">
                  <c:v>5.0894720949467632E-4</c:v>
                </c:pt>
                <c:pt idx="17">
                  <c:v>5.0546350477363722E-4</c:v>
                </c:pt>
                <c:pt idx="18">
                  <c:v>4.9847035009430911E-4</c:v>
                </c:pt>
                <c:pt idx="19">
                  <c:v>4.889865956331504E-4</c:v>
                </c:pt>
                <c:pt idx="20">
                  <c:v>4.7789578163771716E-4</c:v>
                </c:pt>
                <c:pt idx="21">
                  <c:v>4.643949803059449E-4</c:v>
                </c:pt>
                <c:pt idx="22">
                  <c:v>4.4800369065593017E-4</c:v>
                </c:pt>
                <c:pt idx="23">
                  <c:v>4.3018262397799344E-4</c:v>
                </c:pt>
                <c:pt idx="24">
                  <c:v>4.1191450974949689E-4</c:v>
                </c:pt>
                <c:pt idx="25">
                  <c:v>5.0640694820315937E-4</c:v>
                </c:pt>
                <c:pt idx="26">
                  <c:v>1.720884103145367E-3</c:v>
                </c:pt>
                <c:pt idx="27">
                  <c:v>2.5748653500897666E-3</c:v>
                </c:pt>
                <c:pt idx="28">
                  <c:v>4.2775851708038645E-3</c:v>
                </c:pt>
                <c:pt idx="29">
                  <c:v>7.2001160573654972E-3</c:v>
                </c:pt>
                <c:pt idx="30">
                  <c:v>1.1307763572355013E-2</c:v>
                </c:pt>
                <c:pt idx="31">
                  <c:v>1.6567440018481237E-2</c:v>
                </c:pt>
                <c:pt idx="32">
                  <c:v>2.3296105591413447E-2</c:v>
                </c:pt>
                <c:pt idx="33">
                  <c:v>3.1295360587965088E-2</c:v>
                </c:pt>
                <c:pt idx="34">
                  <c:v>3.9914044633703967E-2</c:v>
                </c:pt>
                <c:pt idx="35">
                  <c:v>4.8569940714629063E-2</c:v>
                </c:pt>
                <c:pt idx="36">
                  <c:v>5.6904983227579517E-2</c:v>
                </c:pt>
                <c:pt idx="37">
                  <c:v>6.4811852849566462E-2</c:v>
                </c:pt>
                <c:pt idx="38">
                  <c:v>7.2321001608485855E-2</c:v>
                </c:pt>
                <c:pt idx="39">
                  <c:v>7.9442757635292002E-2</c:v>
                </c:pt>
                <c:pt idx="40">
                  <c:v>8.6244062842528321E-2</c:v>
                </c:pt>
                <c:pt idx="41">
                  <c:v>9.2801936865629944E-2</c:v>
                </c:pt>
                <c:pt idx="42">
                  <c:v>9.9185875893406536E-2</c:v>
                </c:pt>
                <c:pt idx="43">
                  <c:v>0.10544459381601691</c:v>
                </c:pt>
                <c:pt idx="44">
                  <c:v>0.11163401234868005</c:v>
                </c:pt>
                <c:pt idx="45">
                  <c:v>0.1177934018388318</c:v>
                </c:pt>
                <c:pt idx="46">
                  <c:v>0.12395548710815241</c:v>
                </c:pt>
                <c:pt idx="47">
                  <c:v>0.13013897947920325</c:v>
                </c:pt>
                <c:pt idx="48">
                  <c:v>0.13635442524950606</c:v>
                </c:pt>
                <c:pt idx="49">
                  <c:v>0.14241164241164242</c:v>
                </c:pt>
                <c:pt idx="50">
                  <c:v>0.14873054873054872</c:v>
                </c:pt>
                <c:pt idx="51">
                  <c:v>0.1552021864712094</c:v>
                </c:pt>
                <c:pt idx="52">
                  <c:v>0.16175100085318631</c:v>
                </c:pt>
                <c:pt idx="53">
                  <c:v>0.1683115626511853</c:v>
                </c:pt>
                <c:pt idx="54">
                  <c:v>0.17478936664729805</c:v>
                </c:pt>
                <c:pt idx="55">
                  <c:v>0.18111941436632606</c:v>
                </c:pt>
                <c:pt idx="56">
                  <c:v>0.18719980787704127</c:v>
                </c:pt>
                <c:pt idx="57">
                  <c:v>0.193039934800326</c:v>
                </c:pt>
                <c:pt idx="58">
                  <c:v>0.19839126448278738</c:v>
                </c:pt>
                <c:pt idx="59">
                  <c:v>0.20321089134343692</c:v>
                </c:pt>
                <c:pt idx="60">
                  <c:v>0.20744633866266232</c:v>
                </c:pt>
                <c:pt idx="61">
                  <c:v>0.21106534870950025</c:v>
                </c:pt>
                <c:pt idx="62">
                  <c:v>0.21397695896410548</c:v>
                </c:pt>
                <c:pt idx="63">
                  <c:v>0.21621245275512233</c:v>
                </c:pt>
                <c:pt idx="64">
                  <c:v>0.21775556622081255</c:v>
                </c:pt>
                <c:pt idx="65">
                  <c:v>0.21869463768742173</c:v>
                </c:pt>
                <c:pt idx="66">
                  <c:v>0.21901272310389788</c:v>
                </c:pt>
                <c:pt idx="67">
                  <c:v>0.21882820118190258</c:v>
                </c:pt>
                <c:pt idx="68">
                  <c:v>0.21823316848167928</c:v>
                </c:pt>
                <c:pt idx="69">
                  <c:v>0.21740475331236792</c:v>
                </c:pt>
                <c:pt idx="70">
                  <c:v>0.21663963233306299</c:v>
                </c:pt>
                <c:pt idx="71">
                  <c:v>0.21658992723965437</c:v>
                </c:pt>
                <c:pt idx="72">
                  <c:v>0.21605418174206859</c:v>
                </c:pt>
                <c:pt idx="73">
                  <c:v>0.21568103597303201</c:v>
                </c:pt>
                <c:pt idx="74">
                  <c:v>0.21663423803713353</c:v>
                </c:pt>
                <c:pt idx="75">
                  <c:v>0.21549548926756765</c:v>
                </c:pt>
                <c:pt idx="76">
                  <c:v>0.2130990473091455</c:v>
                </c:pt>
                <c:pt idx="77">
                  <c:v>0.20967043722120796</c:v>
                </c:pt>
                <c:pt idx="78">
                  <c:v>0.20511025551277565</c:v>
                </c:pt>
                <c:pt idx="79">
                  <c:v>0.19944636953837577</c:v>
                </c:pt>
                <c:pt idx="80">
                  <c:v>0.19266618205314595</c:v>
                </c:pt>
                <c:pt idx="81">
                  <c:v>0.18495368962931436</c:v>
                </c:pt>
                <c:pt idx="82">
                  <c:v>0.17663321645911417</c:v>
                </c:pt>
                <c:pt idx="83">
                  <c:v>0.16772556018243109</c:v>
                </c:pt>
                <c:pt idx="84">
                  <c:v>0.15824281828178957</c:v>
                </c:pt>
                <c:pt idx="85">
                  <c:v>0.14853991518488208</c:v>
                </c:pt>
                <c:pt idx="86">
                  <c:v>0.13905740116621196</c:v>
                </c:pt>
                <c:pt idx="87">
                  <c:v>0.12977721888966304</c:v>
                </c:pt>
                <c:pt idx="88">
                  <c:v>0.12067528874304283</c:v>
                </c:pt>
                <c:pt idx="89">
                  <c:v>0.11201073280174637</c:v>
                </c:pt>
                <c:pt idx="90">
                  <c:v>0.10404211908057129</c:v>
                </c:pt>
                <c:pt idx="91">
                  <c:v>9.6660676447710744E-2</c:v>
                </c:pt>
                <c:pt idx="92">
                  <c:v>8.9731423681031014E-2</c:v>
                </c:pt>
                <c:pt idx="93">
                  <c:v>8.336902634972844E-2</c:v>
                </c:pt>
                <c:pt idx="94">
                  <c:v>7.7694863676538037E-2</c:v>
                </c:pt>
                <c:pt idx="95">
                  <c:v>7.2599855374537406E-2</c:v>
                </c:pt>
                <c:pt idx="96">
                  <c:v>6.8086186073418528E-2</c:v>
                </c:pt>
                <c:pt idx="97">
                  <c:v>6.4116618075801754E-2</c:v>
                </c:pt>
                <c:pt idx="98">
                  <c:v>6.0588839119074284E-2</c:v>
                </c:pt>
                <c:pt idx="99">
                  <c:v>5.7447649860699196E-2</c:v>
                </c:pt>
                <c:pt idx="100">
                  <c:v>5.462165914612982E-2</c:v>
                </c:pt>
                <c:pt idx="101">
                  <c:v>5.2074092741935488E-2</c:v>
                </c:pt>
                <c:pt idx="102">
                  <c:v>4.9757111419023552E-2</c:v>
                </c:pt>
                <c:pt idx="103">
                  <c:v>4.7648224476854795E-2</c:v>
                </c:pt>
                <c:pt idx="104">
                  <c:v>4.5716823729337247E-2</c:v>
                </c:pt>
                <c:pt idx="105">
                  <c:v>4.3918745760156787E-2</c:v>
                </c:pt>
                <c:pt idx="106">
                  <c:v>4.2206607313663456E-2</c:v>
                </c:pt>
                <c:pt idx="107">
                  <c:v>4.0580626616843918E-2</c:v>
                </c:pt>
                <c:pt idx="108">
                  <c:v>3.9029064869418706E-2</c:v>
                </c:pt>
                <c:pt idx="109">
                  <c:v>3.7542547351084268E-2</c:v>
                </c:pt>
                <c:pt idx="110">
                  <c:v>3.6100932823300451E-2</c:v>
                </c:pt>
                <c:pt idx="111">
                  <c:v>3.4705843729481288E-2</c:v>
                </c:pt>
                <c:pt idx="112">
                  <c:v>3.3357758066589534E-2</c:v>
                </c:pt>
                <c:pt idx="113">
                  <c:v>3.1987690761791122E-2</c:v>
                </c:pt>
                <c:pt idx="114">
                  <c:v>3.0533903481979228E-2</c:v>
                </c:pt>
                <c:pt idx="115">
                  <c:v>2.9028764204545456E-2</c:v>
                </c:pt>
                <c:pt idx="116">
                  <c:v>2.7498857142857141E-2</c:v>
                </c:pt>
                <c:pt idx="117">
                  <c:v>2.5912208504801096E-2</c:v>
                </c:pt>
                <c:pt idx="118">
                  <c:v>2.4250300716489724E-2</c:v>
                </c:pt>
                <c:pt idx="119">
                  <c:v>2.2566884661117715E-2</c:v>
                </c:pt>
                <c:pt idx="120">
                  <c:v>2.09031896511465E-2</c:v>
                </c:pt>
                <c:pt idx="121">
                  <c:v>1.9392982456140351E-2</c:v>
                </c:pt>
                <c:pt idx="122">
                  <c:v>1.8879546103922611E-2</c:v>
                </c:pt>
                <c:pt idx="123">
                  <c:v>1.8228893200928357E-2</c:v>
                </c:pt>
                <c:pt idx="124">
                  <c:v>1.8428339909808345E-2</c:v>
                </c:pt>
                <c:pt idx="125">
                  <c:v>1.9874692397357854E-2</c:v>
                </c:pt>
                <c:pt idx="126">
                  <c:v>2.2613646446422761E-2</c:v>
                </c:pt>
                <c:pt idx="127">
                  <c:v>2.6637678825455622E-2</c:v>
                </c:pt>
                <c:pt idx="128">
                  <c:v>3.2204915818852979E-2</c:v>
                </c:pt>
                <c:pt idx="129">
                  <c:v>3.9138408081848014E-2</c:v>
                </c:pt>
                <c:pt idx="130">
                  <c:v>4.6823236904881896E-2</c:v>
                </c:pt>
                <c:pt idx="131">
                  <c:v>5.4675513166079208E-2</c:v>
                </c:pt>
                <c:pt idx="132">
                  <c:v>6.2339585389930896E-2</c:v>
                </c:pt>
                <c:pt idx="133">
                  <c:v>6.9656962729464117E-2</c:v>
                </c:pt>
                <c:pt idx="134">
                  <c:v>7.6650177770907407E-2</c:v>
                </c:pt>
                <c:pt idx="135">
                  <c:v>8.3326664532650446E-2</c:v>
                </c:pt>
                <c:pt idx="136">
                  <c:v>8.9734921878220714E-2</c:v>
                </c:pt>
                <c:pt idx="137">
                  <c:v>9.5942973178779922E-2</c:v>
                </c:pt>
                <c:pt idx="138">
                  <c:v>0.1019988750919396</c:v>
                </c:pt>
                <c:pt idx="139">
                  <c:v>0.10797405233661356</c:v>
                </c:pt>
                <c:pt idx="140">
                  <c:v>0.11390460792239289</c:v>
                </c:pt>
                <c:pt idx="141">
                  <c:v>0.11983116586812687</c:v>
                </c:pt>
                <c:pt idx="142">
                  <c:v>0.12577792183737729</c:v>
                </c:pt>
                <c:pt idx="143">
                  <c:v>0.13177144466876378</c:v>
                </c:pt>
                <c:pt idx="144">
                  <c:v>0.13782536283606947</c:v>
                </c:pt>
                <c:pt idx="145">
                  <c:v>0.14372131401165492</c:v>
                </c:pt>
                <c:pt idx="146">
                  <c:v>0.14989211618257262</c:v>
                </c:pt>
                <c:pt idx="147">
                  <c:v>0.15623711036473983</c:v>
                </c:pt>
                <c:pt idx="148">
                  <c:v>0.16267091215583443</c:v>
                </c:pt>
                <c:pt idx="149">
                  <c:v>0.16912986156888596</c:v>
                </c:pt>
                <c:pt idx="150">
                  <c:v>0.17552083333333332</c:v>
                </c:pt>
                <c:pt idx="151">
                  <c:v>0.1817756667884545</c:v>
                </c:pt>
                <c:pt idx="152">
                  <c:v>0.18777863182167565</c:v>
                </c:pt>
                <c:pt idx="153">
                  <c:v>0.19356330850646805</c:v>
                </c:pt>
                <c:pt idx="154">
                  <c:v>0.1988514978716569</c:v>
                </c:pt>
                <c:pt idx="155">
                  <c:v>0.20363576268385389</c:v>
                </c:pt>
                <c:pt idx="156">
                  <c:v>0.20786305814052763</c:v>
                </c:pt>
                <c:pt idx="157">
                  <c:v>0.22734962406015036</c:v>
                </c:pt>
                <c:pt idx="158">
                  <c:v>0.23296841482358163</c:v>
                </c:pt>
                <c:pt idx="159">
                  <c:v>0.23821762603604288</c:v>
                </c:pt>
                <c:pt idx="160">
                  <c:v>0.2431229392369289</c:v>
                </c:pt>
                <c:pt idx="161">
                  <c:v>0.24799625029294586</c:v>
                </c:pt>
                <c:pt idx="162">
                  <c:v>0.25243399018615159</c:v>
                </c:pt>
                <c:pt idx="163">
                  <c:v>0.25652749649478113</c:v>
                </c:pt>
                <c:pt idx="164">
                  <c:v>0.26047001873828857</c:v>
                </c:pt>
                <c:pt idx="165">
                  <c:v>0.26464963160369964</c:v>
                </c:pt>
                <c:pt idx="166">
                  <c:v>0.26995512164396501</c:v>
                </c:pt>
                <c:pt idx="167">
                  <c:v>0.27800679143962725</c:v>
                </c:pt>
                <c:pt idx="168">
                  <c:v>0.2868529365205002</c:v>
                </c:pt>
                <c:pt idx="169">
                  <c:v>0.29425825921219817</c:v>
                </c:pt>
                <c:pt idx="170">
                  <c:v>0.30481257941550188</c:v>
                </c:pt>
                <c:pt idx="171">
                  <c:v>0.31390212901175724</c:v>
                </c:pt>
                <c:pt idx="172">
                  <c:v>0.32110916613621898</c:v>
                </c:pt>
                <c:pt idx="173">
                  <c:v>0.32704492857712875</c:v>
                </c:pt>
                <c:pt idx="174">
                  <c:v>0.33212082365195095</c:v>
                </c:pt>
                <c:pt idx="175">
                  <c:v>0.33656199677938814</c:v>
                </c:pt>
                <c:pt idx="176">
                  <c:v>0.3404972062515183</c:v>
                </c:pt>
                <c:pt idx="177">
                  <c:v>0.34397359628392143</c:v>
                </c:pt>
                <c:pt idx="178">
                  <c:v>0.34707861480387331</c:v>
                </c:pt>
                <c:pt idx="179">
                  <c:v>0.34985119047619045</c:v>
                </c:pt>
                <c:pt idx="180">
                  <c:v>0.35236230314140488</c:v>
                </c:pt>
                <c:pt idx="181">
                  <c:v>0.35458669354838712</c:v>
                </c:pt>
                <c:pt idx="182">
                  <c:v>0.35662119800050834</c:v>
                </c:pt>
                <c:pt idx="183">
                  <c:v>0.3584615384615385</c:v>
                </c:pt>
                <c:pt idx="184">
                  <c:v>0.36011555708865128</c:v>
                </c:pt>
                <c:pt idx="185">
                  <c:v>0.3616362053959965</c:v>
                </c:pt>
                <c:pt idx="186">
                  <c:v>0.36303259246244401</c:v>
                </c:pt>
                <c:pt idx="187">
                  <c:v>0.36431929046563194</c:v>
                </c:pt>
                <c:pt idx="188">
                  <c:v>0.36548759738515274</c:v>
                </c:pt>
                <c:pt idx="189">
                  <c:v>0.36655212948729543</c:v>
                </c:pt>
                <c:pt idx="190">
                  <c:v>0.36756164383561646</c:v>
                </c:pt>
                <c:pt idx="191">
                  <c:v>0.36846522781774577</c:v>
                </c:pt>
                <c:pt idx="192">
                  <c:v>0.36930314887274085</c:v>
                </c:pt>
                <c:pt idx="193">
                  <c:v>0.37009222661396574</c:v>
                </c:pt>
                <c:pt idx="194">
                  <c:v>0.37081471622777828</c:v>
                </c:pt>
                <c:pt idx="195">
                  <c:v>0.37149442950441797</c:v>
                </c:pt>
                <c:pt idx="196">
                  <c:v>0.37214944201843764</c:v>
                </c:pt>
                <c:pt idx="197">
                  <c:v>0.37270588235294122</c:v>
                </c:pt>
                <c:pt idx="198">
                  <c:v>0.37330097087378644</c:v>
                </c:pt>
                <c:pt idx="199">
                  <c:v>0.37379379379379379</c:v>
                </c:pt>
                <c:pt idx="200">
                  <c:v>0.37428562758564882</c:v>
                </c:pt>
                <c:pt idx="201">
                  <c:v>0.37473296877395612</c:v>
                </c:pt>
                <c:pt idx="202">
                  <c:v>0.37516268308302519</c:v>
                </c:pt>
                <c:pt idx="203">
                  <c:v>0.3755597540735483</c:v>
                </c:pt>
                <c:pt idx="204">
                  <c:v>0.37594016688291826</c:v>
                </c:pt>
                <c:pt idx="205">
                  <c:v>0.3762966279677189</c:v>
                </c:pt>
                <c:pt idx="206">
                  <c:v>0.37663093250013469</c:v>
                </c:pt>
                <c:pt idx="207">
                  <c:v>0.3769586758861001</c:v>
                </c:pt>
                <c:pt idx="208">
                  <c:v>0.37725882068100275</c:v>
                </c:pt>
                <c:pt idx="209">
                  <c:v>0.37755408486735997</c:v>
                </c:pt>
                <c:pt idx="210">
                  <c:v>0.37782874102053893</c:v>
                </c:pt>
                <c:pt idx="211">
                  <c:v>0.37809339847744572</c:v>
                </c:pt>
                <c:pt idx="212">
                  <c:v>0.37833616610776793</c:v>
                </c:pt>
                <c:pt idx="213">
                  <c:v>0.37857947092895033</c:v>
                </c:pt>
                <c:pt idx="214">
                  <c:v>0.3788070768220001</c:v>
                </c:pt>
                <c:pt idx="215">
                  <c:v>0.37902738085356164</c:v>
                </c:pt>
                <c:pt idx="216">
                  <c:v>0.37923553595186443</c:v>
                </c:pt>
                <c:pt idx="217">
                  <c:v>0.37944778958335862</c:v>
                </c:pt>
                <c:pt idx="218">
                  <c:v>0.37967934058139396</c:v>
                </c:pt>
                <c:pt idx="219">
                  <c:v>0.37982514632881376</c:v>
                </c:pt>
                <c:pt idx="220">
                  <c:v>0.3800241633141106</c:v>
                </c:pt>
                <c:pt idx="221">
                  <c:v>0.38034139795060895</c:v>
                </c:pt>
                <c:pt idx="222">
                  <c:v>0.38075239932907068</c:v>
                </c:pt>
                <c:pt idx="223">
                  <c:v>0.38122260785853623</c:v>
                </c:pt>
                <c:pt idx="224">
                  <c:v>0.38178329054723842</c:v>
                </c:pt>
                <c:pt idx="225">
                  <c:v>0.38249751674604593</c:v>
                </c:pt>
                <c:pt idx="226">
                  <c:v>0.38346075433231397</c:v>
                </c:pt>
                <c:pt idx="227">
                  <c:v>0.38475737053821479</c:v>
                </c:pt>
                <c:pt idx="228">
                  <c:v>0.38644097927671672</c:v>
                </c:pt>
                <c:pt idx="229">
                  <c:v>0.38855509316063092</c:v>
                </c:pt>
                <c:pt idx="230">
                  <c:v>0.39107945177894959</c:v>
                </c:pt>
                <c:pt idx="231">
                  <c:v>0.39398753972026923</c:v>
                </c:pt>
                <c:pt idx="232">
                  <c:v>0.39723865387483226</c:v>
                </c:pt>
                <c:pt idx="233">
                  <c:v>0.40079707820250232</c:v>
                </c:pt>
                <c:pt idx="234">
                  <c:v>0.4046175515953212</c:v>
                </c:pt>
                <c:pt idx="235">
                  <c:v>0.40863169412193789</c:v>
                </c:pt>
                <c:pt idx="236">
                  <c:v>0.4128125905184899</c:v>
                </c:pt>
                <c:pt idx="237">
                  <c:v>0.41705718086700144</c:v>
                </c:pt>
                <c:pt idx="238">
                  <c:v>0.42137473656637342</c:v>
                </c:pt>
                <c:pt idx="239">
                  <c:v>0.42571749807680925</c:v>
                </c:pt>
                <c:pt idx="240">
                  <c:v>0.43000753366607025</c:v>
                </c:pt>
                <c:pt idx="241">
                  <c:v>0.4342385828432177</c:v>
                </c:pt>
                <c:pt idx="242">
                  <c:v>0.43837231013396816</c:v>
                </c:pt>
                <c:pt idx="243">
                  <c:v>0.44235310540581418</c:v>
                </c:pt>
                <c:pt idx="244">
                  <c:v>0.44618919954040592</c:v>
                </c:pt>
                <c:pt idx="245">
                  <c:v>0.44983601237729898</c:v>
                </c:pt>
                <c:pt idx="246">
                  <c:v>0.45328715715344703</c:v>
                </c:pt>
                <c:pt idx="247">
                  <c:v>0.45650889287990271</c:v>
                </c:pt>
                <c:pt idx="248">
                  <c:v>0.45946008654392745</c:v>
                </c:pt>
                <c:pt idx="249">
                  <c:v>0.46217432248613577</c:v>
                </c:pt>
                <c:pt idx="250">
                  <c:v>0.46461807580174935</c:v>
                </c:pt>
                <c:pt idx="251">
                  <c:v>0.46678999192141524</c:v>
                </c:pt>
                <c:pt idx="252">
                  <c:v>0.46867757608555</c:v>
                </c:pt>
                <c:pt idx="253">
                  <c:v>0.47030499491280786</c:v>
                </c:pt>
                <c:pt idx="254">
                  <c:v>0.47169631587721178</c:v>
                </c:pt>
                <c:pt idx="255">
                  <c:v>0.47283586385550835</c:v>
                </c:pt>
                <c:pt idx="256">
                  <c:v>0.47377009549135746</c:v>
                </c:pt>
                <c:pt idx="257">
                  <c:v>0.47450416295880926</c:v>
                </c:pt>
                <c:pt idx="258">
                  <c:v>0.47511039496180768</c:v>
                </c:pt>
                <c:pt idx="259">
                  <c:v>0.47560748475855824</c:v>
                </c:pt>
                <c:pt idx="260">
                  <c:v>0.47605852777812607</c:v>
                </c:pt>
                <c:pt idx="261">
                  <c:v>0.47654142764882423</c:v>
                </c:pt>
                <c:pt idx="262">
                  <c:v>0.47715645144786661</c:v>
                </c:pt>
                <c:pt idx="263">
                  <c:v>0.47815866291235049</c:v>
                </c:pt>
                <c:pt idx="264">
                  <c:v>0.47958066030355184</c:v>
                </c:pt>
                <c:pt idx="265">
                  <c:v>0.48082797851048142</c:v>
                </c:pt>
                <c:pt idx="266">
                  <c:v>0.48259037185742587</c:v>
                </c:pt>
                <c:pt idx="267">
                  <c:v>0.4849431932502582</c:v>
                </c:pt>
                <c:pt idx="268">
                  <c:v>0.48746533180004059</c:v>
                </c:pt>
                <c:pt idx="269">
                  <c:v>0.48982738623183464</c:v>
                </c:pt>
                <c:pt idx="270">
                  <c:v>0.49183690325422608</c:v>
                </c:pt>
                <c:pt idx="271">
                  <c:v>0.49348448223166902</c:v>
                </c:pt>
                <c:pt idx="272">
                  <c:v>0.49469860592970738</c:v>
                </c:pt>
                <c:pt idx="273">
                  <c:v>0.49566596793382817</c:v>
                </c:pt>
                <c:pt idx="274">
                  <c:v>0.49640184843412449</c:v>
                </c:pt>
                <c:pt idx="275">
                  <c:v>0.49700806521550606</c:v>
                </c:pt>
                <c:pt idx="276">
                  <c:v>0.49750270175541078</c:v>
                </c:pt>
                <c:pt idx="277">
                  <c:v>0.49794876335517385</c:v>
                </c:pt>
                <c:pt idx="278">
                  <c:v>0.49835958005249348</c:v>
                </c:pt>
                <c:pt idx="279">
                  <c:v>0.49871143731255557</c:v>
                </c:pt>
                <c:pt idx="280">
                  <c:v>0.49904042404118559</c:v>
                </c:pt>
                <c:pt idx="281">
                  <c:v>0.49933805418719207</c:v>
                </c:pt>
                <c:pt idx="282">
                  <c:v>0.49960324251995453</c:v>
                </c:pt>
                <c:pt idx="283">
                  <c:v>0.49986632487772659</c:v>
                </c:pt>
                <c:pt idx="284">
                  <c:v>0.5000953743443014</c:v>
                </c:pt>
                <c:pt idx="285">
                  <c:v>0.50030527973263927</c:v>
                </c:pt>
                <c:pt idx="286">
                  <c:v>0.50050347560579489</c:v>
                </c:pt>
                <c:pt idx="287">
                  <c:v>0.50068129955838647</c:v>
                </c:pt>
                <c:pt idx="288">
                  <c:v>0.50084633255891142</c:v>
                </c:pt>
                <c:pt idx="289">
                  <c:v>0.50101487930484967</c:v>
                </c:pt>
                <c:pt idx="290">
                  <c:v>0.50117004680187205</c:v>
                </c:pt>
                <c:pt idx="291">
                  <c:v>0.50131130118788458</c:v>
                </c:pt>
                <c:pt idx="292">
                  <c:v>0.50142953683006708</c:v>
                </c:pt>
                <c:pt idx="293">
                  <c:v>0.50155894202136975</c:v>
                </c:pt>
                <c:pt idx="294">
                  <c:v>0.50167330677290844</c:v>
                </c:pt>
                <c:pt idx="295">
                  <c:v>0.50177209751906349</c:v>
                </c:pt>
                <c:pt idx="296">
                  <c:v>0.50188187608569779</c:v>
                </c:pt>
                <c:pt idx="297">
                  <c:v>0.501975561571669</c:v>
                </c:pt>
                <c:pt idx="298">
                  <c:v>0.50206179848000154</c:v>
                </c:pt>
                <c:pt idx="299">
                  <c:v>0.50214969343502325</c:v>
                </c:pt>
                <c:pt idx="300">
                  <c:v>0.50222037453466617</c:v>
                </c:pt>
                <c:pt idx="301">
                  <c:v>0.50230194662540351</c:v>
                </c:pt>
                <c:pt idx="302">
                  <c:v>0.5023753427832065</c:v>
                </c:pt>
                <c:pt idx="303">
                  <c:v>0.50245007125705254</c:v>
                </c:pt>
                <c:pt idx="304">
                  <c:v>0.50250641405170704</c:v>
                </c:pt>
                <c:pt idx="305">
                  <c:v>0.50257372012290014</c:v>
                </c:pt>
                <c:pt idx="306">
                  <c:v>0.50264219443323921</c:v>
                </c:pt>
                <c:pt idx="307">
                  <c:v>0.50268121113263331</c:v>
                </c:pt>
                <c:pt idx="308">
                  <c:v>0.5027311140884263</c:v>
                </c:pt>
                <c:pt idx="309">
                  <c:v>0.50277129521586938</c:v>
                </c:pt>
                <c:pt idx="310">
                  <c:v>0.50283318939186494</c:v>
                </c:pt>
                <c:pt idx="311">
                  <c:v>0.50287478705281097</c:v>
                </c:pt>
                <c:pt idx="312">
                  <c:v>0.50291692678621402</c:v>
                </c:pt>
                <c:pt idx="313">
                  <c:v>0.50295999651765122</c:v>
                </c:pt>
                <c:pt idx="314">
                  <c:v>0.50301324066335285</c:v>
                </c:pt>
                <c:pt idx="315">
                  <c:v>0.50301171345380191</c:v>
                </c:pt>
                <c:pt idx="316">
                  <c:v>0.5029867505052773</c:v>
                </c:pt>
                <c:pt idx="317">
                  <c:v>0.50289200898223962</c:v>
                </c:pt>
                <c:pt idx="318">
                  <c:v>0.5026690187633166</c:v>
                </c:pt>
                <c:pt idx="319">
                  <c:v>0.50236056468410095</c:v>
                </c:pt>
                <c:pt idx="320">
                  <c:v>0.50196380979099453</c:v>
                </c:pt>
                <c:pt idx="321">
                  <c:v>0.50157028501263312</c:v>
                </c:pt>
                <c:pt idx="322">
                  <c:v>0.50131127217242033</c:v>
                </c:pt>
                <c:pt idx="323">
                  <c:v>0.50131101007914181</c:v>
                </c:pt>
                <c:pt idx="324">
                  <c:v>0.50168529789762129</c:v>
                </c:pt>
                <c:pt idx="325">
                  <c:v>0.50251501684817113</c:v>
                </c:pt>
                <c:pt idx="326">
                  <c:v>0.50386816317508665</c:v>
                </c:pt>
                <c:pt idx="327">
                  <c:v>0.50572471993288259</c:v>
                </c:pt>
                <c:pt idx="328">
                  <c:v>0.508111053322436</c:v>
                </c:pt>
                <c:pt idx="329">
                  <c:v>0.51092787601827938</c:v>
                </c:pt>
                <c:pt idx="330">
                  <c:v>0.51413638626182179</c:v>
                </c:pt>
                <c:pt idx="331">
                  <c:v>0.51768576912530839</c:v>
                </c:pt>
                <c:pt idx="332">
                  <c:v>0.52148846960167716</c:v>
                </c:pt>
                <c:pt idx="333">
                  <c:v>0.52547030754240887</c:v>
                </c:pt>
                <c:pt idx="334">
                  <c:v>0.52959711906369578</c:v>
                </c:pt>
                <c:pt idx="335">
                  <c:v>0.53375891851295532</c:v>
                </c:pt>
                <c:pt idx="336">
                  <c:v>0.53796215064544428</c:v>
                </c:pt>
                <c:pt idx="337">
                  <c:v>0.54211120873603613</c:v>
                </c:pt>
                <c:pt idx="338">
                  <c:v>0.54620221327967811</c:v>
                </c:pt>
                <c:pt idx="339">
                  <c:v>0.55016385177716165</c:v>
                </c:pt>
                <c:pt idx="340">
                  <c:v>0.55396592689955015</c:v>
                </c:pt>
                <c:pt idx="341">
                  <c:v>0.55758989704316064</c:v>
                </c:pt>
                <c:pt idx="342">
                  <c:v>0.56103955607595579</c:v>
                </c:pt>
                <c:pt idx="343">
                  <c:v>0.56425595009842267</c:v>
                </c:pt>
                <c:pt idx="344">
                  <c:v>0.56723012896264713</c:v>
                </c:pt>
                <c:pt idx="345">
                  <c:v>0.56995996383830549</c:v>
                </c:pt>
                <c:pt idx="346">
                  <c:v>0.57242347071358035</c:v>
                </c:pt>
                <c:pt idx="347">
                  <c:v>0.57461612911663917</c:v>
                </c:pt>
                <c:pt idx="348">
                  <c:v>0.57654714545406649</c:v>
                </c:pt>
                <c:pt idx="349">
                  <c:v>0.57820962089837524</c:v>
                </c:pt>
                <c:pt idx="350">
                  <c:v>0.57961084495356363</c:v>
                </c:pt>
                <c:pt idx="351">
                  <c:v>0.58078449369651497</c:v>
                </c:pt>
                <c:pt idx="352">
                  <c:v>0.58173299555991398</c:v>
                </c:pt>
                <c:pt idx="353">
                  <c:v>0.5824740850724518</c:v>
                </c:pt>
                <c:pt idx="354">
                  <c:v>0.58306496390893947</c:v>
                </c:pt>
                <c:pt idx="355">
                  <c:v>0.58352492569954573</c:v>
                </c:pt>
                <c:pt idx="356">
                  <c:v>0.5839304426633436</c:v>
                </c:pt>
                <c:pt idx="357">
                  <c:v>0.58432752553428902</c:v>
                </c:pt>
                <c:pt idx="358">
                  <c:v>0.58476388648055033</c:v>
                </c:pt>
                <c:pt idx="359">
                  <c:v>0.58548829607144937</c:v>
                </c:pt>
                <c:pt idx="360">
                  <c:v>0.58668748895043898</c:v>
                </c:pt>
                <c:pt idx="361">
                  <c:v>0.58795704043078567</c:v>
                </c:pt>
                <c:pt idx="362">
                  <c:v>0.59008467959882294</c:v>
                </c:pt>
                <c:pt idx="363">
                  <c:v>0.59260268993093412</c:v>
                </c:pt>
                <c:pt idx="364">
                  <c:v>0.59536389457288574</c:v>
                </c:pt>
                <c:pt idx="365">
                  <c:v>0.59795560208134479</c:v>
                </c:pt>
                <c:pt idx="366">
                  <c:v>0.60001242004595412</c:v>
                </c:pt>
                <c:pt idx="367">
                  <c:v>0.60148514851485146</c:v>
                </c:pt>
                <c:pt idx="368">
                  <c:v>0.60237266687757041</c:v>
                </c:pt>
                <c:pt idx="369">
                  <c:v>0.60286316865852885</c:v>
                </c:pt>
                <c:pt idx="370">
                  <c:v>0.60317050334162015</c:v>
                </c:pt>
                <c:pt idx="371">
                  <c:v>0.60336671777640027</c:v>
                </c:pt>
                <c:pt idx="372">
                  <c:v>0.60356707216562822</c:v>
                </c:pt>
                <c:pt idx="373">
                  <c:v>0.60369124162974319</c:v>
                </c:pt>
                <c:pt idx="374">
                  <c:v>0.60379073525451121</c:v>
                </c:pt>
                <c:pt idx="375">
                  <c:v>0.60391930051372777</c:v>
                </c:pt>
                <c:pt idx="376">
                  <c:v>0.60405707409317511</c:v>
                </c:pt>
                <c:pt idx="377">
                  <c:v>0.60414857023730928</c:v>
                </c:pt>
                <c:pt idx="378">
                  <c:v>0.60423469925208051</c:v>
                </c:pt>
                <c:pt idx="379">
                  <c:v>0.60432931156848835</c:v>
                </c:pt>
                <c:pt idx="380">
                  <c:v>0.60439678668770613</c:v>
                </c:pt>
                <c:pt idx="381">
                  <c:v>0.60447247290783224</c:v>
                </c:pt>
                <c:pt idx="382">
                  <c:v>0.60455660964799818</c:v>
                </c:pt>
                <c:pt idx="383">
                  <c:v>0.60461242318797659</c:v>
                </c:pt>
                <c:pt idx="384">
                  <c:v>0.60467639356528247</c:v>
                </c:pt>
                <c:pt idx="385">
                  <c:v>0.60477162734422263</c:v>
                </c:pt>
                <c:pt idx="386">
                  <c:v>0.60481467329002669</c:v>
                </c:pt>
                <c:pt idx="387">
                  <c:v>0.6048658042093068</c:v>
                </c:pt>
                <c:pt idx="388">
                  <c:v>0.60493345302681401</c:v>
                </c:pt>
                <c:pt idx="389">
                  <c:v>0.60496213316503633</c:v>
                </c:pt>
                <c:pt idx="390">
                  <c:v>0.6050229220649791</c:v>
                </c:pt>
                <c:pt idx="391">
                  <c:v>0.60507655116841252</c:v>
                </c:pt>
                <c:pt idx="392">
                  <c:v>0.60511421474815741</c:v>
                </c:pt>
                <c:pt idx="393">
                  <c:v>0.60514403292181063</c:v>
                </c:pt>
                <c:pt idx="394">
                  <c:v>0.60518216602894703</c:v>
                </c:pt>
                <c:pt idx="395">
                  <c:v>0.60522886805935006</c:v>
                </c:pt>
                <c:pt idx="396">
                  <c:v>0.605267629566695</c:v>
                </c:pt>
                <c:pt idx="397">
                  <c:v>0.60534111888712372</c:v>
                </c:pt>
                <c:pt idx="398">
                  <c:v>0.60535450837455518</c:v>
                </c:pt>
                <c:pt idx="399">
                  <c:v>0.60540279787747231</c:v>
                </c:pt>
                <c:pt idx="400">
                  <c:v>0.60541594646102026</c:v>
                </c:pt>
                <c:pt idx="401">
                  <c:v>0.60546472564389697</c:v>
                </c:pt>
                <c:pt idx="402">
                  <c:v>0.60547759167043902</c:v>
                </c:pt>
                <c:pt idx="403">
                  <c:v>0.60548108157569647</c:v>
                </c:pt>
                <c:pt idx="404">
                  <c:v>0.60556737260704718</c:v>
                </c:pt>
                <c:pt idx="405">
                  <c:v>0.60554231506145151</c:v>
                </c:pt>
                <c:pt idx="406">
                  <c:v>0.60562981155244877</c:v>
                </c:pt>
                <c:pt idx="407">
                  <c:v>0.60563245823389011</c:v>
                </c:pt>
                <c:pt idx="408">
                  <c:v>0.60567321144290609</c:v>
                </c:pt>
                <c:pt idx="409">
                  <c:v>0.60568530888878058</c:v>
                </c:pt>
                <c:pt idx="410">
                  <c:v>0.60599940892522908</c:v>
                </c:pt>
                <c:pt idx="411">
                  <c:v>0.60620988207195103</c:v>
                </c:pt>
                <c:pt idx="412">
                  <c:v>0.60657385535507868</c:v>
                </c:pt>
                <c:pt idx="413">
                  <c:v>0.60706491397249152</c:v>
                </c:pt>
                <c:pt idx="414">
                  <c:v>0.60751448049618129</c:v>
                </c:pt>
                <c:pt idx="415">
                  <c:v>0.6079121789560894</c:v>
                </c:pt>
                <c:pt idx="416">
                  <c:v>0.60822476848218499</c:v>
                </c:pt>
                <c:pt idx="417">
                  <c:v>0.60854393570899867</c:v>
                </c:pt>
                <c:pt idx="418">
                  <c:v>0.60895346973663123</c:v>
                </c:pt>
                <c:pt idx="419">
                  <c:v>0.60958497490420416</c:v>
                </c:pt>
                <c:pt idx="420">
                  <c:v>0.61055098370483407</c:v>
                </c:pt>
                <c:pt idx="421">
                  <c:v>0.61188118811881187</c:v>
                </c:pt>
                <c:pt idx="422">
                  <c:v>0.61354935360372853</c:v>
                </c:pt>
                <c:pt idx="423">
                  <c:v>0.61567289405973824</c:v>
                </c:pt>
                <c:pt idx="424">
                  <c:v>0.61806807935076646</c:v>
                </c:pt>
                <c:pt idx="425">
                  <c:v>0.6208853575482407</c:v>
                </c:pt>
                <c:pt idx="426">
                  <c:v>0.62391453382084106</c:v>
                </c:pt>
                <c:pt idx="427">
                  <c:v>0.62724920954297203</c:v>
                </c:pt>
                <c:pt idx="428">
                  <c:v>0.63073275114221272</c:v>
                </c:pt>
                <c:pt idx="429">
                  <c:v>0.63428538188587047</c:v>
                </c:pt>
                <c:pt idx="430">
                  <c:v>0.63792195635640325</c:v>
                </c:pt>
                <c:pt idx="431">
                  <c:v>0.64160047072668436</c:v>
                </c:pt>
                <c:pt idx="432">
                  <c:v>0.64524147727272729</c:v>
                </c:pt>
                <c:pt idx="433">
                  <c:v>0.64884496308644923</c:v>
                </c:pt>
                <c:pt idx="434">
                  <c:v>0.65233017850724806</c:v>
                </c:pt>
                <c:pt idx="435">
                  <c:v>0.65573572849478579</c:v>
                </c:pt>
                <c:pt idx="436">
                  <c:v>0.65894059826466844</c:v>
                </c:pt>
                <c:pt idx="437">
                  <c:v>0.66194257788637745</c:v>
                </c:pt>
                <c:pt idx="438">
                  <c:v>0.66482096714654859</c:v>
                </c:pt>
                <c:pt idx="439">
                  <c:v>0.6674310505113108</c:v>
                </c:pt>
                <c:pt idx="440">
                  <c:v>0.669872595553335</c:v>
                </c:pt>
                <c:pt idx="441">
                  <c:v>0.67208057916273223</c:v>
                </c:pt>
                <c:pt idx="442">
                  <c:v>0.67405103465786476</c:v>
                </c:pt>
                <c:pt idx="443">
                  <c:v>0.6758435239131827</c:v>
                </c:pt>
                <c:pt idx="444">
                  <c:v>0.67736726521121304</c:v>
                </c:pt>
                <c:pt idx="445">
                  <c:v>0.67870412619777065</c:v>
                </c:pt>
                <c:pt idx="446">
                  <c:v>0.67982629293328056</c:v>
                </c:pt>
                <c:pt idx="447">
                  <c:v>0.68072809406762769</c:v>
                </c:pt>
                <c:pt idx="448">
                  <c:v>0.68153763585133509</c:v>
                </c:pt>
                <c:pt idx="449">
                  <c:v>0.68207074129285805</c:v>
                </c:pt>
                <c:pt idx="450">
                  <c:v>0.68255869669381886</c:v>
                </c:pt>
                <c:pt idx="451">
                  <c:v>0.68291839557399725</c:v>
                </c:pt>
                <c:pt idx="452">
                  <c:v>0.68314120030741277</c:v>
                </c:pt>
                <c:pt idx="453">
                  <c:v>0.68336156995623321</c:v>
                </c:pt>
                <c:pt idx="454">
                  <c:v>0.6835532415662221</c:v>
                </c:pt>
                <c:pt idx="455">
                  <c:v>0.68385934572705009</c:v>
                </c:pt>
                <c:pt idx="456">
                  <c:v>0.68424193900575014</c:v>
                </c:pt>
                <c:pt idx="457">
                  <c:v>0.68475224231730625</c:v>
                </c:pt>
                <c:pt idx="458">
                  <c:v>0.68604927278124073</c:v>
                </c:pt>
                <c:pt idx="459">
                  <c:v>0.68735115704336103</c:v>
                </c:pt>
                <c:pt idx="460">
                  <c:v>0.68851765061607073</c:v>
                </c:pt>
                <c:pt idx="461">
                  <c:v>0.68936803541444047</c:v>
                </c:pt>
                <c:pt idx="462">
                  <c:v>0.68980960456332385</c:v>
                </c:pt>
                <c:pt idx="463">
                  <c:v>0.69006307919943921</c:v>
                </c:pt>
                <c:pt idx="464">
                  <c:v>0.69019592414824149</c:v>
                </c:pt>
                <c:pt idx="465">
                  <c:v>0.69033155760515219</c:v>
                </c:pt>
                <c:pt idx="466">
                  <c:v>0.69038322487346349</c:v>
                </c:pt>
                <c:pt idx="467">
                  <c:v>0.69045299561617146</c:v>
                </c:pt>
                <c:pt idx="468">
                  <c:v>0.69051681706316648</c:v>
                </c:pt>
                <c:pt idx="469">
                  <c:v>0.69053381962864724</c:v>
                </c:pt>
                <c:pt idx="470">
                  <c:v>0.69056872434877303</c:v>
                </c:pt>
                <c:pt idx="471">
                  <c:v>0.69066361943456911</c:v>
                </c:pt>
                <c:pt idx="472">
                  <c:v>0.69064317482038995</c:v>
                </c:pt>
                <c:pt idx="473">
                  <c:v>0.69069144338807265</c:v>
                </c:pt>
                <c:pt idx="474">
                  <c:v>0.69075901825486941</c:v>
                </c:pt>
                <c:pt idx="475">
                  <c:v>0.69076787290379527</c:v>
                </c:pt>
                <c:pt idx="476">
                  <c:v>0.6907777381377096</c:v>
                </c:pt>
                <c:pt idx="477">
                  <c:v>0.69081568273997307</c:v>
                </c:pt>
                <c:pt idx="478">
                  <c:v>0.69085526915019579</c:v>
                </c:pt>
                <c:pt idx="479">
                  <c:v>0.69084215370455593</c:v>
                </c:pt>
                <c:pt idx="480">
                  <c:v>0.69082961309523816</c:v>
                </c:pt>
                <c:pt idx="481">
                  <c:v>0.69089200112792559</c:v>
                </c:pt>
                <c:pt idx="482">
                  <c:v>0.69091945288753809</c:v>
                </c:pt>
                <c:pt idx="483">
                  <c:v>0.69091956229602602</c:v>
                </c:pt>
                <c:pt idx="484">
                  <c:v>0.69088263821532503</c:v>
                </c:pt>
                <c:pt idx="485">
                  <c:v>0.690933150362674</c:v>
                </c:pt>
                <c:pt idx="486">
                  <c:v>0.69098563645368993</c:v>
                </c:pt>
                <c:pt idx="487">
                  <c:v>0.69096787755633193</c:v>
                </c:pt>
                <c:pt idx="488">
                  <c:v>0.69096150928127054</c:v>
                </c:pt>
                <c:pt idx="489">
                  <c:v>0.69096931160679598</c:v>
                </c:pt>
                <c:pt idx="490">
                  <c:v>0.69098140495867766</c:v>
                </c:pt>
                <c:pt idx="491">
                  <c:v>0.69099792251719927</c:v>
                </c:pt>
                <c:pt idx="492">
                  <c:v>0.69099790060028055</c:v>
                </c:pt>
                <c:pt idx="493">
                  <c:v>0.6910209390592349</c:v>
                </c:pt>
                <c:pt idx="494">
                  <c:v>0.69101898338684309</c:v>
                </c:pt>
                <c:pt idx="495">
                  <c:v>0.69104389861510329</c:v>
                </c:pt>
                <c:pt idx="496">
                  <c:v>0.69104071999911976</c:v>
                </c:pt>
                <c:pt idx="497">
                  <c:v>0.69105727215112467</c:v>
                </c:pt>
                <c:pt idx="498">
                  <c:v>0.69106741573033703</c:v>
                </c:pt>
                <c:pt idx="499">
                  <c:v>0.69107878870456785</c:v>
                </c:pt>
                <c:pt idx="500">
                  <c:v>0.69108433734939756</c:v>
                </c:pt>
                <c:pt idx="501">
                  <c:v>0.6910794420157933</c:v>
                </c:pt>
                <c:pt idx="502">
                  <c:v>0.69108720616841257</c:v>
                </c:pt>
                <c:pt idx="503">
                  <c:v>0.69110437439310324</c:v>
                </c:pt>
                <c:pt idx="504">
                  <c:v>0.69111100473888276</c:v>
                </c:pt>
                <c:pt idx="505">
                  <c:v>0.69113645433985993</c:v>
                </c:pt>
                <c:pt idx="506">
                  <c:v>0.6913951300565675</c:v>
                </c:pt>
                <c:pt idx="507">
                  <c:v>0.69164588836497398</c:v>
                </c:pt>
                <c:pt idx="508">
                  <c:v>0.69199211930769622</c:v>
                </c:pt>
                <c:pt idx="509">
                  <c:v>0.69246854018919979</c:v>
                </c:pt>
                <c:pt idx="510">
                  <c:v>0.69293232699919816</c:v>
                </c:pt>
                <c:pt idx="511">
                  <c:v>0.69329920115260435</c:v>
                </c:pt>
                <c:pt idx="512">
                  <c:v>0.69357817254922371</c:v>
                </c:pt>
                <c:pt idx="513">
                  <c:v>0.69382092653227612</c:v>
                </c:pt>
                <c:pt idx="514">
                  <c:v>0.69408135313750785</c:v>
                </c:pt>
                <c:pt idx="515">
                  <c:v>0.69442390178967606</c:v>
                </c:pt>
                <c:pt idx="516">
                  <c:v>0.69488552939257164</c:v>
                </c:pt>
                <c:pt idx="517">
                  <c:v>0.6955141419971963</c:v>
                </c:pt>
                <c:pt idx="518">
                  <c:v>0.69633158779325777</c:v>
                </c:pt>
                <c:pt idx="519">
                  <c:v>0.69732908532049576</c:v>
                </c:pt>
                <c:pt idx="520">
                  <c:v>0.69850564282878702</c:v>
                </c:pt>
                <c:pt idx="521">
                  <c:v>0.69982817869415803</c:v>
                </c:pt>
                <c:pt idx="522">
                  <c:v>0.70128086508992082</c:v>
                </c:pt>
                <c:pt idx="523">
                  <c:v>0.70285730963429938</c:v>
                </c:pt>
                <c:pt idx="524">
                  <c:v>0.70451265132993601</c:v>
                </c:pt>
                <c:pt idx="525">
                  <c:v>0.70626003210272881</c:v>
                </c:pt>
                <c:pt idx="526">
                  <c:v>0.70802591326255171</c:v>
                </c:pt>
                <c:pt idx="527">
                  <c:v>0.70981798375017024</c:v>
                </c:pt>
                <c:pt idx="528">
                  <c:v>0.71157955794358274</c:v>
                </c:pt>
                <c:pt idx="529">
                  <c:v>0.71335509902362393</c:v>
                </c:pt>
                <c:pt idx="530">
                  <c:v>0.71508701056556867</c:v>
                </c:pt>
                <c:pt idx="531">
                  <c:v>0.71673799557917517</c:v>
                </c:pt>
                <c:pt idx="532">
                  <c:v>0.71831698829484347</c:v>
                </c:pt>
                <c:pt idx="533">
                  <c:v>0.7198244213886672</c:v>
                </c:pt>
                <c:pt idx="534">
                  <c:v>0.72123067010309283</c:v>
                </c:pt>
                <c:pt idx="535">
                  <c:v>0.72255641542563576</c:v>
                </c:pt>
                <c:pt idx="536">
                  <c:v>0.72373840978091419</c:v>
                </c:pt>
                <c:pt idx="537">
                  <c:v>0.7248177601060305</c:v>
                </c:pt>
                <c:pt idx="538">
                  <c:v>0.72580834016359175</c:v>
                </c:pt>
                <c:pt idx="539">
                  <c:v>0.72667848999239937</c:v>
                </c:pt>
                <c:pt idx="540">
                  <c:v>0.72742004264392313</c:v>
                </c:pt>
                <c:pt idx="541">
                  <c:v>0.72808559024188546</c:v>
                </c:pt>
                <c:pt idx="542">
                  <c:v>0.72865073702163208</c:v>
                </c:pt>
                <c:pt idx="543">
                  <c:v>0.72907876230661051</c:v>
                </c:pt>
                <c:pt idx="544">
                  <c:v>0.72943161634103026</c:v>
                </c:pt>
                <c:pt idx="545">
                  <c:v>0.72971178349664401</c:v>
                </c:pt>
                <c:pt idx="546">
                  <c:v>0.72992184524996828</c:v>
                </c:pt>
                <c:pt idx="547">
                  <c:v>0.73007438894792764</c:v>
                </c:pt>
                <c:pt idx="548">
                  <c:v>0.73017606872419605</c:v>
                </c:pt>
                <c:pt idx="549">
                  <c:v>0.73026266556910879</c:v>
                </c:pt>
                <c:pt idx="550">
                  <c:v>0.73030245746691869</c:v>
                </c:pt>
                <c:pt idx="551">
                  <c:v>0.73037399243610801</c:v>
                </c:pt>
                <c:pt idx="552">
                  <c:v>0.7304589493187168</c:v>
                </c:pt>
                <c:pt idx="553">
                  <c:v>0.73056297654101909</c:v>
                </c:pt>
                <c:pt idx="554">
                  <c:v>0.73087606627135004</c:v>
                </c:pt>
                <c:pt idx="555">
                  <c:v>0.73122388059701493</c:v>
                </c:pt>
                <c:pt idx="556">
                  <c:v>0.73152001286613189</c:v>
                </c:pt>
                <c:pt idx="557">
                  <c:v>0.73176676076934022</c:v>
                </c:pt>
                <c:pt idx="558">
                  <c:v>0.73192703096464407</c:v>
                </c:pt>
                <c:pt idx="559">
                  <c:v>0.73201882606622293</c:v>
                </c:pt>
                <c:pt idx="560">
                  <c:v>0.73208748847733163</c:v>
                </c:pt>
                <c:pt idx="561">
                  <c:v>0.73212244379524949</c:v>
                </c:pt>
                <c:pt idx="562">
                  <c:v>0.73218105587404803</c:v>
                </c:pt>
                <c:pt idx="563">
                  <c:v>0.7322050018373214</c:v>
                </c:pt>
                <c:pt idx="564">
                  <c:v>0.73224270487506549</c:v>
                </c:pt>
                <c:pt idx="565">
                  <c:v>0.73226069875742128</c:v>
                </c:pt>
                <c:pt idx="566">
                  <c:v>0.7322643234684092</c:v>
                </c:pt>
                <c:pt idx="567">
                  <c:v>0.7322531211970974</c:v>
                </c:pt>
                <c:pt idx="568">
                  <c:v>0.73228884385034043</c:v>
                </c:pt>
                <c:pt idx="569">
                  <c:v>0.73228708838622092</c:v>
                </c:pt>
                <c:pt idx="570">
                  <c:v>0.73233344959888391</c:v>
                </c:pt>
                <c:pt idx="571">
                  <c:v>0.73231824803797163</c:v>
                </c:pt>
                <c:pt idx="572">
                  <c:v>0.73235189362459918</c:v>
                </c:pt>
                <c:pt idx="573">
                  <c:v>0.73236395047509351</c:v>
                </c:pt>
                <c:pt idx="574">
                  <c:v>0.73234245811410414</c:v>
                </c:pt>
                <c:pt idx="575">
                  <c:v>0.73234674376439457</c:v>
                </c:pt>
                <c:pt idx="576">
                  <c:v>0.73235286835524516</c:v>
                </c:pt>
                <c:pt idx="577">
                  <c:v>0.73238590872698162</c:v>
                </c:pt>
                <c:pt idx="578">
                  <c:v>0.7323776294498382</c:v>
                </c:pt>
                <c:pt idx="579">
                  <c:v>0.73237097598364842</c:v>
                </c:pt>
                <c:pt idx="580">
                  <c:v>0.73237291198719434</c:v>
                </c:pt>
                <c:pt idx="581">
                  <c:v>0.73236974614521644</c:v>
                </c:pt>
                <c:pt idx="582">
                  <c:v>0.73239473753592232</c:v>
                </c:pt>
                <c:pt idx="583">
                  <c:v>0.73237597911227159</c:v>
                </c:pt>
                <c:pt idx="584">
                  <c:v>0.73238564467059741</c:v>
                </c:pt>
                <c:pt idx="585">
                  <c:v>0.73239743171182936</c:v>
                </c:pt>
                <c:pt idx="586">
                  <c:v>0.73238391114288071</c:v>
                </c:pt>
                <c:pt idx="587">
                  <c:v>0.73239984441851425</c:v>
                </c:pt>
                <c:pt idx="588">
                  <c:v>0.73241057892077033</c:v>
                </c:pt>
                <c:pt idx="589">
                  <c:v>0.73240275768150476</c:v>
                </c:pt>
                <c:pt idx="590">
                  <c:v>0.73241778720720208</c:v>
                </c:pt>
                <c:pt idx="591">
                  <c:v>0.73243517311313922</c:v>
                </c:pt>
                <c:pt idx="592">
                  <c:v>0.7324042627942382</c:v>
                </c:pt>
                <c:pt idx="593">
                  <c:v>0.73242603550295848</c:v>
                </c:pt>
                <c:pt idx="594">
                  <c:v>0.73242047357091611</c:v>
                </c:pt>
                <c:pt idx="595">
                  <c:v>0.73240883410374935</c:v>
                </c:pt>
                <c:pt idx="596">
                  <c:v>0.73242962691579661</c:v>
                </c:pt>
                <c:pt idx="597">
                  <c:v>0.73241392077008505</c:v>
                </c:pt>
                <c:pt idx="598">
                  <c:v>0.73243125272806631</c:v>
                </c:pt>
                <c:pt idx="599">
                  <c:v>0.73236507986515853</c:v>
                </c:pt>
                <c:pt idx="600">
                  <c:v>0.73240154095959764</c:v>
                </c:pt>
                <c:pt idx="601">
                  <c:v>0.73240886715356657</c:v>
                </c:pt>
                <c:pt idx="602">
                  <c:v>0.73257703809647634</c:v>
                </c:pt>
                <c:pt idx="603">
                  <c:v>0.73269180241723608</c:v>
                </c:pt>
                <c:pt idx="604">
                  <c:v>0.73291966685469678</c:v>
                </c:pt>
                <c:pt idx="605">
                  <c:v>0.73317017567386344</c:v>
                </c:pt>
                <c:pt idx="606">
                  <c:v>0.73343271445995395</c:v>
                </c:pt>
                <c:pt idx="607">
                  <c:v>0.73357989178823368</c:v>
                </c:pt>
                <c:pt idx="608">
                  <c:v>0.73370261381339796</c:v>
                </c:pt>
                <c:pt idx="609">
                  <c:v>0.73375805096611602</c:v>
                </c:pt>
                <c:pt idx="610">
                  <c:v>0.73378875831799517</c:v>
                </c:pt>
                <c:pt idx="611">
                  <c:v>0.73388453416371369</c:v>
                </c:pt>
                <c:pt idx="612">
                  <c:v>0.7340113648702451</c:v>
                </c:pt>
                <c:pt idx="613">
                  <c:v>0.73422632118284292</c:v>
                </c:pt>
                <c:pt idx="614">
                  <c:v>0.73447791016058617</c:v>
                </c:pt>
                <c:pt idx="615">
                  <c:v>0.7348320490760829</c:v>
                </c:pt>
                <c:pt idx="616">
                  <c:v>0.73529189352692081</c:v>
                </c:pt>
                <c:pt idx="617">
                  <c:v>0.73583247353739167</c:v>
                </c:pt>
                <c:pt idx="618">
                  <c:v>0.73641734563849093</c:v>
                </c:pt>
                <c:pt idx="619">
                  <c:v>0.73710495513070629</c:v>
                </c:pt>
                <c:pt idx="620">
                  <c:v>0.73782963459340134</c:v>
                </c:pt>
                <c:pt idx="621">
                  <c:v>0.73855220195906679</c:v>
                </c:pt>
                <c:pt idx="622">
                  <c:v>0.7393612742337704</c:v>
                </c:pt>
                <c:pt idx="623">
                  <c:v>0.74015843997562458</c:v>
                </c:pt>
                <c:pt idx="624">
                  <c:v>0.74096261950679077</c:v>
                </c:pt>
                <c:pt idx="625">
                  <c:v>0.7417737256527146</c:v>
                </c:pt>
                <c:pt idx="626">
                  <c:v>0.74262274496672376</c:v>
                </c:pt>
                <c:pt idx="627">
                  <c:v>0.74335235679560341</c:v>
                </c:pt>
                <c:pt idx="628">
                  <c:v>0.74407582938388628</c:v>
                </c:pt>
                <c:pt idx="629">
                  <c:v>0.74474966578981405</c:v>
                </c:pt>
                <c:pt idx="630">
                  <c:v>0.74540465197316841</c:v>
                </c:pt>
                <c:pt idx="631">
                  <c:v>0.74600730344493815</c:v>
                </c:pt>
                <c:pt idx="632">
                  <c:v>0.74657777777777767</c:v>
                </c:pt>
                <c:pt idx="633">
                  <c:v>0.74709289274008883</c:v>
                </c:pt>
                <c:pt idx="634">
                  <c:v>0.74753934775706454</c:v>
                </c:pt>
                <c:pt idx="635">
                  <c:v>0.74796077353129875</c:v>
                </c:pt>
                <c:pt idx="636">
                  <c:v>0.74827538311958897</c:v>
                </c:pt>
                <c:pt idx="637">
                  <c:v>0.74856153810169812</c:v>
                </c:pt>
                <c:pt idx="638">
                  <c:v>0.74881830213650979</c:v>
                </c:pt>
                <c:pt idx="639">
                  <c:v>0.74900893155657444</c:v>
                </c:pt>
                <c:pt idx="640">
                  <c:v>0.7491674308605627</c:v>
                </c:pt>
                <c:pt idx="641">
                  <c:v>0.74930497975905963</c:v>
                </c:pt>
                <c:pt idx="642">
                  <c:v>0.74937158065947074</c:v>
                </c:pt>
                <c:pt idx="643">
                  <c:v>0.74942723378822595</c:v>
                </c:pt>
                <c:pt idx="644">
                  <c:v>0.74945895616286673</c:v>
                </c:pt>
                <c:pt idx="645">
                  <c:v>0.74951683450310247</c:v>
                </c:pt>
                <c:pt idx="646">
                  <c:v>0.74951176893822591</c:v>
                </c:pt>
                <c:pt idx="647">
                  <c:v>0.74958454507685912</c:v>
                </c:pt>
                <c:pt idx="648">
                  <c:v>0.74959332528729605</c:v>
                </c:pt>
                <c:pt idx="649">
                  <c:v>0.74962884411452813</c:v>
                </c:pt>
                <c:pt idx="650">
                  <c:v>0.74981249330333233</c:v>
                </c:pt>
                <c:pt idx="651">
                  <c:v>0.7499458757306775</c:v>
                </c:pt>
                <c:pt idx="652">
                  <c:v>0.7501914032593241</c:v>
                </c:pt>
                <c:pt idx="653">
                  <c:v>0.75031769711033758</c:v>
                </c:pt>
                <c:pt idx="654">
                  <c:v>0.75040473399207286</c:v>
                </c:pt>
                <c:pt idx="655">
                  <c:v>0.75050767148014441</c:v>
                </c:pt>
                <c:pt idx="656">
                  <c:v>0.75056999544003633</c:v>
                </c:pt>
                <c:pt idx="657">
                  <c:v>0.75060476903582529</c:v>
                </c:pt>
                <c:pt idx="658">
                  <c:v>0.75062561834371178</c:v>
                </c:pt>
                <c:pt idx="659">
                  <c:v>0.75064690661020939</c:v>
                </c:pt>
                <c:pt idx="660">
                  <c:v>0.75069828252213699</c:v>
                </c:pt>
                <c:pt idx="661">
                  <c:v>0.75067555395424246</c:v>
                </c:pt>
                <c:pt idx="662">
                  <c:v>0.75066747572815529</c:v>
                </c:pt>
                <c:pt idx="663">
                  <c:v>0.7507358351729212</c:v>
                </c:pt>
                <c:pt idx="664">
                  <c:v>0.75072805006505983</c:v>
                </c:pt>
                <c:pt idx="665">
                  <c:v>0.75073570847160487</c:v>
                </c:pt>
                <c:pt idx="666">
                  <c:v>0.75071180006327121</c:v>
                </c:pt>
                <c:pt idx="667">
                  <c:v>0.75071926347420248</c:v>
                </c:pt>
                <c:pt idx="668">
                  <c:v>0.75074299005039413</c:v>
                </c:pt>
                <c:pt idx="669">
                  <c:v>0.75073447803094595</c:v>
                </c:pt>
                <c:pt idx="670">
                  <c:v>0.7506927035228923</c:v>
                </c:pt>
                <c:pt idx="671">
                  <c:v>0.75073333333333336</c:v>
                </c:pt>
                <c:pt idx="672">
                  <c:v>0.75074104015090282</c:v>
                </c:pt>
                <c:pt idx="673">
                  <c:v>0.75076587922935534</c:v>
                </c:pt>
                <c:pt idx="674">
                  <c:v>0.75075674188222352</c:v>
                </c:pt>
                <c:pt idx="675">
                  <c:v>0.7507125477928398</c:v>
                </c:pt>
                <c:pt idx="676">
                  <c:v>0.7507551808921672</c:v>
                </c:pt>
                <c:pt idx="677">
                  <c:v>0.75076311492865766</c:v>
                </c:pt>
                <c:pt idx="678">
                  <c:v>0.75071736011477774</c:v>
                </c:pt>
                <c:pt idx="679">
                  <c:v>0.75070677781805006</c:v>
                </c:pt>
                <c:pt idx="680">
                  <c:v>0.75071423338949528</c:v>
                </c:pt>
                <c:pt idx="681">
                  <c:v>0.75075875342364351</c:v>
                </c:pt>
                <c:pt idx="682">
                  <c:v>0.75074805505685227</c:v>
                </c:pt>
                <c:pt idx="683">
                  <c:v>0.75071433970821688</c:v>
                </c:pt>
                <c:pt idx="684">
                  <c:v>0.75072186998701396</c:v>
                </c:pt>
                <c:pt idx="685">
                  <c:v>0.75068313392512542</c:v>
                </c:pt>
                <c:pt idx="686">
                  <c:v>0.75068642745709824</c:v>
                </c:pt>
                <c:pt idx="687">
                  <c:v>0.7506502719318987</c:v>
                </c:pt>
                <c:pt idx="688">
                  <c:v>0.75063321385902038</c:v>
                </c:pt>
                <c:pt idx="689">
                  <c:v>0.75062781712813897</c:v>
                </c:pt>
                <c:pt idx="690">
                  <c:v>0.75066699202863185</c:v>
                </c:pt>
                <c:pt idx="691">
                  <c:v>0.75065757027782343</c:v>
                </c:pt>
                <c:pt idx="692">
                  <c:v>0.75058970099667788</c:v>
                </c:pt>
                <c:pt idx="693">
                  <c:v>0.75062111801242237</c:v>
                </c:pt>
                <c:pt idx="694">
                  <c:v>0.75061068702290079</c:v>
                </c:pt>
                <c:pt idx="695">
                  <c:v>0.75059569726579245</c:v>
                </c:pt>
                <c:pt idx="696">
                  <c:v>0.75054564351290498</c:v>
                </c:pt>
                <c:pt idx="697">
                  <c:v>0.7505820568927789</c:v>
                </c:pt>
                <c:pt idx="698">
                  <c:v>0.75064556066501587</c:v>
                </c:pt>
                <c:pt idx="699">
                  <c:v>0.75072826378339741</c:v>
                </c:pt>
                <c:pt idx="700">
                  <c:v>0.75084424379232495</c:v>
                </c:pt>
                <c:pt idx="701">
                  <c:v>0.75090776389015601</c:v>
                </c:pt>
                <c:pt idx="702">
                  <c:v>0.75104656523743651</c:v>
                </c:pt>
                <c:pt idx="703">
                  <c:v>0.75108584211016871</c:v>
                </c:pt>
                <c:pt idx="704">
                  <c:v>0.75105059832281162</c:v>
                </c:pt>
                <c:pt idx="705">
                  <c:v>0.75104315518719644</c:v>
                </c:pt>
                <c:pt idx="706">
                  <c:v>0.75104517869184084</c:v>
                </c:pt>
                <c:pt idx="707">
                  <c:v>0.75095938443557031</c:v>
                </c:pt>
                <c:pt idx="708">
                  <c:v>0.75098000590958336</c:v>
                </c:pt>
                <c:pt idx="709">
                  <c:v>0.75099093715765364</c:v>
                </c:pt>
                <c:pt idx="710">
                  <c:v>0.75103216321269606</c:v>
                </c:pt>
                <c:pt idx="711">
                  <c:v>0.75113011606597424</c:v>
                </c:pt>
                <c:pt idx="712">
                  <c:v>0.75126093669583116</c:v>
                </c:pt>
                <c:pt idx="713">
                  <c:v>0.75145681581685742</c:v>
                </c:pt>
                <c:pt idx="714">
                  <c:v>0.75169084158155486</c:v>
                </c:pt>
                <c:pt idx="715">
                  <c:v>0.75196955037902546</c:v>
                </c:pt>
                <c:pt idx="716">
                  <c:v>0.75227267842943413</c:v>
                </c:pt>
                <c:pt idx="717">
                  <c:v>0.75260631597237304</c:v>
                </c:pt>
                <c:pt idx="718">
                  <c:v>0.75294943974363193</c:v>
                </c:pt>
                <c:pt idx="719">
                  <c:v>0.75332985837704758</c:v>
                </c:pt>
                <c:pt idx="720">
                  <c:v>0.75368701811009486</c:v>
                </c:pt>
                <c:pt idx="721">
                  <c:v>0.75406253184911731</c:v>
                </c:pt>
                <c:pt idx="722">
                  <c:v>0.75443113292826658</c:v>
                </c:pt>
                <c:pt idx="723">
                  <c:v>0.75477806426250749</c:v>
                </c:pt>
                <c:pt idx="724">
                  <c:v>0.75512588352123367</c:v>
                </c:pt>
                <c:pt idx="725">
                  <c:v>0.75545403031590863</c:v>
                </c:pt>
                <c:pt idx="726">
                  <c:v>0.75575860958356689</c:v>
                </c:pt>
                <c:pt idx="727">
                  <c:v>0.75603288252452938</c:v>
                </c:pt>
                <c:pt idx="728">
                  <c:v>0.75628798674802999</c:v>
                </c:pt>
                <c:pt idx="729">
                  <c:v>0.75651724392585484</c:v>
                </c:pt>
                <c:pt idx="730">
                  <c:v>0.75672582992325776</c:v>
                </c:pt>
                <c:pt idx="731">
                  <c:v>0.75690996618861472</c:v>
                </c:pt>
                <c:pt idx="732">
                  <c:v>0.75703688649527479</c:v>
                </c:pt>
                <c:pt idx="733">
                  <c:v>0.75714010654001673</c:v>
                </c:pt>
                <c:pt idx="734">
                  <c:v>0.75726127622037442</c:v>
                </c:pt>
                <c:pt idx="735">
                  <c:v>0.75732508291928313</c:v>
                </c:pt>
                <c:pt idx="736">
                  <c:v>0.75740272128671537</c:v>
                </c:pt>
                <c:pt idx="737">
                  <c:v>0.75744105399868789</c:v>
                </c:pt>
                <c:pt idx="738">
                  <c:v>0.75747243082335436</c:v>
                </c:pt>
                <c:pt idx="739">
                  <c:v>0.75748294203711042</c:v>
                </c:pt>
                <c:pt idx="740">
                  <c:v>0.75748238220257014</c:v>
                </c:pt>
                <c:pt idx="741">
                  <c:v>0.75749493821126856</c:v>
                </c:pt>
                <c:pt idx="742">
                  <c:v>0.75750306895627262</c:v>
                </c:pt>
                <c:pt idx="743">
                  <c:v>0.75752477365081627</c:v>
                </c:pt>
                <c:pt idx="744">
                  <c:v>0.75755305507931259</c:v>
                </c:pt>
                <c:pt idx="745">
                  <c:v>0.75755193547917488</c:v>
                </c:pt>
                <c:pt idx="746">
                  <c:v>0.75767827724170389</c:v>
                </c:pt>
                <c:pt idx="747">
                  <c:v>0.75786172868862201</c:v>
                </c:pt>
                <c:pt idx="748">
                  <c:v>0.75803714882051743</c:v>
                </c:pt>
                <c:pt idx="749">
                  <c:v>0.75814306303572776</c:v>
                </c:pt>
                <c:pt idx="750">
                  <c:v>0.75827393270483634</c:v>
                </c:pt>
                <c:pt idx="751">
                  <c:v>0.75829809643294155</c:v>
                </c:pt>
                <c:pt idx="752">
                  <c:v>0.75836541772310384</c:v>
                </c:pt>
                <c:pt idx="753">
                  <c:v>0.75839382581328774</c:v>
                </c:pt>
                <c:pt idx="754">
                  <c:v>0.75841789852177377</c:v>
                </c:pt>
                <c:pt idx="755">
                  <c:v>0.75843748990730875</c:v>
                </c:pt>
                <c:pt idx="756">
                  <c:v>0.75844850937454111</c:v>
                </c:pt>
                <c:pt idx="757">
                  <c:v>0.75845864661654128</c:v>
                </c:pt>
                <c:pt idx="758">
                  <c:v>0.7584517719979339</c:v>
                </c:pt>
                <c:pt idx="759">
                  <c:v>0.75847728726807417</c:v>
                </c:pt>
                <c:pt idx="760">
                  <c:v>0.7584599418139748</c:v>
                </c:pt>
                <c:pt idx="761">
                  <c:v>0.75851041881576231</c:v>
                </c:pt>
                <c:pt idx="762">
                  <c:v>0.7584954829742877</c:v>
                </c:pt>
                <c:pt idx="763">
                  <c:v>0.75848811488360668</c:v>
                </c:pt>
                <c:pt idx="764">
                  <c:v>0.75847081781089232</c:v>
                </c:pt>
                <c:pt idx="765">
                  <c:v>0.75846120751469959</c:v>
                </c:pt>
                <c:pt idx="766">
                  <c:v>0.75847764654735161</c:v>
                </c:pt>
                <c:pt idx="767">
                  <c:v>0.75847992824324084</c:v>
                </c:pt>
                <c:pt idx="768">
                  <c:v>0.75847653576515417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</c:numCache>
            </c:numRef>
          </c:xVal>
          <c:yVal>
            <c:numRef>
              <c:f>'output_140603 &amp; 140721'!$AO$11:$AO$1160</c:f>
              <c:numCache>
                <c:formatCode>0.00</c:formatCode>
                <c:ptCount val="1150"/>
                <c:pt idx="0">
                  <c:v>1.1739823855254001</c:v>
                </c:pt>
                <c:pt idx="1">
                  <c:v>1.1736941438238264</c:v>
                </c:pt>
                <c:pt idx="2">
                  <c:v>1.173981534501445</c:v>
                </c:pt>
                <c:pt idx="3">
                  <c:v>1.1740627511034114</c:v>
                </c:pt>
                <c:pt idx="4">
                  <c:v>1.1740040549698201</c:v>
                </c:pt>
                <c:pt idx="5">
                  <c:v>1.1739370997067826</c:v>
                </c:pt>
                <c:pt idx="6">
                  <c:v>1.1738974165449334</c:v>
                </c:pt>
                <c:pt idx="7">
                  <c:v>1.1738843883403853</c:v>
                </c:pt>
                <c:pt idx="8">
                  <c:v>1.1738759435378916</c:v>
                </c:pt>
                <c:pt idx="9">
                  <c:v>1.1738751056800689</c:v>
                </c:pt>
                <c:pt idx="10">
                  <c:v>1.1738830154051878</c:v>
                </c:pt>
                <c:pt idx="11">
                  <c:v>1.1738853847163373</c:v>
                </c:pt>
                <c:pt idx="12">
                  <c:v>1.1738898173286989</c:v>
                </c:pt>
                <c:pt idx="13">
                  <c:v>1.173901097887629</c:v>
                </c:pt>
                <c:pt idx="14">
                  <c:v>1.173900620152722</c:v>
                </c:pt>
                <c:pt idx="15">
                  <c:v>1.1739079520301221</c:v>
                </c:pt>
                <c:pt idx="16">
                  <c:v>1.1739096924820684</c:v>
                </c:pt>
                <c:pt idx="17">
                  <c:v>1.1739134803408275</c:v>
                </c:pt>
                <c:pt idx="18">
                  <c:v>1.1739073170170677</c:v>
                </c:pt>
                <c:pt idx="19">
                  <c:v>1.173896043946639</c:v>
                </c:pt>
                <c:pt idx="20">
                  <c:v>1.1738852676592224</c:v>
                </c:pt>
                <c:pt idx="21">
                  <c:v>1.17387500473268</c:v>
                </c:pt>
                <c:pt idx="22">
                  <c:v>1.1738537074316391</c:v>
                </c:pt>
                <c:pt idx="23">
                  <c:v>1.1738328504113495</c:v>
                </c:pt>
                <c:pt idx="24">
                  <c:v>1.1738135351467629</c:v>
                </c:pt>
                <c:pt idx="25">
                  <c:v>1.1739563503052426</c:v>
                </c:pt>
                <c:pt idx="26">
                  <c:v>1.1757378662510625</c:v>
                </c:pt>
                <c:pt idx="27">
                  <c:v>1.1769977336069077</c:v>
                </c:pt>
                <c:pt idx="28">
                  <c:v>1.1795036441239466</c:v>
                </c:pt>
                <c:pt idx="29">
                  <c:v>1.1837954765260161</c:v>
                </c:pt>
                <c:pt idx="30">
                  <c:v>1.1898239762831202</c:v>
                </c:pt>
                <c:pt idx="31">
                  <c:v>1.1975546901642411</c:v>
                </c:pt>
                <c:pt idx="32">
                  <c:v>1.2074143520197258</c:v>
                </c:pt>
                <c:pt idx="33">
                  <c:v>1.2191659648854183</c:v>
                </c:pt>
                <c:pt idx="34">
                  <c:v>1.2318569119154641</c:v>
                </c:pt>
                <c:pt idx="35">
                  <c:v>1.2446380788335203</c:v>
                </c:pt>
                <c:pt idx="36">
                  <c:v>1.2569608912958548</c:v>
                </c:pt>
                <c:pt idx="37">
                  <c:v>1.2686764458287736</c:v>
                </c:pt>
                <c:pt idx="38">
                  <c:v>1.2798300946253387</c:v>
                </c:pt>
                <c:pt idx="39">
                  <c:v>1.2904340804905636</c:v>
                </c:pt>
                <c:pt idx="40">
                  <c:v>1.3005877024722934</c:v>
                </c:pt>
                <c:pt idx="41">
                  <c:v>1.3104065400254525</c:v>
                </c:pt>
                <c:pt idx="42">
                  <c:v>1.3199870623688486</c:v>
                </c:pt>
                <c:pt idx="43">
                  <c:v>1.3294067281223994</c:v>
                </c:pt>
                <c:pt idx="44">
                  <c:v>1.3387461714230151</c:v>
                </c:pt>
                <c:pt idx="45">
                  <c:v>1.3480678335545835</c:v>
                </c:pt>
                <c:pt idx="46">
                  <c:v>1.3574108665772435</c:v>
                </c:pt>
                <c:pt idx="47">
                  <c:v>1.3668051444148981</c:v>
                </c:pt>
                <c:pt idx="48">
                  <c:v>1.3762634040900417</c:v>
                </c:pt>
                <c:pt idx="49">
                  <c:v>1.3854917569391254</c:v>
                </c:pt>
                <c:pt idx="50">
                  <c:v>1.3951310401310399</c:v>
                </c:pt>
                <c:pt idx="51">
                  <c:v>1.4050005176304947</c:v>
                </c:pt>
                <c:pt idx="52">
                  <c:v>1.4149750607074882</c:v>
                </c:pt>
                <c:pt idx="53">
                  <c:v>1.4249697053470638</c:v>
                </c:pt>
                <c:pt idx="54">
                  <c:v>1.4348087352314547</c:v>
                </c:pt>
                <c:pt idx="55">
                  <c:v>1.4444044532560623</c:v>
                </c:pt>
                <c:pt idx="56">
                  <c:v>1.4536025723129469</c:v>
                </c:pt>
                <c:pt idx="57">
                  <c:v>1.4624151045911435</c:v>
                </c:pt>
                <c:pt idx="58">
                  <c:v>1.4704659498207886</c:v>
                </c:pt>
                <c:pt idx="59">
                  <c:v>1.4776904415332364</c:v>
                </c:pt>
                <c:pt idx="60">
                  <c:v>1.4840105408827251</c:v>
                </c:pt>
                <c:pt idx="61">
                  <c:v>1.4894264445664778</c:v>
                </c:pt>
                <c:pt idx="62">
                  <c:v>1.4937467072899804</c:v>
                </c:pt>
                <c:pt idx="63">
                  <c:v>1.4970724753000464</c:v>
                </c:pt>
                <c:pt idx="64">
                  <c:v>1.4993680835228735</c:v>
                </c:pt>
                <c:pt idx="65">
                  <c:v>1.5007489665701654</c:v>
                </c:pt>
                <c:pt idx="66">
                  <c:v>1.5012104931888686</c:v>
                </c:pt>
                <c:pt idx="67">
                  <c:v>1.5009122736938565</c:v>
                </c:pt>
                <c:pt idx="68">
                  <c:v>1.500001233304145</c:v>
                </c:pt>
                <c:pt idx="69">
                  <c:v>1.4987414290869725</c:v>
                </c:pt>
                <c:pt idx="70">
                  <c:v>1.497565107686762</c:v>
                </c:pt>
                <c:pt idx="71">
                  <c:v>1.4974583617553432</c:v>
                </c:pt>
                <c:pt idx="72">
                  <c:v>1.4966422968433852</c:v>
                </c:pt>
                <c:pt idx="73">
                  <c:v>1.496042023541984</c:v>
                </c:pt>
                <c:pt idx="74">
                  <c:v>1.4974884301245479</c:v>
                </c:pt>
                <c:pt idx="75">
                  <c:v>1.4958066894795663</c:v>
                </c:pt>
                <c:pt idx="76">
                  <c:v>1.4922582569553664</c:v>
                </c:pt>
                <c:pt idx="77">
                  <c:v>1.4871308652199282</c:v>
                </c:pt>
                <c:pt idx="78">
                  <c:v>1.4803196178327436</c:v>
                </c:pt>
                <c:pt idx="79">
                  <c:v>1.4718418502144157</c:v>
                </c:pt>
                <c:pt idx="80">
                  <c:v>1.461682551220957</c:v>
                </c:pt>
                <c:pt idx="81">
                  <c:v>1.4501182248704594</c:v>
                </c:pt>
                <c:pt idx="82">
                  <c:v>1.4376408871693604</c:v>
                </c:pt>
                <c:pt idx="83">
                  <c:v>1.4242848172384162</c:v>
                </c:pt>
                <c:pt idx="84">
                  <c:v>1.4100663026771874</c:v>
                </c:pt>
                <c:pt idx="85">
                  <c:v>1.3955093867023785</c:v>
                </c:pt>
                <c:pt idx="86">
                  <c:v>1.3812948400173566</c:v>
                </c:pt>
                <c:pt idx="87">
                  <c:v>1.3673758503690361</c:v>
                </c:pt>
                <c:pt idx="88">
                  <c:v>1.353724436723182</c:v>
                </c:pt>
                <c:pt idx="89">
                  <c:v>1.3407495275343864</c:v>
                </c:pt>
                <c:pt idx="90">
                  <c:v>1.3288061028911686</c:v>
                </c:pt>
                <c:pt idx="91">
                  <c:v>1.3177511645164464</c:v>
                </c:pt>
                <c:pt idx="92">
                  <c:v>1.3073847999731509</c:v>
                </c:pt>
                <c:pt idx="93">
                  <c:v>1.2978625601949907</c:v>
                </c:pt>
                <c:pt idx="94">
                  <c:v>1.2893805309734512</c:v>
                </c:pt>
                <c:pt idx="95">
                  <c:v>1.2817658485402756</c:v>
                </c:pt>
                <c:pt idx="96">
                  <c:v>1.2750249498465793</c:v>
                </c:pt>
                <c:pt idx="97">
                  <c:v>1.2690911888564951</c:v>
                </c:pt>
                <c:pt idx="98">
                  <c:v>1.2638147007589897</c:v>
                </c:pt>
                <c:pt idx="99">
                  <c:v>1.2591411281866931</c:v>
                </c:pt>
                <c:pt idx="100">
                  <c:v>1.2549080180492884</c:v>
                </c:pt>
                <c:pt idx="101">
                  <c:v>1.2511144713261648</c:v>
                </c:pt>
                <c:pt idx="102">
                  <c:v>1.2476446056456652</c:v>
                </c:pt>
                <c:pt idx="103">
                  <c:v>1.2445077679137602</c:v>
                </c:pt>
                <c:pt idx="104">
                  <c:v>1.2416111797723879</c:v>
                </c:pt>
                <c:pt idx="105">
                  <c:v>1.2389301776337276</c:v>
                </c:pt>
                <c:pt idx="106">
                  <c:v>1.2363697790204302</c:v>
                </c:pt>
                <c:pt idx="107">
                  <c:v>1.2339490514515665</c:v>
                </c:pt>
                <c:pt idx="108">
                  <c:v>1.2316137789010577</c:v>
                </c:pt>
                <c:pt idx="109">
                  <c:v>1.2293984239180162</c:v>
                </c:pt>
                <c:pt idx="110">
                  <c:v>1.2272475225376374</c:v>
                </c:pt>
                <c:pt idx="111">
                  <c:v>1.2251644014007441</c:v>
                </c:pt>
                <c:pt idx="112">
                  <c:v>1.2231448236705662</c:v>
                </c:pt>
                <c:pt idx="113">
                  <c:v>1.2210974062676632</c:v>
                </c:pt>
                <c:pt idx="114">
                  <c:v>1.2189173895337</c:v>
                </c:pt>
                <c:pt idx="115">
                  <c:v>1.2166697739109849</c:v>
                </c:pt>
                <c:pt idx="116">
                  <c:v>1.2143792666666666</c:v>
                </c:pt>
                <c:pt idx="117">
                  <c:v>1.2120067032464563</c:v>
                </c:pt>
                <c:pt idx="118">
                  <c:v>1.2095206230497009</c:v>
                </c:pt>
                <c:pt idx="119">
                  <c:v>1.2070105611705644</c:v>
                </c:pt>
                <c:pt idx="120">
                  <c:v>1.2045177384454926</c:v>
                </c:pt>
                <c:pt idx="121">
                  <c:v>1.2022578947368423</c:v>
                </c:pt>
                <c:pt idx="122">
                  <c:v>1.2014613793760291</c:v>
                </c:pt>
                <c:pt idx="123">
                  <c:v>1.2004662202437568</c:v>
                </c:pt>
                <c:pt idx="124">
                  <c:v>1.2007126667606163</c:v>
                </c:pt>
                <c:pt idx="125">
                  <c:v>1.2028073867806417</c:v>
                </c:pt>
                <c:pt idx="126">
                  <c:v>1.2067940906805477</c:v>
                </c:pt>
                <c:pt idx="127">
                  <c:v>1.2126739941487508</c:v>
                </c:pt>
                <c:pt idx="128">
                  <c:v>1.2207994457949443</c:v>
                </c:pt>
                <c:pt idx="129">
                  <c:v>1.2309570919932222</c:v>
                </c:pt>
                <c:pt idx="130">
                  <c:v>1.2422457413567181</c:v>
                </c:pt>
                <c:pt idx="131">
                  <c:v>1.2538134978229318</c:v>
                </c:pt>
                <c:pt idx="132">
                  <c:v>1.2651362055187327</c:v>
                </c:pt>
                <c:pt idx="133">
                  <c:v>1.2759707027628406</c:v>
                </c:pt>
                <c:pt idx="134">
                  <c:v>1.2863463569845932</c:v>
                </c:pt>
                <c:pt idx="135">
                  <c:v>1.2962805431071276</c:v>
                </c:pt>
                <c:pt idx="136">
                  <c:v>1.305844361077902</c:v>
                </c:pt>
                <c:pt idx="137">
                  <c:v>1.3151405223228139</c:v>
                </c:pt>
                <c:pt idx="138">
                  <c:v>1.3242292216501537</c:v>
                </c:pt>
                <c:pt idx="139">
                  <c:v>1.3332239677566451</c:v>
                </c:pt>
                <c:pt idx="140">
                  <c:v>1.3421794065690589</c:v>
                </c:pt>
                <c:pt idx="141">
                  <c:v>1.351144193474789</c:v>
                </c:pt>
                <c:pt idx="142">
                  <c:v>1.3601635333703774</c:v>
                </c:pt>
                <c:pt idx="143">
                  <c:v>1.3692740660750895</c:v>
                </c:pt>
                <c:pt idx="144">
                  <c:v>1.3784930605123324</c:v>
                </c:pt>
                <c:pt idx="145">
                  <c:v>1.3874847437814792</c:v>
                </c:pt>
                <c:pt idx="146">
                  <c:v>1.3968995850622405</c:v>
                </c:pt>
                <c:pt idx="147">
                  <c:v>1.4065780841828217</c:v>
                </c:pt>
                <c:pt idx="148">
                  <c:v>1.4163860273459448</c:v>
                </c:pt>
                <c:pt idx="149">
                  <c:v>1.4262239068336628</c:v>
                </c:pt>
                <c:pt idx="150">
                  <c:v>1.435939236111111</c:v>
                </c:pt>
                <c:pt idx="151">
                  <c:v>1.4454300328827183</c:v>
                </c:pt>
                <c:pt idx="152">
                  <c:v>1.4544994875736612</c:v>
                </c:pt>
                <c:pt idx="153">
                  <c:v>1.463232327191951</c:v>
                </c:pt>
                <c:pt idx="154">
                  <c:v>1.4711766123202956</c:v>
                </c:pt>
                <c:pt idx="155">
                  <c:v>1.4783484823445161</c:v>
                </c:pt>
                <c:pt idx="156">
                  <c:v>1.4846779931130651</c:v>
                </c:pt>
                <c:pt idx="157">
                  <c:v>1.5138363938692887</c:v>
                </c:pt>
                <c:pt idx="158">
                  <c:v>1.5221372389476537</c:v>
                </c:pt>
                <c:pt idx="159">
                  <c:v>1.5298142093123464</c:v>
                </c:pt>
                <c:pt idx="160">
                  <c:v>1.5369533417072276</c:v>
                </c:pt>
                <c:pt idx="161">
                  <c:v>1.5439970835611803</c:v>
                </c:pt>
                <c:pt idx="162">
                  <c:v>1.5504121556715216</c:v>
                </c:pt>
                <c:pt idx="163">
                  <c:v>1.5563289972477543</c:v>
                </c:pt>
                <c:pt idx="164">
                  <c:v>1.5620371382469289</c:v>
                </c:pt>
                <c:pt idx="165">
                  <c:v>1.5681249673407536</c:v>
                </c:pt>
                <c:pt idx="166">
                  <c:v>1.5759365404298873</c:v>
                </c:pt>
                <c:pt idx="167">
                  <c:v>1.5878512200900261</c:v>
                </c:pt>
                <c:pt idx="168">
                  <c:v>1.6010095773310116</c:v>
                </c:pt>
                <c:pt idx="169">
                  <c:v>1.6119840639559508</c:v>
                </c:pt>
                <c:pt idx="170">
                  <c:v>1.6276545955103769</c:v>
                </c:pt>
                <c:pt idx="171">
                  <c:v>1.6411569219362356</c:v>
                </c:pt>
                <c:pt idx="172">
                  <c:v>1.6518390621684702</c:v>
                </c:pt>
                <c:pt idx="173">
                  <c:v>1.6606503870401403</c:v>
                </c:pt>
                <c:pt idx="174">
                  <c:v>1.6681980610528</c:v>
                </c:pt>
                <c:pt idx="175">
                  <c:v>1.6747987117552336</c:v>
                </c:pt>
                <c:pt idx="176">
                  <c:v>1.6806603773584905</c:v>
                </c:pt>
                <c:pt idx="177">
                  <c:v>1.6858300057045064</c:v>
                </c:pt>
                <c:pt idx="178">
                  <c:v>1.6904505169867061</c:v>
                </c:pt>
                <c:pt idx="179">
                  <c:v>1.694574790564374</c:v>
                </c:pt>
                <c:pt idx="180">
                  <c:v>1.6983073632752828</c:v>
                </c:pt>
                <c:pt idx="181">
                  <c:v>1.7015940020161291</c:v>
                </c:pt>
                <c:pt idx="182">
                  <c:v>1.7046140811658053</c:v>
                </c:pt>
                <c:pt idx="183">
                  <c:v>1.7073407407407406</c:v>
                </c:pt>
                <c:pt idx="184">
                  <c:v>1.7097647177187538</c:v>
                </c:pt>
                <c:pt idx="185">
                  <c:v>1.7120101537568901</c:v>
                </c:pt>
                <c:pt idx="186">
                  <c:v>1.7140742042226711</c:v>
                </c:pt>
                <c:pt idx="187">
                  <c:v>1.7159736881005172</c:v>
                </c:pt>
                <c:pt idx="188">
                  <c:v>1.7176896212053372</c:v>
                </c:pt>
                <c:pt idx="189">
                  <c:v>1.7192460138047443</c:v>
                </c:pt>
                <c:pt idx="190">
                  <c:v>1.720732572298326</c:v>
                </c:pt>
                <c:pt idx="191">
                  <c:v>1.7220554325770152</c:v>
                </c:pt>
                <c:pt idx="192">
                  <c:v>1.7232768151046518</c:v>
                </c:pt>
                <c:pt idx="193">
                  <c:v>1.7244331513896733</c:v>
                </c:pt>
                <c:pt idx="194">
                  <c:v>1.7254777070063694</c:v>
                </c:pt>
                <c:pt idx="195">
                  <c:v>1.7264750608272506</c:v>
                </c:pt>
                <c:pt idx="196">
                  <c:v>1.7274345786834868</c:v>
                </c:pt>
                <c:pt idx="197">
                  <c:v>1.7282297385620915</c:v>
                </c:pt>
                <c:pt idx="198">
                  <c:v>1.7291123439667131</c:v>
                </c:pt>
                <c:pt idx="199">
                  <c:v>1.7298201534868201</c:v>
                </c:pt>
                <c:pt idx="200">
                  <c:v>1.7305279359652586</c:v>
                </c:pt>
                <c:pt idx="201">
                  <c:v>1.7311805591046148</c:v>
                </c:pt>
                <c:pt idx="202">
                  <c:v>1.7317941275710813</c:v>
                </c:pt>
                <c:pt idx="203">
                  <c:v>1.7323730093283647</c:v>
                </c:pt>
                <c:pt idx="204">
                  <c:v>1.7329187632520018</c:v>
                </c:pt>
                <c:pt idx="205">
                  <c:v>1.7334250167908658</c:v>
                </c:pt>
                <c:pt idx="206">
                  <c:v>1.7339068756846054</c:v>
                </c:pt>
                <c:pt idx="207">
                  <c:v>1.7343772345329487</c:v>
                </c:pt>
                <c:pt idx="208">
                  <c:v>1.7348069318190154</c:v>
                </c:pt>
                <c:pt idx="209">
                  <c:v>1.7352232912518768</c:v>
                </c:pt>
                <c:pt idx="210">
                  <c:v>1.7356212456765558</c:v>
                </c:pt>
                <c:pt idx="211">
                  <c:v>1.7359881452865207</c:v>
                </c:pt>
                <c:pt idx="212">
                  <c:v>1.7363376054634265</c:v>
                </c:pt>
                <c:pt idx="213">
                  <c:v>1.7366764943722843</c:v>
                </c:pt>
                <c:pt idx="214">
                  <c:v>1.7370050995666932</c:v>
                </c:pt>
                <c:pt idx="215">
                  <c:v>1.7373080434963062</c:v>
                </c:pt>
                <c:pt idx="216">
                  <c:v>1.7376055263231491</c:v>
                </c:pt>
                <c:pt idx="217">
                  <c:v>1.7379064141860812</c:v>
                </c:pt>
                <c:pt idx="218">
                  <c:v>1.7381629957563378</c:v>
                </c:pt>
                <c:pt idx="219">
                  <c:v>1.738291842631696</c:v>
                </c:pt>
                <c:pt idx="220">
                  <c:v>1.738460979569129</c:v>
                </c:pt>
                <c:pt idx="221">
                  <c:v>1.7387344111240717</c:v>
                </c:pt>
                <c:pt idx="222">
                  <c:v>1.7391030734112718</c:v>
                </c:pt>
                <c:pt idx="223">
                  <c:v>1.7395265962387794</c:v>
                </c:pt>
                <c:pt idx="224">
                  <c:v>1.7400558337357765</c:v>
                </c:pt>
                <c:pt idx="225">
                  <c:v>1.7407659034375025</c:v>
                </c:pt>
                <c:pt idx="226">
                  <c:v>1.7417618076792389</c:v>
                </c:pt>
                <c:pt idx="227">
                  <c:v>1.7431700527861227</c:v>
                </c:pt>
                <c:pt idx="228">
                  <c:v>1.7450377979818499</c:v>
                </c:pt>
                <c:pt idx="229">
                  <c:v>1.7474497303633245</c:v>
                </c:pt>
                <c:pt idx="230">
                  <c:v>1.7503838554186542</c:v>
                </c:pt>
                <c:pt idx="231">
                  <c:v>1.7537972994387039</c:v>
                </c:pt>
                <c:pt idx="232">
                  <c:v>1.7576620519958246</c:v>
                </c:pt>
                <c:pt idx="233">
                  <c:v>1.7619240924906845</c:v>
                </c:pt>
                <c:pt idx="234">
                  <c:v>1.766544593463572</c:v>
                </c:pt>
                <c:pt idx="235">
                  <c:v>1.7714442891009665</c:v>
                </c:pt>
                <c:pt idx="236">
                  <c:v>1.7765856827910267</c:v>
                </c:pt>
                <c:pt idx="237">
                  <c:v>1.7818280059605849</c:v>
                </c:pt>
                <c:pt idx="238">
                  <c:v>1.7872111160060484</c:v>
                </c:pt>
                <c:pt idx="239">
                  <c:v>1.7926502554391779</c:v>
                </c:pt>
                <c:pt idx="240">
                  <c:v>1.7980602771761309</c:v>
                </c:pt>
                <c:pt idx="241">
                  <c:v>1.8034157743046606</c:v>
                </c:pt>
                <c:pt idx="242">
                  <c:v>1.8086744775863945</c:v>
                </c:pt>
                <c:pt idx="243">
                  <c:v>1.8137636735184517</c:v>
                </c:pt>
                <c:pt idx="244">
                  <c:v>1.8186791314137158</c:v>
                </c:pt>
                <c:pt idx="245">
                  <c:v>1.8233862961203116</c:v>
                </c:pt>
                <c:pt idx="246">
                  <c:v>1.8278445067333831</c:v>
                </c:pt>
                <c:pt idx="247">
                  <c:v>1.8320379275051657</c:v>
                </c:pt>
                <c:pt idx="248">
                  <c:v>1.8358737727042465</c:v>
                </c:pt>
                <c:pt idx="249">
                  <c:v>1.8394302799189268</c:v>
                </c:pt>
                <c:pt idx="250">
                  <c:v>1.842637123420797</c:v>
                </c:pt>
                <c:pt idx="251">
                  <c:v>1.8455077995418234</c:v>
                </c:pt>
                <c:pt idx="252">
                  <c:v>1.8480104623758378</c:v>
                </c:pt>
                <c:pt idx="253">
                  <c:v>1.8501731222740145</c:v>
                </c:pt>
                <c:pt idx="254">
                  <c:v>1.8520425011708861</c:v>
                </c:pt>
                <c:pt idx="255">
                  <c:v>1.8535901033796263</c:v>
                </c:pt>
                <c:pt idx="256">
                  <c:v>1.854860187759378</c:v>
                </c:pt>
                <c:pt idx="257">
                  <c:v>1.8558651193218987</c:v>
                </c:pt>
                <c:pt idx="258">
                  <c:v>1.8567188198296822</c:v>
                </c:pt>
                <c:pt idx="259">
                  <c:v>1.8574187433519171</c:v>
                </c:pt>
                <c:pt idx="260">
                  <c:v>1.85806094344906</c:v>
                </c:pt>
                <c:pt idx="261">
                  <c:v>1.8587538569987379</c:v>
                </c:pt>
                <c:pt idx="262">
                  <c:v>1.8596481803608584</c:v>
                </c:pt>
                <c:pt idx="263">
                  <c:v>1.8611318488284982</c:v>
                </c:pt>
                <c:pt idx="264">
                  <c:v>1.8632375823640881</c:v>
                </c:pt>
                <c:pt idx="265">
                  <c:v>1.8650826047262898</c:v>
                </c:pt>
                <c:pt idx="266">
                  <c:v>1.86771762589131</c:v>
                </c:pt>
                <c:pt idx="267">
                  <c:v>1.8712293150550181</c:v>
                </c:pt>
                <c:pt idx="268">
                  <c:v>1.8750174750276218</c:v>
                </c:pt>
                <c:pt idx="269">
                  <c:v>1.8785556389438491</c:v>
                </c:pt>
                <c:pt idx="270">
                  <c:v>1.881581181285906</c:v>
                </c:pt>
                <c:pt idx="271">
                  <c:v>1.884059672325489</c:v>
                </c:pt>
                <c:pt idx="272">
                  <c:v>1.8858795452207981</c:v>
                </c:pt>
                <c:pt idx="273">
                  <c:v>1.8873411327025855</c:v>
                </c:pt>
                <c:pt idx="274">
                  <c:v>1.8884410871234338</c:v>
                </c:pt>
                <c:pt idx="275">
                  <c:v>1.8893465922778214</c:v>
                </c:pt>
                <c:pt idx="276">
                  <c:v>1.8900952673034046</c:v>
                </c:pt>
                <c:pt idx="277">
                  <c:v>1.8907728784211875</c:v>
                </c:pt>
                <c:pt idx="278">
                  <c:v>1.8913915235027441</c:v>
                </c:pt>
                <c:pt idx="279">
                  <c:v>1.8919232488860085</c:v>
                </c:pt>
                <c:pt idx="280">
                  <c:v>1.8924193499253663</c:v>
                </c:pt>
                <c:pt idx="281">
                  <c:v>1.8928830562397374</c:v>
                </c:pt>
                <c:pt idx="282">
                  <c:v>1.8932854631171132</c:v>
                </c:pt>
                <c:pt idx="283">
                  <c:v>1.8936963006065179</c:v>
                </c:pt>
                <c:pt idx="284">
                  <c:v>1.8940396333386318</c:v>
                </c:pt>
                <c:pt idx="285">
                  <c:v>1.894366785565089</c:v>
                </c:pt>
                <c:pt idx="286">
                  <c:v>1.8946745273825767</c:v>
                </c:pt>
                <c:pt idx="287">
                  <c:v>1.8949611194107441</c:v>
                </c:pt>
                <c:pt idx="288">
                  <c:v>1.895214902090939</c:v>
                </c:pt>
                <c:pt idx="289">
                  <c:v>1.8954830881407301</c:v>
                </c:pt>
                <c:pt idx="290">
                  <c:v>1.8957293291731674</c:v>
                </c:pt>
                <c:pt idx="291">
                  <c:v>1.8959469651519565</c:v>
                </c:pt>
                <c:pt idx="292">
                  <c:v>1.8961353410383928</c:v>
                </c:pt>
                <c:pt idx="293">
                  <c:v>1.8963446604776082</c:v>
                </c:pt>
                <c:pt idx="294">
                  <c:v>1.8965188136343518</c:v>
                </c:pt>
                <c:pt idx="295">
                  <c:v>1.8966822396448646</c:v>
                </c:pt>
                <c:pt idx="296">
                  <c:v>1.8968556987068135</c:v>
                </c:pt>
                <c:pt idx="297">
                  <c:v>1.8970180605351088</c:v>
                </c:pt>
                <c:pt idx="298">
                  <c:v>1.8971504650603748</c:v>
                </c:pt>
                <c:pt idx="299">
                  <c:v>1.897288270774139</c:v>
                </c:pt>
                <c:pt idx="300">
                  <c:v>1.8974086182026622</c:v>
                </c:pt>
                <c:pt idx="301">
                  <c:v>1.8975426799370865</c:v>
                </c:pt>
                <c:pt idx="302">
                  <c:v>1.8976677867470033</c:v>
                </c:pt>
                <c:pt idx="303">
                  <c:v>1.8977855000032535</c:v>
                </c:pt>
                <c:pt idx="304">
                  <c:v>1.8978817183080059</c:v>
                </c:pt>
                <c:pt idx="305">
                  <c:v>1.8979972201162496</c:v>
                </c:pt>
                <c:pt idx="306">
                  <c:v>1.8981087804222132</c:v>
                </c:pt>
                <c:pt idx="307">
                  <c:v>1.8981812621062286</c:v>
                </c:pt>
                <c:pt idx="308">
                  <c:v>1.898265484901577</c:v>
                </c:pt>
                <c:pt idx="309">
                  <c:v>1.8983327082291495</c:v>
                </c:pt>
                <c:pt idx="310">
                  <c:v>1.8984359530680597</c:v>
                </c:pt>
                <c:pt idx="311">
                  <c:v>1.8985093696763202</c:v>
                </c:pt>
                <c:pt idx="312">
                  <c:v>1.8985824381633045</c:v>
                </c:pt>
                <c:pt idx="313">
                  <c:v>1.8986632858863306</c:v>
                </c:pt>
                <c:pt idx="314">
                  <c:v>1.8987356852739778</c:v>
                </c:pt>
                <c:pt idx="315">
                  <c:v>1.8987197439487897</c:v>
                </c:pt>
                <c:pt idx="316">
                  <c:v>1.8986746762482218</c:v>
                </c:pt>
                <c:pt idx="317">
                  <c:v>1.8985505931453719</c:v>
                </c:pt>
                <c:pt idx="318">
                  <c:v>1.8982893842546986</c:v>
                </c:pt>
                <c:pt idx="319">
                  <c:v>1.8979595772583508</c:v>
                </c:pt>
                <c:pt idx="320">
                  <c:v>1.8975397827340594</c:v>
                </c:pt>
                <c:pt idx="321">
                  <c:v>1.8971475123379535</c:v>
                </c:pt>
                <c:pt idx="322">
                  <c:v>1.8969514908767247</c:v>
                </c:pt>
                <c:pt idx="323">
                  <c:v>1.8971009437668891</c:v>
                </c:pt>
                <c:pt idx="324">
                  <c:v>1.8977444490247906</c:v>
                </c:pt>
                <c:pt idx="325">
                  <c:v>1.898978935716495</c:v>
                </c:pt>
                <c:pt idx="326">
                  <c:v>1.9008919288421706</c:v>
                </c:pt>
                <c:pt idx="327">
                  <c:v>1.9034504597871327</c:v>
                </c:pt>
                <c:pt idx="328">
                  <c:v>1.9066865624819411</c:v>
                </c:pt>
                <c:pt idx="329">
                  <c:v>1.9104630273528047</c:v>
                </c:pt>
                <c:pt idx="330">
                  <c:v>1.9147374315579888</c:v>
                </c:pt>
                <c:pt idx="331">
                  <c:v>1.9194439597510615</c:v>
                </c:pt>
                <c:pt idx="332">
                  <c:v>1.924469235632758</c:v>
                </c:pt>
                <c:pt idx="333">
                  <c:v>1.9297170243419024</c:v>
                </c:pt>
                <c:pt idx="334">
                  <c:v>1.9351543418277606</c:v>
                </c:pt>
                <c:pt idx="335">
                  <c:v>1.940624191596779</c:v>
                </c:pt>
                <c:pt idx="336">
                  <c:v>1.9461511467602455</c:v>
                </c:pt>
                <c:pt idx="337">
                  <c:v>1.9516020250198738</c:v>
                </c:pt>
                <c:pt idx="338">
                  <c:v>1.9569835680751173</c:v>
                </c:pt>
                <c:pt idx="339">
                  <c:v>1.9621918326191077</c:v>
                </c:pt>
                <c:pt idx="340">
                  <c:v>1.9671873683501004</c:v>
                </c:pt>
                <c:pt idx="341">
                  <c:v>1.971959899240926</c:v>
                </c:pt>
                <c:pt idx="342">
                  <c:v>1.9765052011742945</c:v>
                </c:pt>
                <c:pt idx="343">
                  <c:v>1.9807487793031162</c:v>
                </c:pt>
                <c:pt idx="344">
                  <c:v>1.9846781928102899</c:v>
                </c:pt>
                <c:pt idx="345">
                  <c:v>1.9882801670325885</c:v>
                </c:pt>
                <c:pt idx="346">
                  <c:v>1.9915475633629578</c:v>
                </c:pt>
                <c:pt idx="347">
                  <c:v>1.9944597033665543</c:v>
                </c:pt>
                <c:pt idx="348">
                  <c:v>1.9970295334193957</c:v>
                </c:pt>
                <c:pt idx="349">
                  <c:v>1.9992456019255958</c:v>
                </c:pt>
                <c:pt idx="350">
                  <c:v>2.0011169695509818</c:v>
                </c:pt>
                <c:pt idx="351">
                  <c:v>2.0026914666738658</c:v>
                </c:pt>
                <c:pt idx="352">
                  <c:v>2.0039670216919543</c:v>
                </c:pt>
                <c:pt idx="353">
                  <c:v>2.0049694336752002</c:v>
                </c:pt>
                <c:pt idx="354">
                  <c:v>2.005770405330372</c:v>
                </c:pt>
                <c:pt idx="355">
                  <c:v>2.0064001196284043</c:v>
                </c:pt>
                <c:pt idx="356">
                  <c:v>2.0069656461525387</c:v>
                </c:pt>
                <c:pt idx="357">
                  <c:v>2.0075243898950017</c:v>
                </c:pt>
                <c:pt idx="358">
                  <c:v>2.0081570429454945</c:v>
                </c:pt>
                <c:pt idx="359">
                  <c:v>2.009234234234234</c:v>
                </c:pt>
                <c:pt idx="360">
                  <c:v>2.0110466144145205</c:v>
                </c:pt>
                <c:pt idx="361">
                  <c:v>2.0129677009887046</c:v>
                </c:pt>
                <c:pt idx="362">
                  <c:v>2.0161962244509839</c:v>
                </c:pt>
                <c:pt idx="363">
                  <c:v>2.0200336241366772</c:v>
                </c:pt>
                <c:pt idx="364">
                  <c:v>2.0242540390312431</c:v>
                </c:pt>
                <c:pt idx="365">
                  <c:v>2.0282233648408714</c:v>
                </c:pt>
                <c:pt idx="366">
                  <c:v>2.031382868616614</c:v>
                </c:pt>
                <c:pt idx="367">
                  <c:v>2.0336351673141997</c:v>
                </c:pt>
                <c:pt idx="368">
                  <c:v>2.0349968364441633</c:v>
                </c:pt>
                <c:pt idx="369">
                  <c:v>2.0357470015551442</c:v>
                </c:pt>
                <c:pt idx="370">
                  <c:v>2.0362164896307537</c:v>
                </c:pt>
                <c:pt idx="371">
                  <c:v>2.0365102926304117</c:v>
                </c:pt>
                <c:pt idx="372">
                  <c:v>2.0368201848371963</c:v>
                </c:pt>
                <c:pt idx="373">
                  <c:v>2.0370056967718293</c:v>
                </c:pt>
                <c:pt idx="374">
                  <c:v>2.0371599784540799</c:v>
                </c:pt>
                <c:pt idx="375">
                  <c:v>2.0373546989646063</c:v>
                </c:pt>
                <c:pt idx="376">
                  <c:v>2.0375634634118387</c:v>
                </c:pt>
                <c:pt idx="377">
                  <c:v>2.0376944280370153</c:v>
                </c:pt>
                <c:pt idx="378">
                  <c:v>2.0378307993024101</c:v>
                </c:pt>
                <c:pt idx="379">
                  <c:v>2.0379743316773125</c:v>
                </c:pt>
                <c:pt idx="380">
                  <c:v>2.0380791851958109</c:v>
                </c:pt>
                <c:pt idx="381">
                  <c:v>2.038196634168147</c:v>
                </c:pt>
                <c:pt idx="382">
                  <c:v>2.0383197196683884</c:v>
                </c:pt>
                <c:pt idx="383">
                  <c:v>2.0384035438414645</c:v>
                </c:pt>
                <c:pt idx="384">
                  <c:v>2.038496695348547</c:v>
                </c:pt>
                <c:pt idx="385">
                  <c:v>2.0386418632788867</c:v>
                </c:pt>
                <c:pt idx="386">
                  <c:v>2.0387027130301871</c:v>
                </c:pt>
                <c:pt idx="387">
                  <c:v>2.0387771126987193</c:v>
                </c:pt>
                <c:pt idx="388">
                  <c:v>2.0388886720528734</c:v>
                </c:pt>
                <c:pt idx="389">
                  <c:v>2.0389219785421271</c:v>
                </c:pt>
                <c:pt idx="390">
                  <c:v>2.0390120257790181</c:v>
                </c:pt>
                <c:pt idx="391">
                  <c:v>2.0391001880204138</c:v>
                </c:pt>
                <c:pt idx="392">
                  <c:v>2.0391479023304422</c:v>
                </c:pt>
                <c:pt idx="393">
                  <c:v>2.0391961591220849</c:v>
                </c:pt>
                <c:pt idx="394">
                  <c:v>2.0392551156213607</c:v>
                </c:pt>
                <c:pt idx="395">
                  <c:v>2.0393187900186347</c:v>
                </c:pt>
                <c:pt idx="396">
                  <c:v>2.0393748229963182</c:v>
                </c:pt>
                <c:pt idx="397">
                  <c:v>2.039490217966883</c:v>
                </c:pt>
                <c:pt idx="398">
                  <c:v>2.0395050478752639</c:v>
                </c:pt>
                <c:pt idx="399">
                  <c:v>2.0395759329912733</c:v>
                </c:pt>
                <c:pt idx="400">
                  <c:v>2.0395928437412283</c:v>
                </c:pt>
                <c:pt idx="401">
                  <c:v>2.0396603210153041</c:v>
                </c:pt>
                <c:pt idx="402">
                  <c:v>2.0396831145314622</c:v>
                </c:pt>
                <c:pt idx="403">
                  <c:v>2.0396928520229975</c:v>
                </c:pt>
                <c:pt idx="404">
                  <c:v>2.0398178118930916</c:v>
                </c:pt>
                <c:pt idx="405">
                  <c:v>2.0397814539620231</c:v>
                </c:pt>
                <c:pt idx="406">
                  <c:v>2.0399053826414142</c:v>
                </c:pt>
                <c:pt idx="407">
                  <c:v>2.0399101034208433</c:v>
                </c:pt>
                <c:pt idx="408">
                  <c:v>2.0399649444417642</c:v>
                </c:pt>
                <c:pt idx="409">
                  <c:v>2.0399897605929107</c:v>
                </c:pt>
                <c:pt idx="410">
                  <c:v>2.0403966768462878</c:v>
                </c:pt>
                <c:pt idx="411">
                  <c:v>2.0406486872004113</c:v>
                </c:pt>
                <c:pt idx="412">
                  <c:v>2.0411033489135715</c:v>
                </c:pt>
                <c:pt idx="413">
                  <c:v>2.0417389906782382</c:v>
                </c:pt>
                <c:pt idx="414">
                  <c:v>2.0423479761477608</c:v>
                </c:pt>
                <c:pt idx="415">
                  <c:v>2.0429223626070145</c:v>
                </c:pt>
                <c:pt idx="416">
                  <c:v>2.0434154763773349</c:v>
                </c:pt>
                <c:pt idx="417">
                  <c:v>2.0439436396320185</c:v>
                </c:pt>
                <c:pt idx="418">
                  <c:v>2.044593728297452</c:v>
                </c:pt>
                <c:pt idx="419">
                  <c:v>2.0455574145033912</c:v>
                </c:pt>
                <c:pt idx="420">
                  <c:v>2.0469698621178263</c:v>
                </c:pt>
                <c:pt idx="421">
                  <c:v>2.0488604693802714</c:v>
                </c:pt>
                <c:pt idx="422">
                  <c:v>2.0511993933677335</c:v>
                </c:pt>
                <c:pt idx="423">
                  <c:v>2.0541289107655589</c:v>
                </c:pt>
                <c:pt idx="424">
                  <c:v>2.0574100165314095</c:v>
                </c:pt>
                <c:pt idx="425">
                  <c:v>2.0612429057888764</c:v>
                </c:pt>
                <c:pt idx="426">
                  <c:v>2.0653383988421696</c:v>
                </c:pt>
                <c:pt idx="427">
                  <c:v>2.0698256203890009</c:v>
                </c:pt>
                <c:pt idx="428">
                  <c:v>2.0744847994139533</c:v>
                </c:pt>
                <c:pt idx="429">
                  <c:v>2.0792129602699085</c:v>
                </c:pt>
                <c:pt idx="430">
                  <c:v>2.0840265995826752</c:v>
                </c:pt>
                <c:pt idx="431">
                  <c:v>2.0888918309306659</c:v>
                </c:pt>
                <c:pt idx="432">
                  <c:v>2.0937016650883837</c:v>
                </c:pt>
                <c:pt idx="433">
                  <c:v>2.0984420893863618</c:v>
                </c:pt>
                <c:pt idx="434">
                  <c:v>2.1030140569466074</c:v>
                </c:pt>
                <c:pt idx="435">
                  <c:v>2.1074728233568427</c:v>
                </c:pt>
                <c:pt idx="436">
                  <c:v>2.1116619137188275</c:v>
                </c:pt>
                <c:pt idx="437">
                  <c:v>2.1155660761555688</c:v>
                </c:pt>
                <c:pt idx="438">
                  <c:v>2.1193213978097702</c:v>
                </c:pt>
                <c:pt idx="439">
                  <c:v>2.1227042660882138</c:v>
                </c:pt>
                <c:pt idx="440">
                  <c:v>2.1258639353817967</c:v>
                </c:pt>
                <c:pt idx="441">
                  <c:v>2.1287315077116777</c:v>
                </c:pt>
                <c:pt idx="442">
                  <c:v>2.1312820024544035</c:v>
                </c:pt>
                <c:pt idx="443">
                  <c:v>2.1336097061271526</c:v>
                </c:pt>
                <c:pt idx="444">
                  <c:v>2.1355671101924814</c:v>
                </c:pt>
                <c:pt idx="445">
                  <c:v>2.1373030875866412</c:v>
                </c:pt>
                <c:pt idx="446">
                  <c:v>2.1387430363644335</c:v>
                </c:pt>
                <c:pt idx="447">
                  <c:v>2.1398901658584113</c:v>
                </c:pt>
                <c:pt idx="448">
                  <c:v>2.140936535623239</c:v>
                </c:pt>
                <c:pt idx="449">
                  <c:v>2.1416214934272935</c:v>
                </c:pt>
                <c:pt idx="450">
                  <c:v>2.1422593378510966</c:v>
                </c:pt>
                <c:pt idx="451">
                  <c:v>2.1427236053480865</c:v>
                </c:pt>
                <c:pt idx="452">
                  <c:v>2.1429923845455177</c:v>
                </c:pt>
                <c:pt idx="453">
                  <c:v>2.143283213327686</c:v>
                </c:pt>
                <c:pt idx="454">
                  <c:v>2.1435370753393723</c:v>
                </c:pt>
                <c:pt idx="455">
                  <c:v>2.1439904885430177</c:v>
                </c:pt>
                <c:pt idx="456">
                  <c:v>2.1445714147075234</c:v>
                </c:pt>
                <c:pt idx="457">
                  <c:v>2.1453401460569528</c:v>
                </c:pt>
                <c:pt idx="458">
                  <c:v>2.1473273473830017</c:v>
                </c:pt>
                <c:pt idx="459">
                  <c:v>2.1493334831124096</c:v>
                </c:pt>
                <c:pt idx="460">
                  <c:v>2.1511439514198605</c:v>
                </c:pt>
                <c:pt idx="461">
                  <c:v>2.152458912125375</c:v>
                </c:pt>
                <c:pt idx="462">
                  <c:v>2.1531403684575658</c:v>
                </c:pt>
                <c:pt idx="463">
                  <c:v>2.1535372374944837</c:v>
                </c:pt>
                <c:pt idx="464">
                  <c:v>2.1537480001049127</c:v>
                </c:pt>
                <c:pt idx="465">
                  <c:v>2.1539596088097319</c:v>
                </c:pt>
                <c:pt idx="466">
                  <c:v>2.1540480972657403</c:v>
                </c:pt>
                <c:pt idx="467">
                  <c:v>2.1541566542187582</c:v>
                </c:pt>
                <c:pt idx="468">
                  <c:v>2.1542607328411267</c:v>
                </c:pt>
                <c:pt idx="469">
                  <c:v>2.1542807802829356</c:v>
                </c:pt>
                <c:pt idx="470">
                  <c:v>2.154329787531061</c:v>
                </c:pt>
                <c:pt idx="471">
                  <c:v>2.1544788668811017</c:v>
                </c:pt>
                <c:pt idx="472">
                  <c:v>2.1544450621507583</c:v>
                </c:pt>
                <c:pt idx="473">
                  <c:v>2.1545242005185825</c:v>
                </c:pt>
                <c:pt idx="474">
                  <c:v>2.1546317000029114</c:v>
                </c:pt>
                <c:pt idx="475">
                  <c:v>2.1546366578405416</c:v>
                </c:pt>
                <c:pt idx="476">
                  <c:v>2.1546600368652635</c:v>
                </c:pt>
                <c:pt idx="477">
                  <c:v>2.1547138350608384</c:v>
                </c:pt>
                <c:pt idx="478">
                  <c:v>2.1547744178279746</c:v>
                </c:pt>
                <c:pt idx="479">
                  <c:v>2.1547490412639974</c:v>
                </c:pt>
                <c:pt idx="480">
                  <c:v>2.1547301277281745</c:v>
                </c:pt>
                <c:pt idx="481">
                  <c:v>2.154829871228499</c:v>
                </c:pt>
                <c:pt idx="482">
                  <c:v>2.1548727203647418</c:v>
                </c:pt>
                <c:pt idx="483">
                  <c:v>2.1548726562999936</c:v>
                </c:pt>
                <c:pt idx="484">
                  <c:v>2.1548042353701908</c:v>
                </c:pt>
                <c:pt idx="485">
                  <c:v>2.1548786185715216</c:v>
                </c:pt>
                <c:pt idx="486">
                  <c:v>2.1549666501568434</c:v>
                </c:pt>
                <c:pt idx="487">
                  <c:v>2.1549346506638369</c:v>
                </c:pt>
                <c:pt idx="488">
                  <c:v>2.1549285991266673</c:v>
                </c:pt>
                <c:pt idx="489">
                  <c:v>2.1549332801755572</c:v>
                </c:pt>
                <c:pt idx="490">
                  <c:v>2.154952479338843</c:v>
                </c:pt>
                <c:pt idx="491">
                  <c:v>2.1549755191097097</c:v>
                </c:pt>
                <c:pt idx="492">
                  <c:v>2.1549729750639135</c:v>
                </c:pt>
                <c:pt idx="493">
                  <c:v>2.1550076762335282</c:v>
                </c:pt>
                <c:pt idx="494">
                  <c:v>2.1550006464263398</c:v>
                </c:pt>
                <c:pt idx="495">
                  <c:v>2.1550373080161425</c:v>
                </c:pt>
                <c:pt idx="496">
                  <c:v>2.1550251772308346</c:v>
                </c:pt>
                <c:pt idx="497">
                  <c:v>2.1550565753825737</c:v>
                </c:pt>
                <c:pt idx="498">
                  <c:v>2.1550599250936329</c:v>
                </c:pt>
                <c:pt idx="499">
                  <c:v>2.1550745042825299</c:v>
                </c:pt>
                <c:pt idx="500">
                  <c:v>2.1550814687320714</c:v>
                </c:pt>
                <c:pt idx="501">
                  <c:v>2.1550762029553527</c:v>
                </c:pt>
                <c:pt idx="502">
                  <c:v>2.1550895654143916</c:v>
                </c:pt>
                <c:pt idx="503">
                  <c:v>2.1551115505766996</c:v>
                </c:pt>
                <c:pt idx="504">
                  <c:v>2.1551184321797265</c:v>
                </c:pt>
                <c:pt idx="505">
                  <c:v>2.1551576023639343</c:v>
                </c:pt>
                <c:pt idx="506">
                  <c:v>2.1554771591589388</c:v>
                </c:pt>
                <c:pt idx="507">
                  <c:v>2.1557874770615775</c:v>
                </c:pt>
                <c:pt idx="508">
                  <c:v>2.1562043825959734</c:v>
                </c:pt>
                <c:pt idx="509">
                  <c:v>2.1567926738634795</c:v>
                </c:pt>
                <c:pt idx="510">
                  <c:v>2.1573881980594551</c:v>
                </c:pt>
                <c:pt idx="511">
                  <c:v>2.1578546895300819</c:v>
                </c:pt>
                <c:pt idx="512">
                  <c:v>2.1582230082971363</c:v>
                </c:pt>
                <c:pt idx="513">
                  <c:v>2.1585613721338999</c:v>
                </c:pt>
                <c:pt idx="514">
                  <c:v>2.1589378083321145</c:v>
                </c:pt>
                <c:pt idx="515">
                  <c:v>2.1594024104377598</c:v>
                </c:pt>
                <c:pt idx="516">
                  <c:v>2.1600313593271343</c:v>
                </c:pt>
                <c:pt idx="517">
                  <c:v>2.1608822828765928</c:v>
                </c:pt>
                <c:pt idx="518">
                  <c:v>2.1619828779649874</c:v>
                </c:pt>
                <c:pt idx="519">
                  <c:v>2.1633080230365809</c:v>
                </c:pt>
                <c:pt idx="520">
                  <c:v>2.164856140947844</c:v>
                </c:pt>
                <c:pt idx="521">
                  <c:v>2.1665926880488735</c:v>
                </c:pt>
                <c:pt idx="522">
                  <c:v>2.1684879720117967</c:v>
                </c:pt>
                <c:pt idx="523">
                  <c:v>2.1705328391170258</c:v>
                </c:pt>
                <c:pt idx="524">
                  <c:v>2.1726688071322675</c:v>
                </c:pt>
                <c:pt idx="525">
                  <c:v>2.1749110734597625</c:v>
                </c:pt>
                <c:pt idx="526">
                  <c:v>2.1771771839321779</c:v>
                </c:pt>
                <c:pt idx="527">
                  <c:v>2.1794700901255308</c:v>
                </c:pt>
                <c:pt idx="528">
                  <c:v>2.181703097651321</c:v>
                </c:pt>
                <c:pt idx="529">
                  <c:v>2.1839565302204287</c:v>
                </c:pt>
                <c:pt idx="530">
                  <c:v>2.1861427905531388</c:v>
                </c:pt>
                <c:pt idx="531">
                  <c:v>2.1882341260509914</c:v>
                </c:pt>
                <c:pt idx="532">
                  <c:v>2.1902182853527372</c:v>
                </c:pt>
                <c:pt idx="533">
                  <c:v>2.1921048151104019</c:v>
                </c:pt>
                <c:pt idx="534">
                  <c:v>2.1938638316151202</c:v>
                </c:pt>
                <c:pt idx="535">
                  <c:v>2.1955171143049146</c:v>
                </c:pt>
                <c:pt idx="536">
                  <c:v>2.1969921501053036</c:v>
                </c:pt>
                <c:pt idx="537">
                  <c:v>2.1983322288491274</c:v>
                </c:pt>
                <c:pt idx="538">
                  <c:v>2.1995597968207239</c:v>
                </c:pt>
                <c:pt idx="539">
                  <c:v>2.200622976663007</c:v>
                </c:pt>
                <c:pt idx="540">
                  <c:v>2.2015405828002841</c:v>
                </c:pt>
                <c:pt idx="541">
                  <c:v>2.2023551099166148</c:v>
                </c:pt>
                <c:pt idx="542">
                  <c:v>2.2030559857990641</c:v>
                </c:pt>
                <c:pt idx="543">
                  <c:v>2.2035762423816223</c:v>
                </c:pt>
                <c:pt idx="544">
                  <c:v>2.2040000000000002</c:v>
                </c:pt>
                <c:pt idx="545">
                  <c:v>2.2043399973678857</c:v>
                </c:pt>
                <c:pt idx="546">
                  <c:v>2.2045889471170992</c:v>
                </c:pt>
                <c:pt idx="547">
                  <c:v>2.204762602758132</c:v>
                </c:pt>
                <c:pt idx="548">
                  <c:v>2.2048769123482619</c:v>
                </c:pt>
                <c:pt idx="549">
                  <c:v>2.2049898351168649</c:v>
                </c:pt>
                <c:pt idx="550">
                  <c:v>2.2050267800882164</c:v>
                </c:pt>
                <c:pt idx="551">
                  <c:v>2.2051199526301715</c:v>
                </c:pt>
                <c:pt idx="552">
                  <c:v>2.2052382882361266</c:v>
                </c:pt>
                <c:pt idx="553">
                  <c:v>2.2053882854598519</c:v>
                </c:pt>
                <c:pt idx="554">
                  <c:v>2.2058703203903263</c:v>
                </c:pt>
                <c:pt idx="555">
                  <c:v>2.206408623548922</c:v>
                </c:pt>
                <c:pt idx="556">
                  <c:v>2.2068719886885262</c:v>
                </c:pt>
                <c:pt idx="557">
                  <c:v>2.2072547068261676</c:v>
                </c:pt>
                <c:pt idx="558">
                  <c:v>2.2075024452971634</c:v>
                </c:pt>
                <c:pt idx="559">
                  <c:v>2.2076482621826901</c:v>
                </c:pt>
                <c:pt idx="560">
                  <c:v>2.2077596441241374</c:v>
                </c:pt>
                <c:pt idx="561">
                  <c:v>2.2078136246242432</c:v>
                </c:pt>
                <c:pt idx="562">
                  <c:v>2.2079019423290838</c:v>
                </c:pt>
                <c:pt idx="563">
                  <c:v>2.2079422720820818</c:v>
                </c:pt>
                <c:pt idx="564">
                  <c:v>2.2079973353136468</c:v>
                </c:pt>
                <c:pt idx="565">
                  <c:v>2.208026367094102</c:v>
                </c:pt>
                <c:pt idx="566">
                  <c:v>2.2080357872982597</c:v>
                </c:pt>
                <c:pt idx="567">
                  <c:v>2.2080234671955048</c:v>
                </c:pt>
                <c:pt idx="568">
                  <c:v>2.2080727802700792</c:v>
                </c:pt>
                <c:pt idx="569">
                  <c:v>2.2080746485031177</c:v>
                </c:pt>
                <c:pt idx="570">
                  <c:v>2.2081389760880517</c:v>
                </c:pt>
                <c:pt idx="571">
                  <c:v>2.2081198991180662</c:v>
                </c:pt>
                <c:pt idx="572">
                  <c:v>2.2081689026079383</c:v>
                </c:pt>
                <c:pt idx="573">
                  <c:v>2.2081913651342098</c:v>
                </c:pt>
                <c:pt idx="574">
                  <c:v>2.2081581520904559</c:v>
                </c:pt>
                <c:pt idx="575">
                  <c:v>2.2081622319138856</c:v>
                </c:pt>
                <c:pt idx="576">
                  <c:v>2.2081709541376773</c:v>
                </c:pt>
                <c:pt idx="577">
                  <c:v>2.2082178242594077</c:v>
                </c:pt>
                <c:pt idx="578">
                  <c:v>2.2082060747033436</c:v>
                </c:pt>
                <c:pt idx="579">
                  <c:v>2.2081974961676036</c:v>
                </c:pt>
                <c:pt idx="580">
                  <c:v>2.208194562775927</c:v>
                </c:pt>
                <c:pt idx="581">
                  <c:v>2.2081909259307575</c:v>
                </c:pt>
                <c:pt idx="582">
                  <c:v>2.208230289927672</c:v>
                </c:pt>
                <c:pt idx="583">
                  <c:v>2.2082023409886151</c:v>
                </c:pt>
                <c:pt idx="584">
                  <c:v>2.2082155453248258</c:v>
                </c:pt>
                <c:pt idx="585">
                  <c:v>2.2082294954111803</c:v>
                </c:pt>
                <c:pt idx="586">
                  <c:v>2.2082098442984264</c:v>
                </c:pt>
                <c:pt idx="587">
                  <c:v>2.2082263710618437</c:v>
                </c:pt>
                <c:pt idx="588">
                  <c:v>2.2082467666161301</c:v>
                </c:pt>
                <c:pt idx="589">
                  <c:v>2.2082295419941178</c:v>
                </c:pt>
                <c:pt idx="590">
                  <c:v>2.2082561617783387</c:v>
                </c:pt>
                <c:pt idx="591">
                  <c:v>2.2082794920083058</c:v>
                </c:pt>
                <c:pt idx="592">
                  <c:v>2.2082337900612874</c:v>
                </c:pt>
                <c:pt idx="593">
                  <c:v>2.2082608481262329</c:v>
                </c:pt>
                <c:pt idx="594">
                  <c:v>2.2082526110180978</c:v>
                </c:pt>
                <c:pt idx="595">
                  <c:v>2.2082358983655093</c:v>
                </c:pt>
                <c:pt idx="596">
                  <c:v>2.2082590421526129</c:v>
                </c:pt>
                <c:pt idx="597">
                  <c:v>2.2082407750215967</c:v>
                </c:pt>
                <c:pt idx="598">
                  <c:v>2.2082642223192201</c:v>
                </c:pt>
                <c:pt idx="599">
                  <c:v>2.2081639939930477</c:v>
                </c:pt>
                <c:pt idx="600">
                  <c:v>2.2082189818204974</c:v>
                </c:pt>
                <c:pt idx="601">
                  <c:v>2.2082274272599554</c:v>
                </c:pt>
                <c:pt idx="602">
                  <c:v>2.2084406015689333</c:v>
                </c:pt>
                <c:pt idx="603">
                  <c:v>2.2085741811175339</c:v>
                </c:pt>
                <c:pt idx="604">
                  <c:v>2.2088479277963962</c:v>
                </c:pt>
                <c:pt idx="605">
                  <c:v>2.209146327835144</c:v>
                </c:pt>
                <c:pt idx="606">
                  <c:v>2.2094722636310253</c:v>
                </c:pt>
                <c:pt idx="607">
                  <c:v>2.2096414629134991</c:v>
                </c:pt>
                <c:pt idx="608">
                  <c:v>2.2097968957359644</c:v>
                </c:pt>
                <c:pt idx="609">
                  <c:v>2.209865350508728</c:v>
                </c:pt>
                <c:pt idx="610">
                  <c:v>2.2099066732738684</c:v>
                </c:pt>
                <c:pt idx="611">
                  <c:v>2.2100313778827685</c:v>
                </c:pt>
                <c:pt idx="612">
                  <c:v>2.2101958087516742</c:v>
                </c:pt>
                <c:pt idx="613">
                  <c:v>2.2104810179085539</c:v>
                </c:pt>
                <c:pt idx="614">
                  <c:v>2.2108044105676012</c:v>
                </c:pt>
                <c:pt idx="615">
                  <c:v>2.2112578239944138</c:v>
                </c:pt>
                <c:pt idx="616">
                  <c:v>2.2118528181084898</c:v>
                </c:pt>
                <c:pt idx="617">
                  <c:v>2.2125396461462037</c:v>
                </c:pt>
                <c:pt idx="618">
                  <c:v>2.213280174022731</c:v>
                </c:pt>
                <c:pt idx="619">
                  <c:v>2.2141546364936926</c:v>
                </c:pt>
                <c:pt idx="620">
                  <c:v>2.215066288252066</c:v>
                </c:pt>
                <c:pt idx="621">
                  <c:v>2.21595922592976</c:v>
                </c:pt>
                <c:pt idx="622">
                  <c:v>2.2169837503016652</c:v>
                </c:pt>
                <c:pt idx="623">
                  <c:v>2.2179727808247005</c:v>
                </c:pt>
                <c:pt idx="624">
                  <c:v>2.2189678990056483</c:v>
                </c:pt>
                <c:pt idx="625">
                  <c:v>2.2199806603121979</c:v>
                </c:pt>
                <c:pt idx="626">
                  <c:v>2.2210420939544875</c:v>
                </c:pt>
                <c:pt idx="627">
                  <c:v>2.2219361657154937</c:v>
                </c:pt>
                <c:pt idx="628">
                  <c:v>2.2228285157195109</c:v>
                </c:pt>
                <c:pt idx="629">
                  <c:v>2.2236491439906851</c:v>
                </c:pt>
                <c:pt idx="630">
                  <c:v>2.2244526236315592</c:v>
                </c:pt>
                <c:pt idx="631">
                  <c:v>2.2251807529294441</c:v>
                </c:pt>
                <c:pt idx="632">
                  <c:v>2.2258844444444441</c:v>
                </c:pt>
                <c:pt idx="633">
                  <c:v>2.2265089271015728</c:v>
                </c:pt>
                <c:pt idx="634">
                  <c:v>2.2270520554572806</c:v>
                </c:pt>
                <c:pt idx="635">
                  <c:v>2.227570800109981</c:v>
                </c:pt>
                <c:pt idx="636">
                  <c:v>2.2279418800253099</c:v>
                </c:pt>
                <c:pt idx="637">
                  <c:v>2.228280394816859</c:v>
                </c:pt>
                <c:pt idx="638">
                  <c:v>2.2285852713178298</c:v>
                </c:pt>
                <c:pt idx="639">
                  <c:v>2.2288062600499914</c:v>
                </c:pt>
                <c:pt idx="640">
                  <c:v>2.2289999517351222</c:v>
                </c:pt>
                <c:pt idx="641">
                  <c:v>2.2291607732201788</c:v>
                </c:pt>
                <c:pt idx="642">
                  <c:v>2.2292358749404442</c:v>
                </c:pt>
                <c:pt idx="643">
                  <c:v>2.2292899359165919</c:v>
                </c:pt>
                <c:pt idx="644">
                  <c:v>2.2293212206620026</c:v>
                </c:pt>
                <c:pt idx="645">
                  <c:v>2.2293925677279356</c:v>
                </c:pt>
                <c:pt idx="646">
                  <c:v>2.2293795182786855</c:v>
                </c:pt>
                <c:pt idx="647">
                  <c:v>2.2294799889212018</c:v>
                </c:pt>
                <c:pt idx="648">
                  <c:v>2.2294861030942266</c:v>
                </c:pt>
                <c:pt idx="649">
                  <c:v>2.2295378225521385</c:v>
                </c:pt>
                <c:pt idx="650">
                  <c:v>2.2298207078824248</c:v>
                </c:pt>
                <c:pt idx="651">
                  <c:v>2.2300263404777367</c:v>
                </c:pt>
                <c:pt idx="652">
                  <c:v>2.2304021291333993</c:v>
                </c:pt>
                <c:pt idx="653">
                  <c:v>2.2306020590456193</c:v>
                </c:pt>
                <c:pt idx="654">
                  <c:v>2.2307448966300076</c:v>
                </c:pt>
                <c:pt idx="655">
                  <c:v>2.2308993306257521</c:v>
                </c:pt>
                <c:pt idx="656">
                  <c:v>2.2310011019911844</c:v>
                </c:pt>
                <c:pt idx="657">
                  <c:v>2.2310544100142073</c:v>
                </c:pt>
                <c:pt idx="658">
                  <c:v>2.231077227492289</c:v>
                </c:pt>
                <c:pt idx="659">
                  <c:v>2.2311171881126013</c:v>
                </c:pt>
                <c:pt idx="660">
                  <c:v>2.2311968859570932</c:v>
                </c:pt>
                <c:pt idx="661">
                  <c:v>2.2311585500110089</c:v>
                </c:pt>
                <c:pt idx="662">
                  <c:v>2.2311529126213596</c:v>
                </c:pt>
                <c:pt idx="663">
                  <c:v>2.2312545989698309</c:v>
                </c:pt>
                <c:pt idx="664">
                  <c:v>2.2312400603093958</c:v>
                </c:pt>
                <c:pt idx="665">
                  <c:v>2.2312545655667568</c:v>
                </c:pt>
                <c:pt idx="666">
                  <c:v>2.2312232415902145</c:v>
                </c:pt>
                <c:pt idx="667">
                  <c:v>2.2312330839886623</c:v>
                </c:pt>
                <c:pt idx="668">
                  <c:v>2.2312680363526729</c:v>
                </c:pt>
                <c:pt idx="669">
                  <c:v>2.2312539444190551</c:v>
                </c:pt>
                <c:pt idx="670">
                  <c:v>2.2311892510005715</c:v>
                </c:pt>
                <c:pt idx="671">
                  <c:v>2.2312511111111113</c:v>
                </c:pt>
                <c:pt idx="672">
                  <c:v>2.2312572981226988</c:v>
                </c:pt>
                <c:pt idx="673">
                  <c:v>2.2312955272653006</c:v>
                </c:pt>
                <c:pt idx="674">
                  <c:v>2.231282104201064</c:v>
                </c:pt>
                <c:pt idx="675">
                  <c:v>2.2312177036264629</c:v>
                </c:pt>
                <c:pt idx="676">
                  <c:v>2.2312785388127856</c:v>
                </c:pt>
                <c:pt idx="677">
                  <c:v>2.2312806133314407</c:v>
                </c:pt>
                <c:pt idx="678">
                  <c:v>2.2312266857962695</c:v>
                </c:pt>
                <c:pt idx="679">
                  <c:v>2.23120091820708</c:v>
                </c:pt>
                <c:pt idx="680">
                  <c:v>2.2312089468415013</c:v>
                </c:pt>
                <c:pt idx="681">
                  <c:v>2.231268043526538</c:v>
                </c:pt>
                <c:pt idx="682">
                  <c:v>2.2312574805505689</c:v>
                </c:pt>
                <c:pt idx="683">
                  <c:v>2.2312092120845617</c:v>
                </c:pt>
                <c:pt idx="684">
                  <c:v>2.2312199220838744</c:v>
                </c:pt>
                <c:pt idx="685">
                  <c:v>2.2311552811012478</c:v>
                </c:pt>
                <c:pt idx="686">
                  <c:v>2.2311570462818513</c:v>
                </c:pt>
                <c:pt idx="687">
                  <c:v>2.231097711568272</c:v>
                </c:pt>
                <c:pt idx="688">
                  <c:v>2.2310687641046063</c:v>
                </c:pt>
                <c:pt idx="689">
                  <c:v>2.2310633987980255</c:v>
                </c:pt>
                <c:pt idx="690">
                  <c:v>2.231121820942465</c:v>
                </c:pt>
                <c:pt idx="691">
                  <c:v>2.231105814017206</c:v>
                </c:pt>
                <c:pt idx="692">
                  <c:v>2.2309922480620155</c:v>
                </c:pt>
                <c:pt idx="693">
                  <c:v>2.2310452688713558</c:v>
                </c:pt>
                <c:pt idx="694">
                  <c:v>2.2310196494204129</c:v>
                </c:pt>
                <c:pt idx="695">
                  <c:v>2.2309994000171423</c:v>
                </c:pt>
                <c:pt idx="696">
                  <c:v>2.2309190773139327</c:v>
                </c:pt>
                <c:pt idx="697">
                  <c:v>2.2309775346462435</c:v>
                </c:pt>
                <c:pt idx="698">
                  <c:v>2.2310585426246905</c:v>
                </c:pt>
                <c:pt idx="699">
                  <c:v>2.231160009531469</c:v>
                </c:pt>
                <c:pt idx="700">
                  <c:v>2.2313029345372462</c:v>
                </c:pt>
                <c:pt idx="701">
                  <c:v>2.2313444637046498</c:v>
                </c:pt>
                <c:pt idx="702">
                  <c:v>2.2315311203319501</c:v>
                </c:pt>
                <c:pt idx="703">
                  <c:v>2.2315773448907943</c:v>
                </c:pt>
                <c:pt idx="704">
                  <c:v>2.2315273720908322</c:v>
                </c:pt>
                <c:pt idx="705">
                  <c:v>2.2315199580832621</c:v>
                </c:pt>
                <c:pt idx="706">
                  <c:v>2.2315480204219247</c:v>
                </c:pt>
                <c:pt idx="707">
                  <c:v>2.2314238174085257</c:v>
                </c:pt>
                <c:pt idx="708">
                  <c:v>2.2314680390032504</c:v>
                </c:pt>
                <c:pt idx="709">
                  <c:v>2.2314938751120406</c:v>
                </c:pt>
                <c:pt idx="710">
                  <c:v>2.2315434112742429</c:v>
                </c:pt>
                <c:pt idx="711">
                  <c:v>2.2316780357021653</c:v>
                </c:pt>
                <c:pt idx="712">
                  <c:v>2.2318502316006179</c:v>
                </c:pt>
                <c:pt idx="713">
                  <c:v>2.232104231703087</c:v>
                </c:pt>
                <c:pt idx="714">
                  <c:v>2.2324015735608125</c:v>
                </c:pt>
                <c:pt idx="715">
                  <c:v>2.2327629345326061</c:v>
                </c:pt>
                <c:pt idx="716">
                  <c:v>2.2331503012328699</c:v>
                </c:pt>
                <c:pt idx="717">
                  <c:v>2.2335765894907551</c:v>
                </c:pt>
                <c:pt idx="718">
                  <c:v>2.2340133964010431</c:v>
                </c:pt>
                <c:pt idx="719">
                  <c:v>2.2344913440317624</c:v>
                </c:pt>
                <c:pt idx="720">
                  <c:v>2.2349345899826667</c:v>
                </c:pt>
                <c:pt idx="721">
                  <c:v>2.2354092352059669</c:v>
                </c:pt>
                <c:pt idx="722">
                  <c:v>2.2358627121165311</c:v>
                </c:pt>
                <c:pt idx="723">
                  <c:v>2.236299606501019</c:v>
                </c:pt>
                <c:pt idx="724">
                  <c:v>2.2367309227563914</c:v>
                </c:pt>
                <c:pt idx="725">
                  <c:v>2.2371330531551523</c:v>
                </c:pt>
                <c:pt idx="726">
                  <c:v>2.2375137677788248</c:v>
                </c:pt>
                <c:pt idx="727">
                  <c:v>2.2378512652379001</c:v>
                </c:pt>
                <c:pt idx="728">
                  <c:v>2.2381574727063822</c:v>
                </c:pt>
                <c:pt idx="729">
                  <c:v>2.2384406616941144</c:v>
                </c:pt>
                <c:pt idx="730">
                  <c:v>2.2387023885040027</c:v>
                </c:pt>
                <c:pt idx="731">
                  <c:v>2.2389316942981519</c:v>
                </c:pt>
                <c:pt idx="732">
                  <c:v>2.2390731378924906</c:v>
                </c:pt>
                <c:pt idx="733">
                  <c:v>2.239192178508012</c:v>
                </c:pt>
                <c:pt idx="734">
                  <c:v>2.2393412637669132</c:v>
                </c:pt>
                <c:pt idx="735">
                  <c:v>2.2394129882842373</c:v>
                </c:pt>
                <c:pt idx="736">
                  <c:v>2.239511431435675</c:v>
                </c:pt>
                <c:pt idx="737">
                  <c:v>2.2395564154404384</c:v>
                </c:pt>
                <c:pt idx="738">
                  <c:v>2.2395945245021767</c:v>
                </c:pt>
                <c:pt idx="739">
                  <c:v>2.2395958960615134</c:v>
                </c:pt>
                <c:pt idx="740">
                  <c:v>2.2395879968679471</c:v>
                </c:pt>
                <c:pt idx="741">
                  <c:v>2.2395980823384303</c:v>
                </c:pt>
                <c:pt idx="742">
                  <c:v>2.2396149341761791</c:v>
                </c:pt>
                <c:pt idx="743">
                  <c:v>2.2396387918538059</c:v>
                </c:pt>
                <c:pt idx="744">
                  <c:v>2.2396756904724171</c:v>
                </c:pt>
                <c:pt idx="745">
                  <c:v>2.2396827823150049</c:v>
                </c:pt>
                <c:pt idx="746">
                  <c:v>2.2398780105122773</c:v>
                </c:pt>
                <c:pt idx="747">
                  <c:v>2.2401579776483178</c:v>
                </c:pt>
                <c:pt idx="748">
                  <c:v>2.2404372569334954</c:v>
                </c:pt>
                <c:pt idx="749">
                  <c:v>2.2406078535487621</c:v>
                </c:pt>
                <c:pt idx="750">
                  <c:v>2.2407999284637592</c:v>
                </c:pt>
                <c:pt idx="751">
                  <c:v>2.2408456339802467</c:v>
                </c:pt>
                <c:pt idx="752">
                  <c:v>2.2409495935977297</c:v>
                </c:pt>
                <c:pt idx="753">
                  <c:v>2.2409988771330518</c:v>
                </c:pt>
                <c:pt idx="754">
                  <c:v>2.2410376881076037</c:v>
                </c:pt>
                <c:pt idx="755">
                  <c:v>2.2410656805434446</c:v>
                </c:pt>
                <c:pt idx="756">
                  <c:v>2.241082899553438</c:v>
                </c:pt>
                <c:pt idx="757">
                  <c:v>2.2410920393087981</c:v>
                </c:pt>
                <c:pt idx="758">
                  <c:v>2.241088358298482</c:v>
                </c:pt>
                <c:pt idx="759">
                  <c:v>2.2411189121235586</c:v>
                </c:pt>
                <c:pt idx="760">
                  <c:v>2.2410968576143731</c:v>
                </c:pt>
                <c:pt idx="761">
                  <c:v>2.2411683630195078</c:v>
                </c:pt>
                <c:pt idx="762">
                  <c:v>2.2411477878156125</c:v>
                </c:pt>
                <c:pt idx="763">
                  <c:v>2.2411388293950356</c:v>
                </c:pt>
                <c:pt idx="764">
                  <c:v>2.2411099284489384</c:v>
                </c:pt>
                <c:pt idx="765">
                  <c:v>2.241097805822458</c:v>
                </c:pt>
                <c:pt idx="766">
                  <c:v>2.2411153781126969</c:v>
                </c:pt>
                <c:pt idx="767">
                  <c:v>2.2411194908687082</c:v>
                </c:pt>
                <c:pt idx="768">
                  <c:v>2.241114975059038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81760"/>
        <c:axId val="142996224"/>
      </c:scatterChart>
      <c:valAx>
        <c:axId val="142981760"/>
        <c:scaling>
          <c:orientation val="minMax"/>
          <c:max val="1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O:C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2996224"/>
        <c:crosses val="autoZero"/>
        <c:crossBetween val="midCat"/>
      </c:valAx>
      <c:valAx>
        <c:axId val="142996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OM:OC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2981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498474</xdr:colOff>
      <xdr:row>30</xdr:row>
      <xdr:rowOff>92076</xdr:rowOff>
    </xdr:from>
    <xdr:to>
      <xdr:col>8</xdr:col>
      <xdr:colOff>457200</xdr:colOff>
      <xdr:row>47</xdr:row>
      <xdr:rowOff>1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80962</xdr:colOff>
      <xdr:row>11</xdr:row>
      <xdr:rowOff>23812</xdr:rowOff>
    </xdr:from>
    <xdr:to>
      <xdr:col>24</xdr:col>
      <xdr:colOff>195262</xdr:colOff>
      <xdr:row>28</xdr:row>
      <xdr:rowOff>14287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85725</xdr:colOff>
      <xdr:row>27</xdr:row>
      <xdr:rowOff>19050</xdr:rowOff>
    </xdr:from>
    <xdr:to>
      <xdr:col>24</xdr:col>
      <xdr:colOff>200025</xdr:colOff>
      <xdr:row>44</xdr:row>
      <xdr:rowOff>9525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600075</xdr:colOff>
      <xdr:row>14</xdr:row>
      <xdr:rowOff>19050</xdr:rowOff>
    </xdr:from>
    <xdr:to>
      <xdr:col>7</xdr:col>
      <xdr:colOff>44450</xdr:colOff>
      <xdr:row>30</xdr:row>
      <xdr:rowOff>117475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76200</xdr:colOff>
      <xdr:row>14</xdr:row>
      <xdr:rowOff>69850</xdr:rowOff>
    </xdr:from>
    <xdr:to>
      <xdr:col>45</xdr:col>
      <xdr:colOff>231775</xdr:colOff>
      <xdr:row>31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400050</xdr:colOff>
      <xdr:row>31</xdr:row>
      <xdr:rowOff>152400</xdr:rowOff>
    </xdr:from>
    <xdr:to>
      <xdr:col>48</xdr:col>
      <xdr:colOff>209550</xdr:colOff>
      <xdr:row>48</xdr:row>
      <xdr:rowOff>142875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314325</xdr:colOff>
      <xdr:row>16</xdr:row>
      <xdr:rowOff>85725</xdr:rowOff>
    </xdr:from>
    <xdr:to>
      <xdr:col>15</xdr:col>
      <xdr:colOff>495300</xdr:colOff>
      <xdr:row>33</xdr:row>
      <xdr:rowOff>76200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466725</xdr:colOff>
      <xdr:row>20</xdr:row>
      <xdr:rowOff>42862</xdr:rowOff>
    </xdr:from>
    <xdr:to>
      <xdr:col>38</xdr:col>
      <xdr:colOff>638175</xdr:colOff>
      <xdr:row>37</xdr:row>
      <xdr:rowOff>33337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32</xdr:col>
      <xdr:colOff>381000</xdr:colOff>
      <xdr:row>38</xdr:row>
      <xdr:rowOff>0</xdr:rowOff>
    </xdr:from>
    <xdr:to>
      <xdr:col>38</xdr:col>
      <xdr:colOff>238125</xdr:colOff>
      <xdr:row>54</xdr:row>
      <xdr:rowOff>152400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0.38333</cdr:x>
      <cdr:y>0.32986</cdr:y>
    </cdr:from>
    <cdr:to>
      <cdr:x>0.66875</cdr:x>
      <cdr:y>0.6007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52585" y="904863"/>
          <a:ext cx="1304940" cy="742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Nox (orange)</a:t>
          </a:r>
          <a:r>
            <a:rPr lang="en-US" sz="1100" baseline="0"/>
            <a:t> </a:t>
          </a:r>
        </a:p>
        <a:p xmlns:a="http://schemas.openxmlformats.org/drawingml/2006/main">
          <a:r>
            <a:rPr lang="en-US" sz="1100"/>
            <a:t>on right, </a:t>
          </a:r>
        </a:p>
        <a:p xmlns:a="http://schemas.openxmlformats.org/drawingml/2006/main">
          <a:r>
            <a:rPr lang="en-US" sz="1100"/>
            <a:t>log scale</a:t>
          </a:r>
        </a:p>
      </cdr:txBody>
    </cdr:sp>
  </cdr:relSizeAnchor>
  <cdr:relSizeAnchor xmlns:cdr="http://schemas.openxmlformats.org/drawingml/2006/chartDrawing">
    <cdr:from>
      <cdr:x>0.28403</cdr:x>
      <cdr:y>0.03588</cdr:y>
    </cdr:from>
    <cdr:to>
      <cdr:x>0.56945</cdr:x>
      <cdr:y>0.30671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98570" y="98426"/>
          <a:ext cx="1304940" cy="742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OA (red)</a:t>
          </a:r>
          <a:r>
            <a:rPr lang="en-US" sz="1100" baseline="0"/>
            <a:t> </a:t>
          </a:r>
        </a:p>
        <a:p xmlns:a="http://schemas.openxmlformats.org/drawingml/2006/main">
          <a:r>
            <a:rPr lang="en-US" sz="1100"/>
            <a:t>on left, </a:t>
          </a:r>
        </a:p>
        <a:p xmlns:a="http://schemas.openxmlformats.org/drawingml/2006/main">
          <a:r>
            <a:rPr lang="en-US" sz="1100"/>
            <a:t>linear scale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28575</xdr:colOff>
      <xdr:row>21</xdr:row>
      <xdr:rowOff>38100</xdr:rowOff>
    </xdr:from>
    <xdr:to>
      <xdr:col>57</xdr:col>
      <xdr:colOff>304800</xdr:colOff>
      <xdr:row>41</xdr:row>
      <xdr:rowOff>142875</xdr:rowOff>
    </xdr:to>
    <xdr:graphicFrame macro="">
      <xdr:nvGraphicFramePr>
        <xdr:cNvPr id="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0</xdr:colOff>
      <xdr:row>0</xdr:row>
      <xdr:rowOff>38100</xdr:rowOff>
    </xdr:from>
    <xdr:to>
      <xdr:col>57</xdr:col>
      <xdr:colOff>276225</xdr:colOff>
      <xdr:row>21</xdr:row>
      <xdr:rowOff>142875</xdr:rowOff>
    </xdr:to>
    <xdr:graphicFrame macro="">
      <xdr:nvGraphicFramePr>
        <xdr:cNvPr id="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114300</xdr:colOff>
      <xdr:row>42</xdr:row>
      <xdr:rowOff>38100</xdr:rowOff>
    </xdr:from>
    <xdr:to>
      <xdr:col>44</xdr:col>
      <xdr:colOff>180975</xdr:colOff>
      <xdr:row>62</xdr:row>
      <xdr:rowOff>117475</xdr:rowOff>
    </xdr:to>
    <xdr:graphicFrame macro="">
      <xdr:nvGraphicFramePr>
        <xdr:cNvPr id="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266700</xdr:colOff>
      <xdr:row>0</xdr:row>
      <xdr:rowOff>0</xdr:rowOff>
    </xdr:from>
    <xdr:to>
      <xdr:col>44</xdr:col>
      <xdr:colOff>9525</xdr:colOff>
      <xdr:row>21</xdr:row>
      <xdr:rowOff>98425</xdr:rowOff>
    </xdr:to>
    <xdr:graphicFrame macro="">
      <xdr:nvGraphicFramePr>
        <xdr:cNvPr id="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57150</xdr:colOff>
      <xdr:row>20</xdr:row>
      <xdr:rowOff>152400</xdr:rowOff>
    </xdr:from>
    <xdr:to>
      <xdr:col>44</xdr:col>
      <xdr:colOff>123825</xdr:colOff>
      <xdr:row>41</xdr:row>
      <xdr:rowOff>66675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44449</xdr:colOff>
      <xdr:row>42</xdr:row>
      <xdr:rowOff>38100</xdr:rowOff>
    </xdr:from>
    <xdr:to>
      <xdr:col>69</xdr:col>
      <xdr:colOff>323849</xdr:colOff>
      <xdr:row>58</xdr:row>
      <xdr:rowOff>88900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25400</xdr:colOff>
      <xdr:row>21</xdr:row>
      <xdr:rowOff>165100</xdr:rowOff>
    </xdr:from>
    <xdr:to>
      <xdr:col>69</xdr:col>
      <xdr:colOff>304800</xdr:colOff>
      <xdr:row>38</xdr:row>
      <xdr:rowOff>38100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58</xdr:col>
      <xdr:colOff>38100</xdr:colOff>
      <xdr:row>4</xdr:row>
      <xdr:rowOff>38100</xdr:rowOff>
    </xdr:from>
    <xdr:to>
      <xdr:col>69</xdr:col>
      <xdr:colOff>317500</xdr:colOff>
      <xdr:row>20</xdr:row>
      <xdr:rowOff>101600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241300</xdr:colOff>
      <xdr:row>41</xdr:row>
      <xdr:rowOff>76200</xdr:rowOff>
    </xdr:from>
    <xdr:to>
      <xdr:col>56</xdr:col>
      <xdr:colOff>117475</xdr:colOff>
      <xdr:row>61</xdr:row>
      <xdr:rowOff>142875</xdr:rowOff>
    </xdr:to>
    <xdr:graphicFrame macro="">
      <xdr:nvGraphicFramePr>
        <xdr:cNvPr id="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54</xdr:col>
      <xdr:colOff>228601</xdr:colOff>
      <xdr:row>0</xdr:row>
      <xdr:rowOff>0</xdr:rowOff>
    </xdr:from>
    <xdr:to>
      <xdr:col>65</xdr:col>
      <xdr:colOff>228601</xdr:colOff>
      <xdr:row>21</xdr:row>
      <xdr:rowOff>104775</xdr:rowOff>
    </xdr:to>
    <xdr:graphicFrame macro="">
      <xdr:nvGraphicFramePr>
        <xdr:cNvPr id="12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101600</xdr:colOff>
      <xdr:row>62</xdr:row>
      <xdr:rowOff>76200</xdr:rowOff>
    </xdr:from>
    <xdr:to>
      <xdr:col>44</xdr:col>
      <xdr:colOff>168275</xdr:colOff>
      <xdr:row>83</xdr:row>
      <xdr:rowOff>53975</xdr:rowOff>
    </xdr:to>
    <xdr:graphicFrame macro="">
      <xdr:nvGraphicFramePr>
        <xdr:cNvPr id="1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241300</xdr:colOff>
      <xdr:row>61</xdr:row>
      <xdr:rowOff>12700</xdr:rowOff>
    </xdr:from>
    <xdr:to>
      <xdr:col>56</xdr:col>
      <xdr:colOff>117475</xdr:colOff>
      <xdr:row>81</xdr:row>
      <xdr:rowOff>130175</xdr:rowOff>
    </xdr:to>
    <xdr:graphicFrame macro="">
      <xdr:nvGraphicFramePr>
        <xdr:cNvPr id="1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28575</xdr:colOff>
      <xdr:row>42</xdr:row>
      <xdr:rowOff>19050</xdr:rowOff>
    </xdr:from>
    <xdr:to>
      <xdr:col>58</xdr:col>
      <xdr:colOff>0</xdr:colOff>
      <xdr:row>62</xdr:row>
      <xdr:rowOff>133350</xdr:rowOff>
    </xdr:to>
    <xdr:graphicFrame macro="">
      <xdr:nvGraphicFramePr>
        <xdr:cNvPr id="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28575</xdr:colOff>
      <xdr:row>21</xdr:row>
      <xdr:rowOff>38100</xdr:rowOff>
    </xdr:from>
    <xdr:to>
      <xdr:col>57</xdr:col>
      <xdr:colOff>304800</xdr:colOff>
      <xdr:row>41</xdr:row>
      <xdr:rowOff>142875</xdr:rowOff>
    </xdr:to>
    <xdr:graphicFrame macro="">
      <xdr:nvGraphicFramePr>
        <xdr:cNvPr id="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0</xdr:colOff>
      <xdr:row>0</xdr:row>
      <xdr:rowOff>38100</xdr:rowOff>
    </xdr:from>
    <xdr:to>
      <xdr:col>57</xdr:col>
      <xdr:colOff>276225</xdr:colOff>
      <xdr:row>21</xdr:row>
      <xdr:rowOff>142875</xdr:rowOff>
    </xdr:to>
    <xdr:graphicFrame macro="">
      <xdr:nvGraphicFramePr>
        <xdr:cNvPr id="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114300</xdr:colOff>
      <xdr:row>42</xdr:row>
      <xdr:rowOff>38100</xdr:rowOff>
    </xdr:from>
    <xdr:to>
      <xdr:col>44</xdr:col>
      <xdr:colOff>180975</xdr:colOff>
      <xdr:row>62</xdr:row>
      <xdr:rowOff>117475</xdr:rowOff>
    </xdr:to>
    <xdr:graphicFrame macro="">
      <xdr:nvGraphicFramePr>
        <xdr:cNvPr id="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266700</xdr:colOff>
      <xdr:row>0</xdr:row>
      <xdr:rowOff>0</xdr:rowOff>
    </xdr:from>
    <xdr:to>
      <xdr:col>44</xdr:col>
      <xdr:colOff>9525</xdr:colOff>
      <xdr:row>21</xdr:row>
      <xdr:rowOff>98425</xdr:rowOff>
    </xdr:to>
    <xdr:graphicFrame macro="">
      <xdr:nvGraphicFramePr>
        <xdr:cNvPr id="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57150</xdr:colOff>
      <xdr:row>20</xdr:row>
      <xdr:rowOff>152400</xdr:rowOff>
    </xdr:from>
    <xdr:to>
      <xdr:col>44</xdr:col>
      <xdr:colOff>123825</xdr:colOff>
      <xdr:row>41</xdr:row>
      <xdr:rowOff>66675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279400</xdr:colOff>
      <xdr:row>234</xdr:row>
      <xdr:rowOff>139700</xdr:rowOff>
    </xdr:from>
    <xdr:to>
      <xdr:col>35</xdr:col>
      <xdr:colOff>203200</xdr:colOff>
      <xdr:row>264</xdr:row>
      <xdr:rowOff>139700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165100</xdr:colOff>
      <xdr:row>235</xdr:row>
      <xdr:rowOff>12700</xdr:rowOff>
    </xdr:from>
    <xdr:to>
      <xdr:col>49</xdr:col>
      <xdr:colOff>292100</xdr:colOff>
      <xdr:row>265</xdr:row>
      <xdr:rowOff>12700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241300</xdr:colOff>
      <xdr:row>235</xdr:row>
      <xdr:rowOff>50800</xdr:rowOff>
    </xdr:from>
    <xdr:to>
      <xdr:col>63</xdr:col>
      <xdr:colOff>254000</xdr:colOff>
      <xdr:row>265</xdr:row>
      <xdr:rowOff>50800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161192</xdr:colOff>
      <xdr:row>289</xdr:row>
      <xdr:rowOff>58615</xdr:rowOff>
    </xdr:from>
    <xdr:to>
      <xdr:col>28</xdr:col>
      <xdr:colOff>367567</xdr:colOff>
      <xdr:row>317</xdr:row>
      <xdr:rowOff>105508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322384</xdr:colOff>
      <xdr:row>289</xdr:row>
      <xdr:rowOff>102577</xdr:rowOff>
    </xdr:from>
    <xdr:to>
      <xdr:col>44</xdr:col>
      <xdr:colOff>264989</xdr:colOff>
      <xdr:row>317</xdr:row>
      <xdr:rowOff>149470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29308</xdr:colOff>
      <xdr:row>285</xdr:row>
      <xdr:rowOff>87923</xdr:rowOff>
    </xdr:from>
    <xdr:to>
      <xdr:col>61</xdr:col>
      <xdr:colOff>264990</xdr:colOff>
      <xdr:row>313</xdr:row>
      <xdr:rowOff>134815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108438</xdr:colOff>
      <xdr:row>312</xdr:row>
      <xdr:rowOff>101600</xdr:rowOff>
    </xdr:from>
    <xdr:to>
      <xdr:col>29</xdr:col>
      <xdr:colOff>51043</xdr:colOff>
      <xdr:row>340</xdr:row>
      <xdr:rowOff>148492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349739</xdr:colOff>
      <xdr:row>314</xdr:row>
      <xdr:rowOff>12701</xdr:rowOff>
    </xdr:from>
    <xdr:to>
      <xdr:col>45</xdr:col>
      <xdr:colOff>62767</xdr:colOff>
      <xdr:row>342</xdr:row>
      <xdr:rowOff>59593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</xdr:col>
      <xdr:colOff>249115</xdr:colOff>
      <xdr:row>314</xdr:row>
      <xdr:rowOff>102576</xdr:rowOff>
    </xdr:from>
    <xdr:to>
      <xdr:col>61</xdr:col>
      <xdr:colOff>255220</xdr:colOff>
      <xdr:row>342</xdr:row>
      <xdr:rowOff>149468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56</xdr:col>
      <xdr:colOff>131884</xdr:colOff>
      <xdr:row>274</xdr:row>
      <xdr:rowOff>117231</xdr:rowOff>
    </xdr:from>
    <xdr:to>
      <xdr:col>70</xdr:col>
      <xdr:colOff>123335</xdr:colOff>
      <xdr:row>303</xdr:row>
      <xdr:rowOff>2931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62</xdr:col>
      <xdr:colOff>307731</xdr:colOff>
      <xdr:row>346</xdr:row>
      <xdr:rowOff>73270</xdr:rowOff>
    </xdr:from>
    <xdr:to>
      <xdr:col>75</xdr:col>
      <xdr:colOff>20759</xdr:colOff>
      <xdr:row>374</xdr:row>
      <xdr:rowOff>120162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58615</xdr:colOff>
      <xdr:row>343</xdr:row>
      <xdr:rowOff>58616</xdr:rowOff>
    </xdr:from>
    <xdr:to>
      <xdr:col>44</xdr:col>
      <xdr:colOff>79373</xdr:colOff>
      <xdr:row>371</xdr:row>
      <xdr:rowOff>105508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44</xdr:col>
      <xdr:colOff>161192</xdr:colOff>
      <xdr:row>343</xdr:row>
      <xdr:rowOff>58616</xdr:rowOff>
    </xdr:from>
    <xdr:to>
      <xdr:col>61</xdr:col>
      <xdr:colOff>167297</xdr:colOff>
      <xdr:row>371</xdr:row>
      <xdr:rowOff>105508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0.54278</cdr:x>
      <cdr:y>0.12853</cdr:y>
    </cdr:from>
    <cdr:to>
      <cdr:x>0.76102</cdr:x>
      <cdr:y>0.24422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42847" y="586154"/>
          <a:ext cx="1143000" cy="527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/>
            <a:t>urban (expanded scale)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0.21264</cdr:x>
      <cdr:y>0.11568</cdr:y>
    </cdr:from>
    <cdr:to>
      <cdr:x>0.32455</cdr:x>
      <cdr:y>0.16709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13693" y="527537"/>
          <a:ext cx="586154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urban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1101&amp;5_EU_to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apc\julial\Desktop\gro_BE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mistry"/>
      <sheetName val="VOCs_PPBV"/>
      <sheetName val="atomic ratios &amp; mass (all O)"/>
      <sheetName val="atomic ratios (O-2)"/>
      <sheetName val="aer comp (ug_m-3)"/>
      <sheetName val="types"/>
    </sheetNames>
    <sheetDataSet>
      <sheetData sheetId="0"/>
      <sheetData sheetId="1">
        <row r="22">
          <cell r="AS22">
            <v>136000000000</v>
          </cell>
        </row>
        <row r="23">
          <cell r="AS23">
            <v>934000000000</v>
          </cell>
        </row>
        <row r="24">
          <cell r="AS24">
            <v>1</v>
          </cell>
        </row>
        <row r="25">
          <cell r="AS25">
            <v>1.23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_LG_beachon_uptoC10"/>
      <sheetName val="iniconcs"/>
      <sheetName val="output"/>
      <sheetName val="gas-aer-part (3pm mass)"/>
      <sheetName val="delta 3pm mass"/>
      <sheetName val="SIVOC bins (delta mass)"/>
      <sheetName val="gas-aer (3pm Carbon)"/>
      <sheetName val="top100_dict"/>
      <sheetName val="top100.110_masses"/>
      <sheetName val="top100.110_plume"/>
      <sheetName val="top100_1h-delta"/>
      <sheetName val="top100_24h-delta"/>
      <sheetName val="pvap"/>
      <sheetName val="gas_particle"/>
      <sheetName val="cstar_aer"/>
      <sheetName val="cstar_t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J2">
            <v>8.2057459999999995E-5</v>
          </cell>
        </row>
      </sheetData>
      <sheetData sheetId="13"/>
      <sheetData sheetId="14">
        <row r="2">
          <cell r="C2" t="str">
            <v>&gt;8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V12460"/>
  <sheetViews>
    <sheetView tabSelected="1" topLeftCell="J8" zoomScaleNormal="100" workbookViewId="0">
      <pane ySplit="1365" topLeftCell="A12" activePane="bottomLeft"/>
      <selection activeCell="I10" sqref="I10"/>
      <selection pane="bottomLeft" activeCell="AC30" sqref="AC30"/>
    </sheetView>
  </sheetViews>
  <sheetFormatPr defaultRowHeight="12.75" x14ac:dyDescent="0.2"/>
  <cols>
    <col min="1" max="1" width="10.5703125" style="7" bestFit="1" customWidth="1"/>
    <col min="2" max="9" width="10.5703125" style="7" customWidth="1"/>
    <col min="10" max="14" width="9" style="15" customWidth="1"/>
    <col min="15" max="15" width="10.5703125" style="7" customWidth="1"/>
    <col min="16" max="19" width="9.28515625" style="7" customWidth="1"/>
    <col min="20" max="20" width="1.7109375" style="7" customWidth="1"/>
    <col min="21" max="21" width="9.7109375" style="7" customWidth="1"/>
    <col min="22" max="22" width="9.28515625" style="7" customWidth="1"/>
    <col min="26" max="26" width="1.7109375" customWidth="1"/>
    <col min="27" max="27" width="9.7109375" customWidth="1"/>
    <col min="31" max="31" width="7.7109375" customWidth="1"/>
    <col min="32" max="32" width="1.7109375" customWidth="1"/>
    <col min="33" max="33" width="7.7109375" customWidth="1"/>
    <col min="34" max="36" width="9.85546875" customWidth="1"/>
    <col min="37" max="37" width="10.5703125" customWidth="1"/>
    <col min="38" max="38" width="8.7109375" customWidth="1"/>
    <col min="39" max="39" width="9.85546875" style="7" customWidth="1"/>
    <col min="40" max="41" width="8.7109375" style="7" customWidth="1"/>
    <col min="42" max="43" width="7.7109375" style="7" customWidth="1"/>
    <col min="44" max="44" width="7.7109375" style="17" customWidth="1"/>
    <col min="45" max="45" width="7.7109375" style="7" customWidth="1"/>
    <col min="46" max="46" width="7.7109375" style="17" customWidth="1"/>
    <col min="47" max="47" width="7.7109375" style="7" customWidth="1"/>
    <col min="48" max="53" width="7.7109375" customWidth="1"/>
    <col min="54" max="60" width="7.7109375" style="7" customWidth="1"/>
    <col min="61" max="61" width="7.7109375" style="18" customWidth="1"/>
    <col min="62" max="64" width="7.7109375" style="7" customWidth="1"/>
    <col min="65" max="16384" width="9.140625" style="7"/>
  </cols>
  <sheetData>
    <row r="1" spans="1:64" ht="15" x14ac:dyDescent="0.25">
      <c r="A1" s="7" t="s">
        <v>64</v>
      </c>
      <c r="B1" s="26" t="s">
        <v>141</v>
      </c>
      <c r="C1" s="15"/>
      <c r="D1" s="15"/>
      <c r="E1" s="15"/>
      <c r="G1" s="11"/>
      <c r="J1" s="13"/>
      <c r="K1" s="13"/>
      <c r="L1" s="13"/>
      <c r="M1" s="13"/>
      <c r="N1" s="13"/>
      <c r="O1" s="12" t="s">
        <v>59</v>
      </c>
      <c r="P1"/>
      <c r="Q1"/>
      <c r="R1"/>
      <c r="S1" s="4"/>
      <c r="T1" s="4"/>
      <c r="U1" s="23" t="s">
        <v>16</v>
      </c>
      <c r="V1"/>
      <c r="AA1" s="15" t="s">
        <v>15</v>
      </c>
      <c r="AG1" s="12" t="s">
        <v>34</v>
      </c>
      <c r="AM1"/>
      <c r="AN1"/>
      <c r="AO1"/>
      <c r="AP1"/>
      <c r="AQ1"/>
      <c r="AR1"/>
      <c r="AS1"/>
      <c r="AT1"/>
      <c r="AU1"/>
      <c r="BB1"/>
      <c r="BC1"/>
      <c r="BD1"/>
      <c r="BE1"/>
      <c r="BF1"/>
      <c r="BG1"/>
      <c r="BH1"/>
      <c r="BI1"/>
      <c r="BJ1"/>
      <c r="BK1"/>
      <c r="BL1"/>
    </row>
    <row r="2" spans="1:64" ht="15" x14ac:dyDescent="0.25">
      <c r="A2" s="15" t="s">
        <v>30</v>
      </c>
      <c r="B2" s="15" t="s">
        <v>98</v>
      </c>
      <c r="J2" s="14"/>
      <c r="K2" s="14"/>
      <c r="L2" s="14"/>
      <c r="M2" s="14"/>
      <c r="N2" s="14"/>
      <c r="O2" s="14" t="s">
        <v>56</v>
      </c>
      <c r="P2" s="4"/>
      <c r="Q2" s="4"/>
      <c r="R2" s="4"/>
      <c r="S2" s="4"/>
      <c r="T2" s="4"/>
      <c r="U2" s="4"/>
      <c r="V2" s="4"/>
      <c r="AC2" s="7"/>
      <c r="AD2" s="7"/>
      <c r="AM2"/>
      <c r="AN2"/>
      <c r="AO2"/>
      <c r="AP2"/>
      <c r="AQ2"/>
      <c r="AR2"/>
      <c r="AS2"/>
      <c r="AT2"/>
      <c r="AU2"/>
      <c r="BB2"/>
      <c r="BC2"/>
      <c r="BD2"/>
      <c r="BE2"/>
      <c r="BF2"/>
      <c r="BG2"/>
      <c r="BH2"/>
      <c r="BI2"/>
      <c r="BJ2"/>
      <c r="BK2"/>
      <c r="BL2"/>
    </row>
    <row r="3" spans="1:64" x14ac:dyDescent="0.2">
      <c r="A3" s="12" t="s">
        <v>23</v>
      </c>
      <c r="B3" s="12" t="s">
        <v>106</v>
      </c>
      <c r="C3"/>
      <c r="D3"/>
      <c r="E3"/>
      <c r="F3" s="12"/>
      <c r="G3" s="12"/>
      <c r="H3" s="12"/>
      <c r="I3" s="12"/>
      <c r="J3"/>
      <c r="K3"/>
      <c r="L3"/>
      <c r="M3"/>
      <c r="N3"/>
      <c r="O3" s="7">
        <v>39</v>
      </c>
      <c r="P3" s="7">
        <v>0</v>
      </c>
      <c r="AB3" s="16"/>
      <c r="AC3" s="16"/>
      <c r="AF3" s="25" t="s">
        <v>33</v>
      </c>
      <c r="AG3" s="13">
        <v>39</v>
      </c>
      <c r="AL3" s="12" t="s">
        <v>116</v>
      </c>
      <c r="AM3"/>
      <c r="AO3" t="s">
        <v>57</v>
      </c>
      <c r="AP3"/>
      <c r="AQ3"/>
      <c r="AR3"/>
      <c r="AS3"/>
      <c r="AT3"/>
      <c r="AU3"/>
      <c r="BB3"/>
      <c r="BC3"/>
      <c r="BD3"/>
      <c r="BE3"/>
      <c r="BF3"/>
      <c r="BG3"/>
      <c r="BH3"/>
      <c r="BI3"/>
      <c r="BJ3"/>
      <c r="BK3"/>
    </row>
    <row r="4" spans="1:64" ht="15" x14ac:dyDescent="0.25">
      <c r="A4" s="12" t="s">
        <v>24</v>
      </c>
      <c r="B4" s="12" t="s">
        <v>25</v>
      </c>
      <c r="D4" s="12" t="s">
        <v>139</v>
      </c>
      <c r="E4"/>
      <c r="F4" s="68" t="s">
        <v>140</v>
      </c>
      <c r="J4"/>
      <c r="K4"/>
      <c r="L4"/>
      <c r="M4"/>
      <c r="N4"/>
      <c r="O4">
        <v>39</v>
      </c>
      <c r="P4">
        <v>100</v>
      </c>
      <c r="Q4"/>
      <c r="R4"/>
      <c r="S4"/>
      <c r="T4" s="4"/>
      <c r="U4" s="4"/>
      <c r="V4" s="4"/>
      <c r="AC4" s="16"/>
      <c r="AD4" s="16"/>
      <c r="AF4" s="25" t="s">
        <v>32</v>
      </c>
      <c r="AG4" s="7">
        <v>1</v>
      </c>
      <c r="AL4" s="6" t="s">
        <v>117</v>
      </c>
      <c r="AM4" s="6" t="s">
        <v>118</v>
      </c>
      <c r="AN4"/>
      <c r="AO4"/>
      <c r="AP4"/>
      <c r="AQ4"/>
      <c r="AR4"/>
      <c r="AS4"/>
      <c r="AT4"/>
      <c r="AU4"/>
      <c r="BB4"/>
      <c r="BC4"/>
      <c r="BD4"/>
      <c r="BE4"/>
      <c r="BF4"/>
      <c r="BG4"/>
      <c r="BH4"/>
      <c r="BI4"/>
      <c r="BJ4"/>
      <c r="BK4"/>
      <c r="BL4"/>
    </row>
    <row r="5" spans="1:64" ht="15" x14ac:dyDescent="0.25">
      <c r="A5" s="15" t="s">
        <v>29</v>
      </c>
      <c r="B5" s="14" t="s">
        <v>65</v>
      </c>
      <c r="D5" s="67"/>
      <c r="J5"/>
      <c r="K5"/>
      <c r="L5"/>
      <c r="M5"/>
      <c r="N5"/>
      <c r="O5"/>
      <c r="P5"/>
      <c r="Q5"/>
      <c r="R5"/>
      <c r="S5"/>
      <c r="T5" s="4"/>
      <c r="U5" s="4"/>
      <c r="V5" s="4"/>
      <c r="AC5" s="16"/>
      <c r="AD5" s="16"/>
      <c r="AG5" s="7"/>
      <c r="AL5" s="61">
        <v>1.9599999999999999E-11</v>
      </c>
      <c r="AM5" s="62">
        <v>8.7999999999999999E-13</v>
      </c>
      <c r="AN5"/>
      <c r="AO5"/>
      <c r="AP5"/>
      <c r="AQ5"/>
      <c r="AR5"/>
      <c r="AS5"/>
      <c r="AT5"/>
      <c r="AU5"/>
      <c r="BB5"/>
      <c r="BC5"/>
      <c r="BD5"/>
      <c r="BE5"/>
      <c r="BF5"/>
      <c r="BG5"/>
      <c r="BH5"/>
      <c r="BI5"/>
      <c r="BJ5"/>
      <c r="BK5"/>
      <c r="BL5"/>
    </row>
    <row r="6" spans="1:64" ht="15" x14ac:dyDescent="0.25">
      <c r="A6" s="12" t="s">
        <v>27</v>
      </c>
      <c r="B6">
        <v>342257</v>
      </c>
      <c r="D6" s="12"/>
      <c r="G6"/>
      <c r="H6"/>
      <c r="I6"/>
      <c r="J6"/>
      <c r="K6"/>
      <c r="L6"/>
      <c r="M6"/>
      <c r="N6"/>
      <c r="O6"/>
      <c r="P6"/>
      <c r="Q6"/>
      <c r="R6"/>
      <c r="S6"/>
      <c r="T6" s="4"/>
      <c r="U6" s="4"/>
      <c r="V6" s="4"/>
      <c r="AC6" s="16"/>
      <c r="AD6" s="16"/>
      <c r="AG6" s="12"/>
      <c r="AM6"/>
      <c r="AN6"/>
      <c r="AO6" s="3">
        <f>MAX(AO11:AO587)</f>
        <v>2.2081913651342098</v>
      </c>
      <c r="AP6"/>
      <c r="AQ6"/>
      <c r="AR6"/>
      <c r="AS6"/>
      <c r="AT6"/>
      <c r="AU6"/>
      <c r="BB6"/>
      <c r="BC6"/>
      <c r="BD6"/>
      <c r="BE6"/>
      <c r="BF6"/>
      <c r="BG6"/>
      <c r="BH6"/>
      <c r="BI6"/>
      <c r="BJ6"/>
      <c r="BK6"/>
      <c r="BL6"/>
    </row>
    <row r="7" spans="1:64" ht="15" x14ac:dyDescent="0.25">
      <c r="A7" s="12" t="s">
        <v>28</v>
      </c>
      <c r="B7">
        <v>1817238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 s="4"/>
      <c r="U7" s="4"/>
      <c r="V7" s="4"/>
      <c r="AC7" s="16"/>
      <c r="AD7" s="16"/>
      <c r="AH7" s="3">
        <f>MAX(AH11:AH1148)</f>
        <v>27.104371276573573</v>
      </c>
      <c r="AM7"/>
      <c r="AN7"/>
      <c r="AO7" s="3">
        <f>MIN(AO12:AO587)</f>
        <v>1.1736941438238264</v>
      </c>
      <c r="AP7"/>
      <c r="AQ7"/>
      <c r="AR7"/>
      <c r="AS7"/>
      <c r="AT7"/>
      <c r="AU7"/>
      <c r="BB7"/>
      <c r="BC7"/>
      <c r="BD7"/>
      <c r="BE7"/>
      <c r="BF7"/>
      <c r="BG7"/>
      <c r="BH7"/>
      <c r="BI7"/>
      <c r="BJ7"/>
      <c r="BK7"/>
      <c r="BL7"/>
    </row>
    <row r="8" spans="1:64" ht="1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4"/>
      <c r="Q8" s="4"/>
      <c r="R8" s="4"/>
      <c r="S8" s="4"/>
      <c r="T8" s="4"/>
      <c r="U8" s="4"/>
      <c r="V8" s="4"/>
      <c r="AC8" s="16"/>
      <c r="AD8" s="16"/>
      <c r="AG8" s="9"/>
      <c r="AK8" s="12" t="s">
        <v>119</v>
      </c>
      <c r="AN8"/>
      <c r="AO8"/>
      <c r="AP8"/>
      <c r="AQ8"/>
      <c r="AR8"/>
      <c r="AS8"/>
      <c r="AT8"/>
      <c r="AU8"/>
      <c r="BB8"/>
      <c r="BC8"/>
      <c r="BD8"/>
      <c r="BE8"/>
      <c r="BF8"/>
      <c r="BG8"/>
      <c r="BH8"/>
      <c r="BI8"/>
      <c r="BJ8"/>
      <c r="BK8"/>
      <c r="BL8"/>
    </row>
    <row r="9" spans="1:64" ht="15" x14ac:dyDescent="0.25">
      <c r="A9" s="8" t="s">
        <v>0</v>
      </c>
      <c r="B9" t="s">
        <v>133</v>
      </c>
      <c r="C9" t="s">
        <v>134</v>
      </c>
      <c r="D9" t="s">
        <v>135</v>
      </c>
      <c r="E9" t="s">
        <v>136</v>
      </c>
      <c r="F9" t="s">
        <v>137</v>
      </c>
      <c r="G9" t="s">
        <v>138</v>
      </c>
      <c r="H9" s="12" t="str">
        <f>B9</f>
        <v>GC00001</v>
      </c>
      <c r="I9" s="12" t="s">
        <v>1</v>
      </c>
      <c r="J9" s="8" t="s">
        <v>81</v>
      </c>
      <c r="K9" s="8" t="s">
        <v>115</v>
      </c>
      <c r="L9" s="8" t="s">
        <v>122</v>
      </c>
      <c r="M9" s="8" t="s">
        <v>142</v>
      </c>
      <c r="N9" s="8"/>
      <c r="O9" s="6" t="s">
        <v>37</v>
      </c>
      <c r="P9" s="5" t="s">
        <v>3</v>
      </c>
      <c r="Q9" s="6" t="s">
        <v>8</v>
      </c>
      <c r="R9" s="6" t="s">
        <v>6</v>
      </c>
      <c r="S9" s="6" t="s">
        <v>4</v>
      </c>
      <c r="U9" s="6" t="s">
        <v>11</v>
      </c>
      <c r="V9" s="5" t="s">
        <v>10</v>
      </c>
      <c r="W9" s="6" t="s">
        <v>12</v>
      </c>
      <c r="X9" s="6" t="s">
        <v>13</v>
      </c>
      <c r="Y9" s="6" t="s">
        <v>14</v>
      </c>
      <c r="Z9" s="6"/>
      <c r="AA9" s="6" t="s">
        <v>20</v>
      </c>
      <c r="AB9" s="5" t="s">
        <v>21</v>
      </c>
      <c r="AC9" s="6" t="s">
        <v>17</v>
      </c>
      <c r="AD9" s="6" t="s">
        <v>19</v>
      </c>
      <c r="AE9" s="6" t="s">
        <v>18</v>
      </c>
      <c r="AG9" s="12" t="s">
        <v>31</v>
      </c>
      <c r="AH9" s="6" t="s">
        <v>40</v>
      </c>
      <c r="AI9" s="6" t="s">
        <v>39</v>
      </c>
      <c r="AJ9" s="6" t="s">
        <v>41</v>
      </c>
      <c r="AK9" s="6" t="s">
        <v>120</v>
      </c>
      <c r="AN9" s="6"/>
      <c r="AO9" t="s">
        <v>57</v>
      </c>
      <c r="AP9" t="s">
        <v>58</v>
      </c>
      <c r="AQ9"/>
      <c r="AR9"/>
      <c r="AS9"/>
      <c r="AT9"/>
      <c r="AU9"/>
      <c r="BB9"/>
      <c r="BC9"/>
      <c r="BD9"/>
      <c r="BE9"/>
      <c r="BF9"/>
      <c r="BG9"/>
      <c r="BH9"/>
      <c r="BI9"/>
      <c r="BJ9"/>
      <c r="BK9"/>
      <c r="BL9"/>
    </row>
    <row r="10" spans="1:64" ht="15" x14ac:dyDescent="0.25">
      <c r="A10" s="8"/>
      <c r="B10" s="8" t="s">
        <v>22</v>
      </c>
      <c r="C10" s="8" t="s">
        <v>22</v>
      </c>
      <c r="D10" s="8" t="s">
        <v>22</v>
      </c>
      <c r="E10" s="8" t="s">
        <v>22</v>
      </c>
      <c r="F10" s="8" t="s">
        <v>22</v>
      </c>
      <c r="G10" s="8" t="s">
        <v>22</v>
      </c>
      <c r="H10" s="8" t="s">
        <v>38</v>
      </c>
      <c r="I10" s="8" t="s">
        <v>38</v>
      </c>
      <c r="J10" s="8" t="s">
        <v>22</v>
      </c>
      <c r="K10" s="8" t="s">
        <v>22</v>
      </c>
      <c r="L10" s="8" t="s">
        <v>22</v>
      </c>
      <c r="M10" s="8"/>
      <c r="N10" s="8"/>
      <c r="O10" s="15" t="s">
        <v>35</v>
      </c>
      <c r="P10" s="5" t="s">
        <v>2</v>
      </c>
      <c r="Q10" s="5" t="s">
        <v>9</v>
      </c>
      <c r="R10" s="5" t="s">
        <v>7</v>
      </c>
      <c r="S10" s="6" t="s">
        <v>5</v>
      </c>
      <c r="T10" s="15"/>
      <c r="U10" s="15" t="s">
        <v>35</v>
      </c>
      <c r="V10" s="5" t="s">
        <v>2</v>
      </c>
      <c r="W10" s="5" t="s">
        <v>9</v>
      </c>
      <c r="X10" s="5" t="s">
        <v>7</v>
      </c>
      <c r="Y10" s="6" t="s">
        <v>5</v>
      </c>
      <c r="Z10" s="5"/>
      <c r="AA10" s="15" t="s">
        <v>35</v>
      </c>
      <c r="AB10" s="5" t="s">
        <v>2</v>
      </c>
      <c r="AC10" s="5" t="s">
        <v>9</v>
      </c>
      <c r="AD10" s="5" t="s">
        <v>7</v>
      </c>
      <c r="AE10" s="6" t="s">
        <v>5</v>
      </c>
      <c r="AH10" s="15" t="s">
        <v>36</v>
      </c>
      <c r="AI10" s="15" t="s">
        <v>36</v>
      </c>
      <c r="AJ10" s="15" t="s">
        <v>36</v>
      </c>
      <c r="AK10" s="15" t="s">
        <v>121</v>
      </c>
      <c r="AN10" s="44"/>
      <c r="AO10" s="44"/>
      <c r="AP10"/>
      <c r="AQ10"/>
      <c r="AR10"/>
      <c r="AS10"/>
      <c r="AT10"/>
      <c r="AU10"/>
      <c r="BB10"/>
      <c r="BC10"/>
      <c r="BD10"/>
      <c r="BE10"/>
      <c r="BF10"/>
      <c r="BG10"/>
      <c r="BH10"/>
      <c r="BI10"/>
      <c r="BJ10"/>
      <c r="BK10"/>
      <c r="BL10"/>
    </row>
    <row r="11" spans="1:64" x14ac:dyDescent="0.2">
      <c r="A11" s="2">
        <v>0</v>
      </c>
      <c r="B11" s="1">
        <v>262000000</v>
      </c>
      <c r="C11" s="1">
        <v>0</v>
      </c>
      <c r="D11" s="1">
        <v>285000000000</v>
      </c>
      <c r="E11" s="1">
        <v>0</v>
      </c>
      <c r="F11" s="1">
        <v>950000000000</v>
      </c>
      <c r="G11" s="1">
        <v>0</v>
      </c>
      <c r="H11" s="53">
        <f t="shared" ref="H11:H74" si="0">B11/19000000000</f>
        <v>1.3789473684210527E-2</v>
      </c>
      <c r="I11" s="53">
        <f>D11/19000000000</f>
        <v>15</v>
      </c>
      <c r="J11" s="1">
        <v>0</v>
      </c>
      <c r="K11" s="1">
        <v>0</v>
      </c>
      <c r="L11" s="64">
        <f>SUM(E11:F11)</f>
        <v>950000000000</v>
      </c>
      <c r="M11" s="64"/>
      <c r="N11" s="64"/>
      <c r="O11" s="1">
        <v>2.6654999999999999E-3</v>
      </c>
      <c r="P11" s="1">
        <v>5.9874999999999998E-3</v>
      </c>
      <c r="Q11" s="1">
        <v>1.2499E-2</v>
      </c>
      <c r="R11" s="1">
        <v>1.0215E-7</v>
      </c>
      <c r="S11" s="1">
        <v>0</v>
      </c>
      <c r="U11" s="1">
        <v>1.7651E-6</v>
      </c>
      <c r="V11" s="1">
        <v>4.0763000000000003E-6</v>
      </c>
      <c r="W11" s="1">
        <v>5.3297E-6</v>
      </c>
      <c r="X11" s="1">
        <v>1.0215E-7</v>
      </c>
      <c r="Y11" s="1">
        <v>0</v>
      </c>
      <c r="AA11" s="1">
        <v>7.4261999999999994E-8</v>
      </c>
      <c r="AB11" s="1">
        <v>1.1340999999999999E-7</v>
      </c>
      <c r="AC11" s="1">
        <v>2.6622000000000001E-7</v>
      </c>
      <c r="AD11" s="1">
        <v>4.5260999999999997E-8</v>
      </c>
      <c r="AE11" s="1">
        <v>0</v>
      </c>
      <c r="AG11" s="3">
        <f t="shared" ref="AG11:AG74" si="1">IF(A11&lt;AG$3,1,EXP((A11-AG$3)/24))</f>
        <v>1</v>
      </c>
      <c r="AH11" s="3">
        <f t="shared" ref="AH11:AH74" si="2">O11*AG11</f>
        <v>2.6654999999999999E-3</v>
      </c>
      <c r="AI11" s="3">
        <f t="shared" ref="AI11:AI74" si="3">U11*AG11</f>
        <v>1.7651E-6</v>
      </c>
      <c r="AJ11" s="3">
        <f t="shared" ref="AJ11:AJ74" si="4">AA11*AG11</f>
        <v>7.4261999999999994E-8</v>
      </c>
      <c r="AK11" s="1"/>
      <c r="AM11"/>
      <c r="AO11" s="3">
        <f>((P11*12)+Q11+(R11*16)+(S11*14))/(P11*12)</f>
        <v>1.1739823855254001</v>
      </c>
      <c r="AP11" s="3">
        <f>R11/P11</f>
        <v>1.706054279749478E-5</v>
      </c>
      <c r="AQ11"/>
      <c r="AR11"/>
      <c r="AS11"/>
      <c r="AT11"/>
      <c r="AU11"/>
      <c r="BB11"/>
      <c r="BC11"/>
      <c r="BD11"/>
      <c r="BE11"/>
      <c r="BF11"/>
      <c r="BG11"/>
      <c r="BH11"/>
      <c r="BI11"/>
      <c r="BJ11"/>
      <c r="BK11"/>
      <c r="BL11"/>
    </row>
    <row r="12" spans="1:64" x14ac:dyDescent="0.2">
      <c r="A12" s="2">
        <f>A11+0.25</f>
        <v>0.25</v>
      </c>
      <c r="B12" s="1">
        <v>492900000</v>
      </c>
      <c r="C12" s="1">
        <v>40300</v>
      </c>
      <c r="D12" s="1">
        <v>191600000000</v>
      </c>
      <c r="E12" s="1">
        <v>46940000000</v>
      </c>
      <c r="F12" s="1">
        <v>1031000000000</v>
      </c>
      <c r="G12" s="1">
        <v>3469000</v>
      </c>
      <c r="H12" s="53">
        <f t="shared" si="0"/>
        <v>2.5942105263157895E-2</v>
      </c>
      <c r="I12" s="53">
        <f t="shared" ref="I12:I75" si="5">D12/19000000000</f>
        <v>10.08421052631579</v>
      </c>
      <c r="J12" s="1">
        <v>3775000</v>
      </c>
      <c r="K12" s="1">
        <v>1091000</v>
      </c>
      <c r="L12" s="64">
        <f t="shared" ref="L12:L75" si="6">SUM(E12:F12)</f>
        <v>1077940000000</v>
      </c>
      <c r="M12" s="64"/>
      <c r="N12" s="64"/>
      <c r="O12" s="1">
        <v>0.26285999999999998</v>
      </c>
      <c r="P12" s="1">
        <v>0.59062999999999999</v>
      </c>
      <c r="Q12" s="1">
        <v>1.2265999999999999</v>
      </c>
      <c r="R12" s="1">
        <v>2.4787000000000002E-4</v>
      </c>
      <c r="S12" s="1">
        <v>3.5839E-5</v>
      </c>
      <c r="U12" s="1">
        <v>8.6961000000000004E-4</v>
      </c>
      <c r="V12" s="1">
        <v>1.6454E-3</v>
      </c>
      <c r="W12" s="1">
        <v>3.3154999999999999E-3</v>
      </c>
      <c r="X12" s="1">
        <v>2.4787000000000002E-4</v>
      </c>
      <c r="Y12" s="1">
        <v>3.5839E-5</v>
      </c>
      <c r="AA12" s="1">
        <v>7.4992000000000003E-5</v>
      </c>
      <c r="AB12" s="1">
        <v>1.0485E-4</v>
      </c>
      <c r="AC12" s="1">
        <v>2.1214000000000001E-4</v>
      </c>
      <c r="AD12" s="1">
        <v>4.8102999999999997E-5</v>
      </c>
      <c r="AE12" s="1">
        <v>9.6307000000000008E-6</v>
      </c>
      <c r="AG12" s="3">
        <f t="shared" si="1"/>
        <v>1</v>
      </c>
      <c r="AH12" s="3">
        <f t="shared" si="2"/>
        <v>0.26285999999999998</v>
      </c>
      <c r="AI12" s="3">
        <f t="shared" si="3"/>
        <v>8.6961000000000004E-4</v>
      </c>
      <c r="AJ12" s="3">
        <f t="shared" si="4"/>
        <v>7.4992000000000003E-5</v>
      </c>
      <c r="AK12" s="1">
        <f t="shared" ref="AK12:AK75" si="7">AK11+(C12*0.25)*3600</f>
        <v>36270000</v>
      </c>
      <c r="AL12" s="43"/>
      <c r="AM12"/>
      <c r="AN12" s="1"/>
      <c r="AO12" s="3">
        <f t="shared" ref="AO12:AO75" si="8">((P12*12)+Q12+(R12*16)+(S12*14))/(P12*12)</f>
        <v>1.1736941438238264</v>
      </c>
      <c r="AP12" s="3">
        <f t="shared" ref="AP12:AP75" si="9">R12/P12</f>
        <v>4.1967052130775616E-4</v>
      </c>
      <c r="AQ12"/>
      <c r="AR12"/>
      <c r="AS12"/>
      <c r="AT12"/>
      <c r="AU12"/>
      <c r="BB12"/>
      <c r="BC12"/>
      <c r="BD12"/>
      <c r="BE12"/>
      <c r="BF12"/>
      <c r="BG12"/>
      <c r="BH12"/>
      <c r="BI12"/>
      <c r="BJ12"/>
      <c r="BK12"/>
      <c r="BL12"/>
    </row>
    <row r="13" spans="1:64" x14ac:dyDescent="0.2">
      <c r="A13" s="2">
        <f t="shared" ref="A13:A76" si="10">A12+0.25</f>
        <v>0.5</v>
      </c>
      <c r="B13" s="1">
        <v>710100000</v>
      </c>
      <c r="C13" s="1">
        <v>32350</v>
      </c>
      <c r="D13" s="1">
        <v>95020000000</v>
      </c>
      <c r="E13" s="1">
        <v>77150000000</v>
      </c>
      <c r="F13" s="1">
        <v>1119000000000</v>
      </c>
      <c r="G13" s="1">
        <v>1953000</v>
      </c>
      <c r="H13" s="53">
        <f t="shared" si="0"/>
        <v>3.7373684210526316E-2</v>
      </c>
      <c r="I13" s="53">
        <f t="shared" si="5"/>
        <v>5.001052631578947</v>
      </c>
      <c r="J13" s="1">
        <v>1233000</v>
      </c>
      <c r="K13" s="1">
        <v>531100</v>
      </c>
      <c r="L13" s="64">
        <f t="shared" si="6"/>
        <v>1196150000000</v>
      </c>
      <c r="M13" s="64"/>
      <c r="N13" s="64"/>
      <c r="O13" s="1">
        <v>0.49286999999999997</v>
      </c>
      <c r="P13" s="1">
        <v>1.1072</v>
      </c>
      <c r="Q13" s="1">
        <v>2.2989000000000002</v>
      </c>
      <c r="R13" s="1">
        <v>7.0423000000000003E-4</v>
      </c>
      <c r="S13" s="1">
        <v>1.0147E-4</v>
      </c>
      <c r="U13" s="1">
        <v>2.5222999999999999E-3</v>
      </c>
      <c r="V13" s="1">
        <v>4.7913000000000001E-3</v>
      </c>
      <c r="W13" s="1">
        <v>9.6612999999999994E-3</v>
      </c>
      <c r="X13" s="1">
        <v>7.0423000000000003E-4</v>
      </c>
      <c r="Y13" s="1">
        <v>1.0147E-4</v>
      </c>
      <c r="AA13" s="1">
        <v>1.9395E-4</v>
      </c>
      <c r="AB13" s="1">
        <v>2.7507999999999998E-4</v>
      </c>
      <c r="AC13" s="1">
        <v>5.5732999999999998E-4</v>
      </c>
      <c r="AD13" s="1">
        <v>1.2118E-4</v>
      </c>
      <c r="AE13" s="1">
        <v>2.4613999999999998E-5</v>
      </c>
      <c r="AG13" s="3">
        <f t="shared" si="1"/>
        <v>1</v>
      </c>
      <c r="AH13" s="3">
        <f t="shared" si="2"/>
        <v>0.49286999999999997</v>
      </c>
      <c r="AI13" s="3">
        <f t="shared" si="3"/>
        <v>2.5222999999999999E-3</v>
      </c>
      <c r="AJ13" s="3">
        <f t="shared" si="4"/>
        <v>1.9395E-4</v>
      </c>
      <c r="AK13" s="1">
        <f t="shared" si="7"/>
        <v>65385000</v>
      </c>
      <c r="AL13" s="43"/>
      <c r="AM13"/>
      <c r="AN13" s="1"/>
      <c r="AO13" s="3">
        <f t="shared" si="8"/>
        <v>1.173981534501445</v>
      </c>
      <c r="AP13" s="3">
        <f t="shared" si="9"/>
        <v>6.3604588150289023E-4</v>
      </c>
      <c r="AQ13"/>
      <c r="AR13"/>
      <c r="AS13"/>
      <c r="AT13"/>
      <c r="AU13"/>
      <c r="BB13"/>
      <c r="BC13"/>
      <c r="BD13"/>
      <c r="BE13"/>
      <c r="BF13"/>
      <c r="BG13"/>
      <c r="BH13"/>
      <c r="BI13"/>
      <c r="BJ13"/>
      <c r="BK13"/>
      <c r="BL13"/>
    </row>
    <row r="14" spans="1:64" x14ac:dyDescent="0.2">
      <c r="A14" s="2">
        <f t="shared" si="10"/>
        <v>0.75</v>
      </c>
      <c r="B14" s="1">
        <v>913100000</v>
      </c>
      <c r="C14" s="1">
        <v>17460</v>
      </c>
      <c r="D14" s="1">
        <v>35630000000</v>
      </c>
      <c r="E14" s="1">
        <v>133800000000</v>
      </c>
      <c r="F14" s="1">
        <v>1170000000000</v>
      </c>
      <c r="G14" s="1">
        <v>682200</v>
      </c>
      <c r="H14" s="53">
        <f t="shared" si="0"/>
        <v>4.8057894736842105E-2</v>
      </c>
      <c r="I14" s="53">
        <f t="shared" si="5"/>
        <v>1.8752631578947367</v>
      </c>
      <c r="J14" s="1">
        <v>278600</v>
      </c>
      <c r="K14" s="1">
        <v>180700</v>
      </c>
      <c r="L14" s="64">
        <f t="shared" si="6"/>
        <v>1303800000000</v>
      </c>
      <c r="M14" s="64"/>
      <c r="N14" s="64"/>
      <c r="O14" s="1">
        <v>0.71955000000000002</v>
      </c>
      <c r="P14" s="1">
        <v>1.6162000000000001</v>
      </c>
      <c r="Q14" s="1">
        <v>3.3559000000000001</v>
      </c>
      <c r="R14" s="1">
        <v>1.1069999999999999E-3</v>
      </c>
      <c r="S14" s="1">
        <v>1.5933000000000001E-4</v>
      </c>
      <c r="U14" s="1">
        <v>3.9968E-3</v>
      </c>
      <c r="V14" s="1">
        <v>7.6036999999999997E-3</v>
      </c>
      <c r="W14" s="1">
        <v>1.5334E-2</v>
      </c>
      <c r="X14" s="1">
        <v>1.1069999999999999E-3</v>
      </c>
      <c r="Y14" s="1">
        <v>1.5933000000000001E-4</v>
      </c>
      <c r="AA14" s="1">
        <v>2.9426000000000002E-4</v>
      </c>
      <c r="AB14" s="1">
        <v>4.2063000000000002E-4</v>
      </c>
      <c r="AC14" s="1">
        <v>8.5291000000000002E-4</v>
      </c>
      <c r="AD14" s="1">
        <v>1.8116000000000001E-4</v>
      </c>
      <c r="AE14" s="1">
        <v>3.7094000000000001E-5</v>
      </c>
      <c r="AG14" s="3">
        <f t="shared" si="1"/>
        <v>1</v>
      </c>
      <c r="AH14" s="3">
        <f t="shared" si="2"/>
        <v>0.71955000000000002</v>
      </c>
      <c r="AI14" s="3">
        <f t="shared" si="3"/>
        <v>3.9968E-3</v>
      </c>
      <c r="AJ14" s="3">
        <f t="shared" si="4"/>
        <v>2.9426000000000002E-4</v>
      </c>
      <c r="AK14" s="1">
        <f t="shared" si="7"/>
        <v>81099000</v>
      </c>
      <c r="AL14" s="43"/>
      <c r="AM14"/>
      <c r="AN14" s="1"/>
      <c r="AO14" s="3">
        <f t="shared" si="8"/>
        <v>1.1740627511034114</v>
      </c>
      <c r="AP14" s="3">
        <f t="shared" si="9"/>
        <v>6.8493998267541139E-4</v>
      </c>
      <c r="AQ14"/>
      <c r="AR14"/>
      <c r="AS14"/>
      <c r="AT14"/>
      <c r="AU14"/>
      <c r="BB14"/>
      <c r="BC14"/>
      <c r="BD14"/>
      <c r="BE14"/>
      <c r="BF14"/>
      <c r="BG14"/>
      <c r="BH14"/>
      <c r="BI14"/>
      <c r="BJ14"/>
      <c r="BK14"/>
      <c r="BL14"/>
    </row>
    <row r="15" spans="1:64" x14ac:dyDescent="0.2">
      <c r="A15" s="2">
        <f t="shared" si="10"/>
        <v>1</v>
      </c>
      <c r="B15" s="1">
        <v>1103000000</v>
      </c>
      <c r="C15" s="1">
        <v>9194</v>
      </c>
      <c r="D15" s="1">
        <v>13370000000</v>
      </c>
      <c r="E15" s="1">
        <v>217400000000</v>
      </c>
      <c r="F15" s="1">
        <v>1184000000000</v>
      </c>
      <c r="G15" s="1">
        <v>245500</v>
      </c>
      <c r="H15" s="53">
        <f t="shared" si="0"/>
        <v>5.805263157894737E-2</v>
      </c>
      <c r="I15" s="53">
        <f t="shared" si="5"/>
        <v>0.7036842105263158</v>
      </c>
      <c r="J15" s="1">
        <v>63010</v>
      </c>
      <c r="K15" s="1">
        <v>68980</v>
      </c>
      <c r="L15" s="64">
        <f t="shared" si="6"/>
        <v>1401400000000</v>
      </c>
      <c r="M15" s="64"/>
      <c r="N15" s="64"/>
      <c r="O15" s="1">
        <v>0.94159999999999999</v>
      </c>
      <c r="P15" s="1">
        <v>2.1151</v>
      </c>
      <c r="Q15" s="1">
        <v>4.3920000000000003</v>
      </c>
      <c r="R15" s="1">
        <v>1.3561999999999999E-3</v>
      </c>
      <c r="S15" s="1">
        <v>1.9518000000000001E-4</v>
      </c>
      <c r="U15" s="1">
        <v>4.9068999999999996E-3</v>
      </c>
      <c r="V15" s="1">
        <v>9.3387999999999995E-3</v>
      </c>
      <c r="W15" s="1">
        <v>1.8834E-2</v>
      </c>
      <c r="X15" s="1">
        <v>1.3561999999999999E-3</v>
      </c>
      <c r="Y15" s="1">
        <v>1.9518000000000001E-4</v>
      </c>
      <c r="AA15" s="1">
        <v>3.5834000000000001E-4</v>
      </c>
      <c r="AB15" s="1">
        <v>5.1411999999999996E-4</v>
      </c>
      <c r="AC15" s="1">
        <v>1.0428E-3</v>
      </c>
      <c r="AD15" s="1">
        <v>2.1906000000000001E-4</v>
      </c>
      <c r="AE15" s="1">
        <v>4.5031000000000003E-5</v>
      </c>
      <c r="AG15" s="3">
        <f t="shared" si="1"/>
        <v>1</v>
      </c>
      <c r="AH15" s="3">
        <f t="shared" si="2"/>
        <v>0.94159999999999999</v>
      </c>
      <c r="AI15" s="3">
        <f t="shared" si="3"/>
        <v>4.9068999999999996E-3</v>
      </c>
      <c r="AJ15" s="3">
        <f t="shared" si="4"/>
        <v>3.5834000000000001E-4</v>
      </c>
      <c r="AK15" s="1">
        <f t="shared" si="7"/>
        <v>89373600</v>
      </c>
      <c r="AL15" s="43"/>
      <c r="AM15"/>
      <c r="AN15" s="1"/>
      <c r="AO15" s="3">
        <f t="shared" si="8"/>
        <v>1.1740040549698201</v>
      </c>
      <c r="AP15" s="3">
        <f t="shared" si="9"/>
        <v>6.4119899768332468E-4</v>
      </c>
      <c r="AQ15"/>
      <c r="AR15"/>
      <c r="AS15"/>
      <c r="AT15"/>
      <c r="AU15"/>
      <c r="BB15"/>
      <c r="BC15"/>
      <c r="BD15"/>
      <c r="BE15"/>
      <c r="BF15"/>
      <c r="BG15"/>
      <c r="BH15"/>
      <c r="BI15"/>
      <c r="BJ15"/>
      <c r="BK15"/>
      <c r="BL15"/>
    </row>
    <row r="16" spans="1:64" x14ac:dyDescent="0.2">
      <c r="A16" s="2">
        <f t="shared" si="10"/>
        <v>1.25</v>
      </c>
      <c r="B16" s="1">
        <v>1280000000</v>
      </c>
      <c r="C16" s="1">
        <v>7216</v>
      </c>
      <c r="D16" s="1">
        <v>7743000000</v>
      </c>
      <c r="E16" s="1">
        <v>307900000000</v>
      </c>
      <c r="F16" s="1">
        <v>1182000000000</v>
      </c>
      <c r="G16" s="1">
        <v>148300</v>
      </c>
      <c r="H16" s="53">
        <f t="shared" si="0"/>
        <v>6.7368421052631577E-2</v>
      </c>
      <c r="I16" s="53">
        <f t="shared" si="5"/>
        <v>0.40752631578947368</v>
      </c>
      <c r="J16" s="1">
        <v>25020</v>
      </c>
      <c r="K16" s="1">
        <v>42450</v>
      </c>
      <c r="L16" s="64">
        <f t="shared" si="6"/>
        <v>1489900000000</v>
      </c>
      <c r="M16" s="64"/>
      <c r="N16" s="64"/>
      <c r="O16" s="1">
        <v>1.1589</v>
      </c>
      <c r="P16" s="1">
        <v>2.6032999999999999</v>
      </c>
      <c r="Q16" s="1">
        <v>5.4059999999999997</v>
      </c>
      <c r="R16" s="1">
        <v>1.539E-3</v>
      </c>
      <c r="S16" s="1">
        <v>2.2153E-4</v>
      </c>
      <c r="U16" s="1">
        <v>5.5715000000000001E-3</v>
      </c>
      <c r="V16" s="1">
        <v>1.0605E-2</v>
      </c>
      <c r="W16" s="1">
        <v>2.1385999999999999E-2</v>
      </c>
      <c r="X16" s="1">
        <v>1.539E-3</v>
      </c>
      <c r="Y16" s="1">
        <v>2.2153E-4</v>
      </c>
      <c r="AA16" s="1">
        <v>4.0737999999999999E-4</v>
      </c>
      <c r="AB16" s="1">
        <v>5.8593000000000002E-4</v>
      </c>
      <c r="AC16" s="1">
        <v>1.1887E-3</v>
      </c>
      <c r="AD16" s="1">
        <v>2.4782999999999999E-4</v>
      </c>
      <c r="AE16" s="1">
        <v>5.1088000000000003E-5</v>
      </c>
      <c r="AG16" s="3">
        <f t="shared" si="1"/>
        <v>1</v>
      </c>
      <c r="AH16" s="3">
        <f t="shared" si="2"/>
        <v>1.1589</v>
      </c>
      <c r="AI16" s="3">
        <f t="shared" si="3"/>
        <v>5.5715000000000001E-3</v>
      </c>
      <c r="AJ16" s="3">
        <f t="shared" si="4"/>
        <v>4.0737999999999999E-4</v>
      </c>
      <c r="AK16" s="1">
        <f t="shared" si="7"/>
        <v>95868000</v>
      </c>
      <c r="AL16" s="43"/>
      <c r="AM16"/>
      <c r="AN16" s="1"/>
      <c r="AO16" s="3">
        <f t="shared" si="8"/>
        <v>1.1739370997067826</v>
      </c>
      <c r="AP16" s="3">
        <f t="shared" si="9"/>
        <v>5.9117274228863371E-4</v>
      </c>
      <c r="AQ16"/>
      <c r="AR16"/>
      <c r="AS16"/>
      <c r="AT16"/>
      <c r="AU16"/>
      <c r="BB16"/>
      <c r="BC16"/>
      <c r="BD16"/>
      <c r="BE16"/>
      <c r="BF16"/>
      <c r="BG16"/>
      <c r="BH16"/>
      <c r="BI16"/>
      <c r="BJ16"/>
      <c r="BK16"/>
      <c r="BL16"/>
    </row>
    <row r="17" spans="1:64" x14ac:dyDescent="0.2">
      <c r="A17" s="2">
        <f t="shared" si="10"/>
        <v>1.5</v>
      </c>
      <c r="B17" s="1">
        <v>1446000000</v>
      </c>
      <c r="C17" s="1">
        <v>6711</v>
      </c>
      <c r="D17" s="1">
        <v>5716000000</v>
      </c>
      <c r="E17" s="1">
        <v>392300000000</v>
      </c>
      <c r="F17" s="1">
        <v>1177000000000</v>
      </c>
      <c r="G17" s="1">
        <v>114800</v>
      </c>
      <c r="H17" s="53">
        <f t="shared" si="0"/>
        <v>7.6105263157894731E-2</v>
      </c>
      <c r="I17" s="53">
        <f t="shared" si="5"/>
        <v>0.30084210526315791</v>
      </c>
      <c r="J17" s="1">
        <v>14250</v>
      </c>
      <c r="K17" s="1">
        <v>32410</v>
      </c>
      <c r="L17" s="64">
        <f t="shared" si="6"/>
        <v>1569300000000</v>
      </c>
      <c r="M17" s="64"/>
      <c r="N17" s="64"/>
      <c r="O17" s="1">
        <v>1.3712</v>
      </c>
      <c r="P17" s="1">
        <v>3.0804999999999998</v>
      </c>
      <c r="Q17" s="1">
        <v>6.3973000000000004</v>
      </c>
      <c r="R17" s="1">
        <v>1.7202999999999999E-3</v>
      </c>
      <c r="S17" s="1">
        <v>2.4764999999999998E-4</v>
      </c>
      <c r="U17" s="1">
        <v>6.2315000000000001E-3</v>
      </c>
      <c r="V17" s="1">
        <v>1.1861999999999999E-2</v>
      </c>
      <c r="W17" s="1">
        <v>2.3921999999999999E-2</v>
      </c>
      <c r="X17" s="1">
        <v>1.7202999999999999E-3</v>
      </c>
      <c r="Y17" s="1">
        <v>2.4764999999999998E-4</v>
      </c>
      <c r="AA17" s="1">
        <v>4.5579000000000003E-4</v>
      </c>
      <c r="AB17" s="1">
        <v>6.5731000000000003E-4</v>
      </c>
      <c r="AC17" s="1">
        <v>1.3339000000000001E-3</v>
      </c>
      <c r="AD17" s="1">
        <v>2.7583000000000002E-4</v>
      </c>
      <c r="AE17" s="1">
        <v>5.7028999999999999E-5</v>
      </c>
      <c r="AG17" s="3">
        <f t="shared" si="1"/>
        <v>1</v>
      </c>
      <c r="AH17" s="3">
        <f t="shared" si="2"/>
        <v>1.3712</v>
      </c>
      <c r="AI17" s="3">
        <f t="shared" si="3"/>
        <v>6.2315000000000001E-3</v>
      </c>
      <c r="AJ17" s="3">
        <f t="shared" si="4"/>
        <v>4.5579000000000003E-4</v>
      </c>
      <c r="AK17" s="1">
        <f t="shared" si="7"/>
        <v>101907900</v>
      </c>
      <c r="AL17" s="43"/>
      <c r="AM17"/>
      <c r="AN17" s="1"/>
      <c r="AO17" s="3">
        <f t="shared" si="8"/>
        <v>1.1738974165449334</v>
      </c>
      <c r="AP17" s="3">
        <f t="shared" si="9"/>
        <v>5.5844830384677816E-4</v>
      </c>
      <c r="AQ17"/>
      <c r="AR17"/>
      <c r="AS17"/>
      <c r="AT17"/>
      <c r="AU17"/>
      <c r="BB17"/>
      <c r="BC17"/>
      <c r="BD17"/>
      <c r="BE17"/>
      <c r="BF17"/>
      <c r="BG17"/>
      <c r="BH17"/>
      <c r="BI17"/>
      <c r="BJ17"/>
      <c r="BK17"/>
      <c r="BL17"/>
    </row>
    <row r="18" spans="1:64" x14ac:dyDescent="0.2">
      <c r="A18" s="2">
        <f t="shared" si="10"/>
        <v>1.75</v>
      </c>
      <c r="B18" s="1">
        <v>1601000000</v>
      </c>
      <c r="C18" s="1">
        <v>6421</v>
      </c>
      <c r="D18" s="1">
        <v>4614000000</v>
      </c>
      <c r="E18" s="1">
        <v>468500000000</v>
      </c>
      <c r="F18" s="1">
        <v>1171000000000</v>
      </c>
      <c r="G18" s="1">
        <v>95850</v>
      </c>
      <c r="H18" s="53">
        <f t="shared" si="0"/>
        <v>8.4263157894736845E-2</v>
      </c>
      <c r="I18" s="53">
        <f t="shared" si="5"/>
        <v>0.24284210526315789</v>
      </c>
      <c r="J18" s="1">
        <v>9493</v>
      </c>
      <c r="K18" s="1">
        <v>26610</v>
      </c>
      <c r="L18" s="64">
        <f t="shared" si="6"/>
        <v>1639500000000</v>
      </c>
      <c r="M18" s="64"/>
      <c r="N18" s="64"/>
      <c r="O18" s="1">
        <v>1.5780000000000001</v>
      </c>
      <c r="P18" s="1">
        <v>3.5449999999999999</v>
      </c>
      <c r="Q18" s="1">
        <v>7.3625999999999996</v>
      </c>
      <c r="R18" s="1">
        <v>1.9118E-3</v>
      </c>
      <c r="S18" s="1">
        <v>2.7522000000000001E-4</v>
      </c>
      <c r="U18" s="1">
        <v>6.9303999999999998E-3</v>
      </c>
      <c r="V18" s="1">
        <v>1.3194000000000001E-2</v>
      </c>
      <c r="W18" s="1">
        <v>2.6609000000000001E-2</v>
      </c>
      <c r="X18" s="1">
        <v>1.9118E-3</v>
      </c>
      <c r="Y18" s="1">
        <v>2.7522000000000001E-4</v>
      </c>
      <c r="AA18" s="1">
        <v>5.0620000000000005E-4</v>
      </c>
      <c r="AB18" s="1">
        <v>7.3218000000000003E-4</v>
      </c>
      <c r="AC18" s="1">
        <v>1.4863999999999999E-3</v>
      </c>
      <c r="AD18" s="1">
        <v>3.0455E-4</v>
      </c>
      <c r="AE18" s="1">
        <v>6.3175000000000004E-5</v>
      </c>
      <c r="AG18" s="3">
        <f t="shared" si="1"/>
        <v>1</v>
      </c>
      <c r="AH18" s="3">
        <f t="shared" si="2"/>
        <v>1.5780000000000001</v>
      </c>
      <c r="AI18" s="3">
        <f t="shared" si="3"/>
        <v>6.9303999999999998E-3</v>
      </c>
      <c r="AJ18" s="3">
        <f t="shared" si="4"/>
        <v>5.0620000000000005E-4</v>
      </c>
      <c r="AK18" s="1">
        <f t="shared" si="7"/>
        <v>107686800</v>
      </c>
      <c r="AL18" s="43"/>
      <c r="AM18"/>
      <c r="AN18" s="1"/>
      <c r="AO18" s="3">
        <f t="shared" si="8"/>
        <v>1.1738843883403853</v>
      </c>
      <c r="AP18" s="3">
        <f t="shared" si="9"/>
        <v>5.3929478138222851E-4</v>
      </c>
      <c r="AQ18"/>
      <c r="AR18"/>
      <c r="AS18"/>
      <c r="AT18"/>
      <c r="AU18"/>
      <c r="BB18"/>
      <c r="BC18"/>
      <c r="BD18"/>
      <c r="BE18"/>
      <c r="BF18"/>
      <c r="BG18"/>
      <c r="BH18"/>
      <c r="BI18"/>
      <c r="BJ18"/>
      <c r="BK18"/>
      <c r="BL18"/>
    </row>
    <row r="19" spans="1:64" x14ac:dyDescent="0.2">
      <c r="A19" s="2">
        <f t="shared" si="10"/>
        <v>2</v>
      </c>
      <c r="B19" s="1">
        <v>1747000000</v>
      </c>
      <c r="C19" s="1">
        <v>6166</v>
      </c>
      <c r="D19" s="1">
        <v>3909000000</v>
      </c>
      <c r="E19" s="1">
        <v>536300000000</v>
      </c>
      <c r="F19" s="1">
        <v>1165000000000</v>
      </c>
      <c r="G19" s="1">
        <v>82800</v>
      </c>
      <c r="H19" s="53">
        <f t="shared" si="0"/>
        <v>9.1947368421052625E-2</v>
      </c>
      <c r="I19" s="53">
        <f t="shared" si="5"/>
        <v>0.20573684210526316</v>
      </c>
      <c r="J19" s="1">
        <v>6935</v>
      </c>
      <c r="K19" s="1">
        <v>22640</v>
      </c>
      <c r="L19" s="64">
        <f t="shared" si="6"/>
        <v>1701300000000</v>
      </c>
      <c r="M19" s="64"/>
      <c r="N19" s="64"/>
      <c r="O19" s="1">
        <v>1.7786</v>
      </c>
      <c r="P19" s="1">
        <v>3.9956</v>
      </c>
      <c r="Q19" s="1">
        <v>8.2988</v>
      </c>
      <c r="R19" s="1">
        <v>2.1129E-3</v>
      </c>
      <c r="S19" s="1">
        <v>3.0415999999999999E-4</v>
      </c>
      <c r="U19" s="1">
        <v>7.6657000000000001E-3</v>
      </c>
      <c r="V19" s="1">
        <v>1.4597000000000001E-2</v>
      </c>
      <c r="W19" s="1">
        <v>2.9437999999999999E-2</v>
      </c>
      <c r="X19" s="1">
        <v>2.1129E-3</v>
      </c>
      <c r="Y19" s="1">
        <v>3.0415999999999999E-4</v>
      </c>
      <c r="AA19" s="1">
        <v>5.5856999999999999E-4</v>
      </c>
      <c r="AB19" s="1">
        <v>8.1043E-4</v>
      </c>
      <c r="AC19" s="1">
        <v>1.6458E-3</v>
      </c>
      <c r="AD19" s="1">
        <v>3.3397E-4</v>
      </c>
      <c r="AE19" s="1">
        <v>6.9521000000000001E-5</v>
      </c>
      <c r="AG19" s="3">
        <f t="shared" si="1"/>
        <v>1</v>
      </c>
      <c r="AH19" s="3">
        <f t="shared" si="2"/>
        <v>1.7786</v>
      </c>
      <c r="AI19" s="3">
        <f t="shared" si="3"/>
        <v>7.6657000000000001E-3</v>
      </c>
      <c r="AJ19" s="3">
        <f t="shared" si="4"/>
        <v>5.5856999999999999E-4</v>
      </c>
      <c r="AK19" s="1">
        <f t="shared" si="7"/>
        <v>113236200</v>
      </c>
      <c r="AL19" s="43"/>
      <c r="AM19"/>
      <c r="AN19" s="1"/>
      <c r="AO19" s="3">
        <f t="shared" si="8"/>
        <v>1.1738759435378916</v>
      </c>
      <c r="AP19" s="3">
        <f t="shared" si="9"/>
        <v>5.2880668735609169E-4</v>
      </c>
      <c r="AQ19"/>
      <c r="AR19"/>
      <c r="AS19"/>
      <c r="AT19"/>
      <c r="AU19"/>
      <c r="BB19"/>
      <c r="BC19"/>
      <c r="BD19"/>
      <c r="BE19"/>
      <c r="BF19"/>
      <c r="BG19"/>
      <c r="BH19"/>
      <c r="BI19"/>
      <c r="BJ19"/>
      <c r="BK19"/>
      <c r="BL19"/>
    </row>
    <row r="20" spans="1:64" x14ac:dyDescent="0.2">
      <c r="A20" s="2">
        <f t="shared" si="10"/>
        <v>2.25</v>
      </c>
      <c r="B20" s="1">
        <v>1886000000</v>
      </c>
      <c r="C20" s="1">
        <v>5924</v>
      </c>
      <c r="D20" s="1">
        <v>3402000000</v>
      </c>
      <c r="E20" s="1">
        <v>599600000000</v>
      </c>
      <c r="F20" s="1">
        <v>1160000000000</v>
      </c>
      <c r="G20" s="1">
        <v>72830</v>
      </c>
      <c r="H20" s="53">
        <f t="shared" si="0"/>
        <v>9.9263157894736845E-2</v>
      </c>
      <c r="I20" s="53">
        <f t="shared" si="5"/>
        <v>0.17905263157894738</v>
      </c>
      <c r="J20" s="1">
        <v>5335</v>
      </c>
      <c r="K20" s="1">
        <v>19660</v>
      </c>
      <c r="L20" s="64">
        <f t="shared" si="6"/>
        <v>1759600000000</v>
      </c>
      <c r="M20" s="64"/>
      <c r="N20" s="64"/>
      <c r="O20" s="1">
        <v>1.9761</v>
      </c>
      <c r="P20" s="1">
        <v>4.4394999999999998</v>
      </c>
      <c r="Q20" s="1">
        <v>9.2211999999999996</v>
      </c>
      <c r="R20" s="1">
        <v>2.3215000000000002E-3</v>
      </c>
      <c r="S20" s="1">
        <v>3.3417000000000001E-4</v>
      </c>
      <c r="U20" s="1">
        <v>8.4294999999999995E-3</v>
      </c>
      <c r="V20" s="1">
        <v>1.6053999999999999E-2</v>
      </c>
      <c r="W20" s="1">
        <v>3.2377000000000003E-2</v>
      </c>
      <c r="X20" s="1">
        <v>2.3215000000000002E-3</v>
      </c>
      <c r="Y20" s="1">
        <v>3.3417000000000001E-4</v>
      </c>
      <c r="AA20" s="1">
        <v>6.1253999999999996E-4</v>
      </c>
      <c r="AB20" s="1">
        <v>8.9152999999999997E-4</v>
      </c>
      <c r="AC20" s="1">
        <v>1.8112E-3</v>
      </c>
      <c r="AD20" s="1">
        <v>3.6392999999999999E-4</v>
      </c>
      <c r="AE20" s="1">
        <v>7.6026999999999996E-5</v>
      </c>
      <c r="AG20" s="3">
        <f t="shared" si="1"/>
        <v>1</v>
      </c>
      <c r="AH20" s="3">
        <f t="shared" si="2"/>
        <v>1.9761</v>
      </c>
      <c r="AI20" s="3">
        <f t="shared" si="3"/>
        <v>8.4294999999999995E-3</v>
      </c>
      <c r="AJ20" s="3">
        <f t="shared" si="4"/>
        <v>6.1253999999999996E-4</v>
      </c>
      <c r="AK20" s="1">
        <f t="shared" si="7"/>
        <v>118567800</v>
      </c>
      <c r="AL20" s="43"/>
      <c r="AM20"/>
      <c r="AN20" s="1"/>
      <c r="AO20" s="3">
        <f t="shared" si="8"/>
        <v>1.1738751056800689</v>
      </c>
      <c r="AP20" s="3">
        <f t="shared" si="9"/>
        <v>5.2291924766302523E-4</v>
      </c>
      <c r="AQ20"/>
      <c r="AR20"/>
      <c r="AS20"/>
      <c r="AT20"/>
      <c r="AU20"/>
      <c r="BB20"/>
      <c r="BC20"/>
      <c r="BD20"/>
      <c r="BE20"/>
      <c r="BF20"/>
      <c r="BG20"/>
      <c r="BH20"/>
      <c r="BI20"/>
      <c r="BJ20"/>
      <c r="BK20"/>
      <c r="BL20"/>
    </row>
    <row r="21" spans="1:64" x14ac:dyDescent="0.2">
      <c r="A21" s="2">
        <f t="shared" si="10"/>
        <v>2.5</v>
      </c>
      <c r="B21" s="1">
        <v>2023000000</v>
      </c>
      <c r="C21" s="1">
        <v>5686</v>
      </c>
      <c r="D21" s="1">
        <v>2996000000</v>
      </c>
      <c r="E21" s="1">
        <v>662400000000</v>
      </c>
      <c r="F21" s="1">
        <v>1155000000000</v>
      </c>
      <c r="G21" s="1">
        <v>64650</v>
      </c>
      <c r="H21" s="53">
        <f t="shared" si="0"/>
        <v>0.10647368421052632</v>
      </c>
      <c r="I21" s="53">
        <f t="shared" si="5"/>
        <v>0.15768421052631579</v>
      </c>
      <c r="J21" s="1">
        <v>4206</v>
      </c>
      <c r="K21" s="1">
        <v>17240</v>
      </c>
      <c r="L21" s="64">
        <f t="shared" si="6"/>
        <v>1817400000000</v>
      </c>
      <c r="M21" s="64"/>
      <c r="N21" s="64"/>
      <c r="O21" s="1">
        <v>2.1747999999999998</v>
      </c>
      <c r="P21" s="1">
        <v>4.8857999999999997</v>
      </c>
      <c r="Q21" s="1">
        <v>10.148999999999999</v>
      </c>
      <c r="R21" s="1">
        <v>2.5363E-3</v>
      </c>
      <c r="S21" s="1">
        <v>3.6506E-4</v>
      </c>
      <c r="U21" s="1">
        <v>9.2163999999999996E-3</v>
      </c>
      <c r="V21" s="1">
        <v>1.7554E-2</v>
      </c>
      <c r="W21" s="1">
        <v>3.5404999999999999E-2</v>
      </c>
      <c r="X21" s="1">
        <v>2.5363E-3</v>
      </c>
      <c r="Y21" s="1">
        <v>3.6506E-4</v>
      </c>
      <c r="AA21" s="1">
        <v>6.6790999999999997E-4</v>
      </c>
      <c r="AB21" s="1">
        <v>9.7510999999999995E-4</v>
      </c>
      <c r="AC21" s="1">
        <v>1.9818000000000001E-3</v>
      </c>
      <c r="AD21" s="1">
        <v>3.9434000000000002E-4</v>
      </c>
      <c r="AE21" s="1">
        <v>8.2671999999999997E-5</v>
      </c>
      <c r="AG21" s="3">
        <f t="shared" si="1"/>
        <v>1</v>
      </c>
      <c r="AH21" s="3">
        <f t="shared" si="2"/>
        <v>2.1747999999999998</v>
      </c>
      <c r="AI21" s="3">
        <f t="shared" si="3"/>
        <v>9.2163999999999996E-3</v>
      </c>
      <c r="AJ21" s="3">
        <f t="shared" si="4"/>
        <v>6.6790999999999997E-4</v>
      </c>
      <c r="AK21" s="1">
        <f t="shared" si="7"/>
        <v>123685200</v>
      </c>
      <c r="AL21" s="43"/>
      <c r="AM21"/>
      <c r="AN21" s="1"/>
      <c r="AO21" s="3">
        <f t="shared" si="8"/>
        <v>1.1738830154051878</v>
      </c>
      <c r="AP21" s="3">
        <f t="shared" si="9"/>
        <v>5.1911662368496459E-4</v>
      </c>
      <c r="AQ21"/>
      <c r="AR21"/>
      <c r="AS21"/>
      <c r="AT21"/>
      <c r="AU21"/>
      <c r="BB21"/>
      <c r="BC21"/>
      <c r="BD21"/>
      <c r="BE21"/>
      <c r="BF21"/>
      <c r="BG21"/>
      <c r="BH21"/>
      <c r="BI21"/>
      <c r="BJ21"/>
      <c r="BK21"/>
      <c r="BL21"/>
    </row>
    <row r="22" spans="1:64" x14ac:dyDescent="0.2">
      <c r="A22" s="2">
        <f t="shared" si="10"/>
        <v>2.75</v>
      </c>
      <c r="B22" s="1">
        <v>2159000000</v>
      </c>
      <c r="C22" s="1">
        <v>5451</v>
      </c>
      <c r="D22" s="1">
        <v>2661000000</v>
      </c>
      <c r="E22" s="1">
        <v>724900000000</v>
      </c>
      <c r="F22" s="1">
        <v>1150000000000</v>
      </c>
      <c r="G22" s="1">
        <v>57770</v>
      </c>
      <c r="H22" s="53">
        <f t="shared" si="0"/>
        <v>0.11363157894736842</v>
      </c>
      <c r="I22" s="53">
        <f t="shared" si="5"/>
        <v>0.14005263157894737</v>
      </c>
      <c r="J22" s="1">
        <v>3380</v>
      </c>
      <c r="K22" s="1">
        <v>15230</v>
      </c>
      <c r="L22" s="64">
        <f t="shared" si="6"/>
        <v>1874900000000</v>
      </c>
      <c r="M22" s="64"/>
      <c r="N22" s="64"/>
      <c r="O22" s="1">
        <v>2.3742000000000001</v>
      </c>
      <c r="P22" s="1">
        <v>5.3338000000000001</v>
      </c>
      <c r="Q22" s="1">
        <v>11.08</v>
      </c>
      <c r="R22" s="1">
        <v>2.7553999999999999E-3</v>
      </c>
      <c r="S22" s="1">
        <v>3.9657000000000001E-4</v>
      </c>
      <c r="U22" s="1">
        <v>1.0019999999999999E-2</v>
      </c>
      <c r="V22" s="1">
        <v>1.9087E-2</v>
      </c>
      <c r="W22" s="1">
        <v>3.8497000000000003E-2</v>
      </c>
      <c r="X22" s="1">
        <v>2.7553999999999999E-3</v>
      </c>
      <c r="Y22" s="1">
        <v>3.9657000000000001E-4</v>
      </c>
      <c r="AA22" s="1">
        <v>7.2418999999999999E-4</v>
      </c>
      <c r="AB22" s="1">
        <v>1.0605E-3</v>
      </c>
      <c r="AC22" s="1">
        <v>2.1561000000000002E-3</v>
      </c>
      <c r="AD22" s="1">
        <v>4.2493000000000001E-4</v>
      </c>
      <c r="AE22" s="1">
        <v>8.9396999999999998E-5</v>
      </c>
      <c r="AG22" s="3">
        <f t="shared" si="1"/>
        <v>1</v>
      </c>
      <c r="AH22" s="3">
        <f t="shared" si="2"/>
        <v>2.3742000000000001</v>
      </c>
      <c r="AI22" s="3">
        <f t="shared" si="3"/>
        <v>1.0019999999999999E-2</v>
      </c>
      <c r="AJ22" s="3">
        <f t="shared" si="4"/>
        <v>7.2418999999999999E-4</v>
      </c>
      <c r="AK22" s="1">
        <f t="shared" si="7"/>
        <v>128591100</v>
      </c>
      <c r="AL22" s="43"/>
      <c r="AM22"/>
      <c r="AN22" s="1"/>
      <c r="AO22" s="3">
        <f t="shared" si="8"/>
        <v>1.1738853847163373</v>
      </c>
      <c r="AP22" s="3">
        <f t="shared" si="9"/>
        <v>5.1659229817390979E-4</v>
      </c>
      <c r="AQ22"/>
      <c r="AR22"/>
      <c r="AS22"/>
      <c r="AT22"/>
      <c r="AU22"/>
      <c r="BB22"/>
      <c r="BC22"/>
      <c r="BD22"/>
      <c r="BE22"/>
      <c r="BF22"/>
      <c r="BG22"/>
      <c r="BH22"/>
      <c r="BI22"/>
      <c r="BJ22"/>
      <c r="BK22"/>
      <c r="BL22"/>
    </row>
    <row r="23" spans="1:64" x14ac:dyDescent="0.2">
      <c r="A23" s="2">
        <f t="shared" si="10"/>
        <v>3</v>
      </c>
      <c r="B23" s="1">
        <v>2293000000</v>
      </c>
      <c r="C23" s="1">
        <v>5219</v>
      </c>
      <c r="D23" s="1">
        <v>2379000000</v>
      </c>
      <c r="E23" s="1">
        <v>787200000000</v>
      </c>
      <c r="F23" s="1">
        <v>1145000000000</v>
      </c>
      <c r="G23" s="1">
        <v>51920</v>
      </c>
      <c r="H23" s="53">
        <f t="shared" si="0"/>
        <v>0.12068421052631578</v>
      </c>
      <c r="I23" s="53">
        <f t="shared" si="5"/>
        <v>0.12521052631578947</v>
      </c>
      <c r="J23" s="1">
        <v>2758</v>
      </c>
      <c r="K23" s="1">
        <v>13550</v>
      </c>
      <c r="L23" s="64">
        <f t="shared" si="6"/>
        <v>1932200000000</v>
      </c>
      <c r="M23" s="64"/>
      <c r="N23" s="64"/>
      <c r="O23" s="1">
        <v>2.5741000000000001</v>
      </c>
      <c r="P23" s="1">
        <v>5.7827000000000002</v>
      </c>
      <c r="Q23" s="1">
        <v>12.013</v>
      </c>
      <c r="R23" s="1">
        <v>2.9770999999999999E-3</v>
      </c>
      <c r="S23" s="1">
        <v>4.2843999999999998E-4</v>
      </c>
      <c r="U23" s="1">
        <v>1.0833000000000001E-2</v>
      </c>
      <c r="V23" s="1">
        <v>2.0639999999999999E-2</v>
      </c>
      <c r="W23" s="1">
        <v>4.1628999999999999E-2</v>
      </c>
      <c r="X23" s="1">
        <v>2.9770999999999999E-3</v>
      </c>
      <c r="Y23" s="1">
        <v>4.2843999999999998E-4</v>
      </c>
      <c r="AA23" s="1">
        <v>7.8089000000000001E-4</v>
      </c>
      <c r="AB23" s="1">
        <v>1.1467999999999999E-3</v>
      </c>
      <c r="AC23" s="1">
        <v>2.3326000000000002E-3</v>
      </c>
      <c r="AD23" s="1">
        <v>4.5542999999999999E-4</v>
      </c>
      <c r="AE23" s="1">
        <v>9.6144999999999995E-5</v>
      </c>
      <c r="AG23" s="3">
        <f t="shared" si="1"/>
        <v>1</v>
      </c>
      <c r="AH23" s="3">
        <f t="shared" si="2"/>
        <v>2.5741000000000001</v>
      </c>
      <c r="AI23" s="3">
        <f t="shared" si="3"/>
        <v>1.0833000000000001E-2</v>
      </c>
      <c r="AJ23" s="3">
        <f t="shared" si="4"/>
        <v>7.8089000000000001E-4</v>
      </c>
      <c r="AK23" s="1">
        <f t="shared" si="7"/>
        <v>133288200</v>
      </c>
      <c r="AL23" s="43"/>
      <c r="AM23"/>
      <c r="AN23" s="1"/>
      <c r="AO23" s="3">
        <f t="shared" si="8"/>
        <v>1.1738898173286989</v>
      </c>
      <c r="AP23" s="3">
        <f t="shared" si="9"/>
        <v>5.1482871323084369E-4</v>
      </c>
      <c r="AQ23"/>
      <c r="AR23"/>
      <c r="AS23"/>
      <c r="AT23"/>
      <c r="AU23"/>
      <c r="BB23"/>
      <c r="BC23"/>
      <c r="BD23"/>
      <c r="BE23"/>
      <c r="BF23"/>
      <c r="BG23"/>
      <c r="BH23"/>
      <c r="BI23"/>
      <c r="BJ23"/>
      <c r="BK23"/>
      <c r="BL23"/>
    </row>
    <row r="24" spans="1:64" x14ac:dyDescent="0.2">
      <c r="A24" s="2">
        <f t="shared" si="10"/>
        <v>3.25</v>
      </c>
      <c r="B24" s="1">
        <v>2426000000</v>
      </c>
      <c r="C24" s="1">
        <v>5051</v>
      </c>
      <c r="D24" s="1">
        <v>2188000000</v>
      </c>
      <c r="E24" s="1">
        <v>848900000000</v>
      </c>
      <c r="F24" s="1">
        <v>1141000000000</v>
      </c>
      <c r="G24" s="1">
        <v>47390</v>
      </c>
      <c r="H24" s="53">
        <f t="shared" si="0"/>
        <v>0.12768421052631579</v>
      </c>
      <c r="I24" s="53">
        <f t="shared" si="5"/>
        <v>0.11515789473684211</v>
      </c>
      <c r="J24" s="1">
        <v>2332</v>
      </c>
      <c r="K24" s="1">
        <v>12250</v>
      </c>
      <c r="L24" s="64">
        <f t="shared" si="6"/>
        <v>1989900000000</v>
      </c>
      <c r="M24" s="64"/>
      <c r="N24" s="64"/>
      <c r="O24" s="1">
        <v>2.7753000000000001</v>
      </c>
      <c r="P24" s="1">
        <v>6.2347000000000001</v>
      </c>
      <c r="Q24" s="1">
        <v>12.952999999999999</v>
      </c>
      <c r="R24" s="1">
        <v>3.2003999999999999E-3</v>
      </c>
      <c r="S24" s="1">
        <v>4.6055E-4</v>
      </c>
      <c r="U24" s="1">
        <v>1.1653999999999999E-2</v>
      </c>
      <c r="V24" s="1">
        <v>2.2204999999999999E-2</v>
      </c>
      <c r="W24" s="1">
        <v>4.4788000000000001E-2</v>
      </c>
      <c r="X24" s="1">
        <v>3.2003999999999999E-3</v>
      </c>
      <c r="Y24" s="1">
        <v>4.6055E-4</v>
      </c>
      <c r="AA24" s="1">
        <v>8.3765E-4</v>
      </c>
      <c r="AB24" s="1">
        <v>1.2336999999999999E-3</v>
      </c>
      <c r="AC24" s="1">
        <v>2.5102000000000002E-3</v>
      </c>
      <c r="AD24" s="1">
        <v>4.8564000000000002E-4</v>
      </c>
      <c r="AE24" s="1">
        <v>1.0287E-4</v>
      </c>
      <c r="AG24" s="3">
        <f t="shared" si="1"/>
        <v>1</v>
      </c>
      <c r="AH24" s="3">
        <f t="shared" si="2"/>
        <v>2.7753000000000001</v>
      </c>
      <c r="AI24" s="3">
        <f t="shared" si="3"/>
        <v>1.1653999999999999E-2</v>
      </c>
      <c r="AJ24" s="3">
        <f t="shared" si="4"/>
        <v>8.3765E-4</v>
      </c>
      <c r="AK24" s="1">
        <f t="shared" si="7"/>
        <v>137834100</v>
      </c>
      <c r="AL24" s="43"/>
      <c r="AM24"/>
      <c r="AN24" s="1"/>
      <c r="AO24" s="3">
        <f t="shared" si="8"/>
        <v>1.173901097887629</v>
      </c>
      <c r="AP24" s="3">
        <f t="shared" si="9"/>
        <v>5.1332060885046597E-4</v>
      </c>
      <c r="AQ24"/>
      <c r="AR24"/>
      <c r="AS24"/>
      <c r="AT24"/>
      <c r="AU24"/>
      <c r="BB24"/>
      <c r="BC24"/>
      <c r="BD24"/>
      <c r="BE24"/>
      <c r="BF24"/>
      <c r="BG24"/>
      <c r="BH24"/>
      <c r="BI24"/>
      <c r="BJ24"/>
      <c r="BK24"/>
      <c r="BL24"/>
    </row>
    <row r="25" spans="1:64" x14ac:dyDescent="0.2">
      <c r="A25" s="2">
        <f t="shared" si="10"/>
        <v>3.5</v>
      </c>
      <c r="B25" s="1">
        <v>2561000000</v>
      </c>
      <c r="C25" s="1">
        <v>4898</v>
      </c>
      <c r="D25" s="1">
        <v>2031000000</v>
      </c>
      <c r="E25" s="1">
        <v>909300000000</v>
      </c>
      <c r="F25" s="1">
        <v>1137000000000</v>
      </c>
      <c r="G25" s="1">
        <v>43570</v>
      </c>
      <c r="H25" s="53">
        <f t="shared" si="0"/>
        <v>0.13478947368421051</v>
      </c>
      <c r="I25" s="53">
        <f t="shared" si="5"/>
        <v>0.10689473684210526</v>
      </c>
      <c r="J25" s="1">
        <v>2006</v>
      </c>
      <c r="K25" s="1">
        <v>11170</v>
      </c>
      <c r="L25" s="64">
        <f t="shared" si="6"/>
        <v>2046300000000</v>
      </c>
      <c r="M25" s="64"/>
      <c r="N25" s="64"/>
      <c r="O25" s="1">
        <v>2.9788000000000001</v>
      </c>
      <c r="P25" s="1">
        <v>6.6919000000000004</v>
      </c>
      <c r="Q25" s="1">
        <v>13.903</v>
      </c>
      <c r="R25" s="1">
        <v>3.4253999999999999E-3</v>
      </c>
      <c r="S25" s="1">
        <v>4.9288000000000001E-4</v>
      </c>
      <c r="U25" s="1">
        <v>1.2482E-2</v>
      </c>
      <c r="V25" s="1">
        <v>2.3786000000000002E-2</v>
      </c>
      <c r="W25" s="1">
        <v>4.7975999999999998E-2</v>
      </c>
      <c r="X25" s="1">
        <v>3.4253999999999999E-3</v>
      </c>
      <c r="Y25" s="1">
        <v>4.9288000000000001E-4</v>
      </c>
      <c r="AA25" s="1">
        <v>8.9433999999999998E-4</v>
      </c>
      <c r="AB25" s="1">
        <v>1.3208E-3</v>
      </c>
      <c r="AC25" s="1">
        <v>2.6884999999999999E-3</v>
      </c>
      <c r="AD25" s="1">
        <v>5.1548000000000002E-4</v>
      </c>
      <c r="AE25" s="1">
        <v>1.0956E-4</v>
      </c>
      <c r="AG25" s="3">
        <f t="shared" si="1"/>
        <v>1</v>
      </c>
      <c r="AH25" s="3">
        <f t="shared" si="2"/>
        <v>2.9788000000000001</v>
      </c>
      <c r="AI25" s="3">
        <f t="shared" si="3"/>
        <v>1.2482E-2</v>
      </c>
      <c r="AJ25" s="3">
        <f t="shared" si="4"/>
        <v>8.9433999999999998E-4</v>
      </c>
      <c r="AK25" s="1">
        <f t="shared" si="7"/>
        <v>142242300</v>
      </c>
      <c r="AL25" s="43"/>
      <c r="AM25"/>
      <c r="AN25" s="1"/>
      <c r="AO25" s="3">
        <f t="shared" si="8"/>
        <v>1.173900620152722</v>
      </c>
      <c r="AP25" s="3">
        <f t="shared" si="9"/>
        <v>5.1187256235149948E-4</v>
      </c>
      <c r="AQ25"/>
      <c r="AR25"/>
      <c r="AS25"/>
      <c r="AT25"/>
      <c r="AU25"/>
      <c r="BB25"/>
      <c r="BC25"/>
      <c r="BD25"/>
      <c r="BE25"/>
      <c r="BF25"/>
      <c r="BG25"/>
      <c r="BH25"/>
      <c r="BI25"/>
      <c r="BJ25"/>
      <c r="BK25"/>
      <c r="BL25"/>
    </row>
    <row r="26" spans="1:64" x14ac:dyDescent="0.2">
      <c r="A26" s="2">
        <f t="shared" si="10"/>
        <v>3.75</v>
      </c>
      <c r="B26" s="1">
        <v>2696000000</v>
      </c>
      <c r="C26" s="1">
        <v>4751</v>
      </c>
      <c r="D26" s="1">
        <v>1895000000</v>
      </c>
      <c r="E26" s="1">
        <v>968400000000</v>
      </c>
      <c r="F26" s="1">
        <v>1132000000000</v>
      </c>
      <c r="G26" s="1">
        <v>40260</v>
      </c>
      <c r="H26" s="53">
        <f t="shared" si="0"/>
        <v>0.14189473684210527</v>
      </c>
      <c r="I26" s="53">
        <f t="shared" si="5"/>
        <v>9.9736842105263152E-2</v>
      </c>
      <c r="J26" s="1">
        <v>1746</v>
      </c>
      <c r="K26" s="1">
        <v>10240</v>
      </c>
      <c r="L26" s="64">
        <f t="shared" si="6"/>
        <v>2100400000000</v>
      </c>
      <c r="M26" s="64"/>
      <c r="N26" s="64"/>
      <c r="O26" s="1">
        <v>3.1840999999999999</v>
      </c>
      <c r="P26" s="1">
        <v>7.1531000000000002</v>
      </c>
      <c r="Q26" s="1">
        <v>14.862</v>
      </c>
      <c r="R26" s="1">
        <v>3.6511E-3</v>
      </c>
      <c r="S26" s="1">
        <v>5.2528999999999998E-4</v>
      </c>
      <c r="U26" s="1">
        <v>1.3313E-2</v>
      </c>
      <c r="V26" s="1">
        <v>2.5374000000000001E-2</v>
      </c>
      <c r="W26" s="1">
        <v>5.1180999999999997E-2</v>
      </c>
      <c r="X26" s="1">
        <v>3.6511E-3</v>
      </c>
      <c r="Y26" s="1">
        <v>5.2528999999999998E-4</v>
      </c>
      <c r="AA26" s="1">
        <v>9.5056999999999997E-4</v>
      </c>
      <c r="AB26" s="1">
        <v>1.4077E-3</v>
      </c>
      <c r="AC26" s="1">
        <v>2.8663E-3</v>
      </c>
      <c r="AD26" s="1">
        <v>5.4471999999999995E-4</v>
      </c>
      <c r="AE26" s="1">
        <v>1.1616E-4</v>
      </c>
      <c r="AG26" s="3">
        <f t="shared" si="1"/>
        <v>1</v>
      </c>
      <c r="AH26" s="3">
        <f t="shared" si="2"/>
        <v>3.1840999999999999</v>
      </c>
      <c r="AI26" s="3">
        <f t="shared" si="3"/>
        <v>1.3313E-2</v>
      </c>
      <c r="AJ26" s="3">
        <f t="shared" si="4"/>
        <v>9.5056999999999997E-4</v>
      </c>
      <c r="AK26" s="1">
        <f t="shared" si="7"/>
        <v>146518200</v>
      </c>
      <c r="AL26" s="43"/>
      <c r="AM26"/>
      <c r="AN26" s="1"/>
      <c r="AO26" s="3">
        <f t="shared" si="8"/>
        <v>1.1739079520301221</v>
      </c>
      <c r="AP26" s="3">
        <f t="shared" si="9"/>
        <v>5.1042205477345483E-4</v>
      </c>
      <c r="AQ26"/>
      <c r="AR26"/>
      <c r="AS26"/>
      <c r="AT26"/>
      <c r="AU26"/>
      <c r="BB26"/>
      <c r="BC26"/>
      <c r="BD26"/>
      <c r="BE26"/>
      <c r="BF26"/>
      <c r="BG26"/>
      <c r="BH26"/>
      <c r="BI26"/>
      <c r="BJ26"/>
      <c r="BK26"/>
      <c r="BL26"/>
    </row>
    <row r="27" spans="1:64" x14ac:dyDescent="0.2">
      <c r="A27" s="2">
        <f t="shared" si="10"/>
        <v>4</v>
      </c>
      <c r="B27" s="1">
        <v>2832000000</v>
      </c>
      <c r="C27" s="1">
        <v>4611</v>
      </c>
      <c r="D27" s="1">
        <v>1776000000</v>
      </c>
      <c r="E27" s="1">
        <v>1026000000000</v>
      </c>
      <c r="F27" s="1">
        <v>1128000000000</v>
      </c>
      <c r="G27" s="1">
        <v>37380</v>
      </c>
      <c r="H27" s="53">
        <f t="shared" si="0"/>
        <v>0.14905263157894738</v>
      </c>
      <c r="I27" s="53">
        <f t="shared" si="5"/>
        <v>9.347368421052632E-2</v>
      </c>
      <c r="J27" s="1">
        <v>1536</v>
      </c>
      <c r="K27" s="1">
        <v>9444</v>
      </c>
      <c r="L27" s="64">
        <f t="shared" si="6"/>
        <v>2154000000000</v>
      </c>
      <c r="M27" s="64"/>
      <c r="N27" s="64"/>
      <c r="O27" s="1">
        <v>3.3906000000000001</v>
      </c>
      <c r="P27" s="1">
        <v>7.6169000000000002</v>
      </c>
      <c r="Q27" s="1">
        <v>15.826000000000001</v>
      </c>
      <c r="R27" s="1">
        <v>3.8766E-3</v>
      </c>
      <c r="S27" s="1">
        <v>5.5765999999999997E-4</v>
      </c>
      <c r="U27" s="1">
        <v>1.4146000000000001E-2</v>
      </c>
      <c r="V27" s="1">
        <v>2.6963999999999998E-2</v>
      </c>
      <c r="W27" s="1">
        <v>5.4391000000000002E-2</v>
      </c>
      <c r="X27" s="1">
        <v>3.8766E-3</v>
      </c>
      <c r="Y27" s="1">
        <v>5.5765999999999997E-4</v>
      </c>
      <c r="AA27" s="1">
        <v>1.0059999999999999E-3</v>
      </c>
      <c r="AB27" s="1">
        <v>1.4936999999999999E-3</v>
      </c>
      <c r="AC27" s="1">
        <v>3.0425999999999999E-3</v>
      </c>
      <c r="AD27" s="1">
        <v>5.7317999999999996E-4</v>
      </c>
      <c r="AE27" s="1">
        <v>1.2264E-4</v>
      </c>
      <c r="AG27" s="3">
        <f t="shared" si="1"/>
        <v>1</v>
      </c>
      <c r="AH27" s="3">
        <f t="shared" si="2"/>
        <v>3.3906000000000001</v>
      </c>
      <c r="AI27" s="3">
        <f t="shared" si="3"/>
        <v>1.4146000000000001E-2</v>
      </c>
      <c r="AJ27" s="3">
        <f t="shared" si="4"/>
        <v>1.0059999999999999E-3</v>
      </c>
      <c r="AK27" s="1">
        <f t="shared" si="7"/>
        <v>150668100</v>
      </c>
      <c r="AL27" s="43"/>
      <c r="AM27"/>
      <c r="AN27" s="1"/>
      <c r="AO27" s="3">
        <f t="shared" si="8"/>
        <v>1.1739096924820684</v>
      </c>
      <c r="AP27" s="3">
        <f t="shared" si="9"/>
        <v>5.0894720949467632E-4</v>
      </c>
      <c r="AQ27"/>
      <c r="AR27"/>
      <c r="AS27"/>
      <c r="AT27"/>
      <c r="AU27"/>
      <c r="BB27"/>
      <c r="BC27"/>
      <c r="BD27"/>
      <c r="BE27"/>
      <c r="BF27"/>
      <c r="BG27"/>
      <c r="BH27"/>
      <c r="BI27"/>
      <c r="BJ27"/>
      <c r="BK27"/>
      <c r="BL27"/>
    </row>
    <row r="28" spans="1:64" x14ac:dyDescent="0.2">
      <c r="A28" s="2">
        <f t="shared" si="10"/>
        <v>4.25</v>
      </c>
      <c r="B28" s="1">
        <v>2981000000</v>
      </c>
      <c r="C28" s="1">
        <v>4478</v>
      </c>
      <c r="D28" s="1">
        <v>1671000000</v>
      </c>
      <c r="E28" s="1">
        <v>1083000000000</v>
      </c>
      <c r="F28" s="1">
        <v>1124000000000</v>
      </c>
      <c r="G28" s="1">
        <v>34860</v>
      </c>
      <c r="H28" s="53">
        <f t="shared" si="0"/>
        <v>0.15689473684210525</v>
      </c>
      <c r="I28" s="53">
        <f t="shared" si="5"/>
        <v>8.7947368421052635E-2</v>
      </c>
      <c r="J28" s="1">
        <v>1363</v>
      </c>
      <c r="K28" s="1">
        <v>8751</v>
      </c>
      <c r="L28" s="64">
        <f t="shared" si="6"/>
        <v>2207000000000</v>
      </c>
      <c r="M28" s="64"/>
      <c r="N28" s="64"/>
      <c r="O28" s="1">
        <v>3.6133999999999999</v>
      </c>
      <c r="P28" s="1">
        <v>8.1174999999999997</v>
      </c>
      <c r="Q28" s="1">
        <v>16.867000000000001</v>
      </c>
      <c r="R28" s="1">
        <v>4.1031000000000001E-3</v>
      </c>
      <c r="S28" s="1">
        <v>5.9018000000000004E-4</v>
      </c>
      <c r="U28" s="1">
        <v>1.4983E-2</v>
      </c>
      <c r="V28" s="1">
        <v>2.8565E-2</v>
      </c>
      <c r="W28" s="1">
        <v>5.7619999999999998E-2</v>
      </c>
      <c r="X28" s="1">
        <v>4.1031000000000001E-3</v>
      </c>
      <c r="Y28" s="1">
        <v>5.9018000000000004E-4</v>
      </c>
      <c r="AA28" s="1">
        <v>1.0612E-3</v>
      </c>
      <c r="AB28" s="1">
        <v>1.5797999999999999E-3</v>
      </c>
      <c r="AC28" s="1">
        <v>3.2190999999999999E-3</v>
      </c>
      <c r="AD28" s="1">
        <v>6.0130000000000003E-4</v>
      </c>
      <c r="AE28" s="1">
        <v>1.2907000000000001E-4</v>
      </c>
      <c r="AG28" s="3">
        <f t="shared" si="1"/>
        <v>1</v>
      </c>
      <c r="AH28" s="3">
        <f t="shared" si="2"/>
        <v>3.6133999999999999</v>
      </c>
      <c r="AI28" s="3">
        <f t="shared" si="3"/>
        <v>1.4983E-2</v>
      </c>
      <c r="AJ28" s="3">
        <f t="shared" si="4"/>
        <v>1.0612E-3</v>
      </c>
      <c r="AK28" s="1">
        <f t="shared" si="7"/>
        <v>154698300</v>
      </c>
      <c r="AL28" s="43"/>
      <c r="AM28"/>
      <c r="AN28" s="1"/>
      <c r="AO28" s="3">
        <f t="shared" si="8"/>
        <v>1.1739134803408275</v>
      </c>
      <c r="AP28" s="3">
        <f t="shared" si="9"/>
        <v>5.0546350477363722E-4</v>
      </c>
      <c r="AQ28"/>
      <c r="AR28"/>
      <c r="AS28"/>
      <c r="AT28"/>
      <c r="AU28"/>
      <c r="BB28"/>
      <c r="BC28"/>
      <c r="BD28"/>
      <c r="BE28"/>
      <c r="BF28"/>
      <c r="BG28"/>
      <c r="BH28"/>
      <c r="BI28"/>
      <c r="BJ28"/>
      <c r="BK28"/>
      <c r="BL28"/>
    </row>
    <row r="29" spans="1:64" x14ac:dyDescent="0.2">
      <c r="A29" s="2">
        <f t="shared" si="10"/>
        <v>4.5</v>
      </c>
      <c r="B29" s="1">
        <v>3154000000</v>
      </c>
      <c r="C29" s="1">
        <v>4351</v>
      </c>
      <c r="D29" s="1">
        <v>1577000000</v>
      </c>
      <c r="E29" s="1">
        <v>1139000000000</v>
      </c>
      <c r="F29" s="1">
        <v>1121000000000</v>
      </c>
      <c r="G29" s="1">
        <v>32650</v>
      </c>
      <c r="H29" s="53">
        <f t="shared" si="0"/>
        <v>0.16600000000000001</v>
      </c>
      <c r="I29" s="53">
        <f t="shared" si="5"/>
        <v>8.3000000000000004E-2</v>
      </c>
      <c r="J29" s="1">
        <v>1219</v>
      </c>
      <c r="K29" s="1">
        <v>8146</v>
      </c>
      <c r="L29" s="64">
        <f t="shared" si="6"/>
        <v>2260000000000</v>
      </c>
      <c r="M29" s="64"/>
      <c r="N29" s="64"/>
      <c r="O29" s="1">
        <v>3.8704000000000001</v>
      </c>
      <c r="P29" s="1">
        <v>8.6948000000000008</v>
      </c>
      <c r="Q29" s="1">
        <v>18.067</v>
      </c>
      <c r="R29" s="1">
        <v>4.3340999999999996E-3</v>
      </c>
      <c r="S29" s="1">
        <v>6.2332000000000002E-4</v>
      </c>
      <c r="U29" s="1">
        <v>1.5837E-2</v>
      </c>
      <c r="V29" s="1">
        <v>3.0196000000000001E-2</v>
      </c>
      <c r="W29" s="1">
        <v>6.0911E-2</v>
      </c>
      <c r="X29" s="1">
        <v>4.3340999999999996E-3</v>
      </c>
      <c r="Y29" s="1">
        <v>6.2332000000000002E-4</v>
      </c>
      <c r="AA29" s="1">
        <v>1.1176000000000001E-3</v>
      </c>
      <c r="AB29" s="1">
        <v>1.6677E-3</v>
      </c>
      <c r="AC29" s="1">
        <v>3.3995000000000002E-3</v>
      </c>
      <c r="AD29" s="1">
        <v>6.2980999999999996E-4</v>
      </c>
      <c r="AE29" s="1">
        <v>1.3562000000000001E-4</v>
      </c>
      <c r="AG29" s="3">
        <f t="shared" si="1"/>
        <v>1</v>
      </c>
      <c r="AH29" s="3">
        <f t="shared" si="2"/>
        <v>3.8704000000000001</v>
      </c>
      <c r="AI29" s="3">
        <f t="shared" si="3"/>
        <v>1.5837E-2</v>
      </c>
      <c r="AJ29" s="3">
        <f t="shared" si="4"/>
        <v>1.1176000000000001E-3</v>
      </c>
      <c r="AK29" s="1">
        <f t="shared" si="7"/>
        <v>158614200</v>
      </c>
      <c r="AL29" s="43"/>
      <c r="AM29"/>
      <c r="AN29" s="1"/>
      <c r="AO29" s="3">
        <f t="shared" si="8"/>
        <v>1.1739073170170677</v>
      </c>
      <c r="AP29" s="3">
        <f t="shared" si="9"/>
        <v>4.9847035009430911E-4</v>
      </c>
      <c r="AQ29"/>
      <c r="AR29"/>
      <c r="AS29"/>
      <c r="AT29"/>
      <c r="AU29"/>
      <c r="BB29"/>
      <c r="BC29"/>
      <c r="BD29"/>
      <c r="BE29"/>
      <c r="BF29"/>
      <c r="BG29"/>
      <c r="BH29"/>
      <c r="BI29"/>
      <c r="BJ29"/>
      <c r="BK29"/>
      <c r="BL29"/>
    </row>
    <row r="30" spans="1:64" x14ac:dyDescent="0.2">
      <c r="A30" s="2">
        <f t="shared" si="10"/>
        <v>4.75</v>
      </c>
      <c r="B30" s="1">
        <v>3352000000</v>
      </c>
      <c r="C30" s="1">
        <v>4232</v>
      </c>
      <c r="D30" s="1">
        <v>1493000000</v>
      </c>
      <c r="E30" s="1">
        <v>1194000000000</v>
      </c>
      <c r="F30" s="1">
        <v>1117000000000</v>
      </c>
      <c r="G30" s="1">
        <v>30690</v>
      </c>
      <c r="H30" s="53">
        <f t="shared" si="0"/>
        <v>0.17642105263157895</v>
      </c>
      <c r="I30" s="53">
        <f t="shared" si="5"/>
        <v>7.8578947368421054E-2</v>
      </c>
      <c r="J30" s="1">
        <v>1097</v>
      </c>
      <c r="K30" s="1">
        <v>7615</v>
      </c>
      <c r="L30" s="64">
        <f t="shared" si="6"/>
        <v>2311000000000</v>
      </c>
      <c r="M30" s="64"/>
      <c r="N30" s="64"/>
      <c r="O30" s="1">
        <v>4.1609999999999996</v>
      </c>
      <c r="P30" s="1">
        <v>9.3476999999999997</v>
      </c>
      <c r="Q30" s="1">
        <v>19.423999999999999</v>
      </c>
      <c r="R30" s="1">
        <v>4.5709000000000001E-3</v>
      </c>
      <c r="S30" s="1">
        <v>6.5729999999999998E-4</v>
      </c>
      <c r="U30" s="1">
        <v>1.6712999999999999E-2</v>
      </c>
      <c r="V30" s="1">
        <v>3.1869000000000001E-2</v>
      </c>
      <c r="W30" s="1">
        <v>6.4286999999999997E-2</v>
      </c>
      <c r="X30" s="1">
        <v>4.5709000000000001E-3</v>
      </c>
      <c r="Y30" s="1">
        <v>6.5729999999999998E-4</v>
      </c>
      <c r="AA30" s="1">
        <v>1.1751000000000001E-3</v>
      </c>
      <c r="AB30" s="1">
        <v>1.7577999999999999E-3</v>
      </c>
      <c r="AC30" s="1">
        <v>3.5844000000000002E-3</v>
      </c>
      <c r="AD30" s="1">
        <v>6.5875999999999999E-4</v>
      </c>
      <c r="AE30" s="1">
        <v>1.4229999999999999E-4</v>
      </c>
      <c r="AG30" s="3">
        <f t="shared" si="1"/>
        <v>1</v>
      </c>
      <c r="AH30" s="3">
        <f t="shared" si="2"/>
        <v>4.1609999999999996</v>
      </c>
      <c r="AI30" s="3">
        <f t="shared" si="3"/>
        <v>1.6712999999999999E-2</v>
      </c>
      <c r="AJ30" s="3">
        <f t="shared" si="4"/>
        <v>1.1751000000000001E-3</v>
      </c>
      <c r="AK30" s="1">
        <f t="shared" si="7"/>
        <v>162423000</v>
      </c>
      <c r="AL30" s="43"/>
      <c r="AM30"/>
      <c r="AN30" s="1"/>
      <c r="AO30" s="3">
        <f t="shared" si="8"/>
        <v>1.173896043946639</v>
      </c>
      <c r="AP30" s="3">
        <f t="shared" si="9"/>
        <v>4.889865956331504E-4</v>
      </c>
      <c r="AQ30"/>
      <c r="AR30"/>
      <c r="AS30"/>
      <c r="AT30"/>
      <c r="AU30"/>
      <c r="BB30"/>
      <c r="BC30"/>
      <c r="BD30"/>
      <c r="BE30"/>
      <c r="BF30"/>
      <c r="BG30"/>
      <c r="BH30"/>
      <c r="BI30"/>
      <c r="BJ30"/>
      <c r="BK30"/>
      <c r="BL30"/>
    </row>
    <row r="31" spans="1:64" x14ac:dyDescent="0.2">
      <c r="A31" s="2">
        <f t="shared" si="10"/>
        <v>5</v>
      </c>
      <c r="B31" s="1">
        <v>3572000000</v>
      </c>
      <c r="C31" s="1">
        <v>4120</v>
      </c>
      <c r="D31" s="1">
        <v>1416000000</v>
      </c>
      <c r="E31" s="1">
        <v>1248000000000</v>
      </c>
      <c r="F31" s="1">
        <v>1113000000000</v>
      </c>
      <c r="G31" s="1">
        <v>28970</v>
      </c>
      <c r="H31" s="53">
        <f t="shared" si="0"/>
        <v>0.188</v>
      </c>
      <c r="I31" s="53">
        <f t="shared" si="5"/>
        <v>7.4526315789473691E-2</v>
      </c>
      <c r="J31" s="1">
        <v>994.3</v>
      </c>
      <c r="K31" s="1">
        <v>7149</v>
      </c>
      <c r="L31" s="64">
        <f t="shared" si="6"/>
        <v>2361000000000</v>
      </c>
      <c r="M31" s="64"/>
      <c r="N31" s="64"/>
      <c r="O31" s="1">
        <v>4.4846000000000004</v>
      </c>
      <c r="P31" s="1">
        <v>10.074999999999999</v>
      </c>
      <c r="Q31" s="1">
        <v>20.936</v>
      </c>
      <c r="R31" s="1">
        <v>4.8148000000000002E-3</v>
      </c>
      <c r="S31" s="1">
        <v>6.9229000000000003E-4</v>
      </c>
      <c r="U31" s="1">
        <v>1.7616E-2</v>
      </c>
      <c r="V31" s="1">
        <v>3.3593999999999999E-2</v>
      </c>
      <c r="W31" s="1">
        <v>6.7768999999999996E-2</v>
      </c>
      <c r="X31" s="1">
        <v>4.8148000000000002E-3</v>
      </c>
      <c r="Y31" s="1">
        <v>6.9229000000000003E-4</v>
      </c>
      <c r="AA31" s="1">
        <v>1.2340000000000001E-3</v>
      </c>
      <c r="AB31" s="1">
        <v>1.8503E-3</v>
      </c>
      <c r="AC31" s="1">
        <v>3.7740999999999999E-3</v>
      </c>
      <c r="AD31" s="1">
        <v>6.8816000000000005E-4</v>
      </c>
      <c r="AE31" s="1">
        <v>1.4912000000000001E-4</v>
      </c>
      <c r="AG31" s="3">
        <f t="shared" si="1"/>
        <v>1</v>
      </c>
      <c r="AH31" s="3">
        <f t="shared" si="2"/>
        <v>4.4846000000000004</v>
      </c>
      <c r="AI31" s="3">
        <f t="shared" si="3"/>
        <v>1.7616E-2</v>
      </c>
      <c r="AJ31" s="3">
        <f t="shared" si="4"/>
        <v>1.2340000000000001E-3</v>
      </c>
      <c r="AK31" s="1">
        <f t="shared" si="7"/>
        <v>166131000</v>
      </c>
      <c r="AL31" s="43"/>
      <c r="AM31"/>
      <c r="AN31" s="1"/>
      <c r="AO31" s="3">
        <f t="shared" si="8"/>
        <v>1.1738852676592224</v>
      </c>
      <c r="AP31" s="3">
        <f t="shared" si="9"/>
        <v>4.7789578163771716E-4</v>
      </c>
      <c r="AQ31"/>
      <c r="AR31"/>
      <c r="AS31"/>
      <c r="AT31"/>
      <c r="AU31"/>
      <c r="BB31"/>
      <c r="BC31"/>
      <c r="BD31"/>
      <c r="BE31"/>
      <c r="BF31"/>
      <c r="BG31"/>
      <c r="BH31"/>
      <c r="BI31"/>
      <c r="BJ31"/>
      <c r="BK31"/>
      <c r="BL31"/>
    </row>
    <row r="32" spans="1:64" x14ac:dyDescent="0.2">
      <c r="A32" s="2">
        <f t="shared" si="10"/>
        <v>5.25</v>
      </c>
      <c r="B32" s="1">
        <v>3828000000</v>
      </c>
      <c r="C32" s="1">
        <v>4020</v>
      </c>
      <c r="D32" s="1">
        <v>1329000000</v>
      </c>
      <c r="E32" s="1">
        <v>1320000000000</v>
      </c>
      <c r="F32" s="1">
        <v>1110000000000</v>
      </c>
      <c r="G32" s="1">
        <v>27310</v>
      </c>
      <c r="H32" s="53">
        <f t="shared" si="0"/>
        <v>0.2014736842105263</v>
      </c>
      <c r="I32" s="53">
        <f t="shared" si="5"/>
        <v>6.9947368421052633E-2</v>
      </c>
      <c r="J32" s="1">
        <v>881.9</v>
      </c>
      <c r="K32" s="1">
        <v>6679</v>
      </c>
      <c r="L32" s="64">
        <f t="shared" si="6"/>
        <v>2430000000000</v>
      </c>
      <c r="M32" s="64"/>
      <c r="N32" s="64"/>
      <c r="O32" s="1">
        <v>4.8596000000000004</v>
      </c>
      <c r="P32" s="1">
        <v>10.917</v>
      </c>
      <c r="Q32" s="1">
        <v>22.687000000000001</v>
      </c>
      <c r="R32" s="1">
        <v>5.0698000000000002E-3</v>
      </c>
      <c r="S32" s="1">
        <v>7.2888E-4</v>
      </c>
      <c r="U32" s="1">
        <v>1.8558999999999999E-2</v>
      </c>
      <c r="V32" s="1">
        <v>3.5397999999999999E-2</v>
      </c>
      <c r="W32" s="1">
        <v>7.1407999999999999E-2</v>
      </c>
      <c r="X32" s="1">
        <v>5.0698000000000002E-3</v>
      </c>
      <c r="Y32" s="1">
        <v>7.2888E-4</v>
      </c>
      <c r="AA32" s="1">
        <v>1.2957000000000001E-3</v>
      </c>
      <c r="AB32" s="1">
        <v>1.9472000000000001E-3</v>
      </c>
      <c r="AC32" s="1">
        <v>3.9731000000000002E-3</v>
      </c>
      <c r="AD32" s="1">
        <v>7.1882000000000001E-4</v>
      </c>
      <c r="AE32" s="1">
        <v>1.5625E-4</v>
      </c>
      <c r="AG32" s="3">
        <f t="shared" si="1"/>
        <v>1</v>
      </c>
      <c r="AH32" s="3">
        <f t="shared" si="2"/>
        <v>4.8596000000000004</v>
      </c>
      <c r="AI32" s="3">
        <f t="shared" si="3"/>
        <v>1.8558999999999999E-2</v>
      </c>
      <c r="AJ32" s="3">
        <f t="shared" si="4"/>
        <v>1.2957000000000001E-3</v>
      </c>
      <c r="AK32" s="1">
        <f t="shared" si="7"/>
        <v>169749000</v>
      </c>
      <c r="AL32" s="43"/>
      <c r="AM32"/>
      <c r="AN32" s="1"/>
      <c r="AO32" s="3">
        <f t="shared" si="8"/>
        <v>1.17387500473268</v>
      </c>
      <c r="AP32" s="3">
        <f t="shared" si="9"/>
        <v>4.643949803059449E-4</v>
      </c>
      <c r="AQ32"/>
      <c r="AR32"/>
      <c r="AS32"/>
      <c r="AT32"/>
      <c r="AU32"/>
      <c r="BB32"/>
      <c r="BC32"/>
      <c r="BD32"/>
      <c r="BE32"/>
      <c r="BF32"/>
      <c r="BG32"/>
      <c r="BH32"/>
      <c r="BI32"/>
      <c r="BJ32"/>
      <c r="BK32"/>
      <c r="BL32"/>
    </row>
    <row r="33" spans="1:64" x14ac:dyDescent="0.2">
      <c r="A33" s="2">
        <f t="shared" si="10"/>
        <v>5.5</v>
      </c>
      <c r="B33" s="1">
        <v>4133000000</v>
      </c>
      <c r="C33" s="1">
        <v>3918</v>
      </c>
      <c r="D33" s="1">
        <v>1216000000</v>
      </c>
      <c r="E33" s="1">
        <v>1430000000000</v>
      </c>
      <c r="F33" s="1">
        <v>1106000000000</v>
      </c>
      <c r="G33" s="1">
        <v>25540</v>
      </c>
      <c r="H33" s="53">
        <f t="shared" si="0"/>
        <v>0.21752631578947368</v>
      </c>
      <c r="I33" s="53">
        <f t="shared" si="5"/>
        <v>6.4000000000000001E-2</v>
      </c>
      <c r="J33" s="1">
        <v>744.7</v>
      </c>
      <c r="K33" s="1">
        <v>6149</v>
      </c>
      <c r="L33" s="64">
        <f t="shared" si="6"/>
        <v>2536000000000</v>
      </c>
      <c r="M33" s="64"/>
      <c r="N33" s="64"/>
      <c r="O33" s="1">
        <v>5.3067000000000002</v>
      </c>
      <c r="P33" s="1">
        <v>11.922000000000001</v>
      </c>
      <c r="Q33" s="1">
        <v>24.776</v>
      </c>
      <c r="R33" s="1">
        <v>5.3410999999999997E-3</v>
      </c>
      <c r="S33" s="1">
        <v>7.6780000000000001E-4</v>
      </c>
      <c r="U33" s="1">
        <v>1.9562E-2</v>
      </c>
      <c r="V33" s="1">
        <v>3.7314E-2</v>
      </c>
      <c r="W33" s="1">
        <v>7.5273999999999994E-2</v>
      </c>
      <c r="X33" s="1">
        <v>5.3410999999999997E-3</v>
      </c>
      <c r="Y33" s="1">
        <v>7.6780000000000001E-4</v>
      </c>
      <c r="AA33" s="1">
        <v>1.3618E-3</v>
      </c>
      <c r="AB33" s="1">
        <v>2.0511000000000001E-3</v>
      </c>
      <c r="AC33" s="1">
        <v>4.1862999999999996E-3</v>
      </c>
      <c r="AD33" s="1">
        <v>7.5164999999999997E-4</v>
      </c>
      <c r="AE33" s="1">
        <v>1.6389E-4</v>
      </c>
      <c r="AG33" s="3">
        <f t="shared" si="1"/>
        <v>1</v>
      </c>
      <c r="AH33" s="3">
        <f t="shared" si="2"/>
        <v>5.3067000000000002</v>
      </c>
      <c r="AI33" s="3">
        <f t="shared" si="3"/>
        <v>1.9562E-2</v>
      </c>
      <c r="AJ33" s="3">
        <f t="shared" si="4"/>
        <v>1.3618E-3</v>
      </c>
      <c r="AK33" s="1">
        <f t="shared" si="7"/>
        <v>173275200</v>
      </c>
      <c r="AL33" s="43"/>
      <c r="AM33"/>
      <c r="AN33" s="1"/>
      <c r="AO33" s="3">
        <f t="shared" si="8"/>
        <v>1.1738537074316391</v>
      </c>
      <c r="AP33" s="3">
        <f t="shared" si="9"/>
        <v>4.4800369065593017E-4</v>
      </c>
      <c r="AQ33"/>
      <c r="AR33"/>
      <c r="AS33"/>
      <c r="AT33"/>
      <c r="AU33"/>
      <c r="BB33"/>
      <c r="BC33"/>
      <c r="BD33"/>
      <c r="BE33"/>
      <c r="BF33"/>
      <c r="BG33"/>
      <c r="BH33"/>
      <c r="BI33"/>
      <c r="BJ33"/>
      <c r="BK33"/>
      <c r="BL33"/>
    </row>
    <row r="34" spans="1:64" x14ac:dyDescent="0.2">
      <c r="A34" s="2">
        <f t="shared" si="10"/>
        <v>5.75</v>
      </c>
      <c r="B34" s="1">
        <v>4485000000</v>
      </c>
      <c r="C34" s="1">
        <v>3804</v>
      </c>
      <c r="D34" s="1">
        <v>1091000000</v>
      </c>
      <c r="E34" s="1">
        <v>1578000000000</v>
      </c>
      <c r="F34" s="1">
        <v>1103000000000</v>
      </c>
      <c r="G34" s="1">
        <v>23720</v>
      </c>
      <c r="H34" s="53">
        <f t="shared" si="0"/>
        <v>0.23605263157894738</v>
      </c>
      <c r="I34" s="53">
        <f t="shared" si="5"/>
        <v>5.7421052631578949E-2</v>
      </c>
      <c r="J34" s="1">
        <v>606.20000000000005</v>
      </c>
      <c r="K34" s="1">
        <v>5592</v>
      </c>
      <c r="L34" s="64">
        <f t="shared" si="6"/>
        <v>2681000000000</v>
      </c>
      <c r="M34" s="64"/>
      <c r="N34" s="64"/>
      <c r="O34" s="1">
        <v>5.8251999999999997</v>
      </c>
      <c r="P34" s="1">
        <v>13.087</v>
      </c>
      <c r="Q34" s="1">
        <v>27.198</v>
      </c>
      <c r="R34" s="1">
        <v>5.6297999999999999E-3</v>
      </c>
      <c r="S34" s="1">
        <v>8.0924000000000002E-4</v>
      </c>
      <c r="U34" s="1">
        <v>2.0629999999999999E-2</v>
      </c>
      <c r="V34" s="1">
        <v>3.9354E-2</v>
      </c>
      <c r="W34" s="1">
        <v>7.9388E-2</v>
      </c>
      <c r="X34" s="1">
        <v>5.6297999999999999E-3</v>
      </c>
      <c r="Y34" s="1">
        <v>8.0924000000000002E-4</v>
      </c>
      <c r="AA34" s="1">
        <v>1.4323000000000001E-3</v>
      </c>
      <c r="AB34" s="1">
        <v>2.1619999999999999E-3</v>
      </c>
      <c r="AC34" s="1">
        <v>4.4142000000000001E-3</v>
      </c>
      <c r="AD34" s="1">
        <v>7.8658000000000005E-4</v>
      </c>
      <c r="AE34" s="1">
        <v>1.7205000000000001E-4</v>
      </c>
      <c r="AG34" s="3">
        <f t="shared" si="1"/>
        <v>1</v>
      </c>
      <c r="AH34" s="3">
        <f t="shared" si="2"/>
        <v>5.8251999999999997</v>
      </c>
      <c r="AI34" s="3">
        <f t="shared" si="3"/>
        <v>2.0629999999999999E-2</v>
      </c>
      <c r="AJ34" s="3">
        <f t="shared" si="4"/>
        <v>1.4323000000000001E-3</v>
      </c>
      <c r="AK34" s="1">
        <f t="shared" si="7"/>
        <v>176698800</v>
      </c>
      <c r="AL34" s="43"/>
      <c r="AM34"/>
      <c r="AN34" s="1"/>
      <c r="AO34" s="3">
        <f t="shared" si="8"/>
        <v>1.1738328504113495</v>
      </c>
      <c r="AP34" s="3">
        <f t="shared" si="9"/>
        <v>4.3018262397799344E-4</v>
      </c>
      <c r="AQ34"/>
      <c r="AR34"/>
      <c r="AS34"/>
      <c r="AT34"/>
      <c r="AU34"/>
      <c r="BB34"/>
      <c r="BC34"/>
      <c r="BD34"/>
      <c r="BE34"/>
      <c r="BF34"/>
      <c r="BG34"/>
      <c r="BH34"/>
      <c r="BI34"/>
      <c r="BJ34"/>
      <c r="BK34"/>
      <c r="BL34"/>
    </row>
    <row r="35" spans="1:64" x14ac:dyDescent="0.2">
      <c r="A35" s="2">
        <f t="shared" si="10"/>
        <v>6</v>
      </c>
      <c r="B35" s="1">
        <v>4883000000</v>
      </c>
      <c r="C35" s="1">
        <v>3673</v>
      </c>
      <c r="D35" s="1">
        <v>965900000</v>
      </c>
      <c r="E35" s="1">
        <v>1763000000000</v>
      </c>
      <c r="F35" s="1">
        <v>1100000000000</v>
      </c>
      <c r="G35" s="1">
        <v>21900</v>
      </c>
      <c r="H35" s="53">
        <f t="shared" si="0"/>
        <v>0.25700000000000001</v>
      </c>
      <c r="I35" s="53">
        <f t="shared" si="5"/>
        <v>5.0836842105263159E-2</v>
      </c>
      <c r="J35" s="1">
        <v>481.3</v>
      </c>
      <c r="K35" s="1">
        <v>5036</v>
      </c>
      <c r="L35" s="64">
        <f t="shared" si="6"/>
        <v>2863000000000</v>
      </c>
      <c r="M35" s="64"/>
      <c r="N35" s="64"/>
      <c r="O35" s="1">
        <v>6.4143999999999997</v>
      </c>
      <c r="P35" s="1">
        <v>14.411</v>
      </c>
      <c r="Q35" s="1">
        <v>29.951000000000001</v>
      </c>
      <c r="R35" s="1">
        <v>5.9360999999999997E-3</v>
      </c>
      <c r="S35" s="1">
        <v>8.5318999999999998E-4</v>
      </c>
      <c r="U35" s="1">
        <v>2.1762E-2</v>
      </c>
      <c r="V35" s="1">
        <v>4.1519E-2</v>
      </c>
      <c r="W35" s="1">
        <v>8.3752999999999994E-2</v>
      </c>
      <c r="X35" s="1">
        <v>5.9360999999999997E-3</v>
      </c>
      <c r="Y35" s="1">
        <v>8.5318999999999998E-4</v>
      </c>
      <c r="AA35" s="1">
        <v>1.5070999999999999E-3</v>
      </c>
      <c r="AB35" s="1">
        <v>2.2799000000000001E-3</v>
      </c>
      <c r="AC35" s="1">
        <v>4.6563999999999998E-3</v>
      </c>
      <c r="AD35" s="1">
        <v>8.2350000000000001E-4</v>
      </c>
      <c r="AE35" s="1">
        <v>1.8068000000000001E-4</v>
      </c>
      <c r="AG35" s="3">
        <f t="shared" si="1"/>
        <v>1</v>
      </c>
      <c r="AH35" s="3">
        <f t="shared" si="2"/>
        <v>6.4143999999999997</v>
      </c>
      <c r="AI35" s="3">
        <f t="shared" si="3"/>
        <v>2.1762E-2</v>
      </c>
      <c r="AJ35" s="3">
        <f t="shared" si="4"/>
        <v>1.5070999999999999E-3</v>
      </c>
      <c r="AK35" s="1">
        <f t="shared" si="7"/>
        <v>180004500</v>
      </c>
      <c r="AL35" s="43"/>
      <c r="AM35"/>
      <c r="AN35" s="1"/>
      <c r="AO35" s="3">
        <f t="shared" si="8"/>
        <v>1.1738135351467629</v>
      </c>
      <c r="AP35" s="3">
        <f t="shared" si="9"/>
        <v>4.1191450974949689E-4</v>
      </c>
      <c r="AQ35"/>
      <c r="AR35"/>
      <c r="AS35"/>
      <c r="AT35"/>
      <c r="AU35"/>
      <c r="BB35"/>
      <c r="BC35"/>
      <c r="BD35"/>
      <c r="BE35"/>
      <c r="BF35"/>
      <c r="BG35"/>
      <c r="BH35"/>
      <c r="BI35"/>
      <c r="BJ35"/>
      <c r="BK35"/>
      <c r="BL35"/>
    </row>
    <row r="36" spans="1:64" x14ac:dyDescent="0.2">
      <c r="A36" s="2">
        <f t="shared" si="10"/>
        <v>6.25</v>
      </c>
      <c r="B36" s="1">
        <v>5319000000</v>
      </c>
      <c r="C36" s="1">
        <v>249000</v>
      </c>
      <c r="D36" s="1">
        <v>28900000000</v>
      </c>
      <c r="E36" s="1">
        <v>2010000000000</v>
      </c>
      <c r="F36" s="1">
        <v>1071000000000</v>
      </c>
      <c r="G36" s="1">
        <v>1171000</v>
      </c>
      <c r="H36" s="53">
        <f t="shared" si="0"/>
        <v>0.27994736842105261</v>
      </c>
      <c r="I36" s="53">
        <f t="shared" si="5"/>
        <v>1.5210526315789474</v>
      </c>
      <c r="J36" s="1">
        <v>12540</v>
      </c>
      <c r="K36" s="1">
        <v>125500</v>
      </c>
      <c r="L36" s="64">
        <f t="shared" si="6"/>
        <v>3081000000000</v>
      </c>
      <c r="M36" s="64"/>
      <c r="N36" s="64"/>
      <c r="O36" s="1">
        <v>7.0731000000000002</v>
      </c>
      <c r="P36" s="1">
        <v>15.888999999999999</v>
      </c>
      <c r="Q36" s="1">
        <v>33.023000000000003</v>
      </c>
      <c r="R36" s="1">
        <v>8.0462999999999993E-3</v>
      </c>
      <c r="S36" s="1">
        <v>1.1548999999999999E-3</v>
      </c>
      <c r="U36" s="1">
        <v>2.9624000000000001E-2</v>
      </c>
      <c r="V36" s="1">
        <v>5.6561E-2</v>
      </c>
      <c r="W36" s="1">
        <v>0.11412</v>
      </c>
      <c r="X36" s="1">
        <v>8.0462999999999993E-3</v>
      </c>
      <c r="Y36" s="1">
        <v>1.1548999999999999E-3</v>
      </c>
      <c r="AA36" s="1">
        <v>1.9851000000000001E-3</v>
      </c>
      <c r="AB36" s="1">
        <v>3.0336E-3</v>
      </c>
      <c r="AC36" s="1">
        <v>6.2062000000000003E-3</v>
      </c>
      <c r="AD36" s="1">
        <v>1.0591999999999999E-3</v>
      </c>
      <c r="AE36" s="1">
        <v>2.3584999999999999E-4</v>
      </c>
      <c r="AG36" s="3">
        <f t="shared" si="1"/>
        <v>1</v>
      </c>
      <c r="AH36" s="3">
        <f t="shared" si="2"/>
        <v>7.0731000000000002</v>
      </c>
      <c r="AI36" s="3">
        <f t="shared" si="3"/>
        <v>2.9624000000000001E-2</v>
      </c>
      <c r="AJ36" s="3">
        <f t="shared" si="4"/>
        <v>1.9851000000000001E-3</v>
      </c>
      <c r="AK36" s="1">
        <f t="shared" si="7"/>
        <v>404104500</v>
      </c>
      <c r="AL36" s="43"/>
      <c r="AM36"/>
      <c r="AN36" s="1"/>
      <c r="AO36" s="3">
        <f t="shared" si="8"/>
        <v>1.1739563503052426</v>
      </c>
      <c r="AP36" s="3">
        <f t="shared" si="9"/>
        <v>5.0640694820315937E-4</v>
      </c>
      <c r="AQ36"/>
      <c r="AR36"/>
      <c r="AS36"/>
      <c r="AT36"/>
      <c r="AU36"/>
      <c r="BB36"/>
      <c r="BC36"/>
      <c r="BD36"/>
      <c r="BE36"/>
      <c r="BF36"/>
      <c r="BG36"/>
      <c r="BH36"/>
      <c r="BI36"/>
      <c r="BJ36"/>
      <c r="BK36"/>
      <c r="BL36"/>
    </row>
    <row r="37" spans="1:64" x14ac:dyDescent="0.2">
      <c r="A37" s="2">
        <f t="shared" si="10"/>
        <v>6.5</v>
      </c>
      <c r="B37" s="1">
        <v>5769000000</v>
      </c>
      <c r="C37" s="1">
        <v>122500</v>
      </c>
      <c r="D37" s="1">
        <v>14300000000</v>
      </c>
      <c r="E37" s="1">
        <v>2227000000000</v>
      </c>
      <c r="F37" s="1">
        <v>1105000000000</v>
      </c>
      <c r="G37" s="1">
        <v>583600</v>
      </c>
      <c r="H37" s="53">
        <f t="shared" si="0"/>
        <v>0.30363157894736842</v>
      </c>
      <c r="I37" s="53">
        <f t="shared" si="5"/>
        <v>0.75263157894736843</v>
      </c>
      <c r="J37" s="1">
        <v>5914</v>
      </c>
      <c r="K37" s="1">
        <v>62700</v>
      </c>
      <c r="L37" s="64">
        <f t="shared" si="6"/>
        <v>3332000000000</v>
      </c>
      <c r="M37" s="64"/>
      <c r="N37" s="64"/>
      <c r="O37" s="1">
        <v>7.8666</v>
      </c>
      <c r="P37" s="1">
        <v>17.645</v>
      </c>
      <c r="Q37" s="1">
        <v>36.664000000000001</v>
      </c>
      <c r="R37" s="1">
        <v>3.0365E-2</v>
      </c>
      <c r="S37" s="1">
        <v>4.3496999999999997E-3</v>
      </c>
      <c r="U37" s="1">
        <v>0.11267000000000001</v>
      </c>
      <c r="V37" s="1">
        <v>0.21540999999999999</v>
      </c>
      <c r="W37" s="1">
        <v>0.43484</v>
      </c>
      <c r="X37" s="1">
        <v>3.0365E-2</v>
      </c>
      <c r="Y37" s="1">
        <v>4.3496999999999997E-3</v>
      </c>
      <c r="AA37" s="1">
        <v>7.0834000000000001E-3</v>
      </c>
      <c r="AB37" s="1">
        <v>1.1058999999999999E-2</v>
      </c>
      <c r="AC37" s="1">
        <v>2.2689000000000001E-2</v>
      </c>
      <c r="AD37" s="1">
        <v>3.5834E-3</v>
      </c>
      <c r="AE37" s="1">
        <v>8.2496000000000002E-4</v>
      </c>
      <c r="AG37" s="3">
        <f t="shared" si="1"/>
        <v>1</v>
      </c>
      <c r="AH37" s="3">
        <f t="shared" si="2"/>
        <v>7.8666</v>
      </c>
      <c r="AI37" s="3">
        <f t="shared" si="3"/>
        <v>0.11267000000000001</v>
      </c>
      <c r="AJ37" s="3">
        <f t="shared" si="4"/>
        <v>7.0834000000000001E-3</v>
      </c>
      <c r="AK37" s="1">
        <f t="shared" si="7"/>
        <v>514354500</v>
      </c>
      <c r="AL37" s="43"/>
      <c r="AM37"/>
      <c r="AN37" s="1"/>
      <c r="AO37" s="3">
        <f t="shared" si="8"/>
        <v>1.1757378662510625</v>
      </c>
      <c r="AP37" s="3">
        <f t="shared" si="9"/>
        <v>1.720884103145367E-3</v>
      </c>
      <c r="AQ37"/>
      <c r="AR37"/>
      <c r="AS37"/>
      <c r="AT37"/>
      <c r="AU37"/>
      <c r="BB37"/>
      <c r="BC37"/>
      <c r="BD37"/>
      <c r="BE37"/>
      <c r="BF37"/>
      <c r="BG37"/>
      <c r="BH37"/>
      <c r="BI37"/>
      <c r="BJ37"/>
      <c r="BK37"/>
      <c r="BL37"/>
    </row>
    <row r="38" spans="1:64" x14ac:dyDescent="0.2">
      <c r="A38" s="2">
        <f t="shared" si="10"/>
        <v>6.75</v>
      </c>
      <c r="B38" s="1">
        <v>6256000000</v>
      </c>
      <c r="C38" s="1">
        <v>186400</v>
      </c>
      <c r="D38" s="1">
        <v>20060000000</v>
      </c>
      <c r="E38" s="1">
        <v>2502000000000</v>
      </c>
      <c r="F38" s="1">
        <v>1116000000000</v>
      </c>
      <c r="G38" s="1">
        <v>869200</v>
      </c>
      <c r="H38" s="53">
        <f t="shared" si="0"/>
        <v>0.32926315789473687</v>
      </c>
      <c r="I38" s="53">
        <f t="shared" si="5"/>
        <v>1.0557894736842106</v>
      </c>
      <c r="J38" s="1">
        <v>7520</v>
      </c>
      <c r="K38" s="1">
        <v>89690</v>
      </c>
      <c r="L38" s="64">
        <f t="shared" si="6"/>
        <v>3618000000000</v>
      </c>
      <c r="M38" s="64"/>
      <c r="N38" s="64"/>
      <c r="O38" s="1">
        <v>8.7006999999999994</v>
      </c>
      <c r="P38" s="1">
        <v>19.495000000000001</v>
      </c>
      <c r="Q38" s="1">
        <v>40.503</v>
      </c>
      <c r="R38" s="1">
        <v>5.0196999999999999E-2</v>
      </c>
      <c r="S38" s="1">
        <v>7.1926999999999998E-3</v>
      </c>
      <c r="U38" s="1">
        <v>0.1862</v>
      </c>
      <c r="V38" s="1">
        <v>0.35598000000000002</v>
      </c>
      <c r="W38" s="1">
        <v>0.71862000000000004</v>
      </c>
      <c r="X38" s="1">
        <v>5.0196999999999999E-2</v>
      </c>
      <c r="Y38" s="1">
        <v>7.1926999999999998E-3</v>
      </c>
      <c r="AA38" s="1">
        <v>1.175E-2</v>
      </c>
      <c r="AB38" s="1">
        <v>1.8397E-2</v>
      </c>
      <c r="AC38" s="1">
        <v>3.7726999999999997E-2</v>
      </c>
      <c r="AD38" s="1">
        <v>5.9034999999999999E-3</v>
      </c>
      <c r="AE38" s="1">
        <v>1.3648E-3</v>
      </c>
      <c r="AG38" s="3">
        <f t="shared" si="1"/>
        <v>1</v>
      </c>
      <c r="AH38" s="3">
        <f t="shared" si="2"/>
        <v>8.7006999999999994</v>
      </c>
      <c r="AI38" s="3">
        <f t="shared" si="3"/>
        <v>0.1862</v>
      </c>
      <c r="AJ38" s="3">
        <f t="shared" si="4"/>
        <v>1.175E-2</v>
      </c>
      <c r="AK38" s="1">
        <f t="shared" si="7"/>
        <v>682114500</v>
      </c>
      <c r="AL38" s="43"/>
      <c r="AM38"/>
      <c r="AN38" s="1"/>
      <c r="AO38" s="3">
        <f t="shared" si="8"/>
        <v>1.1769977336069077</v>
      </c>
      <c r="AP38" s="3">
        <f t="shared" si="9"/>
        <v>2.5748653500897666E-3</v>
      </c>
      <c r="AQ38"/>
      <c r="AR38"/>
      <c r="AS38"/>
      <c r="AT38"/>
      <c r="AU38"/>
      <c r="BB38"/>
      <c r="BC38"/>
      <c r="BD38"/>
      <c r="BE38"/>
      <c r="BF38"/>
      <c r="BG38"/>
      <c r="BH38"/>
      <c r="BI38"/>
      <c r="BJ38"/>
      <c r="BK38"/>
      <c r="BL38"/>
    </row>
    <row r="39" spans="1:64" x14ac:dyDescent="0.2">
      <c r="A39" s="2">
        <f t="shared" si="10"/>
        <v>7</v>
      </c>
      <c r="B39" s="1">
        <v>6753000000</v>
      </c>
      <c r="C39" s="1">
        <v>368400</v>
      </c>
      <c r="D39" s="1">
        <v>36550000000</v>
      </c>
      <c r="E39" s="1">
        <v>2795000000000</v>
      </c>
      <c r="F39" s="1">
        <v>1140000000000</v>
      </c>
      <c r="G39" s="1">
        <v>1699000</v>
      </c>
      <c r="H39" s="53">
        <f t="shared" si="0"/>
        <v>0.35542105263157897</v>
      </c>
      <c r="I39" s="53">
        <f t="shared" si="5"/>
        <v>1.9236842105263159</v>
      </c>
      <c r="J39" s="1">
        <v>12690</v>
      </c>
      <c r="K39" s="1">
        <v>169800</v>
      </c>
      <c r="L39" s="64">
        <f t="shared" si="6"/>
        <v>3935000000000</v>
      </c>
      <c r="M39" s="64"/>
      <c r="N39" s="64"/>
      <c r="O39" s="1">
        <v>9.6755999999999993</v>
      </c>
      <c r="P39" s="1">
        <v>21.632999999999999</v>
      </c>
      <c r="Q39" s="1">
        <v>44.932000000000002</v>
      </c>
      <c r="R39" s="1">
        <v>9.2536999999999994E-2</v>
      </c>
      <c r="S39" s="1">
        <v>1.3273999999999999E-2</v>
      </c>
      <c r="U39" s="1">
        <v>0.34266000000000002</v>
      </c>
      <c r="V39" s="1">
        <v>0.65488000000000002</v>
      </c>
      <c r="W39" s="1">
        <v>1.3220000000000001</v>
      </c>
      <c r="X39" s="1">
        <v>9.2536999999999994E-2</v>
      </c>
      <c r="Y39" s="1">
        <v>1.3273999999999999E-2</v>
      </c>
      <c r="AA39" s="1">
        <v>2.2008E-2</v>
      </c>
      <c r="AB39" s="1">
        <v>3.4495999999999999E-2</v>
      </c>
      <c r="AC39" s="1">
        <v>7.0622000000000004E-2</v>
      </c>
      <c r="AD39" s="1">
        <v>1.1032999999999999E-2</v>
      </c>
      <c r="AE39" s="1">
        <v>2.5533999999999999E-3</v>
      </c>
      <c r="AG39" s="3">
        <f t="shared" si="1"/>
        <v>1</v>
      </c>
      <c r="AH39" s="3">
        <f t="shared" si="2"/>
        <v>9.6755999999999993</v>
      </c>
      <c r="AI39" s="3">
        <f t="shared" si="3"/>
        <v>0.34266000000000002</v>
      </c>
      <c r="AJ39" s="3">
        <f t="shared" si="4"/>
        <v>2.2008E-2</v>
      </c>
      <c r="AK39" s="1">
        <f t="shared" si="7"/>
        <v>1013674500</v>
      </c>
      <c r="AL39" s="43"/>
      <c r="AM39"/>
      <c r="AN39" s="1"/>
      <c r="AO39" s="3">
        <f t="shared" si="8"/>
        <v>1.1795036441239466</v>
      </c>
      <c r="AP39" s="3">
        <f t="shared" si="9"/>
        <v>4.2775851708038645E-3</v>
      </c>
      <c r="AQ39"/>
      <c r="AR39"/>
      <c r="AS39"/>
      <c r="AT39"/>
      <c r="AU39"/>
      <c r="BB39"/>
      <c r="BC39"/>
      <c r="BD39"/>
      <c r="BE39"/>
      <c r="BF39"/>
      <c r="BG39"/>
      <c r="BH39"/>
      <c r="BI39"/>
      <c r="BJ39"/>
      <c r="BK39"/>
      <c r="BL39"/>
    </row>
    <row r="40" spans="1:64" x14ac:dyDescent="0.2">
      <c r="A40" s="2">
        <f t="shared" si="10"/>
        <v>7.25</v>
      </c>
      <c r="B40" s="1">
        <v>7232000000</v>
      </c>
      <c r="C40" s="1">
        <v>593700</v>
      </c>
      <c r="D40" s="1">
        <v>55670000000</v>
      </c>
      <c r="E40" s="1">
        <v>3059000000000</v>
      </c>
      <c r="F40" s="1">
        <v>1203000000000</v>
      </c>
      <c r="G40" s="1">
        <v>2757000</v>
      </c>
      <c r="H40" s="53">
        <f t="shared" si="0"/>
        <v>0.38063157894736843</v>
      </c>
      <c r="I40" s="53">
        <f t="shared" si="5"/>
        <v>2.93</v>
      </c>
      <c r="J40" s="1">
        <v>18860</v>
      </c>
      <c r="K40" s="1">
        <v>275200</v>
      </c>
      <c r="L40" s="64">
        <f t="shared" si="6"/>
        <v>4262000000000</v>
      </c>
      <c r="M40" s="64"/>
      <c r="N40" s="64"/>
      <c r="O40" s="1">
        <v>10.83</v>
      </c>
      <c r="P40" s="1">
        <v>24.126000000000001</v>
      </c>
      <c r="Q40" s="1">
        <v>50.082000000000001</v>
      </c>
      <c r="R40" s="1">
        <v>0.17371</v>
      </c>
      <c r="S40" s="1">
        <v>2.4974E-2</v>
      </c>
      <c r="U40" s="1">
        <v>0.64073000000000002</v>
      </c>
      <c r="V40" s="1">
        <v>1.2237</v>
      </c>
      <c r="W40" s="1">
        <v>2.4698000000000002</v>
      </c>
      <c r="X40" s="1">
        <v>0.17371</v>
      </c>
      <c r="Y40" s="1">
        <v>2.4974E-2</v>
      </c>
      <c r="AA40" s="1">
        <v>4.2734000000000001E-2</v>
      </c>
      <c r="AB40" s="1">
        <v>6.6888000000000003E-2</v>
      </c>
      <c r="AC40" s="1">
        <v>0.13643</v>
      </c>
      <c r="AD40" s="1">
        <v>2.1531999999999999E-2</v>
      </c>
      <c r="AE40" s="1">
        <v>4.9652000000000003E-3</v>
      </c>
      <c r="AG40" s="3">
        <f t="shared" si="1"/>
        <v>1</v>
      </c>
      <c r="AH40" s="3">
        <f t="shared" si="2"/>
        <v>10.83</v>
      </c>
      <c r="AI40" s="3">
        <f t="shared" si="3"/>
        <v>0.64073000000000002</v>
      </c>
      <c r="AJ40" s="3">
        <f t="shared" si="4"/>
        <v>4.2734000000000001E-2</v>
      </c>
      <c r="AK40" s="1">
        <f t="shared" si="7"/>
        <v>1548004500</v>
      </c>
      <c r="AL40" s="43"/>
      <c r="AM40"/>
      <c r="AN40" s="1"/>
      <c r="AO40" s="3">
        <f t="shared" si="8"/>
        <v>1.1837954765260161</v>
      </c>
      <c r="AP40" s="3">
        <f t="shared" si="9"/>
        <v>7.2001160573654972E-3</v>
      </c>
      <c r="AQ40"/>
      <c r="AR40"/>
      <c r="AS40"/>
      <c r="AT40"/>
      <c r="AU40"/>
      <c r="BB40"/>
      <c r="BC40"/>
      <c r="BD40"/>
      <c r="BE40"/>
      <c r="BF40"/>
      <c r="BG40"/>
      <c r="BH40"/>
      <c r="BI40"/>
      <c r="BJ40"/>
      <c r="BK40"/>
      <c r="BL40"/>
    </row>
    <row r="41" spans="1:64" x14ac:dyDescent="0.2">
      <c r="A41" s="2">
        <f t="shared" si="10"/>
        <v>7.5</v>
      </c>
      <c r="B41" s="1">
        <v>7666000000</v>
      </c>
      <c r="C41" s="1">
        <v>849800</v>
      </c>
      <c r="D41" s="1">
        <v>77680000000</v>
      </c>
      <c r="E41" s="1">
        <v>3259000000000</v>
      </c>
      <c r="F41" s="1">
        <v>1315000000000</v>
      </c>
      <c r="G41" s="1">
        <v>4055000</v>
      </c>
      <c r="H41" s="53">
        <f t="shared" si="0"/>
        <v>0.40347368421052632</v>
      </c>
      <c r="I41" s="53">
        <f t="shared" si="5"/>
        <v>4.0884210526315785</v>
      </c>
      <c r="J41" s="1">
        <v>27340</v>
      </c>
      <c r="K41" s="1">
        <v>413200</v>
      </c>
      <c r="L41" s="64">
        <f t="shared" si="6"/>
        <v>4574000000000</v>
      </c>
      <c r="M41" s="64"/>
      <c r="N41" s="64"/>
      <c r="O41" s="1">
        <v>12.175000000000001</v>
      </c>
      <c r="P41" s="1">
        <v>26.984999999999999</v>
      </c>
      <c r="Q41" s="1">
        <v>55.97</v>
      </c>
      <c r="R41" s="1">
        <v>0.30514000000000002</v>
      </c>
      <c r="S41" s="1">
        <v>4.4040000000000003E-2</v>
      </c>
      <c r="U41" s="1">
        <v>1.1187</v>
      </c>
      <c r="V41" s="1">
        <v>2.1339999999999999</v>
      </c>
      <c r="W41" s="1">
        <v>4.3057999999999996</v>
      </c>
      <c r="X41" s="1">
        <v>0.30514000000000002</v>
      </c>
      <c r="Y41" s="1">
        <v>4.4040000000000003E-2</v>
      </c>
      <c r="AA41" s="1">
        <v>7.9007999999999995E-2</v>
      </c>
      <c r="AB41" s="1">
        <v>0.1232</v>
      </c>
      <c r="AC41" s="1">
        <v>0.24975</v>
      </c>
      <c r="AD41" s="1">
        <v>4.0275999999999999E-2</v>
      </c>
      <c r="AE41" s="1">
        <v>9.2215000000000005E-3</v>
      </c>
      <c r="AG41" s="3">
        <f t="shared" si="1"/>
        <v>1</v>
      </c>
      <c r="AH41" s="3">
        <f t="shared" si="2"/>
        <v>12.175000000000001</v>
      </c>
      <c r="AI41" s="3">
        <f t="shared" si="3"/>
        <v>1.1187</v>
      </c>
      <c r="AJ41" s="3">
        <f t="shared" si="4"/>
        <v>7.9007999999999995E-2</v>
      </c>
      <c r="AK41" s="1">
        <f t="shared" si="7"/>
        <v>2312824500</v>
      </c>
      <c r="AL41" s="43"/>
      <c r="AM41"/>
      <c r="AN41" s="1"/>
      <c r="AO41" s="3">
        <f t="shared" si="8"/>
        <v>1.1898239762831202</v>
      </c>
      <c r="AP41" s="3">
        <f t="shared" si="9"/>
        <v>1.1307763572355013E-2</v>
      </c>
      <c r="AQ41"/>
      <c r="AR41"/>
      <c r="AS41"/>
      <c r="AT41"/>
      <c r="AU41"/>
      <c r="BB41"/>
      <c r="BC41"/>
      <c r="BD41"/>
      <c r="BE41"/>
      <c r="BF41"/>
      <c r="BG41"/>
      <c r="BH41"/>
      <c r="BI41"/>
      <c r="BJ41"/>
      <c r="BK41"/>
      <c r="BL41"/>
    </row>
    <row r="42" spans="1:64" x14ac:dyDescent="0.2">
      <c r="A42" s="2">
        <f t="shared" si="10"/>
        <v>7.75</v>
      </c>
      <c r="B42" s="1">
        <v>8047000000</v>
      </c>
      <c r="C42" s="1">
        <v>1152000</v>
      </c>
      <c r="D42" s="1">
        <v>106700000000</v>
      </c>
      <c r="E42" s="1">
        <v>3383000000000</v>
      </c>
      <c r="F42" s="1">
        <v>1489000000000</v>
      </c>
      <c r="G42" s="1">
        <v>5761000</v>
      </c>
      <c r="H42" s="53">
        <f t="shared" si="0"/>
        <v>0.4235263157894737</v>
      </c>
      <c r="I42" s="53">
        <f t="shared" si="5"/>
        <v>5.6157894736842104</v>
      </c>
      <c r="J42" s="1">
        <v>41440</v>
      </c>
      <c r="K42" s="1">
        <v>608200</v>
      </c>
      <c r="L42" s="64">
        <f t="shared" si="6"/>
        <v>4872000000000</v>
      </c>
      <c r="M42" s="64"/>
      <c r="N42" s="64"/>
      <c r="O42" s="1">
        <v>13.76</v>
      </c>
      <c r="P42" s="1">
        <v>30.300999999999998</v>
      </c>
      <c r="Q42" s="1">
        <v>62.780999999999999</v>
      </c>
      <c r="R42" s="1">
        <v>0.50200999999999996</v>
      </c>
      <c r="S42" s="1">
        <v>7.2863999999999998E-2</v>
      </c>
      <c r="U42" s="1">
        <v>1.8244</v>
      </c>
      <c r="V42" s="1">
        <v>3.4744999999999999</v>
      </c>
      <c r="W42" s="1">
        <v>7.0068999999999999</v>
      </c>
      <c r="X42" s="1">
        <v>0.50200999999999996</v>
      </c>
      <c r="Y42" s="1">
        <v>7.2863999999999998E-2</v>
      </c>
      <c r="AA42" s="1">
        <v>0.1391</v>
      </c>
      <c r="AB42" s="1">
        <v>0.21567</v>
      </c>
      <c r="AC42" s="1">
        <v>0.43330000000000002</v>
      </c>
      <c r="AD42" s="1">
        <v>7.2139999999999996E-2</v>
      </c>
      <c r="AE42" s="1">
        <v>1.6365999999999999E-2</v>
      </c>
      <c r="AG42" s="3">
        <f t="shared" si="1"/>
        <v>1</v>
      </c>
      <c r="AH42" s="3">
        <f t="shared" si="2"/>
        <v>13.76</v>
      </c>
      <c r="AI42" s="3">
        <f t="shared" si="3"/>
        <v>1.8244</v>
      </c>
      <c r="AJ42" s="3">
        <f t="shared" si="4"/>
        <v>0.1391</v>
      </c>
      <c r="AK42" s="1">
        <f t="shared" si="7"/>
        <v>3349624500</v>
      </c>
      <c r="AL42" s="43"/>
      <c r="AM42"/>
      <c r="AN42" s="1"/>
      <c r="AO42" s="3">
        <f t="shared" si="8"/>
        <v>1.1975546901642411</v>
      </c>
      <c r="AP42" s="3">
        <f t="shared" si="9"/>
        <v>1.6567440018481237E-2</v>
      </c>
      <c r="AQ42"/>
      <c r="AR42"/>
      <c r="AS42"/>
      <c r="AT42"/>
      <c r="AU42"/>
      <c r="BB42"/>
      <c r="BC42"/>
      <c r="BD42"/>
      <c r="BE42"/>
      <c r="BF42"/>
      <c r="BG42"/>
      <c r="BH42"/>
      <c r="BI42"/>
      <c r="BJ42"/>
      <c r="BK42"/>
      <c r="BL42"/>
    </row>
    <row r="43" spans="1:64" x14ac:dyDescent="0.2">
      <c r="A43" s="2">
        <f t="shared" si="10"/>
        <v>8</v>
      </c>
      <c r="B43" s="1">
        <v>7009000000</v>
      </c>
      <c r="C43" s="1">
        <v>1578000</v>
      </c>
      <c r="D43" s="1">
        <v>169800000000</v>
      </c>
      <c r="E43" s="1">
        <v>2724000000000</v>
      </c>
      <c r="F43" s="1">
        <v>1565000000000</v>
      </c>
      <c r="G43" s="1">
        <v>8779000</v>
      </c>
      <c r="H43" s="53">
        <f t="shared" si="0"/>
        <v>0.36889473684210528</v>
      </c>
      <c r="I43" s="53">
        <f t="shared" si="5"/>
        <v>8.9368421052631586</v>
      </c>
      <c r="J43" s="1">
        <v>85900</v>
      </c>
      <c r="K43" s="1">
        <v>985300</v>
      </c>
      <c r="L43" s="64">
        <f t="shared" si="6"/>
        <v>4289000000000</v>
      </c>
      <c r="M43" s="64"/>
      <c r="N43" s="64"/>
      <c r="O43" s="1">
        <v>12.625999999999999</v>
      </c>
      <c r="P43" s="1">
        <v>27.577999999999999</v>
      </c>
      <c r="Q43" s="1">
        <v>57.046999999999997</v>
      </c>
      <c r="R43" s="1">
        <v>0.64246000000000003</v>
      </c>
      <c r="S43" s="1">
        <v>9.3894000000000005E-2</v>
      </c>
      <c r="U43" s="1">
        <v>2.3176000000000001</v>
      </c>
      <c r="V43" s="1">
        <v>4.4076000000000004</v>
      </c>
      <c r="W43" s="1">
        <v>8.8818999999999999</v>
      </c>
      <c r="X43" s="1">
        <v>0.64246000000000003</v>
      </c>
      <c r="Y43" s="1">
        <v>9.3894000000000005E-2</v>
      </c>
      <c r="AA43" s="1">
        <v>0.18972</v>
      </c>
      <c r="AB43" s="1">
        <v>0.29241</v>
      </c>
      <c r="AC43" s="1">
        <v>0.58101999999999998</v>
      </c>
      <c r="AD43" s="1">
        <v>0.10012</v>
      </c>
      <c r="AE43" s="1">
        <v>2.2536E-2</v>
      </c>
      <c r="AG43" s="3">
        <f t="shared" si="1"/>
        <v>1</v>
      </c>
      <c r="AH43" s="3">
        <f t="shared" si="2"/>
        <v>12.625999999999999</v>
      </c>
      <c r="AI43" s="3">
        <f t="shared" si="3"/>
        <v>2.3176000000000001</v>
      </c>
      <c r="AJ43" s="3">
        <f t="shared" si="4"/>
        <v>0.18972</v>
      </c>
      <c r="AK43" s="1">
        <f t="shared" si="7"/>
        <v>4769824500</v>
      </c>
      <c r="AL43" s="43"/>
      <c r="AM43"/>
      <c r="AN43" s="1"/>
      <c r="AO43" s="3">
        <f t="shared" si="8"/>
        <v>1.2074143520197258</v>
      </c>
      <c r="AP43" s="3">
        <f t="shared" si="9"/>
        <v>2.3296105591413447E-2</v>
      </c>
      <c r="AQ43"/>
      <c r="AR43"/>
      <c r="AS43"/>
      <c r="AT43"/>
      <c r="AU43"/>
      <c r="BB43"/>
      <c r="BC43"/>
      <c r="BD43"/>
      <c r="BE43"/>
      <c r="BF43"/>
      <c r="BG43"/>
      <c r="BH43"/>
      <c r="BI43"/>
      <c r="BJ43"/>
      <c r="BK43"/>
      <c r="BL43"/>
    </row>
    <row r="44" spans="1:64" x14ac:dyDescent="0.2">
      <c r="A44" s="2">
        <f t="shared" si="10"/>
        <v>8.25</v>
      </c>
      <c r="B44" s="1">
        <v>6198000000</v>
      </c>
      <c r="C44" s="1">
        <v>1973000</v>
      </c>
      <c r="D44" s="1">
        <v>255100000000</v>
      </c>
      <c r="E44" s="1">
        <v>2199000000000</v>
      </c>
      <c r="F44" s="1">
        <v>1655000000000</v>
      </c>
      <c r="G44" s="1">
        <v>12510000</v>
      </c>
      <c r="H44" s="53">
        <f t="shared" si="0"/>
        <v>0.32621052631578945</v>
      </c>
      <c r="I44" s="53">
        <f t="shared" si="5"/>
        <v>13.426315789473684</v>
      </c>
      <c r="J44" s="1">
        <v>169400</v>
      </c>
      <c r="K44" s="1">
        <v>1494000</v>
      </c>
      <c r="L44" s="64">
        <f t="shared" si="6"/>
        <v>3854000000000</v>
      </c>
      <c r="M44" s="64"/>
      <c r="N44" s="64"/>
      <c r="O44" s="1">
        <v>12.076000000000001</v>
      </c>
      <c r="P44" s="1">
        <v>26.123999999999999</v>
      </c>
      <c r="Q44" s="1">
        <v>53.935000000000002</v>
      </c>
      <c r="R44" s="1">
        <v>0.81755999999999995</v>
      </c>
      <c r="S44" s="1">
        <v>0.12071</v>
      </c>
      <c r="U44" s="1">
        <v>2.9171999999999998</v>
      </c>
      <c r="V44" s="1">
        <v>5.5361000000000002</v>
      </c>
      <c r="W44" s="1">
        <v>11.143000000000001</v>
      </c>
      <c r="X44" s="1">
        <v>0.81755999999999995</v>
      </c>
      <c r="Y44" s="1">
        <v>0.12071</v>
      </c>
      <c r="AA44" s="1">
        <v>0.26283000000000001</v>
      </c>
      <c r="AB44" s="1">
        <v>0.40204000000000001</v>
      </c>
      <c r="AC44" s="1">
        <v>0.78757999999999995</v>
      </c>
      <c r="AD44" s="1">
        <v>0.14172000000000001</v>
      </c>
      <c r="AE44" s="1">
        <v>3.1639E-2</v>
      </c>
      <c r="AG44" s="3">
        <f t="shared" si="1"/>
        <v>1</v>
      </c>
      <c r="AH44" s="3">
        <f t="shared" si="2"/>
        <v>12.076000000000001</v>
      </c>
      <c r="AI44" s="3">
        <f t="shared" si="3"/>
        <v>2.9171999999999998</v>
      </c>
      <c r="AJ44" s="3">
        <f t="shared" si="4"/>
        <v>0.26283000000000001</v>
      </c>
      <c r="AK44" s="1">
        <f t="shared" si="7"/>
        <v>6545524500</v>
      </c>
      <c r="AL44" s="43"/>
      <c r="AM44"/>
      <c r="AN44" s="1"/>
      <c r="AO44" s="3">
        <f t="shared" si="8"/>
        <v>1.2191659648854183</v>
      </c>
      <c r="AP44" s="3">
        <f t="shared" si="9"/>
        <v>3.1295360587965088E-2</v>
      </c>
      <c r="AQ44"/>
      <c r="AR44"/>
      <c r="AS44"/>
      <c r="AT44"/>
      <c r="AU44"/>
      <c r="BB44"/>
      <c r="BC44"/>
      <c r="BD44"/>
      <c r="BE44"/>
      <c r="BF44"/>
      <c r="BG44"/>
      <c r="BH44"/>
      <c r="BI44"/>
      <c r="BJ44"/>
      <c r="BK44"/>
      <c r="BL44"/>
    </row>
    <row r="45" spans="1:64" x14ac:dyDescent="0.2">
      <c r="A45" s="2">
        <f t="shared" si="10"/>
        <v>8.5</v>
      </c>
      <c r="B45" s="1">
        <v>5533000000</v>
      </c>
      <c r="C45" s="1">
        <v>2292000</v>
      </c>
      <c r="D45" s="1">
        <v>369100000000</v>
      </c>
      <c r="E45" s="1">
        <v>1775000000000</v>
      </c>
      <c r="F45" s="1">
        <v>1733000000000</v>
      </c>
      <c r="G45" s="1">
        <v>16830000</v>
      </c>
      <c r="H45" s="53">
        <f t="shared" si="0"/>
        <v>0.29121052631578948</v>
      </c>
      <c r="I45" s="53">
        <f t="shared" si="5"/>
        <v>19.426315789473684</v>
      </c>
      <c r="J45" s="1">
        <v>318700</v>
      </c>
      <c r="K45" s="1">
        <v>2125000</v>
      </c>
      <c r="L45" s="64">
        <f t="shared" si="6"/>
        <v>3508000000000</v>
      </c>
      <c r="M45" s="64"/>
      <c r="N45" s="64"/>
      <c r="O45" s="1">
        <v>11.846</v>
      </c>
      <c r="P45" s="1">
        <v>25.361999999999998</v>
      </c>
      <c r="Q45" s="1">
        <v>52.247999999999998</v>
      </c>
      <c r="R45" s="1">
        <v>1.0123</v>
      </c>
      <c r="S45" s="1">
        <v>0.15139</v>
      </c>
      <c r="U45" s="1">
        <v>3.5613000000000001</v>
      </c>
      <c r="V45" s="1">
        <v>6.7396000000000003</v>
      </c>
      <c r="W45" s="1">
        <v>13.545999999999999</v>
      </c>
      <c r="X45" s="1">
        <v>1.0123</v>
      </c>
      <c r="Y45" s="1">
        <v>0.15139</v>
      </c>
      <c r="AA45" s="1">
        <v>0.35849999999999999</v>
      </c>
      <c r="AB45" s="1">
        <v>0.54398000000000002</v>
      </c>
      <c r="AC45" s="1">
        <v>1.0488999999999999</v>
      </c>
      <c r="AD45" s="1">
        <v>0.19763</v>
      </c>
      <c r="AE45" s="1">
        <v>4.3810000000000002E-2</v>
      </c>
      <c r="AG45" s="3">
        <f t="shared" si="1"/>
        <v>1</v>
      </c>
      <c r="AH45" s="3">
        <f t="shared" si="2"/>
        <v>11.846</v>
      </c>
      <c r="AI45" s="3">
        <f t="shared" si="3"/>
        <v>3.5613000000000001</v>
      </c>
      <c r="AJ45" s="3">
        <f t="shared" si="4"/>
        <v>0.35849999999999999</v>
      </c>
      <c r="AK45" s="1">
        <f t="shared" si="7"/>
        <v>8608324500</v>
      </c>
      <c r="AL45" s="43"/>
      <c r="AM45"/>
      <c r="AN45" s="1"/>
      <c r="AO45" s="3">
        <f t="shared" si="8"/>
        <v>1.2318569119154641</v>
      </c>
      <c r="AP45" s="3">
        <f t="shared" si="9"/>
        <v>3.9914044633703967E-2</v>
      </c>
      <c r="AQ45"/>
      <c r="AR45"/>
      <c r="AS45"/>
      <c r="AT45"/>
      <c r="AU45"/>
      <c r="BB45"/>
      <c r="BC45"/>
      <c r="BD45"/>
      <c r="BE45"/>
      <c r="BF45"/>
      <c r="BG45"/>
      <c r="BH45"/>
      <c r="BI45"/>
      <c r="BJ45"/>
      <c r="BK45"/>
      <c r="BL45"/>
    </row>
    <row r="46" spans="1:64" x14ac:dyDescent="0.2">
      <c r="A46" s="2">
        <f t="shared" si="10"/>
        <v>8.75</v>
      </c>
      <c r="B46" s="1">
        <v>4977000000</v>
      </c>
      <c r="C46" s="1">
        <v>2524000</v>
      </c>
      <c r="D46" s="1">
        <v>510500000000</v>
      </c>
      <c r="E46" s="1">
        <v>1439000000000</v>
      </c>
      <c r="F46" s="1">
        <v>1781000000000</v>
      </c>
      <c r="G46" s="1">
        <v>21610000</v>
      </c>
      <c r="H46" s="53">
        <f t="shared" si="0"/>
        <v>0.26194736842105265</v>
      </c>
      <c r="I46" s="53">
        <f t="shared" si="5"/>
        <v>26.868421052631579</v>
      </c>
      <c r="J46" s="1">
        <v>561400</v>
      </c>
      <c r="K46" s="1">
        <v>2839000</v>
      </c>
      <c r="L46" s="64">
        <f t="shared" si="6"/>
        <v>3220000000000</v>
      </c>
      <c r="M46" s="64"/>
      <c r="N46" s="64"/>
      <c r="O46" s="1">
        <v>11.781000000000001</v>
      </c>
      <c r="P46" s="1">
        <v>24.963999999999999</v>
      </c>
      <c r="Q46" s="1">
        <v>51.311</v>
      </c>
      <c r="R46" s="1">
        <v>1.2124999999999999</v>
      </c>
      <c r="S46" s="1">
        <v>0.18390999999999999</v>
      </c>
      <c r="U46" s="1">
        <v>4.1958000000000002</v>
      </c>
      <c r="V46" s="1">
        <v>7.9141000000000004</v>
      </c>
      <c r="W46" s="1">
        <v>15.878</v>
      </c>
      <c r="X46" s="1">
        <v>1.2124999999999999</v>
      </c>
      <c r="Y46" s="1">
        <v>0.18390999999999999</v>
      </c>
      <c r="AA46" s="1">
        <v>0.47372999999999998</v>
      </c>
      <c r="AB46" s="1">
        <v>0.71333000000000002</v>
      </c>
      <c r="AC46" s="1">
        <v>1.3541000000000001</v>
      </c>
      <c r="AD46" s="1">
        <v>0.26654</v>
      </c>
      <c r="AE46" s="1">
        <v>5.8753E-2</v>
      </c>
      <c r="AG46" s="3">
        <f t="shared" si="1"/>
        <v>1</v>
      </c>
      <c r="AH46" s="3">
        <f t="shared" si="2"/>
        <v>11.781000000000001</v>
      </c>
      <c r="AI46" s="3">
        <f t="shared" si="3"/>
        <v>4.1958000000000002</v>
      </c>
      <c r="AJ46" s="3">
        <f t="shared" si="4"/>
        <v>0.47372999999999998</v>
      </c>
      <c r="AK46" s="1">
        <f t="shared" si="7"/>
        <v>10879924500</v>
      </c>
      <c r="AL46" s="43"/>
      <c r="AM46"/>
      <c r="AN46" s="1"/>
      <c r="AO46" s="3">
        <f t="shared" si="8"/>
        <v>1.2446380788335203</v>
      </c>
      <c r="AP46" s="3">
        <f t="shared" si="9"/>
        <v>4.8569940714629063E-2</v>
      </c>
      <c r="AQ46"/>
      <c r="AR46"/>
      <c r="AS46"/>
      <c r="AT46"/>
      <c r="AU46"/>
      <c r="BB46"/>
      <c r="BC46"/>
      <c r="BD46"/>
      <c r="BE46"/>
      <c r="BF46"/>
      <c r="BG46"/>
      <c r="BH46"/>
      <c r="BI46"/>
      <c r="BJ46"/>
      <c r="BK46"/>
      <c r="BL46"/>
    </row>
    <row r="47" spans="1:64" x14ac:dyDescent="0.2">
      <c r="A47" s="2">
        <f t="shared" si="10"/>
        <v>9</v>
      </c>
      <c r="B47" s="1">
        <v>4507000000</v>
      </c>
      <c r="C47" s="1">
        <v>2691000</v>
      </c>
      <c r="D47" s="1">
        <v>674200000000</v>
      </c>
      <c r="E47" s="1">
        <v>1177000000000</v>
      </c>
      <c r="F47" s="1">
        <v>1795000000000</v>
      </c>
      <c r="G47" s="1">
        <v>26850000</v>
      </c>
      <c r="H47" s="53">
        <f t="shared" si="0"/>
        <v>0.23721052631578948</v>
      </c>
      <c r="I47" s="53">
        <f t="shared" si="5"/>
        <v>35.484210526315792</v>
      </c>
      <c r="J47" s="1">
        <v>918100</v>
      </c>
      <c r="K47" s="1">
        <v>3603000</v>
      </c>
      <c r="L47" s="64">
        <f t="shared" si="6"/>
        <v>2972000000000</v>
      </c>
      <c r="M47" s="64"/>
      <c r="N47" s="64"/>
      <c r="O47" s="1">
        <v>11.792</v>
      </c>
      <c r="P47" s="1">
        <v>24.742999999999999</v>
      </c>
      <c r="Q47" s="1">
        <v>50.734000000000002</v>
      </c>
      <c r="R47" s="1">
        <v>1.4079999999999999</v>
      </c>
      <c r="S47" s="1">
        <v>0.2167</v>
      </c>
      <c r="U47" s="1">
        <v>4.7869999999999999</v>
      </c>
      <c r="V47" s="1">
        <v>8.9969000000000001</v>
      </c>
      <c r="W47" s="1">
        <v>18.015000000000001</v>
      </c>
      <c r="X47" s="1">
        <v>1.4079999999999999</v>
      </c>
      <c r="Y47" s="1">
        <v>0.2167</v>
      </c>
      <c r="AA47" s="1">
        <v>0.60363</v>
      </c>
      <c r="AB47" s="1">
        <v>0.90275000000000005</v>
      </c>
      <c r="AC47" s="1">
        <v>1.6895</v>
      </c>
      <c r="AD47" s="1">
        <v>0.34566999999999998</v>
      </c>
      <c r="AE47" s="1">
        <v>7.5870999999999994E-2</v>
      </c>
      <c r="AG47" s="3">
        <f t="shared" si="1"/>
        <v>1</v>
      </c>
      <c r="AH47" s="3">
        <f t="shared" si="2"/>
        <v>11.792</v>
      </c>
      <c r="AI47" s="3">
        <f t="shared" si="3"/>
        <v>4.7869999999999999</v>
      </c>
      <c r="AJ47" s="3">
        <f t="shared" si="4"/>
        <v>0.60363</v>
      </c>
      <c r="AK47" s="1">
        <f t="shared" si="7"/>
        <v>13301824500</v>
      </c>
      <c r="AL47" s="43"/>
      <c r="AM47"/>
      <c r="AN47" s="1"/>
      <c r="AO47" s="3">
        <f t="shared" si="8"/>
        <v>1.2569608912958548</v>
      </c>
      <c r="AP47" s="3">
        <f t="shared" si="9"/>
        <v>5.6904983227579517E-2</v>
      </c>
      <c r="AQ47"/>
      <c r="AR47"/>
      <c r="AS47"/>
      <c r="AT47"/>
      <c r="AU47"/>
      <c r="BB47"/>
      <c r="BC47"/>
      <c r="BD47"/>
      <c r="BE47"/>
      <c r="BF47"/>
      <c r="BG47"/>
      <c r="BH47"/>
      <c r="BI47"/>
      <c r="BJ47"/>
      <c r="BK47"/>
      <c r="BL47"/>
    </row>
    <row r="48" spans="1:64" x14ac:dyDescent="0.2">
      <c r="A48" s="2">
        <f t="shared" si="10"/>
        <v>9.25</v>
      </c>
      <c r="B48" s="1">
        <v>3985000000</v>
      </c>
      <c r="C48" s="1">
        <v>2847000</v>
      </c>
      <c r="D48" s="1">
        <v>855100000000</v>
      </c>
      <c r="E48" s="1">
        <v>944000000000</v>
      </c>
      <c r="F48" s="1">
        <v>1728000000000</v>
      </c>
      <c r="G48" s="1">
        <v>32870000</v>
      </c>
      <c r="H48" s="53">
        <f t="shared" si="0"/>
        <v>0.20973684210526317</v>
      </c>
      <c r="I48" s="53">
        <f t="shared" si="5"/>
        <v>45.005263157894738</v>
      </c>
      <c r="J48" s="1">
        <v>1405000</v>
      </c>
      <c r="K48" s="1">
        <v>4426000</v>
      </c>
      <c r="L48" s="64">
        <f t="shared" si="6"/>
        <v>2672000000000</v>
      </c>
      <c r="M48" s="64"/>
      <c r="N48" s="64"/>
      <c r="O48" s="1">
        <v>11.428000000000001</v>
      </c>
      <c r="P48" s="1">
        <v>23.757999999999999</v>
      </c>
      <c r="Q48" s="1">
        <v>48.597999999999999</v>
      </c>
      <c r="R48" s="1">
        <v>1.5398000000000001</v>
      </c>
      <c r="S48" s="1">
        <v>0.24027000000000001</v>
      </c>
      <c r="U48" s="1">
        <v>5.1471</v>
      </c>
      <c r="V48" s="1">
        <v>9.6395999999999997</v>
      </c>
      <c r="W48" s="1">
        <v>19.263999999999999</v>
      </c>
      <c r="X48" s="1">
        <v>1.5398000000000001</v>
      </c>
      <c r="Y48" s="1">
        <v>0.24027000000000001</v>
      </c>
      <c r="AA48" s="1">
        <v>0.71603000000000006</v>
      </c>
      <c r="AB48" s="1">
        <v>1.0649999999999999</v>
      </c>
      <c r="AC48" s="1">
        <v>1.9708000000000001</v>
      </c>
      <c r="AD48" s="1">
        <v>0.41566999999999998</v>
      </c>
      <c r="AE48" s="1">
        <v>9.0947E-2</v>
      </c>
      <c r="AG48" s="3">
        <f t="shared" si="1"/>
        <v>1</v>
      </c>
      <c r="AH48" s="3">
        <f t="shared" si="2"/>
        <v>11.428000000000001</v>
      </c>
      <c r="AI48" s="3">
        <f t="shared" si="3"/>
        <v>5.1471</v>
      </c>
      <c r="AJ48" s="3">
        <f t="shared" si="4"/>
        <v>0.71603000000000006</v>
      </c>
      <c r="AK48" s="1">
        <f t="shared" si="7"/>
        <v>15864124500</v>
      </c>
      <c r="AL48" s="43"/>
      <c r="AM48"/>
      <c r="AN48" s="1"/>
      <c r="AO48" s="3">
        <f t="shared" si="8"/>
        <v>1.2686764458287736</v>
      </c>
      <c r="AP48" s="3">
        <f t="shared" si="9"/>
        <v>6.4811852849566462E-2</v>
      </c>
      <c r="AQ48"/>
      <c r="AR48"/>
      <c r="AS48"/>
      <c r="AT48"/>
      <c r="AU48"/>
      <c r="BB48"/>
      <c r="BC48"/>
      <c r="BD48"/>
      <c r="BE48"/>
      <c r="BF48"/>
      <c r="BG48"/>
      <c r="BH48"/>
      <c r="BI48"/>
      <c r="BJ48"/>
      <c r="BK48"/>
      <c r="BL48"/>
    </row>
    <row r="49" spans="1:64" x14ac:dyDescent="0.2">
      <c r="A49" s="2">
        <f t="shared" si="10"/>
        <v>9.5</v>
      </c>
      <c r="B49" s="1">
        <v>3558000000</v>
      </c>
      <c r="C49" s="1">
        <v>2989000</v>
      </c>
      <c r="D49" s="1">
        <v>1039000000000</v>
      </c>
      <c r="E49" s="1">
        <v>774400000000</v>
      </c>
      <c r="F49" s="1">
        <v>1648000000000</v>
      </c>
      <c r="G49" s="1">
        <v>39430000</v>
      </c>
      <c r="H49" s="53">
        <f t="shared" si="0"/>
        <v>0.18726315789473685</v>
      </c>
      <c r="I49" s="53">
        <f t="shared" si="5"/>
        <v>54.684210526315788</v>
      </c>
      <c r="J49" s="1">
        <v>1998000</v>
      </c>
      <c r="K49" s="1">
        <v>5278000</v>
      </c>
      <c r="L49" s="64">
        <f t="shared" si="6"/>
        <v>2422400000000</v>
      </c>
      <c r="M49" s="64"/>
      <c r="N49" s="64"/>
      <c r="O49" s="1">
        <v>11.162000000000001</v>
      </c>
      <c r="P49" s="1">
        <v>23.003</v>
      </c>
      <c r="Q49" s="1">
        <v>46.944000000000003</v>
      </c>
      <c r="R49" s="1">
        <v>1.6636</v>
      </c>
      <c r="S49" s="1">
        <v>0.26296999999999998</v>
      </c>
      <c r="U49" s="1">
        <v>5.4683000000000002</v>
      </c>
      <c r="V49" s="1">
        <v>10.205</v>
      </c>
      <c r="W49" s="1">
        <v>20.356000000000002</v>
      </c>
      <c r="X49" s="1">
        <v>1.6636</v>
      </c>
      <c r="Y49" s="1">
        <v>0.26296999999999998</v>
      </c>
      <c r="AA49" s="1">
        <v>0.83211999999999997</v>
      </c>
      <c r="AB49" s="1">
        <v>1.2319</v>
      </c>
      <c r="AC49" s="1">
        <v>2.2599999999999998</v>
      </c>
      <c r="AD49" s="1">
        <v>0.48852000000000001</v>
      </c>
      <c r="AE49" s="1">
        <v>0.10657</v>
      </c>
      <c r="AG49" s="3">
        <f t="shared" si="1"/>
        <v>1</v>
      </c>
      <c r="AH49" s="3">
        <f t="shared" si="2"/>
        <v>11.162000000000001</v>
      </c>
      <c r="AI49" s="3">
        <f t="shared" si="3"/>
        <v>5.4683000000000002</v>
      </c>
      <c r="AJ49" s="3">
        <f t="shared" si="4"/>
        <v>0.83211999999999997</v>
      </c>
      <c r="AK49" s="1">
        <f t="shared" si="7"/>
        <v>18554224500</v>
      </c>
      <c r="AL49" s="43"/>
      <c r="AM49"/>
      <c r="AN49" s="1"/>
      <c r="AO49" s="3">
        <f t="shared" si="8"/>
        <v>1.2798300946253387</v>
      </c>
      <c r="AP49" s="3">
        <f t="shared" si="9"/>
        <v>7.2321001608485855E-2</v>
      </c>
      <c r="AQ49"/>
      <c r="AR49"/>
      <c r="AS49"/>
      <c r="AT49"/>
      <c r="AU49"/>
      <c r="BB49"/>
      <c r="BC49"/>
      <c r="BD49"/>
      <c r="BE49"/>
      <c r="BF49"/>
      <c r="BG49"/>
      <c r="BH49"/>
      <c r="BI49"/>
      <c r="BJ49"/>
      <c r="BK49"/>
      <c r="BL49"/>
    </row>
    <row r="50" spans="1:64" x14ac:dyDescent="0.2">
      <c r="A50" s="2">
        <f t="shared" si="10"/>
        <v>9.75</v>
      </c>
      <c r="B50" s="1">
        <v>3199000000</v>
      </c>
      <c r="C50" s="1">
        <v>3139000</v>
      </c>
      <c r="D50" s="1">
        <v>1223000000000</v>
      </c>
      <c r="E50" s="1">
        <v>646700000000</v>
      </c>
      <c r="F50" s="1">
        <v>1563000000000</v>
      </c>
      <c r="G50" s="1">
        <v>46790000</v>
      </c>
      <c r="H50" s="53">
        <f t="shared" si="0"/>
        <v>0.16836842105263158</v>
      </c>
      <c r="I50" s="53">
        <f t="shared" si="5"/>
        <v>64.368421052631575</v>
      </c>
      <c r="J50" s="1">
        <v>2690000</v>
      </c>
      <c r="K50" s="1">
        <v>6198000</v>
      </c>
      <c r="L50" s="64">
        <f t="shared" si="6"/>
        <v>2209700000000</v>
      </c>
      <c r="M50" s="64"/>
      <c r="N50" s="64"/>
      <c r="O50" s="1">
        <v>10.957000000000001</v>
      </c>
      <c r="P50" s="1">
        <v>22.396000000000001</v>
      </c>
      <c r="Q50" s="1">
        <v>45.603000000000002</v>
      </c>
      <c r="R50" s="1">
        <v>1.7791999999999999</v>
      </c>
      <c r="S50" s="1">
        <v>0.28460999999999997</v>
      </c>
      <c r="U50" s="1">
        <v>5.7542999999999997</v>
      </c>
      <c r="V50" s="1">
        <v>10.7</v>
      </c>
      <c r="W50" s="1">
        <v>21.308</v>
      </c>
      <c r="X50" s="1">
        <v>1.7791999999999999</v>
      </c>
      <c r="Y50" s="1">
        <v>0.28460999999999997</v>
      </c>
      <c r="AA50" s="1">
        <v>0.94938999999999996</v>
      </c>
      <c r="AB50" s="1">
        <v>1.4</v>
      </c>
      <c r="AC50" s="1">
        <v>2.5526</v>
      </c>
      <c r="AD50" s="1">
        <v>0.56247999999999998</v>
      </c>
      <c r="AE50" s="1">
        <v>0.12234</v>
      </c>
      <c r="AG50" s="3">
        <f t="shared" si="1"/>
        <v>1</v>
      </c>
      <c r="AH50" s="3">
        <f t="shared" si="2"/>
        <v>10.957000000000001</v>
      </c>
      <c r="AI50" s="3">
        <f t="shared" si="3"/>
        <v>5.7542999999999997</v>
      </c>
      <c r="AJ50" s="3">
        <f t="shared" si="4"/>
        <v>0.94938999999999996</v>
      </c>
      <c r="AK50" s="1">
        <f t="shared" si="7"/>
        <v>21379324500</v>
      </c>
      <c r="AL50" s="43"/>
      <c r="AM50"/>
      <c r="AN50" s="1"/>
      <c r="AO50" s="3">
        <f t="shared" si="8"/>
        <v>1.2904340804905636</v>
      </c>
      <c r="AP50" s="3">
        <f t="shared" si="9"/>
        <v>7.9442757635292002E-2</v>
      </c>
      <c r="AQ50"/>
      <c r="AR50"/>
      <c r="AS50"/>
      <c r="AT50"/>
      <c r="AU50"/>
      <c r="BB50"/>
      <c r="BC50"/>
      <c r="BD50"/>
      <c r="BE50"/>
      <c r="BF50"/>
      <c r="BG50"/>
      <c r="BH50"/>
      <c r="BI50"/>
      <c r="BJ50"/>
      <c r="BK50"/>
      <c r="BL50"/>
    </row>
    <row r="51" spans="1:64" x14ac:dyDescent="0.2">
      <c r="A51" s="2">
        <f t="shared" si="10"/>
        <v>10</v>
      </c>
      <c r="B51" s="1">
        <v>2891000000</v>
      </c>
      <c r="C51" s="1">
        <v>3310000</v>
      </c>
      <c r="D51" s="1">
        <v>1405000000000</v>
      </c>
      <c r="E51" s="1">
        <v>547000000000</v>
      </c>
      <c r="F51" s="1">
        <v>1476000000000</v>
      </c>
      <c r="G51" s="1">
        <v>55250000</v>
      </c>
      <c r="H51" s="53">
        <f t="shared" si="0"/>
        <v>0.1521578947368421</v>
      </c>
      <c r="I51" s="53">
        <f t="shared" si="5"/>
        <v>73.94736842105263</v>
      </c>
      <c r="J51" s="1">
        <v>3476000</v>
      </c>
      <c r="K51" s="1">
        <v>7232000</v>
      </c>
      <c r="L51" s="64">
        <f t="shared" si="6"/>
        <v>2023000000000</v>
      </c>
      <c r="M51" s="64"/>
      <c r="N51" s="64"/>
      <c r="O51" s="1">
        <v>10.795999999999999</v>
      </c>
      <c r="P51" s="1">
        <v>21.896000000000001</v>
      </c>
      <c r="Q51" s="1">
        <v>44.491</v>
      </c>
      <c r="R51" s="1">
        <v>1.8884000000000001</v>
      </c>
      <c r="S51" s="1">
        <v>0.30532999999999999</v>
      </c>
      <c r="U51" s="1">
        <v>6.0130999999999997</v>
      </c>
      <c r="V51" s="1">
        <v>11.143000000000001</v>
      </c>
      <c r="W51" s="1">
        <v>22.155999999999999</v>
      </c>
      <c r="X51" s="1">
        <v>1.8884000000000001</v>
      </c>
      <c r="Y51" s="1">
        <v>0.30532999999999999</v>
      </c>
      <c r="AA51" s="1">
        <v>1.0671999999999999</v>
      </c>
      <c r="AB51" s="1">
        <v>1.5683</v>
      </c>
      <c r="AC51" s="1">
        <v>2.8487</v>
      </c>
      <c r="AD51" s="1">
        <v>0.63707999999999998</v>
      </c>
      <c r="AE51" s="1">
        <v>0.13811999999999999</v>
      </c>
      <c r="AG51" s="3">
        <f t="shared" si="1"/>
        <v>1</v>
      </c>
      <c r="AH51" s="3">
        <f t="shared" si="2"/>
        <v>10.795999999999999</v>
      </c>
      <c r="AI51" s="3">
        <f t="shared" si="3"/>
        <v>6.0130999999999997</v>
      </c>
      <c r="AJ51" s="3">
        <f t="shared" si="4"/>
        <v>1.0671999999999999</v>
      </c>
      <c r="AK51" s="1">
        <f t="shared" si="7"/>
        <v>24358324500</v>
      </c>
      <c r="AL51" s="43"/>
      <c r="AM51"/>
      <c r="AN51" s="1"/>
      <c r="AO51" s="3">
        <f t="shared" si="8"/>
        <v>1.3005877024722934</v>
      </c>
      <c r="AP51" s="3">
        <f t="shared" si="9"/>
        <v>8.6244062842528321E-2</v>
      </c>
      <c r="AQ51"/>
      <c r="AR51"/>
      <c r="AS51"/>
      <c r="AT51"/>
      <c r="AU51"/>
      <c r="BB51"/>
      <c r="BC51"/>
      <c r="BD51"/>
      <c r="BE51"/>
      <c r="BF51"/>
      <c r="BG51"/>
      <c r="BH51"/>
      <c r="BI51"/>
      <c r="BJ51"/>
      <c r="BK51"/>
      <c r="BL51"/>
    </row>
    <row r="52" spans="1:64" x14ac:dyDescent="0.2">
      <c r="A52" s="2">
        <f t="shared" si="10"/>
        <v>10.25</v>
      </c>
      <c r="B52" s="1">
        <v>2622000000</v>
      </c>
      <c r="C52" s="1">
        <v>3503000</v>
      </c>
      <c r="D52" s="1">
        <v>1585000000000</v>
      </c>
      <c r="E52" s="1">
        <v>466800000000</v>
      </c>
      <c r="F52" s="1">
        <v>1391000000000</v>
      </c>
      <c r="G52" s="1">
        <v>65060000</v>
      </c>
      <c r="H52" s="53">
        <f t="shared" si="0"/>
        <v>0.13800000000000001</v>
      </c>
      <c r="I52" s="53">
        <f t="shared" si="5"/>
        <v>83.421052631578945</v>
      </c>
      <c r="J52" s="1">
        <v>4364000</v>
      </c>
      <c r="K52" s="1">
        <v>8426000</v>
      </c>
      <c r="L52" s="64">
        <f t="shared" si="6"/>
        <v>1857800000000</v>
      </c>
      <c r="M52" s="64"/>
      <c r="N52" s="64"/>
      <c r="O52" s="1">
        <v>10.67</v>
      </c>
      <c r="P52" s="1">
        <v>21.478000000000002</v>
      </c>
      <c r="Q52" s="1">
        <v>43.555999999999997</v>
      </c>
      <c r="R52" s="1">
        <v>1.9932000000000001</v>
      </c>
      <c r="S52" s="1">
        <v>0.32540999999999998</v>
      </c>
      <c r="U52" s="1">
        <v>6.2519999999999998</v>
      </c>
      <c r="V52" s="1">
        <v>11.545999999999999</v>
      </c>
      <c r="W52" s="1">
        <v>22.927</v>
      </c>
      <c r="X52" s="1">
        <v>1.9932000000000001</v>
      </c>
      <c r="Y52" s="1">
        <v>0.32540999999999998</v>
      </c>
      <c r="AA52" s="1">
        <v>1.1859</v>
      </c>
      <c r="AB52" s="1">
        <v>1.7375</v>
      </c>
      <c r="AC52" s="1">
        <v>3.1501999999999999</v>
      </c>
      <c r="AD52" s="1">
        <v>0.71260999999999997</v>
      </c>
      <c r="AE52" s="1">
        <v>0.15393999999999999</v>
      </c>
      <c r="AG52" s="3">
        <f t="shared" si="1"/>
        <v>1</v>
      </c>
      <c r="AH52" s="3">
        <f t="shared" si="2"/>
        <v>10.67</v>
      </c>
      <c r="AI52" s="3">
        <f t="shared" si="3"/>
        <v>6.2519999999999998</v>
      </c>
      <c r="AJ52" s="3">
        <f t="shared" si="4"/>
        <v>1.1859</v>
      </c>
      <c r="AK52" s="1">
        <f t="shared" si="7"/>
        <v>27511024500</v>
      </c>
      <c r="AL52" s="43"/>
      <c r="AM52"/>
      <c r="AN52" s="1"/>
      <c r="AO52" s="3">
        <f t="shared" si="8"/>
        <v>1.3104065400254525</v>
      </c>
      <c r="AP52" s="3">
        <f t="shared" si="9"/>
        <v>9.2801936865629944E-2</v>
      </c>
      <c r="AQ52"/>
      <c r="AR52"/>
      <c r="AS52"/>
      <c r="AT52"/>
      <c r="AU52"/>
      <c r="BB52"/>
      <c r="BC52"/>
      <c r="BD52"/>
      <c r="BE52"/>
      <c r="BF52"/>
      <c r="BG52"/>
      <c r="BH52"/>
      <c r="BI52"/>
      <c r="BJ52"/>
      <c r="BK52"/>
      <c r="BL52"/>
    </row>
    <row r="53" spans="1:64" x14ac:dyDescent="0.2">
      <c r="A53" s="2">
        <f t="shared" si="10"/>
        <v>10.5</v>
      </c>
      <c r="B53" s="1">
        <v>2385000000</v>
      </c>
      <c r="C53" s="1">
        <v>3715000</v>
      </c>
      <c r="D53" s="1">
        <v>1764000000000</v>
      </c>
      <c r="E53" s="1">
        <v>400600000000</v>
      </c>
      <c r="F53" s="1">
        <v>1308000000000</v>
      </c>
      <c r="G53" s="1">
        <v>76470000</v>
      </c>
      <c r="H53" s="53">
        <f t="shared" si="0"/>
        <v>0.12552631578947368</v>
      </c>
      <c r="I53" s="53">
        <f t="shared" si="5"/>
        <v>92.84210526315789</v>
      </c>
      <c r="J53" s="1">
        <v>5361000</v>
      </c>
      <c r="K53" s="1">
        <v>9818000</v>
      </c>
      <c r="L53" s="64">
        <f t="shared" si="6"/>
        <v>1708600000000</v>
      </c>
      <c r="M53" s="64"/>
      <c r="N53" s="64"/>
      <c r="O53" s="1">
        <v>10.571999999999999</v>
      </c>
      <c r="P53" s="1">
        <v>21.126999999999999</v>
      </c>
      <c r="Q53" s="1">
        <v>42.765000000000001</v>
      </c>
      <c r="R53" s="1">
        <v>2.0954999999999999</v>
      </c>
      <c r="S53" s="1">
        <v>0.34510000000000002</v>
      </c>
      <c r="U53" s="1">
        <v>6.4757999999999996</v>
      </c>
      <c r="V53" s="1">
        <v>11.917</v>
      </c>
      <c r="W53" s="1">
        <v>23.64</v>
      </c>
      <c r="X53" s="1">
        <v>2.0954999999999999</v>
      </c>
      <c r="Y53" s="1">
        <v>0.34510000000000002</v>
      </c>
      <c r="AA53" s="1">
        <v>1.3065</v>
      </c>
      <c r="AB53" s="1">
        <v>1.9086000000000001</v>
      </c>
      <c r="AC53" s="1">
        <v>3.4592000000000001</v>
      </c>
      <c r="AD53" s="1">
        <v>0.78969999999999996</v>
      </c>
      <c r="AE53" s="1">
        <v>0.16994000000000001</v>
      </c>
      <c r="AG53" s="3">
        <f t="shared" si="1"/>
        <v>1</v>
      </c>
      <c r="AH53" s="3">
        <f t="shared" si="2"/>
        <v>10.571999999999999</v>
      </c>
      <c r="AI53" s="3">
        <f t="shared" si="3"/>
        <v>6.4757999999999996</v>
      </c>
      <c r="AJ53" s="3">
        <f t="shared" si="4"/>
        <v>1.3065</v>
      </c>
      <c r="AK53" s="1">
        <f t="shared" si="7"/>
        <v>30854524500</v>
      </c>
      <c r="AL53" s="43"/>
      <c r="AM53"/>
      <c r="AN53" s="1"/>
      <c r="AO53" s="3">
        <f t="shared" si="8"/>
        <v>1.3199870623688486</v>
      </c>
      <c r="AP53" s="3">
        <f t="shared" si="9"/>
        <v>9.9185875893406536E-2</v>
      </c>
      <c r="AQ53"/>
      <c r="AR53"/>
      <c r="AS53"/>
      <c r="AT53"/>
      <c r="AU53"/>
      <c r="BB53"/>
      <c r="BC53"/>
      <c r="BD53"/>
      <c r="BE53"/>
      <c r="BF53"/>
      <c r="BG53"/>
      <c r="BH53"/>
      <c r="BI53"/>
      <c r="BJ53"/>
      <c r="BK53"/>
      <c r="BL53"/>
    </row>
    <row r="54" spans="1:64" x14ac:dyDescent="0.2">
      <c r="A54" s="2">
        <f t="shared" si="10"/>
        <v>10.75</v>
      </c>
      <c r="B54" s="1">
        <v>2172000000</v>
      </c>
      <c r="C54" s="1">
        <v>3942000</v>
      </c>
      <c r="D54" s="1">
        <v>1942000000000</v>
      </c>
      <c r="E54" s="1">
        <v>345000000000</v>
      </c>
      <c r="F54" s="1">
        <v>1228000000000</v>
      </c>
      <c r="G54" s="1">
        <v>89740000</v>
      </c>
      <c r="H54" s="53">
        <f t="shared" si="0"/>
        <v>0.1143157894736842</v>
      </c>
      <c r="I54" s="53">
        <f t="shared" si="5"/>
        <v>102.21052631578948</v>
      </c>
      <c r="J54" s="1">
        <v>6475000</v>
      </c>
      <c r="K54" s="1">
        <v>11450000</v>
      </c>
      <c r="L54" s="64">
        <f t="shared" si="6"/>
        <v>1573000000000</v>
      </c>
      <c r="M54" s="64"/>
      <c r="N54" s="64"/>
      <c r="O54" s="1">
        <v>10.497</v>
      </c>
      <c r="P54" s="1">
        <v>20.827999999999999</v>
      </c>
      <c r="Q54" s="1">
        <v>42.087000000000003</v>
      </c>
      <c r="R54" s="1">
        <v>2.1962000000000002</v>
      </c>
      <c r="S54" s="1">
        <v>0.36459999999999998</v>
      </c>
      <c r="U54" s="1">
        <v>6.6875</v>
      </c>
      <c r="V54" s="1">
        <v>12.263999999999999</v>
      </c>
      <c r="W54" s="1">
        <v>24.303999999999998</v>
      </c>
      <c r="X54" s="1">
        <v>2.1962000000000002</v>
      </c>
      <c r="Y54" s="1">
        <v>0.36459999999999998</v>
      </c>
      <c r="AA54" s="1">
        <v>1.4298</v>
      </c>
      <c r="AB54" s="1">
        <v>2.0825999999999998</v>
      </c>
      <c r="AC54" s="1">
        <v>3.7774000000000001</v>
      </c>
      <c r="AD54" s="1">
        <v>0.86897000000000002</v>
      </c>
      <c r="AE54" s="1">
        <v>0.18623999999999999</v>
      </c>
      <c r="AG54" s="3">
        <f t="shared" si="1"/>
        <v>1</v>
      </c>
      <c r="AH54" s="3">
        <f t="shared" si="2"/>
        <v>10.497</v>
      </c>
      <c r="AI54" s="3">
        <f t="shared" si="3"/>
        <v>6.6875</v>
      </c>
      <c r="AJ54" s="3">
        <f t="shared" si="4"/>
        <v>1.4298</v>
      </c>
      <c r="AK54" s="1">
        <f t="shared" si="7"/>
        <v>34402324500</v>
      </c>
      <c r="AL54" s="43"/>
      <c r="AM54"/>
      <c r="AN54" s="1"/>
      <c r="AO54" s="3">
        <f t="shared" si="8"/>
        <v>1.3294067281223994</v>
      </c>
      <c r="AP54" s="3">
        <f t="shared" si="9"/>
        <v>0.10544459381601691</v>
      </c>
      <c r="AQ54"/>
      <c r="AR54"/>
      <c r="AS54"/>
      <c r="AT54"/>
      <c r="AU54"/>
      <c r="BB54"/>
      <c r="BC54"/>
      <c r="BD54"/>
      <c r="BE54"/>
      <c r="BF54"/>
      <c r="BG54"/>
      <c r="BH54"/>
      <c r="BI54"/>
      <c r="BJ54"/>
      <c r="BK54"/>
      <c r="BL54"/>
    </row>
    <row r="55" spans="1:64" x14ac:dyDescent="0.2">
      <c r="A55" s="2">
        <f t="shared" si="10"/>
        <v>11</v>
      </c>
      <c r="B55" s="1">
        <v>1980000000</v>
      </c>
      <c r="C55" s="1">
        <v>4180000</v>
      </c>
      <c r="D55" s="1">
        <v>2120000000000</v>
      </c>
      <c r="E55" s="1">
        <v>297700000000</v>
      </c>
      <c r="F55" s="1">
        <v>1149000000000</v>
      </c>
      <c r="G55" s="1">
        <v>105200000</v>
      </c>
      <c r="H55" s="53">
        <f t="shared" si="0"/>
        <v>0.10421052631578948</v>
      </c>
      <c r="I55" s="53">
        <f t="shared" si="5"/>
        <v>111.57894736842105</v>
      </c>
      <c r="J55" s="1">
        <v>7715000</v>
      </c>
      <c r="K55" s="1">
        <v>13350000</v>
      </c>
      <c r="L55" s="64">
        <f t="shared" si="6"/>
        <v>1446700000000</v>
      </c>
      <c r="M55" s="64"/>
      <c r="N55" s="64"/>
      <c r="O55" s="1">
        <v>10.439</v>
      </c>
      <c r="P55" s="1">
        <v>20.568999999999999</v>
      </c>
      <c r="Q55" s="1">
        <v>41.496000000000002</v>
      </c>
      <c r="R55" s="1">
        <v>2.2961999999999998</v>
      </c>
      <c r="S55" s="1">
        <v>0.38406000000000001</v>
      </c>
      <c r="U55" s="1">
        <v>6.8883999999999999</v>
      </c>
      <c r="V55" s="1">
        <v>12.586</v>
      </c>
      <c r="W55" s="1">
        <v>24.922000000000001</v>
      </c>
      <c r="X55" s="1">
        <v>2.2961999999999998</v>
      </c>
      <c r="Y55" s="1">
        <v>0.38406000000000001</v>
      </c>
      <c r="AA55" s="1">
        <v>1.5562</v>
      </c>
      <c r="AB55" s="1">
        <v>2.2602000000000002</v>
      </c>
      <c r="AC55" s="1">
        <v>4.1054000000000004</v>
      </c>
      <c r="AD55" s="1">
        <v>0.95098000000000005</v>
      </c>
      <c r="AE55" s="1">
        <v>0.20297000000000001</v>
      </c>
      <c r="AG55" s="3">
        <f t="shared" si="1"/>
        <v>1</v>
      </c>
      <c r="AH55" s="3">
        <f t="shared" si="2"/>
        <v>10.439</v>
      </c>
      <c r="AI55" s="3">
        <f t="shared" si="3"/>
        <v>6.8883999999999999</v>
      </c>
      <c r="AJ55" s="3">
        <f t="shared" si="4"/>
        <v>1.5562</v>
      </c>
      <c r="AK55" s="1">
        <f t="shared" si="7"/>
        <v>38164324500</v>
      </c>
      <c r="AL55" s="43"/>
      <c r="AM55"/>
      <c r="AN55" s="1"/>
      <c r="AO55" s="3">
        <f t="shared" si="8"/>
        <v>1.3387461714230151</v>
      </c>
      <c r="AP55" s="3">
        <f t="shared" si="9"/>
        <v>0.11163401234868005</v>
      </c>
      <c r="AQ55"/>
      <c r="AR55"/>
      <c r="AS55"/>
      <c r="AT55"/>
      <c r="AU55"/>
      <c r="BB55"/>
      <c r="BC55"/>
      <c r="BD55"/>
      <c r="BE55"/>
      <c r="BF55"/>
      <c r="BG55"/>
      <c r="BH55"/>
      <c r="BI55"/>
      <c r="BJ55"/>
      <c r="BK55"/>
      <c r="BL55"/>
    </row>
    <row r="56" spans="1:64" x14ac:dyDescent="0.2">
      <c r="A56" s="2">
        <f t="shared" si="10"/>
        <v>11.25</v>
      </c>
      <c r="B56" s="1">
        <v>1806000000</v>
      </c>
      <c r="C56" s="1">
        <v>4426000</v>
      </c>
      <c r="D56" s="1">
        <v>2296000000000</v>
      </c>
      <c r="E56" s="1">
        <v>257200000000</v>
      </c>
      <c r="F56" s="1">
        <v>1073000000000</v>
      </c>
      <c r="G56" s="1">
        <v>123000000</v>
      </c>
      <c r="H56" s="53">
        <f t="shared" si="0"/>
        <v>9.5052631578947375E-2</v>
      </c>
      <c r="I56" s="53">
        <f t="shared" si="5"/>
        <v>120.84210526315789</v>
      </c>
      <c r="J56" s="1">
        <v>9082000</v>
      </c>
      <c r="K56" s="1">
        <v>15560000</v>
      </c>
      <c r="L56" s="64">
        <f t="shared" si="6"/>
        <v>1330200000000</v>
      </c>
      <c r="M56" s="64"/>
      <c r="N56" s="64"/>
      <c r="O56" s="1">
        <v>10.394</v>
      </c>
      <c r="P56" s="1">
        <v>20.338999999999999</v>
      </c>
      <c r="Q56" s="1">
        <v>40.97</v>
      </c>
      <c r="R56" s="1">
        <v>2.3957999999999999</v>
      </c>
      <c r="S56" s="1">
        <v>0.40353</v>
      </c>
      <c r="U56" s="1">
        <v>7.0784000000000002</v>
      </c>
      <c r="V56" s="1">
        <v>12.884</v>
      </c>
      <c r="W56" s="1">
        <v>25.494</v>
      </c>
      <c r="X56" s="1">
        <v>2.3957999999999999</v>
      </c>
      <c r="Y56" s="1">
        <v>0.40353</v>
      </c>
      <c r="AA56" s="1">
        <v>1.6861999999999999</v>
      </c>
      <c r="AB56" s="1">
        <v>2.4413999999999998</v>
      </c>
      <c r="AC56" s="1">
        <v>4.4429999999999996</v>
      </c>
      <c r="AD56" s="1">
        <v>1.036</v>
      </c>
      <c r="AE56" s="1">
        <v>0.22017999999999999</v>
      </c>
      <c r="AG56" s="3">
        <f t="shared" si="1"/>
        <v>1</v>
      </c>
      <c r="AH56" s="3">
        <f t="shared" si="2"/>
        <v>10.394</v>
      </c>
      <c r="AI56" s="3">
        <f t="shared" si="3"/>
        <v>7.0784000000000002</v>
      </c>
      <c r="AJ56" s="3">
        <f t="shared" si="4"/>
        <v>1.6861999999999999</v>
      </c>
      <c r="AK56" s="1">
        <f t="shared" si="7"/>
        <v>42147724500</v>
      </c>
      <c r="AL56" s="43"/>
      <c r="AM56"/>
      <c r="AN56" s="1"/>
      <c r="AO56" s="3">
        <f t="shared" si="8"/>
        <v>1.3480678335545835</v>
      </c>
      <c r="AP56" s="3">
        <f t="shared" si="9"/>
        <v>0.1177934018388318</v>
      </c>
      <c r="AQ56"/>
      <c r="AR56"/>
      <c r="AS56"/>
      <c r="AT56"/>
      <c r="AU56"/>
      <c r="BB56"/>
      <c r="BC56"/>
      <c r="BD56"/>
      <c r="BE56"/>
      <c r="BF56"/>
      <c r="BG56"/>
      <c r="BH56"/>
      <c r="BI56"/>
      <c r="BJ56"/>
      <c r="BK56"/>
      <c r="BL56"/>
    </row>
    <row r="57" spans="1:64" x14ac:dyDescent="0.2">
      <c r="A57" s="2">
        <f t="shared" si="10"/>
        <v>11.5</v>
      </c>
      <c r="B57" s="1">
        <v>1648000000</v>
      </c>
      <c r="C57" s="1">
        <v>4676000</v>
      </c>
      <c r="D57" s="1">
        <v>2471000000000</v>
      </c>
      <c r="E57" s="1">
        <v>222200000000</v>
      </c>
      <c r="F57" s="1">
        <v>999800000000</v>
      </c>
      <c r="G57" s="1">
        <v>143600000</v>
      </c>
      <c r="H57" s="53">
        <f t="shared" si="0"/>
        <v>8.6736842105263154E-2</v>
      </c>
      <c r="I57" s="53">
        <f t="shared" si="5"/>
        <v>130.05263157894737</v>
      </c>
      <c r="J57" s="1">
        <v>10580000</v>
      </c>
      <c r="K57" s="1">
        <v>18140000</v>
      </c>
      <c r="L57" s="64">
        <f t="shared" si="6"/>
        <v>1222000000000</v>
      </c>
      <c r="M57" s="64"/>
      <c r="N57" s="64"/>
      <c r="O57" s="1">
        <v>10.358000000000001</v>
      </c>
      <c r="P57" s="1">
        <v>20.129000000000001</v>
      </c>
      <c r="Q57" s="1">
        <v>40.488</v>
      </c>
      <c r="R57" s="1">
        <v>2.4950999999999999</v>
      </c>
      <c r="S57" s="1">
        <v>0.42302000000000001</v>
      </c>
      <c r="U57" s="1">
        <v>7.2572999999999999</v>
      </c>
      <c r="V57" s="1">
        <v>13.157999999999999</v>
      </c>
      <c r="W57" s="1">
        <v>26.016999999999999</v>
      </c>
      <c r="X57" s="1">
        <v>2.4950999999999999</v>
      </c>
      <c r="Y57" s="1">
        <v>0.42302000000000001</v>
      </c>
      <c r="AA57" s="1">
        <v>1.8194999999999999</v>
      </c>
      <c r="AB57" s="1">
        <v>2.6261000000000001</v>
      </c>
      <c r="AC57" s="1">
        <v>4.7892000000000001</v>
      </c>
      <c r="AD57" s="1">
        <v>1.1243000000000001</v>
      </c>
      <c r="AE57" s="1">
        <v>0.23791999999999999</v>
      </c>
      <c r="AG57" s="3">
        <f t="shared" si="1"/>
        <v>1</v>
      </c>
      <c r="AH57" s="3">
        <f t="shared" si="2"/>
        <v>10.358000000000001</v>
      </c>
      <c r="AI57" s="3">
        <f t="shared" si="3"/>
        <v>7.2572999999999999</v>
      </c>
      <c r="AJ57" s="3">
        <f t="shared" si="4"/>
        <v>1.8194999999999999</v>
      </c>
      <c r="AK57" s="1">
        <f t="shared" si="7"/>
        <v>46356124500</v>
      </c>
      <c r="AL57" s="43"/>
      <c r="AM57"/>
      <c r="AN57" s="1"/>
      <c r="AO57" s="3">
        <f t="shared" si="8"/>
        <v>1.3574108665772435</v>
      </c>
      <c r="AP57" s="3">
        <f t="shared" si="9"/>
        <v>0.12395548710815241</v>
      </c>
      <c r="AQ57"/>
      <c r="AR57"/>
      <c r="AS57"/>
      <c r="AT57"/>
      <c r="AU57"/>
      <c r="BB57"/>
      <c r="BC57"/>
      <c r="BD57"/>
      <c r="BE57"/>
      <c r="BF57"/>
      <c r="BG57"/>
      <c r="BH57"/>
      <c r="BI57"/>
      <c r="BJ57"/>
      <c r="BK57"/>
      <c r="BL57"/>
    </row>
    <row r="58" spans="1:64" x14ac:dyDescent="0.2">
      <c r="A58" s="2">
        <f t="shared" si="10"/>
        <v>11.75</v>
      </c>
      <c r="B58" s="1">
        <v>1504000000</v>
      </c>
      <c r="C58" s="1">
        <v>4925000</v>
      </c>
      <c r="D58" s="1">
        <v>2643000000000</v>
      </c>
      <c r="E58" s="1">
        <v>192000000000</v>
      </c>
      <c r="F58" s="1">
        <v>928600000000</v>
      </c>
      <c r="G58" s="1">
        <v>167200000</v>
      </c>
      <c r="H58" s="53">
        <f t="shared" si="0"/>
        <v>7.9157894736842108E-2</v>
      </c>
      <c r="I58" s="53">
        <f t="shared" si="5"/>
        <v>139.10526315789474</v>
      </c>
      <c r="J58" s="1">
        <v>12200000</v>
      </c>
      <c r="K58" s="1">
        <v>21130000</v>
      </c>
      <c r="L58" s="64">
        <f t="shared" si="6"/>
        <v>1120600000000</v>
      </c>
      <c r="M58" s="64"/>
      <c r="N58" s="64"/>
      <c r="O58" s="1">
        <v>10.327</v>
      </c>
      <c r="P58" s="1">
        <v>19.931000000000001</v>
      </c>
      <c r="Q58" s="1">
        <v>40.033999999999999</v>
      </c>
      <c r="R58" s="1">
        <v>2.5937999999999999</v>
      </c>
      <c r="S58" s="1">
        <v>0.44247999999999998</v>
      </c>
      <c r="U58" s="1">
        <v>7.4238999999999997</v>
      </c>
      <c r="V58" s="1">
        <v>13.404</v>
      </c>
      <c r="W58" s="1">
        <v>26.486000000000001</v>
      </c>
      <c r="X58" s="1">
        <v>2.5937999999999999</v>
      </c>
      <c r="Y58" s="1">
        <v>0.44247999999999998</v>
      </c>
      <c r="AA58" s="1">
        <v>1.9559</v>
      </c>
      <c r="AB58" s="1">
        <v>2.8134999999999999</v>
      </c>
      <c r="AC58" s="1">
        <v>5.1420000000000003</v>
      </c>
      <c r="AD58" s="1">
        <v>1.2157</v>
      </c>
      <c r="AE58" s="1">
        <v>0.25617000000000001</v>
      </c>
      <c r="AG58" s="3">
        <f t="shared" si="1"/>
        <v>1</v>
      </c>
      <c r="AH58" s="3">
        <f t="shared" si="2"/>
        <v>10.327</v>
      </c>
      <c r="AI58" s="3">
        <f t="shared" si="3"/>
        <v>7.4238999999999997</v>
      </c>
      <c r="AJ58" s="3">
        <f t="shared" si="4"/>
        <v>1.9559</v>
      </c>
      <c r="AK58" s="1">
        <f t="shared" si="7"/>
        <v>50788624500</v>
      </c>
      <c r="AL58" s="43"/>
      <c r="AM58"/>
      <c r="AN58" s="1"/>
      <c r="AO58" s="3">
        <f t="shared" si="8"/>
        <v>1.3668051444148981</v>
      </c>
      <c r="AP58" s="3">
        <f t="shared" si="9"/>
        <v>0.13013897947920325</v>
      </c>
      <c r="AQ58"/>
      <c r="AR58"/>
      <c r="AS58"/>
      <c r="AT58"/>
      <c r="AU58"/>
      <c r="BB58"/>
      <c r="BC58"/>
      <c r="BD58"/>
      <c r="BE58"/>
      <c r="BF58"/>
      <c r="BG58"/>
      <c r="BH58"/>
      <c r="BI58"/>
      <c r="BJ58"/>
      <c r="BK58"/>
      <c r="BL58"/>
    </row>
    <row r="59" spans="1:64" x14ac:dyDescent="0.2">
      <c r="A59" s="2">
        <f t="shared" si="10"/>
        <v>12</v>
      </c>
      <c r="B59" s="1">
        <v>1374000000</v>
      </c>
      <c r="C59" s="1">
        <v>5169000</v>
      </c>
      <c r="D59" s="1">
        <v>2810000000000</v>
      </c>
      <c r="E59" s="1">
        <v>165800000000</v>
      </c>
      <c r="F59" s="1">
        <v>859900000000</v>
      </c>
      <c r="G59" s="1">
        <v>194200000</v>
      </c>
      <c r="H59" s="53">
        <f t="shared" si="0"/>
        <v>7.2315789473684208E-2</v>
      </c>
      <c r="I59" s="53">
        <f t="shared" si="5"/>
        <v>147.89473684210526</v>
      </c>
      <c r="J59" s="1">
        <v>13940000</v>
      </c>
      <c r="K59" s="1">
        <v>24570000</v>
      </c>
      <c r="L59" s="64">
        <f t="shared" si="6"/>
        <v>1025700000000</v>
      </c>
      <c r="M59" s="64"/>
      <c r="N59" s="64"/>
      <c r="O59" s="1">
        <v>10.298</v>
      </c>
      <c r="P59" s="1">
        <v>19.739000000000001</v>
      </c>
      <c r="Q59" s="1">
        <v>39.594999999999999</v>
      </c>
      <c r="R59" s="1">
        <v>2.6915</v>
      </c>
      <c r="S59" s="1">
        <v>0.46183999999999997</v>
      </c>
      <c r="U59" s="1">
        <v>7.5770999999999997</v>
      </c>
      <c r="V59" s="1">
        <v>13.621</v>
      </c>
      <c r="W59" s="1">
        <v>26.896999999999998</v>
      </c>
      <c r="X59" s="1">
        <v>2.6915</v>
      </c>
      <c r="Y59" s="1">
        <v>0.46183999999999997</v>
      </c>
      <c r="AA59" s="1">
        <v>2.0945999999999998</v>
      </c>
      <c r="AB59" s="1">
        <v>3.0024000000000002</v>
      </c>
      <c r="AC59" s="1">
        <v>5.4987000000000004</v>
      </c>
      <c r="AD59" s="1">
        <v>1.3099000000000001</v>
      </c>
      <c r="AE59" s="1">
        <v>0.27485999999999999</v>
      </c>
      <c r="AG59" s="3">
        <f t="shared" si="1"/>
        <v>1</v>
      </c>
      <c r="AH59" s="3">
        <f t="shared" si="2"/>
        <v>10.298</v>
      </c>
      <c r="AI59" s="3">
        <f t="shared" si="3"/>
        <v>7.5770999999999997</v>
      </c>
      <c r="AJ59" s="3">
        <f t="shared" si="4"/>
        <v>2.0945999999999998</v>
      </c>
      <c r="AK59" s="1">
        <f t="shared" si="7"/>
        <v>55440724500</v>
      </c>
      <c r="AL59" s="43"/>
      <c r="AN59" s="1"/>
      <c r="AO59" s="3">
        <f t="shared" si="8"/>
        <v>1.3762634040900417</v>
      </c>
      <c r="AP59" s="3">
        <f t="shared" si="9"/>
        <v>0.13635442524950606</v>
      </c>
      <c r="AQ59"/>
      <c r="AR59"/>
      <c r="AS59"/>
      <c r="AT59"/>
      <c r="AU59"/>
      <c r="BB59"/>
      <c r="BC59"/>
      <c r="BD59"/>
      <c r="BE59"/>
      <c r="BF59"/>
      <c r="BG59"/>
      <c r="BH59"/>
      <c r="BI59"/>
      <c r="BJ59"/>
      <c r="BK59"/>
      <c r="BL59"/>
    </row>
    <row r="60" spans="1:64" x14ac:dyDescent="0.2">
      <c r="A60" s="2">
        <f t="shared" si="10"/>
        <v>12.25</v>
      </c>
      <c r="B60" s="1">
        <v>1182000000</v>
      </c>
      <c r="C60" s="1">
        <v>5531000</v>
      </c>
      <c r="D60" s="1">
        <v>2865000000000</v>
      </c>
      <c r="E60" s="1">
        <v>139000000000</v>
      </c>
      <c r="F60" s="1">
        <v>744300000000</v>
      </c>
      <c r="G60" s="1">
        <v>222700000</v>
      </c>
      <c r="H60" s="53">
        <f t="shared" si="0"/>
        <v>6.2210526315789473E-2</v>
      </c>
      <c r="I60" s="53">
        <f t="shared" si="5"/>
        <v>150.78947368421052</v>
      </c>
      <c r="J60" s="1">
        <v>14680000</v>
      </c>
      <c r="K60" s="1">
        <v>28400000</v>
      </c>
      <c r="L60" s="64">
        <f t="shared" si="6"/>
        <v>883300000000</v>
      </c>
      <c r="M60" s="64"/>
      <c r="N60" s="64"/>
      <c r="O60" s="1">
        <v>9.5996000000000006</v>
      </c>
      <c r="P60" s="1">
        <v>18.277999999999999</v>
      </c>
      <c r="Q60" s="1">
        <v>36.622</v>
      </c>
      <c r="R60" s="1">
        <v>2.6030000000000002</v>
      </c>
      <c r="S60" s="1">
        <v>0.44873000000000002</v>
      </c>
      <c r="U60" s="1">
        <v>7.2187000000000001</v>
      </c>
      <c r="V60" s="1">
        <v>12.923999999999999</v>
      </c>
      <c r="W60" s="1">
        <v>25.513000000000002</v>
      </c>
      <c r="X60" s="1">
        <v>2.6030000000000002</v>
      </c>
      <c r="Y60" s="1">
        <v>0.44873000000000002</v>
      </c>
      <c r="AA60" s="1">
        <v>2.0832000000000002</v>
      </c>
      <c r="AB60" s="1">
        <v>2.9771000000000001</v>
      </c>
      <c r="AC60" s="1">
        <v>5.4706000000000001</v>
      </c>
      <c r="AD60" s="1">
        <v>1.3091999999999999</v>
      </c>
      <c r="AE60" s="1">
        <v>0.27350999999999998</v>
      </c>
      <c r="AG60" s="3">
        <f t="shared" si="1"/>
        <v>1</v>
      </c>
      <c r="AH60" s="3">
        <f t="shared" si="2"/>
        <v>9.5996000000000006</v>
      </c>
      <c r="AI60" s="3">
        <f t="shared" si="3"/>
        <v>7.2187000000000001</v>
      </c>
      <c r="AJ60" s="3">
        <f t="shared" si="4"/>
        <v>2.0832000000000002</v>
      </c>
      <c r="AK60" s="1">
        <f t="shared" si="7"/>
        <v>60418624500</v>
      </c>
      <c r="AL60" s="43"/>
      <c r="AN60" s="1"/>
      <c r="AO60" s="3">
        <f t="shared" si="8"/>
        <v>1.3854917569391254</v>
      </c>
      <c r="AP60" s="3">
        <f t="shared" si="9"/>
        <v>0.14241164241164242</v>
      </c>
      <c r="AQ60"/>
      <c r="AR60"/>
      <c r="AS60"/>
      <c r="AT60"/>
      <c r="AU60"/>
      <c r="BB60"/>
      <c r="BC60"/>
      <c r="BD60"/>
      <c r="BE60"/>
      <c r="BF60"/>
      <c r="BG60"/>
      <c r="BH60"/>
      <c r="BI60"/>
      <c r="BJ60"/>
      <c r="BK60"/>
      <c r="BL60"/>
    </row>
    <row r="61" spans="1:64" x14ac:dyDescent="0.2">
      <c r="A61" s="2">
        <f t="shared" si="10"/>
        <v>12.5</v>
      </c>
      <c r="B61" s="1">
        <v>1023000000</v>
      </c>
      <c r="C61" s="1">
        <v>5828000</v>
      </c>
      <c r="D61" s="1">
        <v>2920000000000</v>
      </c>
      <c r="E61" s="1">
        <v>117000000000</v>
      </c>
      <c r="F61" s="1">
        <v>648200000000</v>
      </c>
      <c r="G61" s="1">
        <v>253400000</v>
      </c>
      <c r="H61" s="53">
        <f t="shared" si="0"/>
        <v>5.3842105263157893E-2</v>
      </c>
      <c r="I61" s="53">
        <f t="shared" si="5"/>
        <v>153.68421052631578</v>
      </c>
      <c r="J61" s="1">
        <v>15430000</v>
      </c>
      <c r="K61" s="1">
        <v>32710000</v>
      </c>
      <c r="L61" s="64">
        <f t="shared" si="6"/>
        <v>765200000000</v>
      </c>
      <c r="M61" s="64"/>
      <c r="N61" s="64"/>
      <c r="O61" s="1">
        <v>9.0402000000000005</v>
      </c>
      <c r="P61" s="1">
        <v>17.094000000000001</v>
      </c>
      <c r="Q61" s="1">
        <v>34.209000000000003</v>
      </c>
      <c r="R61" s="1">
        <v>2.5424000000000002</v>
      </c>
      <c r="S61" s="1">
        <v>0.44035999999999997</v>
      </c>
      <c r="U61" s="1">
        <v>6.9378000000000002</v>
      </c>
      <c r="V61" s="1">
        <v>12.367000000000001</v>
      </c>
      <c r="W61" s="1">
        <v>24.4</v>
      </c>
      <c r="X61" s="1">
        <v>2.5424000000000002</v>
      </c>
      <c r="Y61" s="1">
        <v>0.44035999999999997</v>
      </c>
      <c r="AA61" s="1">
        <v>2.0920000000000001</v>
      </c>
      <c r="AB61" s="1">
        <v>2.9802</v>
      </c>
      <c r="AC61" s="1">
        <v>5.4904999999999999</v>
      </c>
      <c r="AD61" s="1">
        <v>1.3217000000000001</v>
      </c>
      <c r="AE61" s="1">
        <v>0.27496999999999999</v>
      </c>
      <c r="AG61" s="3">
        <f t="shared" si="1"/>
        <v>1</v>
      </c>
      <c r="AH61" s="3">
        <f t="shared" si="2"/>
        <v>9.0402000000000005</v>
      </c>
      <c r="AI61" s="3">
        <f t="shared" si="3"/>
        <v>6.9378000000000002</v>
      </c>
      <c r="AJ61" s="3">
        <f t="shared" si="4"/>
        <v>2.0920000000000001</v>
      </c>
      <c r="AK61" s="1">
        <f t="shared" si="7"/>
        <v>65663824500</v>
      </c>
      <c r="AL61" s="43"/>
      <c r="AN61" s="1"/>
      <c r="AO61" s="3">
        <f t="shared" si="8"/>
        <v>1.3951310401310399</v>
      </c>
      <c r="AP61" s="3">
        <f t="shared" si="9"/>
        <v>0.14873054873054872</v>
      </c>
      <c r="AQ61"/>
      <c r="AR61"/>
      <c r="AS61"/>
      <c r="AT61"/>
      <c r="AU61"/>
      <c r="BB61"/>
      <c r="BC61"/>
      <c r="BD61"/>
      <c r="BE61"/>
      <c r="BF61"/>
      <c r="BG61"/>
      <c r="BH61"/>
      <c r="BI61"/>
      <c r="BJ61"/>
      <c r="BK61"/>
      <c r="BL61"/>
    </row>
    <row r="62" spans="1:64" x14ac:dyDescent="0.2">
      <c r="A62" s="2">
        <f t="shared" si="10"/>
        <v>12.75</v>
      </c>
      <c r="B62" s="1">
        <v>891600000</v>
      </c>
      <c r="C62" s="1">
        <v>6085000</v>
      </c>
      <c r="D62" s="1">
        <v>2972000000000</v>
      </c>
      <c r="E62" s="1">
        <v>98720000000</v>
      </c>
      <c r="F62" s="1">
        <v>567200000000</v>
      </c>
      <c r="G62" s="1">
        <v>286800000</v>
      </c>
      <c r="H62" s="53">
        <f t="shared" si="0"/>
        <v>4.6926315789473684E-2</v>
      </c>
      <c r="I62" s="53">
        <f t="shared" si="5"/>
        <v>156.42105263157896</v>
      </c>
      <c r="J62" s="1">
        <v>16190000</v>
      </c>
      <c r="K62" s="1">
        <v>37550000</v>
      </c>
      <c r="L62" s="64">
        <f t="shared" si="6"/>
        <v>665920000000</v>
      </c>
      <c r="M62" s="64"/>
      <c r="N62" s="64"/>
      <c r="O62" s="1">
        <v>8.5741999999999994</v>
      </c>
      <c r="P62" s="1">
        <v>16.099</v>
      </c>
      <c r="Q62" s="1">
        <v>32.177</v>
      </c>
      <c r="R62" s="1">
        <v>2.4986000000000002</v>
      </c>
      <c r="S62" s="1">
        <v>0.43475999999999998</v>
      </c>
      <c r="U62" s="1">
        <v>6.7039</v>
      </c>
      <c r="V62" s="1">
        <v>11.894</v>
      </c>
      <c r="W62" s="1">
        <v>23.452000000000002</v>
      </c>
      <c r="X62" s="1">
        <v>2.4986000000000002</v>
      </c>
      <c r="Y62" s="1">
        <v>0.43475999999999998</v>
      </c>
      <c r="AA62" s="1">
        <v>2.1116999999999999</v>
      </c>
      <c r="AB62" s="1">
        <v>2.9984999999999999</v>
      </c>
      <c r="AC62" s="1">
        <v>5.5350000000000001</v>
      </c>
      <c r="AD62" s="1">
        <v>1.3416999999999999</v>
      </c>
      <c r="AE62" s="1">
        <v>0.27799000000000001</v>
      </c>
      <c r="AG62" s="3">
        <f t="shared" si="1"/>
        <v>1</v>
      </c>
      <c r="AH62" s="3">
        <f t="shared" si="2"/>
        <v>8.5741999999999994</v>
      </c>
      <c r="AI62" s="3">
        <f t="shared" si="3"/>
        <v>6.7039</v>
      </c>
      <c r="AJ62" s="3">
        <f t="shared" si="4"/>
        <v>2.1116999999999999</v>
      </c>
      <c r="AK62" s="1">
        <f t="shared" si="7"/>
        <v>71140324500</v>
      </c>
      <c r="AL62" s="43"/>
      <c r="AN62" s="1"/>
      <c r="AO62" s="3">
        <f t="shared" si="8"/>
        <v>1.4050005176304947</v>
      </c>
      <c r="AP62" s="3">
        <f t="shared" si="9"/>
        <v>0.1552021864712094</v>
      </c>
      <c r="AQ62"/>
      <c r="AR62"/>
      <c r="AS62"/>
      <c r="AT62"/>
      <c r="AU62"/>
      <c r="BB62"/>
      <c r="BC62"/>
      <c r="BD62"/>
      <c r="BE62"/>
      <c r="BF62"/>
      <c r="BG62"/>
      <c r="BH62"/>
      <c r="BI62"/>
      <c r="BJ62"/>
      <c r="BK62"/>
      <c r="BL62"/>
    </row>
    <row r="63" spans="1:64" x14ac:dyDescent="0.2">
      <c r="A63" s="2">
        <f t="shared" si="10"/>
        <v>13</v>
      </c>
      <c r="B63" s="1">
        <v>782000000</v>
      </c>
      <c r="C63" s="1">
        <v>6300000</v>
      </c>
      <c r="D63" s="1">
        <v>3019000000000</v>
      </c>
      <c r="E63" s="1">
        <v>83570000000</v>
      </c>
      <c r="F63" s="1">
        <v>498300000000</v>
      </c>
      <c r="G63" s="1">
        <v>322700000</v>
      </c>
      <c r="H63" s="53">
        <f t="shared" si="0"/>
        <v>4.1157894736842109E-2</v>
      </c>
      <c r="I63" s="53">
        <f t="shared" si="5"/>
        <v>158.89473684210526</v>
      </c>
      <c r="J63" s="1">
        <v>16920000</v>
      </c>
      <c r="K63" s="1">
        <v>42900000</v>
      </c>
      <c r="L63" s="64">
        <f t="shared" si="6"/>
        <v>581870000000</v>
      </c>
      <c r="M63" s="64"/>
      <c r="N63" s="64"/>
      <c r="O63" s="1">
        <v>8.1727000000000007</v>
      </c>
      <c r="P63" s="1">
        <v>15.237</v>
      </c>
      <c r="Q63" s="1">
        <v>30.413</v>
      </c>
      <c r="R63" s="1">
        <v>2.4645999999999999</v>
      </c>
      <c r="S63" s="1">
        <v>0.43064999999999998</v>
      </c>
      <c r="U63" s="1">
        <v>6.4988000000000001</v>
      </c>
      <c r="V63" s="1">
        <v>11.473000000000001</v>
      </c>
      <c r="W63" s="1">
        <v>22.606000000000002</v>
      </c>
      <c r="X63" s="1">
        <v>2.4645999999999999</v>
      </c>
      <c r="Y63" s="1">
        <v>0.43064999999999998</v>
      </c>
      <c r="AA63" s="1">
        <v>2.1362999999999999</v>
      </c>
      <c r="AB63" s="1">
        <v>3.0232999999999999</v>
      </c>
      <c r="AC63" s="1">
        <v>5.5884999999999998</v>
      </c>
      <c r="AD63" s="1">
        <v>1.3651</v>
      </c>
      <c r="AE63" s="1">
        <v>0.28172000000000003</v>
      </c>
      <c r="AG63" s="3">
        <f t="shared" si="1"/>
        <v>1</v>
      </c>
      <c r="AH63" s="3">
        <f t="shared" si="2"/>
        <v>8.1727000000000007</v>
      </c>
      <c r="AI63" s="3">
        <f t="shared" si="3"/>
        <v>6.4988000000000001</v>
      </c>
      <c r="AJ63" s="3">
        <f t="shared" si="4"/>
        <v>2.1362999999999999</v>
      </c>
      <c r="AK63" s="1">
        <f t="shared" si="7"/>
        <v>76810324500</v>
      </c>
      <c r="AL63" s="43"/>
      <c r="AN63" s="1"/>
      <c r="AO63" s="3">
        <f t="shared" si="8"/>
        <v>1.4149750607074882</v>
      </c>
      <c r="AP63" s="3">
        <f t="shared" si="9"/>
        <v>0.16175100085318631</v>
      </c>
      <c r="AQ63"/>
      <c r="AR63"/>
      <c r="AS63"/>
      <c r="AT63"/>
      <c r="AU63"/>
      <c r="BB63"/>
      <c r="BC63"/>
      <c r="BD63"/>
      <c r="BE63"/>
      <c r="BF63"/>
      <c r="BG63"/>
      <c r="BH63"/>
      <c r="BI63"/>
      <c r="BJ63"/>
      <c r="BK63"/>
      <c r="BL63"/>
    </row>
    <row r="64" spans="1:64" x14ac:dyDescent="0.2">
      <c r="A64" s="2">
        <f t="shared" si="10"/>
        <v>13.25</v>
      </c>
      <c r="B64" s="1">
        <v>690400000</v>
      </c>
      <c r="C64" s="1">
        <v>6461000</v>
      </c>
      <c r="D64" s="1">
        <v>3057000000000</v>
      </c>
      <c r="E64" s="1">
        <v>71010000000</v>
      </c>
      <c r="F64" s="1">
        <v>439300000000</v>
      </c>
      <c r="G64" s="1">
        <v>360100000</v>
      </c>
      <c r="H64" s="53">
        <f t="shared" si="0"/>
        <v>3.633684210526316E-2</v>
      </c>
      <c r="I64" s="53">
        <f t="shared" si="5"/>
        <v>160.89473684210526</v>
      </c>
      <c r="J64" s="1">
        <v>17600000</v>
      </c>
      <c r="K64" s="1">
        <v>48680000</v>
      </c>
      <c r="L64" s="64">
        <f t="shared" si="6"/>
        <v>510310000000</v>
      </c>
      <c r="M64" s="64"/>
      <c r="N64" s="64"/>
      <c r="O64" s="1">
        <v>7.8154000000000003</v>
      </c>
      <c r="P64" s="1">
        <v>14.468999999999999</v>
      </c>
      <c r="Q64" s="1">
        <v>28.843</v>
      </c>
      <c r="R64" s="1">
        <v>2.4352999999999998</v>
      </c>
      <c r="S64" s="1">
        <v>0.42706</v>
      </c>
      <c r="U64" s="1">
        <v>6.3097000000000003</v>
      </c>
      <c r="V64" s="1">
        <v>11.084</v>
      </c>
      <c r="W64" s="1">
        <v>21.82</v>
      </c>
      <c r="X64" s="1">
        <v>2.4352999999999998</v>
      </c>
      <c r="Y64" s="1">
        <v>0.42706</v>
      </c>
      <c r="AA64" s="1">
        <v>2.1608000000000001</v>
      </c>
      <c r="AB64" s="1">
        <v>3.0476000000000001</v>
      </c>
      <c r="AC64" s="1">
        <v>5.6387</v>
      </c>
      <c r="AD64" s="1">
        <v>1.3891</v>
      </c>
      <c r="AE64" s="1">
        <v>0.28547</v>
      </c>
      <c r="AG64" s="3">
        <f t="shared" si="1"/>
        <v>1</v>
      </c>
      <c r="AH64" s="3">
        <f t="shared" si="2"/>
        <v>7.8154000000000003</v>
      </c>
      <c r="AI64" s="3">
        <f t="shared" si="3"/>
        <v>6.3097000000000003</v>
      </c>
      <c r="AJ64" s="3">
        <f t="shared" si="4"/>
        <v>2.1608000000000001</v>
      </c>
      <c r="AK64" s="1">
        <f t="shared" si="7"/>
        <v>82625224500</v>
      </c>
      <c r="AL64" s="43"/>
      <c r="AN64" s="1"/>
      <c r="AO64" s="3">
        <f t="shared" si="8"/>
        <v>1.4249697053470638</v>
      </c>
      <c r="AP64" s="3">
        <f t="shared" si="9"/>
        <v>0.1683115626511853</v>
      </c>
      <c r="AQ64"/>
      <c r="AR64"/>
      <c r="AS64"/>
      <c r="AT64"/>
      <c r="AU64"/>
      <c r="BB64"/>
      <c r="BC64"/>
      <c r="BD64"/>
      <c r="BE64"/>
      <c r="BF64"/>
      <c r="BG64"/>
      <c r="BH64"/>
      <c r="BI64"/>
      <c r="BJ64"/>
      <c r="BK64"/>
      <c r="BL64"/>
    </row>
    <row r="65" spans="1:64" x14ac:dyDescent="0.2">
      <c r="A65" s="2">
        <f t="shared" si="10"/>
        <v>13.5</v>
      </c>
      <c r="B65" s="1">
        <v>614100000</v>
      </c>
      <c r="C65" s="1">
        <v>6556000</v>
      </c>
      <c r="D65" s="1">
        <v>3085000000000</v>
      </c>
      <c r="E65" s="1">
        <v>60580000000</v>
      </c>
      <c r="F65" s="1">
        <v>389000000000</v>
      </c>
      <c r="G65" s="1">
        <v>397400000</v>
      </c>
      <c r="H65" s="53">
        <f t="shared" si="0"/>
        <v>3.2321052631578945E-2</v>
      </c>
      <c r="I65" s="53">
        <f t="shared" si="5"/>
        <v>162.36842105263159</v>
      </c>
      <c r="J65" s="1">
        <v>18200000</v>
      </c>
      <c r="K65" s="1">
        <v>54760000</v>
      </c>
      <c r="L65" s="64">
        <f t="shared" si="6"/>
        <v>449580000000</v>
      </c>
      <c r="M65" s="64"/>
      <c r="N65" s="64"/>
      <c r="O65" s="1">
        <v>7.4880000000000004</v>
      </c>
      <c r="P65" s="1">
        <v>13.768000000000001</v>
      </c>
      <c r="Q65" s="1">
        <v>27.408000000000001</v>
      </c>
      <c r="R65" s="1">
        <v>2.4064999999999999</v>
      </c>
      <c r="S65" s="1">
        <v>0.42324000000000001</v>
      </c>
      <c r="U65" s="1">
        <v>6.1275000000000004</v>
      </c>
      <c r="V65" s="1">
        <v>10.709</v>
      </c>
      <c r="W65" s="1">
        <v>21.064</v>
      </c>
      <c r="X65" s="1">
        <v>2.4064999999999999</v>
      </c>
      <c r="Y65" s="1">
        <v>0.42324000000000001</v>
      </c>
      <c r="AA65" s="1">
        <v>2.1810999999999998</v>
      </c>
      <c r="AB65" s="1">
        <v>3.0655000000000001</v>
      </c>
      <c r="AC65" s="1">
        <v>5.6753999999999998</v>
      </c>
      <c r="AD65" s="1">
        <v>1.4106000000000001</v>
      </c>
      <c r="AE65" s="1">
        <v>0.28866000000000003</v>
      </c>
      <c r="AG65" s="3">
        <f t="shared" si="1"/>
        <v>1</v>
      </c>
      <c r="AH65" s="3">
        <f t="shared" si="2"/>
        <v>7.4880000000000004</v>
      </c>
      <c r="AI65" s="3">
        <f t="shared" si="3"/>
        <v>6.1275000000000004</v>
      </c>
      <c r="AJ65" s="3">
        <f t="shared" si="4"/>
        <v>2.1810999999999998</v>
      </c>
      <c r="AK65" s="1">
        <f t="shared" si="7"/>
        <v>88525624500</v>
      </c>
      <c r="AL65" s="43"/>
      <c r="AN65" s="1"/>
      <c r="AO65" s="3">
        <f t="shared" si="8"/>
        <v>1.4348087352314547</v>
      </c>
      <c r="AP65" s="3">
        <f t="shared" si="9"/>
        <v>0.17478936664729805</v>
      </c>
      <c r="AQ65"/>
      <c r="AR65"/>
      <c r="AS65"/>
      <c r="AT65"/>
      <c r="AU65"/>
      <c r="BB65"/>
      <c r="BC65"/>
      <c r="BD65"/>
      <c r="BE65"/>
      <c r="BF65"/>
      <c r="BG65"/>
      <c r="BH65"/>
      <c r="BI65"/>
      <c r="BJ65"/>
      <c r="BK65"/>
      <c r="BL65"/>
    </row>
    <row r="66" spans="1:64" x14ac:dyDescent="0.2">
      <c r="A66" s="2">
        <f t="shared" si="10"/>
        <v>13.75</v>
      </c>
      <c r="B66" s="1">
        <v>550600000</v>
      </c>
      <c r="C66" s="1">
        <v>6576000</v>
      </c>
      <c r="D66" s="1">
        <v>3101000000000</v>
      </c>
      <c r="E66" s="1">
        <v>52020000000</v>
      </c>
      <c r="F66" s="1">
        <v>346300000000</v>
      </c>
      <c r="G66" s="1">
        <v>432300000</v>
      </c>
      <c r="H66" s="53">
        <f t="shared" si="0"/>
        <v>2.8978947368421052E-2</v>
      </c>
      <c r="I66" s="53">
        <f t="shared" si="5"/>
        <v>163.21052631578948</v>
      </c>
      <c r="J66" s="1">
        <v>18700000</v>
      </c>
      <c r="K66" s="1">
        <v>60870000</v>
      </c>
      <c r="L66" s="64">
        <f t="shared" si="6"/>
        <v>398320000000</v>
      </c>
      <c r="M66" s="64"/>
      <c r="N66" s="64"/>
      <c r="O66" s="1">
        <v>7.1798000000000002</v>
      </c>
      <c r="P66" s="1">
        <v>13.114000000000001</v>
      </c>
      <c r="Q66" s="1">
        <v>26.071999999999999</v>
      </c>
      <c r="R66" s="1">
        <v>2.3752</v>
      </c>
      <c r="S66" s="1">
        <v>0.41855999999999999</v>
      </c>
      <c r="U66" s="1">
        <v>5.9454000000000002</v>
      </c>
      <c r="V66" s="1">
        <v>10.337999999999999</v>
      </c>
      <c r="W66" s="1">
        <v>20.315999999999999</v>
      </c>
      <c r="X66" s="1">
        <v>2.3752</v>
      </c>
      <c r="Y66" s="1">
        <v>0.41855999999999999</v>
      </c>
      <c r="AA66" s="1">
        <v>2.1936</v>
      </c>
      <c r="AB66" s="1">
        <v>3.0724</v>
      </c>
      <c r="AC66" s="1">
        <v>5.6902999999999997</v>
      </c>
      <c r="AD66" s="1">
        <v>1.4275</v>
      </c>
      <c r="AE66" s="1">
        <v>0.29077999999999998</v>
      </c>
      <c r="AG66" s="3">
        <f t="shared" si="1"/>
        <v>1</v>
      </c>
      <c r="AH66" s="3">
        <f t="shared" si="2"/>
        <v>7.1798000000000002</v>
      </c>
      <c r="AI66" s="3">
        <f t="shared" si="3"/>
        <v>5.9454000000000002</v>
      </c>
      <c r="AJ66" s="3">
        <f t="shared" si="4"/>
        <v>2.1936</v>
      </c>
      <c r="AK66" s="1">
        <f t="shared" si="7"/>
        <v>94444024500</v>
      </c>
      <c r="AL66" s="43"/>
      <c r="AN66" s="1"/>
      <c r="AO66" s="3">
        <f t="shared" si="8"/>
        <v>1.4444044532560623</v>
      </c>
      <c r="AP66" s="3">
        <f t="shared" si="9"/>
        <v>0.18111941436632606</v>
      </c>
      <c r="AQ66"/>
      <c r="AR66"/>
      <c r="AS66"/>
      <c r="AT66"/>
      <c r="AU66"/>
      <c r="BB66"/>
      <c r="BC66"/>
      <c r="BD66"/>
      <c r="BE66"/>
      <c r="BF66"/>
      <c r="BG66"/>
      <c r="BH66"/>
      <c r="BI66"/>
      <c r="BJ66"/>
      <c r="BK66"/>
      <c r="BL66"/>
    </row>
    <row r="67" spans="1:64" x14ac:dyDescent="0.2">
      <c r="A67" s="2">
        <f t="shared" si="10"/>
        <v>14</v>
      </c>
      <c r="B67" s="1">
        <v>498200000</v>
      </c>
      <c r="C67" s="1">
        <v>6517000</v>
      </c>
      <c r="D67" s="1">
        <v>3104000000000</v>
      </c>
      <c r="E67" s="1">
        <v>45020000000</v>
      </c>
      <c r="F67" s="1">
        <v>310600000000</v>
      </c>
      <c r="G67" s="1">
        <v>462500000</v>
      </c>
      <c r="H67" s="53">
        <f t="shared" si="0"/>
        <v>2.6221052631578947E-2</v>
      </c>
      <c r="I67" s="53">
        <f t="shared" si="5"/>
        <v>163.36842105263159</v>
      </c>
      <c r="J67" s="1">
        <v>19090000</v>
      </c>
      <c r="K67" s="1">
        <v>66700000</v>
      </c>
      <c r="L67" s="64">
        <f t="shared" si="6"/>
        <v>355620000000</v>
      </c>
      <c r="M67" s="64"/>
      <c r="N67" s="64"/>
      <c r="O67" s="1">
        <v>6.8827999999999996</v>
      </c>
      <c r="P67" s="1">
        <v>12.492000000000001</v>
      </c>
      <c r="Q67" s="1">
        <v>24.805</v>
      </c>
      <c r="R67" s="1">
        <v>2.3384999999999998</v>
      </c>
      <c r="S67" s="1">
        <v>0.41255999999999998</v>
      </c>
      <c r="U67" s="1">
        <v>5.7584999999999997</v>
      </c>
      <c r="V67" s="1">
        <v>9.9636999999999993</v>
      </c>
      <c r="W67" s="1">
        <v>19.562000000000001</v>
      </c>
      <c r="X67" s="1">
        <v>2.3384999999999998</v>
      </c>
      <c r="Y67" s="1">
        <v>0.41255999999999998</v>
      </c>
      <c r="AA67" s="1">
        <v>2.1956000000000002</v>
      </c>
      <c r="AB67" s="1">
        <v>3.0646</v>
      </c>
      <c r="AC67" s="1">
        <v>5.6764999999999999</v>
      </c>
      <c r="AD67" s="1">
        <v>1.4375</v>
      </c>
      <c r="AE67" s="1">
        <v>0.29143000000000002</v>
      </c>
      <c r="AG67" s="3">
        <f t="shared" si="1"/>
        <v>1</v>
      </c>
      <c r="AH67" s="3">
        <f t="shared" si="2"/>
        <v>6.8827999999999996</v>
      </c>
      <c r="AI67" s="3">
        <f t="shared" si="3"/>
        <v>5.7584999999999997</v>
      </c>
      <c r="AJ67" s="3">
        <f t="shared" si="4"/>
        <v>2.1956000000000002</v>
      </c>
      <c r="AK67" s="1">
        <f t="shared" si="7"/>
        <v>100309324500</v>
      </c>
      <c r="AL67" s="43"/>
      <c r="AN67" s="1"/>
      <c r="AO67" s="3">
        <f t="shared" si="8"/>
        <v>1.4536025723129469</v>
      </c>
      <c r="AP67" s="3">
        <f t="shared" si="9"/>
        <v>0.18719980787704127</v>
      </c>
      <c r="AQ67"/>
      <c r="AR67"/>
      <c r="AS67"/>
      <c r="AT67"/>
      <c r="AU67"/>
      <c r="BB67"/>
      <c r="BC67"/>
      <c r="BD67"/>
      <c r="BE67"/>
      <c r="BF67"/>
      <c r="BG67"/>
      <c r="BH67"/>
      <c r="BI67"/>
      <c r="BJ67"/>
      <c r="BK67"/>
      <c r="BL67"/>
    </row>
    <row r="68" spans="1:64" x14ac:dyDescent="0.2">
      <c r="A68" s="2">
        <f t="shared" si="10"/>
        <v>14.25</v>
      </c>
      <c r="B68" s="1">
        <v>468400000</v>
      </c>
      <c r="C68" s="1">
        <v>6285000</v>
      </c>
      <c r="D68" s="1">
        <v>3153000000000</v>
      </c>
      <c r="E68" s="1">
        <v>39840000000</v>
      </c>
      <c r="F68" s="1">
        <v>289500000000</v>
      </c>
      <c r="G68" s="1">
        <v>487300000</v>
      </c>
      <c r="H68" s="53">
        <f t="shared" si="0"/>
        <v>2.4652631578947367E-2</v>
      </c>
      <c r="I68" s="53">
        <f t="shared" si="5"/>
        <v>165.94736842105263</v>
      </c>
      <c r="J68" s="1">
        <v>20130000</v>
      </c>
      <c r="K68" s="1">
        <v>71940000</v>
      </c>
      <c r="L68" s="64">
        <f t="shared" si="6"/>
        <v>329340000000</v>
      </c>
      <c r="M68" s="64"/>
      <c r="N68" s="64"/>
      <c r="O68" s="1">
        <v>6.8015999999999996</v>
      </c>
      <c r="P68" s="1">
        <v>12.27</v>
      </c>
      <c r="Q68" s="1">
        <v>24.335000000000001</v>
      </c>
      <c r="R68" s="1">
        <v>2.3685999999999998</v>
      </c>
      <c r="S68" s="1">
        <v>0.41810000000000003</v>
      </c>
      <c r="U68" s="1">
        <v>5.7396000000000003</v>
      </c>
      <c r="V68" s="1">
        <v>9.8821999999999992</v>
      </c>
      <c r="W68" s="1">
        <v>19.382999999999999</v>
      </c>
      <c r="X68" s="1">
        <v>2.3685999999999998</v>
      </c>
      <c r="Y68" s="1">
        <v>0.41810000000000003</v>
      </c>
      <c r="AA68" s="1">
        <v>2.2555000000000001</v>
      </c>
      <c r="AB68" s="1">
        <v>3.1368999999999998</v>
      </c>
      <c r="AC68" s="1">
        <v>5.8083999999999998</v>
      </c>
      <c r="AD68" s="1">
        <v>1.4863999999999999</v>
      </c>
      <c r="AE68" s="1">
        <v>0.29988999999999999</v>
      </c>
      <c r="AG68" s="3">
        <f t="shared" si="1"/>
        <v>1</v>
      </c>
      <c r="AH68" s="3">
        <f t="shared" si="2"/>
        <v>6.8015999999999996</v>
      </c>
      <c r="AI68" s="3">
        <f t="shared" si="3"/>
        <v>5.7396000000000003</v>
      </c>
      <c r="AJ68" s="3">
        <f t="shared" si="4"/>
        <v>2.2555000000000001</v>
      </c>
      <c r="AK68" s="1">
        <f t="shared" si="7"/>
        <v>105965824500</v>
      </c>
      <c r="AL68" s="43"/>
      <c r="AN68" s="1"/>
      <c r="AO68" s="3">
        <f t="shared" si="8"/>
        <v>1.4624151045911435</v>
      </c>
      <c r="AP68" s="3">
        <f t="shared" si="9"/>
        <v>0.193039934800326</v>
      </c>
      <c r="AQ68"/>
      <c r="AR68"/>
      <c r="AS68"/>
      <c r="AT68"/>
      <c r="AU68"/>
      <c r="BB68"/>
      <c r="BC68"/>
      <c r="BD68"/>
      <c r="BE68"/>
      <c r="BF68"/>
      <c r="BG68"/>
      <c r="BH68"/>
      <c r="BI68"/>
      <c r="BJ68"/>
      <c r="BK68"/>
      <c r="BL68"/>
    </row>
    <row r="69" spans="1:64" x14ac:dyDescent="0.2">
      <c r="A69" s="2">
        <f t="shared" si="10"/>
        <v>14.5</v>
      </c>
      <c r="B69" s="1">
        <v>443800000</v>
      </c>
      <c r="C69" s="1">
        <v>6026000</v>
      </c>
      <c r="D69" s="1">
        <v>3180000000000</v>
      </c>
      <c r="E69" s="1">
        <v>35580000000</v>
      </c>
      <c r="F69" s="1">
        <v>271800000000</v>
      </c>
      <c r="G69" s="1">
        <v>505100000</v>
      </c>
      <c r="H69" s="53">
        <f t="shared" si="0"/>
        <v>2.3357894736842105E-2</v>
      </c>
      <c r="I69" s="53">
        <f t="shared" si="5"/>
        <v>167.36842105263159</v>
      </c>
      <c r="J69" s="1">
        <v>21070000</v>
      </c>
      <c r="K69" s="1">
        <v>76350000</v>
      </c>
      <c r="L69" s="64">
        <f t="shared" si="6"/>
        <v>307380000000</v>
      </c>
      <c r="M69" s="64"/>
      <c r="N69" s="64"/>
      <c r="O69" s="1">
        <v>6.6867999999999999</v>
      </c>
      <c r="P69" s="1">
        <v>11.997</v>
      </c>
      <c r="Q69" s="1">
        <v>23.768000000000001</v>
      </c>
      <c r="R69" s="1">
        <v>2.3801000000000001</v>
      </c>
      <c r="S69" s="1">
        <v>0.42004000000000002</v>
      </c>
      <c r="U69" s="1">
        <v>5.6828000000000003</v>
      </c>
      <c r="V69" s="1">
        <v>9.7396999999999991</v>
      </c>
      <c r="W69" s="1">
        <v>19.085999999999999</v>
      </c>
      <c r="X69" s="1">
        <v>2.3801000000000001</v>
      </c>
      <c r="Y69" s="1">
        <v>0.42004000000000002</v>
      </c>
      <c r="AA69" s="1">
        <v>2.2930000000000001</v>
      </c>
      <c r="AB69" s="1">
        <v>3.1777000000000002</v>
      </c>
      <c r="AC69" s="1">
        <v>5.8818000000000001</v>
      </c>
      <c r="AD69" s="1">
        <v>1.5206999999999999</v>
      </c>
      <c r="AE69" s="1">
        <v>0.30530000000000002</v>
      </c>
      <c r="AG69" s="3">
        <f t="shared" si="1"/>
        <v>1</v>
      </c>
      <c r="AH69" s="3">
        <f t="shared" si="2"/>
        <v>6.6867999999999999</v>
      </c>
      <c r="AI69" s="3">
        <f t="shared" si="3"/>
        <v>5.6828000000000003</v>
      </c>
      <c r="AJ69" s="3">
        <f t="shared" si="4"/>
        <v>2.2930000000000001</v>
      </c>
      <c r="AK69" s="1">
        <f t="shared" si="7"/>
        <v>111389224500</v>
      </c>
      <c r="AL69" s="43"/>
      <c r="AN69" s="1"/>
      <c r="AO69" s="3">
        <f t="shared" si="8"/>
        <v>1.4704659498207886</v>
      </c>
      <c r="AP69" s="3">
        <f t="shared" si="9"/>
        <v>0.19839126448278738</v>
      </c>
      <c r="AQ69"/>
      <c r="AR69"/>
      <c r="AS69"/>
      <c r="AT69"/>
      <c r="AU69"/>
      <c r="BB69"/>
      <c r="BC69"/>
      <c r="BD69"/>
      <c r="BE69"/>
      <c r="BF69"/>
      <c r="BG69"/>
      <c r="BH69"/>
      <c r="BI69"/>
      <c r="BJ69"/>
      <c r="BK69"/>
      <c r="BL69"/>
    </row>
    <row r="70" spans="1:64" x14ac:dyDescent="0.2">
      <c r="A70" s="2">
        <f t="shared" si="10"/>
        <v>14.75</v>
      </c>
      <c r="B70" s="1">
        <v>423700000</v>
      </c>
      <c r="C70" s="1">
        <v>5718000</v>
      </c>
      <c r="D70" s="1">
        <v>3186000000000</v>
      </c>
      <c r="E70" s="1">
        <v>32110000000</v>
      </c>
      <c r="F70" s="1">
        <v>257400000000</v>
      </c>
      <c r="G70" s="1">
        <v>513400000</v>
      </c>
      <c r="H70" s="53">
        <f t="shared" si="0"/>
        <v>2.23E-2</v>
      </c>
      <c r="I70" s="53">
        <f t="shared" si="5"/>
        <v>167.68421052631578</v>
      </c>
      <c r="J70" s="1">
        <v>21910000</v>
      </c>
      <c r="K70" s="1">
        <v>79560000</v>
      </c>
      <c r="L70" s="64">
        <f t="shared" si="6"/>
        <v>289510000000</v>
      </c>
      <c r="M70" s="64"/>
      <c r="N70" s="64"/>
      <c r="O70" s="1">
        <v>6.5415999999999999</v>
      </c>
      <c r="P70" s="1">
        <v>11.679</v>
      </c>
      <c r="Q70" s="1">
        <v>23.114999999999998</v>
      </c>
      <c r="R70" s="1">
        <v>2.3733</v>
      </c>
      <c r="S70" s="1">
        <v>0.41854000000000002</v>
      </c>
      <c r="U70" s="1">
        <v>5.5914000000000001</v>
      </c>
      <c r="V70" s="1">
        <v>9.5427999999999997</v>
      </c>
      <c r="W70" s="1">
        <v>18.684999999999999</v>
      </c>
      <c r="X70" s="1">
        <v>2.3733</v>
      </c>
      <c r="Y70" s="1">
        <v>0.41854000000000002</v>
      </c>
      <c r="AA70" s="1">
        <v>2.3081</v>
      </c>
      <c r="AB70" s="1">
        <v>3.1877</v>
      </c>
      <c r="AC70" s="1">
        <v>5.8981000000000003</v>
      </c>
      <c r="AD70" s="1">
        <v>1.5399</v>
      </c>
      <c r="AE70" s="1">
        <v>0.30770999999999998</v>
      </c>
      <c r="AG70" s="3">
        <f t="shared" si="1"/>
        <v>1</v>
      </c>
      <c r="AH70" s="3">
        <f t="shared" si="2"/>
        <v>6.5415999999999999</v>
      </c>
      <c r="AI70" s="3">
        <f t="shared" si="3"/>
        <v>5.5914000000000001</v>
      </c>
      <c r="AJ70" s="3">
        <f t="shared" si="4"/>
        <v>2.3081</v>
      </c>
      <c r="AK70" s="1">
        <f t="shared" si="7"/>
        <v>116535424500</v>
      </c>
      <c r="AL70" s="43"/>
      <c r="AN70" s="1"/>
      <c r="AO70" s="3">
        <f t="shared" si="8"/>
        <v>1.4776904415332364</v>
      </c>
      <c r="AP70" s="3">
        <f t="shared" si="9"/>
        <v>0.20321089134343692</v>
      </c>
      <c r="AQ70"/>
      <c r="AR70"/>
      <c r="AS70"/>
      <c r="AT70"/>
      <c r="AU70"/>
      <c r="BB70"/>
      <c r="BC70"/>
      <c r="BD70"/>
      <c r="BE70"/>
      <c r="BF70"/>
      <c r="BG70"/>
      <c r="BH70"/>
      <c r="BI70"/>
      <c r="BJ70"/>
      <c r="BK70"/>
      <c r="BL70"/>
    </row>
    <row r="71" spans="1:64" s="11" customFormat="1" x14ac:dyDescent="0.2">
      <c r="A71" s="2">
        <f t="shared" si="10"/>
        <v>15</v>
      </c>
      <c r="B71" s="1">
        <v>407500000</v>
      </c>
      <c r="C71" s="1">
        <v>5361000</v>
      </c>
      <c r="D71" s="1">
        <v>3173000000000</v>
      </c>
      <c r="E71" s="1">
        <v>29240000000</v>
      </c>
      <c r="F71" s="1">
        <v>246100000000</v>
      </c>
      <c r="G71" s="1">
        <v>511600000</v>
      </c>
      <c r="H71" s="53">
        <f t="shared" si="0"/>
        <v>2.1447368421052632E-2</v>
      </c>
      <c r="I71" s="53">
        <f t="shared" si="5"/>
        <v>167</v>
      </c>
      <c r="J71" s="1">
        <v>22710000</v>
      </c>
      <c r="K71" s="1">
        <v>81360000</v>
      </c>
      <c r="L71" s="64">
        <f t="shared" si="6"/>
        <v>275340000000</v>
      </c>
      <c r="M71" s="64"/>
      <c r="N71" s="64"/>
      <c r="O71" s="1">
        <v>6.3678999999999997</v>
      </c>
      <c r="P71" s="1">
        <v>11.321</v>
      </c>
      <c r="Q71" s="1">
        <v>22.385999999999999</v>
      </c>
      <c r="R71" s="1">
        <v>2.3485</v>
      </c>
      <c r="S71" s="1">
        <v>0.41370000000000001</v>
      </c>
      <c r="U71" s="1">
        <v>5.4676999999999998</v>
      </c>
      <c r="V71" s="1">
        <v>9.2965</v>
      </c>
      <c r="W71" s="1">
        <v>18.190000000000001</v>
      </c>
      <c r="X71" s="1">
        <v>2.3485</v>
      </c>
      <c r="Y71" s="1">
        <v>0.41370000000000001</v>
      </c>
      <c r="AA71" s="1">
        <v>2.3010000000000002</v>
      </c>
      <c r="AB71" s="1">
        <v>3.1678999999999999</v>
      </c>
      <c r="AC71" s="1">
        <v>5.8590999999999998</v>
      </c>
      <c r="AD71" s="1">
        <v>1.5437000000000001</v>
      </c>
      <c r="AE71" s="1">
        <v>0.30712</v>
      </c>
      <c r="AF71"/>
      <c r="AG71" s="3">
        <f t="shared" si="1"/>
        <v>1</v>
      </c>
      <c r="AH71" s="3">
        <f t="shared" si="2"/>
        <v>6.3678999999999997</v>
      </c>
      <c r="AI71" s="3">
        <f t="shared" si="3"/>
        <v>5.4676999999999998</v>
      </c>
      <c r="AJ71" s="3">
        <f t="shared" si="4"/>
        <v>2.3010000000000002</v>
      </c>
      <c r="AK71" s="1">
        <f t="shared" si="7"/>
        <v>121360324500</v>
      </c>
      <c r="AL71" s="43"/>
      <c r="AN71" s="1"/>
      <c r="AO71" s="3">
        <f t="shared" si="8"/>
        <v>1.4840105408827251</v>
      </c>
      <c r="AP71" s="3">
        <f t="shared" si="9"/>
        <v>0.20744633866266232</v>
      </c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2" spans="1:64" x14ac:dyDescent="0.2">
      <c r="A72" s="2">
        <f t="shared" si="10"/>
        <v>15.25</v>
      </c>
      <c r="B72" s="1">
        <v>395100000</v>
      </c>
      <c r="C72" s="1">
        <v>4962000</v>
      </c>
      <c r="D72" s="1">
        <v>3140000000000</v>
      </c>
      <c r="E72" s="1">
        <v>26850000000</v>
      </c>
      <c r="F72" s="1">
        <v>237800000000</v>
      </c>
      <c r="G72" s="1">
        <v>500100000</v>
      </c>
      <c r="H72" s="53">
        <f t="shared" si="0"/>
        <v>2.0794736842105262E-2</v>
      </c>
      <c r="I72" s="53">
        <f t="shared" si="5"/>
        <v>165.26315789473685</v>
      </c>
      <c r="J72" s="1">
        <v>23500000</v>
      </c>
      <c r="K72" s="1">
        <v>81640000</v>
      </c>
      <c r="L72" s="64">
        <f t="shared" si="6"/>
        <v>264650000000</v>
      </c>
      <c r="M72" s="64"/>
      <c r="N72" s="64"/>
      <c r="O72" s="1">
        <v>6.1684000000000001</v>
      </c>
      <c r="P72" s="1">
        <v>10.926</v>
      </c>
      <c r="Q72" s="1">
        <v>21.591999999999999</v>
      </c>
      <c r="R72" s="1">
        <v>2.3060999999999998</v>
      </c>
      <c r="S72" s="1">
        <v>0.40572000000000003</v>
      </c>
      <c r="U72" s="1">
        <v>5.3141999999999996</v>
      </c>
      <c r="V72" s="1">
        <v>9.0055999999999994</v>
      </c>
      <c r="W72" s="1">
        <v>17.61</v>
      </c>
      <c r="X72" s="1">
        <v>2.3060999999999998</v>
      </c>
      <c r="Y72" s="1">
        <v>0.40572000000000003</v>
      </c>
      <c r="AA72" s="1">
        <v>2.2726000000000002</v>
      </c>
      <c r="AB72" s="1">
        <v>3.1196999999999999</v>
      </c>
      <c r="AC72" s="1">
        <v>5.7678000000000003</v>
      </c>
      <c r="AD72" s="1">
        <v>1.5324</v>
      </c>
      <c r="AE72" s="1">
        <v>0.30367</v>
      </c>
      <c r="AG72" s="3">
        <f t="shared" si="1"/>
        <v>1</v>
      </c>
      <c r="AH72" s="3">
        <f t="shared" si="2"/>
        <v>6.1684000000000001</v>
      </c>
      <c r="AI72" s="3">
        <f t="shared" si="3"/>
        <v>5.3141999999999996</v>
      </c>
      <c r="AJ72" s="3">
        <f t="shared" si="4"/>
        <v>2.2726000000000002</v>
      </c>
      <c r="AK72" s="1">
        <f t="shared" si="7"/>
        <v>125826124500</v>
      </c>
      <c r="AL72" s="43"/>
      <c r="AN72" s="1"/>
      <c r="AO72" s="3">
        <f t="shared" si="8"/>
        <v>1.4894264445664778</v>
      </c>
      <c r="AP72" s="3">
        <f t="shared" si="9"/>
        <v>0.21106534870950025</v>
      </c>
      <c r="AQ72"/>
      <c r="AR72"/>
      <c r="AS72"/>
      <c r="AT72"/>
      <c r="AU72"/>
      <c r="BB72"/>
      <c r="BC72"/>
      <c r="BD72"/>
      <c r="BE72"/>
      <c r="BF72"/>
      <c r="BG72"/>
      <c r="BH72"/>
      <c r="BI72"/>
      <c r="BJ72"/>
      <c r="BK72"/>
      <c r="BL72"/>
    </row>
    <row r="73" spans="1:64" x14ac:dyDescent="0.2">
      <c r="A73" s="2">
        <f t="shared" si="10"/>
        <v>15.5</v>
      </c>
      <c r="B73" s="1">
        <v>386600000</v>
      </c>
      <c r="C73" s="1">
        <v>4527000</v>
      </c>
      <c r="D73" s="1">
        <v>3090000000000</v>
      </c>
      <c r="E73" s="1">
        <v>24800000000</v>
      </c>
      <c r="F73" s="1">
        <v>232300000000</v>
      </c>
      <c r="G73" s="1">
        <v>479600000</v>
      </c>
      <c r="H73" s="53">
        <f t="shared" si="0"/>
        <v>2.0347368421052631E-2</v>
      </c>
      <c r="I73" s="53">
        <f t="shared" si="5"/>
        <v>162.63157894736841</v>
      </c>
      <c r="J73" s="1">
        <v>24370000</v>
      </c>
      <c r="K73" s="1">
        <v>80400000</v>
      </c>
      <c r="L73" s="64">
        <f t="shared" si="6"/>
        <v>257100000000</v>
      </c>
      <c r="M73" s="64"/>
      <c r="N73" s="64"/>
      <c r="O73" s="1">
        <v>5.9463999999999997</v>
      </c>
      <c r="P73" s="1">
        <v>10.503</v>
      </c>
      <c r="Q73" s="1">
        <v>20.742999999999999</v>
      </c>
      <c r="R73" s="1">
        <v>2.2473999999999998</v>
      </c>
      <c r="S73" s="1">
        <v>0.39489000000000002</v>
      </c>
      <c r="U73" s="1">
        <v>5.1341000000000001</v>
      </c>
      <c r="V73" s="1">
        <v>8.6760000000000002</v>
      </c>
      <c r="W73" s="1">
        <v>16.957000000000001</v>
      </c>
      <c r="X73" s="1">
        <v>2.2473999999999998</v>
      </c>
      <c r="Y73" s="1">
        <v>0.39489000000000002</v>
      </c>
      <c r="AA73" s="1">
        <v>2.2242000000000002</v>
      </c>
      <c r="AB73" s="1">
        <v>3.0453000000000001</v>
      </c>
      <c r="AC73" s="1">
        <v>5.6284000000000001</v>
      </c>
      <c r="AD73" s="1">
        <v>1.5065</v>
      </c>
      <c r="AE73" s="1">
        <v>0.29754000000000003</v>
      </c>
      <c r="AG73" s="3">
        <f t="shared" si="1"/>
        <v>1</v>
      </c>
      <c r="AH73" s="3">
        <f t="shared" si="2"/>
        <v>5.9463999999999997</v>
      </c>
      <c r="AI73" s="3">
        <f t="shared" si="3"/>
        <v>5.1341000000000001</v>
      </c>
      <c r="AJ73" s="3">
        <f t="shared" si="4"/>
        <v>2.2242000000000002</v>
      </c>
      <c r="AK73" s="1">
        <f t="shared" si="7"/>
        <v>129900424500</v>
      </c>
      <c r="AL73" s="43"/>
      <c r="AN73" s="1"/>
      <c r="AO73" s="3">
        <f t="shared" si="8"/>
        <v>1.4937467072899804</v>
      </c>
      <c r="AP73" s="3">
        <f t="shared" si="9"/>
        <v>0.21397695896410548</v>
      </c>
      <c r="AQ73"/>
      <c r="AR73"/>
      <c r="AS73"/>
      <c r="AT73"/>
      <c r="AU73"/>
      <c r="BB73"/>
      <c r="BC73"/>
      <c r="BD73"/>
      <c r="BE73"/>
      <c r="BF73"/>
      <c r="BG73"/>
      <c r="BH73"/>
      <c r="BI73"/>
      <c r="BJ73"/>
      <c r="BK73"/>
      <c r="BL73"/>
    </row>
    <row r="74" spans="1:64" x14ac:dyDescent="0.2">
      <c r="A74" s="2">
        <f t="shared" si="10"/>
        <v>15.75</v>
      </c>
      <c r="B74" s="1">
        <v>381300000</v>
      </c>
      <c r="C74" s="1">
        <v>4059000</v>
      </c>
      <c r="D74" s="1">
        <v>3024000000000</v>
      </c>
      <c r="E74" s="1">
        <v>22930000000</v>
      </c>
      <c r="F74" s="1">
        <v>229200000000</v>
      </c>
      <c r="G74" s="1">
        <v>451900000</v>
      </c>
      <c r="H74" s="53">
        <f t="shared" si="0"/>
        <v>2.0068421052631579E-2</v>
      </c>
      <c r="I74" s="53">
        <f t="shared" si="5"/>
        <v>159.15789473684211</v>
      </c>
      <c r="J74" s="1">
        <v>25400000</v>
      </c>
      <c r="K74" s="1">
        <v>77820000</v>
      </c>
      <c r="L74" s="64">
        <f t="shared" si="6"/>
        <v>252130000000</v>
      </c>
      <c r="M74" s="64"/>
      <c r="N74" s="64"/>
      <c r="O74" s="1">
        <v>5.7050000000000001</v>
      </c>
      <c r="P74" s="1">
        <v>10.054</v>
      </c>
      <c r="Q74" s="1">
        <v>19.849</v>
      </c>
      <c r="R74" s="1">
        <v>2.1738</v>
      </c>
      <c r="S74" s="1">
        <v>0.38150000000000001</v>
      </c>
      <c r="U74" s="1">
        <v>4.9307999999999996</v>
      </c>
      <c r="V74" s="1">
        <v>8.3130000000000006</v>
      </c>
      <c r="W74" s="1">
        <v>16.239999999999998</v>
      </c>
      <c r="X74" s="1">
        <v>2.1738</v>
      </c>
      <c r="Y74" s="1">
        <v>0.38150000000000001</v>
      </c>
      <c r="AA74" s="1">
        <v>2.1577000000000002</v>
      </c>
      <c r="AB74" s="1">
        <v>2.9474</v>
      </c>
      <c r="AC74" s="1">
        <v>5.4459999999999997</v>
      </c>
      <c r="AD74" s="1">
        <v>1.4672000000000001</v>
      </c>
      <c r="AE74" s="1">
        <v>0.28898000000000001</v>
      </c>
      <c r="AG74" s="3">
        <f t="shared" si="1"/>
        <v>1</v>
      </c>
      <c r="AH74" s="3">
        <f t="shared" si="2"/>
        <v>5.7050000000000001</v>
      </c>
      <c r="AI74" s="3">
        <f t="shared" si="3"/>
        <v>4.9307999999999996</v>
      </c>
      <c r="AJ74" s="3">
        <f t="shared" si="4"/>
        <v>2.1577000000000002</v>
      </c>
      <c r="AK74" s="1">
        <f t="shared" si="7"/>
        <v>133553524500</v>
      </c>
      <c r="AL74" s="43"/>
      <c r="AN74" s="1"/>
      <c r="AO74" s="3">
        <f t="shared" si="8"/>
        <v>1.4970724753000464</v>
      </c>
      <c r="AP74" s="3">
        <f t="shared" si="9"/>
        <v>0.21621245275512233</v>
      </c>
      <c r="AQ74"/>
      <c r="AR74"/>
      <c r="AS74"/>
      <c r="AT74"/>
      <c r="AU74"/>
      <c r="BB74"/>
      <c r="BC74"/>
      <c r="BD74"/>
      <c r="BE74"/>
      <c r="BF74"/>
      <c r="BG74"/>
      <c r="BH74"/>
      <c r="BI74"/>
      <c r="BJ74"/>
      <c r="BK74"/>
      <c r="BL74"/>
    </row>
    <row r="75" spans="1:64" x14ac:dyDescent="0.2">
      <c r="A75" s="2">
        <f t="shared" si="10"/>
        <v>16</v>
      </c>
      <c r="B75" s="1">
        <v>379000000</v>
      </c>
      <c r="C75" s="1">
        <v>3568000</v>
      </c>
      <c r="D75" s="1">
        <v>2942000000000</v>
      </c>
      <c r="E75" s="1">
        <v>21110000000</v>
      </c>
      <c r="F75" s="1">
        <v>228300000000</v>
      </c>
      <c r="G75" s="1">
        <v>419300000</v>
      </c>
      <c r="H75" s="53">
        <f t="shared" ref="H75:H138" si="11">B75/19000000000</f>
        <v>1.994736842105263E-2</v>
      </c>
      <c r="I75" s="53">
        <f t="shared" si="5"/>
        <v>154.84210526315789</v>
      </c>
      <c r="J75" s="1">
        <v>26740000</v>
      </c>
      <c r="K75" s="1">
        <v>74210000</v>
      </c>
      <c r="L75" s="64">
        <f t="shared" si="6"/>
        <v>249410000000</v>
      </c>
      <c r="M75" s="64"/>
      <c r="N75" s="64"/>
      <c r="O75" s="1">
        <v>5.4470000000000001</v>
      </c>
      <c r="P75" s="1">
        <v>9.5846</v>
      </c>
      <c r="Q75" s="1">
        <v>18.919</v>
      </c>
      <c r="R75" s="1">
        <v>2.0871</v>
      </c>
      <c r="S75" s="1">
        <v>0.36587999999999998</v>
      </c>
      <c r="U75" s="1">
        <v>4.7074999999999996</v>
      </c>
      <c r="V75" s="1">
        <v>7.9218000000000002</v>
      </c>
      <c r="W75" s="1">
        <v>15.472</v>
      </c>
      <c r="X75" s="1">
        <v>2.0871</v>
      </c>
      <c r="Y75" s="1">
        <v>0.36587999999999998</v>
      </c>
      <c r="AA75" s="1">
        <v>2.0754000000000001</v>
      </c>
      <c r="AB75" s="1">
        <v>2.8292000000000002</v>
      </c>
      <c r="AC75" s="1">
        <v>5.2263000000000002</v>
      </c>
      <c r="AD75" s="1">
        <v>1.4160999999999999</v>
      </c>
      <c r="AE75" s="1">
        <v>0.27829999999999999</v>
      </c>
      <c r="AG75" s="3">
        <f t="shared" ref="AG75:AG138" si="12">IF(A75&lt;AG$3,1,EXP((A75-AG$3)/24))</f>
        <v>1</v>
      </c>
      <c r="AH75" s="3">
        <f t="shared" ref="AH75:AH138" si="13">O75*AG75</f>
        <v>5.4470000000000001</v>
      </c>
      <c r="AI75" s="3">
        <f t="shared" ref="AI75:AI138" si="14">U75*AG75</f>
        <v>4.7074999999999996</v>
      </c>
      <c r="AJ75" s="3">
        <f t="shared" ref="AJ75:AJ138" si="15">AA75*AG75</f>
        <v>2.0754000000000001</v>
      </c>
      <c r="AK75" s="1">
        <f t="shared" si="7"/>
        <v>136764724500</v>
      </c>
      <c r="AL75" s="43"/>
      <c r="AN75" s="1"/>
      <c r="AO75" s="3">
        <f t="shared" si="8"/>
        <v>1.4993680835228735</v>
      </c>
      <c r="AP75" s="3">
        <f t="shared" si="9"/>
        <v>0.21775556622081255</v>
      </c>
      <c r="AQ75"/>
      <c r="AR75"/>
      <c r="AS75"/>
      <c r="AT75"/>
      <c r="AU75"/>
      <c r="BB75"/>
      <c r="BC75"/>
      <c r="BD75"/>
      <c r="BE75"/>
      <c r="BF75"/>
      <c r="BG75"/>
      <c r="BH75"/>
      <c r="BI75"/>
      <c r="BJ75"/>
      <c r="BK75"/>
      <c r="BL75"/>
    </row>
    <row r="76" spans="1:64" x14ac:dyDescent="0.2">
      <c r="A76" s="2">
        <f t="shared" si="10"/>
        <v>16.25</v>
      </c>
      <c r="B76" s="1">
        <v>385400000</v>
      </c>
      <c r="C76" s="1">
        <v>3028000</v>
      </c>
      <c r="D76" s="1">
        <v>2875000000000</v>
      </c>
      <c r="E76" s="1">
        <v>19310000000</v>
      </c>
      <c r="F76" s="1">
        <v>233000000000</v>
      </c>
      <c r="G76" s="1">
        <v>384000000</v>
      </c>
      <c r="H76" s="53">
        <f t="shared" ref="H76" si="16">B76/19000000000</f>
        <v>2.028421052631579E-2</v>
      </c>
      <c r="I76" s="53">
        <f t="shared" ref="I76" si="17">D76/19000000000</f>
        <v>151.31578947368422</v>
      </c>
      <c r="J76" s="1">
        <v>29200000</v>
      </c>
      <c r="K76" s="1">
        <v>69970000</v>
      </c>
      <c r="L76" s="64">
        <f t="shared" ref="L76" si="18">SUM(E76:F76)</f>
        <v>252310000000</v>
      </c>
      <c r="M76" s="64"/>
      <c r="N76" s="64"/>
      <c r="O76" s="1">
        <v>5.2656999999999998</v>
      </c>
      <c r="P76" s="1">
        <v>9.2571999999999992</v>
      </c>
      <c r="Q76" s="1">
        <v>18.27</v>
      </c>
      <c r="R76" s="1">
        <v>2.0245000000000002</v>
      </c>
      <c r="S76" s="1">
        <v>0.35460000000000003</v>
      </c>
      <c r="U76" s="1">
        <v>4.5449999999999999</v>
      </c>
      <c r="V76" s="1">
        <v>7.6364999999999998</v>
      </c>
      <c r="W76" s="1">
        <v>14.911</v>
      </c>
      <c r="X76" s="1">
        <v>2.0245000000000002</v>
      </c>
      <c r="Y76" s="1">
        <v>0.35460000000000003</v>
      </c>
      <c r="AA76" s="1">
        <v>2.0148999999999999</v>
      </c>
      <c r="AB76" s="1">
        <v>2.7412999999999998</v>
      </c>
      <c r="AC76" s="1">
        <v>5.0621999999999998</v>
      </c>
      <c r="AD76" s="1">
        <v>1.3792</v>
      </c>
      <c r="AE76" s="1">
        <v>0.27060000000000001</v>
      </c>
      <c r="AG76" s="3">
        <f t="shared" si="12"/>
        <v>1</v>
      </c>
      <c r="AH76" s="3">
        <f t="shared" si="13"/>
        <v>5.2656999999999998</v>
      </c>
      <c r="AI76" s="3">
        <f t="shared" si="14"/>
        <v>4.5449999999999999</v>
      </c>
      <c r="AJ76" s="3">
        <f t="shared" si="15"/>
        <v>2.0148999999999999</v>
      </c>
      <c r="AK76" s="1">
        <f t="shared" ref="AK76:AK139" si="19">AK75+(C76*0.25)*3600</f>
        <v>139489924500</v>
      </c>
      <c r="AL76" s="43"/>
      <c r="AN76" s="1"/>
      <c r="AO76" s="3">
        <f t="shared" ref="AO76:AO139" si="20">((P76*12)+Q76+(R76*16)+(S76*14))/(P76*12)</f>
        <v>1.5007489665701654</v>
      </c>
      <c r="AP76" s="3">
        <f t="shared" ref="AP76:AP139" si="21">R76/P76</f>
        <v>0.21869463768742173</v>
      </c>
      <c r="AQ76"/>
      <c r="AR76"/>
      <c r="AS76"/>
      <c r="AT76"/>
      <c r="AU76"/>
      <c r="BB76"/>
      <c r="BC76"/>
      <c r="BD76"/>
      <c r="BE76"/>
      <c r="BF76"/>
      <c r="BG76"/>
      <c r="BH76"/>
      <c r="BI76"/>
      <c r="BJ76"/>
      <c r="BK76"/>
      <c r="BL76"/>
    </row>
    <row r="77" spans="1:64" x14ac:dyDescent="0.2">
      <c r="A77" s="2">
        <f t="shared" ref="A77:A140" si="22">A76+0.25</f>
        <v>16.5</v>
      </c>
      <c r="B77" s="1">
        <v>394000000</v>
      </c>
      <c r="C77" s="1">
        <v>2509000</v>
      </c>
      <c r="D77" s="1">
        <v>2792000000000</v>
      </c>
      <c r="E77" s="1">
        <v>17300000000</v>
      </c>
      <c r="F77" s="1">
        <v>239300000000</v>
      </c>
      <c r="G77" s="1">
        <v>348800000</v>
      </c>
      <c r="H77" s="53">
        <f t="shared" si="11"/>
        <v>2.0736842105263158E-2</v>
      </c>
      <c r="I77" s="53">
        <f t="shared" ref="I77:I139" si="23">D77/19000000000</f>
        <v>146.94736842105263</v>
      </c>
      <c r="J77" s="1">
        <v>32510000</v>
      </c>
      <c r="K77" s="1">
        <v>65530000</v>
      </c>
      <c r="L77" s="64">
        <f t="shared" ref="L77:L139" si="24">SUM(E77:F77)</f>
        <v>256600000000</v>
      </c>
      <c r="M77" s="64"/>
      <c r="N77" s="64"/>
      <c r="O77" s="1">
        <v>5.0625</v>
      </c>
      <c r="P77" s="1">
        <v>8.8971999999999998</v>
      </c>
      <c r="Q77" s="1">
        <v>17.559999999999999</v>
      </c>
      <c r="R77" s="1">
        <v>1.9486000000000001</v>
      </c>
      <c r="S77" s="1">
        <v>0.34105999999999997</v>
      </c>
      <c r="U77" s="1">
        <v>4.3589000000000002</v>
      </c>
      <c r="V77" s="1">
        <v>7.3148999999999997</v>
      </c>
      <c r="W77" s="1">
        <v>14.28</v>
      </c>
      <c r="X77" s="1">
        <v>1.9486000000000001</v>
      </c>
      <c r="Y77" s="1">
        <v>0.34105999999999997</v>
      </c>
      <c r="AA77" s="1">
        <v>1.9394</v>
      </c>
      <c r="AB77" s="1">
        <v>2.6335999999999999</v>
      </c>
      <c r="AC77" s="1">
        <v>4.8619000000000003</v>
      </c>
      <c r="AD77" s="1">
        <v>1.3313999999999999</v>
      </c>
      <c r="AE77" s="1">
        <v>0.26090000000000002</v>
      </c>
      <c r="AG77" s="3">
        <f t="shared" si="12"/>
        <v>1</v>
      </c>
      <c r="AH77" s="3">
        <f t="shared" si="13"/>
        <v>5.0625</v>
      </c>
      <c r="AI77" s="3">
        <f t="shared" si="14"/>
        <v>4.3589000000000002</v>
      </c>
      <c r="AJ77" s="3">
        <f t="shared" si="15"/>
        <v>1.9394</v>
      </c>
      <c r="AK77" s="1">
        <f t="shared" si="19"/>
        <v>141748024500</v>
      </c>
      <c r="AL77" s="43"/>
      <c r="AN77" s="1"/>
      <c r="AO77" s="3">
        <f t="shared" si="20"/>
        <v>1.5012104931888686</v>
      </c>
      <c r="AP77" s="3">
        <f t="shared" si="21"/>
        <v>0.21901272310389788</v>
      </c>
      <c r="AQ77"/>
      <c r="AR77"/>
      <c r="AS77"/>
      <c r="AT77"/>
      <c r="AU77"/>
      <c r="BB77"/>
      <c r="BC77"/>
      <c r="BD77"/>
      <c r="BE77"/>
      <c r="BF77"/>
      <c r="BG77"/>
      <c r="BH77"/>
      <c r="BI77"/>
      <c r="BJ77"/>
      <c r="BK77"/>
      <c r="BL77"/>
    </row>
    <row r="78" spans="1:64" x14ac:dyDescent="0.2">
      <c r="A78" s="2">
        <f t="shared" si="22"/>
        <v>16.75</v>
      </c>
      <c r="B78" s="1">
        <v>404600000</v>
      </c>
      <c r="C78" s="1">
        <v>2022000</v>
      </c>
      <c r="D78" s="1">
        <v>2694000000000</v>
      </c>
      <c r="E78" s="1">
        <v>15040000000</v>
      </c>
      <c r="F78" s="1">
        <v>246800000000</v>
      </c>
      <c r="G78" s="1">
        <v>315600000</v>
      </c>
      <c r="H78" s="53">
        <f t="shared" si="11"/>
        <v>2.1294736842105262E-2</v>
      </c>
      <c r="I78" s="53">
        <f t="shared" si="23"/>
        <v>141.78947368421052</v>
      </c>
      <c r="J78" s="1">
        <v>37170000</v>
      </c>
      <c r="K78" s="1">
        <v>61340000</v>
      </c>
      <c r="L78" s="64">
        <f t="shared" si="24"/>
        <v>261840000000</v>
      </c>
      <c r="M78" s="64"/>
      <c r="N78" s="64"/>
      <c r="O78" s="1">
        <v>4.8422999999999998</v>
      </c>
      <c r="P78" s="1">
        <v>8.5116999999999994</v>
      </c>
      <c r="Q78" s="1">
        <v>16.800999999999998</v>
      </c>
      <c r="R78" s="1">
        <v>1.8626</v>
      </c>
      <c r="S78" s="1">
        <v>0.32577</v>
      </c>
      <c r="U78" s="1">
        <v>4.1542000000000003</v>
      </c>
      <c r="V78" s="1">
        <v>6.9645999999999999</v>
      </c>
      <c r="W78" s="1">
        <v>13.593999999999999</v>
      </c>
      <c r="X78" s="1">
        <v>1.8626</v>
      </c>
      <c r="Y78" s="1">
        <v>0.32577</v>
      </c>
      <c r="AA78" s="1">
        <v>1.8523000000000001</v>
      </c>
      <c r="AB78" s="1">
        <v>2.5106999999999999</v>
      </c>
      <c r="AC78" s="1">
        <v>4.6334</v>
      </c>
      <c r="AD78" s="1">
        <v>1.2754000000000001</v>
      </c>
      <c r="AE78" s="1">
        <v>0.24965000000000001</v>
      </c>
      <c r="AG78" s="3">
        <f t="shared" si="12"/>
        <v>1</v>
      </c>
      <c r="AH78" s="3">
        <f t="shared" si="13"/>
        <v>4.8422999999999998</v>
      </c>
      <c r="AI78" s="3">
        <f t="shared" si="14"/>
        <v>4.1542000000000003</v>
      </c>
      <c r="AJ78" s="3">
        <f t="shared" si="15"/>
        <v>1.8523000000000001</v>
      </c>
      <c r="AK78" s="1">
        <f t="shared" si="19"/>
        <v>143567824500</v>
      </c>
      <c r="AL78" s="43"/>
      <c r="AN78" s="1"/>
      <c r="AO78" s="3">
        <f t="shared" si="20"/>
        <v>1.5009122736938565</v>
      </c>
      <c r="AP78" s="3">
        <f t="shared" si="21"/>
        <v>0.21882820118190258</v>
      </c>
      <c r="AQ78"/>
      <c r="AR78"/>
      <c r="AS78"/>
      <c r="AT78"/>
      <c r="AU78"/>
      <c r="BB78"/>
      <c r="BC78"/>
      <c r="BD78"/>
      <c r="BE78"/>
      <c r="BF78"/>
      <c r="BG78"/>
      <c r="BH78"/>
      <c r="BI78"/>
      <c r="BJ78"/>
      <c r="BK78"/>
      <c r="BL78"/>
    </row>
    <row r="79" spans="1:64" x14ac:dyDescent="0.2">
      <c r="A79" s="2">
        <f t="shared" si="22"/>
        <v>17</v>
      </c>
      <c r="B79" s="1">
        <v>416800000</v>
      </c>
      <c r="C79" s="1">
        <v>1570000</v>
      </c>
      <c r="D79" s="1">
        <v>2584000000000</v>
      </c>
      <c r="E79" s="1">
        <v>12430000000</v>
      </c>
      <c r="F79" s="1">
        <v>255400000000</v>
      </c>
      <c r="G79" s="1">
        <v>286400000</v>
      </c>
      <c r="H79" s="53">
        <f t="shared" si="11"/>
        <v>2.1936842105263157E-2</v>
      </c>
      <c r="I79" s="53">
        <f t="shared" si="23"/>
        <v>136</v>
      </c>
      <c r="J79" s="1">
        <v>44340000</v>
      </c>
      <c r="K79" s="1">
        <v>57920000</v>
      </c>
      <c r="L79" s="64">
        <f t="shared" si="24"/>
        <v>267830000000</v>
      </c>
      <c r="M79" s="64"/>
      <c r="N79" s="64"/>
      <c r="O79" s="1">
        <v>4.6098999999999997</v>
      </c>
      <c r="P79" s="1">
        <v>8.1082999999999998</v>
      </c>
      <c r="Q79" s="1">
        <v>16.007999999999999</v>
      </c>
      <c r="R79" s="1">
        <v>1.7695000000000001</v>
      </c>
      <c r="S79" s="1">
        <v>0.30928</v>
      </c>
      <c r="U79" s="1">
        <v>3.9361000000000002</v>
      </c>
      <c r="V79" s="1">
        <v>6.5932000000000004</v>
      </c>
      <c r="W79" s="1">
        <v>12.867000000000001</v>
      </c>
      <c r="X79" s="1">
        <v>1.7695000000000001</v>
      </c>
      <c r="Y79" s="1">
        <v>0.30928</v>
      </c>
      <c r="AA79" s="1">
        <v>1.7573000000000001</v>
      </c>
      <c r="AB79" s="1">
        <v>2.3774000000000002</v>
      </c>
      <c r="AC79" s="1">
        <v>4.3853</v>
      </c>
      <c r="AD79" s="1">
        <v>1.2137</v>
      </c>
      <c r="AE79" s="1">
        <v>0.23735999999999999</v>
      </c>
      <c r="AG79" s="3">
        <f t="shared" si="12"/>
        <v>1</v>
      </c>
      <c r="AH79" s="3">
        <f t="shared" si="13"/>
        <v>4.6098999999999997</v>
      </c>
      <c r="AI79" s="3">
        <f t="shared" si="14"/>
        <v>3.9361000000000002</v>
      </c>
      <c r="AJ79" s="3">
        <f t="shared" si="15"/>
        <v>1.7573000000000001</v>
      </c>
      <c r="AK79" s="1">
        <f t="shared" si="19"/>
        <v>144980824500</v>
      </c>
      <c r="AL79" s="43"/>
      <c r="AN79" s="1"/>
      <c r="AO79" s="3">
        <f t="shared" si="20"/>
        <v>1.500001233304145</v>
      </c>
      <c r="AP79" s="3">
        <f t="shared" si="21"/>
        <v>0.21823316848167928</v>
      </c>
      <c r="AQ79"/>
      <c r="AR79"/>
      <c r="AS79"/>
      <c r="AT79"/>
      <c r="AU79"/>
      <c r="BB79"/>
      <c r="BC79"/>
      <c r="BD79"/>
      <c r="BE79"/>
      <c r="BF79"/>
      <c r="BG79"/>
      <c r="BH79"/>
      <c r="BI79"/>
      <c r="BJ79"/>
      <c r="BK79"/>
      <c r="BL79"/>
    </row>
    <row r="80" spans="1:64" x14ac:dyDescent="0.2">
      <c r="A80" s="2">
        <f t="shared" si="22"/>
        <v>17.25</v>
      </c>
      <c r="B80" s="1">
        <v>434400000</v>
      </c>
      <c r="C80" s="1">
        <v>1135000</v>
      </c>
      <c r="D80" s="1">
        <v>2475000000000</v>
      </c>
      <c r="E80" s="1">
        <v>9361000000</v>
      </c>
      <c r="F80" s="1">
        <v>267000000000</v>
      </c>
      <c r="G80" s="1">
        <v>262300000</v>
      </c>
      <c r="H80" s="53">
        <f t="shared" si="11"/>
        <v>2.2863157894736842E-2</v>
      </c>
      <c r="I80" s="53">
        <f t="shared" si="23"/>
        <v>130.26315789473685</v>
      </c>
      <c r="J80" s="1">
        <v>58170000</v>
      </c>
      <c r="K80" s="1">
        <v>56390000</v>
      </c>
      <c r="L80" s="64">
        <f t="shared" si="24"/>
        <v>276361000000</v>
      </c>
      <c r="M80" s="64"/>
      <c r="N80" s="64"/>
      <c r="O80" s="1">
        <v>4.4076000000000004</v>
      </c>
      <c r="P80" s="1">
        <v>7.7587999999999999</v>
      </c>
      <c r="Q80" s="1">
        <v>15.321999999999999</v>
      </c>
      <c r="R80" s="1">
        <v>1.6868000000000001</v>
      </c>
      <c r="S80" s="1">
        <v>0.29463</v>
      </c>
      <c r="U80" s="1">
        <v>3.7404999999999999</v>
      </c>
      <c r="V80" s="1">
        <v>6.2587000000000002</v>
      </c>
      <c r="W80" s="1">
        <v>12.212</v>
      </c>
      <c r="X80" s="1">
        <v>1.6868000000000001</v>
      </c>
      <c r="Y80" s="1">
        <v>0.29463</v>
      </c>
      <c r="AA80" s="1">
        <v>1.6721999999999999</v>
      </c>
      <c r="AB80" s="1">
        <v>2.2566999999999999</v>
      </c>
      <c r="AC80" s="1">
        <v>4.1597</v>
      </c>
      <c r="AD80" s="1">
        <v>1.1593</v>
      </c>
      <c r="AE80" s="1">
        <v>0.22649</v>
      </c>
      <c r="AG80" s="3">
        <f t="shared" si="12"/>
        <v>1</v>
      </c>
      <c r="AH80" s="3">
        <f t="shared" si="13"/>
        <v>4.4076000000000004</v>
      </c>
      <c r="AI80" s="3">
        <f t="shared" si="14"/>
        <v>3.7404999999999999</v>
      </c>
      <c r="AJ80" s="3">
        <f t="shared" si="15"/>
        <v>1.6721999999999999</v>
      </c>
      <c r="AK80" s="1">
        <f t="shared" si="19"/>
        <v>146002324500</v>
      </c>
      <c r="AL80" s="43"/>
      <c r="AN80" s="1"/>
      <c r="AO80" s="3">
        <f t="shared" si="20"/>
        <v>1.4987414290869725</v>
      </c>
      <c r="AP80" s="3">
        <f t="shared" si="21"/>
        <v>0.21740475331236792</v>
      </c>
      <c r="AQ80"/>
      <c r="AR80"/>
      <c r="AS80"/>
      <c r="AT80"/>
      <c r="AU80"/>
      <c r="BB80"/>
      <c r="BC80"/>
      <c r="BD80"/>
      <c r="BE80"/>
      <c r="BF80"/>
      <c r="BG80"/>
      <c r="BH80"/>
      <c r="BI80"/>
      <c r="BJ80"/>
      <c r="BK80"/>
      <c r="BL80"/>
    </row>
    <row r="81" spans="1:64" x14ac:dyDescent="0.2">
      <c r="A81" s="2">
        <f t="shared" si="22"/>
        <v>17.5</v>
      </c>
      <c r="B81" s="1">
        <v>454600000</v>
      </c>
      <c r="C81" s="1">
        <v>722500</v>
      </c>
      <c r="D81" s="1">
        <v>2355000000000</v>
      </c>
      <c r="E81" s="1">
        <v>5818000000</v>
      </c>
      <c r="F81" s="1">
        <v>279400000000</v>
      </c>
      <c r="G81" s="1">
        <v>244000000</v>
      </c>
      <c r="H81" s="53">
        <f t="shared" si="11"/>
        <v>2.3926315789473684E-2</v>
      </c>
      <c r="I81" s="53">
        <f t="shared" si="23"/>
        <v>123.94736842105263</v>
      </c>
      <c r="J81" s="1">
        <v>90380000</v>
      </c>
      <c r="K81" s="1">
        <v>59570000</v>
      </c>
      <c r="L81" s="64">
        <f t="shared" si="24"/>
        <v>285218000000</v>
      </c>
      <c r="M81" s="64"/>
      <c r="N81" s="64"/>
      <c r="O81" s="1">
        <v>4.1992000000000003</v>
      </c>
      <c r="P81" s="1">
        <v>7.3979999999999997</v>
      </c>
      <c r="Q81" s="1">
        <v>14.612</v>
      </c>
      <c r="R81" s="1">
        <v>1.6027</v>
      </c>
      <c r="S81" s="1">
        <v>0.27976000000000001</v>
      </c>
      <c r="U81" s="1">
        <v>3.5369000000000002</v>
      </c>
      <c r="V81" s="1">
        <v>5.9084000000000003</v>
      </c>
      <c r="W81" s="1">
        <v>11.523999999999999</v>
      </c>
      <c r="X81" s="1">
        <v>1.6027</v>
      </c>
      <c r="Y81" s="1">
        <v>0.27976000000000001</v>
      </c>
      <c r="AA81" s="1">
        <v>1.5851</v>
      </c>
      <c r="AB81" s="1">
        <v>2.1318000000000001</v>
      </c>
      <c r="AC81" s="1">
        <v>3.9245000000000001</v>
      </c>
      <c r="AD81" s="1">
        <v>1.1049</v>
      </c>
      <c r="AE81" s="1">
        <v>0.21559</v>
      </c>
      <c r="AG81" s="3">
        <f t="shared" si="12"/>
        <v>1</v>
      </c>
      <c r="AH81" s="3">
        <f t="shared" si="13"/>
        <v>4.1992000000000003</v>
      </c>
      <c r="AI81" s="3">
        <f t="shared" si="14"/>
        <v>3.5369000000000002</v>
      </c>
      <c r="AJ81" s="3">
        <f t="shared" si="15"/>
        <v>1.5851</v>
      </c>
      <c r="AK81" s="1">
        <f t="shared" si="19"/>
        <v>146652574500</v>
      </c>
      <c r="AL81" s="43"/>
      <c r="AN81" s="1"/>
      <c r="AO81" s="3">
        <f t="shared" si="20"/>
        <v>1.497565107686762</v>
      </c>
      <c r="AP81" s="3">
        <f t="shared" si="21"/>
        <v>0.21663963233306299</v>
      </c>
      <c r="AQ81"/>
      <c r="AR81"/>
      <c r="AS81"/>
      <c r="AT81"/>
      <c r="AU81"/>
      <c r="BB81"/>
      <c r="BC81"/>
      <c r="BD81"/>
      <c r="BE81"/>
      <c r="BF81"/>
      <c r="BG81"/>
      <c r="BH81"/>
      <c r="BI81"/>
      <c r="BJ81"/>
      <c r="BK81"/>
      <c r="BL81"/>
    </row>
    <row r="82" spans="1:64" x14ac:dyDescent="0.2">
      <c r="A82" s="2">
        <f t="shared" si="22"/>
        <v>17.75</v>
      </c>
      <c r="B82" s="1">
        <v>476800000</v>
      </c>
      <c r="C82" s="1">
        <v>452300</v>
      </c>
      <c r="D82" s="1">
        <v>2229000000000</v>
      </c>
      <c r="E82" s="1">
        <v>3330000000</v>
      </c>
      <c r="F82" s="1">
        <v>290400000000</v>
      </c>
      <c r="G82" s="1">
        <v>228200000</v>
      </c>
      <c r="H82" s="53">
        <f t="shared" si="11"/>
        <v>2.5094736842105263E-2</v>
      </c>
      <c r="I82" s="53">
        <f t="shared" si="23"/>
        <v>117.31578947368421</v>
      </c>
      <c r="J82" s="1">
        <v>151300000</v>
      </c>
      <c r="K82" s="1">
        <v>69050000</v>
      </c>
      <c r="L82" s="64">
        <f t="shared" si="24"/>
        <v>293730000000</v>
      </c>
      <c r="M82" s="64"/>
      <c r="N82" s="64"/>
      <c r="O82" s="1">
        <v>3.9940000000000002</v>
      </c>
      <c r="P82" s="1">
        <v>7.0368000000000004</v>
      </c>
      <c r="Q82" s="1">
        <v>13.897</v>
      </c>
      <c r="R82" s="1">
        <v>1.5241</v>
      </c>
      <c r="S82" s="1">
        <v>0.26596999999999998</v>
      </c>
      <c r="U82" s="1">
        <v>3.3344999999999998</v>
      </c>
      <c r="V82" s="1">
        <v>5.5538999999999996</v>
      </c>
      <c r="W82" s="1">
        <v>10.823</v>
      </c>
      <c r="X82" s="1">
        <v>1.5241</v>
      </c>
      <c r="Y82" s="1">
        <v>0.26596999999999998</v>
      </c>
      <c r="AA82" s="1">
        <v>1.5029999999999999</v>
      </c>
      <c r="AB82" s="1">
        <v>2.0097999999999998</v>
      </c>
      <c r="AC82" s="1">
        <v>3.6907000000000001</v>
      </c>
      <c r="AD82" s="1">
        <v>1.0569</v>
      </c>
      <c r="AE82" s="1">
        <v>0.20588999999999999</v>
      </c>
      <c r="AG82" s="3">
        <f t="shared" si="12"/>
        <v>1</v>
      </c>
      <c r="AH82" s="3">
        <f t="shared" si="13"/>
        <v>3.9940000000000002</v>
      </c>
      <c r="AI82" s="3">
        <f t="shared" si="14"/>
        <v>3.3344999999999998</v>
      </c>
      <c r="AJ82" s="3">
        <f t="shared" si="15"/>
        <v>1.5029999999999999</v>
      </c>
      <c r="AK82" s="1">
        <f t="shared" si="19"/>
        <v>147059644500</v>
      </c>
      <c r="AL82" s="43"/>
      <c r="AN82" s="1"/>
      <c r="AO82" s="3">
        <f t="shared" si="20"/>
        <v>1.4974583617553432</v>
      </c>
      <c r="AP82" s="3">
        <f t="shared" si="21"/>
        <v>0.21658992723965437</v>
      </c>
      <c r="AQ82"/>
      <c r="AR82"/>
      <c r="AS82"/>
      <c r="AT82"/>
      <c r="AU82"/>
      <c r="BB82"/>
      <c r="BC82"/>
      <c r="BD82"/>
      <c r="BE82"/>
      <c r="BF82"/>
      <c r="BG82"/>
      <c r="BH82"/>
      <c r="BI82"/>
      <c r="BJ82"/>
      <c r="BK82"/>
      <c r="BL82"/>
    </row>
    <row r="83" spans="1:64" x14ac:dyDescent="0.2">
      <c r="A83" s="2">
        <f t="shared" si="22"/>
        <v>18</v>
      </c>
      <c r="B83" s="1">
        <v>498600000</v>
      </c>
      <c r="C83" s="1">
        <v>553300</v>
      </c>
      <c r="D83" s="1">
        <v>2110000000000</v>
      </c>
      <c r="E83" s="1">
        <v>4599000000</v>
      </c>
      <c r="F83" s="1">
        <v>299100000000</v>
      </c>
      <c r="G83" s="1">
        <v>220800000</v>
      </c>
      <c r="H83" s="53">
        <f t="shared" si="11"/>
        <v>2.6242105263157896E-2</v>
      </c>
      <c r="I83" s="53">
        <f t="shared" si="23"/>
        <v>111.05263157894737</v>
      </c>
      <c r="J83" s="1">
        <v>124300000</v>
      </c>
      <c r="K83" s="1">
        <v>56850000</v>
      </c>
      <c r="L83" s="64">
        <f t="shared" si="24"/>
        <v>303699000000</v>
      </c>
      <c r="M83" s="64"/>
      <c r="N83" s="64"/>
      <c r="O83" s="1">
        <v>3.7942999999999998</v>
      </c>
      <c r="P83" s="1">
        <v>6.6886000000000001</v>
      </c>
      <c r="Q83" s="1">
        <v>13.209</v>
      </c>
      <c r="R83" s="1">
        <v>1.4451000000000001</v>
      </c>
      <c r="S83" s="1">
        <v>0.25224999999999997</v>
      </c>
      <c r="U83" s="1">
        <v>3.137</v>
      </c>
      <c r="V83" s="1">
        <v>5.2103999999999999</v>
      </c>
      <c r="W83" s="1">
        <v>10.144</v>
      </c>
      <c r="X83" s="1">
        <v>1.4451000000000001</v>
      </c>
      <c r="Y83" s="1">
        <v>0.25224999999999997</v>
      </c>
      <c r="AA83" s="1">
        <v>1.4215</v>
      </c>
      <c r="AB83" s="1">
        <v>1.8909</v>
      </c>
      <c r="AC83" s="1">
        <v>3.4632999999999998</v>
      </c>
      <c r="AD83" s="1">
        <v>1.0075000000000001</v>
      </c>
      <c r="AE83" s="1">
        <v>0.1961</v>
      </c>
      <c r="AG83" s="3">
        <f t="shared" si="12"/>
        <v>1</v>
      </c>
      <c r="AH83" s="3">
        <f t="shared" si="13"/>
        <v>3.7942999999999998</v>
      </c>
      <c r="AI83" s="3">
        <f t="shared" si="14"/>
        <v>3.137</v>
      </c>
      <c r="AJ83" s="3">
        <f t="shared" si="15"/>
        <v>1.4215</v>
      </c>
      <c r="AK83" s="1">
        <f t="shared" si="19"/>
        <v>147557614500</v>
      </c>
      <c r="AL83" s="43"/>
      <c r="AN83" s="1"/>
      <c r="AO83" s="3">
        <f t="shared" si="20"/>
        <v>1.4966422968433852</v>
      </c>
      <c r="AP83" s="3">
        <f t="shared" si="21"/>
        <v>0.21605418174206859</v>
      </c>
      <c r="AQ83"/>
      <c r="AR83"/>
      <c r="AS83"/>
      <c r="AT83"/>
      <c r="AU83"/>
      <c r="BB83"/>
      <c r="BC83"/>
      <c r="BD83"/>
      <c r="BE83"/>
      <c r="BF83"/>
      <c r="BG83"/>
      <c r="BH83"/>
      <c r="BI83"/>
      <c r="BJ83"/>
      <c r="BK83"/>
      <c r="BL83"/>
    </row>
    <row r="84" spans="1:64" x14ac:dyDescent="0.2">
      <c r="A84" s="2">
        <f t="shared" si="22"/>
        <v>18.25</v>
      </c>
      <c r="B84" s="1">
        <v>520600000</v>
      </c>
      <c r="C84" s="1">
        <v>166700</v>
      </c>
      <c r="D84" s="1">
        <v>1986000000000</v>
      </c>
      <c r="E84" s="1">
        <v>722800000</v>
      </c>
      <c r="F84" s="1">
        <v>306300000000</v>
      </c>
      <c r="G84" s="1">
        <v>159500000</v>
      </c>
      <c r="H84" s="53">
        <f t="shared" si="11"/>
        <v>2.7400000000000001E-2</v>
      </c>
      <c r="I84" s="53">
        <f t="shared" si="23"/>
        <v>104.52631578947368</v>
      </c>
      <c r="J84" s="1">
        <v>400200000</v>
      </c>
      <c r="K84" s="1">
        <v>143400000</v>
      </c>
      <c r="L84" s="64">
        <f t="shared" si="24"/>
        <v>307022800000</v>
      </c>
      <c r="M84" s="64"/>
      <c r="N84" s="64"/>
      <c r="O84" s="1">
        <v>3.6082000000000001</v>
      </c>
      <c r="P84" s="1">
        <v>6.3631000000000002</v>
      </c>
      <c r="Q84" s="1">
        <v>12.564</v>
      </c>
      <c r="R84" s="1">
        <v>1.3724000000000001</v>
      </c>
      <c r="S84" s="1">
        <v>0.23957000000000001</v>
      </c>
      <c r="U84" s="1">
        <v>2.9510999999999998</v>
      </c>
      <c r="V84" s="1">
        <v>4.8856000000000002</v>
      </c>
      <c r="W84" s="1">
        <v>9.5001999999999995</v>
      </c>
      <c r="X84" s="1">
        <v>1.3724000000000001</v>
      </c>
      <c r="Y84" s="1">
        <v>0.23957000000000001</v>
      </c>
      <c r="AA84" s="1">
        <v>1.3463000000000001</v>
      </c>
      <c r="AB84" s="1">
        <v>1.7803</v>
      </c>
      <c r="AC84" s="1">
        <v>3.25</v>
      </c>
      <c r="AD84" s="1">
        <v>0.96299999999999997</v>
      </c>
      <c r="AE84" s="1">
        <v>0.18717</v>
      </c>
      <c r="AG84" s="3">
        <f t="shared" si="12"/>
        <v>1</v>
      </c>
      <c r="AH84" s="3">
        <f t="shared" si="13"/>
        <v>3.6082000000000001</v>
      </c>
      <c r="AI84" s="3">
        <f t="shared" si="14"/>
        <v>2.9510999999999998</v>
      </c>
      <c r="AJ84" s="3">
        <f t="shared" si="15"/>
        <v>1.3463000000000001</v>
      </c>
      <c r="AK84" s="1">
        <f t="shared" si="19"/>
        <v>147707644500</v>
      </c>
      <c r="AL84" s="43"/>
      <c r="AN84" s="1"/>
      <c r="AO84" s="3">
        <f t="shared" si="20"/>
        <v>1.496042023541984</v>
      </c>
      <c r="AP84" s="3">
        <f t="shared" si="21"/>
        <v>0.21568103597303201</v>
      </c>
      <c r="AQ84"/>
      <c r="AR84"/>
      <c r="AS84"/>
      <c r="AT84"/>
      <c r="AU84"/>
      <c r="BB84"/>
      <c r="BC84"/>
      <c r="BD84"/>
      <c r="BE84"/>
      <c r="BF84"/>
      <c r="BG84"/>
      <c r="BH84"/>
      <c r="BI84"/>
      <c r="BJ84"/>
      <c r="BK84"/>
      <c r="BL84"/>
    </row>
    <row r="85" spans="1:64" x14ac:dyDescent="0.2">
      <c r="A85" s="2">
        <f t="shared" si="22"/>
        <v>18.5</v>
      </c>
      <c r="B85" s="1">
        <v>545600000</v>
      </c>
      <c r="C85" s="1">
        <v>154600</v>
      </c>
      <c r="D85" s="1">
        <v>1868000000000</v>
      </c>
      <c r="E85" s="1">
        <v>765200000</v>
      </c>
      <c r="F85" s="1">
        <v>313400000000</v>
      </c>
      <c r="G85" s="1">
        <v>152500000</v>
      </c>
      <c r="H85" s="53">
        <f t="shared" si="11"/>
        <v>2.8715789473684212E-2</v>
      </c>
      <c r="I85" s="53">
        <f t="shared" si="23"/>
        <v>98.315789473684205</v>
      </c>
      <c r="J85" s="1">
        <v>497500000</v>
      </c>
      <c r="K85" s="1">
        <v>126900000</v>
      </c>
      <c r="L85" s="64">
        <f t="shared" si="24"/>
        <v>314165200000</v>
      </c>
      <c r="M85" s="64"/>
      <c r="N85" s="64"/>
      <c r="O85" s="1">
        <v>3.4422999999999999</v>
      </c>
      <c r="P85" s="1">
        <v>6.0646000000000004</v>
      </c>
      <c r="Q85" s="1">
        <v>11.965</v>
      </c>
      <c r="R85" s="1">
        <v>1.3138000000000001</v>
      </c>
      <c r="S85" s="1">
        <v>0.22993</v>
      </c>
      <c r="U85" s="1">
        <v>2.7818000000000001</v>
      </c>
      <c r="V85" s="1">
        <v>4.5795000000000003</v>
      </c>
      <c r="W85" s="1">
        <v>8.8853000000000009</v>
      </c>
      <c r="X85" s="1">
        <v>1.3138000000000001</v>
      </c>
      <c r="Y85" s="1">
        <v>0.22993</v>
      </c>
      <c r="AA85" s="1">
        <v>1.2856000000000001</v>
      </c>
      <c r="AB85" s="1">
        <v>1.6842999999999999</v>
      </c>
      <c r="AC85" s="1">
        <v>3.0573000000000001</v>
      </c>
      <c r="AD85" s="1">
        <v>0.93211999999999995</v>
      </c>
      <c r="AE85" s="1">
        <v>0.18121000000000001</v>
      </c>
      <c r="AG85" s="3">
        <f t="shared" si="12"/>
        <v>1</v>
      </c>
      <c r="AH85" s="3">
        <f t="shared" si="13"/>
        <v>3.4422999999999999</v>
      </c>
      <c r="AI85" s="3">
        <f t="shared" si="14"/>
        <v>2.7818000000000001</v>
      </c>
      <c r="AJ85" s="3">
        <f t="shared" si="15"/>
        <v>1.2856000000000001</v>
      </c>
      <c r="AK85" s="1">
        <f t="shared" si="19"/>
        <v>147846784500</v>
      </c>
      <c r="AL85" s="43"/>
      <c r="AN85" s="1"/>
      <c r="AO85" s="3">
        <f t="shared" si="20"/>
        <v>1.4974884301245479</v>
      </c>
      <c r="AP85" s="3">
        <f t="shared" si="21"/>
        <v>0.21663423803713353</v>
      </c>
      <c r="AQ85"/>
      <c r="AR85"/>
      <c r="AS85"/>
      <c r="AT85"/>
      <c r="AU85"/>
      <c r="BB85"/>
      <c r="BC85"/>
      <c r="BD85"/>
      <c r="BE85"/>
      <c r="BF85"/>
      <c r="BG85"/>
      <c r="BH85"/>
      <c r="BI85"/>
      <c r="BJ85"/>
      <c r="BK85"/>
      <c r="BL85"/>
    </row>
    <row r="86" spans="1:64" x14ac:dyDescent="0.2">
      <c r="A86" s="2">
        <f t="shared" si="22"/>
        <v>18.75</v>
      </c>
      <c r="B86" s="1">
        <v>571200000</v>
      </c>
      <c r="C86" s="1">
        <v>156300</v>
      </c>
      <c r="D86" s="1">
        <v>1758000000000</v>
      </c>
      <c r="E86" s="1">
        <v>854600000</v>
      </c>
      <c r="F86" s="1">
        <v>324400000000</v>
      </c>
      <c r="G86" s="1">
        <v>154100000</v>
      </c>
      <c r="H86" s="53">
        <f t="shared" si="11"/>
        <v>3.0063157894736844E-2</v>
      </c>
      <c r="I86" s="53">
        <f t="shared" si="23"/>
        <v>92.526315789473685</v>
      </c>
      <c r="J86" s="1">
        <v>480000000</v>
      </c>
      <c r="K86" s="1">
        <v>112000000</v>
      </c>
      <c r="L86" s="64">
        <f t="shared" si="24"/>
        <v>325254600000</v>
      </c>
      <c r="M86" s="64"/>
      <c r="N86" s="64"/>
      <c r="O86" s="1">
        <v>3.2805</v>
      </c>
      <c r="P86" s="1">
        <v>5.7862</v>
      </c>
      <c r="Q86" s="1">
        <v>11.413</v>
      </c>
      <c r="R86" s="1">
        <v>1.2468999999999999</v>
      </c>
      <c r="S86" s="1">
        <v>0.21876000000000001</v>
      </c>
      <c r="U86" s="1">
        <v>2.6143999999999998</v>
      </c>
      <c r="V86" s="1">
        <v>4.2884000000000002</v>
      </c>
      <c r="W86" s="1">
        <v>8.3071999999999999</v>
      </c>
      <c r="X86" s="1">
        <v>1.2468999999999999</v>
      </c>
      <c r="Y86" s="1">
        <v>0.21876000000000001</v>
      </c>
      <c r="AA86" s="1">
        <v>1.2182999999999999</v>
      </c>
      <c r="AB86" s="1">
        <v>1.5867</v>
      </c>
      <c r="AC86" s="1">
        <v>2.8683999999999998</v>
      </c>
      <c r="AD86" s="1">
        <v>0.89066000000000001</v>
      </c>
      <c r="AE86" s="1">
        <v>0.17341000000000001</v>
      </c>
      <c r="AG86" s="3">
        <f t="shared" si="12"/>
        <v>1</v>
      </c>
      <c r="AH86" s="3">
        <f t="shared" si="13"/>
        <v>3.2805</v>
      </c>
      <c r="AI86" s="3">
        <f t="shared" si="14"/>
        <v>2.6143999999999998</v>
      </c>
      <c r="AJ86" s="3">
        <f t="shared" si="15"/>
        <v>1.2182999999999999</v>
      </c>
      <c r="AK86" s="1">
        <f t="shared" si="19"/>
        <v>147987454500</v>
      </c>
      <c r="AL86" s="43"/>
      <c r="AN86" s="1"/>
      <c r="AO86" s="3">
        <f t="shared" si="20"/>
        <v>1.4958066894795663</v>
      </c>
      <c r="AP86" s="3">
        <f t="shared" si="21"/>
        <v>0.21549548926756765</v>
      </c>
      <c r="AQ86"/>
      <c r="AR86"/>
      <c r="AS86"/>
      <c r="AT86"/>
      <c r="AU86"/>
      <c r="BB86"/>
      <c r="BC86"/>
      <c r="BD86"/>
      <c r="BE86"/>
      <c r="BF86"/>
      <c r="BG86"/>
      <c r="BH86"/>
      <c r="BI86"/>
      <c r="BJ86"/>
      <c r="BK86"/>
      <c r="BL86"/>
    </row>
    <row r="87" spans="1:64" x14ac:dyDescent="0.2">
      <c r="A87" s="2">
        <f t="shared" si="22"/>
        <v>19</v>
      </c>
      <c r="B87" s="1">
        <v>597400000</v>
      </c>
      <c r="C87" s="1">
        <v>159300</v>
      </c>
      <c r="D87" s="1">
        <v>1655000000000</v>
      </c>
      <c r="E87" s="1">
        <v>967700000</v>
      </c>
      <c r="F87" s="1">
        <v>337400000000</v>
      </c>
      <c r="G87" s="1">
        <v>153500000</v>
      </c>
      <c r="H87" s="53">
        <f t="shared" si="11"/>
        <v>3.1442105263157896E-2</v>
      </c>
      <c r="I87" s="53">
        <f t="shared" si="23"/>
        <v>87.10526315789474</v>
      </c>
      <c r="J87" s="1">
        <v>437500000</v>
      </c>
      <c r="K87" s="1">
        <v>100200000</v>
      </c>
      <c r="L87" s="64">
        <f t="shared" si="24"/>
        <v>338367700000</v>
      </c>
      <c r="M87" s="64"/>
      <c r="N87" s="64"/>
      <c r="O87" s="1">
        <v>3.1288</v>
      </c>
      <c r="P87" s="1">
        <v>5.5316999999999998</v>
      </c>
      <c r="Q87" s="1">
        <v>10.914</v>
      </c>
      <c r="R87" s="1">
        <v>1.1788000000000001</v>
      </c>
      <c r="S87" s="1">
        <v>0.20724999999999999</v>
      </c>
      <c r="U87" s="1">
        <v>2.4544999999999999</v>
      </c>
      <c r="V87" s="1">
        <v>4.0153999999999996</v>
      </c>
      <c r="W87" s="1">
        <v>7.7694000000000001</v>
      </c>
      <c r="X87" s="1">
        <v>1.1788000000000001</v>
      </c>
      <c r="Y87" s="1">
        <v>0.20724999999999999</v>
      </c>
      <c r="AA87" s="1">
        <v>1.1504000000000001</v>
      </c>
      <c r="AB87" s="1">
        <v>1.4917</v>
      </c>
      <c r="AC87" s="1">
        <v>2.6880999999999999</v>
      </c>
      <c r="AD87" s="1">
        <v>0.84609000000000001</v>
      </c>
      <c r="AE87" s="1">
        <v>0.16500000000000001</v>
      </c>
      <c r="AG87" s="3">
        <f t="shared" si="12"/>
        <v>1</v>
      </c>
      <c r="AH87" s="3">
        <f t="shared" si="13"/>
        <v>3.1288</v>
      </c>
      <c r="AI87" s="3">
        <f t="shared" si="14"/>
        <v>2.4544999999999999</v>
      </c>
      <c r="AJ87" s="3">
        <f t="shared" si="15"/>
        <v>1.1504000000000001</v>
      </c>
      <c r="AK87" s="1">
        <f t="shared" si="19"/>
        <v>148130824500</v>
      </c>
      <c r="AL87" s="43"/>
      <c r="AN87" s="1"/>
      <c r="AO87" s="3">
        <f t="shared" si="20"/>
        <v>1.4922582569553664</v>
      </c>
      <c r="AP87" s="3">
        <f t="shared" si="21"/>
        <v>0.2130990473091455</v>
      </c>
      <c r="AQ87"/>
      <c r="AR87"/>
      <c r="AS87"/>
      <c r="AT87"/>
      <c r="AU87"/>
      <c r="BB87"/>
      <c r="BC87"/>
      <c r="BD87"/>
      <c r="BE87"/>
      <c r="BF87"/>
      <c r="BG87"/>
      <c r="BH87"/>
      <c r="BI87"/>
      <c r="BJ87"/>
      <c r="BK87"/>
      <c r="BL87"/>
    </row>
    <row r="88" spans="1:64" x14ac:dyDescent="0.2">
      <c r="A88" s="2">
        <f t="shared" si="22"/>
        <v>19.25</v>
      </c>
      <c r="B88" s="1">
        <v>627000000</v>
      </c>
      <c r="C88" s="1">
        <v>166400</v>
      </c>
      <c r="D88" s="1">
        <v>1560000000000</v>
      </c>
      <c r="E88" s="1">
        <v>1139000000</v>
      </c>
      <c r="F88" s="1">
        <v>353100000000</v>
      </c>
      <c r="G88" s="1">
        <v>152500000</v>
      </c>
      <c r="H88" s="53">
        <f t="shared" si="11"/>
        <v>3.3000000000000002E-2</v>
      </c>
      <c r="I88" s="53">
        <f t="shared" si="23"/>
        <v>82.10526315789474</v>
      </c>
      <c r="J88" s="1">
        <v>383300000</v>
      </c>
      <c r="K88" s="1">
        <v>89150000</v>
      </c>
      <c r="L88" s="64">
        <f t="shared" si="24"/>
        <v>354239000000</v>
      </c>
      <c r="M88" s="64"/>
      <c r="N88" s="64"/>
      <c r="O88" s="1">
        <v>2.9948000000000001</v>
      </c>
      <c r="P88" s="1">
        <v>5.3131000000000004</v>
      </c>
      <c r="Q88" s="1">
        <v>10.488</v>
      </c>
      <c r="R88" s="1">
        <v>1.1140000000000001</v>
      </c>
      <c r="S88" s="1">
        <v>0.19614999999999999</v>
      </c>
      <c r="U88" s="1">
        <v>2.3071999999999999</v>
      </c>
      <c r="V88" s="1">
        <v>3.7669999999999999</v>
      </c>
      <c r="W88" s="1">
        <v>7.2819000000000003</v>
      </c>
      <c r="X88" s="1">
        <v>1.1140000000000001</v>
      </c>
      <c r="Y88" s="1">
        <v>0.19614999999999999</v>
      </c>
      <c r="AA88" s="1">
        <v>1.0857000000000001</v>
      </c>
      <c r="AB88" s="1">
        <v>1.4029</v>
      </c>
      <c r="AC88" s="1">
        <v>2.5215999999999998</v>
      </c>
      <c r="AD88" s="1">
        <v>0.80227000000000004</v>
      </c>
      <c r="AE88" s="1">
        <v>0.15669</v>
      </c>
      <c r="AG88" s="3">
        <f t="shared" si="12"/>
        <v>1</v>
      </c>
      <c r="AH88" s="3">
        <f t="shared" si="13"/>
        <v>2.9948000000000001</v>
      </c>
      <c r="AI88" s="3">
        <f t="shared" si="14"/>
        <v>2.3071999999999999</v>
      </c>
      <c r="AJ88" s="3">
        <f t="shared" si="15"/>
        <v>1.0857000000000001</v>
      </c>
      <c r="AK88" s="1">
        <f t="shared" si="19"/>
        <v>148280584500</v>
      </c>
      <c r="AL88" s="43"/>
      <c r="AN88" s="1"/>
      <c r="AO88" s="3">
        <f t="shared" si="20"/>
        <v>1.4871308652199282</v>
      </c>
      <c r="AP88" s="3">
        <f t="shared" si="21"/>
        <v>0.20967043722120796</v>
      </c>
      <c r="AQ88"/>
      <c r="AR88"/>
      <c r="AS88"/>
      <c r="AT88"/>
      <c r="AU88"/>
      <c r="BB88"/>
      <c r="BC88"/>
      <c r="BD88"/>
      <c r="BE88"/>
      <c r="BF88"/>
      <c r="BG88"/>
      <c r="BH88"/>
      <c r="BI88"/>
      <c r="BJ88"/>
      <c r="BK88"/>
      <c r="BL88"/>
    </row>
    <row r="89" spans="1:64" x14ac:dyDescent="0.2">
      <c r="A89" s="2">
        <f t="shared" si="22"/>
        <v>19.5</v>
      </c>
      <c r="B89" s="1">
        <v>663500000</v>
      </c>
      <c r="C89" s="1">
        <v>177200</v>
      </c>
      <c r="D89" s="1">
        <v>1469000000000</v>
      </c>
      <c r="E89" s="1">
        <v>1364000000</v>
      </c>
      <c r="F89" s="1">
        <v>373100000000</v>
      </c>
      <c r="G89" s="1">
        <v>151700000</v>
      </c>
      <c r="H89" s="53">
        <f t="shared" si="11"/>
        <v>3.492105263157895E-2</v>
      </c>
      <c r="I89" s="53">
        <f t="shared" si="23"/>
        <v>77.315789473684205</v>
      </c>
      <c r="J89" s="1">
        <v>325600000</v>
      </c>
      <c r="K89" s="1">
        <v>79850000</v>
      </c>
      <c r="L89" s="64">
        <f t="shared" si="24"/>
        <v>374464000000</v>
      </c>
      <c r="M89" s="64"/>
      <c r="N89" s="64"/>
      <c r="O89" s="1">
        <v>2.8855</v>
      </c>
      <c r="P89" s="1">
        <v>5.1425999999999998</v>
      </c>
      <c r="Q89" s="1">
        <v>10.161</v>
      </c>
      <c r="R89" s="1">
        <v>1.0548</v>
      </c>
      <c r="S89" s="1">
        <v>0.18595</v>
      </c>
      <c r="U89" s="1">
        <v>2.1762000000000001</v>
      </c>
      <c r="V89" s="1">
        <v>3.5476999999999999</v>
      </c>
      <c r="W89" s="1">
        <v>6.8532000000000002</v>
      </c>
      <c r="X89" s="1">
        <v>1.0548</v>
      </c>
      <c r="Y89" s="1">
        <v>0.18595</v>
      </c>
      <c r="AA89" s="1">
        <v>1.0266</v>
      </c>
      <c r="AB89" s="1">
        <v>1.3229</v>
      </c>
      <c r="AC89" s="1">
        <v>2.3725999999999998</v>
      </c>
      <c r="AD89" s="1">
        <v>0.76143000000000005</v>
      </c>
      <c r="AE89" s="1">
        <v>0.14890999999999999</v>
      </c>
      <c r="AG89" s="3">
        <f t="shared" si="12"/>
        <v>1</v>
      </c>
      <c r="AH89" s="3">
        <f t="shared" si="13"/>
        <v>2.8855</v>
      </c>
      <c r="AI89" s="3">
        <f t="shared" si="14"/>
        <v>2.1762000000000001</v>
      </c>
      <c r="AJ89" s="3">
        <f t="shared" si="15"/>
        <v>1.0266</v>
      </c>
      <c r="AK89" s="1">
        <f t="shared" si="19"/>
        <v>148440064500</v>
      </c>
      <c r="AL89" s="43"/>
      <c r="AN89" s="1"/>
      <c r="AO89" s="3">
        <f t="shared" si="20"/>
        <v>1.4803196178327436</v>
      </c>
      <c r="AP89" s="3">
        <f t="shared" si="21"/>
        <v>0.20511025551277565</v>
      </c>
      <c r="AQ89"/>
      <c r="AR89"/>
      <c r="AS89"/>
      <c r="AT89"/>
      <c r="AU89"/>
      <c r="BB89"/>
      <c r="BC89"/>
      <c r="BD89"/>
      <c r="BE89"/>
      <c r="BF89"/>
      <c r="BG89"/>
      <c r="BH89"/>
      <c r="BI89"/>
      <c r="BJ89"/>
      <c r="BK89"/>
      <c r="BL89"/>
    </row>
    <row r="90" spans="1:64" x14ac:dyDescent="0.2">
      <c r="A90" s="2">
        <f t="shared" si="22"/>
        <v>19.75</v>
      </c>
      <c r="B90" s="1">
        <v>708300000</v>
      </c>
      <c r="C90" s="1">
        <v>192000</v>
      </c>
      <c r="D90" s="1">
        <v>1383000000000</v>
      </c>
      <c r="E90" s="1">
        <v>1657000000</v>
      </c>
      <c r="F90" s="1">
        <v>397800000000</v>
      </c>
      <c r="G90" s="1">
        <v>151200000</v>
      </c>
      <c r="H90" s="53">
        <f t="shared" si="11"/>
        <v>3.727894736842105E-2</v>
      </c>
      <c r="I90" s="53">
        <f t="shared" si="23"/>
        <v>72.78947368421052</v>
      </c>
      <c r="J90" s="1">
        <v>271600000</v>
      </c>
      <c r="K90" s="1">
        <v>71620000</v>
      </c>
      <c r="L90" s="64">
        <f t="shared" si="24"/>
        <v>399457000000</v>
      </c>
      <c r="M90" s="64"/>
      <c r="N90" s="64"/>
      <c r="O90" s="1">
        <v>2.8014000000000001</v>
      </c>
      <c r="P90" s="1">
        <v>5.0213999999999999</v>
      </c>
      <c r="Q90" s="1">
        <v>9.9336000000000002</v>
      </c>
      <c r="R90" s="1">
        <v>1.0015000000000001</v>
      </c>
      <c r="S90" s="1">
        <v>0.17671999999999999</v>
      </c>
      <c r="U90" s="1">
        <v>2.0606</v>
      </c>
      <c r="V90" s="1">
        <v>3.3557000000000001</v>
      </c>
      <c r="W90" s="1">
        <v>6.4787999999999997</v>
      </c>
      <c r="X90" s="1">
        <v>1.0015000000000001</v>
      </c>
      <c r="Y90" s="1">
        <v>0.17671999999999999</v>
      </c>
      <c r="AA90" s="1">
        <v>0.97323999999999999</v>
      </c>
      <c r="AB90" s="1">
        <v>1.2513000000000001</v>
      </c>
      <c r="AC90" s="1">
        <v>2.2401</v>
      </c>
      <c r="AD90" s="1">
        <v>0.72402999999999995</v>
      </c>
      <c r="AE90" s="1">
        <v>0.14177000000000001</v>
      </c>
      <c r="AG90" s="3">
        <f t="shared" si="12"/>
        <v>1</v>
      </c>
      <c r="AH90" s="3">
        <f t="shared" si="13"/>
        <v>2.8014000000000001</v>
      </c>
      <c r="AI90" s="3">
        <f t="shared" si="14"/>
        <v>2.0606</v>
      </c>
      <c r="AJ90" s="3">
        <f t="shared" si="15"/>
        <v>0.97323999999999999</v>
      </c>
      <c r="AK90" s="1">
        <f t="shared" si="19"/>
        <v>148612864500</v>
      </c>
      <c r="AL90" s="43"/>
      <c r="AN90" s="1"/>
      <c r="AO90" s="3">
        <f t="shared" si="20"/>
        <v>1.4718418502144157</v>
      </c>
      <c r="AP90" s="3">
        <f t="shared" si="21"/>
        <v>0.19944636953837577</v>
      </c>
      <c r="AQ90"/>
      <c r="AR90"/>
      <c r="AS90"/>
      <c r="AT90"/>
      <c r="AU90"/>
      <c r="BB90"/>
      <c r="BC90"/>
      <c r="BD90"/>
      <c r="BE90"/>
      <c r="BF90"/>
      <c r="BG90"/>
      <c r="BH90"/>
      <c r="BI90"/>
      <c r="BJ90"/>
      <c r="BK90"/>
      <c r="BL90"/>
    </row>
    <row r="91" spans="1:64" x14ac:dyDescent="0.2">
      <c r="A91" s="2">
        <f t="shared" si="22"/>
        <v>20</v>
      </c>
      <c r="B91" s="1">
        <v>763500000</v>
      </c>
      <c r="C91" s="1">
        <v>211500</v>
      </c>
      <c r="D91" s="1">
        <v>1298000000000</v>
      </c>
      <c r="E91" s="1">
        <v>2053000000</v>
      </c>
      <c r="F91" s="1">
        <v>428200000000</v>
      </c>
      <c r="G91" s="1">
        <v>150700000</v>
      </c>
      <c r="H91" s="53">
        <f t="shared" si="11"/>
        <v>4.0184210526315788E-2</v>
      </c>
      <c r="I91" s="53">
        <f t="shared" si="23"/>
        <v>68.315789473684205</v>
      </c>
      <c r="J91" s="1">
        <v>222400000</v>
      </c>
      <c r="K91" s="1">
        <v>63860000</v>
      </c>
      <c r="L91" s="64">
        <f t="shared" si="24"/>
        <v>430253000000</v>
      </c>
      <c r="M91" s="64"/>
      <c r="N91" s="64"/>
      <c r="O91" s="1">
        <v>2.7437999999999998</v>
      </c>
      <c r="P91" s="1">
        <v>4.9523999999999999</v>
      </c>
      <c r="Q91" s="1">
        <v>9.8120999999999992</v>
      </c>
      <c r="R91" s="1">
        <v>0.95416000000000001</v>
      </c>
      <c r="S91" s="1">
        <v>0.16847000000000001</v>
      </c>
      <c r="U91" s="1">
        <v>1.9597</v>
      </c>
      <c r="V91" s="1">
        <v>3.1892999999999998</v>
      </c>
      <c r="W91" s="1">
        <v>6.1550000000000002</v>
      </c>
      <c r="X91" s="1">
        <v>0.95416000000000001</v>
      </c>
      <c r="Y91" s="1">
        <v>0.16847000000000001</v>
      </c>
      <c r="AA91" s="1">
        <v>0.92551000000000005</v>
      </c>
      <c r="AB91" s="1">
        <v>1.1877</v>
      </c>
      <c r="AC91" s="1">
        <v>2.1227</v>
      </c>
      <c r="AD91" s="1">
        <v>0.69023000000000001</v>
      </c>
      <c r="AE91" s="1">
        <v>0.13532</v>
      </c>
      <c r="AG91" s="3">
        <f t="shared" si="12"/>
        <v>1</v>
      </c>
      <c r="AH91" s="3">
        <f t="shared" si="13"/>
        <v>2.7437999999999998</v>
      </c>
      <c r="AI91" s="3">
        <f t="shared" si="14"/>
        <v>1.9597</v>
      </c>
      <c r="AJ91" s="3">
        <f t="shared" si="15"/>
        <v>0.92551000000000005</v>
      </c>
      <c r="AK91" s="1">
        <f t="shared" si="19"/>
        <v>148803214500</v>
      </c>
      <c r="AL91" s="43"/>
      <c r="AN91" s="1"/>
      <c r="AO91" s="3">
        <f t="shared" si="20"/>
        <v>1.461682551220957</v>
      </c>
      <c r="AP91" s="3">
        <f t="shared" si="21"/>
        <v>0.19266618205314595</v>
      </c>
      <c r="AQ91"/>
      <c r="AR91"/>
      <c r="AS91"/>
      <c r="AT91"/>
      <c r="AU91"/>
      <c r="BB91"/>
      <c r="BC91"/>
      <c r="BD91"/>
      <c r="BE91"/>
      <c r="BF91"/>
      <c r="BG91"/>
      <c r="BH91"/>
      <c r="BI91"/>
      <c r="BJ91"/>
      <c r="BK91"/>
      <c r="BL91"/>
    </row>
    <row r="92" spans="1:64" x14ac:dyDescent="0.2">
      <c r="A92" s="2">
        <f t="shared" si="22"/>
        <v>20.25</v>
      </c>
      <c r="B92" s="1">
        <v>828700000</v>
      </c>
      <c r="C92" s="1">
        <v>227800</v>
      </c>
      <c r="D92" s="1">
        <v>1213000000000</v>
      </c>
      <c r="E92" s="1">
        <v>2443000000</v>
      </c>
      <c r="F92" s="1">
        <v>464000000000</v>
      </c>
      <c r="G92" s="1">
        <v>149800000</v>
      </c>
      <c r="H92" s="53">
        <f t="shared" si="11"/>
        <v>4.3615789473684212E-2</v>
      </c>
      <c r="I92" s="53">
        <f t="shared" si="23"/>
        <v>63.842105263157897</v>
      </c>
      <c r="J92" s="1">
        <v>185000000</v>
      </c>
      <c r="K92" s="1">
        <v>58400000</v>
      </c>
      <c r="L92" s="64">
        <f t="shared" si="24"/>
        <v>466443000000</v>
      </c>
      <c r="M92" s="64"/>
      <c r="N92" s="64"/>
      <c r="O92" s="1">
        <v>2.7121</v>
      </c>
      <c r="P92" s="1">
        <v>4.9340999999999999</v>
      </c>
      <c r="Q92" s="1">
        <v>9.7932000000000006</v>
      </c>
      <c r="R92" s="1">
        <v>0.91257999999999995</v>
      </c>
      <c r="S92" s="1">
        <v>0.16119</v>
      </c>
      <c r="U92" s="1">
        <v>1.8728</v>
      </c>
      <c r="V92" s="1">
        <v>3.0470000000000002</v>
      </c>
      <c r="W92" s="1">
        <v>5.8784999999999998</v>
      </c>
      <c r="X92" s="1">
        <v>0.91257999999999995</v>
      </c>
      <c r="Y92" s="1">
        <v>0.16119</v>
      </c>
      <c r="AA92" s="1">
        <v>0.88314999999999999</v>
      </c>
      <c r="AB92" s="1">
        <v>1.1315999999999999</v>
      </c>
      <c r="AC92" s="1">
        <v>2.0192000000000001</v>
      </c>
      <c r="AD92" s="1">
        <v>0.66003999999999996</v>
      </c>
      <c r="AE92" s="1">
        <v>0.12955</v>
      </c>
      <c r="AG92" s="3">
        <f t="shared" si="12"/>
        <v>1</v>
      </c>
      <c r="AH92" s="3">
        <f t="shared" si="13"/>
        <v>2.7121</v>
      </c>
      <c r="AI92" s="3">
        <f t="shared" si="14"/>
        <v>1.8728</v>
      </c>
      <c r="AJ92" s="3">
        <f t="shared" si="15"/>
        <v>0.88314999999999999</v>
      </c>
      <c r="AK92" s="1">
        <f t="shared" si="19"/>
        <v>149008234500</v>
      </c>
      <c r="AL92" s="43"/>
      <c r="AN92" s="1"/>
      <c r="AO92" s="3">
        <f t="shared" si="20"/>
        <v>1.4501182248704594</v>
      </c>
      <c r="AP92" s="3">
        <f t="shared" si="21"/>
        <v>0.18495368962931436</v>
      </c>
      <c r="AQ92"/>
      <c r="AR92"/>
      <c r="AS92"/>
      <c r="AT92"/>
      <c r="AU92"/>
      <c r="BB92"/>
      <c r="BC92"/>
      <c r="BD92"/>
      <c r="BE92"/>
      <c r="BF92"/>
      <c r="BG92"/>
      <c r="BH92"/>
      <c r="BI92"/>
      <c r="BJ92"/>
      <c r="BK92"/>
      <c r="BL92"/>
    </row>
    <row r="93" spans="1:64" x14ac:dyDescent="0.2">
      <c r="A93" s="2">
        <f t="shared" si="22"/>
        <v>20.5</v>
      </c>
      <c r="B93" s="1">
        <v>902200000</v>
      </c>
      <c r="C93" s="1">
        <v>244200</v>
      </c>
      <c r="D93" s="1">
        <v>1130000000000</v>
      </c>
      <c r="E93" s="1">
        <v>2928000000</v>
      </c>
      <c r="F93" s="1">
        <v>504400000000</v>
      </c>
      <c r="G93" s="1">
        <v>147800000</v>
      </c>
      <c r="H93" s="53">
        <f t="shared" si="11"/>
        <v>4.7484210526315788E-2</v>
      </c>
      <c r="I93" s="53">
        <f t="shared" si="23"/>
        <v>59.473684210526315</v>
      </c>
      <c r="J93" s="1">
        <v>155200000</v>
      </c>
      <c r="K93" s="1">
        <v>52720000</v>
      </c>
      <c r="L93" s="64">
        <f t="shared" si="24"/>
        <v>507328000000</v>
      </c>
      <c r="M93" s="64"/>
      <c r="N93" s="64"/>
      <c r="O93" s="1">
        <v>2.7044000000000001</v>
      </c>
      <c r="P93" s="1">
        <v>4.9626000000000001</v>
      </c>
      <c r="Q93" s="1">
        <v>9.8689</v>
      </c>
      <c r="R93" s="1">
        <v>0.87656000000000001</v>
      </c>
      <c r="S93" s="1">
        <v>0.15487000000000001</v>
      </c>
      <c r="U93" s="1">
        <v>1.7988999999999999</v>
      </c>
      <c r="V93" s="1">
        <v>2.9268000000000001</v>
      </c>
      <c r="W93" s="1">
        <v>5.6456</v>
      </c>
      <c r="X93" s="1">
        <v>0.87656000000000001</v>
      </c>
      <c r="Y93" s="1">
        <v>0.15487000000000001</v>
      </c>
      <c r="AA93" s="1">
        <v>0.84592000000000001</v>
      </c>
      <c r="AB93" s="1">
        <v>1.0823</v>
      </c>
      <c r="AC93" s="1">
        <v>1.9283999999999999</v>
      </c>
      <c r="AD93" s="1">
        <v>0.63339000000000001</v>
      </c>
      <c r="AE93" s="1">
        <v>0.12447999999999999</v>
      </c>
      <c r="AG93" s="3">
        <f t="shared" si="12"/>
        <v>1</v>
      </c>
      <c r="AH93" s="3">
        <f t="shared" si="13"/>
        <v>2.7044000000000001</v>
      </c>
      <c r="AI93" s="3">
        <f t="shared" si="14"/>
        <v>1.7988999999999999</v>
      </c>
      <c r="AJ93" s="3">
        <f t="shared" si="15"/>
        <v>0.84592000000000001</v>
      </c>
      <c r="AK93" s="1">
        <f t="shared" si="19"/>
        <v>149228014500</v>
      </c>
      <c r="AL93" s="43"/>
      <c r="AN93" s="1"/>
      <c r="AO93" s="3">
        <f t="shared" si="20"/>
        <v>1.4376408871693604</v>
      </c>
      <c r="AP93" s="3">
        <f t="shared" si="21"/>
        <v>0.17663321645911417</v>
      </c>
      <c r="AQ93"/>
      <c r="AR93"/>
      <c r="AS93"/>
      <c r="AT93"/>
      <c r="AU93"/>
      <c r="BB93"/>
      <c r="BC93"/>
      <c r="BD93"/>
      <c r="BE93"/>
      <c r="BF93"/>
      <c r="BG93"/>
      <c r="BH93"/>
      <c r="BI93"/>
      <c r="BJ93"/>
      <c r="BK93"/>
      <c r="BL93"/>
    </row>
    <row r="94" spans="1:64" x14ac:dyDescent="0.2">
      <c r="A94" s="2">
        <f t="shared" si="22"/>
        <v>20.75</v>
      </c>
      <c r="B94" s="1">
        <v>986300000</v>
      </c>
      <c r="C94" s="1">
        <v>262200</v>
      </c>
      <c r="D94" s="1">
        <v>1045000000000</v>
      </c>
      <c r="E94" s="1">
        <v>3581000000</v>
      </c>
      <c r="F94" s="1">
        <v>551000000000</v>
      </c>
      <c r="G94" s="1">
        <v>143800000</v>
      </c>
      <c r="H94" s="53">
        <f t="shared" si="11"/>
        <v>5.1910526315789476E-2</v>
      </c>
      <c r="I94" s="53">
        <f t="shared" si="23"/>
        <v>55</v>
      </c>
      <c r="J94" s="1">
        <v>127900000</v>
      </c>
      <c r="K94" s="1">
        <v>46620000</v>
      </c>
      <c r="L94" s="64">
        <f t="shared" si="24"/>
        <v>554581000000</v>
      </c>
      <c r="M94" s="64"/>
      <c r="N94" s="64"/>
      <c r="O94" s="1">
        <v>2.7227000000000001</v>
      </c>
      <c r="P94" s="1">
        <v>5.0430000000000001</v>
      </c>
      <c r="Q94" s="1">
        <v>10.050000000000001</v>
      </c>
      <c r="R94" s="1">
        <v>0.84584000000000004</v>
      </c>
      <c r="S94" s="1">
        <v>0.14946999999999999</v>
      </c>
      <c r="U94" s="1">
        <v>1.7375</v>
      </c>
      <c r="V94" s="1">
        <v>2.8279000000000001</v>
      </c>
      <c r="W94" s="1">
        <v>5.4541000000000004</v>
      </c>
      <c r="X94" s="1">
        <v>0.84584000000000004</v>
      </c>
      <c r="Y94" s="1">
        <v>0.14946999999999999</v>
      </c>
      <c r="AA94" s="1">
        <v>0.81345000000000001</v>
      </c>
      <c r="AB94" s="1">
        <v>1.0394000000000001</v>
      </c>
      <c r="AC94" s="1">
        <v>1.8491</v>
      </c>
      <c r="AD94" s="1">
        <v>0.61011000000000004</v>
      </c>
      <c r="AE94" s="1">
        <v>0.12007</v>
      </c>
      <c r="AG94" s="3">
        <f t="shared" si="12"/>
        <v>1</v>
      </c>
      <c r="AH94" s="3">
        <f t="shared" si="13"/>
        <v>2.7227000000000001</v>
      </c>
      <c r="AI94" s="3">
        <f t="shared" si="14"/>
        <v>1.7375</v>
      </c>
      <c r="AJ94" s="3">
        <f t="shared" si="15"/>
        <v>0.81345000000000001</v>
      </c>
      <c r="AK94" s="1">
        <f t="shared" si="19"/>
        <v>149463994500</v>
      </c>
      <c r="AL94" s="43"/>
      <c r="AN94" s="1"/>
      <c r="AO94" s="3">
        <f t="shared" si="20"/>
        <v>1.4242848172384162</v>
      </c>
      <c r="AP94" s="3">
        <f t="shared" si="21"/>
        <v>0.16772556018243109</v>
      </c>
      <c r="AQ94"/>
      <c r="AR94"/>
      <c r="AS94"/>
      <c r="AT94"/>
      <c r="AU94"/>
      <c r="BB94"/>
      <c r="BC94"/>
      <c r="BD94"/>
      <c r="BE94"/>
      <c r="BF94"/>
      <c r="BG94"/>
      <c r="BH94"/>
      <c r="BI94"/>
      <c r="BJ94"/>
      <c r="BK94"/>
      <c r="BL94"/>
    </row>
    <row r="95" spans="1:64" x14ac:dyDescent="0.2">
      <c r="A95" s="2">
        <f t="shared" si="22"/>
        <v>21</v>
      </c>
      <c r="B95" s="1">
        <v>1084000000</v>
      </c>
      <c r="C95" s="1">
        <v>282700</v>
      </c>
      <c r="D95" s="1">
        <v>957900000000</v>
      </c>
      <c r="E95" s="1">
        <v>4505000000</v>
      </c>
      <c r="F95" s="1">
        <v>605600000000</v>
      </c>
      <c r="G95" s="1">
        <v>137300000</v>
      </c>
      <c r="H95" s="53">
        <f t="shared" si="11"/>
        <v>5.7052631578947369E-2</v>
      </c>
      <c r="I95" s="53">
        <f t="shared" si="23"/>
        <v>50.415789473684214</v>
      </c>
      <c r="J95" s="1">
        <v>102300000</v>
      </c>
      <c r="K95" s="1">
        <v>40210000</v>
      </c>
      <c r="L95" s="64">
        <f t="shared" si="24"/>
        <v>610105000000</v>
      </c>
      <c r="M95" s="64"/>
      <c r="N95" s="64"/>
      <c r="O95" s="1">
        <v>2.7705000000000002</v>
      </c>
      <c r="P95" s="1">
        <v>5.1833</v>
      </c>
      <c r="Q95" s="1">
        <v>10.353</v>
      </c>
      <c r="R95" s="1">
        <v>0.82021999999999995</v>
      </c>
      <c r="S95" s="1">
        <v>0.14496000000000001</v>
      </c>
      <c r="U95" s="1">
        <v>1.6881999999999999</v>
      </c>
      <c r="V95" s="1">
        <v>2.7498</v>
      </c>
      <c r="W95" s="1">
        <v>5.3033000000000001</v>
      </c>
      <c r="X95" s="1">
        <v>0.82021999999999995</v>
      </c>
      <c r="Y95" s="1">
        <v>0.14496000000000001</v>
      </c>
      <c r="AA95" s="1">
        <v>0.78542000000000001</v>
      </c>
      <c r="AB95" s="1">
        <v>1.0024</v>
      </c>
      <c r="AC95" s="1">
        <v>1.7805</v>
      </c>
      <c r="AD95" s="1">
        <v>0.58999000000000001</v>
      </c>
      <c r="AE95" s="1">
        <v>0.11629</v>
      </c>
      <c r="AG95" s="3">
        <f t="shared" si="12"/>
        <v>1</v>
      </c>
      <c r="AH95" s="3">
        <f t="shared" si="13"/>
        <v>2.7705000000000002</v>
      </c>
      <c r="AI95" s="3">
        <f t="shared" si="14"/>
        <v>1.6881999999999999</v>
      </c>
      <c r="AJ95" s="3">
        <f t="shared" si="15"/>
        <v>0.78542000000000001</v>
      </c>
      <c r="AK95" s="1">
        <f t="shared" si="19"/>
        <v>149718424500</v>
      </c>
      <c r="AL95" s="43"/>
      <c r="AN95" s="1"/>
      <c r="AO95" s="3">
        <f t="shared" si="20"/>
        <v>1.4100663026771874</v>
      </c>
      <c r="AP95" s="3">
        <f t="shared" si="21"/>
        <v>0.15824281828178957</v>
      </c>
      <c r="AQ95"/>
      <c r="AR95"/>
      <c r="AS95"/>
      <c r="AT95"/>
      <c r="AU95"/>
      <c r="BB95"/>
      <c r="BC95"/>
      <c r="BD95"/>
      <c r="BE95"/>
      <c r="BF95"/>
      <c r="BG95"/>
      <c r="BH95"/>
      <c r="BI95"/>
      <c r="BJ95"/>
      <c r="BK95"/>
      <c r="BL95"/>
    </row>
    <row r="96" spans="1:64" x14ac:dyDescent="0.2">
      <c r="A96" s="2">
        <f t="shared" si="22"/>
        <v>21.25</v>
      </c>
      <c r="B96" s="1">
        <v>1194000000</v>
      </c>
      <c r="C96" s="1">
        <v>289300</v>
      </c>
      <c r="D96" s="1">
        <v>868000000000</v>
      </c>
      <c r="E96" s="1">
        <v>5336000000</v>
      </c>
      <c r="F96" s="1">
        <v>666300000000</v>
      </c>
      <c r="G96" s="1">
        <v>129800000</v>
      </c>
      <c r="H96" s="53">
        <f t="shared" si="11"/>
        <v>6.2842105263157894E-2</v>
      </c>
      <c r="I96" s="53">
        <f t="shared" si="23"/>
        <v>45.684210526315788</v>
      </c>
      <c r="J96" s="1">
        <v>83500000</v>
      </c>
      <c r="K96" s="1">
        <v>35790000</v>
      </c>
      <c r="L96" s="64">
        <f t="shared" si="24"/>
        <v>671636000000</v>
      </c>
      <c r="M96" s="64"/>
      <c r="N96" s="64"/>
      <c r="O96" s="1">
        <v>2.8441000000000001</v>
      </c>
      <c r="P96" s="1">
        <v>5.3764000000000003</v>
      </c>
      <c r="Q96" s="1">
        <v>10.763</v>
      </c>
      <c r="R96" s="1">
        <v>0.79861000000000004</v>
      </c>
      <c r="S96" s="1">
        <v>0.14116000000000001</v>
      </c>
      <c r="U96" s="1">
        <v>1.6488</v>
      </c>
      <c r="V96" s="1">
        <v>2.6888000000000001</v>
      </c>
      <c r="W96" s="1">
        <v>5.1859000000000002</v>
      </c>
      <c r="X96" s="1">
        <v>0.79861000000000004</v>
      </c>
      <c r="Y96" s="1">
        <v>0.14116000000000001</v>
      </c>
      <c r="AA96" s="1">
        <v>0.76078000000000001</v>
      </c>
      <c r="AB96" s="1">
        <v>0.96989000000000003</v>
      </c>
      <c r="AC96" s="1">
        <v>1.7201</v>
      </c>
      <c r="AD96" s="1">
        <v>0.57225999999999999</v>
      </c>
      <c r="AE96" s="1">
        <v>0.113</v>
      </c>
      <c r="AG96" s="3">
        <f t="shared" si="12"/>
        <v>1</v>
      </c>
      <c r="AH96" s="3">
        <f t="shared" si="13"/>
        <v>2.8441000000000001</v>
      </c>
      <c r="AI96" s="3">
        <f t="shared" si="14"/>
        <v>1.6488</v>
      </c>
      <c r="AJ96" s="3">
        <f t="shared" si="15"/>
        <v>0.76078000000000001</v>
      </c>
      <c r="AK96" s="1">
        <f t="shared" si="19"/>
        <v>149978794500</v>
      </c>
      <c r="AL96" s="43"/>
      <c r="AN96" s="1"/>
      <c r="AO96" s="3">
        <f t="shared" si="20"/>
        <v>1.3955093867023785</v>
      </c>
      <c r="AP96" s="3">
        <f t="shared" si="21"/>
        <v>0.14853991518488208</v>
      </c>
      <c r="AQ96"/>
      <c r="AR96"/>
      <c r="AS96"/>
      <c r="AT96"/>
      <c r="AU96"/>
      <c r="BB96"/>
      <c r="BC96"/>
      <c r="BD96"/>
      <c r="BE96"/>
      <c r="BF96"/>
      <c r="BG96"/>
      <c r="BH96"/>
      <c r="BI96"/>
      <c r="BJ96"/>
      <c r="BK96"/>
      <c r="BL96"/>
    </row>
    <row r="97" spans="1:64" x14ac:dyDescent="0.2">
      <c r="A97" s="2">
        <f t="shared" si="22"/>
        <v>21.5</v>
      </c>
      <c r="B97" s="1">
        <v>1309000000</v>
      </c>
      <c r="C97" s="1">
        <v>293200</v>
      </c>
      <c r="D97" s="1">
        <v>778400000000</v>
      </c>
      <c r="E97" s="1">
        <v>6383000000</v>
      </c>
      <c r="F97" s="1">
        <v>729600000000</v>
      </c>
      <c r="G97" s="1">
        <v>121000000</v>
      </c>
      <c r="H97" s="53">
        <f t="shared" si="11"/>
        <v>6.8894736842105259E-2</v>
      </c>
      <c r="I97" s="53">
        <f t="shared" si="23"/>
        <v>40.968421052631577</v>
      </c>
      <c r="J97" s="1">
        <v>68200000</v>
      </c>
      <c r="K97" s="1">
        <v>30910000</v>
      </c>
      <c r="L97" s="64">
        <f t="shared" si="24"/>
        <v>735983000000</v>
      </c>
      <c r="M97" s="64"/>
      <c r="N97" s="64"/>
      <c r="O97" s="1">
        <v>2.9363999999999999</v>
      </c>
      <c r="P97" s="1">
        <v>5.6078999999999999</v>
      </c>
      <c r="Q97" s="1">
        <v>11.252000000000001</v>
      </c>
      <c r="R97" s="1">
        <v>0.77981999999999996</v>
      </c>
      <c r="S97" s="1">
        <v>0.13786000000000001</v>
      </c>
      <c r="U97" s="1">
        <v>1.6164000000000001</v>
      </c>
      <c r="V97" s="1">
        <v>2.6400999999999999</v>
      </c>
      <c r="W97" s="1">
        <v>5.0928000000000004</v>
      </c>
      <c r="X97" s="1">
        <v>0.77981999999999996</v>
      </c>
      <c r="Y97" s="1">
        <v>0.13786000000000001</v>
      </c>
      <c r="AA97" s="1">
        <v>0.73845000000000005</v>
      </c>
      <c r="AB97" s="1">
        <v>0.94045999999999996</v>
      </c>
      <c r="AC97" s="1">
        <v>1.6652</v>
      </c>
      <c r="AD97" s="1">
        <v>0.55613999999999997</v>
      </c>
      <c r="AE97" s="1">
        <v>0.11004</v>
      </c>
      <c r="AG97" s="3">
        <f t="shared" si="12"/>
        <v>1</v>
      </c>
      <c r="AH97" s="3">
        <f t="shared" si="13"/>
        <v>2.9363999999999999</v>
      </c>
      <c r="AI97" s="3">
        <f t="shared" si="14"/>
        <v>1.6164000000000001</v>
      </c>
      <c r="AJ97" s="3">
        <f t="shared" si="15"/>
        <v>0.73845000000000005</v>
      </c>
      <c r="AK97" s="1">
        <f t="shared" si="19"/>
        <v>150242674500</v>
      </c>
      <c r="AL97" s="43"/>
      <c r="AN97" s="1"/>
      <c r="AO97" s="3">
        <f t="shared" si="20"/>
        <v>1.3812948400173566</v>
      </c>
      <c r="AP97" s="3">
        <f t="shared" si="21"/>
        <v>0.13905740116621196</v>
      </c>
      <c r="AQ97"/>
      <c r="AR97"/>
      <c r="AS97"/>
      <c r="AT97"/>
      <c r="AU97"/>
      <c r="BB97"/>
      <c r="BC97"/>
      <c r="BD97"/>
      <c r="BE97"/>
      <c r="BF97"/>
      <c r="BG97"/>
      <c r="BH97"/>
      <c r="BI97"/>
      <c r="BJ97"/>
      <c r="BK97"/>
      <c r="BL97"/>
    </row>
    <row r="98" spans="1:64" x14ac:dyDescent="0.2">
      <c r="A98" s="2">
        <f t="shared" si="22"/>
        <v>21.75</v>
      </c>
      <c r="B98" s="1">
        <v>1433000000</v>
      </c>
      <c r="C98" s="1">
        <v>295500</v>
      </c>
      <c r="D98" s="1">
        <v>687900000000</v>
      </c>
      <c r="E98" s="1">
        <v>7854000000</v>
      </c>
      <c r="F98" s="1">
        <v>796800000000</v>
      </c>
      <c r="G98" s="1">
        <v>109100000</v>
      </c>
      <c r="H98" s="53">
        <f t="shared" si="11"/>
        <v>7.5421052631578944E-2</v>
      </c>
      <c r="I98" s="53">
        <f t="shared" si="23"/>
        <v>36.205263157894734</v>
      </c>
      <c r="J98" s="1">
        <v>53700000</v>
      </c>
      <c r="K98" s="1">
        <v>25630000</v>
      </c>
      <c r="L98" s="64">
        <f t="shared" si="24"/>
        <v>804654000000</v>
      </c>
      <c r="M98" s="64"/>
      <c r="N98" s="64"/>
      <c r="O98" s="1">
        <v>3.0503999999999998</v>
      </c>
      <c r="P98" s="1">
        <v>5.8846999999999996</v>
      </c>
      <c r="Q98" s="1">
        <v>11.833</v>
      </c>
      <c r="R98" s="1">
        <v>0.76370000000000005</v>
      </c>
      <c r="S98" s="1">
        <v>0.13503999999999999</v>
      </c>
      <c r="U98" s="1">
        <v>1.5909</v>
      </c>
      <c r="V98" s="1">
        <v>2.6034000000000002</v>
      </c>
      <c r="W98" s="1">
        <v>5.0229999999999997</v>
      </c>
      <c r="X98" s="1">
        <v>0.76370000000000005</v>
      </c>
      <c r="Y98" s="1">
        <v>0.13503999999999999</v>
      </c>
      <c r="AA98" s="1">
        <v>0.71828000000000003</v>
      </c>
      <c r="AB98" s="1">
        <v>0.91395000000000004</v>
      </c>
      <c r="AC98" s="1">
        <v>1.6155999999999999</v>
      </c>
      <c r="AD98" s="1">
        <v>0.54152999999999996</v>
      </c>
      <c r="AE98" s="1">
        <v>0.10739</v>
      </c>
      <c r="AG98" s="3">
        <f t="shared" si="12"/>
        <v>1</v>
      </c>
      <c r="AH98" s="3">
        <f t="shared" si="13"/>
        <v>3.0503999999999998</v>
      </c>
      <c r="AI98" s="3">
        <f t="shared" si="14"/>
        <v>1.5909</v>
      </c>
      <c r="AJ98" s="3">
        <f t="shared" si="15"/>
        <v>0.71828000000000003</v>
      </c>
      <c r="AK98" s="1">
        <f t="shared" si="19"/>
        <v>150508624500</v>
      </c>
      <c r="AL98" s="43"/>
      <c r="AN98" s="1"/>
      <c r="AO98" s="3">
        <f t="shared" si="20"/>
        <v>1.3673758503690361</v>
      </c>
      <c r="AP98" s="3">
        <f t="shared" si="21"/>
        <v>0.12977721888966304</v>
      </c>
      <c r="AQ98"/>
      <c r="AR98"/>
      <c r="AS98"/>
      <c r="AT98"/>
      <c r="AU98"/>
      <c r="BB98"/>
      <c r="BC98"/>
      <c r="BD98"/>
      <c r="BE98"/>
      <c r="BF98"/>
      <c r="BG98"/>
      <c r="BH98"/>
      <c r="BI98"/>
      <c r="BJ98"/>
      <c r="BK98"/>
      <c r="BL98"/>
    </row>
    <row r="99" spans="1:64" x14ac:dyDescent="0.2">
      <c r="A99" s="2">
        <f t="shared" si="22"/>
        <v>22</v>
      </c>
      <c r="B99" s="1">
        <v>1570000000</v>
      </c>
      <c r="C99" s="1">
        <v>295600</v>
      </c>
      <c r="D99" s="1">
        <v>595100000000</v>
      </c>
      <c r="E99" s="1">
        <v>10040000000</v>
      </c>
      <c r="F99" s="1">
        <v>869600000000</v>
      </c>
      <c r="G99" s="1">
        <v>94140000</v>
      </c>
      <c r="H99" s="53">
        <f t="shared" si="11"/>
        <v>8.2631578947368417E-2</v>
      </c>
      <c r="I99" s="53">
        <f t="shared" si="23"/>
        <v>31.321052631578947</v>
      </c>
      <c r="J99" s="1">
        <v>40070000</v>
      </c>
      <c r="K99" s="1">
        <v>20250000</v>
      </c>
      <c r="L99" s="64">
        <f t="shared" si="24"/>
        <v>879640000000</v>
      </c>
      <c r="M99" s="64"/>
      <c r="N99" s="64"/>
      <c r="O99" s="1">
        <v>3.1903000000000001</v>
      </c>
      <c r="P99" s="1">
        <v>6.2165999999999997</v>
      </c>
      <c r="Q99" s="1">
        <v>12.526999999999999</v>
      </c>
      <c r="R99" s="1">
        <v>0.75019000000000002</v>
      </c>
      <c r="S99" s="1">
        <v>0.13267999999999999</v>
      </c>
      <c r="U99" s="1">
        <v>1.5720000000000001</v>
      </c>
      <c r="V99" s="1">
        <v>2.5781999999999998</v>
      </c>
      <c r="W99" s="1">
        <v>4.976</v>
      </c>
      <c r="X99" s="1">
        <v>0.75019000000000002</v>
      </c>
      <c r="Y99" s="1">
        <v>0.13267999999999999</v>
      </c>
      <c r="AA99" s="1">
        <v>0.70018000000000002</v>
      </c>
      <c r="AB99" s="1">
        <v>0.89019000000000004</v>
      </c>
      <c r="AC99" s="1">
        <v>1.571</v>
      </c>
      <c r="AD99" s="1">
        <v>0.52836000000000005</v>
      </c>
      <c r="AE99" s="1">
        <v>0.10503999999999999</v>
      </c>
      <c r="AG99" s="3">
        <f t="shared" si="12"/>
        <v>1</v>
      </c>
      <c r="AH99" s="3">
        <f t="shared" si="13"/>
        <v>3.1903000000000001</v>
      </c>
      <c r="AI99" s="3">
        <f t="shared" si="14"/>
        <v>1.5720000000000001</v>
      </c>
      <c r="AJ99" s="3">
        <f t="shared" si="15"/>
        <v>0.70018000000000002</v>
      </c>
      <c r="AK99" s="1">
        <f t="shared" si="19"/>
        <v>150774664500</v>
      </c>
      <c r="AL99" s="43"/>
      <c r="AN99" s="1"/>
      <c r="AO99" s="3">
        <f t="shared" si="20"/>
        <v>1.353724436723182</v>
      </c>
      <c r="AP99" s="3">
        <f t="shared" si="21"/>
        <v>0.12067528874304283</v>
      </c>
      <c r="AQ99"/>
      <c r="AR99"/>
      <c r="AS99"/>
      <c r="AT99"/>
      <c r="AU99"/>
      <c r="BB99"/>
      <c r="BC99"/>
      <c r="BD99"/>
      <c r="BE99"/>
      <c r="BF99"/>
      <c r="BG99"/>
      <c r="BH99"/>
      <c r="BI99"/>
      <c r="BJ99"/>
      <c r="BK99"/>
      <c r="BL99"/>
    </row>
    <row r="100" spans="1:64" x14ac:dyDescent="0.2">
      <c r="A100" s="2">
        <f t="shared" si="22"/>
        <v>22.25</v>
      </c>
      <c r="B100" s="1">
        <v>1716000000</v>
      </c>
      <c r="C100" s="1">
        <v>283700</v>
      </c>
      <c r="D100" s="1">
        <v>500200000000</v>
      </c>
      <c r="E100" s="1">
        <v>12710000000</v>
      </c>
      <c r="F100" s="1">
        <v>947000000000</v>
      </c>
      <c r="G100" s="1">
        <v>77960000</v>
      </c>
      <c r="H100" s="53">
        <f t="shared" si="11"/>
        <v>9.031578947368421E-2</v>
      </c>
      <c r="I100" s="53">
        <f t="shared" si="23"/>
        <v>26.326315789473686</v>
      </c>
      <c r="J100" s="1">
        <v>28900000</v>
      </c>
      <c r="K100" s="1">
        <v>15710000</v>
      </c>
      <c r="L100" s="64">
        <f t="shared" si="24"/>
        <v>959710000000</v>
      </c>
      <c r="M100" s="64"/>
      <c r="N100" s="64"/>
      <c r="O100" s="1">
        <v>3.3529</v>
      </c>
      <c r="P100" s="1">
        <v>6.5965999999999996</v>
      </c>
      <c r="Q100" s="1">
        <v>13.321</v>
      </c>
      <c r="R100" s="1">
        <v>0.73889000000000005</v>
      </c>
      <c r="S100" s="1">
        <v>0.13073000000000001</v>
      </c>
      <c r="U100" s="1">
        <v>1.5588</v>
      </c>
      <c r="V100" s="1">
        <v>2.5629</v>
      </c>
      <c r="W100" s="1">
        <v>4.9481000000000002</v>
      </c>
      <c r="X100" s="1">
        <v>0.73889000000000005</v>
      </c>
      <c r="Y100" s="1">
        <v>0.13073000000000001</v>
      </c>
      <c r="AA100" s="1">
        <v>0.68388000000000004</v>
      </c>
      <c r="AB100" s="1">
        <v>0.86883999999999995</v>
      </c>
      <c r="AC100" s="1">
        <v>1.5306999999999999</v>
      </c>
      <c r="AD100" s="1">
        <v>0.51644999999999996</v>
      </c>
      <c r="AE100" s="1">
        <v>0.10295</v>
      </c>
      <c r="AG100" s="3">
        <f t="shared" si="12"/>
        <v>1</v>
      </c>
      <c r="AH100" s="3">
        <f t="shared" si="13"/>
        <v>3.3529</v>
      </c>
      <c r="AI100" s="3">
        <f t="shared" si="14"/>
        <v>1.5588</v>
      </c>
      <c r="AJ100" s="3">
        <f t="shared" si="15"/>
        <v>0.68388000000000004</v>
      </c>
      <c r="AK100" s="1">
        <f t="shared" si="19"/>
        <v>151029994500</v>
      </c>
      <c r="AL100" s="43"/>
      <c r="AN100" s="1"/>
      <c r="AO100" s="3">
        <f t="shared" si="20"/>
        <v>1.3407495275343864</v>
      </c>
      <c r="AP100" s="3">
        <f t="shared" si="21"/>
        <v>0.11201073280174637</v>
      </c>
      <c r="AQ100"/>
      <c r="AR100"/>
      <c r="AS100"/>
      <c r="AT100"/>
      <c r="AU100"/>
      <c r="BB100"/>
      <c r="BC100"/>
      <c r="BD100"/>
      <c r="BE100"/>
      <c r="BF100"/>
      <c r="BG100"/>
      <c r="BH100"/>
      <c r="BI100"/>
      <c r="BJ100"/>
      <c r="BK100"/>
      <c r="BL100"/>
    </row>
    <row r="101" spans="1:64" x14ac:dyDescent="0.2">
      <c r="A101" s="2">
        <f t="shared" si="22"/>
        <v>22.5</v>
      </c>
      <c r="B101" s="1">
        <v>1865000000</v>
      </c>
      <c r="C101" s="1">
        <v>267000</v>
      </c>
      <c r="D101" s="1">
        <v>405700000000</v>
      </c>
      <c r="E101" s="1">
        <v>16630000000</v>
      </c>
      <c r="F101" s="1">
        <v>1026000000000</v>
      </c>
      <c r="G101" s="1">
        <v>61370000</v>
      </c>
      <c r="H101" s="53">
        <f t="shared" si="11"/>
        <v>9.8157894736842111E-2</v>
      </c>
      <c r="I101" s="53">
        <f t="shared" si="23"/>
        <v>21.352631578947367</v>
      </c>
      <c r="J101" s="1">
        <v>19690000</v>
      </c>
      <c r="K101" s="1">
        <v>11470000</v>
      </c>
      <c r="L101" s="64">
        <f t="shared" si="24"/>
        <v>1042630000000</v>
      </c>
      <c r="M101" s="64"/>
      <c r="N101" s="64"/>
      <c r="O101" s="1">
        <v>3.5306999999999999</v>
      </c>
      <c r="P101" s="1">
        <v>7.0087000000000002</v>
      </c>
      <c r="Q101" s="1">
        <v>14.18</v>
      </c>
      <c r="R101" s="1">
        <v>0.72919999999999996</v>
      </c>
      <c r="S101" s="1">
        <v>0.12906000000000001</v>
      </c>
      <c r="U101" s="1">
        <v>1.5492999999999999</v>
      </c>
      <c r="V101" s="1">
        <v>2.5541</v>
      </c>
      <c r="W101" s="1">
        <v>4.9329999999999998</v>
      </c>
      <c r="X101" s="1">
        <v>0.72919999999999996</v>
      </c>
      <c r="Y101" s="1">
        <v>0.12906000000000001</v>
      </c>
      <c r="AA101" s="1">
        <v>0.66903999999999997</v>
      </c>
      <c r="AB101" s="1">
        <v>0.84943999999999997</v>
      </c>
      <c r="AC101" s="1">
        <v>1.494</v>
      </c>
      <c r="AD101" s="1">
        <v>0.50555000000000005</v>
      </c>
      <c r="AE101" s="1">
        <v>0.10106</v>
      </c>
      <c r="AG101" s="3">
        <f t="shared" si="12"/>
        <v>1</v>
      </c>
      <c r="AH101" s="3">
        <f t="shared" si="13"/>
        <v>3.5306999999999999</v>
      </c>
      <c r="AI101" s="3">
        <f t="shared" si="14"/>
        <v>1.5492999999999999</v>
      </c>
      <c r="AJ101" s="3">
        <f t="shared" si="15"/>
        <v>0.66903999999999997</v>
      </c>
      <c r="AK101" s="1">
        <f t="shared" si="19"/>
        <v>151270294500</v>
      </c>
      <c r="AL101" s="43"/>
      <c r="AN101" s="1"/>
      <c r="AO101" s="3">
        <f t="shared" si="20"/>
        <v>1.3288061028911686</v>
      </c>
      <c r="AP101" s="3">
        <f t="shared" si="21"/>
        <v>0.10404211908057129</v>
      </c>
      <c r="AQ101"/>
      <c r="AR101"/>
      <c r="AS101"/>
      <c r="AT101"/>
      <c r="AU101"/>
      <c r="BB101"/>
      <c r="BC101"/>
      <c r="BD101"/>
      <c r="BE101"/>
      <c r="BF101"/>
      <c r="BG101"/>
      <c r="BH101"/>
      <c r="BI101"/>
      <c r="BJ101"/>
      <c r="BK101"/>
      <c r="BL101"/>
    </row>
    <row r="102" spans="1:64" x14ac:dyDescent="0.2">
      <c r="A102" s="2">
        <f t="shared" si="22"/>
        <v>22.75</v>
      </c>
      <c r="B102" s="1">
        <v>2020000000</v>
      </c>
      <c r="C102" s="1">
        <v>242700</v>
      </c>
      <c r="D102" s="1">
        <v>311200000000</v>
      </c>
      <c r="E102" s="1">
        <v>23080000000</v>
      </c>
      <c r="F102" s="1">
        <v>1108000000000</v>
      </c>
      <c r="G102" s="1">
        <v>44050000</v>
      </c>
      <c r="H102" s="53">
        <f t="shared" si="11"/>
        <v>0.10631578947368421</v>
      </c>
      <c r="I102" s="53">
        <f t="shared" si="23"/>
        <v>16.378947368421052</v>
      </c>
      <c r="J102" s="1">
        <v>12060000</v>
      </c>
      <c r="K102" s="1">
        <v>7651000</v>
      </c>
      <c r="L102" s="64">
        <f t="shared" si="24"/>
        <v>1131080000000</v>
      </c>
      <c r="M102" s="64"/>
      <c r="N102" s="64"/>
      <c r="O102" s="1">
        <v>3.7252999999999998</v>
      </c>
      <c r="P102" s="1">
        <v>7.4565999999999999</v>
      </c>
      <c r="Q102" s="1">
        <v>15.113</v>
      </c>
      <c r="R102" s="1">
        <v>0.72075999999999996</v>
      </c>
      <c r="S102" s="1">
        <v>0.12764</v>
      </c>
      <c r="U102" s="1">
        <v>1.5425</v>
      </c>
      <c r="V102" s="1">
        <v>2.5495999999999999</v>
      </c>
      <c r="W102" s="1">
        <v>4.9260000000000002</v>
      </c>
      <c r="X102" s="1">
        <v>0.72075999999999996</v>
      </c>
      <c r="Y102" s="1">
        <v>0.12764</v>
      </c>
      <c r="AA102" s="1">
        <v>0.65547</v>
      </c>
      <c r="AB102" s="1">
        <v>0.83177000000000001</v>
      </c>
      <c r="AC102" s="1">
        <v>1.4604999999999999</v>
      </c>
      <c r="AD102" s="1">
        <v>0.49554999999999999</v>
      </c>
      <c r="AE102" s="1">
        <v>9.9349999999999994E-2</v>
      </c>
      <c r="AG102" s="3">
        <f t="shared" si="12"/>
        <v>1</v>
      </c>
      <c r="AH102" s="3">
        <f t="shared" si="13"/>
        <v>3.7252999999999998</v>
      </c>
      <c r="AI102" s="3">
        <f t="shared" si="14"/>
        <v>1.5425</v>
      </c>
      <c r="AJ102" s="3">
        <f t="shared" si="15"/>
        <v>0.65547</v>
      </c>
      <c r="AK102" s="1">
        <f t="shared" si="19"/>
        <v>151488724500</v>
      </c>
      <c r="AL102" s="43"/>
      <c r="AN102" s="1"/>
      <c r="AO102" s="3">
        <f t="shared" si="20"/>
        <v>1.3177511645164464</v>
      </c>
      <c r="AP102" s="3">
        <f t="shared" si="21"/>
        <v>9.6660676447710744E-2</v>
      </c>
      <c r="AQ102"/>
      <c r="AR102"/>
      <c r="AS102"/>
      <c r="AT102"/>
      <c r="AU102"/>
      <c r="BB102"/>
      <c r="BC102"/>
      <c r="BD102"/>
      <c r="BE102"/>
      <c r="BF102"/>
      <c r="BG102"/>
      <c r="BH102"/>
      <c r="BI102"/>
      <c r="BJ102"/>
      <c r="BK102"/>
      <c r="BL102"/>
    </row>
    <row r="103" spans="1:64" x14ac:dyDescent="0.2">
      <c r="A103" s="2">
        <f t="shared" si="22"/>
        <v>23</v>
      </c>
      <c r="B103" s="1">
        <v>2183000000</v>
      </c>
      <c r="C103" s="1">
        <v>206400</v>
      </c>
      <c r="D103" s="1">
        <v>216900000000</v>
      </c>
      <c r="E103" s="1">
        <v>34860000000</v>
      </c>
      <c r="F103" s="1">
        <v>1191000000000</v>
      </c>
      <c r="G103" s="1">
        <v>27300000</v>
      </c>
      <c r="H103" s="53">
        <f t="shared" si="11"/>
        <v>0.11489473684210526</v>
      </c>
      <c r="I103" s="53">
        <f t="shared" si="23"/>
        <v>11.41578947368421</v>
      </c>
      <c r="J103" s="1">
        <v>6223000</v>
      </c>
      <c r="K103" s="1">
        <v>4493000</v>
      </c>
      <c r="L103" s="64">
        <f t="shared" si="24"/>
        <v>1225860000000</v>
      </c>
      <c r="M103" s="64"/>
      <c r="N103" s="64"/>
      <c r="O103" s="1">
        <v>3.9384000000000001</v>
      </c>
      <c r="P103" s="1">
        <v>7.9455999999999998</v>
      </c>
      <c r="Q103" s="1">
        <v>16.132000000000001</v>
      </c>
      <c r="R103" s="1">
        <v>0.71296999999999999</v>
      </c>
      <c r="S103" s="1">
        <v>0.12634000000000001</v>
      </c>
      <c r="U103" s="1">
        <v>1.5361</v>
      </c>
      <c r="V103" s="1">
        <v>2.5451999999999999</v>
      </c>
      <c r="W103" s="1">
        <v>4.9189999999999996</v>
      </c>
      <c r="X103" s="1">
        <v>0.71296999999999999</v>
      </c>
      <c r="Y103" s="1">
        <v>0.12634000000000001</v>
      </c>
      <c r="AA103" s="1">
        <v>0.64297000000000004</v>
      </c>
      <c r="AB103" s="1">
        <v>0.81547999999999998</v>
      </c>
      <c r="AC103" s="1">
        <v>1.4294</v>
      </c>
      <c r="AD103" s="1">
        <v>0.48632999999999998</v>
      </c>
      <c r="AE103" s="1">
        <v>9.7785999999999998E-2</v>
      </c>
      <c r="AG103" s="3">
        <f t="shared" si="12"/>
        <v>1</v>
      </c>
      <c r="AH103" s="3">
        <f t="shared" si="13"/>
        <v>3.9384000000000001</v>
      </c>
      <c r="AI103" s="3">
        <f t="shared" si="14"/>
        <v>1.5361</v>
      </c>
      <c r="AJ103" s="3">
        <f t="shared" si="15"/>
        <v>0.64297000000000004</v>
      </c>
      <c r="AK103" s="1">
        <f t="shared" si="19"/>
        <v>151674484500</v>
      </c>
      <c r="AL103" s="43"/>
      <c r="AN103" s="1"/>
      <c r="AO103" s="3">
        <f t="shared" si="20"/>
        <v>1.3073847999731509</v>
      </c>
      <c r="AP103" s="3">
        <f t="shared" si="21"/>
        <v>8.9731423681031014E-2</v>
      </c>
      <c r="AQ103"/>
      <c r="AR103"/>
      <c r="AS103"/>
      <c r="AT103"/>
      <c r="AU103"/>
      <c r="BB103"/>
      <c r="BC103"/>
      <c r="BD103"/>
      <c r="BE103"/>
      <c r="BF103"/>
      <c r="BG103"/>
      <c r="BH103"/>
      <c r="BI103"/>
      <c r="BJ103"/>
      <c r="BK103"/>
      <c r="BL103"/>
    </row>
    <row r="104" spans="1:64" x14ac:dyDescent="0.2">
      <c r="A104" s="2">
        <f t="shared" si="22"/>
        <v>23.25</v>
      </c>
      <c r="B104" s="1">
        <v>2350000000</v>
      </c>
      <c r="C104" s="1">
        <v>153200</v>
      </c>
      <c r="D104" s="1">
        <v>128100000000</v>
      </c>
      <c r="E104" s="1">
        <v>56430000000</v>
      </c>
      <c r="F104" s="1">
        <v>1270000000000</v>
      </c>
      <c r="G104" s="1">
        <v>13780000</v>
      </c>
      <c r="H104" s="53">
        <f t="shared" si="11"/>
        <v>0.12368421052631579</v>
      </c>
      <c r="I104" s="53">
        <f t="shared" si="23"/>
        <v>6.742105263157895</v>
      </c>
      <c r="J104" s="1">
        <v>2511000</v>
      </c>
      <c r="K104" s="1">
        <v>2315000</v>
      </c>
      <c r="L104" s="64">
        <f t="shared" si="24"/>
        <v>1326430000000</v>
      </c>
      <c r="M104" s="64"/>
      <c r="N104" s="64"/>
      <c r="O104" s="1">
        <v>4.1585999999999999</v>
      </c>
      <c r="P104" s="1">
        <v>8.4517000000000007</v>
      </c>
      <c r="Q104" s="1">
        <v>17.186</v>
      </c>
      <c r="R104" s="1">
        <v>0.70460999999999996</v>
      </c>
      <c r="S104" s="1">
        <v>0.12497</v>
      </c>
      <c r="U104" s="1">
        <v>1.5263</v>
      </c>
      <c r="V104" s="1">
        <v>2.5337000000000001</v>
      </c>
      <c r="W104" s="1">
        <v>4.8975</v>
      </c>
      <c r="X104" s="1">
        <v>0.70460999999999996</v>
      </c>
      <c r="Y104" s="1">
        <v>0.12497</v>
      </c>
      <c r="AA104" s="1">
        <v>0.63095999999999997</v>
      </c>
      <c r="AB104" s="1">
        <v>0.79983000000000004</v>
      </c>
      <c r="AC104" s="1">
        <v>1.3995</v>
      </c>
      <c r="AD104" s="1">
        <v>0.47749000000000003</v>
      </c>
      <c r="AE104" s="1">
        <v>9.6282000000000006E-2</v>
      </c>
      <c r="AG104" s="3">
        <f t="shared" si="12"/>
        <v>1</v>
      </c>
      <c r="AH104" s="3">
        <f t="shared" si="13"/>
        <v>4.1585999999999999</v>
      </c>
      <c r="AI104" s="3">
        <f t="shared" si="14"/>
        <v>1.5263</v>
      </c>
      <c r="AJ104" s="3">
        <f t="shared" si="15"/>
        <v>0.63095999999999997</v>
      </c>
      <c r="AK104" s="1">
        <f t="shared" si="19"/>
        <v>151812364500</v>
      </c>
      <c r="AL104" s="43"/>
      <c r="AN104" s="1"/>
      <c r="AO104" s="3">
        <f t="shared" si="20"/>
        <v>1.2978625601949907</v>
      </c>
      <c r="AP104" s="3">
        <f t="shared" si="21"/>
        <v>8.336902634972844E-2</v>
      </c>
      <c r="AQ104"/>
      <c r="AR104"/>
      <c r="AS104"/>
      <c r="AT104"/>
      <c r="AU104"/>
      <c r="BB104"/>
      <c r="BC104"/>
      <c r="BD104"/>
      <c r="BE104"/>
      <c r="BF104"/>
      <c r="BG104"/>
      <c r="BH104"/>
      <c r="BI104"/>
      <c r="BJ104"/>
      <c r="BK104"/>
      <c r="BL104"/>
    </row>
    <row r="105" spans="1:64" x14ac:dyDescent="0.2">
      <c r="A105" s="2">
        <f t="shared" si="22"/>
        <v>23.5</v>
      </c>
      <c r="B105" s="1">
        <v>2509000000</v>
      </c>
      <c r="C105" s="1">
        <v>99380</v>
      </c>
      <c r="D105" s="1">
        <v>58660000000</v>
      </c>
      <c r="E105" s="1">
        <v>99140000000</v>
      </c>
      <c r="F105" s="1">
        <v>1328000000000</v>
      </c>
      <c r="G105" s="1">
        <v>5674000</v>
      </c>
      <c r="H105" s="53">
        <f t="shared" si="11"/>
        <v>0.13205263157894737</v>
      </c>
      <c r="I105" s="53">
        <f t="shared" si="23"/>
        <v>3.0873684210526315</v>
      </c>
      <c r="J105" s="1">
        <v>708200</v>
      </c>
      <c r="K105" s="1">
        <v>1101000</v>
      </c>
      <c r="L105" s="64">
        <f t="shared" si="24"/>
        <v>1427140000000</v>
      </c>
      <c r="M105" s="64"/>
      <c r="N105" s="64"/>
      <c r="O105" s="1">
        <v>4.3693</v>
      </c>
      <c r="P105" s="1">
        <v>8.9382999999999999</v>
      </c>
      <c r="Q105" s="1">
        <v>18.201000000000001</v>
      </c>
      <c r="R105" s="1">
        <v>0.69445999999999997</v>
      </c>
      <c r="S105" s="1">
        <v>0.12332</v>
      </c>
      <c r="U105" s="1">
        <v>1.5091000000000001</v>
      </c>
      <c r="V105" s="1">
        <v>2.5082</v>
      </c>
      <c r="W105" s="1">
        <v>4.8476999999999997</v>
      </c>
      <c r="X105" s="1">
        <v>0.69445999999999997</v>
      </c>
      <c r="Y105" s="1">
        <v>0.12332</v>
      </c>
      <c r="AA105" s="1">
        <v>0.61883999999999995</v>
      </c>
      <c r="AB105" s="1">
        <v>0.78398999999999996</v>
      </c>
      <c r="AC105" s="1">
        <v>1.3693</v>
      </c>
      <c r="AD105" s="1">
        <v>0.46861000000000003</v>
      </c>
      <c r="AE105" s="1">
        <v>9.4741000000000006E-2</v>
      </c>
      <c r="AG105" s="3">
        <f t="shared" si="12"/>
        <v>1</v>
      </c>
      <c r="AH105" s="3">
        <f t="shared" si="13"/>
        <v>4.3693</v>
      </c>
      <c r="AI105" s="3">
        <f t="shared" si="14"/>
        <v>1.5091000000000001</v>
      </c>
      <c r="AJ105" s="3">
        <f t="shared" si="15"/>
        <v>0.61883999999999995</v>
      </c>
      <c r="AK105" s="1">
        <f t="shared" si="19"/>
        <v>151901806500</v>
      </c>
      <c r="AL105" s="43"/>
      <c r="AN105" s="1"/>
      <c r="AO105" s="3">
        <f t="shared" si="20"/>
        <v>1.2893805309734512</v>
      </c>
      <c r="AP105" s="3">
        <f t="shared" si="21"/>
        <v>7.7694863676538037E-2</v>
      </c>
      <c r="AQ105"/>
      <c r="AR105"/>
      <c r="AS105"/>
      <c r="AT105"/>
      <c r="AU105"/>
      <c r="BB105"/>
      <c r="BC105"/>
      <c r="BD105"/>
      <c r="BE105"/>
      <c r="BF105"/>
      <c r="BG105"/>
      <c r="BH105"/>
      <c r="BI105"/>
      <c r="BJ105"/>
      <c r="BK105"/>
      <c r="BL105"/>
    </row>
    <row r="106" spans="1:64" x14ac:dyDescent="0.2">
      <c r="A106" s="2">
        <f t="shared" si="22"/>
        <v>23.75</v>
      </c>
      <c r="B106" s="1">
        <v>2660000000</v>
      </c>
      <c r="C106" s="1">
        <v>68810</v>
      </c>
      <c r="D106" s="1">
        <v>21380000000</v>
      </c>
      <c r="E106" s="1">
        <v>176300000000</v>
      </c>
      <c r="F106" s="1">
        <v>1355000000000</v>
      </c>
      <c r="G106" s="1">
        <v>2502000</v>
      </c>
      <c r="H106" s="53">
        <f t="shared" si="11"/>
        <v>0.14000000000000001</v>
      </c>
      <c r="I106" s="53">
        <f t="shared" si="23"/>
        <v>1.1252631578947367</v>
      </c>
      <c r="J106" s="1">
        <v>148300</v>
      </c>
      <c r="K106" s="1">
        <v>606200</v>
      </c>
      <c r="L106" s="64">
        <f t="shared" si="24"/>
        <v>1531300000000</v>
      </c>
      <c r="M106" s="64"/>
      <c r="N106" s="64"/>
      <c r="O106" s="1">
        <v>4.5697000000000001</v>
      </c>
      <c r="P106" s="1">
        <v>9.4036000000000008</v>
      </c>
      <c r="Q106" s="1">
        <v>19.172000000000001</v>
      </c>
      <c r="R106" s="1">
        <v>0.68269999999999997</v>
      </c>
      <c r="S106" s="1">
        <v>0.12144000000000001</v>
      </c>
      <c r="U106" s="1">
        <v>1.4857</v>
      </c>
      <c r="V106" s="1">
        <v>2.4704000000000002</v>
      </c>
      <c r="W106" s="1">
        <v>4.7732999999999999</v>
      </c>
      <c r="X106" s="1">
        <v>0.68269999999999997</v>
      </c>
      <c r="Y106" s="1">
        <v>0.12144000000000001</v>
      </c>
      <c r="AA106" s="1">
        <v>0.60663</v>
      </c>
      <c r="AB106" s="1">
        <v>0.76803999999999994</v>
      </c>
      <c r="AC106" s="1">
        <v>1.3389</v>
      </c>
      <c r="AD106" s="1">
        <v>0.45967000000000002</v>
      </c>
      <c r="AE106" s="1">
        <v>9.3169000000000002E-2</v>
      </c>
      <c r="AG106" s="3">
        <f t="shared" si="12"/>
        <v>1</v>
      </c>
      <c r="AH106" s="3">
        <f t="shared" si="13"/>
        <v>4.5697000000000001</v>
      </c>
      <c r="AI106" s="3">
        <f t="shared" si="14"/>
        <v>1.4857</v>
      </c>
      <c r="AJ106" s="3">
        <f t="shared" si="15"/>
        <v>0.60663</v>
      </c>
      <c r="AK106" s="1">
        <f t="shared" si="19"/>
        <v>151963735500</v>
      </c>
      <c r="AL106" s="43"/>
      <c r="AN106" s="1"/>
      <c r="AO106" s="3">
        <f t="shared" si="20"/>
        <v>1.2817658485402756</v>
      </c>
      <c r="AP106" s="3">
        <f t="shared" si="21"/>
        <v>7.2599855374537406E-2</v>
      </c>
      <c r="AQ106"/>
      <c r="AR106"/>
      <c r="AS106"/>
      <c r="AT106"/>
      <c r="AU106"/>
      <c r="BB106"/>
      <c r="BC106"/>
      <c r="BD106"/>
      <c r="BE106"/>
      <c r="BF106"/>
      <c r="BG106"/>
      <c r="BH106"/>
      <c r="BI106"/>
      <c r="BJ106"/>
      <c r="BK106"/>
      <c r="BL106"/>
    </row>
    <row r="107" spans="1:64" s="11" customFormat="1" x14ac:dyDescent="0.2">
      <c r="A107" s="2">
        <f t="shared" si="22"/>
        <v>24</v>
      </c>
      <c r="B107" s="1">
        <v>2801000000</v>
      </c>
      <c r="C107" s="1">
        <v>64340</v>
      </c>
      <c r="D107" s="1">
        <v>9770000000</v>
      </c>
      <c r="E107" s="1">
        <v>281000000000</v>
      </c>
      <c r="F107" s="1">
        <v>1357000000000</v>
      </c>
      <c r="G107" s="1">
        <v>1614000</v>
      </c>
      <c r="H107" s="53">
        <f t="shared" si="11"/>
        <v>0.14742105263157895</v>
      </c>
      <c r="I107" s="53">
        <f t="shared" si="23"/>
        <v>0.51421052631578945</v>
      </c>
      <c r="J107" s="1">
        <v>41680</v>
      </c>
      <c r="K107" s="1">
        <v>426600</v>
      </c>
      <c r="L107" s="64">
        <f t="shared" si="24"/>
        <v>1638000000000</v>
      </c>
      <c r="M107" s="64"/>
      <c r="N107" s="64"/>
      <c r="O107" s="1">
        <v>4.7629000000000001</v>
      </c>
      <c r="P107" s="1">
        <v>9.8530999999999995</v>
      </c>
      <c r="Q107" s="1">
        <v>20.111000000000001</v>
      </c>
      <c r="R107" s="1">
        <v>0.67086000000000001</v>
      </c>
      <c r="S107" s="1">
        <v>0.11953</v>
      </c>
      <c r="U107" s="1">
        <v>1.4614</v>
      </c>
      <c r="V107" s="1">
        <v>2.4306999999999999</v>
      </c>
      <c r="W107" s="1">
        <v>4.6950000000000003</v>
      </c>
      <c r="X107" s="1">
        <v>0.67086000000000001</v>
      </c>
      <c r="Y107" s="1">
        <v>0.11953</v>
      </c>
      <c r="AA107" s="1">
        <v>0.59477999999999998</v>
      </c>
      <c r="AB107" s="1">
        <v>0.75261</v>
      </c>
      <c r="AC107" s="1">
        <v>1.3095000000000001</v>
      </c>
      <c r="AD107" s="1">
        <v>0.45096999999999998</v>
      </c>
      <c r="AE107" s="1">
        <v>9.1625999999999999E-2</v>
      </c>
      <c r="AF107"/>
      <c r="AG107" s="3">
        <f t="shared" si="12"/>
        <v>1</v>
      </c>
      <c r="AH107" s="3">
        <f t="shared" si="13"/>
        <v>4.7629000000000001</v>
      </c>
      <c r="AI107" s="3">
        <f t="shared" si="14"/>
        <v>1.4614</v>
      </c>
      <c r="AJ107" s="3">
        <f t="shared" si="15"/>
        <v>0.59477999999999998</v>
      </c>
      <c r="AK107" s="1">
        <f t="shared" si="19"/>
        <v>152021641500</v>
      </c>
      <c r="AL107" s="43"/>
      <c r="AM107" s="1"/>
      <c r="AN107" s="1"/>
      <c r="AO107" s="3">
        <f t="shared" si="20"/>
        <v>1.2750249498465793</v>
      </c>
      <c r="AP107" s="3">
        <f t="shared" si="21"/>
        <v>6.8086186073418528E-2</v>
      </c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</row>
    <row r="108" spans="1:64" x14ac:dyDescent="0.2">
      <c r="A108" s="2">
        <f t="shared" si="22"/>
        <v>24.25</v>
      </c>
      <c r="B108" s="1">
        <v>2930000000</v>
      </c>
      <c r="C108" s="1">
        <v>64610</v>
      </c>
      <c r="D108" s="1">
        <v>6393000000</v>
      </c>
      <c r="E108" s="1">
        <v>389700000000</v>
      </c>
      <c r="F108" s="1">
        <v>1353000000000</v>
      </c>
      <c r="G108" s="1">
        <v>1245000</v>
      </c>
      <c r="H108" s="53">
        <f t="shared" si="11"/>
        <v>0.15421052631578946</v>
      </c>
      <c r="I108" s="53">
        <f t="shared" si="23"/>
        <v>0.33647368421052631</v>
      </c>
      <c r="J108" s="1">
        <v>19350</v>
      </c>
      <c r="K108" s="1">
        <v>332400</v>
      </c>
      <c r="L108" s="64">
        <f t="shared" si="24"/>
        <v>1742700000000</v>
      </c>
      <c r="M108" s="64"/>
      <c r="N108" s="64"/>
      <c r="O108" s="1">
        <v>4.9511000000000003</v>
      </c>
      <c r="P108" s="1">
        <v>10.29</v>
      </c>
      <c r="Q108" s="1">
        <v>21.023</v>
      </c>
      <c r="R108" s="1">
        <v>0.65976000000000001</v>
      </c>
      <c r="S108" s="1">
        <v>0.11773</v>
      </c>
      <c r="U108" s="1">
        <v>1.4392</v>
      </c>
      <c r="V108" s="1">
        <v>2.395</v>
      </c>
      <c r="W108" s="1">
        <v>4.6246999999999998</v>
      </c>
      <c r="X108" s="1">
        <v>0.65976000000000001</v>
      </c>
      <c r="Y108" s="1">
        <v>0.11773</v>
      </c>
      <c r="AA108" s="1">
        <v>0.58347000000000004</v>
      </c>
      <c r="AB108" s="1">
        <v>0.73799999999999999</v>
      </c>
      <c r="AC108" s="1">
        <v>1.2818000000000001</v>
      </c>
      <c r="AD108" s="1">
        <v>0.44257000000000002</v>
      </c>
      <c r="AE108" s="1">
        <v>9.0138999999999997E-2</v>
      </c>
      <c r="AG108" s="3">
        <f t="shared" si="12"/>
        <v>1</v>
      </c>
      <c r="AH108" s="3">
        <f t="shared" si="13"/>
        <v>4.9511000000000003</v>
      </c>
      <c r="AI108" s="3">
        <f t="shared" si="14"/>
        <v>1.4392</v>
      </c>
      <c r="AJ108" s="3">
        <f t="shared" si="15"/>
        <v>0.58347000000000004</v>
      </c>
      <c r="AK108" s="1">
        <f t="shared" si="19"/>
        <v>152079790500</v>
      </c>
      <c r="AL108" s="43"/>
      <c r="AM108" s="1"/>
      <c r="AN108" s="1"/>
      <c r="AO108" s="3">
        <f t="shared" si="20"/>
        <v>1.2690911888564951</v>
      </c>
      <c r="AP108" s="3">
        <f t="shared" si="21"/>
        <v>6.4116618075801754E-2</v>
      </c>
      <c r="AQ108"/>
      <c r="AR108"/>
      <c r="AS108"/>
      <c r="AT108"/>
      <c r="AU108"/>
      <c r="BB108"/>
      <c r="BC108"/>
      <c r="BD108"/>
      <c r="BE108"/>
      <c r="BF108"/>
      <c r="BG108"/>
      <c r="BH108"/>
      <c r="BI108"/>
      <c r="BJ108"/>
      <c r="BK108"/>
      <c r="BL108"/>
    </row>
    <row r="109" spans="1:64" x14ac:dyDescent="0.2">
      <c r="A109" s="2">
        <f t="shared" si="22"/>
        <v>24.5</v>
      </c>
      <c r="B109" s="1">
        <v>3050000000</v>
      </c>
      <c r="C109" s="1">
        <v>62700</v>
      </c>
      <c r="D109" s="1">
        <v>4895000000</v>
      </c>
      <c r="E109" s="1">
        <v>489300000000</v>
      </c>
      <c r="F109" s="1">
        <v>1348000000000</v>
      </c>
      <c r="G109" s="1">
        <v>1008000</v>
      </c>
      <c r="H109" s="53">
        <f t="shared" si="11"/>
        <v>0.16052631578947368</v>
      </c>
      <c r="I109" s="53">
        <f t="shared" si="23"/>
        <v>0.25763157894736843</v>
      </c>
      <c r="J109" s="1">
        <v>11640</v>
      </c>
      <c r="K109" s="1">
        <v>268300</v>
      </c>
      <c r="L109" s="64">
        <f t="shared" si="24"/>
        <v>1837300000000</v>
      </c>
      <c r="M109" s="64"/>
      <c r="N109" s="64"/>
      <c r="O109" s="1">
        <v>5.1345000000000001</v>
      </c>
      <c r="P109" s="1">
        <v>10.715999999999999</v>
      </c>
      <c r="Q109" s="1">
        <v>21.911999999999999</v>
      </c>
      <c r="R109" s="1">
        <v>0.64927000000000001</v>
      </c>
      <c r="S109" s="1">
        <v>0.11601</v>
      </c>
      <c r="U109" s="1">
        <v>1.4188000000000001</v>
      </c>
      <c r="V109" s="1">
        <v>2.3624000000000001</v>
      </c>
      <c r="W109" s="1">
        <v>4.5608000000000004</v>
      </c>
      <c r="X109" s="1">
        <v>0.64927000000000001</v>
      </c>
      <c r="Y109" s="1">
        <v>0.11601</v>
      </c>
      <c r="AA109" s="1">
        <v>0.57262000000000002</v>
      </c>
      <c r="AB109" s="1">
        <v>0.72404000000000002</v>
      </c>
      <c r="AC109" s="1">
        <v>1.2555000000000001</v>
      </c>
      <c r="AD109" s="1">
        <v>0.43446000000000001</v>
      </c>
      <c r="AE109" s="1">
        <v>8.8695999999999997E-2</v>
      </c>
      <c r="AG109" s="3">
        <f t="shared" si="12"/>
        <v>1</v>
      </c>
      <c r="AH109" s="3">
        <f t="shared" si="13"/>
        <v>5.1345000000000001</v>
      </c>
      <c r="AI109" s="3">
        <f t="shared" si="14"/>
        <v>1.4188000000000001</v>
      </c>
      <c r="AJ109" s="3">
        <f t="shared" si="15"/>
        <v>0.57262000000000002</v>
      </c>
      <c r="AK109" s="1">
        <f t="shared" si="19"/>
        <v>152136220500</v>
      </c>
      <c r="AL109" s="43"/>
      <c r="AM109" s="1"/>
      <c r="AN109" s="1"/>
      <c r="AO109" s="3">
        <f t="shared" si="20"/>
        <v>1.2638147007589897</v>
      </c>
      <c r="AP109" s="3">
        <f t="shared" si="21"/>
        <v>6.0588839119074284E-2</v>
      </c>
      <c r="AQ109"/>
      <c r="AR109"/>
      <c r="AS109"/>
      <c r="AT109"/>
      <c r="AU109"/>
      <c r="BB109"/>
      <c r="BC109"/>
      <c r="BD109"/>
      <c r="BE109"/>
      <c r="BF109"/>
      <c r="BG109"/>
      <c r="BH109"/>
      <c r="BI109"/>
      <c r="BJ109"/>
      <c r="BK109"/>
      <c r="BL109"/>
    </row>
    <row r="110" spans="1:64" x14ac:dyDescent="0.2">
      <c r="A110" s="2">
        <f t="shared" si="22"/>
        <v>24.75</v>
      </c>
      <c r="B110" s="1">
        <v>3161000000</v>
      </c>
      <c r="C110" s="1">
        <v>59180</v>
      </c>
      <c r="D110" s="1">
        <v>4021000000</v>
      </c>
      <c r="E110" s="1">
        <v>579700000000</v>
      </c>
      <c r="F110" s="1">
        <v>1344000000000</v>
      </c>
      <c r="G110" s="1">
        <v>833700</v>
      </c>
      <c r="H110" s="53">
        <f t="shared" si="11"/>
        <v>0.16636842105263158</v>
      </c>
      <c r="I110" s="53">
        <f t="shared" si="23"/>
        <v>0.21163157894736842</v>
      </c>
      <c r="J110" s="1">
        <v>7969</v>
      </c>
      <c r="K110" s="1">
        <v>220900</v>
      </c>
      <c r="L110" s="64">
        <f t="shared" si="24"/>
        <v>1923700000000</v>
      </c>
      <c r="M110" s="64"/>
      <c r="N110" s="64"/>
      <c r="O110" s="1">
        <v>5.3121</v>
      </c>
      <c r="P110" s="1">
        <v>11.127000000000001</v>
      </c>
      <c r="Q110" s="1">
        <v>22.773</v>
      </c>
      <c r="R110" s="1">
        <v>0.63922000000000001</v>
      </c>
      <c r="S110" s="1">
        <v>0.11436</v>
      </c>
      <c r="U110" s="1">
        <v>1.3995</v>
      </c>
      <c r="V110" s="1">
        <v>2.3317999999999999</v>
      </c>
      <c r="W110" s="1">
        <v>4.5008999999999997</v>
      </c>
      <c r="X110" s="1">
        <v>0.63922000000000001</v>
      </c>
      <c r="Y110" s="1">
        <v>0.11436</v>
      </c>
      <c r="AA110" s="1">
        <v>0.56215000000000004</v>
      </c>
      <c r="AB110" s="1">
        <v>0.71064000000000005</v>
      </c>
      <c r="AC110" s="1">
        <v>1.2302</v>
      </c>
      <c r="AD110" s="1">
        <v>0.42660999999999999</v>
      </c>
      <c r="AE110" s="1">
        <v>8.7290999999999994E-2</v>
      </c>
      <c r="AG110" s="3">
        <f t="shared" si="12"/>
        <v>1</v>
      </c>
      <c r="AH110" s="3">
        <f t="shared" si="13"/>
        <v>5.3121</v>
      </c>
      <c r="AI110" s="3">
        <f t="shared" si="14"/>
        <v>1.3995</v>
      </c>
      <c r="AJ110" s="3">
        <f t="shared" si="15"/>
        <v>0.56215000000000004</v>
      </c>
      <c r="AK110" s="1">
        <f t="shared" si="19"/>
        <v>152189482500</v>
      </c>
      <c r="AL110" s="43"/>
      <c r="AM110" s="1"/>
      <c r="AN110" s="1"/>
      <c r="AO110" s="3">
        <f t="shared" si="20"/>
        <v>1.2591411281866931</v>
      </c>
      <c r="AP110" s="3">
        <f t="shared" si="21"/>
        <v>5.7447649860699196E-2</v>
      </c>
      <c r="AQ110"/>
      <c r="AR110"/>
      <c r="AS110"/>
      <c r="AT110"/>
      <c r="AU110"/>
      <c r="BB110"/>
      <c r="BC110"/>
      <c r="BD110"/>
      <c r="BE110"/>
      <c r="BF110"/>
      <c r="BG110"/>
      <c r="BH110"/>
      <c r="BI110"/>
      <c r="BJ110"/>
      <c r="BK110"/>
      <c r="BL110"/>
    </row>
    <row r="111" spans="1:64" x14ac:dyDescent="0.2">
      <c r="A111" s="2">
        <f t="shared" si="22"/>
        <v>25</v>
      </c>
      <c r="B111" s="1">
        <v>3263000000</v>
      </c>
      <c r="C111" s="1">
        <v>54940</v>
      </c>
      <c r="D111" s="1">
        <v>3442000000</v>
      </c>
      <c r="E111" s="1">
        <v>661200000000</v>
      </c>
      <c r="F111" s="1">
        <v>1339000000000</v>
      </c>
      <c r="G111" s="1">
        <v>699500</v>
      </c>
      <c r="H111" s="53">
        <f t="shared" si="11"/>
        <v>0.17173684210526316</v>
      </c>
      <c r="I111" s="53">
        <f t="shared" si="23"/>
        <v>0.1811578947368421</v>
      </c>
      <c r="J111" s="1">
        <v>5905</v>
      </c>
      <c r="K111" s="1">
        <v>184600</v>
      </c>
      <c r="L111" s="64">
        <f t="shared" si="24"/>
        <v>2000200000000</v>
      </c>
      <c r="M111" s="64"/>
      <c r="N111" s="64"/>
      <c r="O111" s="1">
        <v>5.4829999999999997</v>
      </c>
      <c r="P111" s="1">
        <v>11.523999999999999</v>
      </c>
      <c r="Q111" s="1">
        <v>23.600999999999999</v>
      </c>
      <c r="R111" s="1">
        <v>0.62946000000000002</v>
      </c>
      <c r="S111" s="1">
        <v>0.11274000000000001</v>
      </c>
      <c r="U111" s="1">
        <v>1.3808</v>
      </c>
      <c r="V111" s="1">
        <v>2.3022</v>
      </c>
      <c r="W111" s="1">
        <v>4.4429999999999996</v>
      </c>
      <c r="X111" s="1">
        <v>0.62946000000000002</v>
      </c>
      <c r="Y111" s="1">
        <v>0.11274000000000001</v>
      </c>
      <c r="AA111" s="1">
        <v>0.55201</v>
      </c>
      <c r="AB111" s="1">
        <v>0.69764999999999999</v>
      </c>
      <c r="AC111" s="1">
        <v>1.2059</v>
      </c>
      <c r="AD111" s="1">
        <v>0.41898000000000002</v>
      </c>
      <c r="AE111" s="1">
        <v>8.5914000000000004E-2</v>
      </c>
      <c r="AG111" s="3">
        <f t="shared" si="12"/>
        <v>1</v>
      </c>
      <c r="AH111" s="3">
        <f t="shared" si="13"/>
        <v>5.4829999999999997</v>
      </c>
      <c r="AI111" s="3">
        <f t="shared" si="14"/>
        <v>1.3808</v>
      </c>
      <c r="AJ111" s="3">
        <f t="shared" si="15"/>
        <v>0.55201</v>
      </c>
      <c r="AK111" s="1">
        <f t="shared" si="19"/>
        <v>152238928500</v>
      </c>
      <c r="AL111" s="43"/>
      <c r="AM111" s="1"/>
      <c r="AN111" s="1"/>
      <c r="AO111" s="3">
        <f t="shared" si="20"/>
        <v>1.2549080180492884</v>
      </c>
      <c r="AP111" s="3">
        <f t="shared" si="21"/>
        <v>5.462165914612982E-2</v>
      </c>
      <c r="AQ111"/>
      <c r="AR111"/>
      <c r="AS111"/>
      <c r="AT111"/>
      <c r="AU111"/>
      <c r="BB111"/>
      <c r="BC111"/>
      <c r="BD111"/>
      <c r="BE111"/>
      <c r="BF111"/>
      <c r="BG111"/>
      <c r="BH111"/>
      <c r="BI111"/>
      <c r="BJ111"/>
      <c r="BK111"/>
      <c r="BL111"/>
    </row>
    <row r="112" spans="1:64" x14ac:dyDescent="0.2">
      <c r="A112" s="2">
        <f t="shared" si="22"/>
        <v>25.25</v>
      </c>
      <c r="B112" s="1">
        <v>3358000000</v>
      </c>
      <c r="C112" s="1">
        <v>50540</v>
      </c>
      <c r="D112" s="1">
        <v>3030000000</v>
      </c>
      <c r="E112" s="1">
        <v>734300000000</v>
      </c>
      <c r="F112" s="1">
        <v>1334000000000</v>
      </c>
      <c r="G112" s="1">
        <v>593900</v>
      </c>
      <c r="H112" s="53">
        <f t="shared" si="11"/>
        <v>0.17673684210526316</v>
      </c>
      <c r="I112" s="53">
        <f t="shared" si="23"/>
        <v>0.15947368421052632</v>
      </c>
      <c r="J112" s="1">
        <v>4620</v>
      </c>
      <c r="K112" s="1">
        <v>156300</v>
      </c>
      <c r="L112" s="64">
        <f t="shared" si="24"/>
        <v>2068300000000</v>
      </c>
      <c r="M112" s="64"/>
      <c r="N112" s="64"/>
      <c r="O112" s="1">
        <v>5.6467999999999998</v>
      </c>
      <c r="P112" s="1">
        <v>11.904</v>
      </c>
      <c r="Q112" s="1">
        <v>24.396999999999998</v>
      </c>
      <c r="R112" s="1">
        <v>0.61989000000000005</v>
      </c>
      <c r="S112" s="1">
        <v>0.11114</v>
      </c>
      <c r="U112" s="1">
        <v>1.3624000000000001</v>
      </c>
      <c r="V112" s="1">
        <v>2.2730000000000001</v>
      </c>
      <c r="W112" s="1">
        <v>4.3860000000000001</v>
      </c>
      <c r="X112" s="1">
        <v>0.61989000000000005</v>
      </c>
      <c r="Y112" s="1">
        <v>0.11114</v>
      </c>
      <c r="AA112" s="1">
        <v>0.54210999999999998</v>
      </c>
      <c r="AB112" s="1">
        <v>0.68503999999999998</v>
      </c>
      <c r="AC112" s="1">
        <v>1.1823999999999999</v>
      </c>
      <c r="AD112" s="1">
        <v>0.41152</v>
      </c>
      <c r="AE112" s="1">
        <v>8.4556999999999993E-2</v>
      </c>
      <c r="AG112" s="3">
        <f t="shared" si="12"/>
        <v>1</v>
      </c>
      <c r="AH112" s="3">
        <f t="shared" si="13"/>
        <v>5.6467999999999998</v>
      </c>
      <c r="AI112" s="3">
        <f t="shared" si="14"/>
        <v>1.3624000000000001</v>
      </c>
      <c r="AJ112" s="3">
        <f t="shared" si="15"/>
        <v>0.54210999999999998</v>
      </c>
      <c r="AK112" s="1">
        <f t="shared" si="19"/>
        <v>152284414500</v>
      </c>
      <c r="AL112" s="43"/>
      <c r="AM112" s="1"/>
      <c r="AN112" s="1"/>
      <c r="AO112" s="3">
        <f t="shared" si="20"/>
        <v>1.2511144713261648</v>
      </c>
      <c r="AP112" s="3">
        <f t="shared" si="21"/>
        <v>5.2074092741935488E-2</v>
      </c>
      <c r="AQ112"/>
      <c r="AR112"/>
      <c r="AS112"/>
      <c r="AT112"/>
      <c r="AU112"/>
      <c r="BB112"/>
      <c r="BC112"/>
      <c r="BD112"/>
      <c r="BE112"/>
      <c r="BF112"/>
      <c r="BG112"/>
      <c r="BH112"/>
      <c r="BI112"/>
      <c r="BJ112"/>
      <c r="BK112"/>
      <c r="BL112"/>
    </row>
    <row r="113" spans="1:64" x14ac:dyDescent="0.2">
      <c r="A113" s="2">
        <f t="shared" si="22"/>
        <v>25.5</v>
      </c>
      <c r="B113" s="1">
        <v>3447000000</v>
      </c>
      <c r="C113" s="1">
        <v>46290</v>
      </c>
      <c r="D113" s="1">
        <v>2720000000</v>
      </c>
      <c r="E113" s="1">
        <v>799600000000</v>
      </c>
      <c r="F113" s="1">
        <v>1329000000000</v>
      </c>
      <c r="G113" s="1">
        <v>509600</v>
      </c>
      <c r="H113" s="53">
        <f t="shared" si="11"/>
        <v>0.18142105263157896</v>
      </c>
      <c r="I113" s="53">
        <f t="shared" si="23"/>
        <v>0.1431578947368421</v>
      </c>
      <c r="J113" s="1">
        <v>3762</v>
      </c>
      <c r="K113" s="1">
        <v>133900</v>
      </c>
      <c r="L113" s="64">
        <f t="shared" si="24"/>
        <v>2128600000000</v>
      </c>
      <c r="M113" s="64"/>
      <c r="N113" s="64"/>
      <c r="O113" s="1">
        <v>5.8037000000000001</v>
      </c>
      <c r="P113" s="1">
        <v>12.269</v>
      </c>
      <c r="Q113" s="1">
        <v>25.158999999999999</v>
      </c>
      <c r="R113" s="1">
        <v>0.61046999999999996</v>
      </c>
      <c r="S113" s="1">
        <v>0.10954999999999999</v>
      </c>
      <c r="U113" s="1">
        <v>1.3441000000000001</v>
      </c>
      <c r="V113" s="1">
        <v>2.2439</v>
      </c>
      <c r="W113" s="1">
        <v>4.3292999999999999</v>
      </c>
      <c r="X113" s="1">
        <v>0.61046999999999996</v>
      </c>
      <c r="Y113" s="1">
        <v>0.10954999999999999</v>
      </c>
      <c r="AA113" s="1">
        <v>0.53244999999999998</v>
      </c>
      <c r="AB113" s="1">
        <v>0.67271000000000003</v>
      </c>
      <c r="AC113" s="1">
        <v>1.1595</v>
      </c>
      <c r="AD113" s="1">
        <v>0.40422999999999998</v>
      </c>
      <c r="AE113" s="1">
        <v>8.3218E-2</v>
      </c>
      <c r="AG113" s="3">
        <f t="shared" si="12"/>
        <v>1</v>
      </c>
      <c r="AH113" s="3">
        <f t="shared" si="13"/>
        <v>5.8037000000000001</v>
      </c>
      <c r="AI113" s="3">
        <f t="shared" si="14"/>
        <v>1.3441000000000001</v>
      </c>
      <c r="AJ113" s="3">
        <f t="shared" si="15"/>
        <v>0.53244999999999998</v>
      </c>
      <c r="AK113" s="1">
        <f t="shared" si="19"/>
        <v>152326075500</v>
      </c>
      <c r="AL113" s="43"/>
      <c r="AM113" s="1"/>
      <c r="AN113" s="1"/>
      <c r="AO113" s="3">
        <f t="shared" si="20"/>
        <v>1.2476446056456652</v>
      </c>
      <c r="AP113" s="3">
        <f t="shared" si="21"/>
        <v>4.9757111419023552E-2</v>
      </c>
      <c r="AQ113"/>
      <c r="AR113"/>
      <c r="AS113"/>
      <c r="AT113"/>
      <c r="AU113"/>
      <c r="BB113"/>
      <c r="BC113"/>
      <c r="BD113"/>
      <c r="BE113"/>
      <c r="BF113"/>
      <c r="BG113"/>
      <c r="BH113"/>
      <c r="BI113"/>
      <c r="BJ113"/>
      <c r="BK113"/>
      <c r="BL113"/>
    </row>
    <row r="114" spans="1:64" x14ac:dyDescent="0.2">
      <c r="A114" s="2">
        <f t="shared" si="22"/>
        <v>25.75</v>
      </c>
      <c r="B114" s="1">
        <v>3530000000</v>
      </c>
      <c r="C114" s="1">
        <v>42340</v>
      </c>
      <c r="D114" s="1">
        <v>2479000000</v>
      </c>
      <c r="E114" s="1">
        <v>857200000000</v>
      </c>
      <c r="F114" s="1">
        <v>1324000000000</v>
      </c>
      <c r="G114" s="1">
        <v>441600</v>
      </c>
      <c r="H114" s="53">
        <f t="shared" si="11"/>
        <v>0.18578947368421053</v>
      </c>
      <c r="I114" s="53">
        <f t="shared" si="23"/>
        <v>0.13047368421052633</v>
      </c>
      <c r="J114" s="1">
        <v>3159</v>
      </c>
      <c r="K114" s="1">
        <v>115900</v>
      </c>
      <c r="L114" s="64">
        <f t="shared" si="24"/>
        <v>2181200000000</v>
      </c>
      <c r="M114" s="64"/>
      <c r="N114" s="64"/>
      <c r="O114" s="1">
        <v>5.9531000000000001</v>
      </c>
      <c r="P114" s="1">
        <v>12.616</v>
      </c>
      <c r="Q114" s="1">
        <v>25.887</v>
      </c>
      <c r="R114" s="1">
        <v>0.60113000000000005</v>
      </c>
      <c r="S114" s="1">
        <v>0.10796</v>
      </c>
      <c r="U114" s="1">
        <v>1.3258000000000001</v>
      </c>
      <c r="V114" s="1">
        <v>2.2147999999999999</v>
      </c>
      <c r="W114" s="1">
        <v>4.2727000000000004</v>
      </c>
      <c r="X114" s="1">
        <v>0.60113000000000005</v>
      </c>
      <c r="Y114" s="1">
        <v>0.10796</v>
      </c>
      <c r="AA114" s="1">
        <v>0.52297000000000005</v>
      </c>
      <c r="AB114" s="1">
        <v>0.66064999999999996</v>
      </c>
      <c r="AC114" s="1">
        <v>1.1373</v>
      </c>
      <c r="AD114" s="1">
        <v>0.39706000000000002</v>
      </c>
      <c r="AE114" s="1">
        <v>8.1888000000000002E-2</v>
      </c>
      <c r="AG114" s="3">
        <f t="shared" si="12"/>
        <v>1</v>
      </c>
      <c r="AH114" s="3">
        <f t="shared" si="13"/>
        <v>5.9531000000000001</v>
      </c>
      <c r="AI114" s="3">
        <f t="shared" si="14"/>
        <v>1.3258000000000001</v>
      </c>
      <c r="AJ114" s="3">
        <f t="shared" si="15"/>
        <v>0.52297000000000005</v>
      </c>
      <c r="AK114" s="1">
        <f t="shared" si="19"/>
        <v>152364181500</v>
      </c>
      <c r="AL114" s="43"/>
      <c r="AM114" s="1"/>
      <c r="AN114" s="1"/>
      <c r="AO114" s="3">
        <f t="shared" si="20"/>
        <v>1.2445077679137602</v>
      </c>
      <c r="AP114" s="3">
        <f t="shared" si="21"/>
        <v>4.7648224476854795E-2</v>
      </c>
      <c r="AQ114"/>
      <c r="AR114"/>
      <c r="AS114"/>
      <c r="AT114"/>
      <c r="AU114"/>
      <c r="BB114"/>
      <c r="BC114"/>
      <c r="BD114"/>
      <c r="BE114"/>
      <c r="BF114"/>
      <c r="BG114"/>
      <c r="BH114"/>
      <c r="BI114"/>
      <c r="BJ114"/>
      <c r="BK114"/>
      <c r="BL114"/>
    </row>
    <row r="115" spans="1:64" x14ac:dyDescent="0.2">
      <c r="A115" s="2">
        <f t="shared" si="22"/>
        <v>26</v>
      </c>
      <c r="B115" s="1">
        <v>3607000000</v>
      </c>
      <c r="C115" s="1">
        <v>38750</v>
      </c>
      <c r="D115" s="1">
        <v>2285000000</v>
      </c>
      <c r="E115" s="1">
        <v>907700000000</v>
      </c>
      <c r="F115" s="1">
        <v>1319000000000</v>
      </c>
      <c r="G115" s="1">
        <v>386100</v>
      </c>
      <c r="H115" s="53">
        <f t="shared" si="11"/>
        <v>0.1898421052631579</v>
      </c>
      <c r="I115" s="53">
        <f t="shared" si="23"/>
        <v>0.12026315789473684</v>
      </c>
      <c r="J115" s="1">
        <v>2718</v>
      </c>
      <c r="K115" s="1">
        <v>101400</v>
      </c>
      <c r="L115" s="64">
        <f t="shared" si="24"/>
        <v>2226700000000</v>
      </c>
      <c r="M115" s="64"/>
      <c r="N115" s="64"/>
      <c r="O115" s="1">
        <v>6.0944000000000003</v>
      </c>
      <c r="P115" s="1">
        <v>12.946</v>
      </c>
      <c r="Q115" s="1">
        <v>26.576000000000001</v>
      </c>
      <c r="R115" s="1">
        <v>0.59184999999999999</v>
      </c>
      <c r="S115" s="1">
        <v>0.10637000000000001</v>
      </c>
      <c r="U115" s="1">
        <v>1.3076000000000001</v>
      </c>
      <c r="V115" s="1">
        <v>2.1856</v>
      </c>
      <c r="W115" s="1">
        <v>4.2160000000000002</v>
      </c>
      <c r="X115" s="1">
        <v>0.59184999999999999</v>
      </c>
      <c r="Y115" s="1">
        <v>0.10637000000000001</v>
      </c>
      <c r="AA115" s="1">
        <v>0.51363000000000003</v>
      </c>
      <c r="AB115" s="1">
        <v>0.64878999999999998</v>
      </c>
      <c r="AC115" s="1">
        <v>1.1155999999999999</v>
      </c>
      <c r="AD115" s="1">
        <v>0.38999</v>
      </c>
      <c r="AE115" s="1">
        <v>8.0562999999999996E-2</v>
      </c>
      <c r="AG115" s="3">
        <f t="shared" si="12"/>
        <v>1</v>
      </c>
      <c r="AH115" s="3">
        <f t="shared" si="13"/>
        <v>6.0944000000000003</v>
      </c>
      <c r="AI115" s="3">
        <f t="shared" si="14"/>
        <v>1.3076000000000001</v>
      </c>
      <c r="AJ115" s="3">
        <f t="shared" si="15"/>
        <v>0.51363000000000003</v>
      </c>
      <c r="AK115" s="1">
        <f t="shared" si="19"/>
        <v>152399056500</v>
      </c>
      <c r="AL115" s="43"/>
      <c r="AM115" s="1"/>
      <c r="AN115" s="1"/>
      <c r="AO115" s="3">
        <f t="shared" si="20"/>
        <v>1.2416111797723879</v>
      </c>
      <c r="AP115" s="3">
        <f t="shared" si="21"/>
        <v>4.5716823729337247E-2</v>
      </c>
      <c r="AQ115"/>
      <c r="AR115"/>
      <c r="AS115"/>
      <c r="AT115"/>
      <c r="AU115"/>
      <c r="BB115"/>
      <c r="BC115"/>
      <c r="BD115"/>
      <c r="BE115"/>
      <c r="BF115"/>
      <c r="BG115"/>
      <c r="BH115"/>
      <c r="BI115"/>
      <c r="BJ115"/>
      <c r="BK115"/>
      <c r="BL115"/>
    </row>
    <row r="116" spans="1:64" x14ac:dyDescent="0.2">
      <c r="A116" s="2">
        <f t="shared" si="22"/>
        <v>26.25</v>
      </c>
      <c r="B116" s="1">
        <v>3683000000</v>
      </c>
      <c r="C116" s="1">
        <v>35550</v>
      </c>
      <c r="D116" s="1">
        <v>2120000000</v>
      </c>
      <c r="E116" s="1">
        <v>954700000000</v>
      </c>
      <c r="F116" s="1">
        <v>1314000000000</v>
      </c>
      <c r="G116" s="1">
        <v>340100</v>
      </c>
      <c r="H116" s="53">
        <f t="shared" si="11"/>
        <v>0.1938421052631579</v>
      </c>
      <c r="I116" s="53">
        <f t="shared" si="23"/>
        <v>0.11157894736842106</v>
      </c>
      <c r="J116" s="1">
        <v>2371</v>
      </c>
      <c r="K116" s="1">
        <v>89470</v>
      </c>
      <c r="L116" s="64">
        <f t="shared" si="24"/>
        <v>2268700000000</v>
      </c>
      <c r="M116" s="64"/>
      <c r="N116" s="64"/>
      <c r="O116" s="1">
        <v>6.2321</v>
      </c>
      <c r="P116" s="1">
        <v>13.266999999999999</v>
      </c>
      <c r="Q116" s="1">
        <v>27.248999999999999</v>
      </c>
      <c r="R116" s="1">
        <v>0.58267000000000002</v>
      </c>
      <c r="S116" s="1">
        <v>0.10478</v>
      </c>
      <c r="U116" s="1">
        <v>1.2894000000000001</v>
      </c>
      <c r="V116" s="1">
        <v>2.1564999999999999</v>
      </c>
      <c r="W116" s="1">
        <v>4.1595000000000004</v>
      </c>
      <c r="X116" s="1">
        <v>0.58267000000000002</v>
      </c>
      <c r="Y116" s="1">
        <v>0.10478</v>
      </c>
      <c r="AA116" s="1">
        <v>0.50446999999999997</v>
      </c>
      <c r="AB116" s="1">
        <v>0.63715999999999995</v>
      </c>
      <c r="AC116" s="1">
        <v>1.0944</v>
      </c>
      <c r="AD116" s="1">
        <v>0.38303999999999999</v>
      </c>
      <c r="AE116" s="1">
        <v>7.9247999999999999E-2</v>
      </c>
      <c r="AG116" s="3">
        <f t="shared" si="12"/>
        <v>1</v>
      </c>
      <c r="AH116" s="3">
        <f t="shared" si="13"/>
        <v>6.2321</v>
      </c>
      <c r="AI116" s="3">
        <f t="shared" si="14"/>
        <v>1.2894000000000001</v>
      </c>
      <c r="AJ116" s="3">
        <f t="shared" si="15"/>
        <v>0.50446999999999997</v>
      </c>
      <c r="AK116" s="1">
        <f t="shared" si="19"/>
        <v>152431051500</v>
      </c>
      <c r="AL116" s="43"/>
      <c r="AM116" s="1"/>
      <c r="AN116" s="1"/>
      <c r="AO116" s="3">
        <f t="shared" si="20"/>
        <v>1.2389301776337276</v>
      </c>
      <c r="AP116" s="3">
        <f t="shared" si="21"/>
        <v>4.3918745760156787E-2</v>
      </c>
      <c r="AQ116"/>
      <c r="AR116"/>
      <c r="AS116"/>
      <c r="AT116"/>
      <c r="AU116"/>
      <c r="BB116"/>
      <c r="BC116"/>
      <c r="BD116"/>
      <c r="BE116"/>
      <c r="BF116"/>
      <c r="BG116"/>
      <c r="BH116"/>
      <c r="BI116"/>
      <c r="BJ116"/>
      <c r="BK116"/>
      <c r="BL116"/>
    </row>
    <row r="117" spans="1:64" x14ac:dyDescent="0.2">
      <c r="A117" s="2">
        <f t="shared" si="22"/>
        <v>26.5</v>
      </c>
      <c r="B117" s="1">
        <v>3759000000</v>
      </c>
      <c r="C117" s="1">
        <v>32720</v>
      </c>
      <c r="D117" s="1">
        <v>1967000000</v>
      </c>
      <c r="E117" s="1">
        <v>1002000000000</v>
      </c>
      <c r="F117" s="1">
        <v>1309000000000</v>
      </c>
      <c r="G117" s="1">
        <v>301100</v>
      </c>
      <c r="H117" s="53">
        <f t="shared" si="11"/>
        <v>0.1978421052631579</v>
      </c>
      <c r="I117" s="53">
        <f t="shared" si="23"/>
        <v>0.10352631578947369</v>
      </c>
      <c r="J117" s="1">
        <v>2074</v>
      </c>
      <c r="K117" s="1">
        <v>79320</v>
      </c>
      <c r="L117" s="64">
        <f t="shared" si="24"/>
        <v>2311000000000</v>
      </c>
      <c r="M117" s="64"/>
      <c r="N117" s="64"/>
      <c r="O117" s="1">
        <v>6.3710000000000004</v>
      </c>
      <c r="P117" s="1">
        <v>13.590999999999999</v>
      </c>
      <c r="Q117" s="1">
        <v>27.927</v>
      </c>
      <c r="R117" s="1">
        <v>0.57362999999999997</v>
      </c>
      <c r="S117" s="1">
        <v>0.10321</v>
      </c>
      <c r="U117" s="1">
        <v>1.2715000000000001</v>
      </c>
      <c r="V117" s="1">
        <v>2.1276000000000002</v>
      </c>
      <c r="W117" s="1">
        <v>4.1036999999999999</v>
      </c>
      <c r="X117" s="1">
        <v>0.57362999999999997</v>
      </c>
      <c r="Y117" s="1">
        <v>0.10321</v>
      </c>
      <c r="AA117" s="1">
        <v>0.49551000000000001</v>
      </c>
      <c r="AB117" s="1">
        <v>0.62580999999999998</v>
      </c>
      <c r="AC117" s="1">
        <v>1.0738000000000001</v>
      </c>
      <c r="AD117" s="1">
        <v>0.37624000000000002</v>
      </c>
      <c r="AE117" s="1">
        <v>7.7948000000000003E-2</v>
      </c>
      <c r="AG117" s="3">
        <f t="shared" si="12"/>
        <v>1</v>
      </c>
      <c r="AH117" s="3">
        <f t="shared" si="13"/>
        <v>6.3710000000000004</v>
      </c>
      <c r="AI117" s="3">
        <f t="shared" si="14"/>
        <v>1.2715000000000001</v>
      </c>
      <c r="AJ117" s="3">
        <f t="shared" si="15"/>
        <v>0.49551000000000001</v>
      </c>
      <c r="AK117" s="1">
        <f t="shared" si="19"/>
        <v>152460499500</v>
      </c>
      <c r="AL117" s="43"/>
      <c r="AM117" s="1"/>
      <c r="AN117" s="1"/>
      <c r="AO117" s="3">
        <f t="shared" si="20"/>
        <v>1.2363697790204302</v>
      </c>
      <c r="AP117" s="3">
        <f t="shared" si="21"/>
        <v>4.2206607313663456E-2</v>
      </c>
      <c r="AQ117"/>
      <c r="AR117"/>
      <c r="AS117"/>
      <c r="AT117"/>
      <c r="AU117"/>
      <c r="BB117"/>
      <c r="BC117"/>
      <c r="BD117"/>
      <c r="BE117"/>
      <c r="BF117"/>
      <c r="BG117"/>
      <c r="BH117"/>
      <c r="BI117"/>
      <c r="BJ117"/>
      <c r="BK117"/>
      <c r="BL117"/>
    </row>
    <row r="118" spans="1:64" x14ac:dyDescent="0.2">
      <c r="A118" s="2">
        <f t="shared" si="22"/>
        <v>26.75</v>
      </c>
      <c r="B118" s="1">
        <v>3838000000</v>
      </c>
      <c r="C118" s="1">
        <v>30210</v>
      </c>
      <c r="D118" s="1">
        <v>1826000000</v>
      </c>
      <c r="E118" s="1">
        <v>1051000000000</v>
      </c>
      <c r="F118" s="1">
        <v>1304000000000</v>
      </c>
      <c r="G118" s="1">
        <v>267900</v>
      </c>
      <c r="H118" s="53">
        <f t="shared" si="11"/>
        <v>0.20200000000000001</v>
      </c>
      <c r="I118" s="53">
        <f t="shared" si="23"/>
        <v>9.6105263157894735E-2</v>
      </c>
      <c r="J118" s="1">
        <v>1819</v>
      </c>
      <c r="K118" s="1">
        <v>70680</v>
      </c>
      <c r="L118" s="64">
        <f t="shared" si="24"/>
        <v>2355000000000</v>
      </c>
      <c r="M118" s="64"/>
      <c r="N118" s="64"/>
      <c r="O118" s="1">
        <v>6.5109000000000004</v>
      </c>
      <c r="P118" s="1">
        <v>13.916</v>
      </c>
      <c r="Q118" s="1">
        <v>28.609000000000002</v>
      </c>
      <c r="R118" s="1">
        <v>0.56472</v>
      </c>
      <c r="S118" s="1">
        <v>0.10165</v>
      </c>
      <c r="U118" s="1">
        <v>1.2538</v>
      </c>
      <c r="V118" s="1">
        <v>2.0991</v>
      </c>
      <c r="W118" s="1">
        <v>4.0484999999999998</v>
      </c>
      <c r="X118" s="1">
        <v>0.56472</v>
      </c>
      <c r="Y118" s="1">
        <v>0.10165</v>
      </c>
      <c r="AA118" s="1">
        <v>0.48671999999999999</v>
      </c>
      <c r="AB118" s="1">
        <v>0.61470999999999998</v>
      </c>
      <c r="AC118" s="1">
        <v>1.0538000000000001</v>
      </c>
      <c r="AD118" s="1">
        <v>0.36956</v>
      </c>
      <c r="AE118" s="1">
        <v>7.6662999999999995E-2</v>
      </c>
      <c r="AG118" s="3">
        <f t="shared" si="12"/>
        <v>1</v>
      </c>
      <c r="AH118" s="3">
        <f t="shared" si="13"/>
        <v>6.5109000000000004</v>
      </c>
      <c r="AI118" s="3">
        <f t="shared" si="14"/>
        <v>1.2538</v>
      </c>
      <c r="AJ118" s="3">
        <f t="shared" si="15"/>
        <v>0.48671999999999999</v>
      </c>
      <c r="AK118" s="1">
        <f t="shared" si="19"/>
        <v>152487688500</v>
      </c>
      <c r="AL118" s="43"/>
      <c r="AM118" s="1"/>
      <c r="AN118" s="1"/>
      <c r="AO118" s="3">
        <f t="shared" si="20"/>
        <v>1.2339490514515665</v>
      </c>
      <c r="AP118" s="3">
        <f t="shared" si="21"/>
        <v>4.0580626616843918E-2</v>
      </c>
      <c r="AQ118"/>
      <c r="AR118"/>
      <c r="AS118"/>
      <c r="AT118"/>
      <c r="AU118"/>
      <c r="BB118"/>
      <c r="BC118"/>
      <c r="BD118"/>
      <c r="BE118"/>
      <c r="BF118"/>
      <c r="BG118"/>
      <c r="BH118"/>
      <c r="BI118"/>
      <c r="BJ118"/>
      <c r="BK118"/>
      <c r="BL118"/>
    </row>
    <row r="119" spans="1:64" x14ac:dyDescent="0.2">
      <c r="A119" s="2">
        <f t="shared" si="22"/>
        <v>27</v>
      </c>
      <c r="B119" s="1">
        <v>3919000000</v>
      </c>
      <c r="C119" s="1">
        <v>27990</v>
      </c>
      <c r="D119" s="1">
        <v>1696000000</v>
      </c>
      <c r="E119" s="1">
        <v>1100000000000</v>
      </c>
      <c r="F119" s="1">
        <v>1300000000000</v>
      </c>
      <c r="G119" s="1">
        <v>239700</v>
      </c>
      <c r="H119" s="53">
        <f t="shared" si="11"/>
        <v>0.20626315789473684</v>
      </c>
      <c r="I119" s="53">
        <f t="shared" si="23"/>
        <v>8.9263157894736836E-2</v>
      </c>
      <c r="J119" s="1">
        <v>1599</v>
      </c>
      <c r="K119" s="1">
        <v>63310</v>
      </c>
      <c r="L119" s="64">
        <f t="shared" si="24"/>
        <v>2400000000000</v>
      </c>
      <c r="M119" s="64"/>
      <c r="N119" s="64"/>
      <c r="O119" s="1">
        <v>6.6515000000000004</v>
      </c>
      <c r="P119" s="1">
        <v>14.244</v>
      </c>
      <c r="Q119" s="1">
        <v>29.292999999999999</v>
      </c>
      <c r="R119" s="1">
        <v>0.55593000000000004</v>
      </c>
      <c r="S119" s="1">
        <v>0.10009999999999999</v>
      </c>
      <c r="U119" s="1">
        <v>1.2362</v>
      </c>
      <c r="V119" s="1">
        <v>2.0710000000000002</v>
      </c>
      <c r="W119" s="1">
        <v>3.9942000000000002</v>
      </c>
      <c r="X119" s="1">
        <v>0.55593000000000004</v>
      </c>
      <c r="Y119" s="1">
        <v>0.10009999999999999</v>
      </c>
      <c r="AA119" s="1">
        <v>0.47809000000000001</v>
      </c>
      <c r="AB119" s="1">
        <v>0.60380999999999996</v>
      </c>
      <c r="AC119" s="1">
        <v>1.0343</v>
      </c>
      <c r="AD119" s="1">
        <v>0.36298000000000002</v>
      </c>
      <c r="AE119" s="1">
        <v>7.5384000000000007E-2</v>
      </c>
      <c r="AG119" s="3">
        <f t="shared" si="12"/>
        <v>1</v>
      </c>
      <c r="AH119" s="3">
        <f t="shared" si="13"/>
        <v>6.6515000000000004</v>
      </c>
      <c r="AI119" s="3">
        <f t="shared" si="14"/>
        <v>1.2362</v>
      </c>
      <c r="AJ119" s="3">
        <f t="shared" si="15"/>
        <v>0.47809000000000001</v>
      </c>
      <c r="AK119" s="1">
        <f t="shared" si="19"/>
        <v>152512879500</v>
      </c>
      <c r="AL119" s="43"/>
      <c r="AM119" s="1"/>
      <c r="AN119" s="1"/>
      <c r="AO119" s="3">
        <f t="shared" si="20"/>
        <v>1.2316137789010577</v>
      </c>
      <c r="AP119" s="3">
        <f t="shared" si="21"/>
        <v>3.9029064869418706E-2</v>
      </c>
      <c r="AQ119"/>
      <c r="AR119"/>
      <c r="AS119"/>
      <c r="AT119"/>
      <c r="AU119"/>
      <c r="BB119"/>
      <c r="BC119"/>
      <c r="BD119"/>
      <c r="BE119"/>
      <c r="BF119"/>
      <c r="BG119"/>
      <c r="BH119"/>
      <c r="BI119"/>
      <c r="BJ119"/>
      <c r="BK119"/>
      <c r="BL119"/>
    </row>
    <row r="120" spans="1:64" x14ac:dyDescent="0.2">
      <c r="A120" s="2">
        <f t="shared" si="22"/>
        <v>27.25</v>
      </c>
      <c r="B120" s="1">
        <v>4002000000</v>
      </c>
      <c r="C120" s="1">
        <v>26080</v>
      </c>
      <c r="D120" s="1">
        <v>1611000000</v>
      </c>
      <c r="E120" s="1">
        <v>1149000000000</v>
      </c>
      <c r="F120" s="1">
        <v>1295000000000</v>
      </c>
      <c r="G120" s="1">
        <v>216000</v>
      </c>
      <c r="H120" s="53">
        <f t="shared" si="11"/>
        <v>0.21063157894736842</v>
      </c>
      <c r="I120" s="53">
        <f t="shared" si="23"/>
        <v>8.4789473684210526E-2</v>
      </c>
      <c r="J120" s="1">
        <v>1442</v>
      </c>
      <c r="K120" s="1">
        <v>57110</v>
      </c>
      <c r="L120" s="64">
        <f t="shared" si="24"/>
        <v>2444000000000</v>
      </c>
      <c r="M120" s="64"/>
      <c r="N120" s="64"/>
      <c r="O120" s="1">
        <v>6.7926000000000002</v>
      </c>
      <c r="P120" s="1">
        <v>14.571999999999999</v>
      </c>
      <c r="Q120" s="1">
        <v>29.981000000000002</v>
      </c>
      <c r="R120" s="1">
        <v>0.54706999999999995</v>
      </c>
      <c r="S120" s="1">
        <v>9.8529000000000005E-2</v>
      </c>
      <c r="U120" s="1">
        <v>1.2185999999999999</v>
      </c>
      <c r="V120" s="1">
        <v>2.0426000000000002</v>
      </c>
      <c r="W120" s="1">
        <v>3.9396</v>
      </c>
      <c r="X120" s="1">
        <v>0.54706999999999995</v>
      </c>
      <c r="Y120" s="1">
        <v>9.8529000000000005E-2</v>
      </c>
      <c r="AA120" s="1">
        <v>0.46943000000000001</v>
      </c>
      <c r="AB120" s="1">
        <v>0.59291000000000005</v>
      </c>
      <c r="AC120" s="1">
        <v>1.0148999999999999</v>
      </c>
      <c r="AD120" s="1">
        <v>0.35636000000000001</v>
      </c>
      <c r="AE120" s="1">
        <v>7.4089000000000002E-2</v>
      </c>
      <c r="AG120" s="3">
        <f t="shared" si="12"/>
        <v>1</v>
      </c>
      <c r="AH120" s="3">
        <f t="shared" si="13"/>
        <v>6.7926000000000002</v>
      </c>
      <c r="AI120" s="3">
        <f t="shared" si="14"/>
        <v>1.2185999999999999</v>
      </c>
      <c r="AJ120" s="3">
        <f t="shared" si="15"/>
        <v>0.46943000000000001</v>
      </c>
      <c r="AK120" s="1">
        <f t="shared" si="19"/>
        <v>152536351500</v>
      </c>
      <c r="AL120" s="43"/>
      <c r="AM120" s="1"/>
      <c r="AN120" s="1"/>
      <c r="AO120" s="3">
        <f t="shared" si="20"/>
        <v>1.2293984239180162</v>
      </c>
      <c r="AP120" s="3">
        <f t="shared" si="21"/>
        <v>3.7542547351084268E-2</v>
      </c>
      <c r="AQ120"/>
      <c r="AR120"/>
      <c r="AS120"/>
      <c r="AT120"/>
      <c r="AU120"/>
      <c r="BB120"/>
      <c r="BC120"/>
      <c r="BD120"/>
      <c r="BE120"/>
      <c r="BF120"/>
      <c r="BG120"/>
      <c r="BH120"/>
      <c r="BI120"/>
      <c r="BJ120"/>
      <c r="BK120"/>
      <c r="BL120"/>
    </row>
    <row r="121" spans="1:64" x14ac:dyDescent="0.2">
      <c r="A121" s="2">
        <f t="shared" si="22"/>
        <v>27.5</v>
      </c>
      <c r="B121" s="1">
        <v>4088000000</v>
      </c>
      <c r="C121" s="1">
        <v>24400</v>
      </c>
      <c r="D121" s="1">
        <v>1538000000</v>
      </c>
      <c r="E121" s="1">
        <v>1198000000000</v>
      </c>
      <c r="F121" s="1">
        <v>1290000000000</v>
      </c>
      <c r="G121" s="1">
        <v>195800</v>
      </c>
      <c r="H121" s="53">
        <f t="shared" si="11"/>
        <v>0.2151578947368421</v>
      </c>
      <c r="I121" s="53">
        <f t="shared" si="23"/>
        <v>8.0947368421052629E-2</v>
      </c>
      <c r="J121" s="1">
        <v>1311</v>
      </c>
      <c r="K121" s="1">
        <v>51810</v>
      </c>
      <c r="L121" s="64">
        <f t="shared" si="24"/>
        <v>2488000000000</v>
      </c>
      <c r="M121" s="64"/>
      <c r="N121" s="64"/>
      <c r="O121" s="1">
        <v>6.9339000000000004</v>
      </c>
      <c r="P121" s="1">
        <v>14.901</v>
      </c>
      <c r="Q121" s="1">
        <v>30.670999999999999</v>
      </c>
      <c r="R121" s="1">
        <v>0.53793999999999997</v>
      </c>
      <c r="S121" s="1">
        <v>9.6895999999999996E-2</v>
      </c>
      <c r="U121" s="1">
        <v>1.2003999999999999</v>
      </c>
      <c r="V121" s="1">
        <v>2.0133999999999999</v>
      </c>
      <c r="W121" s="1">
        <v>3.8835000000000002</v>
      </c>
      <c r="X121" s="1">
        <v>0.53793999999999997</v>
      </c>
      <c r="Y121" s="1">
        <v>9.6895999999999996E-2</v>
      </c>
      <c r="AA121" s="1">
        <v>0.46057999999999999</v>
      </c>
      <c r="AB121" s="1">
        <v>0.58179999999999998</v>
      </c>
      <c r="AC121" s="1">
        <v>0.99533000000000005</v>
      </c>
      <c r="AD121" s="1">
        <v>0.34958</v>
      </c>
      <c r="AE121" s="1">
        <v>7.2747000000000006E-2</v>
      </c>
      <c r="AG121" s="3">
        <f t="shared" si="12"/>
        <v>1</v>
      </c>
      <c r="AH121" s="3">
        <f t="shared" si="13"/>
        <v>6.9339000000000004</v>
      </c>
      <c r="AI121" s="3">
        <f t="shared" si="14"/>
        <v>1.2003999999999999</v>
      </c>
      <c r="AJ121" s="3">
        <f t="shared" si="15"/>
        <v>0.46057999999999999</v>
      </c>
      <c r="AK121" s="1">
        <f t="shared" si="19"/>
        <v>152558311500</v>
      </c>
      <c r="AL121" s="43"/>
      <c r="AM121" s="1"/>
      <c r="AN121" s="1"/>
      <c r="AO121" s="3">
        <f t="shared" si="20"/>
        <v>1.2272475225376374</v>
      </c>
      <c r="AP121" s="3">
        <f t="shared" si="21"/>
        <v>3.6100932823300451E-2</v>
      </c>
      <c r="AQ121"/>
      <c r="AR121"/>
      <c r="AS121"/>
      <c r="AT121"/>
      <c r="AU121"/>
      <c r="BB121"/>
      <c r="BC121"/>
      <c r="BD121"/>
      <c r="BE121"/>
      <c r="BF121"/>
      <c r="BG121"/>
      <c r="BH121"/>
      <c r="BI121"/>
      <c r="BJ121"/>
      <c r="BK121"/>
      <c r="BL121"/>
    </row>
    <row r="122" spans="1:64" x14ac:dyDescent="0.2">
      <c r="A122" s="2">
        <f t="shared" si="22"/>
        <v>27.75</v>
      </c>
      <c r="B122" s="1">
        <v>4177000000</v>
      </c>
      <c r="C122" s="1">
        <v>22910</v>
      </c>
      <c r="D122" s="1">
        <v>1470000000</v>
      </c>
      <c r="E122" s="1">
        <v>1246000000000</v>
      </c>
      <c r="F122" s="1">
        <v>1285000000000</v>
      </c>
      <c r="G122" s="1">
        <v>178400</v>
      </c>
      <c r="H122" s="53">
        <f t="shared" si="11"/>
        <v>0.21984210526315789</v>
      </c>
      <c r="I122" s="53">
        <f t="shared" si="23"/>
        <v>7.7368421052631572E-2</v>
      </c>
      <c r="J122" s="1">
        <v>1197</v>
      </c>
      <c r="K122" s="1">
        <v>47270</v>
      </c>
      <c r="L122" s="64">
        <f t="shared" si="24"/>
        <v>2531000000000</v>
      </c>
      <c r="M122" s="64"/>
      <c r="N122" s="64"/>
      <c r="O122" s="1">
        <v>7.0750000000000002</v>
      </c>
      <c r="P122" s="1">
        <v>15.23</v>
      </c>
      <c r="Q122" s="1">
        <v>31.361000000000001</v>
      </c>
      <c r="R122" s="1">
        <v>0.52856999999999998</v>
      </c>
      <c r="S122" s="1">
        <v>9.5209000000000002E-2</v>
      </c>
      <c r="U122" s="1">
        <v>1.1818</v>
      </c>
      <c r="V122" s="1">
        <v>1.9834000000000001</v>
      </c>
      <c r="W122" s="1">
        <v>3.8260000000000001</v>
      </c>
      <c r="X122" s="1">
        <v>0.52856999999999998</v>
      </c>
      <c r="Y122" s="1">
        <v>9.5209000000000002E-2</v>
      </c>
      <c r="AA122" s="1">
        <v>0.45154</v>
      </c>
      <c r="AB122" s="1">
        <v>0.57047999999999999</v>
      </c>
      <c r="AC122" s="1">
        <v>0.97552000000000005</v>
      </c>
      <c r="AD122" s="1">
        <v>0.34262999999999999</v>
      </c>
      <c r="AE122" s="1">
        <v>7.1360999999999994E-2</v>
      </c>
      <c r="AG122" s="3">
        <f t="shared" si="12"/>
        <v>1</v>
      </c>
      <c r="AH122" s="3">
        <f t="shared" si="13"/>
        <v>7.0750000000000002</v>
      </c>
      <c r="AI122" s="3">
        <f t="shared" si="14"/>
        <v>1.1818</v>
      </c>
      <c r="AJ122" s="3">
        <f t="shared" si="15"/>
        <v>0.45154</v>
      </c>
      <c r="AK122" s="1">
        <f t="shared" si="19"/>
        <v>152578930500</v>
      </c>
      <c r="AL122" s="43"/>
      <c r="AM122" s="1"/>
      <c r="AN122" s="1"/>
      <c r="AO122" s="3">
        <f t="shared" si="20"/>
        <v>1.2251644014007441</v>
      </c>
      <c r="AP122" s="3">
        <f t="shared" si="21"/>
        <v>3.4705843729481288E-2</v>
      </c>
      <c r="AQ122"/>
      <c r="AR122"/>
      <c r="AS122"/>
      <c r="AT122"/>
      <c r="AU122"/>
      <c r="BB122"/>
      <c r="BC122"/>
      <c r="BD122"/>
      <c r="BE122"/>
      <c r="BF122"/>
      <c r="BG122"/>
      <c r="BH122"/>
      <c r="BI122"/>
      <c r="BJ122"/>
      <c r="BK122"/>
      <c r="BL122"/>
    </row>
    <row r="123" spans="1:64" x14ac:dyDescent="0.2">
      <c r="A123" s="2">
        <f t="shared" si="22"/>
        <v>28</v>
      </c>
      <c r="B123" s="1">
        <v>4268000000</v>
      </c>
      <c r="C123" s="1">
        <v>21580</v>
      </c>
      <c r="D123" s="1">
        <v>1407000000</v>
      </c>
      <c r="E123" s="1">
        <v>1294000000000</v>
      </c>
      <c r="F123" s="1">
        <v>1280000000000</v>
      </c>
      <c r="G123" s="1">
        <v>163500</v>
      </c>
      <c r="H123" s="53">
        <f t="shared" si="11"/>
        <v>0.22463157894736843</v>
      </c>
      <c r="I123" s="53">
        <f t="shared" si="23"/>
        <v>7.405263157894737E-2</v>
      </c>
      <c r="J123" s="1">
        <v>1098</v>
      </c>
      <c r="K123" s="1">
        <v>43360</v>
      </c>
      <c r="L123" s="64">
        <f t="shared" si="24"/>
        <v>2574000000000</v>
      </c>
      <c r="M123" s="64"/>
      <c r="N123" s="64"/>
      <c r="O123" s="1">
        <v>7.2153</v>
      </c>
      <c r="P123" s="1">
        <v>15.558</v>
      </c>
      <c r="Q123" s="1">
        <v>32.048000000000002</v>
      </c>
      <c r="R123" s="1">
        <v>0.51898</v>
      </c>
      <c r="S123" s="1">
        <v>9.3468999999999997E-2</v>
      </c>
      <c r="U123" s="1">
        <v>1.1627000000000001</v>
      </c>
      <c r="V123" s="1">
        <v>1.9528000000000001</v>
      </c>
      <c r="W123" s="1">
        <v>3.7675000000000001</v>
      </c>
      <c r="X123" s="1">
        <v>0.51898</v>
      </c>
      <c r="Y123" s="1">
        <v>9.3468999999999997E-2</v>
      </c>
      <c r="AA123" s="1">
        <v>0.44231999999999999</v>
      </c>
      <c r="AB123" s="1">
        <v>0.55894999999999995</v>
      </c>
      <c r="AC123" s="1">
        <v>0.95550000000000002</v>
      </c>
      <c r="AD123" s="1">
        <v>0.33551999999999998</v>
      </c>
      <c r="AE123" s="1">
        <v>6.9930999999999993E-2</v>
      </c>
      <c r="AG123" s="3">
        <f t="shared" si="12"/>
        <v>1</v>
      </c>
      <c r="AH123" s="3">
        <f t="shared" si="13"/>
        <v>7.2153</v>
      </c>
      <c r="AI123" s="3">
        <f t="shared" si="14"/>
        <v>1.1627000000000001</v>
      </c>
      <c r="AJ123" s="3">
        <f t="shared" si="15"/>
        <v>0.44231999999999999</v>
      </c>
      <c r="AK123" s="1">
        <f t="shared" si="19"/>
        <v>152598352500</v>
      </c>
      <c r="AL123" s="43"/>
      <c r="AM123" s="1"/>
      <c r="AN123" s="1"/>
      <c r="AO123" s="3">
        <f t="shared" si="20"/>
        <v>1.2231448236705662</v>
      </c>
      <c r="AP123" s="3">
        <f t="shared" si="21"/>
        <v>3.3357758066589534E-2</v>
      </c>
      <c r="AQ123"/>
      <c r="AR123"/>
      <c r="AS123"/>
      <c r="AT123"/>
      <c r="AU123"/>
      <c r="BB123"/>
      <c r="BC123"/>
      <c r="BD123"/>
      <c r="BE123"/>
      <c r="BF123"/>
      <c r="BG123"/>
      <c r="BH123"/>
      <c r="BI123"/>
      <c r="BJ123"/>
      <c r="BK123"/>
      <c r="BL123"/>
    </row>
    <row r="124" spans="1:64" x14ac:dyDescent="0.2">
      <c r="A124" s="2">
        <f t="shared" si="22"/>
        <v>28.25</v>
      </c>
      <c r="B124" s="1">
        <v>4374000000</v>
      </c>
      <c r="C124" s="1">
        <v>20410</v>
      </c>
      <c r="D124" s="1">
        <v>1349000000</v>
      </c>
      <c r="E124" s="1">
        <v>1340000000000</v>
      </c>
      <c r="F124" s="1">
        <v>1276000000000</v>
      </c>
      <c r="G124" s="1">
        <v>150600</v>
      </c>
      <c r="H124" s="53">
        <f t="shared" si="11"/>
        <v>0.23021052631578948</v>
      </c>
      <c r="I124" s="53">
        <f t="shared" si="23"/>
        <v>7.0999999999999994E-2</v>
      </c>
      <c r="J124" s="1">
        <v>1010</v>
      </c>
      <c r="K124" s="1">
        <v>39980</v>
      </c>
      <c r="L124" s="64">
        <f t="shared" si="24"/>
        <v>2616000000000</v>
      </c>
      <c r="M124" s="64"/>
      <c r="N124" s="64"/>
      <c r="O124" s="1">
        <v>7.3723999999999998</v>
      </c>
      <c r="P124" s="1">
        <v>15.923</v>
      </c>
      <c r="Q124" s="1">
        <v>32.813000000000002</v>
      </c>
      <c r="R124" s="1">
        <v>0.50934000000000001</v>
      </c>
      <c r="S124" s="1">
        <v>9.1712000000000002E-2</v>
      </c>
      <c r="U124" s="1">
        <v>1.1435</v>
      </c>
      <c r="V124" s="1">
        <v>1.9219999999999999</v>
      </c>
      <c r="W124" s="1">
        <v>3.7086000000000001</v>
      </c>
      <c r="X124" s="1">
        <v>0.50934000000000001</v>
      </c>
      <c r="Y124" s="1">
        <v>9.1712000000000002E-2</v>
      </c>
      <c r="AA124" s="1">
        <v>0.43307000000000001</v>
      </c>
      <c r="AB124" s="1">
        <v>0.54740999999999995</v>
      </c>
      <c r="AC124" s="1">
        <v>0.93555999999999995</v>
      </c>
      <c r="AD124" s="1">
        <v>0.32838000000000001</v>
      </c>
      <c r="AE124" s="1">
        <v>6.8488999999999994E-2</v>
      </c>
      <c r="AG124" s="3">
        <f t="shared" si="12"/>
        <v>1</v>
      </c>
      <c r="AH124" s="3">
        <f t="shared" si="13"/>
        <v>7.3723999999999998</v>
      </c>
      <c r="AI124" s="3">
        <f t="shared" si="14"/>
        <v>1.1435</v>
      </c>
      <c r="AJ124" s="3">
        <f t="shared" si="15"/>
        <v>0.43307000000000001</v>
      </c>
      <c r="AK124" s="1">
        <f t="shared" si="19"/>
        <v>152616721500</v>
      </c>
      <c r="AL124" s="43"/>
      <c r="AM124" s="1"/>
      <c r="AN124" s="1"/>
      <c r="AO124" s="3">
        <f t="shared" si="20"/>
        <v>1.2210974062676632</v>
      </c>
      <c r="AP124" s="3">
        <f t="shared" si="21"/>
        <v>3.1987690761791122E-2</v>
      </c>
      <c r="AQ124"/>
      <c r="AR124"/>
      <c r="AS124"/>
      <c r="AT124"/>
      <c r="AU124"/>
      <c r="BB124"/>
      <c r="BC124"/>
      <c r="BD124"/>
      <c r="BE124"/>
      <c r="BF124"/>
      <c r="BG124"/>
      <c r="BH124"/>
      <c r="BI124"/>
      <c r="BJ124"/>
      <c r="BK124"/>
      <c r="BL124"/>
    </row>
    <row r="125" spans="1:64" x14ac:dyDescent="0.2">
      <c r="A125" s="2">
        <f t="shared" si="22"/>
        <v>28.5</v>
      </c>
      <c r="B125" s="1">
        <v>4506000000</v>
      </c>
      <c r="C125" s="1">
        <v>19370</v>
      </c>
      <c r="D125" s="1">
        <v>1294000000</v>
      </c>
      <c r="E125" s="1">
        <v>1387000000000</v>
      </c>
      <c r="F125" s="1">
        <v>1271000000000</v>
      </c>
      <c r="G125" s="1">
        <v>139500</v>
      </c>
      <c r="H125" s="53">
        <f t="shared" si="11"/>
        <v>0.2371578947368421</v>
      </c>
      <c r="I125" s="53">
        <f t="shared" si="23"/>
        <v>6.8105263157894738E-2</v>
      </c>
      <c r="J125" s="1">
        <v>933.4</v>
      </c>
      <c r="K125" s="1">
        <v>37060</v>
      </c>
      <c r="L125" s="64">
        <f t="shared" si="24"/>
        <v>2658000000000</v>
      </c>
      <c r="M125" s="64"/>
      <c r="N125" s="64"/>
      <c r="O125" s="1">
        <v>7.5658000000000003</v>
      </c>
      <c r="P125" s="1">
        <v>16.37</v>
      </c>
      <c r="Q125" s="1">
        <v>33.747</v>
      </c>
      <c r="R125" s="1">
        <v>0.49984000000000001</v>
      </c>
      <c r="S125" s="1">
        <v>8.9978000000000002E-2</v>
      </c>
      <c r="U125" s="1">
        <v>1.1246</v>
      </c>
      <c r="V125" s="1">
        <v>1.8915999999999999</v>
      </c>
      <c r="W125" s="1">
        <v>3.6505999999999998</v>
      </c>
      <c r="X125" s="1">
        <v>0.49984000000000001</v>
      </c>
      <c r="Y125" s="1">
        <v>8.9978000000000002E-2</v>
      </c>
      <c r="AA125" s="1">
        <v>0.42398999999999998</v>
      </c>
      <c r="AB125" s="1">
        <v>0.53605999999999998</v>
      </c>
      <c r="AC125" s="1">
        <v>0.91598000000000002</v>
      </c>
      <c r="AD125" s="1">
        <v>0.32135999999999998</v>
      </c>
      <c r="AE125" s="1">
        <v>6.7067000000000002E-2</v>
      </c>
      <c r="AG125" s="3">
        <f t="shared" si="12"/>
        <v>1</v>
      </c>
      <c r="AH125" s="3">
        <f t="shared" si="13"/>
        <v>7.5658000000000003</v>
      </c>
      <c r="AI125" s="3">
        <f t="shared" si="14"/>
        <v>1.1246</v>
      </c>
      <c r="AJ125" s="3">
        <f t="shared" si="15"/>
        <v>0.42398999999999998</v>
      </c>
      <c r="AK125" s="1">
        <f t="shared" si="19"/>
        <v>152634154500</v>
      </c>
      <c r="AL125" s="43"/>
      <c r="AM125" s="1"/>
      <c r="AN125" s="1"/>
      <c r="AO125" s="3">
        <f t="shared" si="20"/>
        <v>1.2189173895337</v>
      </c>
      <c r="AP125" s="3">
        <f t="shared" si="21"/>
        <v>3.0533903481979228E-2</v>
      </c>
      <c r="AQ125"/>
      <c r="AR125"/>
      <c r="AS125"/>
      <c r="AT125"/>
      <c r="AU125"/>
      <c r="BB125"/>
      <c r="BC125"/>
      <c r="BD125"/>
      <c r="BE125"/>
      <c r="BF125"/>
      <c r="BG125"/>
      <c r="BH125"/>
      <c r="BI125"/>
      <c r="BJ125"/>
      <c r="BK125"/>
      <c r="BL125"/>
    </row>
    <row r="126" spans="1:64" x14ac:dyDescent="0.2">
      <c r="A126" s="2">
        <f t="shared" si="22"/>
        <v>28.75</v>
      </c>
      <c r="B126" s="1">
        <v>4663000000</v>
      </c>
      <c r="C126" s="1">
        <v>18440</v>
      </c>
      <c r="D126" s="1">
        <v>1243000000</v>
      </c>
      <c r="E126" s="1">
        <v>1432000000000</v>
      </c>
      <c r="F126" s="1">
        <v>1266000000000</v>
      </c>
      <c r="G126" s="1">
        <v>129800</v>
      </c>
      <c r="H126" s="53">
        <f t="shared" si="11"/>
        <v>0.24542105263157896</v>
      </c>
      <c r="I126" s="53">
        <f t="shared" si="23"/>
        <v>6.5421052631578949E-2</v>
      </c>
      <c r="J126" s="1">
        <v>865.2</v>
      </c>
      <c r="K126" s="1">
        <v>34520</v>
      </c>
      <c r="L126" s="64">
        <f t="shared" si="24"/>
        <v>2698000000000</v>
      </c>
      <c r="M126" s="64"/>
      <c r="N126" s="64"/>
      <c r="O126" s="1">
        <v>7.7946999999999997</v>
      </c>
      <c r="P126" s="1">
        <v>16.896000000000001</v>
      </c>
      <c r="Q126" s="1">
        <v>34.847000000000001</v>
      </c>
      <c r="R126" s="1">
        <v>0.49047000000000002</v>
      </c>
      <c r="S126" s="1">
        <v>8.8264999999999996E-2</v>
      </c>
      <c r="U126" s="1">
        <v>1.1059000000000001</v>
      </c>
      <c r="V126" s="1">
        <v>1.8615999999999999</v>
      </c>
      <c r="W126" s="1">
        <v>3.5935000000000001</v>
      </c>
      <c r="X126" s="1">
        <v>0.49047000000000002</v>
      </c>
      <c r="Y126" s="1">
        <v>8.8264999999999996E-2</v>
      </c>
      <c r="AA126" s="1">
        <v>0.41502</v>
      </c>
      <c r="AB126" s="1">
        <v>0.52488000000000001</v>
      </c>
      <c r="AC126" s="1">
        <v>0.89675000000000005</v>
      </c>
      <c r="AD126" s="1">
        <v>0.31442999999999999</v>
      </c>
      <c r="AE126" s="1">
        <v>6.5660999999999997E-2</v>
      </c>
      <c r="AG126" s="3">
        <f t="shared" si="12"/>
        <v>1</v>
      </c>
      <c r="AH126" s="3">
        <f t="shared" si="13"/>
        <v>7.7946999999999997</v>
      </c>
      <c r="AI126" s="3">
        <f t="shared" si="14"/>
        <v>1.1059000000000001</v>
      </c>
      <c r="AJ126" s="3">
        <f t="shared" si="15"/>
        <v>0.41502</v>
      </c>
      <c r="AK126" s="1">
        <f t="shared" si="19"/>
        <v>152650750500</v>
      </c>
      <c r="AL126" s="43"/>
      <c r="AM126" s="1"/>
      <c r="AN126" s="1"/>
      <c r="AO126" s="3">
        <f t="shared" si="20"/>
        <v>1.2166697739109849</v>
      </c>
      <c r="AP126" s="3">
        <f t="shared" si="21"/>
        <v>2.9028764204545456E-2</v>
      </c>
      <c r="AQ126"/>
      <c r="AR126"/>
      <c r="AS126"/>
      <c r="AT126"/>
      <c r="AU126"/>
      <c r="BB126"/>
      <c r="BC126"/>
      <c r="BD126"/>
      <c r="BE126"/>
      <c r="BF126"/>
      <c r="BG126"/>
      <c r="BH126"/>
      <c r="BI126"/>
      <c r="BJ126"/>
      <c r="BK126"/>
      <c r="BL126"/>
    </row>
    <row r="127" spans="1:64" x14ac:dyDescent="0.2">
      <c r="A127" s="2">
        <f t="shared" si="22"/>
        <v>29</v>
      </c>
      <c r="B127" s="1">
        <v>4845000000</v>
      </c>
      <c r="C127" s="1">
        <v>17620</v>
      </c>
      <c r="D127" s="1">
        <v>1195000000</v>
      </c>
      <c r="E127" s="1">
        <v>1477000000000</v>
      </c>
      <c r="F127" s="1">
        <v>1261000000000</v>
      </c>
      <c r="G127" s="1">
        <v>121400</v>
      </c>
      <c r="H127" s="53">
        <f t="shared" si="11"/>
        <v>0.255</v>
      </c>
      <c r="I127" s="53">
        <f t="shared" si="23"/>
        <v>6.2894736842105267E-2</v>
      </c>
      <c r="J127" s="1">
        <v>804.6</v>
      </c>
      <c r="K127" s="1">
        <v>32310</v>
      </c>
      <c r="L127" s="64">
        <f t="shared" si="24"/>
        <v>2738000000000</v>
      </c>
      <c r="M127" s="64"/>
      <c r="N127" s="64"/>
      <c r="O127" s="1">
        <v>8.0579999999999998</v>
      </c>
      <c r="P127" s="1">
        <v>17.5</v>
      </c>
      <c r="Q127" s="1">
        <v>36.107999999999997</v>
      </c>
      <c r="R127" s="1">
        <v>0.48122999999999999</v>
      </c>
      <c r="S127" s="1">
        <v>8.6568999999999993E-2</v>
      </c>
      <c r="U127" s="1">
        <v>1.0875999999999999</v>
      </c>
      <c r="V127" s="1">
        <v>1.8322000000000001</v>
      </c>
      <c r="W127" s="1">
        <v>3.5373999999999999</v>
      </c>
      <c r="X127" s="1">
        <v>0.48122999999999999</v>
      </c>
      <c r="Y127" s="1">
        <v>8.6568999999999993E-2</v>
      </c>
      <c r="AA127" s="1">
        <v>0.40616999999999998</v>
      </c>
      <c r="AB127" s="1">
        <v>0.51385999999999998</v>
      </c>
      <c r="AC127" s="1">
        <v>0.87782000000000004</v>
      </c>
      <c r="AD127" s="1">
        <v>0.30758999999999997</v>
      </c>
      <c r="AE127" s="1">
        <v>6.4267000000000005E-2</v>
      </c>
      <c r="AG127" s="3">
        <f t="shared" si="12"/>
        <v>1</v>
      </c>
      <c r="AH127" s="3">
        <f t="shared" si="13"/>
        <v>8.0579999999999998</v>
      </c>
      <c r="AI127" s="3">
        <f t="shared" si="14"/>
        <v>1.0875999999999999</v>
      </c>
      <c r="AJ127" s="3">
        <f t="shared" si="15"/>
        <v>0.40616999999999998</v>
      </c>
      <c r="AK127" s="1">
        <f t="shared" si="19"/>
        <v>152666608500</v>
      </c>
      <c r="AL127" s="43"/>
      <c r="AM127" s="1"/>
      <c r="AN127" s="1"/>
      <c r="AO127" s="3">
        <f t="shared" si="20"/>
        <v>1.2143792666666666</v>
      </c>
      <c r="AP127" s="3">
        <f t="shared" si="21"/>
        <v>2.7498857142857141E-2</v>
      </c>
      <c r="AQ127"/>
      <c r="AR127"/>
      <c r="AS127"/>
      <c r="AT127"/>
      <c r="AU127"/>
      <c r="BB127"/>
      <c r="BC127"/>
      <c r="BD127"/>
      <c r="BE127"/>
      <c r="BF127"/>
      <c r="BG127"/>
      <c r="BH127"/>
      <c r="BI127"/>
      <c r="BJ127"/>
      <c r="BK127"/>
      <c r="BL127"/>
    </row>
    <row r="128" spans="1:64" x14ac:dyDescent="0.2">
      <c r="A128" s="2">
        <f t="shared" si="22"/>
        <v>29.25</v>
      </c>
      <c r="B128" s="1">
        <v>5063000000</v>
      </c>
      <c r="C128" s="1">
        <v>16860</v>
      </c>
      <c r="D128" s="1">
        <v>1137000000</v>
      </c>
      <c r="E128" s="1">
        <v>1541000000000</v>
      </c>
      <c r="F128" s="1">
        <v>1257000000000</v>
      </c>
      <c r="G128" s="1">
        <v>113400</v>
      </c>
      <c r="H128" s="53">
        <f t="shared" si="11"/>
        <v>0.26647368421052631</v>
      </c>
      <c r="I128" s="53">
        <f t="shared" si="23"/>
        <v>5.9842105263157898E-2</v>
      </c>
      <c r="J128" s="1">
        <v>733.2</v>
      </c>
      <c r="K128" s="1">
        <v>30130</v>
      </c>
      <c r="L128" s="64">
        <f t="shared" si="24"/>
        <v>2798000000000</v>
      </c>
      <c r="M128" s="64"/>
      <c r="N128" s="64"/>
      <c r="O128" s="1">
        <v>8.3752999999999993</v>
      </c>
      <c r="P128" s="1">
        <v>18.225000000000001</v>
      </c>
      <c r="Q128" s="1">
        <v>37.621000000000002</v>
      </c>
      <c r="R128" s="1">
        <v>0.47225</v>
      </c>
      <c r="S128" s="1">
        <v>8.4918999999999994E-2</v>
      </c>
      <c r="U128" s="1">
        <v>1.0698000000000001</v>
      </c>
      <c r="V128" s="1">
        <v>1.8037000000000001</v>
      </c>
      <c r="W128" s="1">
        <v>3.4830000000000001</v>
      </c>
      <c r="X128" s="1">
        <v>0.47225</v>
      </c>
      <c r="Y128" s="1">
        <v>8.4918999999999994E-2</v>
      </c>
      <c r="AA128" s="1">
        <v>0.39756999999999998</v>
      </c>
      <c r="AB128" s="1">
        <v>0.50314000000000003</v>
      </c>
      <c r="AC128" s="1">
        <v>0.85943999999999998</v>
      </c>
      <c r="AD128" s="1">
        <v>0.30092999999999998</v>
      </c>
      <c r="AE128" s="1">
        <v>6.2909999999999994E-2</v>
      </c>
      <c r="AG128" s="3">
        <f t="shared" si="12"/>
        <v>1</v>
      </c>
      <c r="AH128" s="3">
        <f t="shared" si="13"/>
        <v>8.3752999999999993</v>
      </c>
      <c r="AI128" s="3">
        <f t="shared" si="14"/>
        <v>1.0698000000000001</v>
      </c>
      <c r="AJ128" s="3">
        <f t="shared" si="15"/>
        <v>0.39756999999999998</v>
      </c>
      <c r="AK128" s="1">
        <f t="shared" si="19"/>
        <v>152681782500</v>
      </c>
      <c r="AL128" s="43"/>
      <c r="AM128" s="1"/>
      <c r="AN128" s="1"/>
      <c r="AO128" s="3">
        <f t="shared" si="20"/>
        <v>1.2120067032464563</v>
      </c>
      <c r="AP128" s="3">
        <f t="shared" si="21"/>
        <v>2.5912208504801096E-2</v>
      </c>
      <c r="AQ128"/>
      <c r="AR128"/>
      <c r="AS128"/>
      <c r="AT128"/>
      <c r="AU128"/>
      <c r="BB128"/>
      <c r="BC128"/>
      <c r="BD128"/>
      <c r="BE128"/>
      <c r="BF128"/>
      <c r="BG128"/>
      <c r="BH128"/>
      <c r="BI128"/>
      <c r="BJ128"/>
      <c r="BK128"/>
      <c r="BL128"/>
    </row>
    <row r="129" spans="1:64" x14ac:dyDescent="0.2">
      <c r="A129" s="2">
        <f t="shared" si="22"/>
        <v>29.5</v>
      </c>
      <c r="B129" s="1">
        <v>5331000000</v>
      </c>
      <c r="C129" s="1">
        <v>16120</v>
      </c>
      <c r="D129" s="1">
        <v>1057000000</v>
      </c>
      <c r="E129" s="1">
        <v>1643000000000</v>
      </c>
      <c r="F129" s="1">
        <v>1252000000000</v>
      </c>
      <c r="G129" s="1">
        <v>105100</v>
      </c>
      <c r="H129" s="53">
        <f t="shared" si="11"/>
        <v>0.28057894736842104</v>
      </c>
      <c r="I129" s="53">
        <f t="shared" si="23"/>
        <v>5.5631578947368421E-2</v>
      </c>
      <c r="J129" s="1">
        <v>639.1</v>
      </c>
      <c r="K129" s="1">
        <v>27730</v>
      </c>
      <c r="L129" s="64">
        <f t="shared" si="24"/>
        <v>2895000000000</v>
      </c>
      <c r="M129" s="64"/>
      <c r="N129" s="64"/>
      <c r="O129" s="1">
        <v>8.7690000000000001</v>
      </c>
      <c r="P129" s="1">
        <v>19.120999999999999</v>
      </c>
      <c r="Q129" s="1">
        <v>39.488999999999997</v>
      </c>
      <c r="R129" s="1">
        <v>0.46368999999999999</v>
      </c>
      <c r="S129" s="1">
        <v>8.3349000000000006E-2</v>
      </c>
      <c r="U129" s="1">
        <v>1.0528</v>
      </c>
      <c r="V129" s="1">
        <v>1.7765</v>
      </c>
      <c r="W129" s="1">
        <v>3.4312999999999998</v>
      </c>
      <c r="X129" s="1">
        <v>0.46368999999999999</v>
      </c>
      <c r="Y129" s="1">
        <v>8.3349000000000006E-2</v>
      </c>
      <c r="AA129" s="1">
        <v>0.38934000000000002</v>
      </c>
      <c r="AB129" s="1">
        <v>0.49288999999999999</v>
      </c>
      <c r="AC129" s="1">
        <v>0.84180999999999995</v>
      </c>
      <c r="AD129" s="1">
        <v>0.29457</v>
      </c>
      <c r="AE129" s="1">
        <v>6.1615000000000003E-2</v>
      </c>
      <c r="AG129" s="3">
        <f t="shared" si="12"/>
        <v>1</v>
      </c>
      <c r="AH129" s="3">
        <f t="shared" si="13"/>
        <v>8.7690000000000001</v>
      </c>
      <c r="AI129" s="3">
        <f t="shared" si="14"/>
        <v>1.0528</v>
      </c>
      <c r="AJ129" s="3">
        <f t="shared" si="15"/>
        <v>0.38934000000000002</v>
      </c>
      <c r="AK129" s="1">
        <f t="shared" si="19"/>
        <v>152696290500</v>
      </c>
      <c r="AL129" s="43"/>
      <c r="AM129" s="1"/>
      <c r="AN129" s="1"/>
      <c r="AO129" s="3">
        <f t="shared" si="20"/>
        <v>1.2095206230497009</v>
      </c>
      <c r="AP129" s="3">
        <f t="shared" si="21"/>
        <v>2.4250300716489724E-2</v>
      </c>
      <c r="AQ129"/>
      <c r="AR129"/>
      <c r="AS129"/>
      <c r="AT129"/>
      <c r="AU129"/>
      <c r="BB129"/>
      <c r="BC129"/>
      <c r="BD129"/>
      <c r="BE129"/>
      <c r="BF129"/>
      <c r="BG129"/>
      <c r="BH129"/>
      <c r="BI129"/>
      <c r="BJ129"/>
      <c r="BK129"/>
      <c r="BL129"/>
    </row>
    <row r="130" spans="1:64" x14ac:dyDescent="0.2">
      <c r="A130" s="2">
        <f t="shared" si="22"/>
        <v>29.75</v>
      </c>
      <c r="B130" s="1">
        <v>5646000000</v>
      </c>
      <c r="C130" s="1">
        <v>15360</v>
      </c>
      <c r="D130" s="1">
        <v>964100000</v>
      </c>
      <c r="E130" s="1">
        <v>1783000000000</v>
      </c>
      <c r="F130" s="1">
        <v>1248000000000</v>
      </c>
      <c r="G130" s="1">
        <v>96810</v>
      </c>
      <c r="H130" s="53">
        <f t="shared" si="11"/>
        <v>0.29715789473684212</v>
      </c>
      <c r="I130" s="53">
        <f t="shared" si="23"/>
        <v>5.0742105263157894E-2</v>
      </c>
      <c r="J130" s="1">
        <v>537.6</v>
      </c>
      <c r="K130" s="1">
        <v>25250</v>
      </c>
      <c r="L130" s="64">
        <f t="shared" si="24"/>
        <v>3031000000000</v>
      </c>
      <c r="M130" s="64"/>
      <c r="N130" s="64"/>
      <c r="O130" s="1">
        <v>9.2376000000000005</v>
      </c>
      <c r="P130" s="1">
        <v>20.184000000000001</v>
      </c>
      <c r="Q130" s="1">
        <v>41.706000000000003</v>
      </c>
      <c r="R130" s="1">
        <v>0.45549000000000001</v>
      </c>
      <c r="S130" s="1">
        <v>8.1840999999999997E-2</v>
      </c>
      <c r="U130" s="1">
        <v>1.0367</v>
      </c>
      <c r="V130" s="1">
        <v>1.7505999999999999</v>
      </c>
      <c r="W130" s="1">
        <v>3.3820000000000001</v>
      </c>
      <c r="X130" s="1">
        <v>0.45549000000000001</v>
      </c>
      <c r="Y130" s="1">
        <v>8.1840999999999997E-2</v>
      </c>
      <c r="AA130" s="1">
        <v>0.38142999999999999</v>
      </c>
      <c r="AB130" s="1">
        <v>0.48302</v>
      </c>
      <c r="AC130" s="1">
        <v>0.82484000000000002</v>
      </c>
      <c r="AD130" s="1">
        <v>0.28844999999999998</v>
      </c>
      <c r="AE130" s="1">
        <v>6.037E-2</v>
      </c>
      <c r="AG130" s="3">
        <f t="shared" si="12"/>
        <v>1</v>
      </c>
      <c r="AH130" s="3">
        <f t="shared" si="13"/>
        <v>9.2376000000000005</v>
      </c>
      <c r="AI130" s="3">
        <f t="shared" si="14"/>
        <v>1.0367</v>
      </c>
      <c r="AJ130" s="3">
        <f t="shared" si="15"/>
        <v>0.38142999999999999</v>
      </c>
      <c r="AK130" s="1">
        <f t="shared" si="19"/>
        <v>152710114500</v>
      </c>
      <c r="AL130" s="43"/>
      <c r="AM130" s="1"/>
      <c r="AN130" s="1"/>
      <c r="AO130" s="3">
        <f t="shared" si="20"/>
        <v>1.2070105611705644</v>
      </c>
      <c r="AP130" s="3">
        <f t="shared" si="21"/>
        <v>2.2566884661117715E-2</v>
      </c>
      <c r="AQ130"/>
      <c r="AR130"/>
      <c r="AS130"/>
      <c r="AT130"/>
      <c r="AU130"/>
      <c r="BB130"/>
      <c r="BC130"/>
      <c r="BD130"/>
      <c r="BE130"/>
      <c r="BF130"/>
      <c r="BG130"/>
      <c r="BH130"/>
      <c r="BI130"/>
      <c r="BJ130"/>
      <c r="BK130"/>
      <c r="BL130"/>
    </row>
    <row r="131" spans="1:64" x14ac:dyDescent="0.2">
      <c r="A131" s="2">
        <f t="shared" si="22"/>
        <v>30</v>
      </c>
      <c r="B131" s="1">
        <v>6009000000</v>
      </c>
      <c r="C131" s="1">
        <v>14580</v>
      </c>
      <c r="D131" s="1">
        <v>867700000</v>
      </c>
      <c r="E131" s="1">
        <v>1961000000000</v>
      </c>
      <c r="F131" s="1">
        <v>1244000000000</v>
      </c>
      <c r="G131" s="1">
        <v>88660</v>
      </c>
      <c r="H131" s="53">
        <f t="shared" si="11"/>
        <v>0.31626315789473686</v>
      </c>
      <c r="I131" s="53">
        <f t="shared" si="23"/>
        <v>4.566842105263158E-2</v>
      </c>
      <c r="J131" s="1">
        <v>440.8</v>
      </c>
      <c r="K131" s="1">
        <v>22800</v>
      </c>
      <c r="L131" s="64">
        <f t="shared" si="24"/>
        <v>3205000000000</v>
      </c>
      <c r="M131" s="64"/>
      <c r="N131" s="64"/>
      <c r="O131" s="1">
        <v>9.7796000000000003</v>
      </c>
      <c r="P131" s="1">
        <v>21.413</v>
      </c>
      <c r="Q131" s="1">
        <v>44.265000000000001</v>
      </c>
      <c r="R131" s="1">
        <v>0.4476</v>
      </c>
      <c r="S131" s="1">
        <v>8.0390000000000003E-2</v>
      </c>
      <c r="U131" s="1">
        <v>1.0212000000000001</v>
      </c>
      <c r="V131" s="1">
        <v>1.7259</v>
      </c>
      <c r="W131" s="1">
        <v>3.3349000000000002</v>
      </c>
      <c r="X131" s="1">
        <v>0.4476</v>
      </c>
      <c r="Y131" s="1">
        <v>8.0390000000000003E-2</v>
      </c>
      <c r="AA131" s="1">
        <v>0.37378</v>
      </c>
      <c r="AB131" s="1">
        <v>0.47349000000000002</v>
      </c>
      <c r="AC131" s="1">
        <v>0.80845</v>
      </c>
      <c r="AD131" s="1">
        <v>0.28254000000000001</v>
      </c>
      <c r="AE131" s="1">
        <v>5.9167999999999998E-2</v>
      </c>
      <c r="AG131" s="3">
        <f t="shared" si="12"/>
        <v>1</v>
      </c>
      <c r="AH131" s="3">
        <f t="shared" si="13"/>
        <v>9.7796000000000003</v>
      </c>
      <c r="AI131" s="3">
        <f t="shared" si="14"/>
        <v>1.0212000000000001</v>
      </c>
      <c r="AJ131" s="3">
        <f t="shared" si="15"/>
        <v>0.37378</v>
      </c>
      <c r="AK131" s="1">
        <f t="shared" si="19"/>
        <v>152723236500</v>
      </c>
      <c r="AL131" s="43"/>
      <c r="AM131" s="1"/>
      <c r="AN131" s="1"/>
      <c r="AO131" s="3">
        <f t="shared" si="20"/>
        <v>1.2045177384454926</v>
      </c>
      <c r="AP131" s="3">
        <f t="shared" si="21"/>
        <v>2.09031896511465E-2</v>
      </c>
      <c r="AQ131"/>
      <c r="AR131"/>
      <c r="AS131"/>
      <c r="AT131"/>
      <c r="AU131"/>
      <c r="BB131"/>
      <c r="BC131"/>
      <c r="BD131"/>
      <c r="BE131"/>
      <c r="BF131"/>
      <c r="BG131"/>
      <c r="BH131"/>
      <c r="BI131"/>
      <c r="BJ131"/>
      <c r="BK131"/>
      <c r="BL131"/>
    </row>
    <row r="132" spans="1:64" x14ac:dyDescent="0.2">
      <c r="A132" s="2">
        <f t="shared" si="22"/>
        <v>30.25</v>
      </c>
      <c r="B132" s="1">
        <v>6411000000</v>
      </c>
      <c r="C132" s="1">
        <v>255700</v>
      </c>
      <c r="D132" s="1">
        <v>30560000000</v>
      </c>
      <c r="E132" s="1">
        <v>2202000000000</v>
      </c>
      <c r="F132" s="1">
        <v>1212000000000</v>
      </c>
      <c r="G132" s="1">
        <v>1197000</v>
      </c>
      <c r="H132" s="53">
        <f t="shared" si="11"/>
        <v>0.33742105263157895</v>
      </c>
      <c r="I132" s="53">
        <f t="shared" si="23"/>
        <v>1.608421052631579</v>
      </c>
      <c r="J132" s="1">
        <v>13730</v>
      </c>
      <c r="K132" s="1">
        <v>131100</v>
      </c>
      <c r="L132" s="64">
        <f t="shared" si="24"/>
        <v>3414000000000</v>
      </c>
      <c r="M132" s="64"/>
      <c r="N132" s="64"/>
      <c r="O132" s="1">
        <v>10.394</v>
      </c>
      <c r="P132" s="1">
        <v>22.8</v>
      </c>
      <c r="Q132" s="1">
        <v>47.152999999999999</v>
      </c>
      <c r="R132" s="1">
        <v>0.44216</v>
      </c>
      <c r="S132" s="1">
        <v>7.9299999999999995E-2</v>
      </c>
      <c r="U132" s="1">
        <v>1.0143</v>
      </c>
      <c r="V132" s="1">
        <v>1.7176</v>
      </c>
      <c r="W132" s="1">
        <v>3.3210000000000002</v>
      </c>
      <c r="X132" s="1">
        <v>0.44216</v>
      </c>
      <c r="Y132" s="1">
        <v>7.9299999999999995E-2</v>
      </c>
      <c r="AA132" s="1">
        <v>0.3669</v>
      </c>
      <c r="AB132" s="1">
        <v>0.46511000000000002</v>
      </c>
      <c r="AC132" s="1">
        <v>0.79435</v>
      </c>
      <c r="AD132" s="1">
        <v>0.27705999999999997</v>
      </c>
      <c r="AE132" s="1">
        <v>5.8062000000000002E-2</v>
      </c>
      <c r="AG132" s="3">
        <f t="shared" si="12"/>
        <v>1</v>
      </c>
      <c r="AH132" s="3">
        <f t="shared" si="13"/>
        <v>10.394</v>
      </c>
      <c r="AI132" s="3">
        <f t="shared" si="14"/>
        <v>1.0143</v>
      </c>
      <c r="AJ132" s="3">
        <f t="shared" si="15"/>
        <v>0.3669</v>
      </c>
      <c r="AK132" s="1">
        <f t="shared" si="19"/>
        <v>152953366500</v>
      </c>
      <c r="AL132" s="43"/>
      <c r="AM132" s="1"/>
      <c r="AN132" s="1"/>
      <c r="AO132" s="3">
        <f t="shared" si="20"/>
        <v>1.2022578947368423</v>
      </c>
      <c r="AP132" s="3">
        <f t="shared" si="21"/>
        <v>1.9392982456140351E-2</v>
      </c>
      <c r="AQ132"/>
      <c r="AR132"/>
      <c r="AS132"/>
      <c r="AT132"/>
      <c r="AU132"/>
      <c r="BB132"/>
      <c r="BC132"/>
      <c r="BD132"/>
      <c r="BE132"/>
      <c r="BF132"/>
      <c r="BG132"/>
      <c r="BH132"/>
      <c r="BI132"/>
      <c r="BJ132"/>
      <c r="BK132"/>
      <c r="BL132"/>
    </row>
    <row r="133" spans="1:64" x14ac:dyDescent="0.2">
      <c r="A133" s="2">
        <f t="shared" si="22"/>
        <v>30.5</v>
      </c>
      <c r="B133" s="1">
        <v>6824000000</v>
      </c>
      <c r="C133" s="1">
        <v>131000</v>
      </c>
      <c r="D133" s="1">
        <v>14800000000</v>
      </c>
      <c r="E133" s="1">
        <v>2410000000000</v>
      </c>
      <c r="F133" s="1">
        <v>1246000000000</v>
      </c>
      <c r="G133" s="1">
        <v>626000</v>
      </c>
      <c r="H133" s="53">
        <f t="shared" si="11"/>
        <v>0.35915789473684212</v>
      </c>
      <c r="I133" s="53">
        <f t="shared" si="23"/>
        <v>0.77894736842105261</v>
      </c>
      <c r="J133" s="1">
        <v>6400</v>
      </c>
      <c r="K133" s="1">
        <v>71500</v>
      </c>
      <c r="L133" s="64">
        <f t="shared" si="24"/>
        <v>3656000000000</v>
      </c>
      <c r="M133" s="64"/>
      <c r="N133" s="64"/>
      <c r="O133" s="1">
        <v>11.161</v>
      </c>
      <c r="P133" s="1">
        <v>24.498999999999999</v>
      </c>
      <c r="Q133" s="1">
        <v>50.679000000000002</v>
      </c>
      <c r="R133" s="1">
        <v>0.46253</v>
      </c>
      <c r="S133" s="1">
        <v>8.1981999999999999E-2</v>
      </c>
      <c r="U133" s="1">
        <v>1.1008</v>
      </c>
      <c r="V133" s="1">
        <v>1.8866000000000001</v>
      </c>
      <c r="W133" s="1">
        <v>3.6644999999999999</v>
      </c>
      <c r="X133" s="1">
        <v>0.46253</v>
      </c>
      <c r="Y133" s="1">
        <v>8.1981999999999999E-2</v>
      </c>
      <c r="AA133" s="1">
        <v>0.36724000000000001</v>
      </c>
      <c r="AB133" s="1">
        <v>0.46777999999999997</v>
      </c>
      <c r="AC133" s="1">
        <v>0.80225000000000002</v>
      </c>
      <c r="AD133" s="1">
        <v>0.27539000000000002</v>
      </c>
      <c r="AE133" s="1">
        <v>5.7841999999999998E-2</v>
      </c>
      <c r="AG133" s="3">
        <f t="shared" si="12"/>
        <v>1</v>
      </c>
      <c r="AH133" s="3">
        <f t="shared" si="13"/>
        <v>11.161</v>
      </c>
      <c r="AI133" s="3">
        <f t="shared" si="14"/>
        <v>1.1008</v>
      </c>
      <c r="AJ133" s="3">
        <f t="shared" si="15"/>
        <v>0.36724000000000001</v>
      </c>
      <c r="AK133" s="1">
        <f t="shared" si="19"/>
        <v>153071266500</v>
      </c>
      <c r="AL133" s="43"/>
      <c r="AM133" s="1"/>
      <c r="AN133" s="1"/>
      <c r="AO133" s="3">
        <f t="shared" si="20"/>
        <v>1.2014613793760291</v>
      </c>
      <c r="AP133" s="3">
        <f t="shared" si="21"/>
        <v>1.8879546103922611E-2</v>
      </c>
      <c r="AQ133"/>
      <c r="AR133"/>
      <c r="AS133"/>
      <c r="AT133"/>
      <c r="AU133"/>
      <c r="BB133"/>
      <c r="BC133"/>
      <c r="BD133"/>
      <c r="BE133"/>
      <c r="BF133"/>
      <c r="BG133"/>
      <c r="BH133"/>
      <c r="BI133"/>
      <c r="BJ133"/>
      <c r="BK133"/>
      <c r="BL133"/>
    </row>
    <row r="134" spans="1:64" x14ac:dyDescent="0.2">
      <c r="A134" s="2">
        <f t="shared" si="22"/>
        <v>30.75</v>
      </c>
      <c r="B134" s="1">
        <v>7275000000</v>
      </c>
      <c r="C134" s="1">
        <v>194900</v>
      </c>
      <c r="D134" s="1">
        <v>21020000000</v>
      </c>
      <c r="E134" s="1">
        <v>2678000000000</v>
      </c>
      <c r="F134" s="1">
        <v>1256000000000</v>
      </c>
      <c r="G134" s="1">
        <v>909000</v>
      </c>
      <c r="H134" s="53">
        <f t="shared" si="11"/>
        <v>0.38289473684210529</v>
      </c>
      <c r="I134" s="53">
        <f t="shared" si="23"/>
        <v>1.1063157894736841</v>
      </c>
      <c r="J134" s="1">
        <v>8315</v>
      </c>
      <c r="K134" s="1">
        <v>95710</v>
      </c>
      <c r="L134" s="64">
        <f t="shared" si="24"/>
        <v>3934000000000</v>
      </c>
      <c r="M134" s="64"/>
      <c r="N134" s="64"/>
      <c r="O134" s="1">
        <v>11.964</v>
      </c>
      <c r="P134" s="1">
        <v>26.283000000000001</v>
      </c>
      <c r="Q134" s="1">
        <v>54.383000000000003</v>
      </c>
      <c r="R134" s="1">
        <v>0.47910999999999998</v>
      </c>
      <c r="S134" s="1">
        <v>8.4106E-2</v>
      </c>
      <c r="U134" s="1">
        <v>1.1735</v>
      </c>
      <c r="V134" s="1">
        <v>2.0295999999999998</v>
      </c>
      <c r="W134" s="1">
        <v>3.9554999999999998</v>
      </c>
      <c r="X134" s="1">
        <v>0.47910999999999998</v>
      </c>
      <c r="Y134" s="1">
        <v>8.4106E-2</v>
      </c>
      <c r="AA134" s="1">
        <v>0.36658000000000002</v>
      </c>
      <c r="AB134" s="1">
        <v>0.46898000000000001</v>
      </c>
      <c r="AC134" s="1">
        <v>0.80728</v>
      </c>
      <c r="AD134" s="1">
        <v>0.27318999999999999</v>
      </c>
      <c r="AE134" s="1">
        <v>5.7488999999999998E-2</v>
      </c>
      <c r="AG134" s="3">
        <f t="shared" si="12"/>
        <v>1</v>
      </c>
      <c r="AH134" s="3">
        <f t="shared" si="13"/>
        <v>11.964</v>
      </c>
      <c r="AI134" s="3">
        <f t="shared" si="14"/>
        <v>1.1735</v>
      </c>
      <c r="AJ134" s="3">
        <f t="shared" si="15"/>
        <v>0.36658000000000002</v>
      </c>
      <c r="AK134" s="1">
        <f t="shared" si="19"/>
        <v>153246676500</v>
      </c>
      <c r="AL134" s="43"/>
      <c r="AM134" s="1"/>
      <c r="AN134" s="1"/>
      <c r="AO134" s="3">
        <f t="shared" si="20"/>
        <v>1.2004662202437568</v>
      </c>
      <c r="AP134" s="3">
        <f t="shared" si="21"/>
        <v>1.8228893200928357E-2</v>
      </c>
      <c r="AQ134"/>
      <c r="AR134"/>
      <c r="AS134"/>
      <c r="AT134"/>
      <c r="AU134"/>
      <c r="BB134"/>
      <c r="BC134"/>
      <c r="BD134"/>
      <c r="BE134"/>
      <c r="BF134"/>
      <c r="BG134"/>
      <c r="BH134"/>
      <c r="BI134"/>
      <c r="BJ134"/>
      <c r="BK134"/>
      <c r="BL134"/>
    </row>
    <row r="135" spans="1:64" x14ac:dyDescent="0.2">
      <c r="A135" s="2">
        <f t="shared" si="22"/>
        <v>31</v>
      </c>
      <c r="B135" s="1">
        <v>7735000000</v>
      </c>
      <c r="C135" s="1">
        <v>379400</v>
      </c>
      <c r="D135" s="1">
        <v>38590000000</v>
      </c>
      <c r="E135" s="1">
        <v>2963000000000</v>
      </c>
      <c r="F135" s="1">
        <v>1279000000000</v>
      </c>
      <c r="G135" s="1">
        <v>1745000</v>
      </c>
      <c r="H135" s="53">
        <f t="shared" si="11"/>
        <v>0.40710526315789475</v>
      </c>
      <c r="I135" s="53">
        <f t="shared" si="23"/>
        <v>2.0310526315789472</v>
      </c>
      <c r="J135" s="1">
        <v>14220</v>
      </c>
      <c r="K135" s="1">
        <v>169600</v>
      </c>
      <c r="L135" s="64">
        <f t="shared" si="24"/>
        <v>4242000000000</v>
      </c>
      <c r="M135" s="64"/>
      <c r="N135" s="64"/>
      <c r="O135" s="1">
        <v>12.922000000000001</v>
      </c>
      <c r="P135" s="1">
        <v>28.384</v>
      </c>
      <c r="Q135" s="1">
        <v>58.731999999999999</v>
      </c>
      <c r="R135" s="1">
        <v>0.52307000000000003</v>
      </c>
      <c r="S135" s="1">
        <v>9.0230000000000005E-2</v>
      </c>
      <c r="U135" s="1">
        <v>1.3448</v>
      </c>
      <c r="V135" s="1">
        <v>2.3601000000000001</v>
      </c>
      <c r="W135" s="1">
        <v>4.6245000000000003</v>
      </c>
      <c r="X135" s="1">
        <v>0.52307000000000003</v>
      </c>
      <c r="Y135" s="1">
        <v>9.0230000000000005E-2</v>
      </c>
      <c r="AA135" s="1">
        <v>0.37380000000000002</v>
      </c>
      <c r="AB135" s="1">
        <v>0.48229</v>
      </c>
      <c r="AC135" s="1">
        <v>0.83645000000000003</v>
      </c>
      <c r="AD135" s="1">
        <v>0.27514</v>
      </c>
      <c r="AE135" s="1">
        <v>5.8091999999999998E-2</v>
      </c>
      <c r="AG135" s="3">
        <f t="shared" si="12"/>
        <v>1</v>
      </c>
      <c r="AH135" s="3">
        <f t="shared" si="13"/>
        <v>12.922000000000001</v>
      </c>
      <c r="AI135" s="3">
        <f t="shared" si="14"/>
        <v>1.3448</v>
      </c>
      <c r="AJ135" s="3">
        <f t="shared" si="15"/>
        <v>0.37380000000000002</v>
      </c>
      <c r="AK135" s="1">
        <f t="shared" si="19"/>
        <v>153588136500</v>
      </c>
      <c r="AL135" s="43"/>
      <c r="AM135" s="1"/>
      <c r="AN135" s="1"/>
      <c r="AO135" s="3">
        <f t="shared" si="20"/>
        <v>1.2007126667606163</v>
      </c>
      <c r="AP135" s="3">
        <f t="shared" si="21"/>
        <v>1.8428339909808345E-2</v>
      </c>
      <c r="AQ135"/>
      <c r="AR135"/>
      <c r="AS135"/>
      <c r="AT135"/>
      <c r="AU135"/>
      <c r="BB135"/>
      <c r="BC135"/>
      <c r="BD135"/>
      <c r="BE135"/>
      <c r="BF135"/>
      <c r="BG135"/>
      <c r="BH135"/>
      <c r="BI135"/>
      <c r="BJ135"/>
      <c r="BK135"/>
      <c r="BL135"/>
    </row>
    <row r="136" spans="1:64" x14ac:dyDescent="0.2">
      <c r="A136" s="2">
        <f t="shared" si="22"/>
        <v>31.25</v>
      </c>
      <c r="B136" s="1">
        <v>8172000000</v>
      </c>
      <c r="C136" s="1">
        <v>611900</v>
      </c>
      <c r="D136" s="1">
        <v>58920000000</v>
      </c>
      <c r="E136" s="1">
        <v>3219000000000</v>
      </c>
      <c r="F136" s="1">
        <v>1341000000000</v>
      </c>
      <c r="G136" s="1">
        <v>2832000</v>
      </c>
      <c r="H136" s="53">
        <f t="shared" si="11"/>
        <v>0.43010526315789471</v>
      </c>
      <c r="I136" s="53">
        <f t="shared" si="23"/>
        <v>3.1010526315789475</v>
      </c>
      <c r="J136" s="1">
        <v>21220</v>
      </c>
      <c r="K136" s="1">
        <v>268500</v>
      </c>
      <c r="L136" s="64">
        <f t="shared" si="24"/>
        <v>4560000000000</v>
      </c>
      <c r="M136" s="64"/>
      <c r="N136" s="64"/>
      <c r="O136" s="1">
        <v>14.086</v>
      </c>
      <c r="P136" s="1">
        <v>30.884</v>
      </c>
      <c r="Q136" s="1">
        <v>63.896000000000001</v>
      </c>
      <c r="R136" s="1">
        <v>0.61380999999999997</v>
      </c>
      <c r="S136" s="1">
        <v>0.10322000000000001</v>
      </c>
      <c r="U136" s="1">
        <v>1.6834</v>
      </c>
      <c r="V136" s="1">
        <v>3.0081000000000002</v>
      </c>
      <c r="W136" s="1">
        <v>5.9330999999999996</v>
      </c>
      <c r="X136" s="1">
        <v>0.61380999999999997</v>
      </c>
      <c r="Y136" s="1">
        <v>0.10322000000000001</v>
      </c>
      <c r="AA136" s="1">
        <v>0.39523000000000003</v>
      </c>
      <c r="AB136" s="1">
        <v>0.51739999999999997</v>
      </c>
      <c r="AC136" s="1">
        <v>0.90880000000000005</v>
      </c>
      <c r="AD136" s="1">
        <v>0.28466000000000002</v>
      </c>
      <c r="AE136" s="1">
        <v>6.0417999999999999E-2</v>
      </c>
      <c r="AG136" s="3">
        <f t="shared" si="12"/>
        <v>1</v>
      </c>
      <c r="AH136" s="3">
        <f t="shared" si="13"/>
        <v>14.086</v>
      </c>
      <c r="AI136" s="3">
        <f t="shared" si="14"/>
        <v>1.6834</v>
      </c>
      <c r="AJ136" s="3">
        <f t="shared" si="15"/>
        <v>0.39523000000000003</v>
      </c>
      <c r="AK136" s="1">
        <f t="shared" si="19"/>
        <v>154138846500</v>
      </c>
      <c r="AL136" s="43"/>
      <c r="AM136" s="1"/>
      <c r="AN136" s="1"/>
      <c r="AO136" s="3">
        <f t="shared" si="20"/>
        <v>1.2028073867806417</v>
      </c>
      <c r="AP136" s="3">
        <f t="shared" si="21"/>
        <v>1.9874692397357854E-2</v>
      </c>
      <c r="AQ136"/>
      <c r="AR136"/>
      <c r="AS136"/>
      <c r="AT136"/>
      <c r="AU136"/>
      <c r="BB136"/>
      <c r="BC136"/>
      <c r="BD136"/>
      <c r="BE136"/>
      <c r="BF136"/>
      <c r="BG136"/>
      <c r="BH136"/>
      <c r="BI136"/>
      <c r="BJ136"/>
      <c r="BK136"/>
      <c r="BL136"/>
    </row>
    <row r="137" spans="1:64" x14ac:dyDescent="0.2">
      <c r="A137" s="2">
        <f t="shared" si="22"/>
        <v>31.5</v>
      </c>
      <c r="B137" s="1">
        <v>8560000000</v>
      </c>
      <c r="C137" s="1">
        <v>879000</v>
      </c>
      <c r="D137" s="1">
        <v>82190000000</v>
      </c>
      <c r="E137" s="1">
        <v>3407000000000</v>
      </c>
      <c r="F137" s="1">
        <v>1456000000000</v>
      </c>
      <c r="G137" s="1">
        <v>4185000</v>
      </c>
      <c r="H137" s="53">
        <f t="shared" si="11"/>
        <v>0.45052631578947366</v>
      </c>
      <c r="I137" s="53">
        <f t="shared" si="23"/>
        <v>4.3257894736842104</v>
      </c>
      <c r="J137" s="1">
        <v>30720</v>
      </c>
      <c r="K137" s="1">
        <v>400000</v>
      </c>
      <c r="L137" s="64">
        <f t="shared" si="24"/>
        <v>4863000000000</v>
      </c>
      <c r="M137" s="64"/>
      <c r="N137" s="64"/>
      <c r="O137" s="1">
        <v>15.472</v>
      </c>
      <c r="P137" s="1">
        <v>33.811</v>
      </c>
      <c r="Q137" s="1">
        <v>69.918000000000006</v>
      </c>
      <c r="R137" s="1">
        <v>0.76458999999999999</v>
      </c>
      <c r="S137" s="1">
        <v>0.12511</v>
      </c>
      <c r="U137" s="1">
        <v>2.2328000000000001</v>
      </c>
      <c r="V137" s="1">
        <v>4.0548000000000002</v>
      </c>
      <c r="W137" s="1">
        <v>8.0441000000000003</v>
      </c>
      <c r="X137" s="1">
        <v>0.76458999999999999</v>
      </c>
      <c r="Y137" s="1">
        <v>0.12511</v>
      </c>
      <c r="AA137" s="1">
        <v>0.43709999999999999</v>
      </c>
      <c r="AB137" s="1">
        <v>0.58362000000000003</v>
      </c>
      <c r="AC137" s="1">
        <v>1.0419</v>
      </c>
      <c r="AD137" s="1">
        <v>0.30531000000000003</v>
      </c>
      <c r="AE137" s="1">
        <v>6.5238000000000004E-2</v>
      </c>
      <c r="AG137" s="3">
        <f t="shared" si="12"/>
        <v>1</v>
      </c>
      <c r="AH137" s="3">
        <f t="shared" si="13"/>
        <v>15.472</v>
      </c>
      <c r="AI137" s="3">
        <f t="shared" si="14"/>
        <v>2.2328000000000001</v>
      </c>
      <c r="AJ137" s="3">
        <f t="shared" si="15"/>
        <v>0.43709999999999999</v>
      </c>
      <c r="AK137" s="1">
        <f t="shared" si="19"/>
        <v>154929946500</v>
      </c>
      <c r="AL137" s="43"/>
      <c r="AM137" s="1"/>
      <c r="AN137" s="1"/>
      <c r="AO137" s="3">
        <f t="shared" si="20"/>
        <v>1.2067940906805477</v>
      </c>
      <c r="AP137" s="3">
        <f t="shared" si="21"/>
        <v>2.2613646446422761E-2</v>
      </c>
      <c r="AQ137"/>
      <c r="AR137"/>
      <c r="AS137"/>
      <c r="AT137"/>
      <c r="AU137"/>
      <c r="BB137"/>
      <c r="BC137"/>
      <c r="BD137"/>
      <c r="BE137"/>
      <c r="BF137"/>
      <c r="BG137"/>
      <c r="BH137"/>
      <c r="BI137"/>
      <c r="BJ137"/>
      <c r="BK137"/>
      <c r="BL137"/>
    </row>
    <row r="138" spans="1:64" x14ac:dyDescent="0.2">
      <c r="A138" s="2">
        <f t="shared" si="22"/>
        <v>31.75</v>
      </c>
      <c r="B138" s="1">
        <v>8888000000</v>
      </c>
      <c r="C138" s="1">
        <v>1193000</v>
      </c>
      <c r="D138" s="1">
        <v>112800000000</v>
      </c>
      <c r="E138" s="1">
        <v>3515000000000</v>
      </c>
      <c r="F138" s="1">
        <v>1635000000000</v>
      </c>
      <c r="G138" s="1">
        <v>5970000</v>
      </c>
      <c r="H138" s="53">
        <f t="shared" si="11"/>
        <v>0.46778947368421053</v>
      </c>
      <c r="I138" s="53">
        <f t="shared" si="23"/>
        <v>5.9368421052631577</v>
      </c>
      <c r="J138" s="1">
        <v>46420</v>
      </c>
      <c r="K138" s="1">
        <v>590000</v>
      </c>
      <c r="L138" s="64">
        <f t="shared" si="24"/>
        <v>5150000000000</v>
      </c>
      <c r="M138" s="64"/>
      <c r="N138" s="64"/>
      <c r="O138" s="1">
        <v>17.131</v>
      </c>
      <c r="P138" s="1">
        <v>37.256999999999998</v>
      </c>
      <c r="Q138" s="1">
        <v>76.983000000000004</v>
      </c>
      <c r="R138" s="1">
        <v>0.99243999999999999</v>
      </c>
      <c r="S138" s="1">
        <v>0.15865000000000001</v>
      </c>
      <c r="U138" s="1">
        <v>3.0455999999999999</v>
      </c>
      <c r="V138" s="1">
        <v>5.5972</v>
      </c>
      <c r="W138" s="1">
        <v>11.15</v>
      </c>
      <c r="X138" s="1">
        <v>0.99243999999999999</v>
      </c>
      <c r="Y138" s="1">
        <v>0.15865000000000001</v>
      </c>
      <c r="AA138" s="1">
        <v>0.50941999999999998</v>
      </c>
      <c r="AB138" s="1">
        <v>0.69564999999999999</v>
      </c>
      <c r="AC138" s="1">
        <v>1.2623</v>
      </c>
      <c r="AD138" s="1">
        <v>0.34312999999999999</v>
      </c>
      <c r="AE138" s="1">
        <v>7.3840000000000003E-2</v>
      </c>
      <c r="AG138" s="3">
        <f t="shared" si="12"/>
        <v>1</v>
      </c>
      <c r="AH138" s="3">
        <f t="shared" si="13"/>
        <v>17.131</v>
      </c>
      <c r="AI138" s="3">
        <f t="shared" si="14"/>
        <v>3.0455999999999999</v>
      </c>
      <c r="AJ138" s="3">
        <f t="shared" si="15"/>
        <v>0.50941999999999998</v>
      </c>
      <c r="AK138" s="1">
        <f t="shared" si="19"/>
        <v>156003646500</v>
      </c>
      <c r="AL138" s="43"/>
      <c r="AM138" s="1"/>
      <c r="AN138" s="1"/>
      <c r="AO138" s="3">
        <f t="shared" si="20"/>
        <v>1.2126739941487508</v>
      </c>
      <c r="AP138" s="3">
        <f t="shared" si="21"/>
        <v>2.6637678825455622E-2</v>
      </c>
      <c r="AQ138"/>
      <c r="AR138"/>
      <c r="AS138"/>
      <c r="AT138"/>
      <c r="AU138"/>
      <c r="BB138"/>
      <c r="BC138"/>
      <c r="BD138"/>
      <c r="BE138"/>
      <c r="BF138"/>
      <c r="BG138"/>
      <c r="BH138"/>
      <c r="BI138"/>
      <c r="BJ138"/>
      <c r="BK138"/>
      <c r="BL138"/>
    </row>
    <row r="139" spans="1:64" x14ac:dyDescent="0.2">
      <c r="A139" s="2">
        <f t="shared" si="22"/>
        <v>32</v>
      </c>
      <c r="B139" s="1">
        <v>7679000000</v>
      </c>
      <c r="C139" s="1">
        <v>1626000</v>
      </c>
      <c r="D139" s="1">
        <v>177500000000</v>
      </c>
      <c r="E139" s="1">
        <v>2818000000000</v>
      </c>
      <c r="F139" s="1">
        <v>1695000000000</v>
      </c>
      <c r="G139" s="1">
        <v>9080000</v>
      </c>
      <c r="H139" s="53">
        <f t="shared" ref="H139:H202" si="25">B139/19000000000</f>
        <v>0.4041578947368421</v>
      </c>
      <c r="I139" s="53">
        <f t="shared" si="23"/>
        <v>9.3421052631578956</v>
      </c>
      <c r="J139" s="1">
        <v>94180</v>
      </c>
      <c r="K139" s="1">
        <v>959800</v>
      </c>
      <c r="L139" s="64">
        <f t="shared" si="24"/>
        <v>4513000000000</v>
      </c>
      <c r="M139" s="64"/>
      <c r="N139" s="64"/>
      <c r="O139" s="1">
        <v>15.423999999999999</v>
      </c>
      <c r="P139" s="1">
        <v>33.320999999999998</v>
      </c>
      <c r="Q139" s="1">
        <v>68.762</v>
      </c>
      <c r="R139" s="1">
        <v>1.0730999999999999</v>
      </c>
      <c r="S139" s="1">
        <v>0.16825000000000001</v>
      </c>
      <c r="U139" s="1">
        <v>3.4266999999999999</v>
      </c>
      <c r="V139" s="1">
        <v>6.3547000000000002</v>
      </c>
      <c r="W139" s="1">
        <v>12.696999999999999</v>
      </c>
      <c r="X139" s="1">
        <v>1.0730999999999999</v>
      </c>
      <c r="Y139" s="1">
        <v>0.16825000000000001</v>
      </c>
      <c r="AA139" s="1">
        <v>0.50297000000000003</v>
      </c>
      <c r="AB139" s="1">
        <v>0.70355000000000001</v>
      </c>
      <c r="AC139" s="1">
        <v>1.2972999999999999</v>
      </c>
      <c r="AD139" s="1">
        <v>0.32523999999999997</v>
      </c>
      <c r="AE139" s="1">
        <v>7.0360000000000006E-2</v>
      </c>
      <c r="AG139" s="3">
        <f t="shared" ref="AG139:AG202" si="26">IF(A139&lt;AG$3,1,EXP((A139-AG$3)/24))</f>
        <v>1</v>
      </c>
      <c r="AH139" s="3">
        <f t="shared" ref="AH139:AH169" si="27">O139*AG139</f>
        <v>15.423999999999999</v>
      </c>
      <c r="AI139" s="3">
        <f t="shared" ref="AI139:AI169" si="28">U139*AG139</f>
        <v>3.4266999999999999</v>
      </c>
      <c r="AJ139" s="3">
        <f t="shared" ref="AJ139:AJ169" si="29">AA139*AG139</f>
        <v>0.50297000000000003</v>
      </c>
      <c r="AK139" s="1">
        <f t="shared" si="19"/>
        <v>157467046500</v>
      </c>
      <c r="AL139" s="43"/>
      <c r="AM139" s="1"/>
      <c r="AN139" s="1"/>
      <c r="AO139" s="3">
        <f t="shared" si="20"/>
        <v>1.2207994457949443</v>
      </c>
      <c r="AP139" s="3">
        <f t="shared" si="21"/>
        <v>3.2204915818852979E-2</v>
      </c>
      <c r="AQ139"/>
      <c r="AR139"/>
      <c r="AS139"/>
      <c r="AT139"/>
      <c r="AU139"/>
      <c r="BB139"/>
      <c r="BC139"/>
      <c r="BD139"/>
      <c r="BE139"/>
      <c r="BF139"/>
      <c r="BG139"/>
      <c r="BH139"/>
      <c r="BI139"/>
      <c r="BJ139"/>
      <c r="BK139"/>
      <c r="BL139"/>
    </row>
    <row r="140" spans="1:64" x14ac:dyDescent="0.2">
      <c r="A140" s="2">
        <f t="shared" si="22"/>
        <v>32.25</v>
      </c>
      <c r="B140" s="1">
        <v>6738000000</v>
      </c>
      <c r="C140" s="1">
        <v>2020000</v>
      </c>
      <c r="D140" s="1">
        <v>265600000000</v>
      </c>
      <c r="E140" s="1">
        <v>2263000000000</v>
      </c>
      <c r="F140" s="1">
        <v>1775000000000</v>
      </c>
      <c r="G140" s="1">
        <v>12910000</v>
      </c>
      <c r="H140" s="53">
        <f t="shared" si="25"/>
        <v>0.35463157894736841</v>
      </c>
      <c r="I140" s="53">
        <f t="shared" ref="I140:I203" si="30">D140/19000000000</f>
        <v>13.978947368421053</v>
      </c>
      <c r="J140" s="1">
        <v>183900</v>
      </c>
      <c r="K140" s="1">
        <v>1468000</v>
      </c>
      <c r="L140" s="64">
        <f t="shared" ref="L140:L203" si="31">SUM(E140:F140)</f>
        <v>4038000000000</v>
      </c>
      <c r="M140" s="64"/>
      <c r="N140" s="64"/>
      <c r="O140" s="1">
        <v>14.507</v>
      </c>
      <c r="P140" s="1">
        <v>31.082000000000001</v>
      </c>
      <c r="Q140" s="1">
        <v>64.034000000000006</v>
      </c>
      <c r="R140" s="1">
        <v>1.2164999999999999</v>
      </c>
      <c r="S140" s="1">
        <v>0.18895000000000001</v>
      </c>
      <c r="U140" s="1">
        <v>3.9733000000000001</v>
      </c>
      <c r="V140" s="1">
        <v>7.4047999999999998</v>
      </c>
      <c r="W140" s="1">
        <v>14.814</v>
      </c>
      <c r="X140" s="1">
        <v>1.2164999999999999</v>
      </c>
      <c r="Y140" s="1">
        <v>0.18895000000000001</v>
      </c>
      <c r="AA140" s="1">
        <v>0.54481999999999997</v>
      </c>
      <c r="AB140" s="1">
        <v>0.77703999999999995</v>
      </c>
      <c r="AC140" s="1">
        <v>1.4444999999999999</v>
      </c>
      <c r="AD140" s="1">
        <v>0.34056999999999998</v>
      </c>
      <c r="AE140" s="1">
        <v>7.3995000000000005E-2</v>
      </c>
      <c r="AG140" s="3">
        <f t="shared" si="26"/>
        <v>1</v>
      </c>
      <c r="AH140" s="3">
        <f t="shared" si="27"/>
        <v>14.507</v>
      </c>
      <c r="AI140" s="3">
        <f t="shared" si="28"/>
        <v>3.9733000000000001</v>
      </c>
      <c r="AJ140" s="3">
        <f t="shared" si="29"/>
        <v>0.54481999999999997</v>
      </c>
      <c r="AK140" s="1">
        <f t="shared" ref="AK140:AK169" si="32">AK139+(C140*0.25)*3600</f>
        <v>159285046500</v>
      </c>
      <c r="AL140" s="43"/>
      <c r="AM140" s="1"/>
      <c r="AN140" s="1"/>
      <c r="AO140" s="3">
        <f t="shared" ref="AO140:AO169" si="33">((P140*12)+Q140+(R140*16)+(S140*14))/(P140*12)</f>
        <v>1.2309570919932222</v>
      </c>
      <c r="AP140" s="3">
        <f t="shared" ref="AP140:AP203" si="34">R140/P140</f>
        <v>3.9138408081848014E-2</v>
      </c>
      <c r="AQ140"/>
      <c r="AR140"/>
      <c r="AS140"/>
      <c r="AT140"/>
      <c r="AU140"/>
      <c r="BB140"/>
      <c r="BC140"/>
      <c r="BD140"/>
      <c r="BE140"/>
      <c r="BF140"/>
      <c r="BG140"/>
      <c r="BH140"/>
      <c r="BI140"/>
      <c r="BJ140"/>
      <c r="BK140"/>
      <c r="BL140"/>
    </row>
    <row r="141" spans="1:64" x14ac:dyDescent="0.2">
      <c r="A141" s="2">
        <f t="shared" ref="A141:A204" si="35">A140+0.25</f>
        <v>32.5</v>
      </c>
      <c r="B141" s="1">
        <v>5972000000</v>
      </c>
      <c r="C141" s="1">
        <v>2329000</v>
      </c>
      <c r="D141" s="1">
        <v>383600000000</v>
      </c>
      <c r="E141" s="1">
        <v>1817000000000</v>
      </c>
      <c r="F141" s="1">
        <v>1844000000000</v>
      </c>
      <c r="G141" s="1">
        <v>17320000</v>
      </c>
      <c r="H141" s="53">
        <f t="shared" si="25"/>
        <v>0.31431578947368422</v>
      </c>
      <c r="I141" s="53">
        <f t="shared" si="30"/>
        <v>20.189473684210526</v>
      </c>
      <c r="J141" s="1">
        <v>344400</v>
      </c>
      <c r="K141" s="1">
        <v>2103000</v>
      </c>
      <c r="L141" s="64">
        <f t="shared" si="31"/>
        <v>3661000000000</v>
      </c>
      <c r="M141" s="64"/>
      <c r="N141" s="64"/>
      <c r="O141" s="1">
        <v>14.019</v>
      </c>
      <c r="P141" s="1">
        <v>29.763000000000002</v>
      </c>
      <c r="Q141" s="1">
        <v>61.194000000000003</v>
      </c>
      <c r="R141" s="1">
        <v>1.3935999999999999</v>
      </c>
      <c r="S141" s="1">
        <v>0.21628</v>
      </c>
      <c r="U141" s="1">
        <v>4.5888999999999998</v>
      </c>
      <c r="V141" s="1">
        <v>8.5672999999999995</v>
      </c>
      <c r="W141" s="1">
        <v>17.138999999999999</v>
      </c>
      <c r="X141" s="1">
        <v>1.3935999999999999</v>
      </c>
      <c r="Y141" s="1">
        <v>0.21628</v>
      </c>
      <c r="AA141" s="1">
        <v>0.62431000000000003</v>
      </c>
      <c r="AB141" s="1">
        <v>0.90180000000000005</v>
      </c>
      <c r="AC141" s="1">
        <v>1.6767000000000001</v>
      </c>
      <c r="AD141" s="1">
        <v>0.38180999999999998</v>
      </c>
      <c r="AE141" s="1">
        <v>8.3157999999999996E-2</v>
      </c>
      <c r="AG141" s="3">
        <f t="shared" si="26"/>
        <v>1</v>
      </c>
      <c r="AH141" s="3">
        <f t="shared" si="27"/>
        <v>14.019</v>
      </c>
      <c r="AI141" s="3">
        <f t="shared" si="28"/>
        <v>4.5888999999999998</v>
      </c>
      <c r="AJ141" s="3">
        <f t="shared" si="29"/>
        <v>0.62431000000000003</v>
      </c>
      <c r="AK141" s="1">
        <f t="shared" si="32"/>
        <v>161381146500</v>
      </c>
      <c r="AL141" s="43"/>
      <c r="AM141" s="1"/>
      <c r="AN141" s="1"/>
      <c r="AO141" s="3">
        <f t="shared" si="33"/>
        <v>1.2422457413567181</v>
      </c>
      <c r="AP141" s="3">
        <f t="shared" si="34"/>
        <v>4.6823236904881896E-2</v>
      </c>
      <c r="AQ141"/>
      <c r="AR141"/>
      <c r="AS141"/>
      <c r="AT141"/>
      <c r="AU141"/>
      <c r="BB141"/>
      <c r="BC141"/>
      <c r="BD141"/>
      <c r="BE141"/>
      <c r="BF141"/>
      <c r="BG141"/>
      <c r="BH141"/>
      <c r="BI141"/>
      <c r="BJ141"/>
      <c r="BK141"/>
      <c r="BL141"/>
    </row>
    <row r="142" spans="1:64" x14ac:dyDescent="0.2">
      <c r="A142" s="2">
        <f t="shared" si="35"/>
        <v>32.75</v>
      </c>
      <c r="B142" s="1">
        <v>5337000000</v>
      </c>
      <c r="C142" s="1">
        <v>2547000</v>
      </c>
      <c r="D142" s="1">
        <v>529800000000</v>
      </c>
      <c r="E142" s="1">
        <v>1466000000000</v>
      </c>
      <c r="F142" s="1">
        <v>1884000000000</v>
      </c>
      <c r="G142" s="1">
        <v>22160000</v>
      </c>
      <c r="H142" s="53">
        <f t="shared" si="25"/>
        <v>0.28089473684210525</v>
      </c>
      <c r="I142" s="53">
        <f t="shared" si="30"/>
        <v>27.88421052631579</v>
      </c>
      <c r="J142" s="1">
        <v>604600</v>
      </c>
      <c r="K142" s="1">
        <v>2821000</v>
      </c>
      <c r="L142" s="64">
        <f t="shared" si="31"/>
        <v>3350000000000</v>
      </c>
      <c r="M142" s="64"/>
      <c r="N142" s="64"/>
      <c r="O142" s="1">
        <v>13.756</v>
      </c>
      <c r="P142" s="1">
        <v>28.937999999999999</v>
      </c>
      <c r="Q142" s="1">
        <v>59.368000000000002</v>
      </c>
      <c r="R142" s="1">
        <v>1.5822000000000001</v>
      </c>
      <c r="S142" s="1">
        <v>0.24679000000000001</v>
      </c>
      <c r="U142" s="1">
        <v>5.2012</v>
      </c>
      <c r="V142" s="1">
        <v>9.7066999999999997</v>
      </c>
      <c r="W142" s="1">
        <v>19.399999999999999</v>
      </c>
      <c r="X142" s="1">
        <v>1.5822000000000001</v>
      </c>
      <c r="Y142" s="1">
        <v>0.24679000000000001</v>
      </c>
      <c r="AA142" s="1">
        <v>0.73192999999999997</v>
      </c>
      <c r="AB142" s="1">
        <v>1.0644</v>
      </c>
      <c r="AC142" s="1">
        <v>1.9688000000000001</v>
      </c>
      <c r="AD142" s="1">
        <v>0.44285999999999998</v>
      </c>
      <c r="AE142" s="1">
        <v>9.6532999999999994E-2</v>
      </c>
      <c r="AG142" s="3">
        <f t="shared" si="26"/>
        <v>1</v>
      </c>
      <c r="AH142" s="3">
        <f t="shared" si="27"/>
        <v>13.756</v>
      </c>
      <c r="AI142" s="3">
        <f t="shared" si="28"/>
        <v>5.2012</v>
      </c>
      <c r="AJ142" s="3">
        <f t="shared" si="29"/>
        <v>0.73192999999999997</v>
      </c>
      <c r="AK142" s="1">
        <f t="shared" si="32"/>
        <v>163673446500</v>
      </c>
      <c r="AL142" s="43"/>
      <c r="AM142" s="1"/>
      <c r="AN142" s="1"/>
      <c r="AO142" s="3">
        <f t="shared" si="33"/>
        <v>1.2538134978229318</v>
      </c>
      <c r="AP142" s="3">
        <f t="shared" si="34"/>
        <v>5.4675513166079208E-2</v>
      </c>
      <c r="AQ142"/>
      <c r="AR142"/>
      <c r="AS142"/>
      <c r="AT142"/>
      <c r="AU142"/>
      <c r="BB142"/>
      <c r="BC142"/>
      <c r="BD142"/>
      <c r="BE142"/>
      <c r="BF142"/>
      <c r="BG142"/>
      <c r="BH142"/>
      <c r="BI142"/>
      <c r="BJ142"/>
      <c r="BK142"/>
      <c r="BL142"/>
    </row>
    <row r="143" spans="1:64" x14ac:dyDescent="0.2">
      <c r="A143" s="2">
        <f t="shared" si="35"/>
        <v>33</v>
      </c>
      <c r="B143" s="1">
        <v>4806000000</v>
      </c>
      <c r="C143" s="1">
        <v>2701000</v>
      </c>
      <c r="D143" s="1">
        <v>698500000000</v>
      </c>
      <c r="E143" s="1">
        <v>1194000000000</v>
      </c>
      <c r="F143" s="1">
        <v>1888000000000</v>
      </c>
      <c r="G143" s="1">
        <v>27440000</v>
      </c>
      <c r="H143" s="53">
        <f t="shared" si="25"/>
        <v>0.25294736842105264</v>
      </c>
      <c r="I143" s="53">
        <f t="shared" si="30"/>
        <v>36.763157894736842</v>
      </c>
      <c r="J143" s="1">
        <v>985000</v>
      </c>
      <c r="K143" s="1">
        <v>3584000</v>
      </c>
      <c r="L143" s="64">
        <f t="shared" si="31"/>
        <v>3082000000000</v>
      </c>
      <c r="M143" s="64"/>
      <c r="N143" s="64"/>
      <c r="O143" s="1">
        <v>13.605</v>
      </c>
      <c r="P143" s="1">
        <v>28.364000000000001</v>
      </c>
      <c r="Q143" s="1">
        <v>58.058999999999997</v>
      </c>
      <c r="R143" s="1">
        <v>1.7682</v>
      </c>
      <c r="S143" s="1">
        <v>0.27811999999999998</v>
      </c>
      <c r="U143" s="1">
        <v>5.7682000000000002</v>
      </c>
      <c r="V143" s="1">
        <v>10.747999999999999</v>
      </c>
      <c r="W143" s="1">
        <v>21.45</v>
      </c>
      <c r="X143" s="1">
        <v>1.7682</v>
      </c>
      <c r="Y143" s="1">
        <v>0.27811999999999998</v>
      </c>
      <c r="AA143" s="1">
        <v>0.85843000000000003</v>
      </c>
      <c r="AB143" s="1">
        <v>1.2519</v>
      </c>
      <c r="AC143" s="1">
        <v>2.2982</v>
      </c>
      <c r="AD143" s="1">
        <v>0.51773999999999998</v>
      </c>
      <c r="AE143" s="1">
        <v>0.11284</v>
      </c>
      <c r="AG143" s="3">
        <f t="shared" si="26"/>
        <v>1</v>
      </c>
      <c r="AH143" s="3">
        <f t="shared" si="27"/>
        <v>13.605</v>
      </c>
      <c r="AI143" s="3">
        <f t="shared" si="28"/>
        <v>5.7682000000000002</v>
      </c>
      <c r="AJ143" s="3">
        <f t="shared" si="29"/>
        <v>0.85843000000000003</v>
      </c>
      <c r="AK143" s="1">
        <f t="shared" si="32"/>
        <v>166104346500</v>
      </c>
      <c r="AL143" s="43"/>
      <c r="AM143" s="1"/>
      <c r="AN143" s="1"/>
      <c r="AO143" s="3">
        <f t="shared" si="33"/>
        <v>1.2651362055187327</v>
      </c>
      <c r="AP143" s="3">
        <f t="shared" si="34"/>
        <v>6.2339585389930896E-2</v>
      </c>
      <c r="AQ143"/>
      <c r="AR143"/>
      <c r="AS143"/>
      <c r="AT143"/>
      <c r="AU143"/>
      <c r="BB143"/>
      <c r="BC143"/>
      <c r="BD143"/>
      <c r="BE143"/>
      <c r="BF143"/>
      <c r="BG143"/>
      <c r="BH143"/>
      <c r="BI143"/>
      <c r="BJ143"/>
      <c r="BK143"/>
      <c r="BL143"/>
    </row>
    <row r="144" spans="1:64" x14ac:dyDescent="0.2">
      <c r="A144" s="2">
        <f t="shared" si="35"/>
        <v>33.25</v>
      </c>
      <c r="B144" s="1">
        <v>4229000000</v>
      </c>
      <c r="C144" s="1">
        <v>2847000</v>
      </c>
      <c r="D144" s="1">
        <v>883500000000</v>
      </c>
      <c r="E144" s="1">
        <v>955800000000</v>
      </c>
      <c r="F144" s="1">
        <v>1808000000000</v>
      </c>
      <c r="G144" s="1">
        <v>33470000</v>
      </c>
      <c r="H144" s="53">
        <f t="shared" si="25"/>
        <v>0.22257894736842104</v>
      </c>
      <c r="I144" s="53">
        <f t="shared" si="30"/>
        <v>46.5</v>
      </c>
      <c r="J144" s="1">
        <v>1498000</v>
      </c>
      <c r="K144" s="1">
        <v>4401000</v>
      </c>
      <c r="L144" s="64">
        <f t="shared" si="31"/>
        <v>2763800000000</v>
      </c>
      <c r="M144" s="64"/>
      <c r="N144" s="64"/>
      <c r="O144" s="1">
        <v>13.045</v>
      </c>
      <c r="P144" s="1">
        <v>26.965</v>
      </c>
      <c r="Q144" s="1">
        <v>55.070999999999998</v>
      </c>
      <c r="R144" s="1">
        <v>1.8783000000000001</v>
      </c>
      <c r="S144" s="1">
        <v>0.29820000000000002</v>
      </c>
      <c r="U144" s="1">
        <v>6.0682</v>
      </c>
      <c r="V144" s="1">
        <v>11.282</v>
      </c>
      <c r="W144" s="1">
        <v>22.484000000000002</v>
      </c>
      <c r="X144" s="1">
        <v>1.8783000000000001</v>
      </c>
      <c r="Y144" s="1">
        <v>0.29820000000000002</v>
      </c>
      <c r="AA144" s="1">
        <v>0.95972000000000002</v>
      </c>
      <c r="AB144" s="1">
        <v>1.401</v>
      </c>
      <c r="AC144" s="1">
        <v>2.5543999999999998</v>
      </c>
      <c r="AD144" s="1">
        <v>0.57882</v>
      </c>
      <c r="AE144" s="1">
        <v>0.12605</v>
      </c>
      <c r="AG144" s="3">
        <f t="shared" si="26"/>
        <v>1</v>
      </c>
      <c r="AH144" s="3">
        <f t="shared" si="27"/>
        <v>13.045</v>
      </c>
      <c r="AI144" s="3">
        <f t="shared" si="28"/>
        <v>6.0682</v>
      </c>
      <c r="AJ144" s="3">
        <f t="shared" si="29"/>
        <v>0.95972000000000002</v>
      </c>
      <c r="AK144" s="1">
        <f t="shared" si="32"/>
        <v>168666646500</v>
      </c>
      <c r="AL144" s="43"/>
      <c r="AM144" s="1"/>
      <c r="AN144" s="1"/>
      <c r="AO144" s="3">
        <f t="shared" si="33"/>
        <v>1.2759707027628406</v>
      </c>
      <c r="AP144" s="3">
        <f t="shared" si="34"/>
        <v>6.9656962729464117E-2</v>
      </c>
      <c r="AQ144"/>
      <c r="AR144"/>
      <c r="AS144"/>
      <c r="AT144"/>
      <c r="AU144"/>
      <c r="BB144"/>
      <c r="BC144"/>
      <c r="BD144"/>
      <c r="BE144"/>
      <c r="BF144"/>
      <c r="BG144"/>
      <c r="BH144"/>
      <c r="BI144"/>
      <c r="BJ144"/>
      <c r="BK144"/>
      <c r="BL144"/>
    </row>
    <row r="145" spans="1:64" x14ac:dyDescent="0.2">
      <c r="A145" s="2">
        <f t="shared" si="35"/>
        <v>33.5</v>
      </c>
      <c r="B145" s="1">
        <v>3759000000</v>
      </c>
      <c r="C145" s="1">
        <v>2982000</v>
      </c>
      <c r="D145" s="1">
        <v>1071000000000</v>
      </c>
      <c r="E145" s="1">
        <v>782800000000</v>
      </c>
      <c r="F145" s="1">
        <v>1717000000000</v>
      </c>
      <c r="G145" s="1">
        <v>40040000</v>
      </c>
      <c r="H145" s="53">
        <f t="shared" si="25"/>
        <v>0.1978421052631579</v>
      </c>
      <c r="I145" s="53">
        <f t="shared" si="30"/>
        <v>56.368421052631582</v>
      </c>
      <c r="J145" s="1">
        <v>2120000</v>
      </c>
      <c r="K145" s="1">
        <v>5245000</v>
      </c>
      <c r="L145" s="64">
        <f t="shared" si="31"/>
        <v>2499800000000</v>
      </c>
      <c r="M145" s="64"/>
      <c r="N145" s="64"/>
      <c r="O145" s="1">
        <v>12.619</v>
      </c>
      <c r="P145" s="1">
        <v>25.876000000000001</v>
      </c>
      <c r="Q145" s="1">
        <v>52.728000000000002</v>
      </c>
      <c r="R145" s="1">
        <v>1.9834000000000001</v>
      </c>
      <c r="S145" s="1">
        <v>0.31796999999999997</v>
      </c>
      <c r="U145" s="1">
        <v>6.3354999999999997</v>
      </c>
      <c r="V145" s="1">
        <v>11.75</v>
      </c>
      <c r="W145" s="1">
        <v>23.38</v>
      </c>
      <c r="X145" s="1">
        <v>1.9834000000000001</v>
      </c>
      <c r="Y145" s="1">
        <v>0.31796999999999997</v>
      </c>
      <c r="AA145" s="1">
        <v>1.0669999999999999</v>
      </c>
      <c r="AB145" s="1">
        <v>1.5572999999999999</v>
      </c>
      <c r="AC145" s="1">
        <v>2.8233000000000001</v>
      </c>
      <c r="AD145" s="1">
        <v>0.64476999999999995</v>
      </c>
      <c r="AE145" s="1">
        <v>0.14022000000000001</v>
      </c>
      <c r="AG145" s="3">
        <f t="shared" si="26"/>
        <v>1</v>
      </c>
      <c r="AH145" s="3">
        <f t="shared" si="27"/>
        <v>12.619</v>
      </c>
      <c r="AI145" s="3">
        <f t="shared" si="28"/>
        <v>6.3354999999999997</v>
      </c>
      <c r="AJ145" s="3">
        <f t="shared" si="29"/>
        <v>1.0669999999999999</v>
      </c>
      <c r="AK145" s="1">
        <f t="shared" si="32"/>
        <v>171350446500</v>
      </c>
      <c r="AL145" s="43"/>
      <c r="AM145" s="1"/>
      <c r="AN145" s="1"/>
      <c r="AO145" s="3">
        <f t="shared" si="33"/>
        <v>1.2863463569845932</v>
      </c>
      <c r="AP145" s="3">
        <f t="shared" si="34"/>
        <v>7.6650177770907407E-2</v>
      </c>
      <c r="AQ145"/>
      <c r="AR145"/>
      <c r="AS145"/>
      <c r="AT145"/>
      <c r="AU145"/>
      <c r="BB145"/>
      <c r="BC145"/>
      <c r="BD145"/>
      <c r="BE145"/>
      <c r="BF145"/>
      <c r="BG145"/>
      <c r="BH145"/>
      <c r="BI145"/>
      <c r="BJ145"/>
      <c r="BK145"/>
      <c r="BL145"/>
    </row>
    <row r="146" spans="1:64" x14ac:dyDescent="0.2">
      <c r="A146" s="2">
        <f t="shared" si="35"/>
        <v>33.75</v>
      </c>
      <c r="B146" s="1">
        <v>3366000000</v>
      </c>
      <c r="C146" s="1">
        <v>3129000</v>
      </c>
      <c r="D146" s="1">
        <v>1257000000000</v>
      </c>
      <c r="E146" s="1">
        <v>653000000000</v>
      </c>
      <c r="F146" s="1">
        <v>1622000000000</v>
      </c>
      <c r="G146" s="1">
        <v>47410000</v>
      </c>
      <c r="H146" s="53">
        <f t="shared" si="25"/>
        <v>0.1771578947368421</v>
      </c>
      <c r="I146" s="53">
        <f t="shared" si="30"/>
        <v>66.15789473684211</v>
      </c>
      <c r="J146" s="1">
        <v>2839000</v>
      </c>
      <c r="K146" s="1">
        <v>6157000</v>
      </c>
      <c r="L146" s="64">
        <f t="shared" si="31"/>
        <v>2275000000000</v>
      </c>
      <c r="M146" s="64"/>
      <c r="N146" s="64"/>
      <c r="O146" s="1">
        <v>12.282</v>
      </c>
      <c r="P146" s="1">
        <v>24.992000000000001</v>
      </c>
      <c r="Q146" s="1">
        <v>50.817999999999998</v>
      </c>
      <c r="R146" s="1">
        <v>2.0825</v>
      </c>
      <c r="S146" s="1">
        <v>0.33698</v>
      </c>
      <c r="U146" s="1">
        <v>6.5728999999999997</v>
      </c>
      <c r="V146" s="1">
        <v>12.157</v>
      </c>
      <c r="W146" s="1">
        <v>24.155000000000001</v>
      </c>
      <c r="X146" s="1">
        <v>2.0825</v>
      </c>
      <c r="Y146" s="1">
        <v>0.33698</v>
      </c>
      <c r="AA146" s="1">
        <v>1.1765000000000001</v>
      </c>
      <c r="AB146" s="1">
        <v>1.7157</v>
      </c>
      <c r="AC146" s="1">
        <v>3.0981999999999998</v>
      </c>
      <c r="AD146" s="1">
        <v>0.71284999999999998</v>
      </c>
      <c r="AE146" s="1">
        <v>0.15473000000000001</v>
      </c>
      <c r="AG146" s="3">
        <f t="shared" si="26"/>
        <v>1</v>
      </c>
      <c r="AH146" s="3">
        <f t="shared" si="27"/>
        <v>12.282</v>
      </c>
      <c r="AI146" s="3">
        <f t="shared" si="28"/>
        <v>6.5728999999999997</v>
      </c>
      <c r="AJ146" s="3">
        <f t="shared" si="29"/>
        <v>1.1765000000000001</v>
      </c>
      <c r="AK146" s="1">
        <f t="shared" si="32"/>
        <v>174166546500</v>
      </c>
      <c r="AL146" s="43"/>
      <c r="AM146" s="1"/>
      <c r="AN146" s="1"/>
      <c r="AO146" s="3">
        <f t="shared" si="33"/>
        <v>1.2962805431071276</v>
      </c>
      <c r="AP146" s="3">
        <f t="shared" si="34"/>
        <v>8.3326664532650446E-2</v>
      </c>
      <c r="AQ146"/>
      <c r="AR146"/>
      <c r="AS146"/>
      <c r="AT146"/>
      <c r="AU146"/>
      <c r="BB146"/>
      <c r="BC146"/>
      <c r="BD146"/>
      <c r="BE146"/>
      <c r="BF146"/>
      <c r="BG146"/>
      <c r="BH146"/>
      <c r="BI146"/>
      <c r="BJ146"/>
      <c r="BK146"/>
      <c r="BL146"/>
    </row>
    <row r="147" spans="1:64" x14ac:dyDescent="0.2">
      <c r="A147" s="2">
        <f t="shared" si="35"/>
        <v>34</v>
      </c>
      <c r="B147" s="1">
        <v>3031000000</v>
      </c>
      <c r="C147" s="1">
        <v>3298000</v>
      </c>
      <c r="D147" s="1">
        <v>1440000000000</v>
      </c>
      <c r="E147" s="1">
        <v>551800000000</v>
      </c>
      <c r="F147" s="1">
        <v>1527000000000</v>
      </c>
      <c r="G147" s="1">
        <v>55890000</v>
      </c>
      <c r="H147" s="53">
        <f t="shared" si="25"/>
        <v>0.15952631578947368</v>
      </c>
      <c r="I147" s="53">
        <f t="shared" si="30"/>
        <v>75.78947368421052</v>
      </c>
      <c r="J147" s="1">
        <v>3654000</v>
      </c>
      <c r="K147" s="1">
        <v>7185000</v>
      </c>
      <c r="L147" s="64">
        <f t="shared" si="31"/>
        <v>2078800000000</v>
      </c>
      <c r="M147" s="64"/>
      <c r="N147" s="64"/>
      <c r="O147" s="1">
        <v>12.009</v>
      </c>
      <c r="P147" s="1">
        <v>24.257000000000001</v>
      </c>
      <c r="Q147" s="1">
        <v>49.225000000000001</v>
      </c>
      <c r="R147" s="1">
        <v>2.1766999999999999</v>
      </c>
      <c r="S147" s="1">
        <v>0.3553</v>
      </c>
      <c r="U147" s="1">
        <v>6.7872000000000003</v>
      </c>
      <c r="V147" s="1">
        <v>12.519</v>
      </c>
      <c r="W147" s="1">
        <v>24.841999999999999</v>
      </c>
      <c r="X147" s="1">
        <v>2.1766999999999999</v>
      </c>
      <c r="Y147" s="1">
        <v>0.3553</v>
      </c>
      <c r="AA147" s="1">
        <v>1.2870999999999999</v>
      </c>
      <c r="AB147" s="1">
        <v>1.8747</v>
      </c>
      <c r="AC147" s="1">
        <v>3.3782999999999999</v>
      </c>
      <c r="AD147" s="1">
        <v>0.78215000000000001</v>
      </c>
      <c r="AE147" s="1">
        <v>0.16933999999999999</v>
      </c>
      <c r="AG147" s="3">
        <f t="shared" si="26"/>
        <v>1</v>
      </c>
      <c r="AH147" s="3">
        <f t="shared" si="27"/>
        <v>12.009</v>
      </c>
      <c r="AI147" s="3">
        <f t="shared" si="28"/>
        <v>6.7872000000000003</v>
      </c>
      <c r="AJ147" s="3">
        <f t="shared" si="29"/>
        <v>1.2870999999999999</v>
      </c>
      <c r="AK147" s="1">
        <f t="shared" si="32"/>
        <v>177134746500</v>
      </c>
      <c r="AL147" s="43"/>
      <c r="AM147" s="1"/>
      <c r="AN147" s="1"/>
      <c r="AO147" s="3">
        <f t="shared" si="33"/>
        <v>1.305844361077902</v>
      </c>
      <c r="AP147" s="3">
        <f t="shared" si="34"/>
        <v>8.9734921878220714E-2</v>
      </c>
      <c r="AQ147"/>
      <c r="AR147"/>
      <c r="AS147"/>
      <c r="AT147"/>
      <c r="AU147"/>
      <c r="BB147"/>
      <c r="BC147"/>
      <c r="BD147"/>
      <c r="BE147"/>
      <c r="BF147"/>
      <c r="BG147"/>
      <c r="BH147"/>
      <c r="BI147"/>
      <c r="BJ147"/>
      <c r="BK147"/>
      <c r="BL147"/>
    </row>
    <row r="148" spans="1:64" x14ac:dyDescent="0.2">
      <c r="A148" s="2">
        <f t="shared" si="35"/>
        <v>34.25</v>
      </c>
      <c r="B148" s="1">
        <v>2739000000</v>
      </c>
      <c r="C148" s="1">
        <v>3489000</v>
      </c>
      <c r="D148" s="1">
        <v>1622000000000</v>
      </c>
      <c r="E148" s="1">
        <v>470500000000</v>
      </c>
      <c r="F148" s="1">
        <v>1435000000000</v>
      </c>
      <c r="G148" s="1">
        <v>65720000</v>
      </c>
      <c r="H148" s="53">
        <f t="shared" si="25"/>
        <v>0.1441578947368421</v>
      </c>
      <c r="I148" s="53">
        <f t="shared" si="30"/>
        <v>85.368421052631575</v>
      </c>
      <c r="J148" s="1">
        <v>4569000</v>
      </c>
      <c r="K148" s="1">
        <v>8373000</v>
      </c>
      <c r="L148" s="64">
        <f t="shared" si="31"/>
        <v>1905500000000</v>
      </c>
      <c r="M148" s="64"/>
      <c r="N148" s="64"/>
      <c r="O148" s="1">
        <v>11.786</v>
      </c>
      <c r="P148" s="1">
        <v>23.638000000000002</v>
      </c>
      <c r="Q148" s="1">
        <v>47.881</v>
      </c>
      <c r="R148" s="1">
        <v>2.2679</v>
      </c>
      <c r="S148" s="1">
        <v>0.37314999999999998</v>
      </c>
      <c r="U148" s="1">
        <v>6.9854000000000003</v>
      </c>
      <c r="V148" s="1">
        <v>12.847</v>
      </c>
      <c r="W148" s="1">
        <v>25.466999999999999</v>
      </c>
      <c r="X148" s="1">
        <v>2.2679</v>
      </c>
      <c r="Y148" s="1">
        <v>0.37314999999999998</v>
      </c>
      <c r="AA148" s="1">
        <v>1.399</v>
      </c>
      <c r="AB148" s="1">
        <v>2.0348999999999999</v>
      </c>
      <c r="AC148" s="1">
        <v>3.6652999999999998</v>
      </c>
      <c r="AD148" s="1">
        <v>0.85279000000000005</v>
      </c>
      <c r="AE148" s="1">
        <v>0.18407000000000001</v>
      </c>
      <c r="AG148" s="3">
        <f t="shared" si="26"/>
        <v>1</v>
      </c>
      <c r="AH148" s="3">
        <f t="shared" si="27"/>
        <v>11.786</v>
      </c>
      <c r="AI148" s="3">
        <f t="shared" si="28"/>
        <v>6.9854000000000003</v>
      </c>
      <c r="AJ148" s="3">
        <f t="shared" si="29"/>
        <v>1.399</v>
      </c>
      <c r="AK148" s="1">
        <f t="shared" si="32"/>
        <v>180274846500</v>
      </c>
      <c r="AL148" s="43"/>
      <c r="AM148" s="1"/>
      <c r="AN148" s="1"/>
      <c r="AO148" s="3">
        <f t="shared" si="33"/>
        <v>1.3151405223228139</v>
      </c>
      <c r="AP148" s="3">
        <f t="shared" si="34"/>
        <v>9.5942973178779922E-2</v>
      </c>
      <c r="AQ148"/>
      <c r="AR148"/>
      <c r="AS148"/>
      <c r="AT148"/>
      <c r="AU148"/>
      <c r="BB148"/>
      <c r="BC148"/>
      <c r="BD148"/>
      <c r="BE148"/>
      <c r="BF148"/>
      <c r="BG148"/>
      <c r="BH148"/>
      <c r="BI148"/>
      <c r="BJ148"/>
      <c r="BK148"/>
      <c r="BL148"/>
    </row>
    <row r="149" spans="1:64" x14ac:dyDescent="0.2">
      <c r="A149" s="2">
        <f t="shared" si="35"/>
        <v>34.5</v>
      </c>
      <c r="B149" s="1">
        <v>2483000000</v>
      </c>
      <c r="C149" s="1">
        <v>3700000</v>
      </c>
      <c r="D149" s="1">
        <v>1802000000000</v>
      </c>
      <c r="E149" s="1">
        <v>403500000000</v>
      </c>
      <c r="F149" s="1">
        <v>1346000000000</v>
      </c>
      <c r="G149" s="1">
        <v>77170000</v>
      </c>
      <c r="H149" s="53">
        <f t="shared" si="25"/>
        <v>0.13068421052631579</v>
      </c>
      <c r="I149" s="53">
        <f t="shared" si="30"/>
        <v>94.84210526315789</v>
      </c>
      <c r="J149" s="1">
        <v>5593000</v>
      </c>
      <c r="K149" s="1">
        <v>9761000</v>
      </c>
      <c r="L149" s="64">
        <f t="shared" si="31"/>
        <v>1749500000000</v>
      </c>
      <c r="M149" s="64"/>
      <c r="N149" s="64"/>
      <c r="O149" s="1">
        <v>11.603</v>
      </c>
      <c r="P149" s="1">
        <v>23.113</v>
      </c>
      <c r="Q149" s="1">
        <v>46.735999999999997</v>
      </c>
      <c r="R149" s="1">
        <v>2.3574999999999999</v>
      </c>
      <c r="S149" s="1">
        <v>0.39078000000000002</v>
      </c>
      <c r="U149" s="1">
        <v>7.1718999999999999</v>
      </c>
      <c r="V149" s="1">
        <v>13.151</v>
      </c>
      <c r="W149" s="1">
        <v>26.045999999999999</v>
      </c>
      <c r="X149" s="1">
        <v>2.3574999999999999</v>
      </c>
      <c r="Y149" s="1">
        <v>0.39078000000000002</v>
      </c>
      <c r="AA149" s="1">
        <v>1.5133000000000001</v>
      </c>
      <c r="AB149" s="1">
        <v>2.1974999999999998</v>
      </c>
      <c r="AC149" s="1">
        <v>3.9609999999999999</v>
      </c>
      <c r="AD149" s="1">
        <v>0.92539000000000005</v>
      </c>
      <c r="AE149" s="1">
        <v>0.19903999999999999</v>
      </c>
      <c r="AG149" s="3">
        <f t="shared" si="26"/>
        <v>1</v>
      </c>
      <c r="AH149" s="3">
        <f t="shared" si="27"/>
        <v>11.603</v>
      </c>
      <c r="AI149" s="3">
        <f t="shared" si="28"/>
        <v>7.1718999999999999</v>
      </c>
      <c r="AJ149" s="3">
        <f t="shared" si="29"/>
        <v>1.5133000000000001</v>
      </c>
      <c r="AK149" s="1">
        <f t="shared" si="32"/>
        <v>183604846500</v>
      </c>
      <c r="AL149" s="43"/>
      <c r="AM149" s="1"/>
      <c r="AN149" s="1"/>
      <c r="AO149" s="3">
        <f t="shared" si="33"/>
        <v>1.3242292216501537</v>
      </c>
      <c r="AP149" s="3">
        <f t="shared" si="34"/>
        <v>0.1019988750919396</v>
      </c>
      <c r="AQ149"/>
      <c r="AR149"/>
      <c r="AS149"/>
      <c r="AT149"/>
      <c r="AU149"/>
      <c r="BB149"/>
      <c r="BC149"/>
      <c r="BD149"/>
      <c r="BE149"/>
      <c r="BF149"/>
      <c r="BG149"/>
      <c r="BH149"/>
      <c r="BI149"/>
      <c r="BJ149"/>
      <c r="BK149"/>
      <c r="BL149"/>
    </row>
    <row r="150" spans="1:64" x14ac:dyDescent="0.2">
      <c r="A150" s="2">
        <f t="shared" si="35"/>
        <v>34.75</v>
      </c>
      <c r="B150" s="1">
        <v>2254000000</v>
      </c>
      <c r="C150" s="1">
        <v>3927000</v>
      </c>
      <c r="D150" s="1">
        <v>1981000000000</v>
      </c>
      <c r="E150" s="1">
        <v>347300000000</v>
      </c>
      <c r="F150" s="1">
        <v>1261000000000</v>
      </c>
      <c r="G150" s="1">
        <v>90470000</v>
      </c>
      <c r="H150" s="53">
        <f t="shared" si="25"/>
        <v>0.11863157894736842</v>
      </c>
      <c r="I150" s="53">
        <f t="shared" si="30"/>
        <v>104.26315789473684</v>
      </c>
      <c r="J150" s="1">
        <v>6735000</v>
      </c>
      <c r="K150" s="1">
        <v>11380000</v>
      </c>
      <c r="L150" s="64">
        <f t="shared" si="31"/>
        <v>1608300000000</v>
      </c>
      <c r="M150" s="64"/>
      <c r="N150" s="64"/>
      <c r="O150" s="1">
        <v>11.452999999999999</v>
      </c>
      <c r="P150" s="1">
        <v>22.661000000000001</v>
      </c>
      <c r="Q150" s="1">
        <v>45.747999999999998</v>
      </c>
      <c r="R150" s="1">
        <v>2.4468000000000001</v>
      </c>
      <c r="S150" s="1">
        <v>0.40838999999999998</v>
      </c>
      <c r="U150" s="1">
        <v>7.3491999999999997</v>
      </c>
      <c r="V150" s="1">
        <v>13.433999999999999</v>
      </c>
      <c r="W150" s="1">
        <v>26.587</v>
      </c>
      <c r="X150" s="1">
        <v>2.4468000000000001</v>
      </c>
      <c r="Y150" s="1">
        <v>0.40838999999999998</v>
      </c>
      <c r="AA150" s="1">
        <v>1.6306</v>
      </c>
      <c r="AB150" s="1">
        <v>2.3635000000000002</v>
      </c>
      <c r="AC150" s="1">
        <v>4.2671000000000001</v>
      </c>
      <c r="AD150" s="1">
        <v>1.0005999999999999</v>
      </c>
      <c r="AE150" s="1">
        <v>0.21439</v>
      </c>
      <c r="AG150" s="3">
        <f t="shared" si="26"/>
        <v>1</v>
      </c>
      <c r="AH150" s="3">
        <f t="shared" si="27"/>
        <v>11.452999999999999</v>
      </c>
      <c r="AI150" s="3">
        <f t="shared" si="28"/>
        <v>7.3491999999999997</v>
      </c>
      <c r="AJ150" s="3">
        <f t="shared" si="29"/>
        <v>1.6306</v>
      </c>
      <c r="AK150" s="1">
        <f t="shared" si="32"/>
        <v>187139146500</v>
      </c>
      <c r="AL150" s="43"/>
      <c r="AM150" s="1"/>
      <c r="AN150" s="1"/>
      <c r="AO150" s="3">
        <f t="shared" si="33"/>
        <v>1.3332239677566451</v>
      </c>
      <c r="AP150" s="3">
        <f t="shared" si="34"/>
        <v>0.10797405233661356</v>
      </c>
      <c r="AQ150"/>
      <c r="AR150"/>
      <c r="AS150"/>
      <c r="AT150"/>
      <c r="AU150"/>
      <c r="BB150"/>
      <c r="BC150"/>
      <c r="BD150"/>
      <c r="BE150"/>
      <c r="BF150"/>
      <c r="BG150"/>
      <c r="BH150"/>
      <c r="BI150"/>
      <c r="BJ150"/>
      <c r="BK150"/>
      <c r="BL150"/>
    </row>
    <row r="151" spans="1:64" x14ac:dyDescent="0.2">
      <c r="A151" s="2">
        <f t="shared" si="35"/>
        <v>35</v>
      </c>
      <c r="B151" s="1">
        <v>2049000000</v>
      </c>
      <c r="C151" s="1">
        <v>4165000</v>
      </c>
      <c r="D151" s="1">
        <v>2159000000000</v>
      </c>
      <c r="E151" s="1">
        <v>299600000000</v>
      </c>
      <c r="F151" s="1">
        <v>1178000000000</v>
      </c>
      <c r="G151" s="1">
        <v>105900000</v>
      </c>
      <c r="H151" s="53">
        <f t="shared" si="25"/>
        <v>0.10784210526315789</v>
      </c>
      <c r="I151" s="53">
        <f t="shared" si="30"/>
        <v>113.63157894736842</v>
      </c>
      <c r="J151" s="1">
        <v>8002000</v>
      </c>
      <c r="K151" s="1">
        <v>13280000</v>
      </c>
      <c r="L151" s="64">
        <f t="shared" si="31"/>
        <v>1477600000000</v>
      </c>
      <c r="M151" s="64"/>
      <c r="N151" s="64"/>
      <c r="O151" s="1">
        <v>11.329000000000001</v>
      </c>
      <c r="P151" s="1">
        <v>22.265999999999998</v>
      </c>
      <c r="Q151" s="1">
        <v>44.883000000000003</v>
      </c>
      <c r="R151" s="1">
        <v>2.5362</v>
      </c>
      <c r="S151" s="1">
        <v>0.42609999999999998</v>
      </c>
      <c r="U151" s="1">
        <v>7.5180999999999996</v>
      </c>
      <c r="V151" s="1">
        <v>13.698</v>
      </c>
      <c r="W151" s="1">
        <v>27.091999999999999</v>
      </c>
      <c r="X151" s="1">
        <v>2.5362</v>
      </c>
      <c r="Y151" s="1">
        <v>0.42609999999999998</v>
      </c>
      <c r="AA151" s="1">
        <v>1.7517</v>
      </c>
      <c r="AB151" s="1">
        <v>2.5335000000000001</v>
      </c>
      <c r="AC151" s="1">
        <v>4.5842999999999998</v>
      </c>
      <c r="AD151" s="1">
        <v>1.079</v>
      </c>
      <c r="AE151" s="1">
        <v>0.23025000000000001</v>
      </c>
      <c r="AG151" s="3">
        <f t="shared" si="26"/>
        <v>1</v>
      </c>
      <c r="AH151" s="3">
        <f t="shared" si="27"/>
        <v>11.329000000000001</v>
      </c>
      <c r="AI151" s="3">
        <f t="shared" si="28"/>
        <v>7.5180999999999996</v>
      </c>
      <c r="AJ151" s="3">
        <f t="shared" si="29"/>
        <v>1.7517</v>
      </c>
      <c r="AK151" s="1">
        <f t="shared" si="32"/>
        <v>190887646500</v>
      </c>
      <c r="AL151" s="43"/>
      <c r="AM151" s="1"/>
      <c r="AN151" s="1"/>
      <c r="AO151" s="3">
        <f t="shared" si="33"/>
        <v>1.3421794065690589</v>
      </c>
      <c r="AP151" s="3">
        <f t="shared" si="34"/>
        <v>0.11390460792239289</v>
      </c>
      <c r="AQ151"/>
      <c r="AR151"/>
      <c r="AS151"/>
      <c r="AT151"/>
      <c r="AU151"/>
      <c r="BB151"/>
      <c r="BC151"/>
      <c r="BD151"/>
      <c r="BE151"/>
      <c r="BF151"/>
      <c r="BG151"/>
      <c r="BH151"/>
      <c r="BI151"/>
      <c r="BJ151"/>
      <c r="BK151"/>
      <c r="BL151"/>
    </row>
    <row r="152" spans="1:64" x14ac:dyDescent="0.2">
      <c r="A152" s="2">
        <f t="shared" si="35"/>
        <v>35.25</v>
      </c>
      <c r="B152" s="1">
        <v>1864000000</v>
      </c>
      <c r="C152" s="1">
        <v>4411000</v>
      </c>
      <c r="D152" s="1">
        <v>2336000000000</v>
      </c>
      <c r="E152" s="1">
        <v>258600000000</v>
      </c>
      <c r="F152" s="1">
        <v>1098000000000</v>
      </c>
      <c r="G152" s="1">
        <v>123800000</v>
      </c>
      <c r="H152" s="53">
        <f t="shared" si="25"/>
        <v>9.8105263157894737E-2</v>
      </c>
      <c r="I152" s="53">
        <f t="shared" si="30"/>
        <v>122.94736842105263</v>
      </c>
      <c r="J152" s="1">
        <v>9398000</v>
      </c>
      <c r="K152" s="1">
        <v>15490000</v>
      </c>
      <c r="L152" s="64">
        <f t="shared" si="31"/>
        <v>1356600000000</v>
      </c>
      <c r="M152" s="64"/>
      <c r="N152" s="64"/>
      <c r="O152" s="1">
        <v>11.225</v>
      </c>
      <c r="P152" s="1">
        <v>21.914999999999999</v>
      </c>
      <c r="Q152" s="1">
        <v>44.110999999999997</v>
      </c>
      <c r="R152" s="1">
        <v>2.6261000000000001</v>
      </c>
      <c r="S152" s="1">
        <v>0.44395000000000001</v>
      </c>
      <c r="U152" s="1">
        <v>7.6783000000000001</v>
      </c>
      <c r="V152" s="1">
        <v>13.941000000000001</v>
      </c>
      <c r="W152" s="1">
        <v>27.556999999999999</v>
      </c>
      <c r="X152" s="1">
        <v>2.6261000000000001</v>
      </c>
      <c r="Y152" s="1">
        <v>0.44395000000000001</v>
      </c>
      <c r="AA152" s="1">
        <v>1.8767</v>
      </c>
      <c r="AB152" s="1">
        <v>2.7078000000000002</v>
      </c>
      <c r="AC152" s="1">
        <v>4.9122000000000003</v>
      </c>
      <c r="AD152" s="1">
        <v>1.1608000000000001</v>
      </c>
      <c r="AE152" s="1">
        <v>0.24668000000000001</v>
      </c>
      <c r="AG152" s="3">
        <f t="shared" si="26"/>
        <v>1</v>
      </c>
      <c r="AH152" s="3">
        <f t="shared" si="27"/>
        <v>11.225</v>
      </c>
      <c r="AI152" s="3">
        <f t="shared" si="28"/>
        <v>7.6783000000000001</v>
      </c>
      <c r="AJ152" s="3">
        <f t="shared" si="29"/>
        <v>1.8767</v>
      </c>
      <c r="AK152" s="1">
        <f t="shared" si="32"/>
        <v>194857546500</v>
      </c>
      <c r="AL152" s="43"/>
      <c r="AM152" s="1"/>
      <c r="AN152" s="1"/>
      <c r="AO152" s="3">
        <f t="shared" si="33"/>
        <v>1.351144193474789</v>
      </c>
      <c r="AP152" s="3">
        <f t="shared" si="34"/>
        <v>0.11983116586812687</v>
      </c>
      <c r="AQ152"/>
      <c r="AR152"/>
      <c r="AS152"/>
      <c r="AT152"/>
      <c r="AU152"/>
      <c r="BB152"/>
      <c r="BC152"/>
      <c r="BD152"/>
      <c r="BE152"/>
      <c r="BF152"/>
      <c r="BG152"/>
      <c r="BH152"/>
      <c r="BI152"/>
      <c r="BJ152"/>
      <c r="BK152"/>
      <c r="BL152"/>
    </row>
    <row r="153" spans="1:64" x14ac:dyDescent="0.2">
      <c r="A153" s="2">
        <f t="shared" si="35"/>
        <v>35.5</v>
      </c>
      <c r="B153" s="1">
        <v>1697000000</v>
      </c>
      <c r="C153" s="1">
        <v>4660000</v>
      </c>
      <c r="D153" s="1">
        <v>2510000000000</v>
      </c>
      <c r="E153" s="1">
        <v>223400000000</v>
      </c>
      <c r="F153" s="1">
        <v>1021000000000</v>
      </c>
      <c r="G153" s="1">
        <v>144400000</v>
      </c>
      <c r="H153" s="53">
        <f t="shared" si="25"/>
        <v>8.931578947368421E-2</v>
      </c>
      <c r="I153" s="53">
        <f t="shared" si="30"/>
        <v>132.10526315789474</v>
      </c>
      <c r="J153" s="1">
        <v>10920000</v>
      </c>
      <c r="K153" s="1">
        <v>18060000</v>
      </c>
      <c r="L153" s="64">
        <f t="shared" si="31"/>
        <v>1244400000000</v>
      </c>
      <c r="M153" s="64"/>
      <c r="N153" s="64"/>
      <c r="O153" s="1">
        <v>11.135</v>
      </c>
      <c r="P153" s="1">
        <v>21.596</v>
      </c>
      <c r="Q153" s="1">
        <v>43.408999999999999</v>
      </c>
      <c r="R153" s="1">
        <v>2.7162999999999999</v>
      </c>
      <c r="S153" s="1">
        <v>0.46195000000000003</v>
      </c>
      <c r="U153" s="1">
        <v>7.8292000000000002</v>
      </c>
      <c r="V153" s="1">
        <v>14.163</v>
      </c>
      <c r="W153" s="1">
        <v>27.978999999999999</v>
      </c>
      <c r="X153" s="1">
        <v>2.7162999999999999</v>
      </c>
      <c r="Y153" s="1">
        <v>0.46195000000000003</v>
      </c>
      <c r="AA153" s="1">
        <v>2.0055000000000001</v>
      </c>
      <c r="AB153" s="1">
        <v>2.8860999999999999</v>
      </c>
      <c r="AC153" s="1">
        <v>5.2493999999999996</v>
      </c>
      <c r="AD153" s="1">
        <v>1.2462</v>
      </c>
      <c r="AE153" s="1">
        <v>0.26371</v>
      </c>
      <c r="AG153" s="3">
        <f t="shared" si="26"/>
        <v>1</v>
      </c>
      <c r="AH153" s="3">
        <f t="shared" si="27"/>
        <v>11.135</v>
      </c>
      <c r="AI153" s="3">
        <f t="shared" si="28"/>
        <v>7.8292000000000002</v>
      </c>
      <c r="AJ153" s="3">
        <f t="shared" si="29"/>
        <v>2.0055000000000001</v>
      </c>
      <c r="AK153" s="1">
        <f t="shared" si="32"/>
        <v>199051546500</v>
      </c>
      <c r="AL153" s="43"/>
      <c r="AM153" s="1"/>
      <c r="AN153" s="1"/>
      <c r="AO153" s="3">
        <f t="shared" si="33"/>
        <v>1.3601635333703774</v>
      </c>
      <c r="AP153" s="3">
        <f t="shared" si="34"/>
        <v>0.12577792183737729</v>
      </c>
      <c r="AQ153"/>
      <c r="AR153"/>
      <c r="AS153"/>
      <c r="AT153"/>
      <c r="AU153"/>
      <c r="BB153"/>
      <c r="BC153"/>
      <c r="BD153"/>
      <c r="BE153"/>
      <c r="BF153"/>
      <c r="BG153"/>
      <c r="BH153"/>
      <c r="BI153"/>
      <c r="BJ153"/>
      <c r="BK153"/>
      <c r="BL153"/>
    </row>
    <row r="154" spans="1:64" x14ac:dyDescent="0.2">
      <c r="A154" s="2">
        <f t="shared" si="35"/>
        <v>35.75</v>
      </c>
      <c r="B154" s="1">
        <v>1545000000</v>
      </c>
      <c r="C154" s="1">
        <v>4909000</v>
      </c>
      <c r="D154" s="1">
        <v>2682000000000</v>
      </c>
      <c r="E154" s="1">
        <v>192900000000</v>
      </c>
      <c r="F154" s="1">
        <v>946700000000</v>
      </c>
      <c r="G154" s="1">
        <v>168000000</v>
      </c>
      <c r="H154" s="53">
        <f t="shared" si="25"/>
        <v>8.1315789473684216E-2</v>
      </c>
      <c r="I154" s="53">
        <f t="shared" si="30"/>
        <v>141.15789473684211</v>
      </c>
      <c r="J154" s="1">
        <v>12570000</v>
      </c>
      <c r="K154" s="1">
        <v>21040000</v>
      </c>
      <c r="L154" s="64">
        <f t="shared" si="31"/>
        <v>1139600000000</v>
      </c>
      <c r="M154" s="64"/>
      <c r="N154" s="64"/>
      <c r="O154" s="1">
        <v>11.055999999999999</v>
      </c>
      <c r="P154" s="1">
        <v>21.298999999999999</v>
      </c>
      <c r="Q154" s="1">
        <v>42.756</v>
      </c>
      <c r="R154" s="1">
        <v>2.8066</v>
      </c>
      <c r="S154" s="1">
        <v>0.48003000000000001</v>
      </c>
      <c r="U154" s="1">
        <v>7.9694000000000003</v>
      </c>
      <c r="V154" s="1">
        <v>14.36</v>
      </c>
      <c r="W154" s="1">
        <v>28.353000000000002</v>
      </c>
      <c r="X154" s="1">
        <v>2.8066</v>
      </c>
      <c r="Y154" s="1">
        <v>0.48003000000000001</v>
      </c>
      <c r="AA154" s="1">
        <v>2.1377999999999999</v>
      </c>
      <c r="AB154" s="1">
        <v>3.0674999999999999</v>
      </c>
      <c r="AC154" s="1">
        <v>5.5938999999999997</v>
      </c>
      <c r="AD154" s="1">
        <v>1.335</v>
      </c>
      <c r="AE154" s="1">
        <v>0.28132000000000001</v>
      </c>
      <c r="AG154" s="3">
        <f t="shared" si="26"/>
        <v>1</v>
      </c>
      <c r="AH154" s="3">
        <f t="shared" si="27"/>
        <v>11.055999999999999</v>
      </c>
      <c r="AI154" s="3">
        <f t="shared" si="28"/>
        <v>7.9694000000000003</v>
      </c>
      <c r="AJ154" s="3">
        <f t="shared" si="29"/>
        <v>2.1377999999999999</v>
      </c>
      <c r="AK154" s="1">
        <f t="shared" si="32"/>
        <v>203469646500</v>
      </c>
      <c r="AL154" s="43"/>
      <c r="AM154" s="1"/>
      <c r="AN154" s="1"/>
      <c r="AO154" s="3">
        <f t="shared" si="33"/>
        <v>1.3692740660750895</v>
      </c>
      <c r="AP154" s="3">
        <f t="shared" si="34"/>
        <v>0.13177144466876378</v>
      </c>
      <c r="AQ154"/>
      <c r="AR154"/>
      <c r="AS154"/>
      <c r="AT154"/>
      <c r="AU154"/>
      <c r="BB154"/>
      <c r="BC154"/>
      <c r="BD154"/>
      <c r="BE154"/>
      <c r="BF154"/>
      <c r="BG154"/>
      <c r="BH154"/>
      <c r="BI154"/>
      <c r="BJ154"/>
      <c r="BK154"/>
      <c r="BL154"/>
    </row>
    <row r="155" spans="1:64" x14ac:dyDescent="0.2">
      <c r="A155" s="2">
        <f t="shared" si="35"/>
        <v>36</v>
      </c>
      <c r="B155" s="1">
        <v>1408000000</v>
      </c>
      <c r="C155" s="1">
        <v>5152000</v>
      </c>
      <c r="D155" s="1">
        <v>2850000000000</v>
      </c>
      <c r="E155" s="1">
        <v>166600000000</v>
      </c>
      <c r="F155" s="1">
        <v>875500000000</v>
      </c>
      <c r="G155" s="1">
        <v>195000000</v>
      </c>
      <c r="H155" s="53">
        <f t="shared" si="25"/>
        <v>7.4105263157894743E-2</v>
      </c>
      <c r="I155" s="53">
        <f t="shared" si="30"/>
        <v>150</v>
      </c>
      <c r="J155" s="1">
        <v>14330000</v>
      </c>
      <c r="K155" s="1">
        <v>24480000</v>
      </c>
      <c r="L155" s="64">
        <f t="shared" si="31"/>
        <v>1042100000000</v>
      </c>
      <c r="M155" s="64"/>
      <c r="N155" s="64"/>
      <c r="O155" s="1">
        <v>10.981999999999999</v>
      </c>
      <c r="P155" s="1">
        <v>21.015000000000001</v>
      </c>
      <c r="Q155" s="1">
        <v>42.133000000000003</v>
      </c>
      <c r="R155" s="1">
        <v>2.8963999999999999</v>
      </c>
      <c r="S155" s="1">
        <v>0.49807000000000001</v>
      </c>
      <c r="U155" s="1">
        <v>8.0972000000000008</v>
      </c>
      <c r="V155" s="1">
        <v>14.53</v>
      </c>
      <c r="W155" s="1">
        <v>28.672000000000001</v>
      </c>
      <c r="X155" s="1">
        <v>2.8963999999999999</v>
      </c>
      <c r="Y155" s="1">
        <v>0.49807000000000001</v>
      </c>
      <c r="AA155" s="1">
        <v>2.2725</v>
      </c>
      <c r="AB155" s="1">
        <v>3.2505999999999999</v>
      </c>
      <c r="AC155" s="1">
        <v>5.9424000000000001</v>
      </c>
      <c r="AD155" s="1">
        <v>1.4268000000000001</v>
      </c>
      <c r="AE155" s="1">
        <v>0.29942000000000002</v>
      </c>
      <c r="AG155" s="3">
        <f t="shared" si="26"/>
        <v>1</v>
      </c>
      <c r="AH155" s="3">
        <f t="shared" si="27"/>
        <v>10.981999999999999</v>
      </c>
      <c r="AI155" s="3">
        <f t="shared" si="28"/>
        <v>8.0972000000000008</v>
      </c>
      <c r="AJ155" s="3">
        <f t="shared" si="29"/>
        <v>2.2725</v>
      </c>
      <c r="AK155" s="1">
        <f t="shared" si="32"/>
        <v>208106446500</v>
      </c>
      <c r="AL155" s="43"/>
      <c r="AM155" s="1"/>
      <c r="AN155" s="1"/>
      <c r="AO155" s="3">
        <f t="shared" si="33"/>
        <v>1.3784930605123324</v>
      </c>
      <c r="AP155" s="3">
        <f t="shared" si="34"/>
        <v>0.13782536283606947</v>
      </c>
      <c r="AQ155"/>
      <c r="AR155"/>
      <c r="AS155"/>
      <c r="AT155"/>
      <c r="AU155"/>
      <c r="BB155"/>
      <c r="BC155"/>
      <c r="BD155"/>
      <c r="BE155"/>
      <c r="BF155"/>
      <c r="BG155"/>
      <c r="BH155"/>
      <c r="BI155"/>
      <c r="BJ155"/>
      <c r="BK155"/>
      <c r="BL155"/>
    </row>
    <row r="156" spans="1:64" x14ac:dyDescent="0.2">
      <c r="A156" s="2">
        <f t="shared" si="35"/>
        <v>36.25</v>
      </c>
      <c r="B156" s="1">
        <v>1208000000</v>
      </c>
      <c r="C156" s="1">
        <v>5513000</v>
      </c>
      <c r="D156" s="1">
        <v>2901000000000</v>
      </c>
      <c r="E156" s="1">
        <v>139600000000</v>
      </c>
      <c r="F156" s="1">
        <v>756800000000</v>
      </c>
      <c r="G156" s="1">
        <v>223500000</v>
      </c>
      <c r="H156" s="53">
        <f t="shared" si="25"/>
        <v>6.3578947368421054E-2</v>
      </c>
      <c r="I156" s="53">
        <f t="shared" si="30"/>
        <v>152.68421052631578</v>
      </c>
      <c r="J156" s="1">
        <v>15060000</v>
      </c>
      <c r="K156" s="1">
        <v>28290000</v>
      </c>
      <c r="L156" s="64">
        <f t="shared" si="31"/>
        <v>896400000000</v>
      </c>
      <c r="M156" s="64"/>
      <c r="N156" s="64"/>
      <c r="O156" s="1">
        <v>10.199</v>
      </c>
      <c r="P156" s="1">
        <v>19.390999999999998</v>
      </c>
      <c r="Q156" s="1">
        <v>38.835999999999999</v>
      </c>
      <c r="R156" s="1">
        <v>2.7869000000000002</v>
      </c>
      <c r="S156" s="1">
        <v>0.48130000000000001</v>
      </c>
      <c r="U156" s="1">
        <v>7.6818</v>
      </c>
      <c r="V156" s="1">
        <v>13.731999999999999</v>
      </c>
      <c r="W156" s="1">
        <v>27.091000000000001</v>
      </c>
      <c r="X156" s="1">
        <v>2.7869000000000002</v>
      </c>
      <c r="Y156" s="1">
        <v>0.48130000000000001</v>
      </c>
      <c r="AA156" s="1">
        <v>2.2452999999999999</v>
      </c>
      <c r="AB156" s="1">
        <v>3.2029999999999998</v>
      </c>
      <c r="AC156" s="1">
        <v>5.8771000000000004</v>
      </c>
      <c r="AD156" s="1">
        <v>1.4157</v>
      </c>
      <c r="AE156" s="1">
        <v>0.29581000000000002</v>
      </c>
      <c r="AG156" s="3">
        <f t="shared" si="26"/>
        <v>1</v>
      </c>
      <c r="AH156" s="3">
        <f t="shared" si="27"/>
        <v>10.199</v>
      </c>
      <c r="AI156" s="3">
        <f t="shared" si="28"/>
        <v>7.6818</v>
      </c>
      <c r="AJ156" s="3">
        <f t="shared" si="29"/>
        <v>2.2452999999999999</v>
      </c>
      <c r="AK156" s="1">
        <f t="shared" si="32"/>
        <v>213068146500</v>
      </c>
      <c r="AL156" s="43"/>
      <c r="AM156" s="1"/>
      <c r="AN156" s="1"/>
      <c r="AO156" s="3">
        <f t="shared" si="33"/>
        <v>1.3874847437814792</v>
      </c>
      <c r="AP156" s="3">
        <f t="shared" si="34"/>
        <v>0.14372131401165492</v>
      </c>
      <c r="AQ156"/>
      <c r="AR156"/>
      <c r="AS156"/>
      <c r="AT156"/>
      <c r="AU156"/>
      <c r="BB156"/>
      <c r="BC156"/>
      <c r="BD156"/>
      <c r="BE156"/>
      <c r="BF156"/>
      <c r="BG156"/>
      <c r="BH156"/>
      <c r="BI156"/>
      <c r="BJ156"/>
      <c r="BK156"/>
      <c r="BL156"/>
    </row>
    <row r="157" spans="1:64" x14ac:dyDescent="0.2">
      <c r="A157" s="2">
        <f t="shared" si="35"/>
        <v>36.5</v>
      </c>
      <c r="B157" s="1">
        <v>1044000000</v>
      </c>
      <c r="C157" s="1">
        <v>5810000</v>
      </c>
      <c r="D157" s="1">
        <v>2954000000000</v>
      </c>
      <c r="E157" s="1">
        <v>117500000000</v>
      </c>
      <c r="F157" s="1">
        <v>658400000000</v>
      </c>
      <c r="G157" s="1">
        <v>254000000</v>
      </c>
      <c r="H157" s="53">
        <f t="shared" si="25"/>
        <v>5.4947368421052634E-2</v>
      </c>
      <c r="I157" s="53">
        <f t="shared" si="30"/>
        <v>155.47368421052633</v>
      </c>
      <c r="J157" s="1">
        <v>15800000</v>
      </c>
      <c r="K157" s="1">
        <v>32590000</v>
      </c>
      <c r="L157" s="64">
        <f t="shared" si="31"/>
        <v>775900000000</v>
      </c>
      <c r="M157" s="64"/>
      <c r="N157" s="64"/>
      <c r="O157" s="1">
        <v>9.5711999999999993</v>
      </c>
      <c r="P157" s="1">
        <v>18.074999999999999</v>
      </c>
      <c r="Q157" s="1">
        <v>36.158999999999999</v>
      </c>
      <c r="R157" s="1">
        <v>2.7092999999999998</v>
      </c>
      <c r="S157" s="1">
        <v>0.46998000000000001</v>
      </c>
      <c r="U157" s="1">
        <v>7.3541999999999996</v>
      </c>
      <c r="V157" s="1">
        <v>13.09</v>
      </c>
      <c r="W157" s="1">
        <v>25.815999999999999</v>
      </c>
      <c r="X157" s="1">
        <v>2.7092999999999998</v>
      </c>
      <c r="Y157" s="1">
        <v>0.46998000000000001</v>
      </c>
      <c r="AA157" s="1">
        <v>2.2414999999999998</v>
      </c>
      <c r="AB157" s="1">
        <v>3.1884999999999999</v>
      </c>
      <c r="AC157" s="1">
        <v>5.8673000000000002</v>
      </c>
      <c r="AD157" s="1">
        <v>1.4200999999999999</v>
      </c>
      <c r="AE157" s="1">
        <v>0.29548000000000002</v>
      </c>
      <c r="AG157" s="3">
        <f t="shared" si="26"/>
        <v>1</v>
      </c>
      <c r="AH157" s="3">
        <f t="shared" si="27"/>
        <v>9.5711999999999993</v>
      </c>
      <c r="AI157" s="3">
        <f t="shared" si="28"/>
        <v>7.3541999999999996</v>
      </c>
      <c r="AJ157" s="3">
        <f t="shared" si="29"/>
        <v>2.2414999999999998</v>
      </c>
      <c r="AK157" s="1">
        <f t="shared" si="32"/>
        <v>218297146500</v>
      </c>
      <c r="AL157" s="43"/>
      <c r="AM157" s="1"/>
      <c r="AN157" s="1"/>
      <c r="AO157" s="3">
        <f t="shared" si="33"/>
        <v>1.3968995850622405</v>
      </c>
      <c r="AP157" s="3">
        <f t="shared" si="34"/>
        <v>0.14989211618257262</v>
      </c>
      <c r="AQ157"/>
      <c r="AR157"/>
      <c r="AS157"/>
      <c r="AT157"/>
      <c r="AU157"/>
      <c r="BB157"/>
      <c r="BC157"/>
      <c r="BD157"/>
      <c r="BE157"/>
      <c r="BF157"/>
      <c r="BG157"/>
      <c r="BH157"/>
      <c r="BI157"/>
      <c r="BJ157"/>
      <c r="BK157"/>
      <c r="BL157"/>
    </row>
    <row r="158" spans="1:64" x14ac:dyDescent="0.2">
      <c r="A158" s="2">
        <f t="shared" si="35"/>
        <v>36.75</v>
      </c>
      <c r="B158" s="1">
        <v>908100000</v>
      </c>
      <c r="C158" s="1">
        <v>6067000</v>
      </c>
      <c r="D158" s="1">
        <v>3004000000000</v>
      </c>
      <c r="E158" s="1">
        <v>99120000000</v>
      </c>
      <c r="F158" s="1">
        <v>575400000000</v>
      </c>
      <c r="G158" s="1">
        <v>287400000</v>
      </c>
      <c r="H158" s="53">
        <f t="shared" si="25"/>
        <v>4.7794736842105265E-2</v>
      </c>
      <c r="I158" s="53">
        <f t="shared" si="30"/>
        <v>158.10526315789474</v>
      </c>
      <c r="J158" s="1">
        <v>16540000</v>
      </c>
      <c r="K158" s="1">
        <v>37420000</v>
      </c>
      <c r="L158" s="64">
        <f t="shared" si="31"/>
        <v>674520000000</v>
      </c>
      <c r="M158" s="64"/>
      <c r="N158" s="64"/>
      <c r="O158" s="1">
        <v>9.0488</v>
      </c>
      <c r="P158" s="1">
        <v>16.971</v>
      </c>
      <c r="Q158" s="1">
        <v>33.908999999999999</v>
      </c>
      <c r="R158" s="1">
        <v>2.6515</v>
      </c>
      <c r="S158" s="1">
        <v>0.46195999999999998</v>
      </c>
      <c r="U158" s="1">
        <v>7.0815000000000001</v>
      </c>
      <c r="V158" s="1">
        <v>12.548</v>
      </c>
      <c r="W158" s="1">
        <v>24.731999999999999</v>
      </c>
      <c r="X158" s="1">
        <v>2.6515</v>
      </c>
      <c r="Y158" s="1">
        <v>0.46195999999999998</v>
      </c>
      <c r="AA158" s="1">
        <v>2.2509999999999999</v>
      </c>
      <c r="AB158" s="1">
        <v>3.1924000000000001</v>
      </c>
      <c r="AC158" s="1">
        <v>5.8872</v>
      </c>
      <c r="AD158" s="1">
        <v>1.4334</v>
      </c>
      <c r="AE158" s="1">
        <v>0.29705999999999999</v>
      </c>
      <c r="AG158" s="3">
        <f t="shared" si="26"/>
        <v>1</v>
      </c>
      <c r="AH158" s="3">
        <f t="shared" si="27"/>
        <v>9.0488</v>
      </c>
      <c r="AI158" s="3">
        <f t="shared" si="28"/>
        <v>7.0815000000000001</v>
      </c>
      <c r="AJ158" s="3">
        <f t="shared" si="29"/>
        <v>2.2509999999999999</v>
      </c>
      <c r="AK158" s="1">
        <f t="shared" si="32"/>
        <v>223757446500</v>
      </c>
      <c r="AL158" s="43"/>
      <c r="AM158" s="1"/>
      <c r="AN158" s="1"/>
      <c r="AO158" s="3">
        <f t="shared" si="33"/>
        <v>1.4065780841828217</v>
      </c>
      <c r="AP158" s="3">
        <f t="shared" si="34"/>
        <v>0.15623711036473983</v>
      </c>
      <c r="AQ158"/>
      <c r="AR158"/>
      <c r="AS158"/>
      <c r="AT158"/>
      <c r="AU158"/>
      <c r="BB158"/>
      <c r="BC158"/>
      <c r="BD158"/>
      <c r="BE158"/>
      <c r="BF158"/>
      <c r="BG158"/>
      <c r="BH158"/>
      <c r="BI158"/>
      <c r="BJ158"/>
      <c r="BK158"/>
      <c r="BL158"/>
    </row>
    <row r="159" spans="1:64" x14ac:dyDescent="0.2">
      <c r="A159" s="2">
        <f t="shared" si="35"/>
        <v>37</v>
      </c>
      <c r="B159" s="1">
        <v>795000000</v>
      </c>
      <c r="C159" s="1">
        <v>6282000</v>
      </c>
      <c r="D159" s="1">
        <v>3049000000000</v>
      </c>
      <c r="E159" s="1">
        <v>83900000000</v>
      </c>
      <c r="F159" s="1">
        <v>504900000000</v>
      </c>
      <c r="G159" s="1">
        <v>323300000</v>
      </c>
      <c r="H159" s="53">
        <f t="shared" si="25"/>
        <v>4.1842105263157896E-2</v>
      </c>
      <c r="I159" s="53">
        <f t="shared" si="30"/>
        <v>160.47368421052633</v>
      </c>
      <c r="J159" s="1">
        <v>17260000</v>
      </c>
      <c r="K159" s="1">
        <v>42760000</v>
      </c>
      <c r="L159" s="64">
        <f t="shared" si="31"/>
        <v>588800000000</v>
      </c>
      <c r="M159" s="64"/>
      <c r="N159" s="64"/>
      <c r="O159" s="1">
        <v>8.5995000000000008</v>
      </c>
      <c r="P159" s="1">
        <v>16.016999999999999</v>
      </c>
      <c r="Q159" s="1">
        <v>31.962</v>
      </c>
      <c r="R159" s="1">
        <v>2.6055000000000001</v>
      </c>
      <c r="S159" s="1">
        <v>0.45578999999999997</v>
      </c>
      <c r="U159" s="1">
        <v>6.843</v>
      </c>
      <c r="V159" s="1">
        <v>12.067</v>
      </c>
      <c r="W159" s="1">
        <v>23.768000000000001</v>
      </c>
      <c r="X159" s="1">
        <v>2.6055000000000001</v>
      </c>
      <c r="Y159" s="1">
        <v>0.45578999999999997</v>
      </c>
      <c r="AA159" s="1">
        <v>2.2669000000000001</v>
      </c>
      <c r="AB159" s="1">
        <v>3.2048999999999999</v>
      </c>
      <c r="AC159" s="1">
        <v>5.9196</v>
      </c>
      <c r="AD159" s="1">
        <v>1.4513</v>
      </c>
      <c r="AE159" s="1">
        <v>0.29957</v>
      </c>
      <c r="AG159" s="3">
        <f t="shared" si="26"/>
        <v>1</v>
      </c>
      <c r="AH159" s="3">
        <f t="shared" si="27"/>
        <v>8.5995000000000008</v>
      </c>
      <c r="AI159" s="3">
        <f t="shared" si="28"/>
        <v>6.843</v>
      </c>
      <c r="AJ159" s="3">
        <f t="shared" si="29"/>
        <v>2.2669000000000001</v>
      </c>
      <c r="AK159" s="1">
        <f t="shared" si="32"/>
        <v>229411246500</v>
      </c>
      <c r="AL159" s="43"/>
      <c r="AM159" s="1"/>
      <c r="AN159" s="1"/>
      <c r="AO159" s="3">
        <f t="shared" si="33"/>
        <v>1.4163860273459448</v>
      </c>
      <c r="AP159" s="3">
        <f t="shared" si="34"/>
        <v>0.16267091215583443</v>
      </c>
      <c r="AQ159"/>
      <c r="AR159"/>
      <c r="AS159"/>
      <c r="AT159"/>
      <c r="AU159"/>
      <c r="BB159"/>
      <c r="BC159"/>
      <c r="BD159"/>
      <c r="BE159"/>
      <c r="BF159"/>
      <c r="BG159"/>
      <c r="BH159"/>
      <c r="BI159"/>
      <c r="BJ159"/>
      <c r="BK159"/>
      <c r="BL159"/>
    </row>
    <row r="160" spans="1:64" x14ac:dyDescent="0.2">
      <c r="A160" s="2">
        <f t="shared" si="35"/>
        <v>37.25</v>
      </c>
      <c r="B160" s="1">
        <v>700800000</v>
      </c>
      <c r="C160" s="1">
        <v>6444000</v>
      </c>
      <c r="D160" s="1">
        <v>3085000000000</v>
      </c>
      <c r="E160" s="1">
        <v>71260000000</v>
      </c>
      <c r="F160" s="1">
        <v>444800000000</v>
      </c>
      <c r="G160" s="1">
        <v>360600000</v>
      </c>
      <c r="H160" s="53">
        <f t="shared" si="25"/>
        <v>3.688421052631579E-2</v>
      </c>
      <c r="I160" s="53">
        <f t="shared" si="30"/>
        <v>162.36842105263159</v>
      </c>
      <c r="J160" s="1">
        <v>17930000</v>
      </c>
      <c r="K160" s="1">
        <v>48530000</v>
      </c>
      <c r="L160" s="64">
        <f t="shared" si="31"/>
        <v>516060000000</v>
      </c>
      <c r="M160" s="64"/>
      <c r="N160" s="64"/>
      <c r="O160" s="1">
        <v>8.2013999999999996</v>
      </c>
      <c r="P160" s="1">
        <v>15.17</v>
      </c>
      <c r="Q160" s="1">
        <v>30.233000000000001</v>
      </c>
      <c r="R160" s="1">
        <v>2.5657000000000001</v>
      </c>
      <c r="S160" s="1">
        <v>0.45040000000000002</v>
      </c>
      <c r="U160" s="1">
        <v>6.6246</v>
      </c>
      <c r="V160" s="1">
        <v>11.625</v>
      </c>
      <c r="W160" s="1">
        <v>22.879000000000001</v>
      </c>
      <c r="X160" s="1">
        <v>2.5657000000000001</v>
      </c>
      <c r="Y160" s="1">
        <v>0.45040000000000002</v>
      </c>
      <c r="AA160" s="1">
        <v>2.2837000000000001</v>
      </c>
      <c r="AB160" s="1">
        <v>3.2181999999999999</v>
      </c>
      <c r="AC160" s="1">
        <v>5.9508999999999999</v>
      </c>
      <c r="AD160" s="1">
        <v>1.4702</v>
      </c>
      <c r="AE160" s="1">
        <v>0.30225000000000002</v>
      </c>
      <c r="AG160" s="3">
        <f t="shared" si="26"/>
        <v>1</v>
      </c>
      <c r="AH160" s="3">
        <f t="shared" si="27"/>
        <v>8.2013999999999996</v>
      </c>
      <c r="AI160" s="3">
        <f t="shared" si="28"/>
        <v>6.6246</v>
      </c>
      <c r="AJ160" s="3">
        <f t="shared" si="29"/>
        <v>2.2837000000000001</v>
      </c>
      <c r="AK160" s="1">
        <f t="shared" si="32"/>
        <v>235210846500</v>
      </c>
      <c r="AL160" s="43"/>
      <c r="AM160" s="1"/>
      <c r="AN160" s="1"/>
      <c r="AO160" s="3">
        <f t="shared" si="33"/>
        <v>1.4262239068336628</v>
      </c>
      <c r="AP160" s="3">
        <f t="shared" si="34"/>
        <v>0.16912986156888596</v>
      </c>
      <c r="AQ160"/>
      <c r="AR160"/>
      <c r="AS160"/>
      <c r="AT160"/>
      <c r="AU160"/>
      <c r="BB160"/>
      <c r="BC160"/>
      <c r="BD160"/>
      <c r="BE160"/>
      <c r="BF160"/>
      <c r="BG160"/>
      <c r="BH160"/>
      <c r="BI160"/>
      <c r="BJ160"/>
      <c r="BK160"/>
      <c r="BL160"/>
    </row>
    <row r="161" spans="1:64" x14ac:dyDescent="0.2">
      <c r="A161" s="2">
        <f t="shared" si="35"/>
        <v>37.5</v>
      </c>
      <c r="B161" s="1">
        <v>622300000</v>
      </c>
      <c r="C161" s="1">
        <v>6541000</v>
      </c>
      <c r="D161" s="1">
        <v>3112000000000</v>
      </c>
      <c r="E161" s="1">
        <v>60780000000</v>
      </c>
      <c r="F161" s="1">
        <v>393400000000</v>
      </c>
      <c r="G161" s="1">
        <v>397900000</v>
      </c>
      <c r="H161" s="53">
        <f t="shared" si="25"/>
        <v>3.2752631578947367E-2</v>
      </c>
      <c r="I161" s="53">
        <f t="shared" si="30"/>
        <v>163.78947368421052</v>
      </c>
      <c r="J161" s="1">
        <v>18510000</v>
      </c>
      <c r="K161" s="1">
        <v>54610000</v>
      </c>
      <c r="L161" s="64">
        <f t="shared" si="31"/>
        <v>454180000000</v>
      </c>
      <c r="M161" s="64"/>
      <c r="N161" s="64"/>
      <c r="O161" s="1">
        <v>7.8380999999999998</v>
      </c>
      <c r="P161" s="1">
        <v>14.4</v>
      </c>
      <c r="Q161" s="1">
        <v>28.661000000000001</v>
      </c>
      <c r="R161" s="1">
        <v>2.5274999999999999</v>
      </c>
      <c r="S161" s="1">
        <v>0.44495000000000001</v>
      </c>
      <c r="U161" s="1">
        <v>6.4164000000000003</v>
      </c>
      <c r="V161" s="1">
        <v>11.204000000000001</v>
      </c>
      <c r="W161" s="1">
        <v>22.030999999999999</v>
      </c>
      <c r="X161" s="1">
        <v>2.5274999999999999</v>
      </c>
      <c r="Y161" s="1">
        <v>0.44495000000000001</v>
      </c>
      <c r="AA161" s="1">
        <v>2.2970000000000002</v>
      </c>
      <c r="AB161" s="1">
        <v>3.2263000000000002</v>
      </c>
      <c r="AC161" s="1">
        <v>5.9702000000000002</v>
      </c>
      <c r="AD161" s="1">
        <v>1.4873000000000001</v>
      </c>
      <c r="AE161" s="1">
        <v>0.30446000000000001</v>
      </c>
      <c r="AG161" s="3">
        <f t="shared" si="26"/>
        <v>1</v>
      </c>
      <c r="AH161" s="3">
        <f t="shared" si="27"/>
        <v>7.8380999999999998</v>
      </c>
      <c r="AI161" s="3">
        <f t="shared" si="28"/>
        <v>6.4164000000000003</v>
      </c>
      <c r="AJ161" s="3">
        <f t="shared" si="29"/>
        <v>2.2970000000000002</v>
      </c>
      <c r="AK161" s="1">
        <f t="shared" si="32"/>
        <v>241097746500</v>
      </c>
      <c r="AL161" s="43"/>
      <c r="AM161" s="1"/>
      <c r="AN161" s="1"/>
      <c r="AO161" s="3">
        <f t="shared" si="33"/>
        <v>1.435939236111111</v>
      </c>
      <c r="AP161" s="3">
        <f t="shared" si="34"/>
        <v>0.17552083333333332</v>
      </c>
      <c r="AQ161"/>
      <c r="AR161"/>
      <c r="AS161"/>
      <c r="AT161"/>
      <c r="AU161"/>
      <c r="BB161"/>
      <c r="BC161"/>
      <c r="BD161"/>
      <c r="BE161"/>
      <c r="BF161"/>
      <c r="BG161"/>
      <c r="BH161"/>
      <c r="BI161"/>
      <c r="BJ161"/>
      <c r="BK161"/>
      <c r="BL161"/>
    </row>
    <row r="162" spans="1:64" x14ac:dyDescent="0.2">
      <c r="A162" s="2">
        <f t="shared" si="35"/>
        <v>37.75</v>
      </c>
      <c r="B162" s="1">
        <v>557100000</v>
      </c>
      <c r="C162" s="1">
        <v>6562000</v>
      </c>
      <c r="D162" s="1">
        <v>3126000000000</v>
      </c>
      <c r="E162" s="1">
        <v>52170000000</v>
      </c>
      <c r="F162" s="1">
        <v>350000000000</v>
      </c>
      <c r="G162" s="1">
        <v>432900000</v>
      </c>
      <c r="H162" s="53">
        <f t="shared" si="25"/>
        <v>2.9321052631578949E-2</v>
      </c>
      <c r="I162" s="53">
        <f t="shared" si="30"/>
        <v>164.52631578947367</v>
      </c>
      <c r="J162" s="1">
        <v>19000000</v>
      </c>
      <c r="K162" s="1">
        <v>60730000</v>
      </c>
      <c r="L162" s="64">
        <f t="shared" si="31"/>
        <v>402170000000</v>
      </c>
      <c r="M162" s="64"/>
      <c r="N162" s="64"/>
      <c r="O162" s="1">
        <v>7.4981</v>
      </c>
      <c r="P162" s="1">
        <v>13.685</v>
      </c>
      <c r="Q162" s="1">
        <v>27.204000000000001</v>
      </c>
      <c r="R162" s="1">
        <v>2.4876</v>
      </c>
      <c r="S162" s="1">
        <v>0.43878</v>
      </c>
      <c r="U162" s="1">
        <v>6.2107999999999999</v>
      </c>
      <c r="V162" s="1">
        <v>10.791</v>
      </c>
      <c r="W162" s="1">
        <v>21.201000000000001</v>
      </c>
      <c r="X162" s="1">
        <v>2.4876</v>
      </c>
      <c r="Y162" s="1">
        <v>0.43878</v>
      </c>
      <c r="AA162" s="1">
        <v>2.3029999999999999</v>
      </c>
      <c r="AB162" s="1">
        <v>3.2240000000000002</v>
      </c>
      <c r="AC162" s="1">
        <v>5.9684999999999997</v>
      </c>
      <c r="AD162" s="1">
        <v>1.4999</v>
      </c>
      <c r="AE162" s="1">
        <v>0.30567</v>
      </c>
      <c r="AG162" s="3">
        <f t="shared" si="26"/>
        <v>1</v>
      </c>
      <c r="AH162" s="3">
        <f t="shared" si="27"/>
        <v>7.4981</v>
      </c>
      <c r="AI162" s="3">
        <f t="shared" si="28"/>
        <v>6.2107999999999999</v>
      </c>
      <c r="AJ162" s="3">
        <f t="shared" si="29"/>
        <v>2.3029999999999999</v>
      </c>
      <c r="AK162" s="1">
        <f t="shared" si="32"/>
        <v>247003546500</v>
      </c>
      <c r="AL162" s="43"/>
      <c r="AM162" s="1"/>
      <c r="AN162" s="1"/>
      <c r="AO162" s="3">
        <f t="shared" si="33"/>
        <v>1.4454300328827183</v>
      </c>
      <c r="AP162" s="3">
        <f t="shared" si="34"/>
        <v>0.1817756667884545</v>
      </c>
      <c r="AQ162"/>
      <c r="AR162"/>
      <c r="AS162"/>
      <c r="AT162"/>
      <c r="AU162"/>
      <c r="BB162"/>
      <c r="BC162"/>
      <c r="BD162"/>
      <c r="BE162"/>
      <c r="BF162"/>
      <c r="BG162"/>
      <c r="BH162"/>
      <c r="BI162"/>
      <c r="BJ162"/>
      <c r="BK162"/>
      <c r="BL162"/>
    </row>
    <row r="163" spans="1:64" x14ac:dyDescent="0.2">
      <c r="A163" s="2">
        <f t="shared" si="35"/>
        <v>38</v>
      </c>
      <c r="B163" s="1">
        <v>503300000</v>
      </c>
      <c r="C163" s="1">
        <v>6503000</v>
      </c>
      <c r="D163" s="1">
        <v>3127000000000</v>
      </c>
      <c r="E163" s="1">
        <v>45140000000</v>
      </c>
      <c r="F163" s="1">
        <v>313500000000</v>
      </c>
      <c r="G163" s="1">
        <v>463100000</v>
      </c>
      <c r="H163" s="53">
        <f t="shared" si="25"/>
        <v>2.6489473684210528E-2</v>
      </c>
      <c r="I163" s="53">
        <f t="shared" si="30"/>
        <v>164.57894736842104</v>
      </c>
      <c r="J163" s="1">
        <v>19380000</v>
      </c>
      <c r="K163" s="1">
        <v>66580000</v>
      </c>
      <c r="L163" s="64">
        <f t="shared" si="31"/>
        <v>358640000000</v>
      </c>
      <c r="M163" s="64"/>
      <c r="N163" s="64"/>
      <c r="O163" s="1">
        <v>7.1726999999999999</v>
      </c>
      <c r="P163" s="1">
        <v>13.01</v>
      </c>
      <c r="Q163" s="1">
        <v>25.829000000000001</v>
      </c>
      <c r="R163" s="1">
        <v>2.4430000000000001</v>
      </c>
      <c r="S163" s="1">
        <v>0.43139</v>
      </c>
      <c r="U163" s="1">
        <v>6.0025000000000004</v>
      </c>
      <c r="V163" s="1">
        <v>10.378</v>
      </c>
      <c r="W163" s="1">
        <v>20.372</v>
      </c>
      <c r="X163" s="1">
        <v>2.4430000000000001</v>
      </c>
      <c r="Y163" s="1">
        <v>0.43139</v>
      </c>
      <c r="AA163" s="1">
        <v>2.2987000000000002</v>
      </c>
      <c r="AB163" s="1">
        <v>3.2073</v>
      </c>
      <c r="AC163" s="1">
        <v>5.9389000000000003</v>
      </c>
      <c r="AD163" s="1">
        <v>1.5059</v>
      </c>
      <c r="AE163" s="1">
        <v>0.30545</v>
      </c>
      <c r="AG163" s="3">
        <f t="shared" si="26"/>
        <v>1</v>
      </c>
      <c r="AH163" s="3">
        <f t="shared" si="27"/>
        <v>7.1726999999999999</v>
      </c>
      <c r="AI163" s="3">
        <f t="shared" si="28"/>
        <v>6.0025000000000004</v>
      </c>
      <c r="AJ163" s="3">
        <f t="shared" si="29"/>
        <v>2.2987000000000002</v>
      </c>
      <c r="AK163" s="1">
        <f t="shared" si="32"/>
        <v>252856246500</v>
      </c>
      <c r="AL163" s="43"/>
      <c r="AM163" s="1"/>
      <c r="AN163" s="1"/>
      <c r="AO163" s="3">
        <f t="shared" si="33"/>
        <v>1.4544994875736612</v>
      </c>
      <c r="AP163" s="3">
        <f t="shared" si="34"/>
        <v>0.18777863182167565</v>
      </c>
      <c r="AQ163"/>
      <c r="AR163"/>
      <c r="AS163"/>
      <c r="AT163"/>
      <c r="AU163"/>
      <c r="BB163"/>
      <c r="BC163"/>
      <c r="BD163"/>
      <c r="BE163"/>
      <c r="BF163"/>
      <c r="BG163"/>
      <c r="BH163"/>
      <c r="BI163"/>
      <c r="BJ163"/>
      <c r="BK163"/>
      <c r="BL163"/>
    </row>
    <row r="164" spans="1:64" x14ac:dyDescent="0.2">
      <c r="A164" s="2">
        <f t="shared" si="35"/>
        <v>38.25</v>
      </c>
      <c r="B164" s="1">
        <v>472700000</v>
      </c>
      <c r="C164" s="1">
        <v>6274000</v>
      </c>
      <c r="D164" s="1">
        <v>3175000000000</v>
      </c>
      <c r="E164" s="1">
        <v>39920000000</v>
      </c>
      <c r="F164" s="1">
        <v>292000000000</v>
      </c>
      <c r="G164" s="1">
        <v>488100000</v>
      </c>
      <c r="H164" s="53">
        <f t="shared" si="25"/>
        <v>2.4878947368421053E-2</v>
      </c>
      <c r="I164" s="53">
        <f t="shared" si="30"/>
        <v>167.10526315789474</v>
      </c>
      <c r="J164" s="1">
        <v>20420000</v>
      </c>
      <c r="K164" s="1">
        <v>71840000</v>
      </c>
      <c r="L164" s="64">
        <f t="shared" si="31"/>
        <v>331920000000</v>
      </c>
      <c r="M164" s="64"/>
      <c r="N164" s="64"/>
      <c r="O164" s="1">
        <v>7.0744999999999996</v>
      </c>
      <c r="P164" s="1">
        <v>12.755000000000001</v>
      </c>
      <c r="Q164" s="1">
        <v>25.292999999999999</v>
      </c>
      <c r="R164" s="1">
        <v>2.4689000000000001</v>
      </c>
      <c r="S164" s="1">
        <v>0.43620999999999999</v>
      </c>
      <c r="U164" s="1">
        <v>5.9710999999999999</v>
      </c>
      <c r="V164" s="1">
        <v>10.273999999999999</v>
      </c>
      <c r="W164" s="1">
        <v>20.148</v>
      </c>
      <c r="X164" s="1">
        <v>2.4689000000000001</v>
      </c>
      <c r="Y164" s="1">
        <v>0.43620999999999999</v>
      </c>
      <c r="AA164" s="1">
        <v>2.3557999999999999</v>
      </c>
      <c r="AB164" s="1">
        <v>3.2755999999999998</v>
      </c>
      <c r="AC164" s="1">
        <v>6.0635000000000003</v>
      </c>
      <c r="AD164" s="1">
        <v>1.5530999999999999</v>
      </c>
      <c r="AE164" s="1">
        <v>0.31351000000000001</v>
      </c>
      <c r="AG164" s="3">
        <f t="shared" si="26"/>
        <v>1</v>
      </c>
      <c r="AH164" s="3">
        <f t="shared" si="27"/>
        <v>7.0744999999999996</v>
      </c>
      <c r="AI164" s="3">
        <f t="shared" si="28"/>
        <v>5.9710999999999999</v>
      </c>
      <c r="AJ164" s="3">
        <f t="shared" si="29"/>
        <v>2.3557999999999999</v>
      </c>
      <c r="AK164" s="1">
        <f t="shared" si="32"/>
        <v>258502846500</v>
      </c>
      <c r="AL164" s="43"/>
      <c r="AM164" s="1"/>
      <c r="AN164" s="1"/>
      <c r="AO164" s="3">
        <f t="shared" si="33"/>
        <v>1.463232327191951</v>
      </c>
      <c r="AP164" s="3">
        <f t="shared" si="34"/>
        <v>0.19356330850646805</v>
      </c>
      <c r="AQ164"/>
      <c r="AR164"/>
      <c r="AS164"/>
      <c r="AT164"/>
      <c r="AU164"/>
      <c r="BB164"/>
      <c r="BC164"/>
      <c r="BD164"/>
      <c r="BE164"/>
      <c r="BF164"/>
      <c r="BG164"/>
      <c r="BH164"/>
      <c r="BI164"/>
      <c r="BJ164"/>
      <c r="BK164"/>
      <c r="BL164"/>
    </row>
    <row r="165" spans="1:64" x14ac:dyDescent="0.2">
      <c r="A165" s="2">
        <f t="shared" si="35"/>
        <v>38.5</v>
      </c>
      <c r="B165" s="1">
        <v>447300000</v>
      </c>
      <c r="C165" s="1">
        <v>6016000</v>
      </c>
      <c r="D165" s="1">
        <v>3201000000000</v>
      </c>
      <c r="E165" s="1">
        <v>35630000000</v>
      </c>
      <c r="F165" s="1">
        <v>273900000000</v>
      </c>
      <c r="G165" s="1">
        <v>506000000</v>
      </c>
      <c r="H165" s="53">
        <f t="shared" si="25"/>
        <v>2.3542105263157895E-2</v>
      </c>
      <c r="I165" s="53">
        <f t="shared" si="30"/>
        <v>168.47368421052633</v>
      </c>
      <c r="J165" s="1">
        <v>21350000</v>
      </c>
      <c r="K165" s="1">
        <v>76290000</v>
      </c>
      <c r="L165" s="64">
        <f t="shared" si="31"/>
        <v>309530000000</v>
      </c>
      <c r="M165" s="64"/>
      <c r="N165" s="64"/>
      <c r="O165" s="1">
        <v>6.9429999999999996</v>
      </c>
      <c r="P165" s="1">
        <v>12.451000000000001</v>
      </c>
      <c r="Q165" s="1">
        <v>24.661999999999999</v>
      </c>
      <c r="R165" s="1">
        <v>2.4759000000000002</v>
      </c>
      <c r="S165" s="1">
        <v>0.43736000000000003</v>
      </c>
      <c r="U165" s="1">
        <v>5.9016999999999999</v>
      </c>
      <c r="V165" s="1">
        <v>10.109</v>
      </c>
      <c r="W165" s="1">
        <v>19.806999999999999</v>
      </c>
      <c r="X165" s="1">
        <v>2.4759000000000002</v>
      </c>
      <c r="Y165" s="1">
        <v>0.43736000000000003</v>
      </c>
      <c r="AA165" s="1">
        <v>2.3898000000000001</v>
      </c>
      <c r="AB165" s="1">
        <v>3.3115000000000001</v>
      </c>
      <c r="AC165" s="1">
        <v>6.1280000000000001</v>
      </c>
      <c r="AD165" s="1">
        <v>1.5851999999999999</v>
      </c>
      <c r="AE165" s="1">
        <v>0.31846999999999998</v>
      </c>
      <c r="AG165" s="3">
        <f t="shared" si="26"/>
        <v>1</v>
      </c>
      <c r="AH165" s="3">
        <f t="shared" si="27"/>
        <v>6.9429999999999996</v>
      </c>
      <c r="AI165" s="3">
        <f t="shared" si="28"/>
        <v>5.9016999999999999</v>
      </c>
      <c r="AJ165" s="3">
        <f t="shared" si="29"/>
        <v>2.3898000000000001</v>
      </c>
      <c r="AK165" s="1">
        <f t="shared" si="32"/>
        <v>263917246500</v>
      </c>
      <c r="AL165" s="43"/>
      <c r="AM165" s="1"/>
      <c r="AN165" s="1"/>
      <c r="AO165" s="3">
        <f t="shared" si="33"/>
        <v>1.4711766123202956</v>
      </c>
      <c r="AP165" s="3">
        <f t="shared" si="34"/>
        <v>0.1988514978716569</v>
      </c>
      <c r="AQ165"/>
      <c r="AR165"/>
      <c r="AS165"/>
      <c r="AT165"/>
      <c r="AU165"/>
      <c r="BB165"/>
      <c r="BC165"/>
      <c r="BD165"/>
      <c r="BE165"/>
      <c r="BF165"/>
      <c r="BG165"/>
      <c r="BH165"/>
      <c r="BI165"/>
      <c r="BJ165"/>
      <c r="BK165"/>
      <c r="BL165"/>
    </row>
    <row r="166" spans="1:64" x14ac:dyDescent="0.2">
      <c r="A166" s="2">
        <f t="shared" si="35"/>
        <v>38.75</v>
      </c>
      <c r="B166" s="1">
        <v>426600000</v>
      </c>
      <c r="C166" s="1">
        <v>5709000</v>
      </c>
      <c r="D166" s="1">
        <v>3206000000000</v>
      </c>
      <c r="E166" s="1">
        <v>32140000000</v>
      </c>
      <c r="F166" s="1">
        <v>259200000000</v>
      </c>
      <c r="G166" s="1">
        <v>514400000</v>
      </c>
      <c r="H166" s="53">
        <f t="shared" si="25"/>
        <v>2.245263157894737E-2</v>
      </c>
      <c r="I166" s="53">
        <f t="shared" si="30"/>
        <v>168.73684210526315</v>
      </c>
      <c r="J166" s="1">
        <v>22200000</v>
      </c>
      <c r="K166" s="1">
        <v>79530000</v>
      </c>
      <c r="L166" s="64">
        <f t="shared" si="31"/>
        <v>291340000000</v>
      </c>
      <c r="M166" s="64"/>
      <c r="N166" s="64"/>
      <c r="O166" s="1">
        <v>6.7812999999999999</v>
      </c>
      <c r="P166" s="1">
        <v>12.102</v>
      </c>
      <c r="Q166" s="1">
        <v>23.946999999999999</v>
      </c>
      <c r="R166" s="1">
        <v>2.4643999999999999</v>
      </c>
      <c r="S166" s="1">
        <v>0.43502000000000002</v>
      </c>
      <c r="U166" s="1">
        <v>5.7975000000000003</v>
      </c>
      <c r="V166" s="1">
        <v>9.8895</v>
      </c>
      <c r="W166" s="1">
        <v>19.361000000000001</v>
      </c>
      <c r="X166" s="1">
        <v>2.4643999999999999</v>
      </c>
      <c r="Y166" s="1">
        <v>0.43502000000000002</v>
      </c>
      <c r="AA166" s="1">
        <v>2.4011</v>
      </c>
      <c r="AB166" s="1">
        <v>3.3159999999999998</v>
      </c>
      <c r="AC166" s="1">
        <v>6.1342999999999996</v>
      </c>
      <c r="AD166" s="1">
        <v>1.6019000000000001</v>
      </c>
      <c r="AE166" s="1">
        <v>0.32034000000000001</v>
      </c>
      <c r="AG166" s="3">
        <f t="shared" si="26"/>
        <v>1</v>
      </c>
      <c r="AH166" s="3">
        <f t="shared" si="27"/>
        <v>6.7812999999999999</v>
      </c>
      <c r="AI166" s="3">
        <f t="shared" si="28"/>
        <v>5.7975000000000003</v>
      </c>
      <c r="AJ166" s="3">
        <f t="shared" si="29"/>
        <v>2.4011</v>
      </c>
      <c r="AK166" s="1">
        <f t="shared" si="32"/>
        <v>269055346500</v>
      </c>
      <c r="AL166" s="43"/>
      <c r="AM166" s="1"/>
      <c r="AN166" s="1"/>
      <c r="AO166" s="3">
        <f t="shared" si="33"/>
        <v>1.4783484823445161</v>
      </c>
      <c r="AP166" s="3">
        <f t="shared" si="34"/>
        <v>0.20363576268385389</v>
      </c>
      <c r="AQ166"/>
      <c r="AR166"/>
      <c r="AS166"/>
      <c r="AT166"/>
      <c r="AU166"/>
      <c r="BB166"/>
      <c r="BC166"/>
      <c r="BD166"/>
      <c r="BE166"/>
      <c r="BF166"/>
      <c r="BG166"/>
      <c r="BH166"/>
      <c r="BI166"/>
      <c r="BJ166"/>
      <c r="BK166"/>
      <c r="BL166"/>
    </row>
    <row r="167" spans="1:64" x14ac:dyDescent="0.2">
      <c r="A167" s="2">
        <f t="shared" si="35"/>
        <v>39</v>
      </c>
      <c r="B167" s="1">
        <v>409900000</v>
      </c>
      <c r="C167" s="1">
        <v>5353000</v>
      </c>
      <c r="D167" s="1">
        <v>3192000000000</v>
      </c>
      <c r="E167" s="1">
        <v>29260000000</v>
      </c>
      <c r="F167" s="1">
        <v>247700000000</v>
      </c>
      <c r="G167" s="1">
        <v>512700000</v>
      </c>
      <c r="H167" s="53">
        <f t="shared" si="25"/>
        <v>2.1573684210526314E-2</v>
      </c>
      <c r="I167" s="53">
        <f t="shared" si="30"/>
        <v>168</v>
      </c>
      <c r="J167" s="1">
        <v>22990000</v>
      </c>
      <c r="K167" s="1">
        <v>81360000</v>
      </c>
      <c r="L167" s="64">
        <f t="shared" si="31"/>
        <v>276960000000</v>
      </c>
      <c r="M167" s="1">
        <v>17650000000</v>
      </c>
      <c r="N167" s="64"/>
      <c r="O167" s="1">
        <v>6.5914999999999999</v>
      </c>
      <c r="P167" s="1">
        <v>11.712999999999999</v>
      </c>
      <c r="Q167" s="1">
        <v>23.158999999999999</v>
      </c>
      <c r="R167" s="1">
        <v>2.4346999999999999</v>
      </c>
      <c r="S167" s="1">
        <v>0.42930000000000001</v>
      </c>
      <c r="U167" s="1">
        <v>5.6609999999999996</v>
      </c>
      <c r="V167" s="1">
        <v>9.6205999999999996</v>
      </c>
      <c r="W167" s="1">
        <v>18.821000000000002</v>
      </c>
      <c r="X167" s="1">
        <v>2.4346999999999999</v>
      </c>
      <c r="Y167" s="1">
        <v>0.42930000000000001</v>
      </c>
      <c r="AA167" s="1">
        <v>2.3896999999999999</v>
      </c>
      <c r="AB167" s="1">
        <v>3.2902</v>
      </c>
      <c r="AC167" s="1">
        <v>6.0843999999999996</v>
      </c>
      <c r="AD167" s="1">
        <v>1.6031</v>
      </c>
      <c r="AE167" s="1">
        <v>0.31917000000000001</v>
      </c>
      <c r="AG167" s="3">
        <f t="shared" si="26"/>
        <v>1</v>
      </c>
      <c r="AH167" s="3">
        <f t="shared" si="27"/>
        <v>6.5914999999999999</v>
      </c>
      <c r="AI167" s="3">
        <f t="shared" si="28"/>
        <v>5.6609999999999996</v>
      </c>
      <c r="AJ167" s="3">
        <f t="shared" si="29"/>
        <v>2.3896999999999999</v>
      </c>
      <c r="AK167" s="1">
        <f t="shared" si="32"/>
        <v>273873046500</v>
      </c>
      <c r="AL167" s="43"/>
      <c r="AM167" s="1"/>
      <c r="AN167" s="1"/>
      <c r="AO167" s="3">
        <f t="shared" si="33"/>
        <v>1.4846779931130651</v>
      </c>
      <c r="AP167" s="3">
        <f t="shared" si="34"/>
        <v>0.20786305814052763</v>
      </c>
      <c r="AQ167"/>
      <c r="AR167"/>
      <c r="AS167"/>
      <c r="AT167"/>
      <c r="AU167"/>
      <c r="BB167"/>
      <c r="BC167"/>
      <c r="BD167"/>
      <c r="BE167"/>
      <c r="BF167"/>
      <c r="BG167"/>
      <c r="BH167"/>
      <c r="BI167"/>
      <c r="BJ167"/>
      <c r="BK167"/>
      <c r="BL167"/>
    </row>
    <row r="168" spans="1:64" x14ac:dyDescent="0.2">
      <c r="A168" s="2">
        <f t="shared" si="35"/>
        <v>39.25</v>
      </c>
      <c r="B168" s="1">
        <v>351400000</v>
      </c>
      <c r="C168" s="1">
        <v>4279000</v>
      </c>
      <c r="D168" s="1">
        <v>3219000000000</v>
      </c>
      <c r="E168" s="1">
        <v>27000000000</v>
      </c>
      <c r="F168" s="1">
        <v>209600000000</v>
      </c>
      <c r="G168" s="1">
        <v>401700000</v>
      </c>
      <c r="H168" s="53">
        <f t="shared" si="25"/>
        <v>1.8494736842105262E-2</v>
      </c>
      <c r="I168" s="53">
        <f t="shared" si="30"/>
        <v>169.42105263157896</v>
      </c>
      <c r="J168" s="1">
        <v>16190000</v>
      </c>
      <c r="K168" s="1">
        <v>46440000</v>
      </c>
      <c r="L168" s="64">
        <f t="shared" si="31"/>
        <v>236600000000</v>
      </c>
      <c r="M168" s="1">
        <v>17710000000</v>
      </c>
      <c r="N168" s="64"/>
      <c r="O168" s="1">
        <v>7.9363999999999999</v>
      </c>
      <c r="P168" s="1">
        <v>13.832000000000001</v>
      </c>
      <c r="Q168" s="1">
        <v>27.084</v>
      </c>
      <c r="R168" s="1">
        <v>3.1446999999999998</v>
      </c>
      <c r="S168" s="1">
        <v>0.56352999999999998</v>
      </c>
      <c r="U168" s="1">
        <v>6.8475999999999999</v>
      </c>
      <c r="V168" s="1">
        <v>11.382999999999999</v>
      </c>
      <c r="W168" s="1">
        <v>22.004999999999999</v>
      </c>
      <c r="X168" s="1">
        <v>3.1446999999999998</v>
      </c>
      <c r="Y168" s="1">
        <v>0.56352999999999998</v>
      </c>
      <c r="AA168" s="1">
        <v>3.1562999999999999</v>
      </c>
      <c r="AB168" s="1">
        <v>4.2510000000000003</v>
      </c>
      <c r="AC168" s="1">
        <v>7.6524000000000001</v>
      </c>
      <c r="AD168" s="1">
        <v>2.1991000000000001</v>
      </c>
      <c r="AE168" s="1">
        <v>0.43686999999999998</v>
      </c>
      <c r="AG168" s="3">
        <f t="shared" si="26"/>
        <v>1.0104711090105978</v>
      </c>
      <c r="AH168" s="3">
        <f t="shared" si="27"/>
        <v>8.0195029095517079</v>
      </c>
      <c r="AI168" s="3">
        <f t="shared" si="28"/>
        <v>6.9193019660609689</v>
      </c>
      <c r="AJ168" s="3">
        <f t="shared" si="29"/>
        <v>3.1893499613701497</v>
      </c>
      <c r="AK168" s="1">
        <f t="shared" si="32"/>
        <v>277724146500</v>
      </c>
      <c r="AL168" s="43"/>
      <c r="AM168" s="1"/>
      <c r="AN168" s="1"/>
      <c r="AO168" s="3">
        <f t="shared" si="33"/>
        <v>1.5138363938692887</v>
      </c>
      <c r="AP168" s="3">
        <f t="shared" si="34"/>
        <v>0.22734962406015036</v>
      </c>
      <c r="AQ168"/>
      <c r="AR168"/>
      <c r="AS168"/>
      <c r="AT168"/>
      <c r="AU168"/>
      <c r="BB168"/>
      <c r="BC168"/>
      <c r="BD168"/>
      <c r="BE168"/>
      <c r="BF168"/>
      <c r="BG168"/>
      <c r="BH168"/>
      <c r="BI168"/>
      <c r="BJ168"/>
      <c r="BK168"/>
      <c r="BL168"/>
    </row>
    <row r="169" spans="1:64" x14ac:dyDescent="0.2">
      <c r="A169" s="2">
        <f t="shared" si="35"/>
        <v>39.5</v>
      </c>
      <c r="B169" s="1">
        <v>306100000</v>
      </c>
      <c r="C169" s="1">
        <v>3709000</v>
      </c>
      <c r="D169" s="1">
        <v>3227000000000</v>
      </c>
      <c r="E169" s="1">
        <v>21480000000</v>
      </c>
      <c r="F169" s="1">
        <v>180900000000</v>
      </c>
      <c r="G169" s="1">
        <v>421000000</v>
      </c>
      <c r="H169" s="53">
        <f t="shared" si="25"/>
        <v>1.6110526315789474E-2</v>
      </c>
      <c r="I169" s="53">
        <f t="shared" si="30"/>
        <v>169.84210526315789</v>
      </c>
      <c r="J169" s="1">
        <v>16660000</v>
      </c>
      <c r="K169" s="1">
        <v>49530000</v>
      </c>
      <c r="L169" s="64">
        <f t="shared" si="31"/>
        <v>202380000000</v>
      </c>
      <c r="M169" s="1">
        <v>17690000000</v>
      </c>
      <c r="N169" s="64"/>
      <c r="O169" s="1">
        <v>7.7995000000000001</v>
      </c>
      <c r="P169" s="1">
        <v>13.519</v>
      </c>
      <c r="Q169" s="1">
        <v>26.437999999999999</v>
      </c>
      <c r="R169" s="1">
        <v>3.1495000000000002</v>
      </c>
      <c r="S169" s="1">
        <v>0.56252000000000002</v>
      </c>
      <c r="U169" s="1">
        <v>6.7777000000000003</v>
      </c>
      <c r="V169" s="1">
        <v>11.222</v>
      </c>
      <c r="W169" s="1">
        <v>21.670999999999999</v>
      </c>
      <c r="X169" s="1">
        <v>3.1495000000000002</v>
      </c>
      <c r="Y169" s="1">
        <v>0.56252000000000002</v>
      </c>
      <c r="AA169" s="1">
        <v>3.1715</v>
      </c>
      <c r="AB169" s="1">
        <v>4.2545000000000002</v>
      </c>
      <c r="AC169" s="1">
        <v>7.6501999999999999</v>
      </c>
      <c r="AD169" s="1">
        <v>2.2246999999999999</v>
      </c>
      <c r="AE169" s="1">
        <v>0.43915999999999999</v>
      </c>
      <c r="AG169" s="3">
        <f t="shared" si="26"/>
        <v>1.0210518621451075</v>
      </c>
      <c r="AH169" s="3">
        <f t="shared" si="27"/>
        <v>7.9636939988007658</v>
      </c>
      <c r="AI169" s="3">
        <f t="shared" si="28"/>
        <v>6.9203832060608947</v>
      </c>
      <c r="AJ169" s="3">
        <f t="shared" si="29"/>
        <v>3.2382659807932082</v>
      </c>
      <c r="AK169" s="1">
        <f t="shared" si="32"/>
        <v>281062246500</v>
      </c>
      <c r="AL169" s="63">
        <f t="shared" ref="AL169" si="36">G168*AL$5</f>
        <v>7.8733199999999996E-3</v>
      </c>
      <c r="AM169" s="63">
        <f t="shared" ref="AM169" si="37">K168*AM$5</f>
        <v>4.0867200000000001E-5</v>
      </c>
      <c r="AN169" s="43">
        <f>AM169/AL169</f>
        <v>5.1905930408010859E-3</v>
      </c>
      <c r="AO169" s="3">
        <f t="shared" si="33"/>
        <v>1.5221372389476537</v>
      </c>
      <c r="AP169" s="3">
        <f t="shared" si="34"/>
        <v>0.23296841482358163</v>
      </c>
      <c r="AQ169"/>
      <c r="AR169"/>
      <c r="AS169"/>
      <c r="AT169"/>
      <c r="AU169"/>
      <c r="BB169"/>
      <c r="BC169"/>
      <c r="BD169"/>
      <c r="BE169"/>
      <c r="BF169"/>
      <c r="BG169"/>
      <c r="BH169"/>
      <c r="BI169"/>
      <c r="BJ169"/>
      <c r="BK169"/>
      <c r="BL169"/>
    </row>
    <row r="170" spans="1:64" x14ac:dyDescent="0.2">
      <c r="A170" s="2">
        <f t="shared" si="35"/>
        <v>39.75</v>
      </c>
      <c r="B170" s="1">
        <v>270100000</v>
      </c>
      <c r="C170" s="1">
        <v>3148000</v>
      </c>
      <c r="D170" s="1">
        <v>3214000000000</v>
      </c>
      <c r="E170" s="1">
        <v>17050000000</v>
      </c>
      <c r="F170" s="1">
        <v>157300000000</v>
      </c>
      <c r="G170" s="1">
        <v>433300000</v>
      </c>
      <c r="H170" s="53">
        <f t="shared" si="25"/>
        <v>1.4215789473684211E-2</v>
      </c>
      <c r="I170" s="53">
        <f t="shared" si="30"/>
        <v>169.15789473684211</v>
      </c>
      <c r="J170" s="1">
        <v>17110000</v>
      </c>
      <c r="K170" s="1">
        <v>52690000</v>
      </c>
      <c r="L170" s="64">
        <f t="shared" si="31"/>
        <v>174350000000</v>
      </c>
      <c r="M170" s="1">
        <v>17600000000</v>
      </c>
      <c r="N170" s="64"/>
      <c r="O170" s="1">
        <v>7.6252000000000004</v>
      </c>
      <c r="P170" s="1">
        <v>13.151</v>
      </c>
      <c r="Q170" s="1">
        <v>25.686</v>
      </c>
      <c r="R170" s="1">
        <v>3.1328</v>
      </c>
      <c r="S170" s="1">
        <v>0.55715999999999999</v>
      </c>
      <c r="U170" s="1">
        <v>6.6645000000000003</v>
      </c>
      <c r="V170" s="1">
        <v>10.991</v>
      </c>
      <c r="W170" s="1">
        <v>21.204999999999998</v>
      </c>
      <c r="X170" s="1">
        <v>3.1328</v>
      </c>
      <c r="Y170" s="1">
        <v>0.55715999999999999</v>
      </c>
      <c r="AA170" s="1">
        <v>3.1633</v>
      </c>
      <c r="AB170" s="1">
        <v>4.2267000000000001</v>
      </c>
      <c r="AC170" s="1">
        <v>7.5922000000000001</v>
      </c>
      <c r="AD170" s="1">
        <v>2.2341000000000002</v>
      </c>
      <c r="AE170" s="1">
        <v>0.43776999999999999</v>
      </c>
      <c r="AG170" s="3">
        <f t="shared" si="26"/>
        <v>1.0317434074991028</v>
      </c>
      <c r="AH170" s="3">
        <f t="shared" ref="AH170:AH233" si="38">O170*AG170</f>
        <v>7.8672498308621588</v>
      </c>
      <c r="AI170" s="3">
        <f t="shared" ref="AI170:AI233" si="39">U170*AG170</f>
        <v>6.8760539392777709</v>
      </c>
      <c r="AJ170" s="3">
        <f t="shared" ref="AJ170:AJ233" si="40">AA170*AG170</f>
        <v>3.2637139209419117</v>
      </c>
      <c r="AK170" s="1">
        <f t="shared" ref="AK170:AK233" si="41">AK169+(C170*0.25)*3600</f>
        <v>283895446500</v>
      </c>
      <c r="AL170" s="63">
        <f t="shared" ref="AL170:AL233" si="42">G169*AL$5</f>
        <v>8.2515999999999996E-3</v>
      </c>
      <c r="AM170" s="63">
        <f t="shared" ref="AM170:AM233" si="43">K169*AM$5</f>
        <v>4.35864E-5</v>
      </c>
      <c r="AN170" s="43">
        <f t="shared" ref="AN170:AN233" si="44">AM170/AL170</f>
        <v>5.2821755780697076E-3</v>
      </c>
      <c r="AO170" s="3">
        <f t="shared" ref="AO170:AO233" si="45">((P170*12)+Q170+(R170*16)+(S170*14))/(P170*12)</f>
        <v>1.5298142093123464</v>
      </c>
      <c r="AP170" s="3">
        <f t="shared" si="34"/>
        <v>0.23821762603604288</v>
      </c>
      <c r="AQ170"/>
      <c r="AR170"/>
      <c r="AS170"/>
      <c r="AT170"/>
      <c r="AU170"/>
      <c r="BB170"/>
      <c r="BC170"/>
      <c r="BD170"/>
      <c r="BE170"/>
      <c r="BF170"/>
      <c r="BG170"/>
      <c r="BH170"/>
      <c r="BI170"/>
      <c r="BJ170"/>
      <c r="BK170"/>
      <c r="BL170"/>
    </row>
    <row r="171" spans="1:64" x14ac:dyDescent="0.2">
      <c r="A171" s="2">
        <f t="shared" si="35"/>
        <v>40</v>
      </c>
      <c r="B171" s="1">
        <v>241300000</v>
      </c>
      <c r="C171" s="1">
        <v>2594000</v>
      </c>
      <c r="D171" s="1">
        <v>3183000000000</v>
      </c>
      <c r="E171" s="1">
        <v>13490000000</v>
      </c>
      <c r="F171" s="1">
        <v>138200000000</v>
      </c>
      <c r="G171" s="1">
        <v>434700000</v>
      </c>
      <c r="H171" s="53">
        <f t="shared" si="25"/>
        <v>1.2699999999999999E-2</v>
      </c>
      <c r="I171" s="53">
        <f t="shared" si="30"/>
        <v>167.52631578947367</v>
      </c>
      <c r="J171" s="1">
        <v>17670000</v>
      </c>
      <c r="K171" s="1">
        <v>55250000</v>
      </c>
      <c r="L171" s="64">
        <f t="shared" si="31"/>
        <v>151690000000</v>
      </c>
      <c r="M171" s="1">
        <v>17440000000</v>
      </c>
      <c r="N171" s="64"/>
      <c r="O171" s="1">
        <v>7.4203999999999999</v>
      </c>
      <c r="P171" s="1">
        <v>12.738</v>
      </c>
      <c r="Q171" s="1">
        <v>24.853999999999999</v>
      </c>
      <c r="R171" s="1">
        <v>3.0969000000000002</v>
      </c>
      <c r="S171" s="1">
        <v>0.54801</v>
      </c>
      <c r="U171" s="1">
        <v>6.5156999999999998</v>
      </c>
      <c r="V171" s="1">
        <v>10.704000000000001</v>
      </c>
      <c r="W171" s="1">
        <v>20.634</v>
      </c>
      <c r="X171" s="1">
        <v>3.0969000000000002</v>
      </c>
      <c r="Y171" s="1">
        <v>0.54801</v>
      </c>
      <c r="AA171" s="1">
        <v>3.1331000000000002</v>
      </c>
      <c r="AB171" s="1">
        <v>4.17</v>
      </c>
      <c r="AC171" s="1">
        <v>7.4828999999999999</v>
      </c>
      <c r="AD171" s="1">
        <v>2.2279</v>
      </c>
      <c r="AE171" s="1">
        <v>0.43301000000000001</v>
      </c>
      <c r="AG171" s="3">
        <f t="shared" si="26"/>
        <v>1.0425469051899914</v>
      </c>
      <c r="AH171" s="3">
        <f t="shared" si="38"/>
        <v>7.7361150552718119</v>
      </c>
      <c r="AI171" s="3">
        <f t="shared" si="39"/>
        <v>6.7929228701464268</v>
      </c>
      <c r="AJ171" s="3">
        <f t="shared" si="40"/>
        <v>3.266403708650762</v>
      </c>
      <c r="AK171" s="1">
        <f t="shared" si="41"/>
        <v>286230046500</v>
      </c>
      <c r="AL171" s="63">
        <f t="shared" si="42"/>
        <v>8.492679999999999E-3</v>
      </c>
      <c r="AM171" s="63">
        <f t="shared" si="43"/>
        <v>4.6367199999999999E-5</v>
      </c>
      <c r="AN171" s="43">
        <f t="shared" si="44"/>
        <v>5.4596664421596016E-3</v>
      </c>
      <c r="AO171" s="3">
        <f t="shared" si="45"/>
        <v>1.5369533417072276</v>
      </c>
      <c r="AP171" s="3">
        <f t="shared" si="34"/>
        <v>0.2431229392369289</v>
      </c>
      <c r="AQ171"/>
      <c r="AR171"/>
      <c r="AS171"/>
      <c r="AT171"/>
      <c r="AU171"/>
      <c r="BB171"/>
      <c r="BC171"/>
      <c r="BD171"/>
      <c r="BE171"/>
      <c r="BF171"/>
      <c r="BG171"/>
      <c r="BH171"/>
      <c r="BI171"/>
      <c r="BJ171"/>
      <c r="BK171"/>
      <c r="BL171"/>
    </row>
    <row r="172" spans="1:64" x14ac:dyDescent="0.2">
      <c r="A172" s="2">
        <f t="shared" si="35"/>
        <v>40.25</v>
      </c>
      <c r="B172" s="1">
        <v>226500000</v>
      </c>
      <c r="C172" s="1">
        <v>2021000</v>
      </c>
      <c r="D172" s="1">
        <v>3218000000000</v>
      </c>
      <c r="E172" s="1">
        <v>10740000000</v>
      </c>
      <c r="F172" s="1">
        <v>127600000000</v>
      </c>
      <c r="G172" s="1">
        <v>421100000</v>
      </c>
      <c r="H172" s="53">
        <f t="shared" si="25"/>
        <v>1.1921052631578947E-2</v>
      </c>
      <c r="I172" s="53">
        <f t="shared" si="30"/>
        <v>169.36842105263159</v>
      </c>
      <c r="J172" s="1">
        <v>19490000</v>
      </c>
      <c r="K172" s="1">
        <v>56660000</v>
      </c>
      <c r="L172" s="64">
        <f t="shared" si="31"/>
        <v>138340000000</v>
      </c>
      <c r="M172" s="1">
        <v>17830000000</v>
      </c>
      <c r="N172" s="64"/>
      <c r="O172" s="1">
        <v>7.4909999999999997</v>
      </c>
      <c r="P172" s="1">
        <v>12.801</v>
      </c>
      <c r="Q172" s="1">
        <v>24.946000000000002</v>
      </c>
      <c r="R172" s="1">
        <v>3.1745999999999999</v>
      </c>
      <c r="S172" s="1">
        <v>0.55891999999999997</v>
      </c>
      <c r="U172" s="1">
        <v>6.6022999999999996</v>
      </c>
      <c r="V172" s="1">
        <v>10.803000000000001</v>
      </c>
      <c r="W172" s="1">
        <v>20.800999999999998</v>
      </c>
      <c r="X172" s="1">
        <v>3.1745999999999999</v>
      </c>
      <c r="Y172" s="1">
        <v>0.55891999999999997</v>
      </c>
      <c r="AA172" s="1">
        <v>3.2162999999999999</v>
      </c>
      <c r="AB172" s="1">
        <v>4.2625000000000002</v>
      </c>
      <c r="AC172" s="1">
        <v>7.6367000000000003</v>
      </c>
      <c r="AD172" s="1">
        <v>2.3039999999999998</v>
      </c>
      <c r="AE172" s="1">
        <v>0.44408999999999998</v>
      </c>
      <c r="AG172" s="3">
        <f t="shared" si="26"/>
        <v>1.0534635274828972</v>
      </c>
      <c r="AH172" s="3">
        <f t="shared" si="38"/>
        <v>7.8914952843743826</v>
      </c>
      <c r="AI172" s="3">
        <f t="shared" si="39"/>
        <v>6.9552822475003317</v>
      </c>
      <c r="AJ172" s="3">
        <f t="shared" si="40"/>
        <v>3.388254743443242</v>
      </c>
      <c r="AK172" s="1">
        <f t="shared" si="41"/>
        <v>288048946500</v>
      </c>
      <c r="AL172" s="63">
        <f t="shared" si="42"/>
        <v>8.5201199999999991E-3</v>
      </c>
      <c r="AM172" s="63">
        <f t="shared" si="43"/>
        <v>4.8619999999999999E-5</v>
      </c>
      <c r="AN172" s="43">
        <f t="shared" si="44"/>
        <v>5.7064923968207027E-3</v>
      </c>
      <c r="AO172" s="3">
        <f t="shared" si="45"/>
        <v>1.5439970835611803</v>
      </c>
      <c r="AP172" s="3">
        <f t="shared" si="34"/>
        <v>0.24799625029294586</v>
      </c>
      <c r="AQ172"/>
      <c r="AR172"/>
      <c r="AS172"/>
      <c r="AT172"/>
      <c r="AU172"/>
      <c r="BB172"/>
      <c r="BC172"/>
      <c r="BD172"/>
      <c r="BE172"/>
      <c r="BF172"/>
      <c r="BG172"/>
      <c r="BH172"/>
      <c r="BI172"/>
      <c r="BJ172"/>
      <c r="BK172"/>
      <c r="BL172"/>
    </row>
    <row r="173" spans="1:64" x14ac:dyDescent="0.2">
      <c r="A173" s="2">
        <f t="shared" si="35"/>
        <v>40.5</v>
      </c>
      <c r="B173" s="1">
        <v>215600000</v>
      </c>
      <c r="C173" s="1">
        <v>1529000</v>
      </c>
      <c r="D173" s="1">
        <v>3240000000000</v>
      </c>
      <c r="E173" s="1">
        <v>8422000000</v>
      </c>
      <c r="F173" s="1">
        <v>119500000000</v>
      </c>
      <c r="G173" s="1">
        <v>399000000</v>
      </c>
      <c r="H173" s="53">
        <f t="shared" si="25"/>
        <v>1.1347368421052632E-2</v>
      </c>
      <c r="I173" s="53">
        <f t="shared" si="30"/>
        <v>170.52631578947367</v>
      </c>
      <c r="J173" s="1">
        <v>22150000</v>
      </c>
      <c r="K173" s="1">
        <v>57100000</v>
      </c>
      <c r="L173" s="64">
        <f t="shared" si="31"/>
        <v>127922000000</v>
      </c>
      <c r="M173" s="1">
        <v>18130000000</v>
      </c>
      <c r="N173" s="64"/>
      <c r="O173" s="1">
        <v>7.5444000000000004</v>
      </c>
      <c r="P173" s="1">
        <v>12.839</v>
      </c>
      <c r="Q173" s="1">
        <v>24.995000000000001</v>
      </c>
      <c r="R173" s="1">
        <v>3.2410000000000001</v>
      </c>
      <c r="S173" s="1">
        <v>0.56784999999999997</v>
      </c>
      <c r="U173" s="1">
        <v>6.6687000000000003</v>
      </c>
      <c r="V173" s="1">
        <v>10.87</v>
      </c>
      <c r="W173" s="1">
        <v>20.91</v>
      </c>
      <c r="X173" s="1">
        <v>3.2410000000000001</v>
      </c>
      <c r="Y173" s="1">
        <v>0.56784999999999997</v>
      </c>
      <c r="AA173" s="1">
        <v>3.2852000000000001</v>
      </c>
      <c r="AB173" s="1">
        <v>4.335</v>
      </c>
      <c r="AC173" s="1">
        <v>7.7556000000000003</v>
      </c>
      <c r="AD173" s="1">
        <v>2.3704000000000001</v>
      </c>
      <c r="AE173" s="1">
        <v>0.45334999999999998</v>
      </c>
      <c r="AG173" s="3">
        <f t="shared" si="26"/>
        <v>1.0644944589178593</v>
      </c>
      <c r="AH173" s="3">
        <f t="shared" si="38"/>
        <v>8.0309719958598986</v>
      </c>
      <c r="AI173" s="3">
        <f t="shared" si="39"/>
        <v>7.0987941981855291</v>
      </c>
      <c r="AJ173" s="3">
        <f t="shared" si="40"/>
        <v>3.4970771964369516</v>
      </c>
      <c r="AK173" s="1">
        <f t="shared" si="41"/>
        <v>289425046500</v>
      </c>
      <c r="AL173" s="63">
        <f t="shared" si="42"/>
        <v>8.2535600000000001E-3</v>
      </c>
      <c r="AM173" s="63">
        <f t="shared" si="43"/>
        <v>4.9860800000000002E-5</v>
      </c>
      <c r="AN173" s="43">
        <f t="shared" si="44"/>
        <v>6.0411264957182112E-3</v>
      </c>
      <c r="AO173" s="3">
        <f t="shared" si="45"/>
        <v>1.5504121556715216</v>
      </c>
      <c r="AP173" s="3">
        <f t="shared" si="34"/>
        <v>0.25243399018615159</v>
      </c>
      <c r="AQ173"/>
      <c r="AR173"/>
      <c r="AS173"/>
      <c r="AT173"/>
      <c r="AU173"/>
      <c r="BB173"/>
      <c r="BC173"/>
      <c r="BD173"/>
      <c r="BE173"/>
      <c r="BF173"/>
      <c r="BG173"/>
      <c r="BH173"/>
      <c r="BI173"/>
      <c r="BJ173"/>
      <c r="BK173"/>
      <c r="BL173"/>
    </row>
    <row r="174" spans="1:64" x14ac:dyDescent="0.2">
      <c r="A174" s="2">
        <f t="shared" si="35"/>
        <v>40.75</v>
      </c>
      <c r="B174" s="1">
        <v>207200000</v>
      </c>
      <c r="C174" s="1">
        <v>1119000</v>
      </c>
      <c r="D174" s="1">
        <v>3248000000000</v>
      </c>
      <c r="E174" s="1">
        <v>6439000000</v>
      </c>
      <c r="F174" s="1">
        <v>113300000000</v>
      </c>
      <c r="G174" s="1">
        <v>371200000</v>
      </c>
      <c r="H174" s="53">
        <f t="shared" si="25"/>
        <v>1.0905263157894737E-2</v>
      </c>
      <c r="I174" s="53">
        <f t="shared" si="30"/>
        <v>170.94736842105263</v>
      </c>
      <c r="J174" s="1">
        <v>26000000</v>
      </c>
      <c r="K174" s="1">
        <v>57290000</v>
      </c>
      <c r="L174" s="64">
        <f t="shared" si="31"/>
        <v>119739000000</v>
      </c>
      <c r="M174" s="1">
        <v>18300000000</v>
      </c>
      <c r="N174" s="64"/>
      <c r="O174" s="1">
        <v>7.5727000000000002</v>
      </c>
      <c r="P174" s="1">
        <v>12.837999999999999</v>
      </c>
      <c r="Q174" s="1">
        <v>24.971</v>
      </c>
      <c r="R174" s="1">
        <v>3.2932999999999999</v>
      </c>
      <c r="S174" s="1">
        <v>0.57443</v>
      </c>
      <c r="U174" s="1">
        <v>6.7088999999999999</v>
      </c>
      <c r="V174" s="1">
        <v>10.896000000000001</v>
      </c>
      <c r="W174" s="1">
        <v>20.942</v>
      </c>
      <c r="X174" s="1">
        <v>3.2932999999999999</v>
      </c>
      <c r="Y174" s="1">
        <v>0.57443</v>
      </c>
      <c r="AA174" s="1">
        <v>3.3369</v>
      </c>
      <c r="AB174" s="1">
        <v>4.3837999999999999</v>
      </c>
      <c r="AC174" s="1">
        <v>7.8322000000000003</v>
      </c>
      <c r="AD174" s="1">
        <v>2.4251999999999998</v>
      </c>
      <c r="AE174" s="1">
        <v>0.46054</v>
      </c>
      <c r="AG174" s="3">
        <f t="shared" si="26"/>
        <v>1.0756408964383657</v>
      </c>
      <c r="AH174" s="3">
        <f t="shared" si="38"/>
        <v>8.1455058164588117</v>
      </c>
      <c r="AI174" s="3">
        <f t="shared" si="39"/>
        <v>7.2163672101153518</v>
      </c>
      <c r="AJ174" s="3">
        <f t="shared" si="40"/>
        <v>3.5893061073251826</v>
      </c>
      <c r="AK174" s="1">
        <f t="shared" si="41"/>
        <v>290432146500</v>
      </c>
      <c r="AL174" s="63">
        <f t="shared" si="42"/>
        <v>7.8203999999999999E-3</v>
      </c>
      <c r="AM174" s="63">
        <f t="shared" si="43"/>
        <v>5.0247999999999997E-5</v>
      </c>
      <c r="AN174" s="43">
        <f t="shared" si="44"/>
        <v>6.4252467904455015E-3</v>
      </c>
      <c r="AO174" s="3">
        <f t="shared" si="45"/>
        <v>1.5563289972477543</v>
      </c>
      <c r="AP174" s="3">
        <f t="shared" si="34"/>
        <v>0.25652749649478113</v>
      </c>
      <c r="AQ174"/>
      <c r="AR174"/>
      <c r="AS174"/>
      <c r="AT174"/>
      <c r="AU174"/>
      <c r="BB174"/>
      <c r="BC174"/>
      <c r="BD174"/>
      <c r="BE174"/>
      <c r="BF174"/>
      <c r="BG174"/>
      <c r="BH174"/>
      <c r="BI174"/>
      <c r="BJ174"/>
      <c r="BK174"/>
      <c r="BL174"/>
    </row>
    <row r="175" spans="1:64" x14ac:dyDescent="0.2">
      <c r="A175" s="2">
        <f t="shared" si="35"/>
        <v>41</v>
      </c>
      <c r="B175" s="1">
        <v>200800000</v>
      </c>
      <c r="C175" s="1">
        <v>784200</v>
      </c>
      <c r="D175" s="1">
        <v>3245000000000</v>
      </c>
      <c r="E175" s="1">
        <v>4699000000</v>
      </c>
      <c r="F175" s="1">
        <v>108800000000</v>
      </c>
      <c r="G175" s="1">
        <v>339500000</v>
      </c>
      <c r="H175" s="53">
        <f t="shared" si="25"/>
        <v>1.0568421052631579E-2</v>
      </c>
      <c r="I175" s="53">
        <f t="shared" si="30"/>
        <v>170.78947368421052</v>
      </c>
      <c r="J175" s="1">
        <v>31990000</v>
      </c>
      <c r="K175" s="1">
        <v>58080000</v>
      </c>
      <c r="L175" s="64">
        <f t="shared" si="31"/>
        <v>113499000000</v>
      </c>
      <c r="M175" s="1">
        <v>18370000000</v>
      </c>
      <c r="N175" s="64"/>
      <c r="O175" s="1">
        <v>7.5823999999999998</v>
      </c>
      <c r="P175" s="1">
        <v>12.808</v>
      </c>
      <c r="Q175" s="1">
        <v>24.890999999999998</v>
      </c>
      <c r="R175" s="1">
        <v>3.3361000000000001</v>
      </c>
      <c r="S175" s="1">
        <v>0.57959000000000005</v>
      </c>
      <c r="U175" s="1">
        <v>6.7297000000000002</v>
      </c>
      <c r="V175" s="1">
        <v>10.89</v>
      </c>
      <c r="W175" s="1">
        <v>20.913</v>
      </c>
      <c r="X175" s="1">
        <v>3.3361000000000001</v>
      </c>
      <c r="Y175" s="1">
        <v>0.57959000000000005</v>
      </c>
      <c r="AA175" s="1">
        <v>3.3763000000000001</v>
      </c>
      <c r="AB175" s="1">
        <v>4.4143999999999997</v>
      </c>
      <c r="AC175" s="1">
        <v>7.8756000000000004</v>
      </c>
      <c r="AD175" s="1">
        <v>2.4723999999999999</v>
      </c>
      <c r="AE175" s="1">
        <v>0.46650000000000003</v>
      </c>
      <c r="AG175" s="3">
        <f t="shared" si="26"/>
        <v>1.086904049521229</v>
      </c>
      <c r="AH175" s="3">
        <f t="shared" si="38"/>
        <v>8.2413412650897673</v>
      </c>
      <c r="AI175" s="3">
        <f t="shared" si="39"/>
        <v>7.3145381820630151</v>
      </c>
      <c r="AJ175" s="3">
        <f t="shared" si="40"/>
        <v>3.6697141423985253</v>
      </c>
      <c r="AK175" s="1">
        <f t="shared" si="41"/>
        <v>291137926500</v>
      </c>
      <c r="AL175" s="63">
        <f t="shared" si="42"/>
        <v>7.2755199999999997E-3</v>
      </c>
      <c r="AM175" s="63">
        <f t="shared" si="43"/>
        <v>5.0415199999999998E-5</v>
      </c>
      <c r="AN175" s="43">
        <f t="shared" si="44"/>
        <v>6.9294290992258974E-3</v>
      </c>
      <c r="AO175" s="3">
        <f t="shared" si="45"/>
        <v>1.5620371382469289</v>
      </c>
      <c r="AP175" s="3">
        <f t="shared" si="34"/>
        <v>0.26047001873828857</v>
      </c>
      <c r="AQ175"/>
      <c r="AR175"/>
      <c r="AS175"/>
      <c r="AT175"/>
      <c r="AU175"/>
      <c r="BB175"/>
      <c r="BC175"/>
      <c r="BD175"/>
      <c r="BE175"/>
      <c r="BF175"/>
      <c r="BG175"/>
      <c r="BH175"/>
      <c r="BI175"/>
      <c r="BJ175"/>
      <c r="BK175"/>
      <c r="BL175"/>
    </row>
    <row r="176" spans="1:64" x14ac:dyDescent="0.2">
      <c r="A176" s="2">
        <f t="shared" si="35"/>
        <v>41.25</v>
      </c>
      <c r="B176" s="1">
        <v>195900000</v>
      </c>
      <c r="C176" s="1">
        <v>507100</v>
      </c>
      <c r="D176" s="1">
        <v>3233000000000</v>
      </c>
      <c r="E176" s="1">
        <v>3101000000</v>
      </c>
      <c r="F176" s="1">
        <v>105500000000</v>
      </c>
      <c r="G176" s="1">
        <v>298300000</v>
      </c>
      <c r="H176" s="53">
        <f t="shared" si="25"/>
        <v>1.0310526315789473E-2</v>
      </c>
      <c r="I176" s="53">
        <f t="shared" si="30"/>
        <v>170.15789473684211</v>
      </c>
      <c r="J176" s="1">
        <v>43150000</v>
      </c>
      <c r="K176" s="1">
        <v>59290000</v>
      </c>
      <c r="L176" s="64">
        <f t="shared" si="31"/>
        <v>108601000000</v>
      </c>
      <c r="M176" s="1">
        <v>18350000000</v>
      </c>
      <c r="N176" s="64"/>
      <c r="O176" s="1">
        <v>7.5823</v>
      </c>
      <c r="P176" s="1">
        <v>12.757999999999999</v>
      </c>
      <c r="Q176" s="1">
        <v>24.771000000000001</v>
      </c>
      <c r="R176" s="1">
        <v>3.3763999999999998</v>
      </c>
      <c r="S176" s="1">
        <v>0.58459000000000005</v>
      </c>
      <c r="U176" s="1">
        <v>6.7397999999999998</v>
      </c>
      <c r="V176" s="1">
        <v>10.863</v>
      </c>
      <c r="W176" s="1">
        <v>20.841000000000001</v>
      </c>
      <c r="X176" s="1">
        <v>3.3763999999999998</v>
      </c>
      <c r="Y176" s="1">
        <v>0.58459000000000005</v>
      </c>
      <c r="AA176" s="1">
        <v>3.4100999999999999</v>
      </c>
      <c r="AB176" s="1">
        <v>4.4333999999999998</v>
      </c>
      <c r="AC176" s="1">
        <v>7.8960999999999997</v>
      </c>
      <c r="AD176" s="1">
        <v>2.5186000000000002</v>
      </c>
      <c r="AE176" s="1">
        <v>0.47244999999999998</v>
      </c>
      <c r="AG176" s="3">
        <f t="shared" si="26"/>
        <v>1.0982851403078258</v>
      </c>
      <c r="AH176" s="3">
        <f t="shared" si="38"/>
        <v>8.3275274193560271</v>
      </c>
      <c r="AI176" s="3">
        <f t="shared" si="39"/>
        <v>7.4022221886466841</v>
      </c>
      <c r="AJ176" s="3">
        <f t="shared" si="40"/>
        <v>3.7452621569637166</v>
      </c>
      <c r="AK176" s="1">
        <f t="shared" si="41"/>
        <v>291594316500</v>
      </c>
      <c r="AL176" s="63">
        <f t="shared" si="42"/>
        <v>6.6541999999999999E-3</v>
      </c>
      <c r="AM176" s="63">
        <f t="shared" si="43"/>
        <v>5.1110399999999998E-5</v>
      </c>
      <c r="AN176" s="43">
        <f t="shared" si="44"/>
        <v>7.6809233266207809E-3</v>
      </c>
      <c r="AO176" s="3">
        <f t="shared" si="45"/>
        <v>1.5681249673407536</v>
      </c>
      <c r="AP176" s="3">
        <f t="shared" si="34"/>
        <v>0.26464963160369964</v>
      </c>
      <c r="AQ176"/>
      <c r="AR176"/>
      <c r="AS176"/>
      <c r="AT176"/>
      <c r="AU176"/>
      <c r="BB176"/>
      <c r="BC176"/>
      <c r="BD176"/>
      <c r="BE176"/>
      <c r="BF176"/>
      <c r="BG176"/>
      <c r="BH176"/>
      <c r="BI176"/>
      <c r="BJ176"/>
      <c r="BK176"/>
      <c r="BL176"/>
    </row>
    <row r="177" spans="1:64" x14ac:dyDescent="0.2">
      <c r="A177" s="2">
        <f t="shared" si="35"/>
        <v>41.5</v>
      </c>
      <c r="B177" s="1">
        <v>192200000</v>
      </c>
      <c r="C177" s="1">
        <v>282100</v>
      </c>
      <c r="D177" s="1">
        <v>3212000000000</v>
      </c>
      <c r="E177" s="1">
        <v>1644000000</v>
      </c>
      <c r="F177" s="1">
        <v>102900000000</v>
      </c>
      <c r="G177" s="1">
        <v>245800000</v>
      </c>
      <c r="H177" s="53">
        <f t="shared" si="25"/>
        <v>1.011578947368421E-2</v>
      </c>
      <c r="I177" s="53">
        <f t="shared" si="30"/>
        <v>169.05263157894737</v>
      </c>
      <c r="J177" s="1">
        <v>69250000</v>
      </c>
      <c r="K177" s="1">
        <v>65000000</v>
      </c>
      <c r="L177" s="64">
        <f t="shared" si="31"/>
        <v>104544000000</v>
      </c>
      <c r="M177" s="1">
        <v>18250000000</v>
      </c>
      <c r="N177" s="64"/>
      <c r="O177" s="1">
        <v>7.5861999999999998</v>
      </c>
      <c r="P177" s="1">
        <v>12.701000000000001</v>
      </c>
      <c r="Q177" s="1">
        <v>24.632999999999999</v>
      </c>
      <c r="R177" s="1">
        <v>3.4287000000000001</v>
      </c>
      <c r="S177" s="1">
        <v>0.59196000000000004</v>
      </c>
      <c r="U177" s="1">
        <v>6.7531999999999996</v>
      </c>
      <c r="V177" s="1">
        <v>10.827999999999999</v>
      </c>
      <c r="W177" s="1">
        <v>20.747</v>
      </c>
      <c r="X177" s="1">
        <v>3.4287000000000001</v>
      </c>
      <c r="Y177" s="1">
        <v>0.59196000000000004</v>
      </c>
      <c r="AA177" s="1">
        <v>3.4510999999999998</v>
      </c>
      <c r="AB177" s="1">
        <v>4.4518000000000004</v>
      </c>
      <c r="AC177" s="1">
        <v>7.9086999999999996</v>
      </c>
      <c r="AD177" s="1">
        <v>2.5777000000000001</v>
      </c>
      <c r="AE177" s="1">
        <v>0.48086000000000001</v>
      </c>
      <c r="AG177" s="3">
        <f t="shared" si="26"/>
        <v>1.1097854037367088</v>
      </c>
      <c r="AH177" s="3">
        <f t="shared" si="38"/>
        <v>8.4190540298274197</v>
      </c>
      <c r="AI177" s="3">
        <f t="shared" si="39"/>
        <v>7.494602788514741</v>
      </c>
      <c r="AJ177" s="3">
        <f t="shared" si="40"/>
        <v>3.8299804068357552</v>
      </c>
      <c r="AK177" s="1">
        <f t="shared" si="41"/>
        <v>291848206500</v>
      </c>
      <c r="AL177" s="63">
        <f t="shared" si="42"/>
        <v>5.8466799999999999E-3</v>
      </c>
      <c r="AM177" s="63">
        <f t="shared" si="43"/>
        <v>5.2175200000000001E-5</v>
      </c>
      <c r="AN177" s="43">
        <f t="shared" si="44"/>
        <v>8.9239021119678179E-3</v>
      </c>
      <c r="AO177" s="3">
        <f t="shared" si="45"/>
        <v>1.5759365404298873</v>
      </c>
      <c r="AP177" s="3">
        <f t="shared" si="34"/>
        <v>0.26995512164396501</v>
      </c>
      <c r="AQ177"/>
      <c r="AR177"/>
      <c r="AS177"/>
      <c r="AT177"/>
      <c r="AU177"/>
      <c r="BB177"/>
      <c r="BC177"/>
      <c r="BD177"/>
      <c r="BE177"/>
      <c r="BF177"/>
      <c r="BG177"/>
      <c r="BH177"/>
      <c r="BI177"/>
      <c r="BJ177"/>
      <c r="BK177"/>
      <c r="BL177"/>
    </row>
    <row r="178" spans="1:64" x14ac:dyDescent="0.2">
      <c r="A178" s="2">
        <f t="shared" si="35"/>
        <v>41.75</v>
      </c>
      <c r="B178" s="1">
        <v>189400000</v>
      </c>
      <c r="C178" s="1">
        <v>154900</v>
      </c>
      <c r="D178" s="1">
        <v>3186000000000</v>
      </c>
      <c r="E178" s="1">
        <v>749500000</v>
      </c>
      <c r="F178" s="1">
        <v>99670000000</v>
      </c>
      <c r="G178" s="1">
        <v>183400000</v>
      </c>
      <c r="H178" s="53">
        <f t="shared" si="25"/>
        <v>9.9684210526315795E-3</v>
      </c>
      <c r="I178" s="53">
        <f t="shared" si="30"/>
        <v>167.68421052631578</v>
      </c>
      <c r="J178" s="1">
        <v>122300000</v>
      </c>
      <c r="K178" s="1">
        <v>80490000</v>
      </c>
      <c r="L178" s="64">
        <f t="shared" si="31"/>
        <v>100419500000</v>
      </c>
      <c r="M178" s="1">
        <v>18110000000</v>
      </c>
      <c r="N178" s="64"/>
      <c r="O178" s="1">
        <v>7.6204000000000001</v>
      </c>
      <c r="P178" s="1">
        <v>12.663</v>
      </c>
      <c r="Q178" s="1">
        <v>24.509</v>
      </c>
      <c r="R178" s="1">
        <v>3.5204</v>
      </c>
      <c r="S178" s="1">
        <v>0.60658000000000001</v>
      </c>
      <c r="U178" s="1">
        <v>6.7961999999999998</v>
      </c>
      <c r="V178" s="1">
        <v>10.81</v>
      </c>
      <c r="W178" s="1">
        <v>20.664999999999999</v>
      </c>
      <c r="X178" s="1">
        <v>3.5204</v>
      </c>
      <c r="Y178" s="1">
        <v>0.60658000000000001</v>
      </c>
      <c r="AA178" s="1">
        <v>3.5236000000000001</v>
      </c>
      <c r="AB178" s="1">
        <v>4.4901</v>
      </c>
      <c r="AC178" s="1">
        <v>7.9409000000000001</v>
      </c>
      <c r="AD178" s="1">
        <v>2.6768000000000001</v>
      </c>
      <c r="AE178" s="1">
        <v>0.49654999999999999</v>
      </c>
      <c r="AG178" s="3">
        <f t="shared" si="26"/>
        <v>1.1214060876776062</v>
      </c>
      <c r="AH178" s="3">
        <f t="shared" si="38"/>
        <v>8.5455629505384305</v>
      </c>
      <c r="AI178" s="3">
        <f t="shared" si="39"/>
        <v>7.6213000530745472</v>
      </c>
      <c r="AJ178" s="3">
        <f t="shared" si="40"/>
        <v>3.9513864905408131</v>
      </c>
      <c r="AK178" s="1">
        <f t="shared" si="41"/>
        <v>291987616500</v>
      </c>
      <c r="AL178" s="63">
        <f t="shared" si="42"/>
        <v>4.8176799999999995E-3</v>
      </c>
      <c r="AM178" s="63">
        <f t="shared" si="43"/>
        <v>5.7200000000000001E-5</v>
      </c>
      <c r="AN178" s="43">
        <f t="shared" si="44"/>
        <v>1.1872934690556452E-2</v>
      </c>
      <c r="AO178" s="3">
        <f t="shared" si="45"/>
        <v>1.5878512200900261</v>
      </c>
      <c r="AP178" s="3">
        <f t="shared" si="34"/>
        <v>0.27800679143962725</v>
      </c>
      <c r="AQ178"/>
      <c r="AR178"/>
      <c r="AS178"/>
      <c r="AT178"/>
      <c r="AU178"/>
      <c r="BB178"/>
      <c r="BC178"/>
      <c r="BD178"/>
      <c r="BE178"/>
      <c r="BF178"/>
      <c r="BG178"/>
      <c r="BH178"/>
      <c r="BI178"/>
      <c r="BJ178"/>
      <c r="BK178"/>
      <c r="BL178"/>
    </row>
    <row r="179" spans="1:64" x14ac:dyDescent="0.2">
      <c r="A179" s="2">
        <f t="shared" si="35"/>
        <v>42</v>
      </c>
      <c r="B179" s="1">
        <v>186700000</v>
      </c>
      <c r="C179" s="1">
        <v>167900</v>
      </c>
      <c r="D179" s="1">
        <v>3161000000000</v>
      </c>
      <c r="E179" s="1">
        <v>971000000</v>
      </c>
      <c r="F179" s="1">
        <v>96180000000</v>
      </c>
      <c r="G179" s="1">
        <v>174800000</v>
      </c>
      <c r="H179" s="53">
        <f t="shared" si="25"/>
        <v>9.8263157894736847E-3</v>
      </c>
      <c r="I179" s="53">
        <f t="shared" si="30"/>
        <v>166.36842105263159</v>
      </c>
      <c r="J179" s="1">
        <v>122300000</v>
      </c>
      <c r="K179" s="1">
        <v>78120000</v>
      </c>
      <c r="L179" s="64">
        <f t="shared" si="31"/>
        <v>97151000000</v>
      </c>
      <c r="M179" s="1">
        <v>17950000000</v>
      </c>
      <c r="N179" s="64"/>
      <c r="O179" s="1">
        <v>7.6658999999999997</v>
      </c>
      <c r="P179" s="1">
        <v>12.634</v>
      </c>
      <c r="Q179" s="1">
        <v>24.395</v>
      </c>
      <c r="R179" s="1">
        <v>3.6240999999999999</v>
      </c>
      <c r="S179" s="1">
        <v>0.62409000000000003</v>
      </c>
      <c r="U179" s="1">
        <v>6.8501000000000003</v>
      </c>
      <c r="V179" s="1">
        <v>10.8</v>
      </c>
      <c r="W179" s="1">
        <v>20.59</v>
      </c>
      <c r="X179" s="1">
        <v>3.6240999999999999</v>
      </c>
      <c r="Y179" s="1">
        <v>0.62409000000000003</v>
      </c>
      <c r="AA179" s="1">
        <v>3.6073</v>
      </c>
      <c r="AB179" s="1">
        <v>4.5377999999999998</v>
      </c>
      <c r="AC179" s="1">
        <v>7.9821999999999997</v>
      </c>
      <c r="AD179" s="1">
        <v>2.7881</v>
      </c>
      <c r="AE179" s="1">
        <v>0.51512000000000002</v>
      </c>
      <c r="AG179" s="3">
        <f t="shared" si="26"/>
        <v>1.1331484530668263</v>
      </c>
      <c r="AH179" s="3">
        <f t="shared" si="38"/>
        <v>8.686602726364983</v>
      </c>
      <c r="AI179" s="3">
        <f t="shared" si="39"/>
        <v>7.762180218353067</v>
      </c>
      <c r="AJ179" s="3">
        <f t="shared" si="40"/>
        <v>4.0876064147479623</v>
      </c>
      <c r="AK179" s="1">
        <f t="shared" si="41"/>
        <v>292138726500</v>
      </c>
      <c r="AL179" s="63">
        <f t="shared" si="42"/>
        <v>3.5946399999999996E-3</v>
      </c>
      <c r="AM179" s="63">
        <f t="shared" si="43"/>
        <v>7.08312E-5</v>
      </c>
      <c r="AN179" s="43">
        <f t="shared" si="44"/>
        <v>1.9704671399639464E-2</v>
      </c>
      <c r="AO179" s="3">
        <f t="shared" si="45"/>
        <v>1.6010095773310116</v>
      </c>
      <c r="AP179" s="3">
        <f t="shared" si="34"/>
        <v>0.2868529365205002</v>
      </c>
      <c r="AQ179"/>
      <c r="AR179"/>
      <c r="AS179"/>
      <c r="AT179"/>
      <c r="AU179"/>
      <c r="BB179"/>
      <c r="BC179"/>
      <c r="BD179"/>
      <c r="BE179"/>
      <c r="BF179"/>
      <c r="BG179"/>
      <c r="BH179"/>
      <c r="BI179"/>
      <c r="BJ179"/>
      <c r="BK179"/>
      <c r="BL179"/>
    </row>
    <row r="180" spans="1:64" x14ac:dyDescent="0.2">
      <c r="A180" s="2">
        <f t="shared" si="35"/>
        <v>42.25</v>
      </c>
      <c r="B180" s="1">
        <v>184200000</v>
      </c>
      <c r="C180" s="1">
        <v>64680</v>
      </c>
      <c r="D180" s="1">
        <v>3132000000000</v>
      </c>
      <c r="E180" s="1">
        <v>207500</v>
      </c>
      <c r="F180" s="1">
        <v>91130000000</v>
      </c>
      <c r="G180" s="1">
        <v>83420000</v>
      </c>
      <c r="H180" s="53">
        <f t="shared" si="25"/>
        <v>9.6947368421052629E-3</v>
      </c>
      <c r="I180" s="53">
        <f t="shared" si="30"/>
        <v>164.84210526315789</v>
      </c>
      <c r="J180" s="1">
        <v>285500000</v>
      </c>
      <c r="K180" s="1">
        <v>152400000</v>
      </c>
      <c r="L180" s="64">
        <f t="shared" si="31"/>
        <v>91130207500</v>
      </c>
      <c r="M180" s="1">
        <v>17790000000</v>
      </c>
      <c r="N180" s="64"/>
      <c r="O180" s="1">
        <v>7.6925999999999997</v>
      </c>
      <c r="P180" s="1">
        <v>12.592000000000001</v>
      </c>
      <c r="Q180" s="1">
        <v>24.263999999999999</v>
      </c>
      <c r="R180" s="1">
        <v>3.7052999999999998</v>
      </c>
      <c r="S180" s="1">
        <v>0.63746000000000003</v>
      </c>
      <c r="U180" s="1">
        <v>6.8853</v>
      </c>
      <c r="V180" s="1">
        <v>10.776</v>
      </c>
      <c r="W180" s="1">
        <v>20.498999999999999</v>
      </c>
      <c r="X180" s="1">
        <v>3.7052999999999998</v>
      </c>
      <c r="Y180" s="1">
        <v>0.63746000000000003</v>
      </c>
      <c r="AA180" s="1">
        <v>3.673</v>
      </c>
      <c r="AB180" s="1">
        <v>4.5735000000000001</v>
      </c>
      <c r="AC180" s="1">
        <v>8.0089000000000006</v>
      </c>
      <c r="AD180" s="1">
        <v>2.8771</v>
      </c>
      <c r="AE180" s="1">
        <v>0.52956999999999999</v>
      </c>
      <c r="AG180" s="3">
        <f t="shared" si="26"/>
        <v>1.1450137740440793</v>
      </c>
      <c r="AH180" s="3">
        <f t="shared" si="38"/>
        <v>8.808132958211484</v>
      </c>
      <c r="AI180" s="3">
        <f t="shared" si="39"/>
        <v>7.8837633384256991</v>
      </c>
      <c r="AJ180" s="3">
        <f t="shared" si="40"/>
        <v>4.2056355920639037</v>
      </c>
      <c r="AK180" s="1">
        <f t="shared" si="41"/>
        <v>292196938500</v>
      </c>
      <c r="AL180" s="63">
        <f t="shared" si="42"/>
        <v>3.4260799999999998E-3</v>
      </c>
      <c r="AM180" s="63">
        <f t="shared" si="43"/>
        <v>6.8745599999999994E-5</v>
      </c>
      <c r="AN180" s="43">
        <f t="shared" si="44"/>
        <v>2.0065380843412878E-2</v>
      </c>
      <c r="AO180" s="3">
        <f t="shared" si="45"/>
        <v>1.6119840639559508</v>
      </c>
      <c r="AP180" s="3">
        <f t="shared" si="34"/>
        <v>0.29425825921219817</v>
      </c>
      <c r="AQ180"/>
      <c r="AR180"/>
      <c r="AS180"/>
      <c r="AT180"/>
      <c r="AU180"/>
      <c r="BB180"/>
      <c r="BC180"/>
      <c r="BD180"/>
      <c r="BE180"/>
      <c r="BF180"/>
      <c r="BG180"/>
      <c r="BH180"/>
      <c r="BI180"/>
      <c r="BJ180"/>
      <c r="BK180"/>
      <c r="BL180"/>
    </row>
    <row r="181" spans="1:64" x14ac:dyDescent="0.2">
      <c r="A181" s="2">
        <f t="shared" si="35"/>
        <v>42.5</v>
      </c>
      <c r="B181" s="1">
        <v>182000000</v>
      </c>
      <c r="C181" s="1">
        <v>53060</v>
      </c>
      <c r="D181" s="1">
        <v>3100000000000</v>
      </c>
      <c r="E181" s="1">
        <v>236500</v>
      </c>
      <c r="F181" s="1">
        <v>84720000000</v>
      </c>
      <c r="G181" s="1">
        <v>48200000</v>
      </c>
      <c r="H181" s="53">
        <f t="shared" si="25"/>
        <v>9.5789473684210532E-3</v>
      </c>
      <c r="I181" s="53">
        <f t="shared" si="30"/>
        <v>163.15789473684211</v>
      </c>
      <c r="J181" s="1">
        <v>392300000</v>
      </c>
      <c r="K181" s="1">
        <v>211000000</v>
      </c>
      <c r="L181" s="64">
        <f t="shared" si="31"/>
        <v>84720236500</v>
      </c>
      <c r="M181" s="1">
        <v>17600000000</v>
      </c>
      <c r="N181" s="64"/>
      <c r="O181" s="1">
        <v>7.7672999999999996</v>
      </c>
      <c r="P181" s="1">
        <v>12.592000000000001</v>
      </c>
      <c r="Q181" s="1">
        <v>24.186</v>
      </c>
      <c r="R181" s="1">
        <v>3.8382000000000001</v>
      </c>
      <c r="S181" s="1">
        <v>0.66027999999999998</v>
      </c>
      <c r="U181" s="1">
        <v>6.9676999999999998</v>
      </c>
      <c r="V181" s="1">
        <v>10.794</v>
      </c>
      <c r="W181" s="1">
        <v>20.457000000000001</v>
      </c>
      <c r="X181" s="1">
        <v>3.8382000000000001</v>
      </c>
      <c r="Y181" s="1">
        <v>0.66027999999999998</v>
      </c>
      <c r="AA181" s="1">
        <v>3.7854999999999999</v>
      </c>
      <c r="AB181" s="1">
        <v>4.6489000000000003</v>
      </c>
      <c r="AC181" s="1">
        <v>8.0833999999999993</v>
      </c>
      <c r="AD181" s="1">
        <v>3.0177</v>
      </c>
      <c r="AE181" s="1">
        <v>0.55342999999999998</v>
      </c>
      <c r="AG181" s="3">
        <f t="shared" si="26"/>
        <v>1.1570033380907307</v>
      </c>
      <c r="AH181" s="3">
        <f t="shared" si="38"/>
        <v>8.9867920279521325</v>
      </c>
      <c r="AI181" s="3">
        <f t="shared" si="39"/>
        <v>8.061652158814784</v>
      </c>
      <c r="AJ181" s="3">
        <f t="shared" si="40"/>
        <v>4.3798361363424609</v>
      </c>
      <c r="AK181" s="1">
        <f t="shared" si="41"/>
        <v>292244692500</v>
      </c>
      <c r="AL181" s="63">
        <f t="shared" si="42"/>
        <v>1.6350319999999998E-3</v>
      </c>
      <c r="AM181" s="63">
        <f t="shared" si="43"/>
        <v>1.3411200000000001E-4</v>
      </c>
      <c r="AN181" s="43">
        <f t="shared" si="44"/>
        <v>8.2024082709084609E-2</v>
      </c>
      <c r="AO181" s="3">
        <f t="shared" si="45"/>
        <v>1.6276545955103769</v>
      </c>
      <c r="AP181" s="3">
        <f t="shared" si="34"/>
        <v>0.30481257941550188</v>
      </c>
      <c r="AQ181"/>
      <c r="AR181"/>
      <c r="AS181"/>
      <c r="AT181"/>
      <c r="AU181"/>
      <c r="BB181"/>
      <c r="BC181"/>
      <c r="BD181"/>
      <c r="BE181"/>
      <c r="BF181"/>
      <c r="BG181"/>
      <c r="BH181"/>
      <c r="BI181"/>
      <c r="BJ181"/>
      <c r="BK181"/>
      <c r="BL181"/>
    </row>
    <row r="182" spans="1:64" x14ac:dyDescent="0.2">
      <c r="A182" s="2">
        <f t="shared" si="35"/>
        <v>42.75</v>
      </c>
      <c r="B182" s="1">
        <v>179800000</v>
      </c>
      <c r="C182" s="1">
        <v>54080</v>
      </c>
      <c r="D182" s="1">
        <v>3070000000000</v>
      </c>
      <c r="E182" s="1">
        <v>249100</v>
      </c>
      <c r="F182" s="1">
        <v>79940000000</v>
      </c>
      <c r="G182" s="1">
        <v>51460000</v>
      </c>
      <c r="H182" s="53">
        <f t="shared" si="25"/>
        <v>9.4631578947368417E-3</v>
      </c>
      <c r="I182" s="53">
        <f t="shared" si="30"/>
        <v>161.57894736842104</v>
      </c>
      <c r="J182" s="1">
        <v>439900000</v>
      </c>
      <c r="K182" s="1">
        <v>215500000</v>
      </c>
      <c r="L182" s="64">
        <f t="shared" si="31"/>
        <v>79940249100</v>
      </c>
      <c r="M182" s="1">
        <v>17420000000</v>
      </c>
      <c r="N182" s="64"/>
      <c r="O182" s="1">
        <v>7.8293999999999997</v>
      </c>
      <c r="P182" s="1">
        <v>12.587999999999999</v>
      </c>
      <c r="Q182" s="1">
        <v>24.103999999999999</v>
      </c>
      <c r="R182" s="1">
        <v>3.9514</v>
      </c>
      <c r="S182" s="1">
        <v>0.68030000000000002</v>
      </c>
      <c r="U182" s="1">
        <v>7.0376000000000003</v>
      </c>
      <c r="V182" s="1">
        <v>10.808</v>
      </c>
      <c r="W182" s="1">
        <v>20.41</v>
      </c>
      <c r="X182" s="1">
        <v>3.9514</v>
      </c>
      <c r="Y182" s="1">
        <v>0.68030000000000002</v>
      </c>
      <c r="AA182" s="1">
        <v>3.8851</v>
      </c>
      <c r="AB182" s="1">
        <v>4.7206999999999999</v>
      </c>
      <c r="AC182" s="1">
        <v>8.1527999999999992</v>
      </c>
      <c r="AD182" s="1">
        <v>3.1383999999999999</v>
      </c>
      <c r="AE182" s="1">
        <v>0.57448999999999995</v>
      </c>
      <c r="AG182" s="3">
        <f t="shared" si="26"/>
        <v>1.1691184461695043</v>
      </c>
      <c r="AH182" s="3">
        <f t="shared" si="38"/>
        <v>9.153495962439516</v>
      </c>
      <c r="AI182" s="3">
        <f t="shared" si="39"/>
        <v>8.2277879767625048</v>
      </c>
      <c r="AJ182" s="3">
        <f t="shared" si="40"/>
        <v>4.5421420752131416</v>
      </c>
      <c r="AK182" s="1">
        <f t="shared" si="41"/>
        <v>292293364500</v>
      </c>
      <c r="AL182" s="63">
        <f t="shared" si="42"/>
        <v>9.4471999999999991E-4</v>
      </c>
      <c r="AM182" s="63">
        <f t="shared" si="43"/>
        <v>1.8568E-4</v>
      </c>
      <c r="AN182" s="43">
        <f t="shared" si="44"/>
        <v>0.19654500804471167</v>
      </c>
      <c r="AO182" s="3">
        <f t="shared" si="45"/>
        <v>1.6411569219362356</v>
      </c>
      <c r="AP182" s="3">
        <f t="shared" si="34"/>
        <v>0.31390212901175724</v>
      </c>
      <c r="AQ182"/>
      <c r="AR182"/>
      <c r="AS182"/>
      <c r="AT182"/>
      <c r="AU182"/>
      <c r="BB182"/>
      <c r="BC182"/>
      <c r="BD182"/>
      <c r="BE182"/>
      <c r="BF182"/>
      <c r="BG182"/>
      <c r="BH182"/>
      <c r="BI182"/>
      <c r="BJ182"/>
      <c r="BK182"/>
      <c r="BL182"/>
    </row>
    <row r="183" spans="1:64" x14ac:dyDescent="0.2">
      <c r="A183" s="2">
        <f t="shared" si="35"/>
        <v>43</v>
      </c>
      <c r="B183" s="1">
        <v>177700000</v>
      </c>
      <c r="C183" s="1">
        <v>56800</v>
      </c>
      <c r="D183" s="1">
        <v>3040000000000</v>
      </c>
      <c r="E183" s="1">
        <v>263800</v>
      </c>
      <c r="F183" s="1">
        <v>75480000000</v>
      </c>
      <c r="G183" s="1">
        <v>59470000</v>
      </c>
      <c r="H183" s="53">
        <f t="shared" si="25"/>
        <v>9.3526315789473676E-3</v>
      </c>
      <c r="I183" s="53">
        <f t="shared" si="30"/>
        <v>160</v>
      </c>
      <c r="J183" s="1">
        <v>483100000</v>
      </c>
      <c r="K183" s="1">
        <v>206200000</v>
      </c>
      <c r="L183" s="64">
        <f t="shared" si="31"/>
        <v>75480263800</v>
      </c>
      <c r="M183" s="1">
        <v>17240000000</v>
      </c>
      <c r="N183" s="64"/>
      <c r="O183" s="1">
        <v>7.8677000000000001</v>
      </c>
      <c r="P183" s="1">
        <v>12.568</v>
      </c>
      <c r="Q183" s="1">
        <v>23.998999999999999</v>
      </c>
      <c r="R183" s="1">
        <v>4.0357000000000003</v>
      </c>
      <c r="S183" s="1">
        <v>0.69554000000000005</v>
      </c>
      <c r="U183" s="1">
        <v>7.0837000000000003</v>
      </c>
      <c r="V183" s="1">
        <v>10.805</v>
      </c>
      <c r="W183" s="1">
        <v>20.341999999999999</v>
      </c>
      <c r="X183" s="1">
        <v>4.0357000000000003</v>
      </c>
      <c r="Y183" s="1">
        <v>0.69554000000000005</v>
      </c>
      <c r="AA183" s="1">
        <v>3.9609999999999999</v>
      </c>
      <c r="AB183" s="1">
        <v>4.7755999999999998</v>
      </c>
      <c r="AC183" s="1">
        <v>8.2007999999999992</v>
      </c>
      <c r="AD183" s="1">
        <v>3.2303999999999999</v>
      </c>
      <c r="AE183" s="1">
        <v>0.59077000000000002</v>
      </c>
      <c r="AG183" s="3">
        <f t="shared" si="26"/>
        <v>1.1813604128656459</v>
      </c>
      <c r="AH183" s="3">
        <f t="shared" si="38"/>
        <v>9.294589320303043</v>
      </c>
      <c r="AI183" s="3">
        <f t="shared" si="39"/>
        <v>8.3684027566163763</v>
      </c>
      <c r="AJ183" s="3">
        <f t="shared" si="40"/>
        <v>4.6793685953608231</v>
      </c>
      <c r="AK183" s="1">
        <f t="shared" si="41"/>
        <v>292344484500</v>
      </c>
      <c r="AL183" s="63">
        <f t="shared" si="42"/>
        <v>1.0086159999999999E-3</v>
      </c>
      <c r="AM183" s="63">
        <f t="shared" si="43"/>
        <v>1.8964000000000001E-4</v>
      </c>
      <c r="AN183" s="43">
        <f t="shared" si="44"/>
        <v>0.1880200195118856</v>
      </c>
      <c r="AO183" s="3">
        <f t="shared" si="45"/>
        <v>1.6518390621684702</v>
      </c>
      <c r="AP183" s="3">
        <f t="shared" si="34"/>
        <v>0.32110916613621898</v>
      </c>
      <c r="AQ183"/>
      <c r="AR183"/>
      <c r="AS183"/>
      <c r="AT183"/>
      <c r="AU183"/>
      <c r="BB183"/>
      <c r="BC183"/>
      <c r="BD183"/>
      <c r="BE183"/>
      <c r="BF183"/>
      <c r="BG183"/>
      <c r="BH183"/>
      <c r="BI183"/>
      <c r="BJ183"/>
      <c r="BK183"/>
      <c r="BL183"/>
    </row>
    <row r="184" spans="1:64" x14ac:dyDescent="0.2">
      <c r="A184" s="2">
        <f t="shared" si="35"/>
        <v>43.25</v>
      </c>
      <c r="B184" s="1">
        <v>175600000</v>
      </c>
      <c r="C184" s="1">
        <v>60310</v>
      </c>
      <c r="D184" s="1">
        <v>3010000000000</v>
      </c>
      <c r="E184" s="1">
        <v>276600</v>
      </c>
      <c r="F184" s="1">
        <v>71150000000</v>
      </c>
      <c r="G184" s="1">
        <v>69170000</v>
      </c>
      <c r="H184" s="53">
        <f t="shared" si="25"/>
        <v>9.2421052631578952E-3</v>
      </c>
      <c r="I184" s="53">
        <f t="shared" si="30"/>
        <v>158.42105263157896</v>
      </c>
      <c r="J184" s="1">
        <v>527000000</v>
      </c>
      <c r="K184" s="1">
        <v>194500000</v>
      </c>
      <c r="L184" s="64">
        <f t="shared" si="31"/>
        <v>71150276600</v>
      </c>
      <c r="M184" s="1">
        <v>17060000000</v>
      </c>
      <c r="N184" s="64"/>
      <c r="O184" s="1">
        <v>7.8863000000000003</v>
      </c>
      <c r="P184" s="1">
        <v>12.531000000000001</v>
      </c>
      <c r="Q184" s="1">
        <v>23.873000000000001</v>
      </c>
      <c r="R184" s="1">
        <v>4.0982000000000003</v>
      </c>
      <c r="S184" s="1">
        <v>0.70708000000000004</v>
      </c>
      <c r="U184" s="1">
        <v>7.1101999999999999</v>
      </c>
      <c r="V184" s="1">
        <v>10.786</v>
      </c>
      <c r="W184" s="1">
        <v>20.254000000000001</v>
      </c>
      <c r="X184" s="1">
        <v>4.0982000000000003</v>
      </c>
      <c r="Y184" s="1">
        <v>0.70708000000000004</v>
      </c>
      <c r="AA184" s="1">
        <v>4.0175000000000001</v>
      </c>
      <c r="AB184" s="1">
        <v>4.8143000000000002</v>
      </c>
      <c r="AC184" s="1">
        <v>8.2283000000000008</v>
      </c>
      <c r="AD184" s="1">
        <v>3.3005</v>
      </c>
      <c r="AE184" s="1">
        <v>0.60336999999999996</v>
      </c>
      <c r="AG184" s="3">
        <f t="shared" si="26"/>
        <v>1.193730566529567</v>
      </c>
      <c r="AH184" s="3">
        <f t="shared" si="38"/>
        <v>9.4141173668221239</v>
      </c>
      <c r="AI184" s="3">
        <f t="shared" si="39"/>
        <v>8.4876630741385277</v>
      </c>
      <c r="AJ184" s="3">
        <f t="shared" si="40"/>
        <v>4.7958125510325358</v>
      </c>
      <c r="AK184" s="1">
        <f t="shared" si="41"/>
        <v>292398763500</v>
      </c>
      <c r="AL184" s="63">
        <f t="shared" si="42"/>
        <v>1.1656119999999999E-3</v>
      </c>
      <c r="AM184" s="63">
        <f t="shared" si="43"/>
        <v>1.8145600000000001E-4</v>
      </c>
      <c r="AN184" s="43">
        <f t="shared" si="44"/>
        <v>0.15567444398307501</v>
      </c>
      <c r="AO184" s="3">
        <f t="shared" si="45"/>
        <v>1.6606503870401403</v>
      </c>
      <c r="AP184" s="3">
        <f t="shared" si="34"/>
        <v>0.32704492857712875</v>
      </c>
      <c r="AQ184"/>
      <c r="AR184"/>
      <c r="AS184"/>
      <c r="AT184"/>
      <c r="AU184"/>
      <c r="BB184"/>
      <c r="BC184"/>
      <c r="BD184"/>
      <c r="BE184"/>
      <c r="BF184"/>
      <c r="BG184"/>
      <c r="BH184"/>
      <c r="BI184"/>
      <c r="BJ184"/>
      <c r="BK184"/>
      <c r="BL184"/>
    </row>
    <row r="185" spans="1:64" x14ac:dyDescent="0.2">
      <c r="A185" s="2">
        <f t="shared" si="35"/>
        <v>43.5</v>
      </c>
      <c r="B185" s="1">
        <v>173400000</v>
      </c>
      <c r="C185" s="1">
        <v>63890</v>
      </c>
      <c r="D185" s="1">
        <v>2982000000000</v>
      </c>
      <c r="E185" s="1">
        <v>284700</v>
      </c>
      <c r="F185" s="1">
        <v>66980000000</v>
      </c>
      <c r="G185" s="1">
        <v>78780000</v>
      </c>
      <c r="H185" s="53">
        <f t="shared" si="25"/>
        <v>9.1263157894736838E-3</v>
      </c>
      <c r="I185" s="53">
        <f t="shared" si="30"/>
        <v>156.94736842105263</v>
      </c>
      <c r="J185" s="1">
        <v>568400000</v>
      </c>
      <c r="K185" s="1">
        <v>183500000</v>
      </c>
      <c r="L185" s="64">
        <f t="shared" si="31"/>
        <v>66980284700</v>
      </c>
      <c r="M185" s="1">
        <v>16880000000</v>
      </c>
      <c r="N185" s="64"/>
      <c r="O185" s="1">
        <v>7.8903999999999996</v>
      </c>
      <c r="P185" s="1">
        <v>12.481</v>
      </c>
      <c r="Q185" s="1">
        <v>23.731000000000002</v>
      </c>
      <c r="R185" s="1">
        <v>4.1452</v>
      </c>
      <c r="S185" s="1">
        <v>0.71594000000000002</v>
      </c>
      <c r="U185" s="1">
        <v>7.1223000000000001</v>
      </c>
      <c r="V185" s="1">
        <v>10.754</v>
      </c>
      <c r="W185" s="1">
        <v>20.148</v>
      </c>
      <c r="X185" s="1">
        <v>4.1452</v>
      </c>
      <c r="Y185" s="1">
        <v>0.71594000000000002</v>
      </c>
      <c r="AA185" s="1">
        <v>4.0594999999999999</v>
      </c>
      <c r="AB185" s="1">
        <v>4.84</v>
      </c>
      <c r="AC185" s="1">
        <v>8.2391000000000005</v>
      </c>
      <c r="AD185" s="1">
        <v>3.3552</v>
      </c>
      <c r="AE185" s="1">
        <v>0.61328000000000005</v>
      </c>
      <c r="AG185" s="3">
        <f t="shared" si="26"/>
        <v>1.2062302494209807</v>
      </c>
      <c r="AH185" s="3">
        <f t="shared" si="38"/>
        <v>9.5176391600313046</v>
      </c>
      <c r="AI185" s="3">
        <f t="shared" si="39"/>
        <v>8.5911337054510515</v>
      </c>
      <c r="AJ185" s="3">
        <f t="shared" si="40"/>
        <v>4.8966916975244708</v>
      </c>
      <c r="AK185" s="1">
        <f t="shared" si="41"/>
        <v>292456264500</v>
      </c>
      <c r="AL185" s="63">
        <f t="shared" si="42"/>
        <v>1.3557319999999999E-3</v>
      </c>
      <c r="AM185" s="63">
        <f t="shared" si="43"/>
        <v>1.7116000000000001E-4</v>
      </c>
      <c r="AN185" s="43">
        <f t="shared" si="44"/>
        <v>0.12624914068562224</v>
      </c>
      <c r="AO185" s="3">
        <f t="shared" si="45"/>
        <v>1.6681980610528</v>
      </c>
      <c r="AP185" s="3">
        <f t="shared" si="34"/>
        <v>0.33212082365195095</v>
      </c>
      <c r="AQ185"/>
      <c r="AR185"/>
      <c r="AS185"/>
      <c r="AT185"/>
      <c r="AU185"/>
      <c r="BB185"/>
      <c r="BC185"/>
      <c r="BD185"/>
      <c r="BE185"/>
      <c r="BF185"/>
      <c r="BG185"/>
      <c r="BH185"/>
      <c r="BI185"/>
      <c r="BJ185"/>
      <c r="BK185"/>
      <c r="BL185"/>
    </row>
    <row r="186" spans="1:64" x14ac:dyDescent="0.2">
      <c r="A186" s="2">
        <f t="shared" si="35"/>
        <v>43.75</v>
      </c>
      <c r="B186" s="1">
        <v>171300000</v>
      </c>
      <c r="C186" s="1">
        <v>66960</v>
      </c>
      <c r="D186" s="1">
        <v>2954000000000</v>
      </c>
      <c r="E186" s="1">
        <v>287500</v>
      </c>
      <c r="F186" s="1">
        <v>63050000000</v>
      </c>
      <c r="G186" s="1">
        <v>87010000</v>
      </c>
      <c r="H186" s="53">
        <f t="shared" si="25"/>
        <v>9.0157894736842097E-3</v>
      </c>
      <c r="I186" s="53">
        <f t="shared" si="30"/>
        <v>155.47368421052633</v>
      </c>
      <c r="J186" s="1">
        <v>603800000</v>
      </c>
      <c r="K186" s="1">
        <v>174600000</v>
      </c>
      <c r="L186" s="64">
        <f t="shared" si="31"/>
        <v>63050287500</v>
      </c>
      <c r="M186" s="1">
        <v>16710000000</v>
      </c>
      <c r="N186" s="64"/>
      <c r="O186" s="1">
        <v>7.8827999999999996</v>
      </c>
      <c r="P186" s="1">
        <v>12.42</v>
      </c>
      <c r="Q186" s="1">
        <v>23.574000000000002</v>
      </c>
      <c r="R186" s="1">
        <v>4.1801000000000004</v>
      </c>
      <c r="S186" s="1">
        <v>0.72260000000000002</v>
      </c>
      <c r="U186" s="1">
        <v>7.1227</v>
      </c>
      <c r="V186" s="1">
        <v>10.711</v>
      </c>
      <c r="W186" s="1">
        <v>20.029</v>
      </c>
      <c r="X186" s="1">
        <v>4.1801000000000004</v>
      </c>
      <c r="Y186" s="1">
        <v>0.72260000000000002</v>
      </c>
      <c r="AA186" s="1">
        <v>4.0899000000000001</v>
      </c>
      <c r="AB186" s="1">
        <v>4.8545999999999996</v>
      </c>
      <c r="AC186" s="1">
        <v>8.2363999999999997</v>
      </c>
      <c r="AD186" s="1">
        <v>3.3978000000000002</v>
      </c>
      <c r="AE186" s="1">
        <v>0.621</v>
      </c>
      <c r="AG186" s="3">
        <f t="shared" si="26"/>
        <v>1.2188608178545484</v>
      </c>
      <c r="AH186" s="3">
        <f t="shared" si="38"/>
        <v>9.6080360549838328</v>
      </c>
      <c r="AI186" s="3">
        <f t="shared" si="39"/>
        <v>8.6815799473325921</v>
      </c>
      <c r="AJ186" s="3">
        <f t="shared" si="40"/>
        <v>4.9850188589433175</v>
      </c>
      <c r="AK186" s="1">
        <f t="shared" si="41"/>
        <v>292516528500</v>
      </c>
      <c r="AL186" s="63">
        <f t="shared" si="42"/>
        <v>1.5440879999999999E-3</v>
      </c>
      <c r="AM186" s="63">
        <f t="shared" si="43"/>
        <v>1.6148000000000001E-4</v>
      </c>
      <c r="AN186" s="43">
        <f t="shared" si="44"/>
        <v>0.10457953173653316</v>
      </c>
      <c r="AO186" s="3">
        <f t="shared" si="45"/>
        <v>1.6747987117552336</v>
      </c>
      <c r="AP186" s="3">
        <f t="shared" si="34"/>
        <v>0.33656199677938814</v>
      </c>
      <c r="AQ186"/>
      <c r="AR186"/>
      <c r="AS186"/>
      <c r="AT186"/>
      <c r="AU186"/>
      <c r="BB186"/>
      <c r="BC186"/>
      <c r="BD186"/>
      <c r="BE186"/>
      <c r="BF186"/>
      <c r="BG186"/>
      <c r="BH186"/>
      <c r="BI186"/>
      <c r="BJ186"/>
      <c r="BK186"/>
      <c r="BL186"/>
    </row>
    <row r="187" spans="1:64" x14ac:dyDescent="0.2">
      <c r="A187" s="2">
        <f t="shared" si="35"/>
        <v>44</v>
      </c>
      <c r="B187" s="1">
        <v>169300000</v>
      </c>
      <c r="C187" s="1">
        <v>69190</v>
      </c>
      <c r="D187" s="1">
        <v>2927000000000</v>
      </c>
      <c r="E187" s="1">
        <v>285400</v>
      </c>
      <c r="F187" s="1">
        <v>59380000000</v>
      </c>
      <c r="G187" s="1">
        <v>93250000</v>
      </c>
      <c r="H187" s="53">
        <f t="shared" si="25"/>
        <v>8.9105263157894729E-3</v>
      </c>
      <c r="I187" s="53">
        <f t="shared" si="30"/>
        <v>154.05263157894737</v>
      </c>
      <c r="J187" s="1">
        <v>631600000</v>
      </c>
      <c r="K187" s="1">
        <v>168000000</v>
      </c>
      <c r="L187" s="64">
        <f t="shared" si="31"/>
        <v>59380285400</v>
      </c>
      <c r="M187" s="1">
        <v>16540000000</v>
      </c>
      <c r="N187" s="64"/>
      <c r="O187" s="1">
        <v>7.8651999999999997</v>
      </c>
      <c r="P187" s="1">
        <v>12.349</v>
      </c>
      <c r="Q187" s="1">
        <v>23.405999999999999</v>
      </c>
      <c r="R187" s="1">
        <v>4.2047999999999996</v>
      </c>
      <c r="S187" s="1">
        <v>0.72735000000000005</v>
      </c>
      <c r="U187" s="1">
        <v>7.1132</v>
      </c>
      <c r="V187" s="1">
        <v>10.657999999999999</v>
      </c>
      <c r="W187" s="1">
        <v>19.898</v>
      </c>
      <c r="X187" s="1">
        <v>4.2047999999999996</v>
      </c>
      <c r="Y187" s="1">
        <v>0.72735000000000005</v>
      </c>
      <c r="AA187" s="1">
        <v>4.1102999999999996</v>
      </c>
      <c r="AB187" s="1">
        <v>4.8597999999999999</v>
      </c>
      <c r="AC187" s="1">
        <v>8.2219999999999995</v>
      </c>
      <c r="AD187" s="1">
        <v>3.4302000000000001</v>
      </c>
      <c r="AE187" s="1">
        <v>0.62682000000000004</v>
      </c>
      <c r="AG187" s="3">
        <f t="shared" si="26"/>
        <v>1.2316236423470497</v>
      </c>
      <c r="AH187" s="3">
        <f t="shared" si="38"/>
        <v>9.6869662717880143</v>
      </c>
      <c r="AI187" s="3">
        <f t="shared" si="39"/>
        <v>8.7607852927430336</v>
      </c>
      <c r="AJ187" s="3">
        <f t="shared" si="40"/>
        <v>5.0623426571390775</v>
      </c>
      <c r="AK187" s="1">
        <f t="shared" si="41"/>
        <v>292578799500</v>
      </c>
      <c r="AL187" s="63">
        <f t="shared" si="42"/>
        <v>1.7053959999999999E-3</v>
      </c>
      <c r="AM187" s="63">
        <f t="shared" si="43"/>
        <v>1.5364799999999999E-4</v>
      </c>
      <c r="AN187" s="43">
        <f t="shared" si="44"/>
        <v>9.0095203694625772E-2</v>
      </c>
      <c r="AO187" s="3">
        <f t="shared" si="45"/>
        <v>1.6806603773584905</v>
      </c>
      <c r="AP187" s="3">
        <f t="shared" si="34"/>
        <v>0.3404972062515183</v>
      </c>
      <c r="AQ187"/>
      <c r="AR187"/>
      <c r="AS187"/>
      <c r="AT187"/>
      <c r="AU187"/>
      <c r="BB187"/>
      <c r="BC187"/>
      <c r="BD187"/>
      <c r="BE187"/>
      <c r="BF187"/>
      <c r="BG187"/>
      <c r="BH187"/>
      <c r="BI187"/>
      <c r="BJ187"/>
      <c r="BK187"/>
      <c r="BL187"/>
    </row>
    <row r="188" spans="1:64" x14ac:dyDescent="0.2">
      <c r="A188" s="2">
        <f t="shared" si="35"/>
        <v>44.25</v>
      </c>
      <c r="B188" s="1">
        <v>167200000</v>
      </c>
      <c r="C188" s="1">
        <v>70540</v>
      </c>
      <c r="D188" s="1">
        <v>2900000000000</v>
      </c>
      <c r="E188" s="1">
        <v>279500</v>
      </c>
      <c r="F188" s="1">
        <v>55980000000</v>
      </c>
      <c r="G188" s="1">
        <v>97480000</v>
      </c>
      <c r="H188" s="53">
        <f t="shared" si="25"/>
        <v>8.8000000000000005E-3</v>
      </c>
      <c r="I188" s="53">
        <f t="shared" si="30"/>
        <v>152.63157894736841</v>
      </c>
      <c r="J188" s="1">
        <v>651400000</v>
      </c>
      <c r="K188" s="1">
        <v>163300000</v>
      </c>
      <c r="L188" s="64">
        <f t="shared" si="31"/>
        <v>55980279500</v>
      </c>
      <c r="M188" s="1">
        <v>16360000000</v>
      </c>
      <c r="N188" s="64"/>
      <c r="O188" s="1">
        <v>7.8394000000000004</v>
      </c>
      <c r="P188" s="1">
        <v>12.271000000000001</v>
      </c>
      <c r="Q188" s="1">
        <v>23.228999999999999</v>
      </c>
      <c r="R188" s="1">
        <v>4.2209000000000003</v>
      </c>
      <c r="S188" s="1">
        <v>0.73046</v>
      </c>
      <c r="U188" s="1">
        <v>7.0953999999999997</v>
      </c>
      <c r="V188" s="1">
        <v>10.598000000000001</v>
      </c>
      <c r="W188" s="1">
        <v>19.759</v>
      </c>
      <c r="X188" s="1">
        <v>4.2209000000000003</v>
      </c>
      <c r="Y188" s="1">
        <v>0.73046</v>
      </c>
      <c r="AA188" s="1">
        <v>4.1223000000000001</v>
      </c>
      <c r="AB188" s="1">
        <v>4.8570000000000002</v>
      </c>
      <c r="AC188" s="1">
        <v>8.1980000000000004</v>
      </c>
      <c r="AD188" s="1">
        <v>3.4538000000000002</v>
      </c>
      <c r="AE188" s="1">
        <v>0.63099000000000005</v>
      </c>
      <c r="AG188" s="3">
        <f t="shared" si="26"/>
        <v>1.2445201077660952</v>
      </c>
      <c r="AH188" s="3">
        <f t="shared" si="38"/>
        <v>9.7562909328215266</v>
      </c>
      <c r="AI188" s="3">
        <f t="shared" si="39"/>
        <v>8.8303679726435522</v>
      </c>
      <c r="AJ188" s="3">
        <f t="shared" si="40"/>
        <v>5.1302852402441745</v>
      </c>
      <c r="AK188" s="1">
        <f t="shared" si="41"/>
        <v>292642285500</v>
      </c>
      <c r="AL188" s="63">
        <f t="shared" si="42"/>
        <v>1.8276999999999998E-3</v>
      </c>
      <c r="AM188" s="63">
        <f t="shared" si="43"/>
        <v>1.4783999999999999E-4</v>
      </c>
      <c r="AN188" s="43">
        <f t="shared" si="44"/>
        <v>8.0888548448870168E-2</v>
      </c>
      <c r="AO188" s="3">
        <f t="shared" si="45"/>
        <v>1.6858300057045064</v>
      </c>
      <c r="AP188" s="3">
        <f t="shared" si="34"/>
        <v>0.34397359628392143</v>
      </c>
      <c r="AQ188"/>
      <c r="AR188"/>
      <c r="AS188"/>
      <c r="AT188"/>
      <c r="AU188"/>
      <c r="BB188"/>
      <c r="BC188"/>
      <c r="BD188"/>
      <c r="BE188"/>
      <c r="BF188"/>
      <c r="BG188"/>
      <c r="BH188"/>
      <c r="BI188"/>
      <c r="BJ188"/>
      <c r="BK188"/>
      <c r="BL188"/>
    </row>
    <row r="189" spans="1:64" x14ac:dyDescent="0.2">
      <c r="A189" s="2">
        <f t="shared" si="35"/>
        <v>44.5</v>
      </c>
      <c r="B189" s="1">
        <v>165200000</v>
      </c>
      <c r="C189" s="1">
        <v>71120</v>
      </c>
      <c r="D189" s="1">
        <v>2875000000000</v>
      </c>
      <c r="E189" s="1">
        <v>271000</v>
      </c>
      <c r="F189" s="1">
        <v>52850000000</v>
      </c>
      <c r="G189" s="1">
        <v>100000000</v>
      </c>
      <c r="H189" s="53">
        <f t="shared" si="25"/>
        <v>8.6947368421052638E-3</v>
      </c>
      <c r="I189" s="53">
        <f t="shared" si="30"/>
        <v>151.31578947368422</v>
      </c>
      <c r="J189" s="1">
        <v>663700000</v>
      </c>
      <c r="K189" s="1">
        <v>160100000</v>
      </c>
      <c r="L189" s="64">
        <f t="shared" si="31"/>
        <v>52850271000</v>
      </c>
      <c r="M189" s="1">
        <v>16190000000</v>
      </c>
      <c r="N189" s="64"/>
      <c r="O189" s="1">
        <v>7.8064999999999998</v>
      </c>
      <c r="P189" s="1">
        <v>12.186</v>
      </c>
      <c r="Q189" s="1">
        <v>23.044</v>
      </c>
      <c r="R189" s="1">
        <v>4.2294999999999998</v>
      </c>
      <c r="S189" s="1">
        <v>0.73214000000000001</v>
      </c>
      <c r="U189" s="1">
        <v>7.0705</v>
      </c>
      <c r="V189" s="1">
        <v>10.531000000000001</v>
      </c>
      <c r="W189" s="1">
        <v>19.611999999999998</v>
      </c>
      <c r="X189" s="1">
        <v>4.2294999999999998</v>
      </c>
      <c r="Y189" s="1">
        <v>0.73214000000000001</v>
      </c>
      <c r="AA189" s="1">
        <v>4.1271000000000004</v>
      </c>
      <c r="AB189" s="1">
        <v>4.8476999999999997</v>
      </c>
      <c r="AC189" s="1">
        <v>8.1661000000000001</v>
      </c>
      <c r="AD189" s="1">
        <v>3.4701</v>
      </c>
      <c r="AE189" s="1">
        <v>0.63373000000000002</v>
      </c>
      <c r="AG189" s="3">
        <f t="shared" si="26"/>
        <v>1.2575516134803948</v>
      </c>
      <c r="AH189" s="3">
        <f t="shared" si="38"/>
        <v>9.8170766706347017</v>
      </c>
      <c r="AI189" s="3">
        <f t="shared" si="39"/>
        <v>8.8915186831131319</v>
      </c>
      <c r="AJ189" s="3">
        <f t="shared" si="40"/>
        <v>5.1900412639949378</v>
      </c>
      <c r="AK189" s="1">
        <f t="shared" si="41"/>
        <v>292706293500</v>
      </c>
      <c r="AL189" s="63">
        <f t="shared" si="42"/>
        <v>1.9106079999999998E-3</v>
      </c>
      <c r="AM189" s="63">
        <f t="shared" si="43"/>
        <v>1.4370400000000001E-4</v>
      </c>
      <c r="AN189" s="43">
        <f t="shared" si="44"/>
        <v>7.5213753946387754E-2</v>
      </c>
      <c r="AO189" s="3">
        <f t="shared" si="45"/>
        <v>1.6904505169867061</v>
      </c>
      <c r="AP189" s="3">
        <f t="shared" si="34"/>
        <v>0.34707861480387331</v>
      </c>
      <c r="AQ189"/>
      <c r="AR189"/>
      <c r="AS189"/>
      <c r="AT189"/>
      <c r="AU189"/>
      <c r="BB189"/>
      <c r="BC189"/>
      <c r="BD189"/>
      <c r="BE189"/>
      <c r="BF189"/>
      <c r="BG189"/>
      <c r="BH189"/>
      <c r="BI189"/>
      <c r="BJ189"/>
      <c r="BK189"/>
      <c r="BL189"/>
    </row>
    <row r="190" spans="1:64" x14ac:dyDescent="0.2">
      <c r="A190" s="2">
        <f t="shared" si="35"/>
        <v>44.75</v>
      </c>
      <c r="B190" s="1">
        <v>163200000</v>
      </c>
      <c r="C190" s="1">
        <v>71110</v>
      </c>
      <c r="D190" s="1">
        <v>2849000000000</v>
      </c>
      <c r="E190" s="1">
        <v>260700</v>
      </c>
      <c r="F190" s="1">
        <v>49960000000</v>
      </c>
      <c r="G190" s="1">
        <v>101300000</v>
      </c>
      <c r="H190" s="53">
        <f t="shared" si="25"/>
        <v>8.589473684210527E-3</v>
      </c>
      <c r="I190" s="53">
        <f t="shared" si="30"/>
        <v>149.94736842105263</v>
      </c>
      <c r="J190" s="1">
        <v>669800000</v>
      </c>
      <c r="K190" s="1">
        <v>158100000</v>
      </c>
      <c r="L190" s="64">
        <f t="shared" si="31"/>
        <v>49960260700</v>
      </c>
      <c r="M190" s="1">
        <v>16020000000</v>
      </c>
      <c r="N190" s="64"/>
      <c r="O190" s="1">
        <v>7.7676999999999996</v>
      </c>
      <c r="P190" s="1">
        <v>12.096</v>
      </c>
      <c r="Q190" s="1">
        <v>22.853999999999999</v>
      </c>
      <c r="R190" s="1">
        <v>4.2317999999999998</v>
      </c>
      <c r="S190" s="1">
        <v>0.73258000000000001</v>
      </c>
      <c r="U190" s="1">
        <v>7.0396999999999998</v>
      </c>
      <c r="V190" s="1">
        <v>10.459</v>
      </c>
      <c r="W190" s="1">
        <v>19.457999999999998</v>
      </c>
      <c r="X190" s="1">
        <v>4.2317999999999998</v>
      </c>
      <c r="Y190" s="1">
        <v>0.73258000000000001</v>
      </c>
      <c r="AA190" s="1">
        <v>4.1257999999999999</v>
      </c>
      <c r="AB190" s="1">
        <v>4.8326000000000002</v>
      </c>
      <c r="AC190" s="1">
        <v>8.1273999999999997</v>
      </c>
      <c r="AD190" s="1">
        <v>3.4799000000000002</v>
      </c>
      <c r="AE190" s="1">
        <v>0.63522000000000001</v>
      </c>
      <c r="AG190" s="3">
        <f t="shared" si="26"/>
        <v>1.2707195735116013</v>
      </c>
      <c r="AH190" s="3">
        <f t="shared" si="38"/>
        <v>9.8705684311660651</v>
      </c>
      <c r="AI190" s="3">
        <f t="shared" si="39"/>
        <v>8.9454845816496196</v>
      </c>
      <c r="AJ190" s="3">
        <f t="shared" si="40"/>
        <v>5.2427348163941643</v>
      </c>
      <c r="AK190" s="1">
        <f t="shared" si="41"/>
        <v>292770292500</v>
      </c>
      <c r="AL190" s="63">
        <f t="shared" si="42"/>
        <v>1.9599999999999999E-3</v>
      </c>
      <c r="AM190" s="63">
        <f t="shared" si="43"/>
        <v>1.4088800000000001E-4</v>
      </c>
      <c r="AN190" s="43">
        <f t="shared" si="44"/>
        <v>7.1881632653061231E-2</v>
      </c>
      <c r="AO190" s="3">
        <f t="shared" si="45"/>
        <v>1.694574790564374</v>
      </c>
      <c r="AP190" s="3">
        <f t="shared" si="34"/>
        <v>0.34985119047619045</v>
      </c>
      <c r="AQ190"/>
      <c r="AR190"/>
      <c r="AS190"/>
      <c r="AT190"/>
      <c r="AU190"/>
      <c r="BB190"/>
      <c r="BC190"/>
      <c r="BD190"/>
      <c r="BE190"/>
      <c r="BF190"/>
      <c r="BG190"/>
      <c r="BH190"/>
      <c r="BI190"/>
      <c r="BJ190"/>
      <c r="BK190"/>
      <c r="BL190"/>
    </row>
    <row r="191" spans="1:64" x14ac:dyDescent="0.2">
      <c r="A191" s="2">
        <f t="shared" si="35"/>
        <v>45</v>
      </c>
      <c r="B191" s="1">
        <v>161200000</v>
      </c>
      <c r="C191" s="1">
        <v>70640</v>
      </c>
      <c r="D191" s="1">
        <v>2824000000000</v>
      </c>
      <c r="E191" s="1">
        <v>249500</v>
      </c>
      <c r="F191" s="1">
        <v>47290000000</v>
      </c>
      <c r="G191" s="1">
        <v>101500000</v>
      </c>
      <c r="H191" s="53">
        <f t="shared" si="25"/>
        <v>8.4842105263157903E-3</v>
      </c>
      <c r="I191" s="53">
        <f t="shared" si="30"/>
        <v>148.63157894736841</v>
      </c>
      <c r="J191" s="1">
        <v>670500000</v>
      </c>
      <c r="K191" s="1">
        <v>156900000</v>
      </c>
      <c r="L191" s="64">
        <f t="shared" si="31"/>
        <v>47290249500</v>
      </c>
      <c r="M191" s="1">
        <v>15860000000</v>
      </c>
      <c r="N191" s="64"/>
      <c r="O191" s="1">
        <v>7.7239000000000004</v>
      </c>
      <c r="P191" s="1">
        <v>12.000999999999999</v>
      </c>
      <c r="Q191" s="1">
        <v>22.658000000000001</v>
      </c>
      <c r="R191" s="1">
        <v>4.2286999999999999</v>
      </c>
      <c r="S191" s="1">
        <v>0.73196000000000006</v>
      </c>
      <c r="U191" s="1">
        <v>7.0038999999999998</v>
      </c>
      <c r="V191" s="1">
        <v>10.382</v>
      </c>
      <c r="W191" s="1">
        <v>19.3</v>
      </c>
      <c r="X191" s="1">
        <v>4.2286999999999999</v>
      </c>
      <c r="Y191" s="1">
        <v>0.73196000000000006</v>
      </c>
      <c r="AA191" s="1">
        <v>4.1193999999999997</v>
      </c>
      <c r="AB191" s="1">
        <v>4.8129</v>
      </c>
      <c r="AC191" s="1">
        <v>8.0831</v>
      </c>
      <c r="AD191" s="1">
        <v>3.4843999999999999</v>
      </c>
      <c r="AE191" s="1">
        <v>0.63566</v>
      </c>
      <c r="AG191" s="3">
        <f t="shared" si="26"/>
        <v>1.2840254166877414</v>
      </c>
      <c r="AH191" s="3">
        <f t="shared" si="38"/>
        <v>9.9176839159544468</v>
      </c>
      <c r="AI191" s="3">
        <f t="shared" si="39"/>
        <v>8.9931856159392716</v>
      </c>
      <c r="AJ191" s="3">
        <f t="shared" si="40"/>
        <v>5.2894143015034816</v>
      </c>
      <c r="AK191" s="1">
        <f t="shared" si="41"/>
        <v>292833868500</v>
      </c>
      <c r="AL191" s="63">
        <f t="shared" si="42"/>
        <v>1.98548E-3</v>
      </c>
      <c r="AM191" s="63">
        <f t="shared" si="43"/>
        <v>1.39128E-4</v>
      </c>
      <c r="AN191" s="43">
        <f t="shared" si="44"/>
        <v>7.0072728005318607E-2</v>
      </c>
      <c r="AO191" s="3">
        <f t="shared" si="45"/>
        <v>1.6983073632752828</v>
      </c>
      <c r="AP191" s="3">
        <f t="shared" si="34"/>
        <v>0.35236230314140488</v>
      </c>
      <c r="AQ191"/>
      <c r="AR191"/>
      <c r="AS191"/>
      <c r="AT191"/>
      <c r="AU191"/>
      <c r="BB191"/>
      <c r="BC191"/>
      <c r="BD191"/>
      <c r="BE191"/>
      <c r="BF191"/>
      <c r="BG191"/>
      <c r="BH191"/>
      <c r="BI191"/>
      <c r="BJ191"/>
      <c r="BK191"/>
      <c r="BL191"/>
    </row>
    <row r="192" spans="1:64" x14ac:dyDescent="0.2">
      <c r="A192" s="2">
        <f t="shared" si="35"/>
        <v>45.25</v>
      </c>
      <c r="B192" s="1">
        <v>159200000</v>
      </c>
      <c r="C192" s="1">
        <v>69840</v>
      </c>
      <c r="D192" s="1">
        <v>2800000000000</v>
      </c>
      <c r="E192" s="1">
        <v>237700</v>
      </c>
      <c r="F192" s="1">
        <v>44820000000</v>
      </c>
      <c r="G192" s="1">
        <v>101100000</v>
      </c>
      <c r="H192" s="53">
        <f t="shared" si="25"/>
        <v>8.3789473684210518E-3</v>
      </c>
      <c r="I192" s="53">
        <f t="shared" si="30"/>
        <v>147.36842105263159</v>
      </c>
      <c r="J192" s="1">
        <v>667000000</v>
      </c>
      <c r="K192" s="1">
        <v>156400000</v>
      </c>
      <c r="L192" s="64">
        <f t="shared" si="31"/>
        <v>44820237700</v>
      </c>
      <c r="M192" s="1">
        <v>15690000000</v>
      </c>
      <c r="N192" s="64"/>
      <c r="O192" s="1">
        <v>7.6759000000000004</v>
      </c>
      <c r="P192" s="1">
        <v>11.904</v>
      </c>
      <c r="Q192" s="1">
        <v>22.459</v>
      </c>
      <c r="R192" s="1">
        <v>4.2210000000000001</v>
      </c>
      <c r="S192" s="1">
        <v>0.73045000000000004</v>
      </c>
      <c r="U192" s="1">
        <v>6.9638</v>
      </c>
      <c r="V192" s="1">
        <v>10.302</v>
      </c>
      <c r="W192" s="1">
        <v>19.137</v>
      </c>
      <c r="X192" s="1">
        <v>4.2210000000000001</v>
      </c>
      <c r="Y192" s="1">
        <v>0.73045000000000004</v>
      </c>
      <c r="AA192" s="1">
        <v>4.1085000000000003</v>
      </c>
      <c r="AB192" s="1">
        <v>4.7892999999999999</v>
      </c>
      <c r="AC192" s="1">
        <v>8.0342000000000002</v>
      </c>
      <c r="AD192" s="1">
        <v>3.4841000000000002</v>
      </c>
      <c r="AE192" s="1">
        <v>0.63519000000000003</v>
      </c>
      <c r="AG192" s="3">
        <f t="shared" si="26"/>
        <v>1.297470586798257</v>
      </c>
      <c r="AH192" s="3">
        <f t="shared" si="38"/>
        <v>9.9592544772047411</v>
      </c>
      <c r="AI192" s="3">
        <f t="shared" si="39"/>
        <v>9.0353256723457029</v>
      </c>
      <c r="AJ192" s="3">
        <f t="shared" si="40"/>
        <v>5.3306579058606394</v>
      </c>
      <c r="AK192" s="1">
        <f t="shared" si="41"/>
        <v>292896724500</v>
      </c>
      <c r="AL192" s="63">
        <f t="shared" si="42"/>
        <v>1.9893999999999997E-3</v>
      </c>
      <c r="AM192" s="63">
        <f t="shared" si="43"/>
        <v>1.3807199999999999E-4</v>
      </c>
      <c r="AN192" s="43">
        <f t="shared" si="44"/>
        <v>6.9403840353875548E-2</v>
      </c>
      <c r="AO192" s="3">
        <f t="shared" si="45"/>
        <v>1.7015940020161291</v>
      </c>
      <c r="AP192" s="3">
        <f t="shared" si="34"/>
        <v>0.35458669354838712</v>
      </c>
      <c r="AQ192"/>
      <c r="AR192"/>
      <c r="AS192"/>
      <c r="AT192"/>
      <c r="AU192"/>
      <c r="BB192"/>
      <c r="BC192"/>
      <c r="BD192"/>
      <c r="BE192"/>
      <c r="BF192"/>
      <c r="BG192"/>
      <c r="BH192"/>
      <c r="BI192"/>
      <c r="BJ192"/>
      <c r="BK192"/>
      <c r="BL192"/>
    </row>
    <row r="193" spans="1:64" x14ac:dyDescent="0.2">
      <c r="A193" s="2">
        <f t="shared" si="35"/>
        <v>45.5</v>
      </c>
      <c r="B193" s="1">
        <v>157300000</v>
      </c>
      <c r="C193" s="1">
        <v>68820</v>
      </c>
      <c r="D193" s="1">
        <v>2777000000000</v>
      </c>
      <c r="E193" s="1">
        <v>225700</v>
      </c>
      <c r="F193" s="1">
        <v>42540000000</v>
      </c>
      <c r="G193" s="1">
        <v>100300000</v>
      </c>
      <c r="H193" s="53">
        <f t="shared" si="25"/>
        <v>8.2789473684210524E-3</v>
      </c>
      <c r="I193" s="53">
        <f t="shared" si="30"/>
        <v>146.15789473684211</v>
      </c>
      <c r="J193" s="1">
        <v>660100000</v>
      </c>
      <c r="K193" s="1">
        <v>156400000</v>
      </c>
      <c r="L193" s="64">
        <f t="shared" si="31"/>
        <v>42540225700</v>
      </c>
      <c r="M193" s="1">
        <v>15530000000</v>
      </c>
      <c r="N193" s="64"/>
      <c r="O193" s="1">
        <v>7.6246</v>
      </c>
      <c r="P193" s="1">
        <v>11.803000000000001</v>
      </c>
      <c r="Q193" s="1">
        <v>22.257000000000001</v>
      </c>
      <c r="R193" s="1">
        <v>4.2092000000000001</v>
      </c>
      <c r="S193" s="1">
        <v>0.72818000000000005</v>
      </c>
      <c r="U193" s="1">
        <v>6.9203000000000001</v>
      </c>
      <c r="V193" s="1">
        <v>10.218999999999999</v>
      </c>
      <c r="W193" s="1">
        <v>18.972000000000001</v>
      </c>
      <c r="X193" s="1">
        <v>4.2092000000000001</v>
      </c>
      <c r="Y193" s="1">
        <v>0.72818000000000005</v>
      </c>
      <c r="AA193" s="1">
        <v>4.0938999999999997</v>
      </c>
      <c r="AB193" s="1">
        <v>4.7622999999999998</v>
      </c>
      <c r="AC193" s="1">
        <v>7.9814999999999996</v>
      </c>
      <c r="AD193" s="1">
        <v>3.4798</v>
      </c>
      <c r="AE193" s="1">
        <v>0.63393999999999995</v>
      </c>
      <c r="AG193" s="3">
        <f t="shared" si="26"/>
        <v>1.311056542750666</v>
      </c>
      <c r="AH193" s="3">
        <f t="shared" si="38"/>
        <v>9.9962817158567283</v>
      </c>
      <c r="AI193" s="3">
        <f t="shared" si="39"/>
        <v>9.0729045927974337</v>
      </c>
      <c r="AJ193" s="3">
        <f t="shared" si="40"/>
        <v>5.3673343803669509</v>
      </c>
      <c r="AK193" s="1">
        <f t="shared" si="41"/>
        <v>292958662500</v>
      </c>
      <c r="AL193" s="63">
        <f t="shared" si="42"/>
        <v>1.9815599999999998E-3</v>
      </c>
      <c r="AM193" s="63">
        <f t="shared" si="43"/>
        <v>1.37632E-4</v>
      </c>
      <c r="AN193" s="43">
        <f t="shared" si="44"/>
        <v>6.9456387896404861E-2</v>
      </c>
      <c r="AO193" s="3">
        <f t="shared" si="45"/>
        <v>1.7046140811658053</v>
      </c>
      <c r="AP193" s="3">
        <f t="shared" si="34"/>
        <v>0.35662119800050834</v>
      </c>
      <c r="AQ193"/>
      <c r="AR193"/>
      <c r="AS193"/>
      <c r="AT193"/>
      <c r="AU193"/>
      <c r="BB193"/>
      <c r="BC193"/>
      <c r="BD193"/>
      <c r="BE193"/>
      <c r="BF193"/>
      <c r="BG193"/>
      <c r="BH193"/>
      <c r="BI193"/>
      <c r="BJ193"/>
      <c r="BK193"/>
      <c r="BL193"/>
    </row>
    <row r="194" spans="1:64" x14ac:dyDescent="0.2">
      <c r="A194" s="2">
        <f t="shared" si="35"/>
        <v>45.75</v>
      </c>
      <c r="B194" s="1">
        <v>155400000</v>
      </c>
      <c r="C194" s="1">
        <v>67630</v>
      </c>
      <c r="D194" s="1">
        <v>2753000000000</v>
      </c>
      <c r="E194" s="1">
        <v>213800</v>
      </c>
      <c r="F194" s="1">
        <v>40410000000</v>
      </c>
      <c r="G194" s="1">
        <v>99010000</v>
      </c>
      <c r="H194" s="53">
        <f t="shared" si="25"/>
        <v>8.178947368421053E-3</v>
      </c>
      <c r="I194" s="53">
        <f t="shared" si="30"/>
        <v>144.89473684210526</v>
      </c>
      <c r="J194" s="1">
        <v>650500000</v>
      </c>
      <c r="K194" s="1">
        <v>156700000</v>
      </c>
      <c r="L194" s="64">
        <f t="shared" si="31"/>
        <v>40410213800</v>
      </c>
      <c r="M194" s="1">
        <v>15370000000</v>
      </c>
      <c r="N194" s="64"/>
      <c r="O194" s="1">
        <v>7.5701000000000001</v>
      </c>
      <c r="P194" s="1">
        <v>11.7</v>
      </c>
      <c r="Q194" s="1">
        <v>22.053000000000001</v>
      </c>
      <c r="R194" s="1">
        <v>4.194</v>
      </c>
      <c r="S194" s="1">
        <v>0.72526000000000002</v>
      </c>
      <c r="U194" s="1">
        <v>6.8734999999999999</v>
      </c>
      <c r="V194" s="1">
        <v>10.134</v>
      </c>
      <c r="W194" s="1">
        <v>18.803999999999998</v>
      </c>
      <c r="X194" s="1">
        <v>4.194</v>
      </c>
      <c r="Y194" s="1">
        <v>0.72526000000000002</v>
      </c>
      <c r="AA194" s="1">
        <v>4.0761000000000003</v>
      </c>
      <c r="AB194" s="1">
        <v>4.7325999999999997</v>
      </c>
      <c r="AC194" s="1">
        <v>7.9255000000000004</v>
      </c>
      <c r="AD194" s="1">
        <v>3.472</v>
      </c>
      <c r="AE194" s="1">
        <v>0.63205</v>
      </c>
      <c r="AG194" s="3">
        <f t="shared" si="26"/>
        <v>1.3247847587288655</v>
      </c>
      <c r="AH194" s="3">
        <f t="shared" si="38"/>
        <v>10.028753102053384</v>
      </c>
      <c r="AI194" s="3">
        <f t="shared" si="39"/>
        <v>9.1059080391228573</v>
      </c>
      <c r="AJ194" s="3">
        <f t="shared" si="40"/>
        <v>5.3999551550547293</v>
      </c>
      <c r="AK194" s="1">
        <f t="shared" si="41"/>
        <v>293019529500</v>
      </c>
      <c r="AL194" s="63">
        <f t="shared" si="42"/>
        <v>1.9658799999999997E-3</v>
      </c>
      <c r="AM194" s="63">
        <f t="shared" si="43"/>
        <v>1.37632E-4</v>
      </c>
      <c r="AN194" s="43">
        <f t="shared" si="44"/>
        <v>7.0010377032168808E-2</v>
      </c>
      <c r="AO194" s="3">
        <f t="shared" si="45"/>
        <v>1.7073407407407406</v>
      </c>
      <c r="AP194" s="3">
        <f t="shared" si="34"/>
        <v>0.3584615384615385</v>
      </c>
      <c r="AQ194"/>
      <c r="AR194"/>
      <c r="AS194"/>
      <c r="AT194"/>
      <c r="AU194"/>
      <c r="BB194"/>
      <c r="BC194"/>
      <c r="BD194"/>
      <c r="BE194"/>
      <c r="BF194"/>
      <c r="BG194"/>
      <c r="BH194"/>
      <c r="BI194"/>
      <c r="BJ194"/>
      <c r="BK194"/>
      <c r="BL194"/>
    </row>
    <row r="195" spans="1:64" x14ac:dyDescent="0.2">
      <c r="A195" s="2">
        <f t="shared" si="35"/>
        <v>46</v>
      </c>
      <c r="B195" s="1">
        <v>153600000</v>
      </c>
      <c r="C195" s="1">
        <v>66320</v>
      </c>
      <c r="D195" s="1">
        <v>2731000000000</v>
      </c>
      <c r="E195" s="1">
        <v>202100</v>
      </c>
      <c r="F195" s="1">
        <v>38440000000</v>
      </c>
      <c r="G195" s="1">
        <v>97520000</v>
      </c>
      <c r="H195" s="53">
        <f t="shared" si="25"/>
        <v>8.0842105263157892E-3</v>
      </c>
      <c r="I195" s="53">
        <f t="shared" si="30"/>
        <v>143.73684210526315</v>
      </c>
      <c r="J195" s="1">
        <v>638500000</v>
      </c>
      <c r="K195" s="1">
        <v>157400000</v>
      </c>
      <c r="L195" s="64">
        <f t="shared" si="31"/>
        <v>38440202100</v>
      </c>
      <c r="M195" s="1">
        <v>15210000000</v>
      </c>
      <c r="N195" s="64"/>
      <c r="O195" s="1">
        <v>7.5132000000000003</v>
      </c>
      <c r="P195" s="1">
        <v>11.596</v>
      </c>
      <c r="Q195" s="1">
        <v>21.846</v>
      </c>
      <c r="R195" s="1">
        <v>4.1759000000000004</v>
      </c>
      <c r="S195" s="1">
        <v>0.72177000000000002</v>
      </c>
      <c r="U195" s="1">
        <v>6.8243999999999998</v>
      </c>
      <c r="V195" s="1">
        <v>10.047000000000001</v>
      </c>
      <c r="W195" s="1">
        <v>18.634</v>
      </c>
      <c r="X195" s="1">
        <v>4.1759000000000004</v>
      </c>
      <c r="Y195" s="1">
        <v>0.72177000000000002</v>
      </c>
      <c r="AA195" s="1">
        <v>4.0556000000000001</v>
      </c>
      <c r="AB195" s="1">
        <v>4.7007000000000003</v>
      </c>
      <c r="AC195" s="1">
        <v>7.8666999999999998</v>
      </c>
      <c r="AD195" s="1">
        <v>3.4613</v>
      </c>
      <c r="AE195" s="1">
        <v>0.62958999999999998</v>
      </c>
      <c r="AG195" s="3">
        <f t="shared" si="26"/>
        <v>1.338656724353094</v>
      </c>
      <c r="AH195" s="3">
        <f t="shared" si="38"/>
        <v>10.057595701409667</v>
      </c>
      <c r="AI195" s="3">
        <f t="shared" si="39"/>
        <v>9.1355289496752548</v>
      </c>
      <c r="AJ195" s="3">
        <f t="shared" si="40"/>
        <v>5.429056211286408</v>
      </c>
      <c r="AK195" s="1">
        <f t="shared" si="41"/>
        <v>293079217500</v>
      </c>
      <c r="AL195" s="63">
        <f t="shared" si="42"/>
        <v>1.9405959999999999E-3</v>
      </c>
      <c r="AM195" s="63">
        <f t="shared" si="43"/>
        <v>1.3789600000000001E-4</v>
      </c>
      <c r="AN195" s="43">
        <f t="shared" si="44"/>
        <v>7.1058582002642492E-2</v>
      </c>
      <c r="AO195" s="3">
        <f t="shared" si="45"/>
        <v>1.7097647177187538</v>
      </c>
      <c r="AP195" s="3">
        <f t="shared" si="34"/>
        <v>0.36011555708865128</v>
      </c>
      <c r="AQ195"/>
      <c r="AR195"/>
      <c r="AS195"/>
      <c r="AT195"/>
      <c r="AU195"/>
      <c r="BB195"/>
      <c r="BC195"/>
      <c r="BD195"/>
      <c r="BE195"/>
      <c r="BF195"/>
      <c r="BG195"/>
      <c r="BH195"/>
      <c r="BI195"/>
      <c r="BJ195"/>
      <c r="BK195"/>
      <c r="BL195"/>
    </row>
    <row r="196" spans="1:64" x14ac:dyDescent="0.2">
      <c r="A196" s="2">
        <f t="shared" si="35"/>
        <v>46.25</v>
      </c>
      <c r="B196" s="1">
        <v>151700000</v>
      </c>
      <c r="C196" s="1">
        <v>64960</v>
      </c>
      <c r="D196" s="1">
        <v>2708000000000</v>
      </c>
      <c r="E196" s="1">
        <v>190800</v>
      </c>
      <c r="F196" s="1">
        <v>36610000000</v>
      </c>
      <c r="G196" s="1">
        <v>95870000</v>
      </c>
      <c r="H196" s="53">
        <f t="shared" si="25"/>
        <v>7.9842105263157898E-3</v>
      </c>
      <c r="I196" s="53">
        <f t="shared" si="30"/>
        <v>142.52631578947367</v>
      </c>
      <c r="J196" s="1">
        <v>625100000</v>
      </c>
      <c r="K196" s="1">
        <v>158200000</v>
      </c>
      <c r="L196" s="64">
        <f t="shared" si="31"/>
        <v>36610190800</v>
      </c>
      <c r="M196" s="1">
        <v>15050000000</v>
      </c>
      <c r="N196" s="64"/>
      <c r="O196" s="1">
        <v>7.4543999999999997</v>
      </c>
      <c r="P196" s="1">
        <v>11.49</v>
      </c>
      <c r="Q196" s="1">
        <v>21.638999999999999</v>
      </c>
      <c r="R196" s="1">
        <v>4.1551999999999998</v>
      </c>
      <c r="S196" s="1">
        <v>0.71784000000000003</v>
      </c>
      <c r="U196" s="1">
        <v>6.7732000000000001</v>
      </c>
      <c r="V196" s="1">
        <v>9.9580000000000002</v>
      </c>
      <c r="W196" s="1">
        <v>18.462</v>
      </c>
      <c r="X196" s="1">
        <v>4.1551999999999998</v>
      </c>
      <c r="Y196" s="1">
        <v>0.71784000000000003</v>
      </c>
      <c r="AA196" s="1">
        <v>4.0327999999999999</v>
      </c>
      <c r="AB196" s="1">
        <v>4.6669</v>
      </c>
      <c r="AC196" s="1">
        <v>7.8057999999999996</v>
      </c>
      <c r="AD196" s="1">
        <v>3.4479000000000002</v>
      </c>
      <c r="AE196" s="1">
        <v>0.62665999999999999</v>
      </c>
      <c r="AG196" s="3">
        <f t="shared" si="26"/>
        <v>1.352673944841565</v>
      </c>
      <c r="AH196" s="3">
        <f t="shared" si="38"/>
        <v>10.083372654426961</v>
      </c>
      <c r="AI196" s="3">
        <f t="shared" si="39"/>
        <v>9.1619311632008884</v>
      </c>
      <c r="AJ196" s="3">
        <f t="shared" si="40"/>
        <v>5.4550634847570629</v>
      </c>
      <c r="AK196" s="1">
        <f t="shared" si="41"/>
        <v>293137681500</v>
      </c>
      <c r="AL196" s="63">
        <f t="shared" si="42"/>
        <v>1.9113919999999998E-3</v>
      </c>
      <c r="AM196" s="63">
        <f t="shared" si="43"/>
        <v>1.38512E-4</v>
      </c>
      <c r="AN196" s="43">
        <f t="shared" si="44"/>
        <v>7.2466558403509074E-2</v>
      </c>
      <c r="AO196" s="3">
        <f t="shared" si="45"/>
        <v>1.7120101537568901</v>
      </c>
      <c r="AP196" s="3">
        <f t="shared" si="34"/>
        <v>0.3616362053959965</v>
      </c>
      <c r="AQ196"/>
      <c r="AR196"/>
      <c r="AS196"/>
      <c r="AT196"/>
      <c r="AU196"/>
      <c r="BB196"/>
      <c r="BC196"/>
      <c r="BD196"/>
      <c r="BE196"/>
      <c r="BF196"/>
      <c r="BG196"/>
      <c r="BH196"/>
      <c r="BI196"/>
      <c r="BJ196"/>
      <c r="BK196"/>
      <c r="BL196"/>
    </row>
    <row r="197" spans="1:64" x14ac:dyDescent="0.2">
      <c r="A197" s="2">
        <f t="shared" si="35"/>
        <v>46.5</v>
      </c>
      <c r="B197" s="1">
        <v>149900000</v>
      </c>
      <c r="C197" s="1">
        <v>63570</v>
      </c>
      <c r="D197" s="1">
        <v>2686000000000</v>
      </c>
      <c r="E197" s="1">
        <v>179900</v>
      </c>
      <c r="F197" s="1">
        <v>34910000000</v>
      </c>
      <c r="G197" s="1">
        <v>94150000</v>
      </c>
      <c r="H197" s="53">
        <f t="shared" si="25"/>
        <v>7.8894736842105261E-3</v>
      </c>
      <c r="I197" s="53">
        <f t="shared" si="30"/>
        <v>141.36842105263159</v>
      </c>
      <c r="J197" s="1">
        <v>610600000</v>
      </c>
      <c r="K197" s="1">
        <v>159300000</v>
      </c>
      <c r="L197" s="64">
        <f t="shared" si="31"/>
        <v>34910179900</v>
      </c>
      <c r="M197" s="1">
        <v>14890000000</v>
      </c>
      <c r="N197" s="64"/>
      <c r="O197" s="1">
        <v>7.3937999999999997</v>
      </c>
      <c r="P197" s="1">
        <v>11.382999999999999</v>
      </c>
      <c r="Q197" s="1">
        <v>21.431999999999999</v>
      </c>
      <c r="R197" s="1">
        <v>4.1323999999999996</v>
      </c>
      <c r="S197" s="1">
        <v>0.71352000000000004</v>
      </c>
      <c r="U197" s="1">
        <v>6.7202000000000002</v>
      </c>
      <c r="V197" s="1">
        <v>9.8681000000000001</v>
      </c>
      <c r="W197" s="1">
        <v>18.29</v>
      </c>
      <c r="X197" s="1">
        <v>4.1323999999999996</v>
      </c>
      <c r="Y197" s="1">
        <v>0.71352000000000004</v>
      </c>
      <c r="AA197" s="1">
        <v>4.0080999999999998</v>
      </c>
      <c r="AB197" s="1">
        <v>4.6315</v>
      </c>
      <c r="AC197" s="1">
        <v>7.7428999999999997</v>
      </c>
      <c r="AD197" s="1">
        <v>3.4323000000000001</v>
      </c>
      <c r="AE197" s="1">
        <v>0.62333000000000005</v>
      </c>
      <c r="AG197" s="3">
        <f t="shared" si="26"/>
        <v>1.3668379411737963</v>
      </c>
      <c r="AH197" s="3">
        <f t="shared" si="38"/>
        <v>10.106126369450815</v>
      </c>
      <c r="AI197" s="3">
        <f t="shared" si="39"/>
        <v>9.1854243322761455</v>
      </c>
      <c r="AJ197" s="3">
        <f t="shared" si="40"/>
        <v>5.478423152018693</v>
      </c>
      <c r="AK197" s="1">
        <f t="shared" si="41"/>
        <v>293194894500</v>
      </c>
      <c r="AL197" s="63">
        <f t="shared" si="42"/>
        <v>1.879052E-3</v>
      </c>
      <c r="AM197" s="63">
        <f t="shared" si="43"/>
        <v>1.39216E-4</v>
      </c>
      <c r="AN197" s="43">
        <f t="shared" si="44"/>
        <v>7.4088423311329338E-2</v>
      </c>
      <c r="AO197" s="3">
        <f t="shared" si="45"/>
        <v>1.7140742042226711</v>
      </c>
      <c r="AP197" s="3">
        <f t="shared" si="34"/>
        <v>0.36303259246244401</v>
      </c>
      <c r="AQ197"/>
      <c r="AR197"/>
      <c r="AS197"/>
      <c r="AT197"/>
      <c r="AU197"/>
      <c r="BB197"/>
      <c r="BC197"/>
      <c r="BD197"/>
      <c r="BE197"/>
      <c r="BF197"/>
      <c r="BG197"/>
      <c r="BH197"/>
      <c r="BI197"/>
      <c r="BJ197"/>
      <c r="BK197"/>
      <c r="BL197"/>
    </row>
    <row r="198" spans="1:64" x14ac:dyDescent="0.2">
      <c r="A198" s="2">
        <f t="shared" si="35"/>
        <v>46.75</v>
      </c>
      <c r="B198" s="1">
        <v>148100000</v>
      </c>
      <c r="C198" s="1">
        <v>62170</v>
      </c>
      <c r="D198" s="1">
        <v>2665000000000</v>
      </c>
      <c r="E198" s="1">
        <v>169600</v>
      </c>
      <c r="F198" s="1">
        <v>33320000000</v>
      </c>
      <c r="G198" s="1">
        <v>92370000</v>
      </c>
      <c r="H198" s="53">
        <f t="shared" si="25"/>
        <v>7.7947368421052632E-3</v>
      </c>
      <c r="I198" s="53">
        <f t="shared" si="30"/>
        <v>140.26315789473685</v>
      </c>
      <c r="J198" s="1">
        <v>595200000</v>
      </c>
      <c r="K198" s="1">
        <v>160500000</v>
      </c>
      <c r="L198" s="64">
        <f t="shared" si="31"/>
        <v>33320169600</v>
      </c>
      <c r="M198" s="1">
        <v>14740000000</v>
      </c>
      <c r="N198" s="64"/>
      <c r="O198" s="1">
        <v>7.3318000000000003</v>
      </c>
      <c r="P198" s="1">
        <v>11.275</v>
      </c>
      <c r="Q198" s="1">
        <v>21.224</v>
      </c>
      <c r="R198" s="1">
        <v>4.1077000000000004</v>
      </c>
      <c r="S198" s="1">
        <v>0.70886000000000005</v>
      </c>
      <c r="U198" s="1">
        <v>6.6657000000000002</v>
      </c>
      <c r="V198" s="1">
        <v>9.7773000000000003</v>
      </c>
      <c r="W198" s="1">
        <v>18.117000000000001</v>
      </c>
      <c r="X198" s="1">
        <v>4.1077000000000004</v>
      </c>
      <c r="Y198" s="1">
        <v>0.70886000000000005</v>
      </c>
      <c r="AA198" s="1">
        <v>3.9815999999999998</v>
      </c>
      <c r="AB198" s="1">
        <v>4.5946999999999996</v>
      </c>
      <c r="AC198" s="1">
        <v>7.6786000000000003</v>
      </c>
      <c r="AD198" s="1">
        <v>3.4148000000000001</v>
      </c>
      <c r="AE198" s="1">
        <v>0.61965999999999999</v>
      </c>
      <c r="AG198" s="3">
        <f t="shared" si="26"/>
        <v>1.3811502502556483</v>
      </c>
      <c r="AH198" s="3">
        <f t="shared" si="38"/>
        <v>10.126317404824363</v>
      </c>
      <c r="AI198" s="3">
        <f t="shared" si="39"/>
        <v>9.2063332231290751</v>
      </c>
      <c r="AJ198" s="3">
        <f t="shared" si="40"/>
        <v>5.4991878364178888</v>
      </c>
      <c r="AK198" s="1">
        <f t="shared" si="41"/>
        <v>293250847500</v>
      </c>
      <c r="AL198" s="63">
        <f t="shared" si="42"/>
        <v>1.84534E-3</v>
      </c>
      <c r="AM198" s="63">
        <f t="shared" si="43"/>
        <v>1.4018399999999998E-4</v>
      </c>
      <c r="AN198" s="43">
        <f t="shared" si="44"/>
        <v>7.5966488560373691E-2</v>
      </c>
      <c r="AO198" s="3">
        <f t="shared" si="45"/>
        <v>1.7159736881005172</v>
      </c>
      <c r="AP198" s="3">
        <f t="shared" si="34"/>
        <v>0.36431929046563194</v>
      </c>
      <c r="AQ198"/>
      <c r="AR198"/>
      <c r="AS198"/>
      <c r="AT198"/>
      <c r="AU198"/>
      <c r="BB198"/>
      <c r="BC198"/>
      <c r="BD198"/>
      <c r="BE198"/>
      <c r="BF198"/>
      <c r="BG198"/>
      <c r="BH198"/>
      <c r="BI198"/>
      <c r="BJ198"/>
      <c r="BK198"/>
      <c r="BL198"/>
    </row>
    <row r="199" spans="1:64" x14ac:dyDescent="0.2">
      <c r="A199" s="2">
        <f t="shared" si="35"/>
        <v>47</v>
      </c>
      <c r="B199" s="1">
        <v>146400000</v>
      </c>
      <c r="C199" s="1">
        <v>60780</v>
      </c>
      <c r="D199" s="1">
        <v>2644000000000</v>
      </c>
      <c r="E199" s="1">
        <v>159900</v>
      </c>
      <c r="F199" s="1">
        <v>31840000000</v>
      </c>
      <c r="G199" s="1">
        <v>90590000</v>
      </c>
      <c r="H199" s="53">
        <f t="shared" si="25"/>
        <v>7.7052631578947367E-3</v>
      </c>
      <c r="I199" s="53">
        <f t="shared" si="30"/>
        <v>139.15789473684211</v>
      </c>
      <c r="J199" s="1">
        <v>579400000</v>
      </c>
      <c r="K199" s="1">
        <v>161800000</v>
      </c>
      <c r="L199" s="64">
        <f t="shared" si="31"/>
        <v>31840159900</v>
      </c>
      <c r="M199" s="1">
        <v>14590000000</v>
      </c>
      <c r="N199" s="64"/>
      <c r="O199" s="1">
        <v>7.2687999999999997</v>
      </c>
      <c r="P199" s="1">
        <v>11.167</v>
      </c>
      <c r="Q199" s="1">
        <v>21.015999999999998</v>
      </c>
      <c r="R199" s="1">
        <v>4.0814000000000004</v>
      </c>
      <c r="S199" s="1">
        <v>0.70391999999999999</v>
      </c>
      <c r="U199" s="1">
        <v>6.6101000000000001</v>
      </c>
      <c r="V199" s="1">
        <v>9.6859000000000002</v>
      </c>
      <c r="W199" s="1">
        <v>17.943000000000001</v>
      </c>
      <c r="X199" s="1">
        <v>4.0814000000000004</v>
      </c>
      <c r="Y199" s="1">
        <v>0.70391999999999999</v>
      </c>
      <c r="AA199" s="1">
        <v>3.9538000000000002</v>
      </c>
      <c r="AB199" s="1">
        <v>4.5570000000000004</v>
      </c>
      <c r="AC199" s="1">
        <v>7.6131000000000002</v>
      </c>
      <c r="AD199" s="1">
        <v>3.3956</v>
      </c>
      <c r="AE199" s="1">
        <v>0.61570000000000003</v>
      </c>
      <c r="AG199" s="3">
        <f t="shared" si="26"/>
        <v>1.3956124250860895</v>
      </c>
      <c r="AH199" s="3">
        <f t="shared" si="38"/>
        <v>10.144427595465768</v>
      </c>
      <c r="AI199" s="3">
        <f t="shared" si="39"/>
        <v>9.2251376910615601</v>
      </c>
      <c r="AJ199" s="3">
        <f t="shared" si="40"/>
        <v>5.5179724063053808</v>
      </c>
      <c r="AK199" s="1">
        <f t="shared" si="41"/>
        <v>293305549500</v>
      </c>
      <c r="AL199" s="63">
        <f t="shared" si="42"/>
        <v>1.8104519999999999E-3</v>
      </c>
      <c r="AM199" s="63">
        <f t="shared" si="43"/>
        <v>1.4124E-4</v>
      </c>
      <c r="AN199" s="43">
        <f t="shared" si="44"/>
        <v>7.801366730518125E-2</v>
      </c>
      <c r="AO199" s="3">
        <f t="shared" si="45"/>
        <v>1.7176896212053372</v>
      </c>
      <c r="AP199" s="3">
        <f t="shared" si="34"/>
        <v>0.36548759738515274</v>
      </c>
      <c r="AQ199"/>
      <c r="AR199"/>
      <c r="AS199"/>
      <c r="AT199"/>
      <c r="AU199"/>
      <c r="BB199"/>
      <c r="BC199"/>
      <c r="BD199"/>
      <c r="BE199"/>
      <c r="BF199"/>
      <c r="BG199"/>
      <c r="BH199"/>
      <c r="BI199"/>
      <c r="BJ199"/>
      <c r="BK199"/>
      <c r="BL199"/>
    </row>
    <row r="200" spans="1:64" x14ac:dyDescent="0.2">
      <c r="A200" s="2">
        <f t="shared" si="35"/>
        <v>47.25</v>
      </c>
      <c r="B200" s="1">
        <v>144700000</v>
      </c>
      <c r="C200" s="1">
        <v>59420</v>
      </c>
      <c r="D200" s="1">
        <v>2623000000000</v>
      </c>
      <c r="E200" s="1">
        <v>150700</v>
      </c>
      <c r="F200" s="1">
        <v>30470000000</v>
      </c>
      <c r="G200" s="1">
        <v>88830000</v>
      </c>
      <c r="H200" s="53">
        <f t="shared" si="25"/>
        <v>7.6157894736842103E-3</v>
      </c>
      <c r="I200" s="53">
        <f t="shared" si="30"/>
        <v>138.05263157894737</v>
      </c>
      <c r="J200" s="1">
        <v>563300000</v>
      </c>
      <c r="K200" s="1">
        <v>163200000</v>
      </c>
      <c r="L200" s="64">
        <f t="shared" si="31"/>
        <v>30470150700</v>
      </c>
      <c r="M200" s="1">
        <v>14440000000</v>
      </c>
      <c r="N200" s="64"/>
      <c r="O200" s="1">
        <v>7.2049000000000003</v>
      </c>
      <c r="P200" s="1">
        <v>11.058999999999999</v>
      </c>
      <c r="Q200" s="1">
        <v>20.808</v>
      </c>
      <c r="R200" s="1">
        <v>4.0537000000000001</v>
      </c>
      <c r="S200" s="1">
        <v>0.69874999999999998</v>
      </c>
      <c r="U200" s="1">
        <v>6.5534999999999997</v>
      </c>
      <c r="V200" s="1">
        <v>9.5940999999999992</v>
      </c>
      <c r="W200" s="1">
        <v>17.77</v>
      </c>
      <c r="X200" s="1">
        <v>4.0537000000000001</v>
      </c>
      <c r="Y200" s="1">
        <v>0.69874999999999998</v>
      </c>
      <c r="AA200" s="1">
        <v>3.9247999999999998</v>
      </c>
      <c r="AB200" s="1">
        <v>4.5183999999999997</v>
      </c>
      <c r="AC200" s="1">
        <v>7.5465999999999998</v>
      </c>
      <c r="AD200" s="1">
        <v>3.375</v>
      </c>
      <c r="AE200" s="1">
        <v>0.61148999999999998</v>
      </c>
      <c r="AG200" s="3">
        <f t="shared" si="26"/>
        <v>1.4102260349257107</v>
      </c>
      <c r="AH200" s="3">
        <f t="shared" si="38"/>
        <v>10.160537559036253</v>
      </c>
      <c r="AI200" s="3">
        <f t="shared" si="39"/>
        <v>9.2419163198856449</v>
      </c>
      <c r="AJ200" s="3">
        <f t="shared" si="40"/>
        <v>5.5348551418764291</v>
      </c>
      <c r="AK200" s="1">
        <f t="shared" si="41"/>
        <v>293359027500</v>
      </c>
      <c r="AL200" s="63">
        <f t="shared" si="42"/>
        <v>1.7755639999999999E-3</v>
      </c>
      <c r="AM200" s="63">
        <f t="shared" si="43"/>
        <v>1.4238400000000001E-4</v>
      </c>
      <c r="AN200" s="43">
        <f t="shared" si="44"/>
        <v>8.0190857665507986E-2</v>
      </c>
      <c r="AO200" s="3">
        <f t="shared" si="45"/>
        <v>1.7192460138047443</v>
      </c>
      <c r="AP200" s="3">
        <f t="shared" si="34"/>
        <v>0.36655212948729543</v>
      </c>
      <c r="AQ200"/>
      <c r="AR200"/>
      <c r="AS200"/>
      <c r="AT200"/>
      <c r="AU200"/>
      <c r="BB200"/>
      <c r="BC200"/>
      <c r="BD200"/>
      <c r="BE200"/>
      <c r="BF200"/>
      <c r="BG200"/>
      <c r="BH200"/>
      <c r="BI200"/>
      <c r="BJ200"/>
      <c r="BK200"/>
      <c r="BL200"/>
    </row>
    <row r="201" spans="1:64" x14ac:dyDescent="0.2">
      <c r="A201" s="2">
        <f t="shared" si="35"/>
        <v>47.5</v>
      </c>
      <c r="B201" s="1">
        <v>143000000</v>
      </c>
      <c r="C201" s="1">
        <v>58100</v>
      </c>
      <c r="D201" s="1">
        <v>2603000000000</v>
      </c>
      <c r="E201" s="1">
        <v>142000</v>
      </c>
      <c r="F201" s="1">
        <v>29180000000</v>
      </c>
      <c r="G201" s="1">
        <v>87110000</v>
      </c>
      <c r="H201" s="53">
        <f t="shared" si="25"/>
        <v>7.5263157894736839E-3</v>
      </c>
      <c r="I201" s="53">
        <f t="shared" si="30"/>
        <v>137</v>
      </c>
      <c r="J201" s="1">
        <v>547200000</v>
      </c>
      <c r="K201" s="1">
        <v>164600000</v>
      </c>
      <c r="L201" s="64">
        <f t="shared" si="31"/>
        <v>29180142000</v>
      </c>
      <c r="M201" s="1">
        <v>14290000000</v>
      </c>
      <c r="N201" s="64"/>
      <c r="O201" s="1">
        <v>7.1402999999999999</v>
      </c>
      <c r="P201" s="1">
        <v>10.95</v>
      </c>
      <c r="Q201" s="1">
        <v>20.6</v>
      </c>
      <c r="R201" s="1">
        <v>4.0247999999999999</v>
      </c>
      <c r="S201" s="1">
        <v>0.69338999999999995</v>
      </c>
      <c r="U201" s="1">
        <v>6.4962</v>
      </c>
      <c r="V201" s="1">
        <v>9.5022000000000002</v>
      </c>
      <c r="W201" s="1">
        <v>17.596</v>
      </c>
      <c r="X201" s="1">
        <v>4.0247999999999999</v>
      </c>
      <c r="Y201" s="1">
        <v>0.69338999999999995</v>
      </c>
      <c r="AA201" s="1">
        <v>3.8948</v>
      </c>
      <c r="AB201" s="1">
        <v>4.4791999999999996</v>
      </c>
      <c r="AC201" s="1">
        <v>7.4794999999999998</v>
      </c>
      <c r="AD201" s="1">
        <v>3.3531</v>
      </c>
      <c r="AE201" s="1">
        <v>0.60707999999999995</v>
      </c>
      <c r="AG201" s="3">
        <f t="shared" si="26"/>
        <v>1.4249926654670009</v>
      </c>
      <c r="AH201" s="3">
        <f t="shared" si="38"/>
        <v>10.174875129234026</v>
      </c>
      <c r="AI201" s="3">
        <f t="shared" si="39"/>
        <v>9.2570373534067318</v>
      </c>
      <c r="AJ201" s="3">
        <f t="shared" si="40"/>
        <v>5.5500614334608747</v>
      </c>
      <c r="AK201" s="1">
        <f t="shared" si="41"/>
        <v>293411317500</v>
      </c>
      <c r="AL201" s="63">
        <f t="shared" si="42"/>
        <v>1.7410679999999999E-3</v>
      </c>
      <c r="AM201" s="63">
        <f t="shared" si="43"/>
        <v>1.43616E-4</v>
      </c>
      <c r="AN201" s="43">
        <f t="shared" si="44"/>
        <v>8.2487300898069466E-2</v>
      </c>
      <c r="AO201" s="3">
        <f t="shared" si="45"/>
        <v>1.720732572298326</v>
      </c>
      <c r="AP201" s="3">
        <f t="shared" si="34"/>
        <v>0.36756164383561646</v>
      </c>
      <c r="AQ201"/>
      <c r="AR201"/>
      <c r="AS201"/>
      <c r="AT201"/>
      <c r="AU201"/>
      <c r="BB201"/>
      <c r="BC201"/>
      <c r="BD201"/>
      <c r="BE201"/>
      <c r="BF201"/>
      <c r="BG201"/>
      <c r="BH201"/>
      <c r="BI201"/>
      <c r="BJ201"/>
      <c r="BK201"/>
      <c r="BL201"/>
    </row>
    <row r="202" spans="1:64" x14ac:dyDescent="0.2">
      <c r="A202" s="2">
        <f t="shared" si="35"/>
        <v>47.75</v>
      </c>
      <c r="B202" s="1">
        <v>141300000</v>
      </c>
      <c r="C202" s="1">
        <v>56820</v>
      </c>
      <c r="D202" s="1">
        <v>2583000000000</v>
      </c>
      <c r="E202" s="1">
        <v>133900</v>
      </c>
      <c r="F202" s="1">
        <v>27990000000</v>
      </c>
      <c r="G202" s="1">
        <v>85430000</v>
      </c>
      <c r="H202" s="53">
        <f t="shared" si="25"/>
        <v>7.4368421052631575E-3</v>
      </c>
      <c r="I202" s="53">
        <f t="shared" si="30"/>
        <v>135.94736842105263</v>
      </c>
      <c r="J202" s="1">
        <v>531200000</v>
      </c>
      <c r="K202" s="1">
        <v>166100000</v>
      </c>
      <c r="L202" s="64">
        <f t="shared" si="31"/>
        <v>27990133900</v>
      </c>
      <c r="M202" s="1">
        <v>14140000000</v>
      </c>
      <c r="N202" s="64"/>
      <c r="O202" s="1">
        <v>7.0751999999999997</v>
      </c>
      <c r="P202" s="1">
        <v>10.842000000000001</v>
      </c>
      <c r="Q202" s="1">
        <v>20.393999999999998</v>
      </c>
      <c r="R202" s="1">
        <v>3.9948999999999999</v>
      </c>
      <c r="S202" s="1">
        <v>0.68784999999999996</v>
      </c>
      <c r="U202" s="1">
        <v>6.4382999999999999</v>
      </c>
      <c r="V202" s="1">
        <v>9.41</v>
      </c>
      <c r="W202" s="1">
        <v>17.422999999999998</v>
      </c>
      <c r="X202" s="1">
        <v>3.9948999999999999</v>
      </c>
      <c r="Y202" s="1">
        <v>0.68784999999999996</v>
      </c>
      <c r="AA202" s="1">
        <v>3.8639999999999999</v>
      </c>
      <c r="AB202" s="1">
        <v>4.4394</v>
      </c>
      <c r="AC202" s="1">
        <v>7.4116</v>
      </c>
      <c r="AD202" s="1">
        <v>3.3302</v>
      </c>
      <c r="AE202" s="1">
        <v>0.60250000000000004</v>
      </c>
      <c r="AG202" s="3">
        <f t="shared" si="26"/>
        <v>1.4399139190064081</v>
      </c>
      <c r="AH202" s="3">
        <f t="shared" si="38"/>
        <v>10.187678959754138</v>
      </c>
      <c r="AI202" s="3">
        <f t="shared" si="39"/>
        <v>9.2705977847389569</v>
      </c>
      <c r="AJ202" s="3">
        <f t="shared" si="40"/>
        <v>5.5638273830407607</v>
      </c>
      <c r="AK202" s="1">
        <f t="shared" si="41"/>
        <v>293462455500</v>
      </c>
      <c r="AL202" s="63">
        <f t="shared" si="42"/>
        <v>1.7073559999999999E-3</v>
      </c>
      <c r="AM202" s="63">
        <f t="shared" si="43"/>
        <v>1.4484799999999999E-4</v>
      </c>
      <c r="AN202" s="43">
        <f t="shared" si="44"/>
        <v>8.4837608559667696E-2</v>
      </c>
      <c r="AO202" s="3">
        <f t="shared" si="45"/>
        <v>1.7220554325770152</v>
      </c>
      <c r="AP202" s="3">
        <f t="shared" si="34"/>
        <v>0.36846522781774577</v>
      </c>
      <c r="AQ202"/>
      <c r="AR202"/>
      <c r="AS202"/>
      <c r="AT202"/>
      <c r="AU202"/>
      <c r="BB202"/>
      <c r="BC202"/>
      <c r="BD202"/>
      <c r="BE202"/>
      <c r="BF202"/>
      <c r="BG202"/>
      <c r="BH202"/>
      <c r="BI202"/>
      <c r="BJ202"/>
      <c r="BK202"/>
      <c r="BL202"/>
    </row>
    <row r="203" spans="1:64" s="11" customFormat="1" x14ac:dyDescent="0.2">
      <c r="A203" s="2">
        <f t="shared" si="35"/>
        <v>48</v>
      </c>
      <c r="B203" s="1">
        <v>139600000</v>
      </c>
      <c r="C203" s="1">
        <v>55580</v>
      </c>
      <c r="D203" s="1">
        <v>2563000000000</v>
      </c>
      <c r="E203" s="1">
        <v>126400</v>
      </c>
      <c r="F203" s="1">
        <v>26870000000</v>
      </c>
      <c r="G203" s="1">
        <v>83820000</v>
      </c>
      <c r="H203" s="53">
        <f t="shared" ref="H203:H266" si="46">B203/19000000000</f>
        <v>7.347368421052632E-3</v>
      </c>
      <c r="I203" s="53">
        <f t="shared" si="30"/>
        <v>134.89473684210526</v>
      </c>
      <c r="J203" s="1">
        <v>515400000</v>
      </c>
      <c r="K203" s="1">
        <v>167600000</v>
      </c>
      <c r="L203" s="64">
        <f t="shared" si="31"/>
        <v>26870126400</v>
      </c>
      <c r="M203" s="1">
        <v>13990000000</v>
      </c>
      <c r="N203" s="64"/>
      <c r="O203" s="1">
        <v>7.0096999999999996</v>
      </c>
      <c r="P203" s="1">
        <v>10.734</v>
      </c>
      <c r="Q203" s="1">
        <v>20.187999999999999</v>
      </c>
      <c r="R203" s="1">
        <v>3.9641000000000002</v>
      </c>
      <c r="S203" s="1">
        <v>0.68215999999999999</v>
      </c>
      <c r="U203" s="1">
        <v>6.3799000000000001</v>
      </c>
      <c r="V203" s="1">
        <v>9.3178999999999998</v>
      </c>
      <c r="W203" s="1">
        <v>17.251000000000001</v>
      </c>
      <c r="X203" s="1">
        <v>3.9641000000000002</v>
      </c>
      <c r="Y203" s="1">
        <v>0.68215999999999999</v>
      </c>
      <c r="AA203" s="1">
        <v>3.8323999999999998</v>
      </c>
      <c r="AB203" s="1">
        <v>4.3990999999999998</v>
      </c>
      <c r="AC203" s="1">
        <v>7.3433000000000002</v>
      </c>
      <c r="AD203" s="1">
        <v>3.3062999999999998</v>
      </c>
      <c r="AE203" s="1">
        <v>0.59775999999999996</v>
      </c>
      <c r="AF203"/>
      <c r="AG203" s="3">
        <f t="shared" ref="AG203:AG266" si="47">IF(A203&lt;AG$3,1,EXP((A203-AG$3)/24))</f>
        <v>1.4549914146182013</v>
      </c>
      <c r="AH203" s="3">
        <f t="shared" si="38"/>
        <v>10.199053319049204</v>
      </c>
      <c r="AI203" s="3">
        <f t="shared" si="39"/>
        <v>9.2826997261226616</v>
      </c>
      <c r="AJ203" s="3">
        <f t="shared" si="40"/>
        <v>5.576109097382794</v>
      </c>
      <c r="AK203" s="1">
        <f t="shared" si="41"/>
        <v>293512477500</v>
      </c>
      <c r="AL203" s="63">
        <f t="shared" si="42"/>
        <v>1.6744279999999999E-3</v>
      </c>
      <c r="AM203" s="63">
        <f t="shared" si="43"/>
        <v>1.4616799999999999E-4</v>
      </c>
      <c r="AN203" s="43">
        <f t="shared" si="44"/>
        <v>8.7294287959828659E-2</v>
      </c>
      <c r="AO203" s="3">
        <f t="shared" si="45"/>
        <v>1.7232768151046518</v>
      </c>
      <c r="AP203" s="3">
        <f t="shared" si="34"/>
        <v>0.36930314887274085</v>
      </c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</row>
    <row r="204" spans="1:64" x14ac:dyDescent="0.2">
      <c r="A204" s="2">
        <f t="shared" si="35"/>
        <v>48.25</v>
      </c>
      <c r="B204" s="1">
        <v>138000000</v>
      </c>
      <c r="C204" s="1">
        <v>54410</v>
      </c>
      <c r="D204" s="1">
        <v>2543000000000</v>
      </c>
      <c r="E204" s="1">
        <v>119400</v>
      </c>
      <c r="F204" s="1">
        <v>25840000000</v>
      </c>
      <c r="G204" s="1">
        <v>82280000</v>
      </c>
      <c r="H204" s="53">
        <f t="shared" si="46"/>
        <v>7.263157894736842E-3</v>
      </c>
      <c r="I204" s="53">
        <f t="shared" ref="I204:I267" si="48">D204/19000000000</f>
        <v>133.84210526315789</v>
      </c>
      <c r="J204" s="1">
        <v>500100000</v>
      </c>
      <c r="K204" s="1">
        <v>169100000</v>
      </c>
      <c r="L204" s="64">
        <f t="shared" ref="L204:L267" si="49">SUM(E204:F204)</f>
        <v>25840119400</v>
      </c>
      <c r="M204" s="1">
        <v>13840000000</v>
      </c>
      <c r="N204" s="64"/>
      <c r="O204" s="1">
        <v>6.9439000000000002</v>
      </c>
      <c r="P204" s="1">
        <v>10.625999999999999</v>
      </c>
      <c r="Q204" s="1">
        <v>19.983000000000001</v>
      </c>
      <c r="R204" s="1">
        <v>3.9325999999999999</v>
      </c>
      <c r="S204" s="1">
        <v>0.67637999999999998</v>
      </c>
      <c r="U204" s="1">
        <v>6.3212000000000002</v>
      </c>
      <c r="V204" s="1">
        <v>9.2258999999999993</v>
      </c>
      <c r="W204" s="1">
        <v>17.079000000000001</v>
      </c>
      <c r="X204" s="1">
        <v>3.9325999999999999</v>
      </c>
      <c r="Y204" s="1">
        <v>0.67637999999999998</v>
      </c>
      <c r="AA204" s="1">
        <v>3.8003999999999998</v>
      </c>
      <c r="AB204" s="1">
        <v>4.3585000000000003</v>
      </c>
      <c r="AC204" s="1">
        <v>7.2747000000000002</v>
      </c>
      <c r="AD204" s="1">
        <v>3.2816999999999998</v>
      </c>
      <c r="AE204" s="1">
        <v>0.59289999999999998</v>
      </c>
      <c r="AG204" s="3">
        <f t="shared" si="47"/>
        <v>1.4702267883301525</v>
      </c>
      <c r="AH204" s="3">
        <f t="shared" si="38"/>
        <v>10.209107795485746</v>
      </c>
      <c r="AI204" s="3">
        <f t="shared" si="39"/>
        <v>9.2935975743925603</v>
      </c>
      <c r="AJ204" s="3">
        <f t="shared" si="40"/>
        <v>5.5874498863699111</v>
      </c>
      <c r="AK204" s="1">
        <f t="shared" si="41"/>
        <v>293561446500</v>
      </c>
      <c r="AL204" s="63">
        <f t="shared" si="42"/>
        <v>1.6428719999999999E-3</v>
      </c>
      <c r="AM204" s="63">
        <f t="shared" si="43"/>
        <v>1.4748800000000001E-4</v>
      </c>
      <c r="AN204" s="43">
        <f t="shared" si="44"/>
        <v>8.9774492474155032E-2</v>
      </c>
      <c r="AO204" s="3">
        <f t="shared" si="45"/>
        <v>1.7244331513896733</v>
      </c>
      <c r="AP204" s="3">
        <f t="shared" ref="AP204:AP267" si="50">R204/P204</f>
        <v>0.37009222661396574</v>
      </c>
      <c r="AQ204"/>
      <c r="AR204"/>
      <c r="AS204"/>
      <c r="AT204"/>
      <c r="AU204"/>
      <c r="AV204" s="7"/>
      <c r="BB204"/>
      <c r="BC204"/>
      <c r="BD204"/>
      <c r="BE204"/>
      <c r="BG204">
        <v>3.04745</v>
      </c>
    </row>
    <row r="205" spans="1:64" x14ac:dyDescent="0.2">
      <c r="A205" s="2">
        <f t="shared" ref="A205:A268" si="51">A204+0.25</f>
        <v>48.5</v>
      </c>
      <c r="B205" s="1">
        <v>136400000</v>
      </c>
      <c r="C205" s="1">
        <v>53290</v>
      </c>
      <c r="D205" s="1">
        <v>2524000000000</v>
      </c>
      <c r="E205" s="1">
        <v>112800</v>
      </c>
      <c r="F205" s="1">
        <v>24870000000</v>
      </c>
      <c r="G205" s="1">
        <v>80800000</v>
      </c>
      <c r="H205" s="53">
        <f t="shared" si="46"/>
        <v>7.178947368421053E-3</v>
      </c>
      <c r="I205" s="53">
        <f t="shared" si="48"/>
        <v>132.84210526315789</v>
      </c>
      <c r="J205" s="1">
        <v>485000000</v>
      </c>
      <c r="K205" s="1">
        <v>170600000</v>
      </c>
      <c r="L205" s="64">
        <f t="shared" si="49"/>
        <v>24870112800</v>
      </c>
      <c r="M205" s="1">
        <v>13700000000</v>
      </c>
      <c r="N205" s="64"/>
      <c r="O205" s="1">
        <v>6.8779000000000003</v>
      </c>
      <c r="P205" s="1">
        <v>10.519</v>
      </c>
      <c r="Q205" s="1">
        <v>19.779</v>
      </c>
      <c r="R205" s="1">
        <v>3.9005999999999998</v>
      </c>
      <c r="S205" s="1">
        <v>0.67049999999999998</v>
      </c>
      <c r="T205"/>
      <c r="U205" s="1">
        <v>6.2622</v>
      </c>
      <c r="V205" s="1">
        <v>9.1341999999999999</v>
      </c>
      <c r="W205" s="1">
        <v>16.908000000000001</v>
      </c>
      <c r="X205" s="1">
        <v>3.9005999999999998</v>
      </c>
      <c r="Y205" s="1">
        <v>0.67049999999999998</v>
      </c>
      <c r="AA205" s="1">
        <v>3.7677999999999998</v>
      </c>
      <c r="AB205" s="1">
        <v>4.3177000000000003</v>
      </c>
      <c r="AC205" s="1">
        <v>7.2060000000000004</v>
      </c>
      <c r="AD205" s="1">
        <v>3.2564000000000002</v>
      </c>
      <c r="AE205" s="1">
        <v>0.58794000000000002</v>
      </c>
      <c r="AG205" s="3">
        <f t="shared" si="47"/>
        <v>1.4856216933010584</v>
      </c>
      <c r="AH205" s="3">
        <f t="shared" si="38"/>
        <v>10.217957444355351</v>
      </c>
      <c r="AI205" s="3">
        <f t="shared" si="39"/>
        <v>9.3032601677898885</v>
      </c>
      <c r="AJ205" s="3">
        <f t="shared" si="40"/>
        <v>5.5975254160197281</v>
      </c>
      <c r="AK205" s="1">
        <f t="shared" si="41"/>
        <v>293609407500</v>
      </c>
      <c r="AL205" s="63">
        <f t="shared" si="42"/>
        <v>1.6126879999999999E-3</v>
      </c>
      <c r="AM205" s="63">
        <f t="shared" si="43"/>
        <v>1.48808E-4</v>
      </c>
      <c r="AN205" s="43">
        <f t="shared" si="44"/>
        <v>9.2273272945541857E-2</v>
      </c>
      <c r="AO205" s="3">
        <f t="shared" si="45"/>
        <v>1.7254777070063694</v>
      </c>
      <c r="AP205" s="3">
        <f t="shared" si="50"/>
        <v>0.37081471622777828</v>
      </c>
      <c r="AQ205"/>
      <c r="AR205"/>
      <c r="AS205"/>
      <c r="AT205"/>
      <c r="AU205"/>
      <c r="AV205" s="7"/>
      <c r="BB205"/>
      <c r="BC205"/>
      <c r="BD205"/>
      <c r="BE205"/>
      <c r="BG205">
        <v>3.0348799999999998</v>
      </c>
    </row>
    <row r="206" spans="1:64" x14ac:dyDescent="0.2">
      <c r="A206" s="2">
        <f t="shared" si="51"/>
        <v>48.75</v>
      </c>
      <c r="B206" s="1">
        <v>134800000</v>
      </c>
      <c r="C206" s="1">
        <v>52220</v>
      </c>
      <c r="D206" s="1">
        <v>2506000000000</v>
      </c>
      <c r="E206" s="1">
        <v>106800</v>
      </c>
      <c r="F206" s="1">
        <v>23970000000</v>
      </c>
      <c r="G206" s="1">
        <v>79400000</v>
      </c>
      <c r="H206" s="53">
        <f t="shared" si="46"/>
        <v>7.094736842105263E-3</v>
      </c>
      <c r="I206" s="53">
        <f t="shared" si="48"/>
        <v>131.89473684210526</v>
      </c>
      <c r="J206" s="1">
        <v>470500000</v>
      </c>
      <c r="K206" s="1">
        <v>172100000</v>
      </c>
      <c r="L206" s="64">
        <f t="shared" si="49"/>
        <v>23970106800</v>
      </c>
      <c r="M206" s="1">
        <v>13560000000</v>
      </c>
      <c r="N206" s="64"/>
      <c r="O206" s="1">
        <v>6.8118999999999996</v>
      </c>
      <c r="P206" s="1">
        <v>10.412000000000001</v>
      </c>
      <c r="Q206" s="1">
        <v>19.577000000000002</v>
      </c>
      <c r="R206" s="1">
        <v>3.8679999999999999</v>
      </c>
      <c r="S206" s="1">
        <v>0.66454999999999997</v>
      </c>
      <c r="T206"/>
      <c r="U206" s="1">
        <v>6.2031000000000001</v>
      </c>
      <c r="V206" s="1">
        <v>9.0427</v>
      </c>
      <c r="W206" s="1">
        <v>16.736999999999998</v>
      </c>
      <c r="X206" s="1">
        <v>3.8679999999999999</v>
      </c>
      <c r="Y206" s="1">
        <v>0.66454999999999997</v>
      </c>
      <c r="AA206" s="1">
        <v>3.7347999999999999</v>
      </c>
      <c r="AB206" s="1">
        <v>4.2767999999999997</v>
      </c>
      <c r="AC206" s="1">
        <v>7.1371000000000002</v>
      </c>
      <c r="AD206" s="1">
        <v>3.2305000000000001</v>
      </c>
      <c r="AE206" s="1">
        <v>0.58289999999999997</v>
      </c>
      <c r="AG206" s="3">
        <f t="shared" si="47"/>
        <v>1.5011778000001228</v>
      </c>
      <c r="AH206" s="3">
        <f t="shared" si="38"/>
        <v>10.225873055820836</v>
      </c>
      <c r="AI206" s="3">
        <f t="shared" si="39"/>
        <v>9.3119560111807615</v>
      </c>
      <c r="AJ206" s="3">
        <f t="shared" si="40"/>
        <v>5.6065988474404582</v>
      </c>
      <c r="AK206" s="1">
        <f t="shared" si="41"/>
        <v>293656405500</v>
      </c>
      <c r="AL206" s="63">
        <f t="shared" si="42"/>
        <v>1.5836799999999999E-3</v>
      </c>
      <c r="AM206" s="63">
        <f t="shared" si="43"/>
        <v>1.50128E-4</v>
      </c>
      <c r="AN206" s="43">
        <f t="shared" si="44"/>
        <v>9.4796928672459091E-2</v>
      </c>
      <c r="AO206" s="3">
        <f t="shared" si="45"/>
        <v>1.7264750608272506</v>
      </c>
      <c r="AP206" s="3">
        <f t="shared" si="50"/>
        <v>0.37149442950441797</v>
      </c>
      <c r="AQ206"/>
      <c r="AR206"/>
      <c r="AS206"/>
      <c r="AT206"/>
      <c r="AU206"/>
      <c r="AV206" s="7"/>
      <c r="BB206"/>
      <c r="BC206"/>
      <c r="BD206"/>
      <c r="BE206"/>
      <c r="BG206">
        <v>3.0216319999999999</v>
      </c>
    </row>
    <row r="207" spans="1:64" x14ac:dyDescent="0.2">
      <c r="A207" s="2">
        <f t="shared" si="51"/>
        <v>49</v>
      </c>
      <c r="B207" s="1">
        <v>133300000</v>
      </c>
      <c r="C207" s="1">
        <v>51210</v>
      </c>
      <c r="D207" s="1">
        <v>2487000000000</v>
      </c>
      <c r="E207" s="1">
        <v>101200</v>
      </c>
      <c r="F207" s="1">
        <v>23140000000</v>
      </c>
      <c r="G207" s="1">
        <v>78080000</v>
      </c>
      <c r="H207" s="53">
        <f t="shared" si="46"/>
        <v>7.0157894736842105E-3</v>
      </c>
      <c r="I207" s="53">
        <f t="shared" si="48"/>
        <v>130.89473684210526</v>
      </c>
      <c r="J207" s="1">
        <v>456800000</v>
      </c>
      <c r="K207" s="1">
        <v>173500000</v>
      </c>
      <c r="L207" s="64">
        <f t="shared" si="49"/>
        <v>23140101200</v>
      </c>
      <c r="M207" s="1">
        <v>13420000000</v>
      </c>
      <c r="N207" s="64"/>
      <c r="O207" s="1">
        <v>6.7458999999999998</v>
      </c>
      <c r="P207" s="1">
        <v>10.305</v>
      </c>
      <c r="Q207" s="1">
        <v>19.375</v>
      </c>
      <c r="R207" s="1">
        <v>3.835</v>
      </c>
      <c r="S207" s="1">
        <v>0.65854000000000001</v>
      </c>
      <c r="T207"/>
      <c r="U207" s="1">
        <v>6.1439000000000004</v>
      </c>
      <c r="V207" s="1">
        <v>8.9517000000000007</v>
      </c>
      <c r="W207" s="1">
        <v>16.568000000000001</v>
      </c>
      <c r="X207" s="1">
        <v>3.835</v>
      </c>
      <c r="Y207" s="1">
        <v>0.65854000000000001</v>
      </c>
      <c r="AA207" s="1">
        <v>3.7014999999999998</v>
      </c>
      <c r="AB207" s="1">
        <v>4.2356999999999996</v>
      </c>
      <c r="AC207" s="1">
        <v>7.0682</v>
      </c>
      <c r="AD207" s="1">
        <v>3.2042000000000002</v>
      </c>
      <c r="AE207" s="1">
        <v>0.57777999999999996</v>
      </c>
      <c r="AG207" s="3">
        <f t="shared" si="47"/>
        <v>1.5168967963882134</v>
      </c>
      <c r="AH207" s="3">
        <f t="shared" si="38"/>
        <v>10.232834098755248</v>
      </c>
      <c r="AI207" s="3">
        <f t="shared" si="39"/>
        <v>9.3196622273295446</v>
      </c>
      <c r="AJ207" s="3">
        <f t="shared" si="40"/>
        <v>5.6147934918309712</v>
      </c>
      <c r="AK207" s="1">
        <f t="shared" si="41"/>
        <v>293702494500</v>
      </c>
      <c r="AL207" s="63">
        <f t="shared" si="42"/>
        <v>1.55624E-3</v>
      </c>
      <c r="AM207" s="63">
        <f t="shared" si="43"/>
        <v>1.5144799999999999E-4</v>
      </c>
      <c r="AN207" s="43">
        <f t="shared" si="44"/>
        <v>9.7316609263352699E-2</v>
      </c>
      <c r="AO207" s="3">
        <f t="shared" si="45"/>
        <v>1.7274345786834868</v>
      </c>
      <c r="AP207" s="3">
        <f t="shared" si="50"/>
        <v>0.37214944201843764</v>
      </c>
      <c r="AQ207"/>
      <c r="AR207"/>
      <c r="AS207"/>
      <c r="AT207"/>
      <c r="AU207"/>
      <c r="AV207" s="7"/>
      <c r="BB207"/>
      <c r="BC207"/>
      <c r="BD207"/>
      <c r="BE207"/>
      <c r="BG207">
        <v>3.0076879999999999</v>
      </c>
    </row>
    <row r="208" spans="1:64" x14ac:dyDescent="0.2">
      <c r="A208" s="2">
        <f t="shared" si="51"/>
        <v>49.25</v>
      </c>
      <c r="B208" s="1">
        <v>131700000</v>
      </c>
      <c r="C208" s="1">
        <v>50260</v>
      </c>
      <c r="D208" s="1">
        <v>2469000000000</v>
      </c>
      <c r="E208" s="1">
        <v>96100</v>
      </c>
      <c r="F208" s="1">
        <v>22360000000</v>
      </c>
      <c r="G208" s="1">
        <v>76840000</v>
      </c>
      <c r="H208" s="53">
        <f t="shared" si="46"/>
        <v>6.9315789473684214E-3</v>
      </c>
      <c r="I208" s="53">
        <f t="shared" si="48"/>
        <v>129.94736842105263</v>
      </c>
      <c r="J208" s="1">
        <v>443600000</v>
      </c>
      <c r="K208" s="1">
        <v>174800000</v>
      </c>
      <c r="L208" s="64">
        <f t="shared" si="49"/>
        <v>22360096100</v>
      </c>
      <c r="M208" s="1">
        <v>13280000000</v>
      </c>
      <c r="N208" s="64"/>
      <c r="O208" s="1">
        <v>6.6798999999999999</v>
      </c>
      <c r="P208" s="1">
        <v>10.199999999999999</v>
      </c>
      <c r="Q208" s="1">
        <v>19.175000000000001</v>
      </c>
      <c r="R208" s="1">
        <v>3.8016000000000001</v>
      </c>
      <c r="S208" s="1">
        <v>0.65247999999999995</v>
      </c>
      <c r="T208"/>
      <c r="U208" s="1">
        <v>6.0846</v>
      </c>
      <c r="V208" s="1">
        <v>8.8611000000000004</v>
      </c>
      <c r="W208" s="1">
        <v>16.399000000000001</v>
      </c>
      <c r="X208" s="1">
        <v>3.8016000000000001</v>
      </c>
      <c r="Y208" s="1">
        <v>0.65247999999999995</v>
      </c>
      <c r="AA208" s="1">
        <v>3.6678999999999999</v>
      </c>
      <c r="AB208" s="1">
        <v>4.1947000000000001</v>
      </c>
      <c r="AC208" s="1">
        <v>6.9993999999999996</v>
      </c>
      <c r="AD208" s="1">
        <v>3.1774</v>
      </c>
      <c r="AE208" s="1">
        <v>0.57260999999999995</v>
      </c>
      <c r="AG208" s="3">
        <f t="shared" si="47"/>
        <v>1.5327803881010209</v>
      </c>
      <c r="AH208" s="3">
        <f t="shared" si="38"/>
        <v>10.23881971447601</v>
      </c>
      <c r="AI208" s="3">
        <f t="shared" si="39"/>
        <v>9.3263555494394712</v>
      </c>
      <c r="AJ208" s="3">
        <f t="shared" si="40"/>
        <v>5.6220851855157346</v>
      </c>
      <c r="AK208" s="1">
        <f t="shared" si="41"/>
        <v>293747728500</v>
      </c>
      <c r="AL208" s="63">
        <f t="shared" si="42"/>
        <v>1.5303679999999998E-3</v>
      </c>
      <c r="AM208" s="63">
        <f t="shared" si="43"/>
        <v>1.5268000000000001E-4</v>
      </c>
      <c r="AN208" s="43">
        <f t="shared" si="44"/>
        <v>9.9766853462696564E-2</v>
      </c>
      <c r="AO208" s="3">
        <f t="shared" si="45"/>
        <v>1.7282297385620915</v>
      </c>
      <c r="AP208" s="3">
        <f t="shared" si="50"/>
        <v>0.37270588235294122</v>
      </c>
      <c r="AQ208"/>
      <c r="AR208"/>
      <c r="AS208"/>
      <c r="AT208"/>
      <c r="AU208"/>
      <c r="AV208" s="7"/>
      <c r="BB208"/>
      <c r="BC208"/>
      <c r="BD208"/>
      <c r="BE208"/>
      <c r="BG208">
        <v>2.9929299999999999</v>
      </c>
    </row>
    <row r="209" spans="1:61" x14ac:dyDescent="0.2">
      <c r="A209" s="2">
        <f t="shared" si="51"/>
        <v>49.5</v>
      </c>
      <c r="B209" s="1">
        <v>130200000</v>
      </c>
      <c r="C209" s="1">
        <v>49370</v>
      </c>
      <c r="D209" s="1">
        <v>2451000000000</v>
      </c>
      <c r="E209" s="1">
        <v>91390</v>
      </c>
      <c r="F209" s="1">
        <v>21630000000</v>
      </c>
      <c r="G209" s="1">
        <v>75660000</v>
      </c>
      <c r="H209" s="53">
        <f t="shared" si="46"/>
        <v>6.852631578947368E-3</v>
      </c>
      <c r="I209" s="53">
        <f t="shared" si="48"/>
        <v>129</v>
      </c>
      <c r="J209" s="1">
        <v>431100000</v>
      </c>
      <c r="K209" s="1">
        <v>176100000</v>
      </c>
      <c r="L209" s="64">
        <f t="shared" si="49"/>
        <v>21630091390</v>
      </c>
      <c r="M209" s="1">
        <v>13140000000</v>
      </c>
      <c r="N209" s="64"/>
      <c r="O209" s="1">
        <v>6.6140999999999996</v>
      </c>
      <c r="P209" s="1">
        <v>10.093999999999999</v>
      </c>
      <c r="Q209" s="1">
        <v>18.977</v>
      </c>
      <c r="R209" s="1">
        <v>3.7681</v>
      </c>
      <c r="S209" s="1">
        <v>0.64637999999999995</v>
      </c>
      <c r="T209"/>
      <c r="U209" s="1">
        <v>6.0255000000000001</v>
      </c>
      <c r="V209" s="1">
        <v>8.7708999999999993</v>
      </c>
      <c r="W209" s="1">
        <v>16.231999999999999</v>
      </c>
      <c r="X209" s="1">
        <v>3.7681</v>
      </c>
      <c r="Y209" s="1">
        <v>0.64637999999999995</v>
      </c>
      <c r="AA209" s="1">
        <v>3.6341999999999999</v>
      </c>
      <c r="AB209" s="1">
        <v>4.1536999999999997</v>
      </c>
      <c r="AC209" s="1">
        <v>6.9307999999999996</v>
      </c>
      <c r="AD209" s="1">
        <v>3.1503999999999999</v>
      </c>
      <c r="AE209" s="1">
        <v>0.56740000000000002</v>
      </c>
      <c r="AG209" s="3">
        <f t="shared" si="47"/>
        <v>1.5488302986341331</v>
      </c>
      <c r="AH209" s="3">
        <f t="shared" si="38"/>
        <v>10.24411847819602</v>
      </c>
      <c r="AI209" s="3">
        <f t="shared" si="39"/>
        <v>9.3324769644199694</v>
      </c>
      <c r="AJ209" s="3">
        <f t="shared" si="40"/>
        <v>5.6287590712961668</v>
      </c>
      <c r="AK209" s="1">
        <f t="shared" si="41"/>
        <v>293792161500</v>
      </c>
      <c r="AL209" s="63">
        <f t="shared" si="42"/>
        <v>1.5060639999999999E-3</v>
      </c>
      <c r="AM209" s="63">
        <f t="shared" si="43"/>
        <v>1.53824E-4</v>
      </c>
      <c r="AN209" s="43">
        <f t="shared" si="44"/>
        <v>0.10213642979315621</v>
      </c>
      <c r="AO209" s="3">
        <f t="shared" si="45"/>
        <v>1.7291123439667131</v>
      </c>
      <c r="AP209" s="3">
        <f t="shared" si="50"/>
        <v>0.37330097087378644</v>
      </c>
      <c r="AQ209"/>
      <c r="AR209"/>
      <c r="AS209"/>
      <c r="AT209"/>
      <c r="AU209"/>
      <c r="AV209" s="7"/>
      <c r="BB209"/>
      <c r="BC209"/>
      <c r="BD209"/>
      <c r="BE209"/>
      <c r="BG209">
        <v>2.9773529999999999</v>
      </c>
      <c r="BI209" s="7"/>
    </row>
    <row r="210" spans="1:61" x14ac:dyDescent="0.2">
      <c r="A210" s="2">
        <f t="shared" si="51"/>
        <v>49.75</v>
      </c>
      <c r="B210" s="1">
        <v>128700000</v>
      </c>
      <c r="C210" s="1">
        <v>48520</v>
      </c>
      <c r="D210" s="1">
        <v>2433000000000</v>
      </c>
      <c r="E210" s="1">
        <v>87050</v>
      </c>
      <c r="F210" s="1">
        <v>20960000000</v>
      </c>
      <c r="G210" s="1">
        <v>74560000</v>
      </c>
      <c r="H210" s="53">
        <f t="shared" si="46"/>
        <v>6.7736842105263154E-3</v>
      </c>
      <c r="I210" s="53">
        <f t="shared" si="48"/>
        <v>128.05263157894737</v>
      </c>
      <c r="J210" s="1">
        <v>419300000</v>
      </c>
      <c r="K210" s="1">
        <v>177300000</v>
      </c>
      <c r="L210" s="64">
        <f t="shared" si="49"/>
        <v>20960087050</v>
      </c>
      <c r="M210" s="1">
        <v>13000000000</v>
      </c>
      <c r="N210" s="64"/>
      <c r="O210" s="1">
        <v>6.5486000000000004</v>
      </c>
      <c r="P210" s="1">
        <v>9.99</v>
      </c>
      <c r="Q210" s="1">
        <v>18.78</v>
      </c>
      <c r="R210" s="1">
        <v>3.7342</v>
      </c>
      <c r="S210" s="1">
        <v>0.64026000000000005</v>
      </c>
      <c r="T210"/>
      <c r="U210" s="1">
        <v>5.9665999999999997</v>
      </c>
      <c r="V210" s="1">
        <v>8.6813000000000002</v>
      </c>
      <c r="W210" s="1">
        <v>16.065999999999999</v>
      </c>
      <c r="X210" s="1">
        <v>3.7342</v>
      </c>
      <c r="Y210" s="1">
        <v>0.64026000000000005</v>
      </c>
      <c r="AA210" s="1">
        <v>3.6004</v>
      </c>
      <c r="AB210" s="1">
        <v>4.1127000000000002</v>
      </c>
      <c r="AC210" s="1">
        <v>6.8624000000000001</v>
      </c>
      <c r="AD210" s="1">
        <v>3.1231</v>
      </c>
      <c r="AE210" s="1">
        <v>0.56215000000000004</v>
      </c>
      <c r="AG210" s="3">
        <f t="shared" si="47"/>
        <v>1.5650482695300478</v>
      </c>
      <c r="AH210" s="3">
        <f t="shared" si="38"/>
        <v>10.248875097844472</v>
      </c>
      <c r="AI210" s="3">
        <f t="shared" si="39"/>
        <v>9.3380170049779831</v>
      </c>
      <c r="AJ210" s="3">
        <f t="shared" si="40"/>
        <v>5.6347997896159843</v>
      </c>
      <c r="AK210" s="1">
        <f t="shared" si="41"/>
        <v>293835829500</v>
      </c>
      <c r="AL210" s="63">
        <f t="shared" si="42"/>
        <v>1.482936E-3</v>
      </c>
      <c r="AM210" s="63">
        <f t="shared" si="43"/>
        <v>1.5496800000000001E-4</v>
      </c>
      <c r="AN210" s="43">
        <f t="shared" si="44"/>
        <v>0.10450080111346681</v>
      </c>
      <c r="AO210" s="3">
        <f t="shared" si="45"/>
        <v>1.7298201534868201</v>
      </c>
      <c r="AP210" s="3">
        <f t="shared" si="50"/>
        <v>0.37379379379379379</v>
      </c>
      <c r="AQ210"/>
      <c r="AR210"/>
      <c r="AS210"/>
      <c r="AT210"/>
      <c r="AU210"/>
      <c r="AV210" s="7"/>
      <c r="BB210"/>
      <c r="BC210"/>
      <c r="BD210"/>
      <c r="BE210"/>
      <c r="BG210">
        <v>2.960839</v>
      </c>
      <c r="BI210" s="7"/>
    </row>
    <row r="211" spans="1:61" x14ac:dyDescent="0.2">
      <c r="A211" s="2">
        <f t="shared" si="51"/>
        <v>50</v>
      </c>
      <c r="B211" s="1">
        <v>127300000</v>
      </c>
      <c r="C211" s="1">
        <v>47730</v>
      </c>
      <c r="D211" s="1">
        <v>2416000000000</v>
      </c>
      <c r="E211" s="1">
        <v>83070</v>
      </c>
      <c r="F211" s="1">
        <v>20330000000</v>
      </c>
      <c r="G211" s="1">
        <v>73520000</v>
      </c>
      <c r="H211" s="53">
        <f t="shared" si="46"/>
        <v>6.7000000000000002E-3</v>
      </c>
      <c r="I211" s="53">
        <f t="shared" si="48"/>
        <v>127.15789473684211</v>
      </c>
      <c r="J211" s="1">
        <v>408100000</v>
      </c>
      <c r="K211" s="1">
        <v>178400000</v>
      </c>
      <c r="L211" s="64">
        <f t="shared" si="49"/>
        <v>20330083070</v>
      </c>
      <c r="M211" s="1">
        <v>12870000000</v>
      </c>
      <c r="N211" s="64"/>
      <c r="O211" s="1">
        <v>6.4832999999999998</v>
      </c>
      <c r="P211" s="1">
        <v>9.8863000000000003</v>
      </c>
      <c r="Q211" s="1">
        <v>18.584</v>
      </c>
      <c r="R211" s="1">
        <v>3.7002999999999999</v>
      </c>
      <c r="S211" s="1">
        <v>0.63412999999999997</v>
      </c>
      <c r="T211"/>
      <c r="U211" s="1">
        <v>5.9077000000000002</v>
      </c>
      <c r="V211" s="1">
        <v>8.5922999999999998</v>
      </c>
      <c r="W211" s="1">
        <v>15.901</v>
      </c>
      <c r="X211" s="1">
        <v>3.7002999999999999</v>
      </c>
      <c r="Y211" s="1">
        <v>0.63412999999999997</v>
      </c>
      <c r="AA211" s="1">
        <v>3.5665</v>
      </c>
      <c r="AB211" s="1">
        <v>4.0716999999999999</v>
      </c>
      <c r="AC211" s="1">
        <v>6.7941000000000003</v>
      </c>
      <c r="AD211" s="1">
        <v>3.0954999999999999</v>
      </c>
      <c r="AE211" s="1">
        <v>0.55686999999999998</v>
      </c>
      <c r="AG211" s="3">
        <f t="shared" si="47"/>
        <v>1.5814360605671443</v>
      </c>
      <c r="AH211" s="3">
        <f t="shared" si="38"/>
        <v>10.252924411474966</v>
      </c>
      <c r="AI211" s="3">
        <f t="shared" si="39"/>
        <v>9.3426498150125177</v>
      </c>
      <c r="AJ211" s="3">
        <f t="shared" si="40"/>
        <v>5.6401917100127203</v>
      </c>
      <c r="AK211" s="1">
        <f t="shared" si="41"/>
        <v>293878786500</v>
      </c>
      <c r="AL211" s="63">
        <f t="shared" si="42"/>
        <v>1.4613759999999999E-3</v>
      </c>
      <c r="AM211" s="63">
        <f t="shared" si="43"/>
        <v>1.56024E-4</v>
      </c>
      <c r="AN211" s="43">
        <f t="shared" si="44"/>
        <v>0.1067651309450819</v>
      </c>
      <c r="AO211" s="3">
        <f t="shared" si="45"/>
        <v>1.7305279359652586</v>
      </c>
      <c r="AP211" s="3">
        <f t="shared" si="50"/>
        <v>0.37428562758564882</v>
      </c>
      <c r="AQ211"/>
      <c r="AR211"/>
      <c r="AS211"/>
      <c r="AT211"/>
      <c r="AU211"/>
      <c r="AV211" s="7"/>
      <c r="BB211"/>
      <c r="BC211"/>
      <c r="BD211"/>
      <c r="BE211"/>
      <c r="BG211">
        <v>2.9433790000000002</v>
      </c>
      <c r="BI211" s="7"/>
    </row>
    <row r="212" spans="1:61" x14ac:dyDescent="0.2">
      <c r="A212" s="2">
        <f t="shared" si="51"/>
        <v>50.25</v>
      </c>
      <c r="B212" s="1">
        <v>125800000</v>
      </c>
      <c r="C212" s="1">
        <v>46980</v>
      </c>
      <c r="D212" s="1">
        <v>2399000000000</v>
      </c>
      <c r="E212" s="1">
        <v>79430</v>
      </c>
      <c r="F212" s="1">
        <v>19740000000</v>
      </c>
      <c r="G212" s="1">
        <v>72540000</v>
      </c>
      <c r="H212" s="53">
        <f t="shared" si="46"/>
        <v>6.6210526315789477E-3</v>
      </c>
      <c r="I212" s="53">
        <f t="shared" si="48"/>
        <v>126.26315789473684</v>
      </c>
      <c r="J212" s="1">
        <v>397600000</v>
      </c>
      <c r="K212" s="1">
        <v>179400000</v>
      </c>
      <c r="L212" s="64">
        <f t="shared" si="49"/>
        <v>19740079430</v>
      </c>
      <c r="M212" s="1">
        <v>12730000000</v>
      </c>
      <c r="N212" s="64"/>
      <c r="O212" s="1">
        <v>6.4181999999999997</v>
      </c>
      <c r="P212" s="1">
        <v>9.7835000000000001</v>
      </c>
      <c r="Q212" s="1">
        <v>18.390999999999998</v>
      </c>
      <c r="R212" s="1">
        <v>3.6661999999999999</v>
      </c>
      <c r="S212" s="1">
        <v>0.62799000000000005</v>
      </c>
      <c r="T212"/>
      <c r="U212" s="1">
        <v>5.8491</v>
      </c>
      <c r="V212" s="1">
        <v>8.5039999999999996</v>
      </c>
      <c r="W212" s="1">
        <v>15.737</v>
      </c>
      <c r="X212" s="1">
        <v>3.6661999999999999</v>
      </c>
      <c r="Y212" s="1">
        <v>0.62799000000000005</v>
      </c>
      <c r="AA212" s="1">
        <v>3.5326</v>
      </c>
      <c r="AB212" s="1">
        <v>4.0309999999999997</v>
      </c>
      <c r="AC212" s="1">
        <v>6.7262000000000004</v>
      </c>
      <c r="AD212" s="1">
        <v>3.0678000000000001</v>
      </c>
      <c r="AE212" s="1">
        <v>0.55159000000000002</v>
      </c>
      <c r="AG212" s="3">
        <f t="shared" si="47"/>
        <v>1.5979954499506333</v>
      </c>
      <c r="AH212" s="3">
        <f t="shared" si="38"/>
        <v>10.256254396873153</v>
      </c>
      <c r="AI212" s="3">
        <f t="shared" si="39"/>
        <v>9.3468351863062491</v>
      </c>
      <c r="AJ212" s="3">
        <f t="shared" si="40"/>
        <v>5.6450787264956066</v>
      </c>
      <c r="AK212" s="1">
        <f t="shared" si="41"/>
        <v>293921068500</v>
      </c>
      <c r="AL212" s="63">
        <f t="shared" si="42"/>
        <v>1.4409919999999999E-3</v>
      </c>
      <c r="AM212" s="63">
        <f t="shared" si="43"/>
        <v>1.56992E-4</v>
      </c>
      <c r="AN212" s="43">
        <f t="shared" si="44"/>
        <v>0.10894716972752105</v>
      </c>
      <c r="AO212" s="3">
        <f t="shared" si="45"/>
        <v>1.7311805591046148</v>
      </c>
      <c r="AP212" s="3">
        <f t="shared" si="50"/>
        <v>0.37473296877395612</v>
      </c>
      <c r="AQ212"/>
      <c r="AR212"/>
      <c r="AS212"/>
      <c r="AT212"/>
      <c r="AU212"/>
      <c r="AV212" s="7"/>
      <c r="BB212"/>
      <c r="BC212"/>
      <c r="BD212"/>
      <c r="BE212"/>
      <c r="BG212">
        <v>2.924925</v>
      </c>
      <c r="BI212" s="7"/>
    </row>
    <row r="213" spans="1:61" x14ac:dyDescent="0.2">
      <c r="A213" s="2">
        <f t="shared" si="51"/>
        <v>50.5</v>
      </c>
      <c r="B213" s="1">
        <v>124400000</v>
      </c>
      <c r="C213" s="1">
        <v>46270</v>
      </c>
      <c r="D213" s="1">
        <v>2382000000000</v>
      </c>
      <c r="E213" s="1">
        <v>76090</v>
      </c>
      <c r="F213" s="1">
        <v>19200000000</v>
      </c>
      <c r="G213" s="1">
        <v>71620000</v>
      </c>
      <c r="H213" s="53">
        <f t="shared" si="46"/>
        <v>6.5473684210526316E-3</v>
      </c>
      <c r="I213" s="53">
        <f t="shared" si="48"/>
        <v>125.36842105263158</v>
      </c>
      <c r="J213" s="1">
        <v>387700000</v>
      </c>
      <c r="K213" s="1">
        <v>180400000</v>
      </c>
      <c r="L213" s="64">
        <f t="shared" si="49"/>
        <v>19200076090</v>
      </c>
      <c r="M213" s="1">
        <v>12600000000</v>
      </c>
      <c r="N213" s="64"/>
      <c r="O213" s="1">
        <v>6.3535000000000004</v>
      </c>
      <c r="P213" s="1">
        <v>9.6814</v>
      </c>
      <c r="Q213" s="1">
        <v>18.198</v>
      </c>
      <c r="R213" s="1">
        <v>3.6320999999999999</v>
      </c>
      <c r="S213" s="1">
        <v>0.62185000000000001</v>
      </c>
      <c r="T213"/>
      <c r="U213" s="1">
        <v>5.7907999999999999</v>
      </c>
      <c r="V213" s="1">
        <v>8.4161999999999999</v>
      </c>
      <c r="W213" s="1">
        <v>15.574</v>
      </c>
      <c r="X213" s="1">
        <v>3.6320999999999999</v>
      </c>
      <c r="Y213" s="1">
        <v>0.62185000000000001</v>
      </c>
      <c r="AA213" s="1">
        <v>3.4986999999999999</v>
      </c>
      <c r="AB213" s="1">
        <v>3.9904000000000002</v>
      </c>
      <c r="AC213" s="1">
        <v>6.6585999999999999</v>
      </c>
      <c r="AD213" s="1">
        <v>3.04</v>
      </c>
      <c r="AE213" s="1">
        <v>0.54629000000000005</v>
      </c>
      <c r="AG213" s="3">
        <f t="shared" si="47"/>
        <v>1.6147282345055056</v>
      </c>
      <c r="AH213" s="3">
        <f t="shared" si="38"/>
        <v>10.25917583793073</v>
      </c>
      <c r="AI213" s="3">
        <f t="shared" si="39"/>
        <v>9.350568260374482</v>
      </c>
      <c r="AJ213" s="3">
        <f t="shared" si="40"/>
        <v>5.649449674064412</v>
      </c>
      <c r="AK213" s="1">
        <f t="shared" si="41"/>
        <v>293962711500</v>
      </c>
      <c r="AL213" s="63">
        <f t="shared" si="42"/>
        <v>1.4217839999999999E-3</v>
      </c>
      <c r="AM213" s="63">
        <f t="shared" si="43"/>
        <v>1.5787200000000001E-4</v>
      </c>
      <c r="AN213" s="43">
        <f t="shared" si="44"/>
        <v>0.11103796357252579</v>
      </c>
      <c r="AO213" s="3">
        <f t="shared" si="45"/>
        <v>1.7317941275710813</v>
      </c>
      <c r="AP213" s="3">
        <f t="shared" si="50"/>
        <v>0.37516268308302519</v>
      </c>
      <c r="AQ213"/>
      <c r="AR213"/>
      <c r="AS213"/>
      <c r="AT213"/>
      <c r="AU213"/>
      <c r="AV213" s="7"/>
      <c r="BB213"/>
      <c r="BC213"/>
      <c r="BD213"/>
      <c r="BE213"/>
      <c r="BG213">
        <v>2.9054470000000001</v>
      </c>
      <c r="BI213" s="7"/>
    </row>
    <row r="214" spans="1:61" x14ac:dyDescent="0.2">
      <c r="A214" s="2">
        <f t="shared" si="51"/>
        <v>50.75</v>
      </c>
      <c r="B214" s="1">
        <v>122900000</v>
      </c>
      <c r="C214" s="1">
        <v>45600</v>
      </c>
      <c r="D214" s="1">
        <v>2365000000000</v>
      </c>
      <c r="E214" s="1">
        <v>73030</v>
      </c>
      <c r="F214" s="1">
        <v>18700000000</v>
      </c>
      <c r="G214" s="1">
        <v>70740000</v>
      </c>
      <c r="H214" s="53">
        <f t="shared" si="46"/>
        <v>6.468421052631579E-3</v>
      </c>
      <c r="I214" s="53">
        <f t="shared" si="48"/>
        <v>124.47368421052632</v>
      </c>
      <c r="J214" s="1">
        <v>378400000</v>
      </c>
      <c r="K214" s="1">
        <v>181200000</v>
      </c>
      <c r="L214" s="64">
        <f t="shared" si="49"/>
        <v>18700073030</v>
      </c>
      <c r="M214" s="1">
        <v>12470000000</v>
      </c>
      <c r="N214" s="64"/>
      <c r="O214" s="1">
        <v>6.2891000000000004</v>
      </c>
      <c r="P214" s="1">
        <v>9.5800999999999998</v>
      </c>
      <c r="Q214" s="1">
        <v>18.007999999999999</v>
      </c>
      <c r="R214" s="1">
        <v>3.5979000000000001</v>
      </c>
      <c r="S214" s="1">
        <v>0.61572000000000005</v>
      </c>
      <c r="T214"/>
      <c r="U214" s="1">
        <v>5.7328000000000001</v>
      </c>
      <c r="V214" s="1">
        <v>8.3291000000000004</v>
      </c>
      <c r="W214" s="1">
        <v>15.413</v>
      </c>
      <c r="X214" s="1">
        <v>3.5979000000000001</v>
      </c>
      <c r="Y214" s="1">
        <v>0.61572000000000005</v>
      </c>
      <c r="AA214" s="1">
        <v>3.4649000000000001</v>
      </c>
      <c r="AB214" s="1">
        <v>3.95</v>
      </c>
      <c r="AC214" s="1">
        <v>6.5913000000000004</v>
      </c>
      <c r="AD214" s="1">
        <v>3.0121000000000002</v>
      </c>
      <c r="AE214" s="1">
        <v>0.54098999999999997</v>
      </c>
      <c r="AG214" s="3">
        <f t="shared" si="47"/>
        <v>1.6316362298715028</v>
      </c>
      <c r="AH214" s="3">
        <f t="shared" si="38"/>
        <v>10.261523413284868</v>
      </c>
      <c r="AI214" s="3">
        <f t="shared" si="39"/>
        <v>9.3538441786073516</v>
      </c>
      <c r="AJ214" s="3">
        <f t="shared" si="40"/>
        <v>5.6534563728817702</v>
      </c>
      <c r="AK214" s="1">
        <f t="shared" si="41"/>
        <v>294003751500</v>
      </c>
      <c r="AL214" s="63">
        <f t="shared" si="42"/>
        <v>1.4037519999999999E-3</v>
      </c>
      <c r="AM214" s="63">
        <f t="shared" si="43"/>
        <v>1.5875199999999999E-4</v>
      </c>
      <c r="AN214" s="43">
        <f t="shared" si="44"/>
        <v>0.1130912012948156</v>
      </c>
      <c r="AO214" s="3">
        <f t="shared" si="45"/>
        <v>1.7323730093283647</v>
      </c>
      <c r="AP214" s="3">
        <f t="shared" si="50"/>
        <v>0.3755597540735483</v>
      </c>
      <c r="AQ214"/>
      <c r="AR214"/>
      <c r="AS214"/>
      <c r="AT214"/>
      <c r="AU214"/>
      <c r="AV214" s="7"/>
      <c r="BB214"/>
      <c r="BC214"/>
      <c r="BD214"/>
      <c r="BE214"/>
      <c r="BG214">
        <v>2.8848850000000001</v>
      </c>
      <c r="BI214" s="7"/>
    </row>
    <row r="215" spans="1:61" x14ac:dyDescent="0.2">
      <c r="A215" s="2">
        <f t="shared" si="51"/>
        <v>51</v>
      </c>
      <c r="B215" s="1">
        <v>121600000</v>
      </c>
      <c r="C215" s="1">
        <v>44970</v>
      </c>
      <c r="D215" s="1">
        <v>2349000000000</v>
      </c>
      <c r="E215" s="1">
        <v>70230</v>
      </c>
      <c r="F215" s="1">
        <v>18230000000</v>
      </c>
      <c r="G215" s="1">
        <v>69920000</v>
      </c>
      <c r="H215" s="53">
        <f t="shared" si="46"/>
        <v>6.4000000000000003E-3</v>
      </c>
      <c r="I215" s="53">
        <f t="shared" si="48"/>
        <v>123.63157894736842</v>
      </c>
      <c r="J215" s="1">
        <v>369800000</v>
      </c>
      <c r="K215" s="1">
        <v>181900000</v>
      </c>
      <c r="L215" s="64">
        <f t="shared" si="49"/>
        <v>18230070230</v>
      </c>
      <c r="M215" s="1">
        <v>12340000000</v>
      </c>
      <c r="N215" s="64"/>
      <c r="O215" s="1">
        <v>6.2252000000000001</v>
      </c>
      <c r="P215" s="1">
        <v>9.4796999999999993</v>
      </c>
      <c r="Q215" s="1">
        <v>17.818999999999999</v>
      </c>
      <c r="R215" s="1">
        <v>3.5638000000000001</v>
      </c>
      <c r="S215" s="1">
        <v>0.60960000000000003</v>
      </c>
      <c r="T215"/>
      <c r="U215" s="1">
        <v>5.6749999999999998</v>
      </c>
      <c r="V215" s="1">
        <v>8.2426999999999992</v>
      </c>
      <c r="W215" s="1">
        <v>15.253</v>
      </c>
      <c r="X215" s="1">
        <v>3.5638000000000001</v>
      </c>
      <c r="Y215" s="1">
        <v>0.60960000000000003</v>
      </c>
      <c r="AA215" s="1">
        <v>3.4310999999999998</v>
      </c>
      <c r="AB215" s="1">
        <v>3.9098000000000002</v>
      </c>
      <c r="AC215" s="1">
        <v>6.5244999999999997</v>
      </c>
      <c r="AD215" s="1">
        <v>2.9841000000000002</v>
      </c>
      <c r="AE215" s="1">
        <v>0.53569</v>
      </c>
      <c r="AG215" s="3">
        <f t="shared" si="47"/>
        <v>1.6487212707001282</v>
      </c>
      <c r="AH215" s="3">
        <f t="shared" si="38"/>
        <v>10.263619654362438</v>
      </c>
      <c r="AI215" s="3">
        <f t="shared" si="39"/>
        <v>9.3564932112232277</v>
      </c>
      <c r="AJ215" s="3">
        <f t="shared" si="40"/>
        <v>5.6569275518992095</v>
      </c>
      <c r="AK215" s="1">
        <f t="shared" si="41"/>
        <v>294044224500</v>
      </c>
      <c r="AL215" s="63">
        <f t="shared" si="42"/>
        <v>1.386504E-3</v>
      </c>
      <c r="AM215" s="63">
        <f t="shared" si="43"/>
        <v>1.5945599999999999E-4</v>
      </c>
      <c r="AN215" s="43">
        <f t="shared" si="44"/>
        <v>0.1150057987571619</v>
      </c>
      <c r="AO215" s="3">
        <f t="shared" si="45"/>
        <v>1.7329187632520018</v>
      </c>
      <c r="AP215" s="3">
        <f t="shared" si="50"/>
        <v>0.37594016688291826</v>
      </c>
      <c r="AQ215"/>
      <c r="AR215"/>
      <c r="AS215"/>
      <c r="AT215"/>
      <c r="AU215"/>
      <c r="AV215" s="7"/>
      <c r="BB215"/>
      <c r="BC215"/>
      <c r="BD215"/>
      <c r="BE215"/>
      <c r="BG215">
        <v>2.863248</v>
      </c>
      <c r="BI215" s="7"/>
    </row>
    <row r="216" spans="1:61" x14ac:dyDescent="0.2">
      <c r="A216" s="2">
        <f t="shared" si="51"/>
        <v>51.25</v>
      </c>
      <c r="B216" s="1">
        <v>120200000</v>
      </c>
      <c r="C216" s="1">
        <v>44380</v>
      </c>
      <c r="D216" s="1">
        <v>2332000000000</v>
      </c>
      <c r="E216" s="1">
        <v>67680</v>
      </c>
      <c r="F216" s="1">
        <v>17790000000</v>
      </c>
      <c r="G216" s="1">
        <v>69130000</v>
      </c>
      <c r="H216" s="53">
        <f t="shared" si="46"/>
        <v>6.3263157894736842E-3</v>
      </c>
      <c r="I216" s="53">
        <f t="shared" si="48"/>
        <v>122.73684210526316</v>
      </c>
      <c r="J216" s="1">
        <v>361700000</v>
      </c>
      <c r="K216" s="1">
        <v>182400000</v>
      </c>
      <c r="L216" s="64">
        <f t="shared" si="49"/>
        <v>17790067680</v>
      </c>
      <c r="M216" s="1">
        <v>12210000000</v>
      </c>
      <c r="N216" s="64"/>
      <c r="O216" s="1">
        <v>6.1616</v>
      </c>
      <c r="P216" s="1">
        <v>9.3801000000000005</v>
      </c>
      <c r="Q216" s="1">
        <v>17.631</v>
      </c>
      <c r="R216" s="1">
        <v>3.5297000000000001</v>
      </c>
      <c r="S216" s="1">
        <v>0.60350000000000004</v>
      </c>
      <c r="T216"/>
      <c r="U216" s="1">
        <v>5.6176000000000004</v>
      </c>
      <c r="V216" s="1">
        <v>8.157</v>
      </c>
      <c r="W216" s="1">
        <v>15.095000000000001</v>
      </c>
      <c r="X216" s="1">
        <v>3.5297000000000001</v>
      </c>
      <c r="Y216" s="1">
        <v>0.60350000000000004</v>
      </c>
      <c r="AA216" s="1">
        <v>3.3974000000000002</v>
      </c>
      <c r="AB216" s="1">
        <v>3.8698000000000001</v>
      </c>
      <c r="AC216" s="1">
        <v>6.4581</v>
      </c>
      <c r="AD216" s="1">
        <v>2.9561000000000002</v>
      </c>
      <c r="AE216" s="1">
        <v>0.53041000000000005</v>
      </c>
      <c r="AG216" s="3">
        <f t="shared" si="47"/>
        <v>1.6659852108537205</v>
      </c>
      <c r="AH216" s="3">
        <f t="shared" si="38"/>
        <v>10.265134475196284</v>
      </c>
      <c r="AI216" s="3">
        <f t="shared" si="39"/>
        <v>9.3588385204918616</v>
      </c>
      <c r="AJ216" s="3">
        <f t="shared" si="40"/>
        <v>5.6600181553544306</v>
      </c>
      <c r="AK216" s="1">
        <f t="shared" si="41"/>
        <v>294084166500</v>
      </c>
      <c r="AL216" s="63">
        <f t="shared" si="42"/>
        <v>1.370432E-3</v>
      </c>
      <c r="AM216" s="63">
        <f t="shared" si="43"/>
        <v>1.6007200000000001E-4</v>
      </c>
      <c r="AN216" s="43">
        <f t="shared" si="44"/>
        <v>0.11680404427217111</v>
      </c>
      <c r="AO216" s="3">
        <f t="shared" si="45"/>
        <v>1.7334250167908658</v>
      </c>
      <c r="AP216" s="3">
        <f t="shared" si="50"/>
        <v>0.3762966279677189</v>
      </c>
      <c r="AQ216"/>
      <c r="AR216"/>
      <c r="AS216"/>
      <c r="AT216"/>
      <c r="AU216"/>
      <c r="AV216" s="7"/>
      <c r="BB216"/>
      <c r="BC216"/>
      <c r="BD216"/>
      <c r="BE216"/>
      <c r="BG216">
        <v>2.8405049999999998</v>
      </c>
      <c r="BI216" s="7"/>
    </row>
    <row r="217" spans="1:61" x14ac:dyDescent="0.2">
      <c r="A217" s="2">
        <f t="shared" si="51"/>
        <v>51.5</v>
      </c>
      <c r="B217" s="1">
        <v>118800000</v>
      </c>
      <c r="C217" s="1">
        <v>43810</v>
      </c>
      <c r="D217" s="1">
        <v>2316000000000</v>
      </c>
      <c r="E217" s="1">
        <v>65340</v>
      </c>
      <c r="F217" s="1">
        <v>17390000000</v>
      </c>
      <c r="G217" s="1">
        <v>68390000</v>
      </c>
      <c r="H217" s="53">
        <f t="shared" si="46"/>
        <v>6.2526315789473682E-3</v>
      </c>
      <c r="I217" s="53">
        <f t="shared" si="48"/>
        <v>121.89473684210526</v>
      </c>
      <c r="J217" s="1">
        <v>354100000</v>
      </c>
      <c r="K217" s="1">
        <v>182900000</v>
      </c>
      <c r="L217" s="64">
        <f t="shared" si="49"/>
        <v>17390065340</v>
      </c>
      <c r="M217" s="1">
        <v>12090000000</v>
      </c>
      <c r="N217" s="64"/>
      <c r="O217" s="1">
        <v>6.0984999999999996</v>
      </c>
      <c r="P217" s="1">
        <v>9.2814999999999994</v>
      </c>
      <c r="Q217" s="1">
        <v>17.446000000000002</v>
      </c>
      <c r="R217" s="1">
        <v>3.4956999999999998</v>
      </c>
      <c r="S217" s="1">
        <v>0.59741999999999995</v>
      </c>
      <c r="T217"/>
      <c r="U217" s="1">
        <v>5.5606</v>
      </c>
      <c r="V217" s="1">
        <v>8.0719999999999992</v>
      </c>
      <c r="W217" s="1">
        <v>14.936999999999999</v>
      </c>
      <c r="X217" s="1">
        <v>3.4956999999999998</v>
      </c>
      <c r="Y217" s="1">
        <v>0.59741999999999995</v>
      </c>
      <c r="AA217" s="1">
        <v>3.3637999999999999</v>
      </c>
      <c r="AB217" s="1">
        <v>3.8302</v>
      </c>
      <c r="AC217" s="1">
        <v>6.3921000000000001</v>
      </c>
      <c r="AD217" s="1">
        <v>2.9281999999999999</v>
      </c>
      <c r="AE217" s="1">
        <v>0.52514000000000005</v>
      </c>
      <c r="AG217" s="3">
        <f t="shared" si="47"/>
        <v>1.6834299236066137</v>
      </c>
      <c r="AH217" s="3">
        <f t="shared" si="38"/>
        <v>10.266397389114934</v>
      </c>
      <c r="AI217" s="3">
        <f t="shared" si="39"/>
        <v>9.3608804332069369</v>
      </c>
      <c r="AJ217" s="3">
        <f t="shared" si="40"/>
        <v>5.6627215770279271</v>
      </c>
      <c r="AK217" s="1">
        <f t="shared" si="41"/>
        <v>294123595500</v>
      </c>
      <c r="AL217" s="63">
        <f t="shared" si="42"/>
        <v>1.3549479999999999E-3</v>
      </c>
      <c r="AM217" s="63">
        <f t="shared" si="43"/>
        <v>1.60512E-4</v>
      </c>
      <c r="AN217" s="43">
        <f t="shared" si="44"/>
        <v>0.11846358679447477</v>
      </c>
      <c r="AO217" s="3">
        <f t="shared" si="45"/>
        <v>1.7339068756846054</v>
      </c>
      <c r="AP217" s="3">
        <f t="shared" si="50"/>
        <v>0.37663093250013469</v>
      </c>
      <c r="AQ217"/>
      <c r="AR217"/>
      <c r="AS217"/>
      <c r="AT217"/>
      <c r="AU217"/>
      <c r="AV217" s="7"/>
      <c r="BB217"/>
      <c r="BC217"/>
      <c r="BD217"/>
      <c r="BE217"/>
      <c r="BG217">
        <v>2.8166690000000001</v>
      </c>
      <c r="BI217" s="7"/>
    </row>
    <row r="218" spans="1:61" x14ac:dyDescent="0.2">
      <c r="A218" s="2">
        <f t="shared" si="51"/>
        <v>51.75</v>
      </c>
      <c r="B218" s="1">
        <v>117500000</v>
      </c>
      <c r="C218" s="1">
        <v>43270</v>
      </c>
      <c r="D218" s="1">
        <v>2300000000000</v>
      </c>
      <c r="E218" s="1">
        <v>63200</v>
      </c>
      <c r="F218" s="1">
        <v>17010000000</v>
      </c>
      <c r="G218" s="1">
        <v>67670000</v>
      </c>
      <c r="H218" s="53">
        <f t="shared" si="46"/>
        <v>6.1842105263157894E-3</v>
      </c>
      <c r="I218" s="53">
        <f t="shared" si="48"/>
        <v>121.05263157894737</v>
      </c>
      <c r="J218" s="1">
        <v>347000000</v>
      </c>
      <c r="K218" s="1">
        <v>183300000</v>
      </c>
      <c r="L218" s="64">
        <f t="shared" si="49"/>
        <v>17010063200</v>
      </c>
      <c r="M218" s="1">
        <v>11960000000</v>
      </c>
      <c r="N218" s="64"/>
      <c r="O218" s="1">
        <v>6.0358000000000001</v>
      </c>
      <c r="P218" s="1">
        <v>9.1835000000000004</v>
      </c>
      <c r="Q218" s="1">
        <v>17.262</v>
      </c>
      <c r="R218" s="1">
        <v>3.4618000000000002</v>
      </c>
      <c r="S218" s="1">
        <v>0.59136</v>
      </c>
      <c r="T218"/>
      <c r="U218" s="1">
        <v>5.5038999999999998</v>
      </c>
      <c r="V218" s="1">
        <v>7.9877000000000002</v>
      </c>
      <c r="W218" s="1">
        <v>14.782</v>
      </c>
      <c r="X218" s="1">
        <v>3.4618000000000002</v>
      </c>
      <c r="Y218" s="1">
        <v>0.59136</v>
      </c>
      <c r="AA218" s="1">
        <v>3.3304</v>
      </c>
      <c r="AB218" s="1">
        <v>3.7907000000000002</v>
      </c>
      <c r="AC218" s="1">
        <v>6.3266</v>
      </c>
      <c r="AD218" s="1">
        <v>2.9003000000000001</v>
      </c>
      <c r="AE218" s="1">
        <v>0.51987000000000005</v>
      </c>
      <c r="AG218" s="3">
        <f t="shared" si="47"/>
        <v>1.7010573018484008</v>
      </c>
      <c r="AH218" s="3">
        <f t="shared" si="38"/>
        <v>10.267241662496577</v>
      </c>
      <c r="AI218" s="3">
        <f t="shared" si="39"/>
        <v>9.3624492836434126</v>
      </c>
      <c r="AJ218" s="3">
        <f t="shared" si="40"/>
        <v>5.6652012380759142</v>
      </c>
      <c r="AK218" s="1">
        <f t="shared" si="41"/>
        <v>294162538500</v>
      </c>
      <c r="AL218" s="63">
        <f t="shared" si="42"/>
        <v>1.3404439999999999E-3</v>
      </c>
      <c r="AM218" s="63">
        <f t="shared" si="43"/>
        <v>1.6095199999999999E-4</v>
      </c>
      <c r="AN218" s="43">
        <f t="shared" si="44"/>
        <v>0.12007364723927295</v>
      </c>
      <c r="AO218" s="3">
        <f t="shared" si="45"/>
        <v>1.7343772345329487</v>
      </c>
      <c r="AP218" s="3">
        <f t="shared" si="50"/>
        <v>0.3769586758861001</v>
      </c>
      <c r="AQ218"/>
      <c r="AR218"/>
      <c r="AS218"/>
      <c r="AT218"/>
      <c r="AU218"/>
      <c r="AV218" s="7"/>
      <c r="BB218"/>
      <c r="BC218"/>
      <c r="BD218"/>
      <c r="BE218"/>
      <c r="BG218">
        <v>2.7917299999999998</v>
      </c>
      <c r="BI218" s="7"/>
    </row>
    <row r="219" spans="1:61" x14ac:dyDescent="0.2">
      <c r="A219" s="2">
        <f t="shared" si="51"/>
        <v>52</v>
      </c>
      <c r="B219" s="1">
        <v>116100000</v>
      </c>
      <c r="C219" s="1">
        <v>42760</v>
      </c>
      <c r="D219" s="1">
        <v>2285000000000</v>
      </c>
      <c r="E219" s="1">
        <v>61250</v>
      </c>
      <c r="F219" s="1">
        <v>16660000000</v>
      </c>
      <c r="G219" s="1">
        <v>66990000</v>
      </c>
      <c r="H219" s="53">
        <f t="shared" si="46"/>
        <v>6.1105263157894734E-3</v>
      </c>
      <c r="I219" s="53">
        <f t="shared" si="48"/>
        <v>120.26315789473684</v>
      </c>
      <c r="J219" s="1">
        <v>340500000</v>
      </c>
      <c r="K219" s="1">
        <v>183500000</v>
      </c>
      <c r="L219" s="64">
        <f t="shared" si="49"/>
        <v>16660061250</v>
      </c>
      <c r="M219" s="1">
        <v>11840000000</v>
      </c>
      <c r="N219" s="64"/>
      <c r="O219" s="1">
        <v>5.9736000000000002</v>
      </c>
      <c r="P219" s="1">
        <v>9.0866000000000007</v>
      </c>
      <c r="Q219" s="1">
        <v>17.079999999999998</v>
      </c>
      <c r="R219" s="1">
        <v>3.4279999999999999</v>
      </c>
      <c r="S219" s="1">
        <v>0.58533999999999997</v>
      </c>
      <c r="T219"/>
      <c r="U219" s="1">
        <v>5.4476000000000004</v>
      </c>
      <c r="V219" s="1">
        <v>7.9042000000000003</v>
      </c>
      <c r="W219" s="1">
        <v>14.627000000000001</v>
      </c>
      <c r="X219" s="1">
        <v>3.4279999999999999</v>
      </c>
      <c r="Y219" s="1">
        <v>0.58533999999999997</v>
      </c>
      <c r="AA219" s="1">
        <v>3.2970999999999999</v>
      </c>
      <c r="AB219" s="1">
        <v>3.7515000000000001</v>
      </c>
      <c r="AC219" s="1">
        <v>6.2615999999999996</v>
      </c>
      <c r="AD219" s="1">
        <v>2.8725000000000001</v>
      </c>
      <c r="AE219" s="1">
        <v>0.51463999999999999</v>
      </c>
      <c r="AG219" s="3">
        <f t="shared" si="47"/>
        <v>1.7188692582893286</v>
      </c>
      <c r="AH219" s="3">
        <f t="shared" si="38"/>
        <v>10.267837401317134</v>
      </c>
      <c r="AI219" s="3">
        <f t="shared" si="39"/>
        <v>9.3637121714569478</v>
      </c>
      <c r="AJ219" s="3">
        <f t="shared" si="40"/>
        <v>5.6672838315057454</v>
      </c>
      <c r="AK219" s="1">
        <f t="shared" si="41"/>
        <v>294201022500</v>
      </c>
      <c r="AL219" s="63">
        <f t="shared" si="42"/>
        <v>1.3263319999999999E-3</v>
      </c>
      <c r="AM219" s="63">
        <f t="shared" si="43"/>
        <v>1.61304E-4</v>
      </c>
      <c r="AN219" s="43">
        <f t="shared" si="44"/>
        <v>0.12161660881287642</v>
      </c>
      <c r="AO219" s="3">
        <f t="shared" si="45"/>
        <v>1.7348069318190154</v>
      </c>
      <c r="AP219" s="3">
        <f t="shared" si="50"/>
        <v>0.37725882068100275</v>
      </c>
      <c r="AQ219"/>
      <c r="AR219"/>
      <c r="AS219"/>
      <c r="AT219"/>
      <c r="AU219"/>
      <c r="AV219" s="7"/>
      <c r="BB219"/>
      <c r="BC219"/>
      <c r="BD219"/>
      <c r="BE219"/>
      <c r="BG219">
        <v>2.7657289999999999</v>
      </c>
      <c r="BI219" s="7"/>
    </row>
    <row r="220" spans="1:61" x14ac:dyDescent="0.2">
      <c r="A220" s="2">
        <f t="shared" si="51"/>
        <v>52.25</v>
      </c>
      <c r="B220" s="1">
        <v>114800000</v>
      </c>
      <c r="C220" s="1">
        <v>42270</v>
      </c>
      <c r="D220" s="1">
        <v>2269000000000</v>
      </c>
      <c r="E220" s="1">
        <v>59470</v>
      </c>
      <c r="F220" s="1">
        <v>16330000000</v>
      </c>
      <c r="G220" s="1">
        <v>66330000</v>
      </c>
      <c r="H220" s="53">
        <f t="shared" si="46"/>
        <v>6.0421052631578947E-3</v>
      </c>
      <c r="I220" s="53">
        <f t="shared" si="48"/>
        <v>119.42105263157895</v>
      </c>
      <c r="J220" s="1">
        <v>334400000</v>
      </c>
      <c r="K220" s="1">
        <v>183600000</v>
      </c>
      <c r="L220" s="64">
        <f t="shared" si="49"/>
        <v>16330059470</v>
      </c>
      <c r="M220" s="1">
        <v>11710000000</v>
      </c>
      <c r="N220" s="64"/>
      <c r="O220" s="1">
        <v>5.9118000000000004</v>
      </c>
      <c r="P220" s="1">
        <v>8.9905000000000008</v>
      </c>
      <c r="Q220" s="1">
        <v>16.899000000000001</v>
      </c>
      <c r="R220" s="1">
        <v>3.3944000000000001</v>
      </c>
      <c r="S220" s="1">
        <v>0.57935000000000003</v>
      </c>
      <c r="T220"/>
      <c r="U220" s="1">
        <v>5.3917999999999999</v>
      </c>
      <c r="V220" s="1">
        <v>7.8213999999999997</v>
      </c>
      <c r="W220" s="1">
        <v>14.474</v>
      </c>
      <c r="X220" s="1">
        <v>3.3944000000000001</v>
      </c>
      <c r="Y220" s="1">
        <v>0.57935000000000003</v>
      </c>
      <c r="AA220" s="1">
        <v>3.2639999999999998</v>
      </c>
      <c r="AB220" s="1">
        <v>3.7126000000000001</v>
      </c>
      <c r="AC220" s="1">
        <v>6.1970999999999998</v>
      </c>
      <c r="AD220" s="1">
        <v>2.8447</v>
      </c>
      <c r="AE220" s="1">
        <v>0.50943000000000005</v>
      </c>
      <c r="AG220" s="3">
        <f t="shared" si="47"/>
        <v>1.7368677256678415</v>
      </c>
      <c r="AH220" s="3">
        <f t="shared" si="38"/>
        <v>10.268014620603147</v>
      </c>
      <c r="AI220" s="3">
        <f t="shared" si="39"/>
        <v>9.3648434032558683</v>
      </c>
      <c r="AJ220" s="3">
        <f t="shared" si="40"/>
        <v>5.6691362565798347</v>
      </c>
      <c r="AK220" s="1">
        <f t="shared" si="41"/>
        <v>294239065500</v>
      </c>
      <c r="AL220" s="63">
        <f t="shared" si="42"/>
        <v>1.313004E-3</v>
      </c>
      <c r="AM220" s="63">
        <f t="shared" si="43"/>
        <v>1.6148000000000001E-4</v>
      </c>
      <c r="AN220" s="43">
        <f t="shared" si="44"/>
        <v>0.12298515465299421</v>
      </c>
      <c r="AO220" s="3">
        <f t="shared" si="45"/>
        <v>1.7352232912518768</v>
      </c>
      <c r="AP220" s="3">
        <f t="shared" si="50"/>
        <v>0.37755408486735997</v>
      </c>
      <c r="AQ220"/>
      <c r="AR220"/>
      <c r="AS220"/>
      <c r="AT220"/>
      <c r="AU220"/>
      <c r="AV220" s="7"/>
      <c r="BB220"/>
      <c r="BC220"/>
      <c r="BD220"/>
      <c r="BE220"/>
      <c r="BG220">
        <v>2.7386379999999999</v>
      </c>
      <c r="BI220" s="7"/>
    </row>
    <row r="221" spans="1:61" x14ac:dyDescent="0.2">
      <c r="A221" s="2">
        <f t="shared" si="51"/>
        <v>52.5</v>
      </c>
      <c r="B221" s="1">
        <v>113500000</v>
      </c>
      <c r="C221" s="1">
        <v>41810</v>
      </c>
      <c r="D221" s="1">
        <v>2254000000000</v>
      </c>
      <c r="E221" s="1">
        <v>57860</v>
      </c>
      <c r="F221" s="1">
        <v>16020000000</v>
      </c>
      <c r="G221" s="1">
        <v>65700000</v>
      </c>
      <c r="H221" s="53">
        <f t="shared" si="46"/>
        <v>5.9736842105263159E-3</v>
      </c>
      <c r="I221" s="53">
        <f t="shared" si="48"/>
        <v>118.63157894736842</v>
      </c>
      <c r="J221" s="1">
        <v>328900000</v>
      </c>
      <c r="K221" s="1">
        <v>183600000</v>
      </c>
      <c r="L221" s="64">
        <f t="shared" si="49"/>
        <v>16020057860</v>
      </c>
      <c r="M221" s="1">
        <v>11590000000</v>
      </c>
      <c r="N221" s="64"/>
      <c r="O221" s="1">
        <v>5.8505000000000003</v>
      </c>
      <c r="P221" s="1">
        <v>8.8953000000000007</v>
      </c>
      <c r="Q221" s="1">
        <v>16.721</v>
      </c>
      <c r="R221" s="1">
        <v>3.3609</v>
      </c>
      <c r="S221" s="1">
        <v>0.57338999999999996</v>
      </c>
      <c r="T221"/>
      <c r="U221" s="1">
        <v>5.3362999999999996</v>
      </c>
      <c r="V221" s="1">
        <v>7.7392000000000003</v>
      </c>
      <c r="W221" s="1">
        <v>14.323</v>
      </c>
      <c r="X221" s="1">
        <v>3.3609</v>
      </c>
      <c r="Y221" s="1">
        <v>0.57338999999999996</v>
      </c>
      <c r="AA221" s="1">
        <v>3.2311000000000001</v>
      </c>
      <c r="AB221" s="1">
        <v>3.6741000000000001</v>
      </c>
      <c r="AC221" s="1">
        <v>6.1330999999999998</v>
      </c>
      <c r="AD221" s="1">
        <v>2.8170000000000002</v>
      </c>
      <c r="AE221" s="1">
        <v>0.50424000000000002</v>
      </c>
      <c r="AG221" s="3">
        <f t="shared" si="47"/>
        <v>1.7550546569602985</v>
      </c>
      <c r="AH221" s="3">
        <f t="shared" si="38"/>
        <v>10.267947270546227</v>
      </c>
      <c r="AI221" s="3">
        <f t="shared" si="39"/>
        <v>9.3654981659372396</v>
      </c>
      <c r="AJ221" s="3">
        <f t="shared" si="40"/>
        <v>5.670757102104421</v>
      </c>
      <c r="AK221" s="1">
        <f t="shared" si="41"/>
        <v>294276694500</v>
      </c>
      <c r="AL221" s="63">
        <f t="shared" si="42"/>
        <v>1.3000679999999999E-3</v>
      </c>
      <c r="AM221" s="63">
        <f t="shared" si="43"/>
        <v>1.6156800000000001E-4</v>
      </c>
      <c r="AN221" s="43">
        <f t="shared" si="44"/>
        <v>0.12427657630216267</v>
      </c>
      <c r="AO221" s="3">
        <f t="shared" si="45"/>
        <v>1.7356212456765558</v>
      </c>
      <c r="AP221" s="3">
        <f t="shared" si="50"/>
        <v>0.37782874102053893</v>
      </c>
      <c r="AQ221"/>
      <c r="AR221"/>
      <c r="AS221"/>
      <c r="AT221"/>
      <c r="AU221"/>
      <c r="AV221" s="7"/>
      <c r="BB221"/>
      <c r="BC221"/>
      <c r="BD221"/>
      <c r="BE221"/>
      <c r="BG221">
        <v>2.7105079999999999</v>
      </c>
      <c r="BI221" s="7"/>
    </row>
    <row r="222" spans="1:61" x14ac:dyDescent="0.2">
      <c r="A222" s="2">
        <f t="shared" si="51"/>
        <v>52.75</v>
      </c>
      <c r="B222" s="1">
        <v>112200000</v>
      </c>
      <c r="C222" s="1">
        <v>41370</v>
      </c>
      <c r="D222" s="1">
        <v>2239000000000</v>
      </c>
      <c r="E222" s="1">
        <v>56380</v>
      </c>
      <c r="F222" s="1">
        <v>15740000000</v>
      </c>
      <c r="G222" s="1">
        <v>65100000</v>
      </c>
      <c r="H222" s="53">
        <f t="shared" si="46"/>
        <v>5.9052631578947372E-3</v>
      </c>
      <c r="I222" s="53">
        <f t="shared" si="48"/>
        <v>117.84210526315789</v>
      </c>
      <c r="J222" s="1">
        <v>323700000</v>
      </c>
      <c r="K222" s="1">
        <v>183600000</v>
      </c>
      <c r="L222" s="64">
        <f t="shared" si="49"/>
        <v>15740056380</v>
      </c>
      <c r="M222" s="1">
        <v>11470000000</v>
      </c>
      <c r="N222" s="64"/>
      <c r="O222" s="1">
        <v>5.7896999999999998</v>
      </c>
      <c r="P222" s="1">
        <v>8.8010000000000002</v>
      </c>
      <c r="Q222" s="1">
        <v>16.542999999999999</v>
      </c>
      <c r="R222" s="1">
        <v>3.3275999999999999</v>
      </c>
      <c r="S222" s="1">
        <v>0.56747000000000003</v>
      </c>
      <c r="T222"/>
      <c r="U222" s="1">
        <v>5.2812999999999999</v>
      </c>
      <c r="V222" s="1">
        <v>7.6578999999999997</v>
      </c>
      <c r="W222" s="1">
        <v>14.173</v>
      </c>
      <c r="X222" s="1">
        <v>3.3275999999999999</v>
      </c>
      <c r="Y222" s="1">
        <v>0.56747000000000003</v>
      </c>
      <c r="AA222" s="1">
        <v>3.1983999999999999</v>
      </c>
      <c r="AB222" s="1">
        <v>3.6356999999999999</v>
      </c>
      <c r="AC222" s="1">
        <v>6.0694999999999997</v>
      </c>
      <c r="AD222" s="1">
        <v>2.7894000000000001</v>
      </c>
      <c r="AE222" s="1">
        <v>0.49908000000000002</v>
      </c>
      <c r="AG222" s="3">
        <f t="shared" si="47"/>
        <v>1.773432025592887</v>
      </c>
      <c r="AH222" s="3">
        <f t="shared" si="38"/>
        <v>10.267639398575138</v>
      </c>
      <c r="AI222" s="3">
        <f t="shared" si="39"/>
        <v>9.366026556763714</v>
      </c>
      <c r="AJ222" s="3">
        <f t="shared" si="40"/>
        <v>5.6721449906562897</v>
      </c>
      <c r="AK222" s="1">
        <f t="shared" si="41"/>
        <v>294313927500</v>
      </c>
      <c r="AL222" s="63">
        <f t="shared" si="42"/>
        <v>1.28772E-3</v>
      </c>
      <c r="AM222" s="63">
        <f t="shared" si="43"/>
        <v>1.6156800000000001E-4</v>
      </c>
      <c r="AN222" s="43">
        <f t="shared" si="44"/>
        <v>0.12546826949958065</v>
      </c>
      <c r="AO222" s="3">
        <f t="shared" si="45"/>
        <v>1.7359881452865207</v>
      </c>
      <c r="AP222" s="3">
        <f t="shared" si="50"/>
        <v>0.37809339847744572</v>
      </c>
      <c r="AQ222"/>
      <c r="AR222"/>
      <c r="AS222"/>
      <c r="AT222"/>
      <c r="AU222"/>
      <c r="AV222" s="7"/>
      <c r="BB222"/>
      <c r="BC222"/>
      <c r="BD222"/>
      <c r="BE222"/>
      <c r="BG222">
        <v>2.6813699999999998</v>
      </c>
      <c r="BI222" s="7"/>
    </row>
    <row r="223" spans="1:61" x14ac:dyDescent="0.2">
      <c r="A223" s="2">
        <f t="shared" si="51"/>
        <v>53</v>
      </c>
      <c r="B223" s="1">
        <v>111000000</v>
      </c>
      <c r="C223" s="1">
        <v>40950</v>
      </c>
      <c r="D223" s="1">
        <v>2224000000000</v>
      </c>
      <c r="E223" s="1">
        <v>55040</v>
      </c>
      <c r="F223" s="1">
        <v>15470000000</v>
      </c>
      <c r="G223" s="1">
        <v>64510000</v>
      </c>
      <c r="H223" s="53">
        <f t="shared" si="46"/>
        <v>5.842105263157895E-3</v>
      </c>
      <c r="I223" s="53">
        <f t="shared" si="48"/>
        <v>117.05263157894737</v>
      </c>
      <c r="J223" s="1">
        <v>319000000</v>
      </c>
      <c r="K223" s="1">
        <v>183400000</v>
      </c>
      <c r="L223" s="64">
        <f t="shared" si="49"/>
        <v>15470055040</v>
      </c>
      <c r="M223" s="1">
        <v>11350000000</v>
      </c>
      <c r="N223" s="64"/>
      <c r="O223" s="1">
        <v>5.7294</v>
      </c>
      <c r="P223" s="1">
        <v>8.7075999999999993</v>
      </c>
      <c r="Q223" s="1">
        <v>16.367999999999999</v>
      </c>
      <c r="R223" s="1">
        <v>3.2944</v>
      </c>
      <c r="S223" s="1">
        <v>0.56159999999999999</v>
      </c>
      <c r="T223"/>
      <c r="U223" s="1">
        <v>5.2267000000000001</v>
      </c>
      <c r="V223" s="1">
        <v>7.5773000000000001</v>
      </c>
      <c r="W223" s="1">
        <v>14.023999999999999</v>
      </c>
      <c r="X223" s="1">
        <v>3.2944</v>
      </c>
      <c r="Y223" s="1">
        <v>0.56159999999999999</v>
      </c>
      <c r="AA223" s="1">
        <v>3.1657999999999999</v>
      </c>
      <c r="AB223" s="1">
        <v>3.5977999999999999</v>
      </c>
      <c r="AC223" s="1">
        <v>6.0065</v>
      </c>
      <c r="AD223" s="1">
        <v>2.762</v>
      </c>
      <c r="AE223" s="1">
        <v>0.49396000000000001</v>
      </c>
      <c r="AG223" s="3">
        <f t="shared" si="47"/>
        <v>1.7920018256557555</v>
      </c>
      <c r="AH223" s="3">
        <f t="shared" si="38"/>
        <v>10.267095259912086</v>
      </c>
      <c r="AI223" s="3">
        <f t="shared" si="39"/>
        <v>9.3662559421549378</v>
      </c>
      <c r="AJ223" s="3">
        <f t="shared" si="40"/>
        <v>5.6731193796609904</v>
      </c>
      <c r="AK223" s="1">
        <f t="shared" si="41"/>
        <v>294350782500</v>
      </c>
      <c r="AL223" s="63">
        <f t="shared" si="42"/>
        <v>1.27596E-3</v>
      </c>
      <c r="AM223" s="63">
        <f t="shared" si="43"/>
        <v>1.6156800000000001E-4</v>
      </c>
      <c r="AN223" s="43">
        <f t="shared" si="44"/>
        <v>0.12662465908022197</v>
      </c>
      <c r="AO223" s="3">
        <f t="shared" si="45"/>
        <v>1.7363376054634265</v>
      </c>
      <c r="AP223" s="3">
        <f t="shared" si="50"/>
        <v>0.37833616610776793</v>
      </c>
      <c r="AQ223"/>
      <c r="AR223"/>
      <c r="AS223"/>
      <c r="AT223"/>
      <c r="AU223"/>
      <c r="AV223" s="7"/>
      <c r="BB223"/>
      <c r="BC223"/>
      <c r="BD223"/>
      <c r="BE223"/>
      <c r="BG223">
        <v>2.6512709999999999</v>
      </c>
      <c r="BI223" s="7"/>
    </row>
    <row r="224" spans="1:61" x14ac:dyDescent="0.2">
      <c r="A224" s="2">
        <f t="shared" si="51"/>
        <v>53.25</v>
      </c>
      <c r="B224" s="1">
        <v>109700000</v>
      </c>
      <c r="C224" s="1">
        <v>40550</v>
      </c>
      <c r="D224" s="1">
        <v>2210000000000</v>
      </c>
      <c r="E224" s="1">
        <v>53810</v>
      </c>
      <c r="F224" s="1">
        <v>15220000000</v>
      </c>
      <c r="G224" s="1">
        <v>63940000</v>
      </c>
      <c r="H224" s="53">
        <f t="shared" si="46"/>
        <v>5.7736842105263154E-3</v>
      </c>
      <c r="I224" s="53">
        <f t="shared" si="48"/>
        <v>116.31578947368421</v>
      </c>
      <c r="J224" s="1">
        <v>314600000</v>
      </c>
      <c r="K224" s="1">
        <v>183100000</v>
      </c>
      <c r="L224" s="64">
        <f t="shared" si="49"/>
        <v>15220053810</v>
      </c>
      <c r="M224" s="1">
        <v>11230000000</v>
      </c>
      <c r="N224" s="64"/>
      <c r="O224" s="1">
        <v>5.6696999999999997</v>
      </c>
      <c r="P224" s="1">
        <v>8.6151</v>
      </c>
      <c r="Q224" s="1">
        <v>16.193999999999999</v>
      </c>
      <c r="R224" s="1">
        <v>3.2614999999999998</v>
      </c>
      <c r="S224" s="1">
        <v>0.55574999999999997</v>
      </c>
      <c r="T224"/>
      <c r="U224" s="1">
        <v>5.1726000000000001</v>
      </c>
      <c r="V224" s="1">
        <v>7.4974999999999996</v>
      </c>
      <c r="W224" s="1">
        <v>13.875999999999999</v>
      </c>
      <c r="X224" s="1">
        <v>3.2614999999999998</v>
      </c>
      <c r="Y224" s="1">
        <v>0.55574999999999997</v>
      </c>
      <c r="AA224" s="1">
        <v>3.1335999999999999</v>
      </c>
      <c r="AB224" s="1">
        <v>3.5600999999999998</v>
      </c>
      <c r="AC224" s="1">
        <v>5.944</v>
      </c>
      <c r="AD224" s="1">
        <v>2.7347000000000001</v>
      </c>
      <c r="AE224" s="1">
        <v>0.48886000000000002</v>
      </c>
      <c r="AG224" s="3">
        <f t="shared" si="47"/>
        <v>1.8107660721193872</v>
      </c>
      <c r="AH224" s="3">
        <f t="shared" si="38"/>
        <v>10.266500399095289</v>
      </c>
      <c r="AI224" s="3">
        <f t="shared" si="39"/>
        <v>9.3663685846447429</v>
      </c>
      <c r="AJ224" s="3">
        <f t="shared" si="40"/>
        <v>5.6742165635933119</v>
      </c>
      <c r="AK224" s="1">
        <f t="shared" si="41"/>
        <v>294387277500</v>
      </c>
      <c r="AL224" s="63">
        <f t="shared" si="42"/>
        <v>1.2643959999999999E-3</v>
      </c>
      <c r="AM224" s="63">
        <f t="shared" si="43"/>
        <v>1.61392E-4</v>
      </c>
      <c r="AN224" s="43">
        <f t="shared" si="44"/>
        <v>0.12764355470912594</v>
      </c>
      <c r="AO224" s="3">
        <f t="shared" si="45"/>
        <v>1.7366764943722843</v>
      </c>
      <c r="AP224" s="3">
        <f t="shared" si="50"/>
        <v>0.37857947092895033</v>
      </c>
      <c r="AQ224"/>
      <c r="AR224"/>
      <c r="AS224"/>
      <c r="AT224"/>
      <c r="AU224"/>
      <c r="AV224" s="7"/>
      <c r="BB224"/>
      <c r="BC224"/>
      <c r="BD224"/>
      <c r="BE224"/>
      <c r="BG224">
        <v>2.6202489999999998</v>
      </c>
      <c r="BI224" s="7"/>
    </row>
    <row r="225" spans="1:61" x14ac:dyDescent="0.2">
      <c r="A225" s="2">
        <f t="shared" si="51"/>
        <v>53.5</v>
      </c>
      <c r="B225" s="1">
        <v>108500000</v>
      </c>
      <c r="C225" s="1">
        <v>40160</v>
      </c>
      <c r="D225" s="1">
        <v>2195000000000</v>
      </c>
      <c r="E225" s="1">
        <v>52690</v>
      </c>
      <c r="F225" s="1">
        <v>14990000000</v>
      </c>
      <c r="G225" s="1">
        <v>63390000</v>
      </c>
      <c r="H225" s="53">
        <f t="shared" si="46"/>
        <v>5.7105263157894741E-3</v>
      </c>
      <c r="I225" s="53">
        <f t="shared" si="48"/>
        <v>115.52631578947368</v>
      </c>
      <c r="J225" s="1">
        <v>310500000</v>
      </c>
      <c r="K225" s="1">
        <v>182700000</v>
      </c>
      <c r="L225" s="64">
        <f t="shared" si="49"/>
        <v>14990052690</v>
      </c>
      <c r="M225" s="1">
        <v>11120000000</v>
      </c>
      <c r="N225" s="64"/>
      <c r="O225" s="1">
        <v>5.6105</v>
      </c>
      <c r="P225" s="1">
        <v>8.5236000000000001</v>
      </c>
      <c r="Q225" s="1">
        <v>16.023</v>
      </c>
      <c r="R225" s="1">
        <v>3.2288000000000001</v>
      </c>
      <c r="S225" s="1">
        <v>0.54996</v>
      </c>
      <c r="T225"/>
      <c r="U225" s="1">
        <v>5.1189</v>
      </c>
      <c r="V225" s="1">
        <v>7.4184000000000001</v>
      </c>
      <c r="W225" s="1">
        <v>13.73</v>
      </c>
      <c r="X225" s="1">
        <v>3.2288000000000001</v>
      </c>
      <c r="Y225" s="1">
        <v>0.54996</v>
      </c>
      <c r="AA225" s="1">
        <v>3.1015000000000001</v>
      </c>
      <c r="AB225" s="1">
        <v>3.5228000000000002</v>
      </c>
      <c r="AC225" s="1">
        <v>5.8821000000000003</v>
      </c>
      <c r="AD225" s="1">
        <v>2.7075999999999998</v>
      </c>
      <c r="AE225" s="1">
        <v>0.48380000000000001</v>
      </c>
      <c r="AG225" s="3">
        <f t="shared" si="47"/>
        <v>1.8297268010532413</v>
      </c>
      <c r="AH225" s="3">
        <f t="shared" si="38"/>
        <v>10.265682217309211</v>
      </c>
      <c r="AI225" s="3">
        <f t="shared" si="39"/>
        <v>9.366188521911436</v>
      </c>
      <c r="AJ225" s="3">
        <f t="shared" si="40"/>
        <v>5.6748976734666279</v>
      </c>
      <c r="AK225" s="1">
        <f t="shared" si="41"/>
        <v>294423421500</v>
      </c>
      <c r="AL225" s="63">
        <f t="shared" si="42"/>
        <v>1.2532239999999998E-3</v>
      </c>
      <c r="AM225" s="63">
        <f t="shared" si="43"/>
        <v>1.6112799999999999E-4</v>
      </c>
      <c r="AN225" s="43">
        <f t="shared" si="44"/>
        <v>0.12857079021787007</v>
      </c>
      <c r="AO225" s="3">
        <f t="shared" si="45"/>
        <v>1.7370050995666932</v>
      </c>
      <c r="AP225" s="3">
        <f t="shared" si="50"/>
        <v>0.3788070768220001</v>
      </c>
      <c r="AQ225"/>
      <c r="AR225"/>
      <c r="AS225"/>
      <c r="AT225"/>
      <c r="AU225"/>
      <c r="AV225" s="7"/>
      <c r="BB225"/>
      <c r="BC225"/>
      <c r="BD225"/>
      <c r="BE225"/>
      <c r="BG225">
        <v>2.5883660000000002</v>
      </c>
      <c r="BI225" s="7"/>
    </row>
    <row r="226" spans="1:61" x14ac:dyDescent="0.2">
      <c r="A226" s="2">
        <f t="shared" si="51"/>
        <v>53.75</v>
      </c>
      <c r="B226" s="1">
        <v>107300000</v>
      </c>
      <c r="C226" s="1">
        <v>39790</v>
      </c>
      <c r="D226" s="1">
        <v>2181000000000</v>
      </c>
      <c r="E226" s="1">
        <v>51670</v>
      </c>
      <c r="F226" s="1">
        <v>14770000000</v>
      </c>
      <c r="G226" s="1">
        <v>62850000</v>
      </c>
      <c r="H226" s="53">
        <f t="shared" si="46"/>
        <v>5.6473684210526318E-3</v>
      </c>
      <c r="I226" s="53">
        <f t="shared" si="48"/>
        <v>114.78947368421052</v>
      </c>
      <c r="J226" s="1">
        <v>306800000</v>
      </c>
      <c r="K226" s="1">
        <v>182300000</v>
      </c>
      <c r="L226" s="64">
        <f t="shared" si="49"/>
        <v>14770051670</v>
      </c>
      <c r="M226" s="1">
        <v>11000000000</v>
      </c>
      <c r="N226" s="64"/>
      <c r="O226" s="1">
        <v>5.5518000000000001</v>
      </c>
      <c r="P226" s="1">
        <v>8.4329000000000001</v>
      </c>
      <c r="Q226" s="1">
        <v>15.852</v>
      </c>
      <c r="R226" s="1">
        <v>3.1962999999999999</v>
      </c>
      <c r="S226" s="1">
        <v>0.54420999999999997</v>
      </c>
      <c r="T226"/>
      <c r="U226" s="1">
        <v>5.0656999999999996</v>
      </c>
      <c r="V226" s="1">
        <v>7.3400999999999996</v>
      </c>
      <c r="W226" s="1">
        <v>13.586</v>
      </c>
      <c r="X226" s="1">
        <v>3.1962999999999999</v>
      </c>
      <c r="Y226" s="1">
        <v>0.54420999999999997</v>
      </c>
      <c r="AA226" s="1">
        <v>3.0697000000000001</v>
      </c>
      <c r="AB226" s="1">
        <v>3.4857</v>
      </c>
      <c r="AC226" s="1">
        <v>5.8208000000000002</v>
      </c>
      <c r="AD226" s="1">
        <v>2.6806000000000001</v>
      </c>
      <c r="AE226" s="1">
        <v>0.47877999999999998</v>
      </c>
      <c r="AG226" s="3">
        <f t="shared" si="47"/>
        <v>1.8488860698466822</v>
      </c>
      <c r="AH226" s="3">
        <f t="shared" si="38"/>
        <v>10.264645682574811</v>
      </c>
      <c r="AI226" s="3">
        <f t="shared" si="39"/>
        <v>9.3659021640223372</v>
      </c>
      <c r="AJ226" s="3">
        <f t="shared" si="40"/>
        <v>5.6755255686083608</v>
      </c>
      <c r="AK226" s="1">
        <f t="shared" si="41"/>
        <v>294459232500</v>
      </c>
      <c r="AL226" s="63">
        <f t="shared" si="42"/>
        <v>1.2424439999999999E-3</v>
      </c>
      <c r="AM226" s="63">
        <f t="shared" si="43"/>
        <v>1.6077600000000001E-4</v>
      </c>
      <c r="AN226" s="43">
        <f t="shared" si="44"/>
        <v>0.12940301534717061</v>
      </c>
      <c r="AO226" s="3">
        <f t="shared" si="45"/>
        <v>1.7373080434963062</v>
      </c>
      <c r="AP226" s="3">
        <f t="shared" si="50"/>
        <v>0.37902738085356164</v>
      </c>
      <c r="AQ226"/>
      <c r="AR226"/>
      <c r="AS226"/>
      <c r="AT226"/>
      <c r="AU226"/>
      <c r="AV226" s="7"/>
      <c r="BB226"/>
      <c r="BC226"/>
      <c r="BD226"/>
      <c r="BE226"/>
      <c r="BG226">
        <v>2.5556990000000002</v>
      </c>
      <c r="BI226" s="7"/>
    </row>
    <row r="227" spans="1:61" x14ac:dyDescent="0.2">
      <c r="A227" s="2">
        <f t="shared" si="51"/>
        <v>54</v>
      </c>
      <c r="B227" s="1">
        <v>106100000</v>
      </c>
      <c r="C227" s="1">
        <v>39430</v>
      </c>
      <c r="D227" s="1">
        <v>2167000000000</v>
      </c>
      <c r="E227" s="1">
        <v>50740</v>
      </c>
      <c r="F227" s="1">
        <v>14560000000</v>
      </c>
      <c r="G227" s="1">
        <v>62330000</v>
      </c>
      <c r="H227" s="53">
        <f t="shared" si="46"/>
        <v>5.5842105263157896E-3</v>
      </c>
      <c r="I227" s="53">
        <f t="shared" si="48"/>
        <v>114.05263157894737</v>
      </c>
      <c r="J227" s="1">
        <v>303300000</v>
      </c>
      <c r="K227" s="1">
        <v>181700000</v>
      </c>
      <c r="L227" s="64">
        <f t="shared" si="49"/>
        <v>14560050740</v>
      </c>
      <c r="M227" s="1">
        <v>10890000000</v>
      </c>
      <c r="N227" s="64"/>
      <c r="O227" s="1">
        <v>5.4935</v>
      </c>
      <c r="P227" s="1">
        <v>8.3430999999999997</v>
      </c>
      <c r="Q227" s="1">
        <v>15.683999999999999</v>
      </c>
      <c r="R227" s="1">
        <v>3.1640000000000001</v>
      </c>
      <c r="S227" s="1">
        <v>0.53849999999999998</v>
      </c>
      <c r="T227"/>
      <c r="U227" s="1">
        <v>5.0129000000000001</v>
      </c>
      <c r="V227" s="1">
        <v>7.2625999999999999</v>
      </c>
      <c r="W227" s="1">
        <v>13.443</v>
      </c>
      <c r="X227" s="1">
        <v>3.1640000000000001</v>
      </c>
      <c r="Y227" s="1">
        <v>0.53849999999999998</v>
      </c>
      <c r="AA227" s="1">
        <v>3.0381</v>
      </c>
      <c r="AB227" s="1">
        <v>3.4489999999999998</v>
      </c>
      <c r="AC227" s="1">
        <v>5.76</v>
      </c>
      <c r="AD227" s="1">
        <v>2.6537000000000002</v>
      </c>
      <c r="AE227" s="1">
        <v>0.4738</v>
      </c>
      <c r="AG227" s="3">
        <f t="shared" si="47"/>
        <v>1.8682459574322223</v>
      </c>
      <c r="AH227" s="3">
        <f t="shared" si="38"/>
        <v>10.263209167153914</v>
      </c>
      <c r="AI227" s="3">
        <f t="shared" si="39"/>
        <v>9.3653301600119878</v>
      </c>
      <c r="AJ227" s="3">
        <f t="shared" si="40"/>
        <v>5.6759180432748346</v>
      </c>
      <c r="AK227" s="1">
        <f t="shared" si="41"/>
        <v>294494719500</v>
      </c>
      <c r="AL227" s="63">
        <f t="shared" si="42"/>
        <v>1.23186E-3</v>
      </c>
      <c r="AM227" s="63">
        <f t="shared" si="43"/>
        <v>1.6042399999999999E-4</v>
      </c>
      <c r="AN227" s="43">
        <f t="shared" si="44"/>
        <v>0.13022908447388501</v>
      </c>
      <c r="AO227" s="3">
        <f t="shared" si="45"/>
        <v>1.7376055263231491</v>
      </c>
      <c r="AP227" s="3">
        <f t="shared" si="50"/>
        <v>0.37923553595186443</v>
      </c>
      <c r="AQ227"/>
      <c r="AR227"/>
      <c r="AS227"/>
      <c r="AT227"/>
      <c r="AU227"/>
      <c r="AV227" s="7"/>
      <c r="BB227"/>
      <c r="BC227"/>
      <c r="BD227"/>
      <c r="BE227"/>
      <c r="BG227">
        <v>2.5222910000000001</v>
      </c>
      <c r="BI227" s="7"/>
    </row>
    <row r="228" spans="1:61" x14ac:dyDescent="0.2">
      <c r="A228" s="2">
        <f t="shared" si="51"/>
        <v>54.25</v>
      </c>
      <c r="B228" s="1">
        <v>104800000</v>
      </c>
      <c r="C228" s="1">
        <v>255200</v>
      </c>
      <c r="D228" s="1">
        <v>2154000000000</v>
      </c>
      <c r="E228" s="1">
        <v>341400000</v>
      </c>
      <c r="F228" s="1">
        <v>14580000000</v>
      </c>
      <c r="G228" s="1">
        <v>129800000</v>
      </c>
      <c r="H228" s="53">
        <f t="shared" si="46"/>
        <v>5.5157894736842109E-3</v>
      </c>
      <c r="I228" s="53">
        <f t="shared" si="48"/>
        <v>113.36842105263158</v>
      </c>
      <c r="J228" s="1">
        <v>76280000</v>
      </c>
      <c r="K228" s="1">
        <v>180900000</v>
      </c>
      <c r="L228" s="64">
        <f t="shared" si="49"/>
        <v>14921400000</v>
      </c>
      <c r="M228" s="1">
        <v>10770000000</v>
      </c>
      <c r="N228" s="64"/>
      <c r="O228" s="1">
        <v>5.4359000000000002</v>
      </c>
      <c r="P228" s="1">
        <v>8.2540999999999993</v>
      </c>
      <c r="Q228" s="1">
        <v>15.516999999999999</v>
      </c>
      <c r="R228" s="1">
        <v>3.1320000000000001</v>
      </c>
      <c r="S228" s="1">
        <v>0.53286</v>
      </c>
      <c r="T228"/>
      <c r="U228" s="1">
        <v>4.9607000000000001</v>
      </c>
      <c r="V228" s="1">
        <v>7.1858000000000004</v>
      </c>
      <c r="W228" s="1">
        <v>13.301</v>
      </c>
      <c r="X228" s="1">
        <v>3.1320000000000001</v>
      </c>
      <c r="Y228" s="1">
        <v>0.53286</v>
      </c>
      <c r="AA228" s="1">
        <v>3.0068000000000001</v>
      </c>
      <c r="AB228" s="1">
        <v>3.4127000000000001</v>
      </c>
      <c r="AC228" s="1">
        <v>5.6997</v>
      </c>
      <c r="AD228" s="1">
        <v>2.6272000000000002</v>
      </c>
      <c r="AE228" s="1">
        <v>0.46887000000000001</v>
      </c>
      <c r="AG228" s="3">
        <f t="shared" si="47"/>
        <v>1.8878085645111038</v>
      </c>
      <c r="AH228" s="3">
        <f t="shared" si="38"/>
        <v>10.26193857582591</v>
      </c>
      <c r="AI228" s="3">
        <f t="shared" si="39"/>
        <v>9.3648519459702335</v>
      </c>
      <c r="AJ228" s="3">
        <f t="shared" si="40"/>
        <v>5.676262791771987</v>
      </c>
      <c r="AK228" s="1">
        <f t="shared" si="41"/>
        <v>294724399500</v>
      </c>
      <c r="AL228" s="63">
        <f t="shared" si="42"/>
        <v>1.221668E-3</v>
      </c>
      <c r="AM228" s="63">
        <f t="shared" si="43"/>
        <v>1.59896E-4</v>
      </c>
      <c r="AN228" s="43">
        <f t="shared" si="44"/>
        <v>0.13088334964982304</v>
      </c>
      <c r="AO228" s="3">
        <f t="shared" si="45"/>
        <v>1.7379064141860812</v>
      </c>
      <c r="AP228" s="3">
        <f t="shared" si="50"/>
        <v>0.37944778958335862</v>
      </c>
      <c r="AQ228"/>
      <c r="AR228"/>
      <c r="AS228"/>
      <c r="AT228"/>
      <c r="AU228"/>
      <c r="AV228" s="7"/>
      <c r="BB228"/>
      <c r="BC228"/>
      <c r="BD228"/>
      <c r="BE228"/>
      <c r="BG228">
        <v>2.488191</v>
      </c>
      <c r="BI228" s="7"/>
    </row>
    <row r="229" spans="1:61" x14ac:dyDescent="0.2">
      <c r="A229" s="2">
        <f t="shared" si="51"/>
        <v>54.5</v>
      </c>
      <c r="B229" s="1">
        <v>103300000</v>
      </c>
      <c r="C229" s="1">
        <v>157400</v>
      </c>
      <c r="D229" s="1">
        <v>2141000000000</v>
      </c>
      <c r="E229" s="1">
        <v>183300000</v>
      </c>
      <c r="F229" s="1">
        <v>16100000000</v>
      </c>
      <c r="G229" s="1">
        <v>147500000</v>
      </c>
      <c r="H229" s="53">
        <f t="shared" si="46"/>
        <v>5.4368421052631583E-3</v>
      </c>
      <c r="I229" s="53">
        <f t="shared" si="48"/>
        <v>112.68421052631579</v>
      </c>
      <c r="J229" s="1">
        <v>36490000</v>
      </c>
      <c r="K229" s="1">
        <v>144900000</v>
      </c>
      <c r="L229" s="64">
        <f t="shared" si="49"/>
        <v>16283300000</v>
      </c>
      <c r="M229" s="1">
        <v>10680000000</v>
      </c>
      <c r="N229" s="64"/>
      <c r="O229" s="1">
        <v>5.3859000000000004</v>
      </c>
      <c r="P229" s="1">
        <v>8.1768999999999998</v>
      </c>
      <c r="Q229" s="1">
        <v>15.372999999999999</v>
      </c>
      <c r="R229" s="1">
        <v>3.1046</v>
      </c>
      <c r="S229" s="1">
        <v>0.52742999999999995</v>
      </c>
      <c r="T229"/>
      <c r="U229" s="1">
        <v>4.9161000000000001</v>
      </c>
      <c r="V229" s="1">
        <v>7.1208999999999998</v>
      </c>
      <c r="W229" s="1">
        <v>13.182</v>
      </c>
      <c r="X229" s="1">
        <v>3.1046</v>
      </c>
      <c r="Y229" s="1">
        <v>0.52742999999999995</v>
      </c>
      <c r="AA229" s="1">
        <v>2.9809999999999999</v>
      </c>
      <c r="AB229" s="1">
        <v>3.3841000000000001</v>
      </c>
      <c r="AC229" s="1">
        <v>5.6538000000000004</v>
      </c>
      <c r="AD229" s="1">
        <v>2.6044999999999998</v>
      </c>
      <c r="AE229" s="1">
        <v>0.46412999999999999</v>
      </c>
      <c r="AG229" s="3">
        <f t="shared" si="47"/>
        <v>1.9075760137812399</v>
      </c>
      <c r="AH229" s="3">
        <f t="shared" si="38"/>
        <v>10.274013652624381</v>
      </c>
      <c r="AI229" s="3">
        <f t="shared" si="39"/>
        <v>9.3778344413499539</v>
      </c>
      <c r="AJ229" s="3">
        <f t="shared" si="40"/>
        <v>5.686484097081876</v>
      </c>
      <c r="AK229" s="1">
        <f t="shared" si="41"/>
        <v>294866059500</v>
      </c>
      <c r="AL229" s="63">
        <f t="shared" si="42"/>
        <v>2.5440799999999998E-3</v>
      </c>
      <c r="AM229" s="63">
        <f t="shared" si="43"/>
        <v>1.59192E-4</v>
      </c>
      <c r="AN229" s="43">
        <f t="shared" si="44"/>
        <v>6.2573503977862335E-2</v>
      </c>
      <c r="AO229" s="3">
        <f t="shared" si="45"/>
        <v>1.7381629957563378</v>
      </c>
      <c r="AP229" s="3">
        <f t="shared" si="50"/>
        <v>0.37967934058139396</v>
      </c>
      <c r="AQ229"/>
      <c r="AR229"/>
      <c r="AS229"/>
      <c r="AT229"/>
      <c r="AU229"/>
      <c r="AV229" s="7"/>
      <c r="BB229"/>
      <c r="BC229"/>
      <c r="BD229"/>
      <c r="BE229"/>
      <c r="BG229">
        <v>2.4540890000000002</v>
      </c>
      <c r="BI229" s="7"/>
    </row>
    <row r="230" spans="1:61" x14ac:dyDescent="0.2">
      <c r="A230" s="2">
        <f t="shared" si="51"/>
        <v>54.75</v>
      </c>
      <c r="B230" s="1">
        <v>101800000</v>
      </c>
      <c r="C230" s="1">
        <v>223600</v>
      </c>
      <c r="D230" s="1">
        <v>2128000000000</v>
      </c>
      <c r="E230" s="1">
        <v>301700000</v>
      </c>
      <c r="F230" s="1">
        <v>16590000000</v>
      </c>
      <c r="G230" s="1">
        <v>176300000</v>
      </c>
      <c r="H230" s="53">
        <f t="shared" si="46"/>
        <v>5.3578947368421049E-3</v>
      </c>
      <c r="I230" s="53">
        <f t="shared" si="48"/>
        <v>112</v>
      </c>
      <c r="J230" s="1">
        <v>24580000</v>
      </c>
      <c r="K230" s="1">
        <v>138700000</v>
      </c>
      <c r="L230" s="64">
        <f t="shared" si="49"/>
        <v>16891700000</v>
      </c>
      <c r="M230" s="1">
        <v>10590000000</v>
      </c>
      <c r="N230" s="64"/>
      <c r="O230" s="1">
        <v>5.3343999999999996</v>
      </c>
      <c r="P230" s="1">
        <v>8.0982000000000003</v>
      </c>
      <c r="Q230" s="1">
        <v>15.226000000000001</v>
      </c>
      <c r="R230" s="1">
        <v>3.0758999999999999</v>
      </c>
      <c r="S230" s="1">
        <v>0.52183000000000002</v>
      </c>
      <c r="T230"/>
      <c r="U230" s="1">
        <v>4.8700999999999999</v>
      </c>
      <c r="V230" s="1">
        <v>7.0542999999999996</v>
      </c>
      <c r="W230" s="1">
        <v>13.061</v>
      </c>
      <c r="X230" s="1">
        <v>3.0758999999999999</v>
      </c>
      <c r="Y230" s="1">
        <v>0.52183000000000002</v>
      </c>
      <c r="AA230" s="1">
        <v>2.9539</v>
      </c>
      <c r="AB230" s="1">
        <v>3.3540999999999999</v>
      </c>
      <c r="AC230" s="1">
        <v>5.6054000000000004</v>
      </c>
      <c r="AD230" s="1">
        <v>2.5806</v>
      </c>
      <c r="AE230" s="1">
        <v>0.45922000000000002</v>
      </c>
      <c r="AG230" s="3">
        <f t="shared" si="47"/>
        <v>1.9275504501675447</v>
      </c>
      <c r="AH230" s="3">
        <f t="shared" si="38"/>
        <v>10.28232512137375</v>
      </c>
      <c r="AI230" s="3">
        <f t="shared" si="39"/>
        <v>9.3873634473609595</v>
      </c>
      <c r="AJ230" s="3">
        <f t="shared" si="40"/>
        <v>5.69379127474991</v>
      </c>
      <c r="AK230" s="1">
        <f t="shared" si="41"/>
        <v>295067299500</v>
      </c>
      <c r="AL230" s="63">
        <f t="shared" si="42"/>
        <v>2.8909999999999999E-3</v>
      </c>
      <c r="AM230" s="63">
        <f t="shared" si="43"/>
        <v>1.2751200000000001E-4</v>
      </c>
      <c r="AN230" s="43">
        <f t="shared" si="44"/>
        <v>4.4106537530266346E-2</v>
      </c>
      <c r="AO230" s="3">
        <f t="shared" si="45"/>
        <v>1.738291842631696</v>
      </c>
      <c r="AP230" s="3">
        <f t="shared" si="50"/>
        <v>0.37982514632881376</v>
      </c>
      <c r="AQ230"/>
      <c r="AR230"/>
      <c r="AS230"/>
      <c r="AT230"/>
      <c r="AU230"/>
      <c r="AV230" s="7"/>
      <c r="BB230"/>
      <c r="BC230"/>
      <c r="BD230"/>
      <c r="BE230"/>
      <c r="BG230">
        <v>2.4223669999999999</v>
      </c>
      <c r="BI230" s="7"/>
    </row>
    <row r="231" spans="1:61" x14ac:dyDescent="0.2">
      <c r="A231" s="2">
        <f t="shared" si="51"/>
        <v>55</v>
      </c>
      <c r="B231" s="1">
        <v>100000000</v>
      </c>
      <c r="C231" s="1">
        <v>436400</v>
      </c>
      <c r="D231" s="1">
        <v>2116000000000</v>
      </c>
      <c r="E231" s="1">
        <v>621700000</v>
      </c>
      <c r="F231" s="1">
        <v>17260000000</v>
      </c>
      <c r="G231" s="1">
        <v>274900000</v>
      </c>
      <c r="H231" s="53">
        <f t="shared" si="46"/>
        <v>5.263157894736842E-3</v>
      </c>
      <c r="I231" s="53">
        <f t="shared" si="48"/>
        <v>111.36842105263158</v>
      </c>
      <c r="J231" s="1">
        <v>11920000</v>
      </c>
      <c r="K231" s="1">
        <v>133000000</v>
      </c>
      <c r="L231" s="64">
        <f t="shared" si="49"/>
        <v>17881700000</v>
      </c>
      <c r="M231" s="1">
        <v>10510000000</v>
      </c>
      <c r="N231" s="64"/>
      <c r="O231" s="1">
        <v>5.2891000000000004</v>
      </c>
      <c r="P231" s="1">
        <v>8.0287000000000006</v>
      </c>
      <c r="Q231" s="1">
        <v>15.097</v>
      </c>
      <c r="R231" s="1">
        <v>3.0510999999999999</v>
      </c>
      <c r="S231" s="1">
        <v>0.51656999999999997</v>
      </c>
      <c r="T231"/>
      <c r="U231" s="1">
        <v>4.8301999999999996</v>
      </c>
      <c r="V231" s="1">
        <v>6.9970999999999997</v>
      </c>
      <c r="W231" s="1">
        <v>12.957000000000001</v>
      </c>
      <c r="X231" s="1">
        <v>3.0510999999999999</v>
      </c>
      <c r="Y231" s="1">
        <v>0.51656999999999997</v>
      </c>
      <c r="AA231" s="1">
        <v>2.9312</v>
      </c>
      <c r="AB231" s="1">
        <v>3.3300999999999998</v>
      </c>
      <c r="AC231" s="1">
        <v>5.5681000000000003</v>
      </c>
      <c r="AD231" s="1">
        <v>2.5600999999999998</v>
      </c>
      <c r="AE231" s="1">
        <v>0.45462999999999998</v>
      </c>
      <c r="AG231" s="3">
        <f t="shared" si="47"/>
        <v>1.9477340410546757</v>
      </c>
      <c r="AH231" s="3">
        <f t="shared" si="38"/>
        <v>10.301760116542287</v>
      </c>
      <c r="AI231" s="3">
        <f t="shared" si="39"/>
        <v>9.4079449651022937</v>
      </c>
      <c r="AJ231" s="3">
        <f t="shared" si="40"/>
        <v>5.709198021139466</v>
      </c>
      <c r="AK231" s="1">
        <f t="shared" si="41"/>
        <v>295460059500</v>
      </c>
      <c r="AL231" s="63">
        <f t="shared" si="42"/>
        <v>3.4554799999999999E-3</v>
      </c>
      <c r="AM231" s="63">
        <f t="shared" si="43"/>
        <v>1.22056E-4</v>
      </c>
      <c r="AN231" s="43">
        <f t="shared" si="44"/>
        <v>3.5322444349265514E-2</v>
      </c>
      <c r="AO231" s="3">
        <f t="shared" si="45"/>
        <v>1.738460979569129</v>
      </c>
      <c r="AP231" s="3">
        <f t="shared" si="50"/>
        <v>0.3800241633141106</v>
      </c>
      <c r="AQ231"/>
      <c r="AR231"/>
      <c r="AS231"/>
      <c r="AT231"/>
      <c r="AU231"/>
      <c r="AV231" s="7"/>
      <c r="BB231"/>
      <c r="BC231"/>
      <c r="BD231"/>
      <c r="BE231"/>
      <c r="BG231">
        <v>2.394739</v>
      </c>
      <c r="BI231" s="7"/>
    </row>
    <row r="232" spans="1:61" x14ac:dyDescent="0.2">
      <c r="A232" s="2">
        <f t="shared" si="51"/>
        <v>55.25</v>
      </c>
      <c r="B232" s="1">
        <v>97780000</v>
      </c>
      <c r="C232" s="1">
        <v>676600</v>
      </c>
      <c r="D232" s="1">
        <v>2105000000000</v>
      </c>
      <c r="E232" s="1">
        <v>1008000000</v>
      </c>
      <c r="F232" s="1">
        <v>18080000000</v>
      </c>
      <c r="G232" s="1">
        <v>358000000</v>
      </c>
      <c r="H232" s="53">
        <f t="shared" si="46"/>
        <v>5.1463157894736846E-3</v>
      </c>
      <c r="I232" s="53">
        <f t="shared" si="48"/>
        <v>110.78947368421052</v>
      </c>
      <c r="J232" s="1">
        <v>8016000</v>
      </c>
      <c r="K232" s="1">
        <v>130700000</v>
      </c>
      <c r="L232" s="64">
        <f t="shared" si="49"/>
        <v>19088000000</v>
      </c>
      <c r="M232" s="1">
        <v>10450000000</v>
      </c>
      <c r="N232" s="64"/>
      <c r="O232" s="1">
        <v>5.2533000000000003</v>
      </c>
      <c r="P232" s="1">
        <v>7.9730999999999996</v>
      </c>
      <c r="Q232" s="1">
        <v>14.994</v>
      </c>
      <c r="R232" s="1">
        <v>3.0325000000000002</v>
      </c>
      <c r="S232" s="1">
        <v>0.51185999999999998</v>
      </c>
      <c r="T232"/>
      <c r="U232" s="1">
        <v>4.8000999999999996</v>
      </c>
      <c r="V232" s="1">
        <v>6.9542999999999999</v>
      </c>
      <c r="W232" s="1">
        <v>12.881</v>
      </c>
      <c r="X232" s="1">
        <v>3.0325000000000002</v>
      </c>
      <c r="Y232" s="1">
        <v>0.51185999999999998</v>
      </c>
      <c r="AA232" s="1">
        <v>2.9156</v>
      </c>
      <c r="AB232" s="1">
        <v>3.3153000000000001</v>
      </c>
      <c r="AC232" s="1">
        <v>5.5476999999999999</v>
      </c>
      <c r="AD232" s="1">
        <v>2.5451000000000001</v>
      </c>
      <c r="AE232" s="1">
        <v>0.45055000000000001</v>
      </c>
      <c r="AG232" s="3">
        <f t="shared" si="47"/>
        <v>1.9681289765222116</v>
      </c>
      <c r="AH232" s="3">
        <f t="shared" si="38"/>
        <v>10.339171952364135</v>
      </c>
      <c r="AI232" s="3">
        <f t="shared" si="39"/>
        <v>9.4472159002042666</v>
      </c>
      <c r="AJ232" s="3">
        <f t="shared" si="40"/>
        <v>5.7382768439481602</v>
      </c>
      <c r="AK232" s="1">
        <f t="shared" si="41"/>
        <v>296068999500</v>
      </c>
      <c r="AL232" s="63">
        <f t="shared" si="42"/>
        <v>5.3880399999999993E-3</v>
      </c>
      <c r="AM232" s="63">
        <f t="shared" si="43"/>
        <v>1.1704E-4</v>
      </c>
      <c r="AN232" s="43">
        <f t="shared" si="44"/>
        <v>2.1722184690536821E-2</v>
      </c>
      <c r="AO232" s="3">
        <f t="shared" si="45"/>
        <v>1.7387344111240717</v>
      </c>
      <c r="AP232" s="3">
        <f t="shared" si="50"/>
        <v>0.38034139795060895</v>
      </c>
      <c r="AQ232"/>
      <c r="AR232"/>
      <c r="AS232"/>
      <c r="AT232"/>
      <c r="AU232"/>
      <c r="AV232" s="7"/>
      <c r="BB232"/>
      <c r="BC232"/>
      <c r="BD232"/>
      <c r="BE232"/>
      <c r="BG232">
        <v>2.3683550000000002</v>
      </c>
      <c r="BI232" s="7"/>
    </row>
    <row r="233" spans="1:61" x14ac:dyDescent="0.2">
      <c r="A233" s="2">
        <f t="shared" si="51"/>
        <v>55.5</v>
      </c>
      <c r="B233" s="1">
        <v>95080000</v>
      </c>
      <c r="C233" s="1">
        <v>891600</v>
      </c>
      <c r="D233" s="1">
        <v>2098000000000</v>
      </c>
      <c r="E233" s="1">
        <v>1392000000</v>
      </c>
      <c r="F233" s="1">
        <v>18710000000</v>
      </c>
      <c r="G233" s="1">
        <v>415800000</v>
      </c>
      <c r="H233" s="53">
        <f t="shared" si="46"/>
        <v>5.0042105263157898E-3</v>
      </c>
      <c r="I233" s="53">
        <f t="shared" si="48"/>
        <v>110.42105263157895</v>
      </c>
      <c r="J233" s="1">
        <v>6371000</v>
      </c>
      <c r="K233" s="1">
        <v>129600000</v>
      </c>
      <c r="L233" s="64">
        <f t="shared" si="49"/>
        <v>20102000000</v>
      </c>
      <c r="M233" s="1">
        <v>10410000000</v>
      </c>
      <c r="N233" s="64"/>
      <c r="O233" s="1">
        <v>5.2256</v>
      </c>
      <c r="P233" s="1">
        <v>7.9292999999999996</v>
      </c>
      <c r="Q233" s="1">
        <v>14.914</v>
      </c>
      <c r="R233" s="1">
        <v>3.0190999999999999</v>
      </c>
      <c r="S233" s="1">
        <v>0.50766</v>
      </c>
      <c r="T233"/>
      <c r="U233" s="1">
        <v>4.7782</v>
      </c>
      <c r="V233" s="1">
        <v>6.9234999999999998</v>
      </c>
      <c r="W233" s="1">
        <v>12.827</v>
      </c>
      <c r="X233" s="1">
        <v>3.0190999999999999</v>
      </c>
      <c r="Y233" s="1">
        <v>0.50766</v>
      </c>
      <c r="AA233" s="1">
        <v>2.9056999999999999</v>
      </c>
      <c r="AB233" s="1">
        <v>3.3079999999999998</v>
      </c>
      <c r="AC233" s="1">
        <v>5.5412999999999997</v>
      </c>
      <c r="AD233" s="1">
        <v>2.5344000000000002</v>
      </c>
      <c r="AE233" s="1">
        <v>0.44695000000000001</v>
      </c>
      <c r="AG233" s="3">
        <f t="shared" si="47"/>
        <v>1.9887374695822919</v>
      </c>
      <c r="AH233" s="3">
        <f t="shared" si="38"/>
        <v>10.392346521049225</v>
      </c>
      <c r="AI233" s="3">
        <f t="shared" si="39"/>
        <v>9.5025853771581072</v>
      </c>
      <c r="AJ233" s="3">
        <f t="shared" si="40"/>
        <v>5.7786744653652651</v>
      </c>
      <c r="AK233" s="1">
        <f t="shared" si="41"/>
        <v>296871439500</v>
      </c>
      <c r="AL233" s="63">
        <f t="shared" si="42"/>
        <v>7.0167999999999993E-3</v>
      </c>
      <c r="AM233" s="63">
        <f t="shared" si="43"/>
        <v>1.15016E-4</v>
      </c>
      <c r="AN233" s="43">
        <f t="shared" si="44"/>
        <v>1.6391517500855091E-2</v>
      </c>
      <c r="AO233" s="3">
        <f t="shared" si="45"/>
        <v>1.7391030734112718</v>
      </c>
      <c r="AP233" s="3">
        <f t="shared" si="50"/>
        <v>0.38075239932907068</v>
      </c>
      <c r="AQ233"/>
      <c r="AR233"/>
      <c r="AS233"/>
      <c r="AT233"/>
      <c r="AU233"/>
      <c r="AV233" s="7"/>
      <c r="BB233"/>
      <c r="BC233"/>
      <c r="BD233"/>
      <c r="BE233"/>
      <c r="BG233">
        <v>2.3430659999999999</v>
      </c>
      <c r="BI233" s="7"/>
    </row>
    <row r="234" spans="1:61" x14ac:dyDescent="0.2">
      <c r="A234" s="2">
        <f t="shared" si="51"/>
        <v>55.75</v>
      </c>
      <c r="B234" s="1">
        <v>92030000</v>
      </c>
      <c r="C234" s="1">
        <v>1097000</v>
      </c>
      <c r="D234" s="1">
        <v>2094000000000</v>
      </c>
      <c r="E234" s="1">
        <v>1741000000</v>
      </c>
      <c r="F234" s="1">
        <v>18850000000</v>
      </c>
      <c r="G234" s="1">
        <v>462700000</v>
      </c>
      <c r="H234" s="53">
        <f t="shared" si="46"/>
        <v>4.843684210526316E-3</v>
      </c>
      <c r="I234" s="53">
        <f t="shared" si="48"/>
        <v>110.21052631578948</v>
      </c>
      <c r="J234" s="1">
        <v>5343000</v>
      </c>
      <c r="K234" s="1">
        <v>131300000</v>
      </c>
      <c r="L234" s="64">
        <f t="shared" si="49"/>
        <v>20591000000</v>
      </c>
      <c r="M234" s="1">
        <v>10390000000</v>
      </c>
      <c r="N234" s="64"/>
      <c r="O234" s="1">
        <v>5.2039</v>
      </c>
      <c r="P234" s="1">
        <v>7.8945999999999996</v>
      </c>
      <c r="Q234" s="1">
        <v>14.851000000000001</v>
      </c>
      <c r="R234" s="1">
        <v>3.0095999999999998</v>
      </c>
      <c r="S234" s="1">
        <v>0.50390000000000001</v>
      </c>
      <c r="T234"/>
      <c r="U234" s="1">
        <v>4.7625000000000002</v>
      </c>
      <c r="V234" s="1">
        <v>6.9021999999999997</v>
      </c>
      <c r="W234" s="1">
        <v>12.792</v>
      </c>
      <c r="X234" s="1">
        <v>3.0095999999999998</v>
      </c>
      <c r="Y234" s="1">
        <v>0.50390000000000001</v>
      </c>
      <c r="AA234" s="1">
        <v>2.9003000000000001</v>
      </c>
      <c r="AB234" s="1">
        <v>3.3067000000000002</v>
      </c>
      <c r="AC234" s="1">
        <v>5.5458999999999996</v>
      </c>
      <c r="AD234" s="1">
        <v>2.5272000000000001</v>
      </c>
      <c r="AE234" s="1">
        <v>0.44375999999999999</v>
      </c>
      <c r="AG234" s="3">
        <f t="shared" si="47"/>
        <v>2.0095617564197483</v>
      </c>
      <c r="AH234" s="3">
        <f t="shared" ref="AH234:AH297" si="52">O234*AG234</f>
        <v>10.457558424232728</v>
      </c>
      <c r="AI234" s="3">
        <f t="shared" ref="AI234:AI297" si="53">U234*AG234</f>
        <v>9.5705378649490509</v>
      </c>
      <c r="AJ234" s="3">
        <f t="shared" ref="AJ234:AJ297" si="54">AA234*AG234</f>
        <v>5.8283319621441967</v>
      </c>
      <c r="AK234" s="1">
        <f t="shared" ref="AK234:AK297" si="55">AK233+(C234*0.25)*3600</f>
        <v>297858739500</v>
      </c>
      <c r="AL234" s="63">
        <f t="shared" ref="AL234:AL297" si="56">G233*AL$5</f>
        <v>8.1496799999999994E-3</v>
      </c>
      <c r="AM234" s="63">
        <f t="shared" ref="AM234:AM297" si="57">K233*AM$5</f>
        <v>1.14048E-4</v>
      </c>
      <c r="AN234" s="43">
        <f t="shared" ref="AN234:AN297" si="58">AM234/AL234</f>
        <v>1.3994169096209914E-2</v>
      </c>
      <c r="AO234" s="3">
        <f t="shared" ref="AO234:AO297" si="59">((P234*12)+Q234+(R234*16)+(S234*14))/(P234*12)</f>
        <v>1.7395265962387794</v>
      </c>
      <c r="AP234" s="3">
        <f t="shared" si="50"/>
        <v>0.38122260785853623</v>
      </c>
      <c r="AQ234"/>
      <c r="AR234"/>
      <c r="AS234"/>
      <c r="AT234"/>
      <c r="AU234"/>
      <c r="AV234" s="7"/>
      <c r="BB234"/>
      <c r="BC234"/>
      <c r="BD234"/>
      <c r="BE234"/>
      <c r="BG234">
        <v>2.3177720000000002</v>
      </c>
      <c r="BI234" s="7"/>
    </row>
    <row r="235" spans="1:61" x14ac:dyDescent="0.2">
      <c r="A235" s="2">
        <f t="shared" si="51"/>
        <v>56</v>
      </c>
      <c r="B235" s="1">
        <v>88670000</v>
      </c>
      <c r="C235" s="1">
        <v>1312000</v>
      </c>
      <c r="D235" s="1">
        <v>2093000000000</v>
      </c>
      <c r="E235" s="1">
        <v>2015000000</v>
      </c>
      <c r="F235" s="1">
        <v>18440000000</v>
      </c>
      <c r="G235" s="1">
        <v>508100000</v>
      </c>
      <c r="H235" s="53">
        <f t="shared" si="46"/>
        <v>4.6668421052631576E-3</v>
      </c>
      <c r="I235" s="53">
        <f t="shared" si="48"/>
        <v>110.15789473684211</v>
      </c>
      <c r="J235" s="1">
        <v>4563000</v>
      </c>
      <c r="K235" s="1">
        <v>136700000</v>
      </c>
      <c r="L235" s="64">
        <f t="shared" si="49"/>
        <v>20455000000</v>
      </c>
      <c r="M235" s="1">
        <v>10380000000</v>
      </c>
      <c r="N235" s="64"/>
      <c r="O235" s="1">
        <v>5.1883999999999997</v>
      </c>
      <c r="P235" s="1">
        <v>7.8685999999999998</v>
      </c>
      <c r="Q235" s="1">
        <v>14.805</v>
      </c>
      <c r="R235" s="1">
        <v>3.0041000000000002</v>
      </c>
      <c r="S235" s="1">
        <v>0.50056</v>
      </c>
      <c r="T235"/>
      <c r="U235" s="1">
        <v>4.7530999999999999</v>
      </c>
      <c r="V235" s="1">
        <v>6.8898999999999999</v>
      </c>
      <c r="W235" s="1">
        <v>12.775</v>
      </c>
      <c r="X235" s="1">
        <v>3.0041000000000002</v>
      </c>
      <c r="Y235" s="1">
        <v>0.50056</v>
      </c>
      <c r="AA235" s="1">
        <v>2.8994</v>
      </c>
      <c r="AB235" s="1">
        <v>3.3113999999999999</v>
      </c>
      <c r="AC235" s="1">
        <v>5.5613000000000001</v>
      </c>
      <c r="AD235" s="1">
        <v>2.5234999999999999</v>
      </c>
      <c r="AE235" s="1">
        <v>0.44096000000000002</v>
      </c>
      <c r="AG235" s="3">
        <f t="shared" si="47"/>
        <v>2.0306040966347481</v>
      </c>
      <c r="AH235" s="3">
        <f t="shared" si="52"/>
        <v>10.535586294979726</v>
      </c>
      <c r="AI235" s="3">
        <f t="shared" si="53"/>
        <v>9.6516643317146205</v>
      </c>
      <c r="AJ235" s="3">
        <f t="shared" si="54"/>
        <v>5.8875335177827886</v>
      </c>
      <c r="AK235" s="1">
        <f t="shared" si="55"/>
        <v>299039539500</v>
      </c>
      <c r="AL235" s="63">
        <f t="shared" si="56"/>
        <v>9.0689199999999994E-3</v>
      </c>
      <c r="AM235" s="63">
        <f t="shared" si="57"/>
        <v>1.15544E-4</v>
      </c>
      <c r="AN235" s="43">
        <f t="shared" si="58"/>
        <v>1.274065710139686E-2</v>
      </c>
      <c r="AO235" s="3">
        <f t="shared" si="59"/>
        <v>1.7400558337357765</v>
      </c>
      <c r="AP235" s="3">
        <f t="shared" si="50"/>
        <v>0.38178329054723842</v>
      </c>
      <c r="AQ235"/>
      <c r="AR235"/>
      <c r="AS235"/>
      <c r="AT235"/>
      <c r="AU235"/>
      <c r="AV235" s="7"/>
      <c r="BB235"/>
      <c r="BC235"/>
      <c r="BD235"/>
      <c r="BE235"/>
      <c r="BG235">
        <v>2.2912460000000001</v>
      </c>
      <c r="BI235" s="7"/>
    </row>
    <row r="236" spans="1:61" x14ac:dyDescent="0.2">
      <c r="A236" s="2">
        <f t="shared" si="51"/>
        <v>56.25</v>
      </c>
      <c r="B236" s="1">
        <v>85000000</v>
      </c>
      <c r="C236" s="1">
        <v>1541000</v>
      </c>
      <c r="D236" s="1">
        <v>2095000000000</v>
      </c>
      <c r="E236" s="1">
        <v>2190000000</v>
      </c>
      <c r="F236" s="1">
        <v>17570000000</v>
      </c>
      <c r="G236" s="1">
        <v>555100000</v>
      </c>
      <c r="H236" s="53">
        <f t="shared" si="46"/>
        <v>4.4736842105263155E-3</v>
      </c>
      <c r="I236" s="53">
        <f t="shared" si="48"/>
        <v>110.26315789473684</v>
      </c>
      <c r="J236" s="1">
        <v>3945000</v>
      </c>
      <c r="K236" s="1">
        <v>145900000</v>
      </c>
      <c r="L236" s="64">
        <f t="shared" si="49"/>
        <v>19760000000</v>
      </c>
      <c r="M236" s="1">
        <v>10390000000</v>
      </c>
      <c r="N236" s="64"/>
      <c r="O236" s="1">
        <v>5.18</v>
      </c>
      <c r="P236" s="1">
        <v>7.8525999999999998</v>
      </c>
      <c r="Q236" s="1">
        <v>14.778</v>
      </c>
      <c r="R236" s="1">
        <v>3.0036</v>
      </c>
      <c r="S236" s="1">
        <v>0.49769000000000002</v>
      </c>
      <c r="T236"/>
      <c r="U236" s="1">
        <v>4.7508999999999997</v>
      </c>
      <c r="V236" s="1">
        <v>6.8878000000000004</v>
      </c>
      <c r="W236" s="1">
        <v>12.776</v>
      </c>
      <c r="X236" s="1">
        <v>3.0036</v>
      </c>
      <c r="Y236" s="1">
        <v>0.49769000000000002</v>
      </c>
      <c r="AA236" s="1">
        <v>2.9041000000000001</v>
      </c>
      <c r="AB236" s="1">
        <v>3.3231999999999999</v>
      </c>
      <c r="AC236" s="1">
        <v>5.5894000000000004</v>
      </c>
      <c r="AD236" s="1">
        <v>2.5243000000000002</v>
      </c>
      <c r="AE236" s="1">
        <v>0.43859999999999999</v>
      </c>
      <c r="AG236" s="3">
        <f t="shared" si="47"/>
        <v>2.0518667734879767</v>
      </c>
      <c r="AH236" s="3">
        <f t="shared" si="52"/>
        <v>10.628669886667719</v>
      </c>
      <c r="AI236" s="3">
        <f t="shared" si="53"/>
        <v>9.7482138541640282</v>
      </c>
      <c r="AJ236" s="3">
        <f t="shared" si="54"/>
        <v>5.9588262968864338</v>
      </c>
      <c r="AK236" s="1">
        <f t="shared" si="55"/>
        <v>300426439500</v>
      </c>
      <c r="AL236" s="63">
        <f t="shared" si="56"/>
        <v>9.9587599999999988E-3</v>
      </c>
      <c r="AM236" s="63">
        <f t="shared" si="57"/>
        <v>1.20296E-4</v>
      </c>
      <c r="AN236" s="43">
        <f t="shared" si="58"/>
        <v>1.2079415509561433E-2</v>
      </c>
      <c r="AO236" s="3">
        <f t="shared" si="59"/>
        <v>1.7407659034375025</v>
      </c>
      <c r="AP236" s="3">
        <f t="shared" si="50"/>
        <v>0.38249751674604593</v>
      </c>
      <c r="AQ236"/>
      <c r="AR236"/>
      <c r="AS236"/>
      <c r="AT236"/>
      <c r="AU236"/>
      <c r="AV236" s="7"/>
      <c r="BB236"/>
      <c r="BC236"/>
      <c r="BD236"/>
      <c r="BE236"/>
      <c r="BG236">
        <v>2.2649149999999998</v>
      </c>
      <c r="BI236" s="7"/>
    </row>
    <row r="237" spans="1:61" x14ac:dyDescent="0.2">
      <c r="A237" s="2">
        <f t="shared" si="51"/>
        <v>56.5</v>
      </c>
      <c r="B237" s="1">
        <v>81060000</v>
      </c>
      <c r="C237" s="1">
        <v>1776000</v>
      </c>
      <c r="D237" s="1">
        <v>2100000000000</v>
      </c>
      <c r="E237" s="1">
        <v>2265000000</v>
      </c>
      <c r="F237" s="1">
        <v>16440000000</v>
      </c>
      <c r="G237" s="1">
        <v>602700000</v>
      </c>
      <c r="H237" s="53">
        <f t="shared" si="46"/>
        <v>4.266315789473684E-3</v>
      </c>
      <c r="I237" s="53">
        <f t="shared" si="48"/>
        <v>110.52631578947368</v>
      </c>
      <c r="J237" s="1">
        <v>3449000</v>
      </c>
      <c r="K237" s="1">
        <v>158200000</v>
      </c>
      <c r="L237" s="64">
        <f t="shared" si="49"/>
        <v>18705000000</v>
      </c>
      <c r="M237" s="1">
        <v>10400000000</v>
      </c>
      <c r="N237" s="64"/>
      <c r="O237" s="1">
        <v>5.18</v>
      </c>
      <c r="P237" s="1">
        <v>7.8479999999999999</v>
      </c>
      <c r="Q237" s="1">
        <v>14.771000000000001</v>
      </c>
      <c r="R237" s="1">
        <v>3.0093999999999999</v>
      </c>
      <c r="S237" s="1">
        <v>0.49534</v>
      </c>
      <c r="T237"/>
      <c r="U237" s="1">
        <v>4.7571000000000003</v>
      </c>
      <c r="V237" s="1">
        <v>6.8974000000000002</v>
      </c>
      <c r="W237" s="1">
        <v>12.798999999999999</v>
      </c>
      <c r="X237" s="1">
        <v>3.0093999999999999</v>
      </c>
      <c r="Y237" s="1">
        <v>0.49534</v>
      </c>
      <c r="AA237" s="1">
        <v>2.9156</v>
      </c>
      <c r="AB237" s="1">
        <v>3.3433999999999999</v>
      </c>
      <c r="AC237" s="1">
        <v>5.6325000000000003</v>
      </c>
      <c r="AD237" s="1">
        <v>2.5308000000000002</v>
      </c>
      <c r="AE237" s="1">
        <v>0.43675000000000003</v>
      </c>
      <c r="AG237" s="3">
        <f t="shared" si="47"/>
        <v>2.0733520941483929</v>
      </c>
      <c r="AH237" s="3">
        <f t="shared" si="52"/>
        <v>10.739963847688674</v>
      </c>
      <c r="AI237" s="3">
        <f t="shared" si="53"/>
        <v>9.8631432470733209</v>
      </c>
      <c r="AJ237" s="3">
        <f t="shared" si="54"/>
        <v>6.0450653656990543</v>
      </c>
      <c r="AK237" s="1">
        <f t="shared" si="55"/>
        <v>302024839500</v>
      </c>
      <c r="AL237" s="63">
        <f t="shared" si="56"/>
        <v>1.0879959999999999E-2</v>
      </c>
      <c r="AM237" s="63">
        <f t="shared" si="57"/>
        <v>1.2839199999999999E-4</v>
      </c>
      <c r="AN237" s="43">
        <f t="shared" si="58"/>
        <v>1.1800778679333379E-2</v>
      </c>
      <c r="AO237" s="3">
        <f t="shared" si="59"/>
        <v>1.7417618076792389</v>
      </c>
      <c r="AP237" s="3">
        <f t="shared" si="50"/>
        <v>0.38346075433231397</v>
      </c>
      <c r="AQ237"/>
      <c r="AR237"/>
      <c r="AS237"/>
      <c r="AT237"/>
      <c r="AU237"/>
      <c r="AV237" s="7"/>
      <c r="BB237"/>
      <c r="BC237"/>
      <c r="BD237"/>
      <c r="BE237"/>
      <c r="BG237">
        <v>2.2385419999999998</v>
      </c>
      <c r="BI237" s="7"/>
    </row>
    <row r="238" spans="1:61" x14ac:dyDescent="0.2">
      <c r="A238" s="2">
        <f t="shared" si="51"/>
        <v>56.75</v>
      </c>
      <c r="B238" s="1">
        <v>76900000</v>
      </c>
      <c r="C238" s="1">
        <v>2005000</v>
      </c>
      <c r="D238" s="1">
        <v>2106000000000</v>
      </c>
      <c r="E238" s="1">
        <v>2262000000</v>
      </c>
      <c r="F238" s="1">
        <v>15210000000</v>
      </c>
      <c r="G238" s="1">
        <v>648700000</v>
      </c>
      <c r="H238" s="53">
        <f t="shared" si="46"/>
        <v>4.047368421052632E-3</v>
      </c>
      <c r="I238" s="53">
        <f t="shared" si="48"/>
        <v>110.84210526315789</v>
      </c>
      <c r="J238" s="1">
        <v>3049000</v>
      </c>
      <c r="K238" s="1">
        <v>172700000</v>
      </c>
      <c r="L238" s="64">
        <f t="shared" si="49"/>
        <v>17472000000</v>
      </c>
      <c r="M238" s="1">
        <v>10430000000</v>
      </c>
      <c r="N238" s="64"/>
      <c r="O238" s="1">
        <v>5.1891999999999996</v>
      </c>
      <c r="P238" s="1">
        <v>7.8555999999999999</v>
      </c>
      <c r="Q238" s="1">
        <v>14.787000000000001</v>
      </c>
      <c r="R238" s="1">
        <v>3.0225</v>
      </c>
      <c r="S238" s="1">
        <v>0.49353999999999998</v>
      </c>
      <c r="T238"/>
      <c r="U238" s="1">
        <v>4.7727000000000004</v>
      </c>
      <c r="V238" s="1">
        <v>6.9194000000000004</v>
      </c>
      <c r="W238" s="1">
        <v>12.845000000000001</v>
      </c>
      <c r="X238" s="1">
        <v>3.0225</v>
      </c>
      <c r="Y238" s="1">
        <v>0.49353999999999998</v>
      </c>
      <c r="AA238" s="1">
        <v>2.9348999999999998</v>
      </c>
      <c r="AB238" s="1">
        <v>3.3729</v>
      </c>
      <c r="AC238" s="1">
        <v>5.6917999999999997</v>
      </c>
      <c r="AD238" s="1">
        <v>2.5442</v>
      </c>
      <c r="AE238" s="1">
        <v>0.43542999999999998</v>
      </c>
      <c r="AG238" s="3">
        <f t="shared" si="47"/>
        <v>2.0950623899435721</v>
      </c>
      <c r="AH238" s="3">
        <f t="shared" si="52"/>
        <v>10.871697753895184</v>
      </c>
      <c r="AI238" s="3">
        <f t="shared" si="53"/>
        <v>9.9991042684836877</v>
      </c>
      <c r="AJ238" s="3">
        <f t="shared" si="54"/>
        <v>6.1487986082453894</v>
      </c>
      <c r="AK238" s="1">
        <f t="shared" si="55"/>
        <v>303829339500</v>
      </c>
      <c r="AL238" s="63">
        <f t="shared" si="56"/>
        <v>1.1812919999999999E-2</v>
      </c>
      <c r="AM238" s="63">
        <f t="shared" si="57"/>
        <v>1.39216E-4</v>
      </c>
      <c r="AN238" s="43">
        <f t="shared" si="58"/>
        <v>1.1785062457038566E-2</v>
      </c>
      <c r="AO238" s="3">
        <f t="shared" si="59"/>
        <v>1.7431700527861227</v>
      </c>
      <c r="AP238" s="3">
        <f t="shared" si="50"/>
        <v>0.38475737053821479</v>
      </c>
      <c r="AQ238"/>
      <c r="AR238"/>
      <c r="AS238"/>
      <c r="AT238"/>
      <c r="AU238"/>
      <c r="AV238" s="7"/>
      <c r="BB238"/>
      <c r="BC238"/>
      <c r="BD238"/>
      <c r="BE238"/>
      <c r="BG238">
        <v>2.2124280000000001</v>
      </c>
      <c r="BI238" s="7"/>
    </row>
    <row r="239" spans="1:61" x14ac:dyDescent="0.2">
      <c r="A239" s="2">
        <f t="shared" si="51"/>
        <v>57</v>
      </c>
      <c r="B239" s="1">
        <v>72600000</v>
      </c>
      <c r="C239" s="1">
        <v>2220000</v>
      </c>
      <c r="D239" s="1">
        <v>2112000000000</v>
      </c>
      <c r="E239" s="1">
        <v>2208000000</v>
      </c>
      <c r="F239" s="1">
        <v>14000000000</v>
      </c>
      <c r="G239" s="1">
        <v>690600000</v>
      </c>
      <c r="H239" s="53">
        <f t="shared" si="46"/>
        <v>3.8210526315789473E-3</v>
      </c>
      <c r="I239" s="53">
        <f t="shared" si="48"/>
        <v>111.15789473684211</v>
      </c>
      <c r="J239" s="1">
        <v>2721000</v>
      </c>
      <c r="K239" s="1">
        <v>188700000</v>
      </c>
      <c r="L239" s="64">
        <f t="shared" si="49"/>
        <v>16208000000</v>
      </c>
      <c r="M239" s="1">
        <v>10460000000</v>
      </c>
      <c r="N239" s="64"/>
      <c r="O239" s="1">
        <v>5.2077</v>
      </c>
      <c r="P239" s="1">
        <v>7.8752000000000004</v>
      </c>
      <c r="Q239" s="1">
        <v>14.823</v>
      </c>
      <c r="R239" s="1">
        <v>3.0432999999999999</v>
      </c>
      <c r="S239" s="1">
        <v>0.49229000000000001</v>
      </c>
      <c r="T239"/>
      <c r="U239" s="1">
        <v>4.7976999999999999</v>
      </c>
      <c r="V239" s="1">
        <v>6.9534000000000002</v>
      </c>
      <c r="W239" s="1">
        <v>12.911</v>
      </c>
      <c r="X239" s="1">
        <v>3.0432999999999999</v>
      </c>
      <c r="Y239" s="1">
        <v>0.49229000000000001</v>
      </c>
      <c r="AA239" s="1">
        <v>2.9622999999999999</v>
      </c>
      <c r="AB239" s="1">
        <v>3.4121000000000001</v>
      </c>
      <c r="AC239" s="1">
        <v>5.7675999999999998</v>
      </c>
      <c r="AD239" s="1">
        <v>2.5649000000000002</v>
      </c>
      <c r="AE239" s="1">
        <v>0.43465999999999999</v>
      </c>
      <c r="AG239" s="3">
        <f t="shared" si="47"/>
        <v>2.1170000166126748</v>
      </c>
      <c r="AH239" s="3">
        <f t="shared" si="52"/>
        <v>11.024700986513826</v>
      </c>
      <c r="AI239" s="3">
        <f t="shared" si="53"/>
        <v>10.15673097970263</v>
      </c>
      <c r="AJ239" s="3">
        <f t="shared" si="54"/>
        <v>6.2711891492117262</v>
      </c>
      <c r="AK239" s="1">
        <f t="shared" si="55"/>
        <v>305827339500</v>
      </c>
      <c r="AL239" s="63">
        <f t="shared" si="56"/>
        <v>1.271452E-2</v>
      </c>
      <c r="AM239" s="63">
        <f t="shared" si="57"/>
        <v>1.5197600000000001E-4</v>
      </c>
      <c r="AN239" s="43">
        <f t="shared" si="58"/>
        <v>1.1952948282750746E-2</v>
      </c>
      <c r="AO239" s="3">
        <f t="shared" si="59"/>
        <v>1.7450377979818499</v>
      </c>
      <c r="AP239" s="3">
        <f t="shared" si="50"/>
        <v>0.38644097927671672</v>
      </c>
      <c r="AQ239"/>
      <c r="AR239"/>
      <c r="AS239"/>
      <c r="AT239"/>
      <c r="AU239"/>
      <c r="AV239" s="7"/>
      <c r="BB239"/>
      <c r="BC239"/>
      <c r="BD239"/>
      <c r="BE239"/>
      <c r="BG239">
        <v>2.1879559999999998</v>
      </c>
      <c r="BI239" s="7"/>
    </row>
    <row r="240" spans="1:61" x14ac:dyDescent="0.2">
      <c r="A240" s="2">
        <f t="shared" si="51"/>
        <v>57.25</v>
      </c>
      <c r="B240" s="1">
        <v>68220000</v>
      </c>
      <c r="C240" s="1">
        <v>2417000</v>
      </c>
      <c r="D240" s="1">
        <v>2119000000000</v>
      </c>
      <c r="E240" s="1">
        <v>2125000000</v>
      </c>
      <c r="F240" s="1">
        <v>12870000000</v>
      </c>
      <c r="G240" s="1">
        <v>726900000</v>
      </c>
      <c r="H240" s="53">
        <f t="shared" si="46"/>
        <v>3.5905263157894737E-3</v>
      </c>
      <c r="I240" s="53">
        <f t="shared" si="48"/>
        <v>111.52631578947368</v>
      </c>
      <c r="J240" s="1">
        <v>2452000</v>
      </c>
      <c r="K240" s="1">
        <v>205500000</v>
      </c>
      <c r="L240" s="64">
        <f t="shared" si="49"/>
        <v>14995000000</v>
      </c>
      <c r="M240" s="1">
        <v>10500000000</v>
      </c>
      <c r="N240" s="64"/>
      <c r="O240" s="1">
        <v>5.2351000000000001</v>
      </c>
      <c r="P240" s="1">
        <v>7.9057000000000004</v>
      </c>
      <c r="Q240" s="1">
        <v>14.879</v>
      </c>
      <c r="R240" s="1">
        <v>3.0718000000000001</v>
      </c>
      <c r="S240" s="1">
        <v>0.49153999999999998</v>
      </c>
      <c r="T240"/>
      <c r="U240" s="1">
        <v>4.8315000000000001</v>
      </c>
      <c r="V240" s="1">
        <v>6.9984999999999999</v>
      </c>
      <c r="W240" s="1">
        <v>12.997999999999999</v>
      </c>
      <c r="X240" s="1">
        <v>3.0718000000000001</v>
      </c>
      <c r="Y240" s="1">
        <v>0.49153999999999998</v>
      </c>
      <c r="AA240" s="1">
        <v>2.9975000000000001</v>
      </c>
      <c r="AB240" s="1">
        <v>3.4605000000000001</v>
      </c>
      <c r="AC240" s="1">
        <v>5.8589000000000002</v>
      </c>
      <c r="AD240" s="1">
        <v>2.5929000000000002</v>
      </c>
      <c r="AE240" s="1">
        <v>0.43440000000000001</v>
      </c>
      <c r="AG240" s="3">
        <f t="shared" si="47"/>
        <v>2.1391673545620633</v>
      </c>
      <c r="AH240" s="3">
        <f t="shared" si="52"/>
        <v>11.198755017867859</v>
      </c>
      <c r="AI240" s="3">
        <f t="shared" si="53"/>
        <v>10.33538707356661</v>
      </c>
      <c r="AJ240" s="3">
        <f t="shared" si="54"/>
        <v>6.4121541452997848</v>
      </c>
      <c r="AK240" s="1">
        <f t="shared" si="55"/>
        <v>308002639500</v>
      </c>
      <c r="AL240" s="63">
        <f t="shared" si="56"/>
        <v>1.3535759999999999E-2</v>
      </c>
      <c r="AM240" s="63">
        <f t="shared" si="57"/>
        <v>1.6605600000000001E-4</v>
      </c>
      <c r="AN240" s="43">
        <f t="shared" si="58"/>
        <v>1.2267948013262649E-2</v>
      </c>
      <c r="AO240" s="3">
        <f t="shared" si="59"/>
        <v>1.7474497303633245</v>
      </c>
      <c r="AP240" s="3">
        <f t="shared" si="50"/>
        <v>0.38855509316063092</v>
      </c>
      <c r="AQ240"/>
      <c r="AR240"/>
      <c r="AS240"/>
      <c r="AT240"/>
      <c r="AU240"/>
      <c r="AV240" s="7"/>
      <c r="BB240"/>
      <c r="BC240"/>
      <c r="BD240"/>
      <c r="BE240"/>
      <c r="BG240">
        <v>2.1646920000000001</v>
      </c>
      <c r="BI240" s="7"/>
    </row>
    <row r="241" spans="1:61" x14ac:dyDescent="0.2">
      <c r="A241" s="2">
        <f t="shared" si="51"/>
        <v>57.5</v>
      </c>
      <c r="B241" s="1">
        <v>63830000</v>
      </c>
      <c r="C241" s="1">
        <v>2597000</v>
      </c>
      <c r="D241" s="1">
        <v>2126000000000</v>
      </c>
      <c r="E241" s="1">
        <v>2029000000</v>
      </c>
      <c r="F241" s="1">
        <v>11850000000</v>
      </c>
      <c r="G241" s="1">
        <v>757100000</v>
      </c>
      <c r="H241" s="53">
        <f t="shared" si="46"/>
        <v>3.3594736842105263E-3</v>
      </c>
      <c r="I241" s="53">
        <f t="shared" si="48"/>
        <v>111.89473684210526</v>
      </c>
      <c r="J241" s="1">
        <v>2229000</v>
      </c>
      <c r="K241" s="1">
        <v>222500000</v>
      </c>
      <c r="L241" s="64">
        <f t="shared" si="49"/>
        <v>13879000000</v>
      </c>
      <c r="M241" s="1">
        <v>10530000000</v>
      </c>
      <c r="N241" s="64"/>
      <c r="O241" s="1">
        <v>5.2702999999999998</v>
      </c>
      <c r="P241" s="1">
        <v>7.9457000000000004</v>
      </c>
      <c r="Q241" s="1">
        <v>14.952</v>
      </c>
      <c r="R241" s="1">
        <v>3.1074000000000002</v>
      </c>
      <c r="S241" s="1">
        <v>0.49125000000000002</v>
      </c>
      <c r="T241"/>
      <c r="U241" s="1">
        <v>4.8733000000000004</v>
      </c>
      <c r="V241" s="1">
        <v>7.0530999999999997</v>
      </c>
      <c r="W241" s="1">
        <v>13.1</v>
      </c>
      <c r="X241" s="1">
        <v>3.1074000000000002</v>
      </c>
      <c r="Y241" s="1">
        <v>0.49125000000000002</v>
      </c>
      <c r="AA241" s="1">
        <v>3.04</v>
      </c>
      <c r="AB241" s="1">
        <v>3.5171000000000001</v>
      </c>
      <c r="AC241" s="1">
        <v>5.9638999999999998</v>
      </c>
      <c r="AD241" s="1">
        <v>2.6278000000000001</v>
      </c>
      <c r="AE241" s="1">
        <v>0.43459999999999999</v>
      </c>
      <c r="AG241" s="3">
        <f t="shared" si="47"/>
        <v>2.1615668091235949</v>
      </c>
      <c r="AH241" s="3">
        <f t="shared" si="52"/>
        <v>11.392105554124081</v>
      </c>
      <c r="AI241" s="3">
        <f t="shared" si="53"/>
        <v>10.533963530902016</v>
      </c>
      <c r="AJ241" s="3">
        <f t="shared" si="54"/>
        <v>6.5711630997357284</v>
      </c>
      <c r="AK241" s="1">
        <f t="shared" si="55"/>
        <v>310339939500</v>
      </c>
      <c r="AL241" s="63">
        <f t="shared" si="56"/>
        <v>1.424724E-2</v>
      </c>
      <c r="AM241" s="63">
        <f t="shared" si="57"/>
        <v>1.8084000000000001E-4</v>
      </c>
      <c r="AN241" s="43">
        <f t="shared" si="58"/>
        <v>1.2692984746519326E-2</v>
      </c>
      <c r="AO241" s="3">
        <f t="shared" si="59"/>
        <v>1.7503838554186542</v>
      </c>
      <c r="AP241" s="3">
        <f t="shared" si="50"/>
        <v>0.39107945177894959</v>
      </c>
      <c r="AQ241"/>
      <c r="AR241"/>
      <c r="AS241"/>
      <c r="AT241"/>
      <c r="AU241"/>
      <c r="AV241" s="7"/>
      <c r="BB241"/>
      <c r="BC241"/>
      <c r="BD241"/>
      <c r="BE241"/>
      <c r="BG241">
        <v>2.1426590000000001</v>
      </c>
      <c r="BI241" s="7"/>
    </row>
    <row r="242" spans="1:61" x14ac:dyDescent="0.2">
      <c r="A242" s="2">
        <f t="shared" si="51"/>
        <v>57.75</v>
      </c>
      <c r="B242" s="1">
        <v>59500000</v>
      </c>
      <c r="C242" s="1">
        <v>2762000</v>
      </c>
      <c r="D242" s="1">
        <v>2132000000000</v>
      </c>
      <c r="E242" s="1">
        <v>1929000000</v>
      </c>
      <c r="F242" s="1">
        <v>10950000000</v>
      </c>
      <c r="G242" s="1">
        <v>781400000</v>
      </c>
      <c r="H242" s="53">
        <f t="shared" si="46"/>
        <v>3.131578947368421E-3</v>
      </c>
      <c r="I242" s="53">
        <f t="shared" si="48"/>
        <v>112.21052631578948</v>
      </c>
      <c r="J242" s="1">
        <v>2046000</v>
      </c>
      <c r="K242" s="1">
        <v>239500000</v>
      </c>
      <c r="L242" s="64">
        <f t="shared" si="49"/>
        <v>12879000000</v>
      </c>
      <c r="M242" s="1">
        <v>10570000000</v>
      </c>
      <c r="N242" s="64"/>
      <c r="O242" s="1">
        <v>5.3121999999999998</v>
      </c>
      <c r="P242" s="1">
        <v>7.9934000000000003</v>
      </c>
      <c r="Q242" s="1">
        <v>15.037000000000001</v>
      </c>
      <c r="R242" s="1">
        <v>3.1493000000000002</v>
      </c>
      <c r="S242" s="1">
        <v>0.49136000000000002</v>
      </c>
      <c r="T242"/>
      <c r="U242" s="1">
        <v>4.9215999999999998</v>
      </c>
      <c r="V242" s="1">
        <v>7.1151999999999997</v>
      </c>
      <c r="W242" s="1">
        <v>13.215</v>
      </c>
      <c r="X242" s="1">
        <v>3.1493000000000002</v>
      </c>
      <c r="Y242" s="1">
        <v>0.49136000000000002</v>
      </c>
      <c r="AA242" s="1">
        <v>3.0886999999999998</v>
      </c>
      <c r="AB242" s="1">
        <v>3.5807000000000002</v>
      </c>
      <c r="AC242" s="1">
        <v>6.0804</v>
      </c>
      <c r="AD242" s="1">
        <v>2.6688000000000001</v>
      </c>
      <c r="AE242" s="1">
        <v>0.43519000000000002</v>
      </c>
      <c r="AG242" s="3">
        <f t="shared" si="47"/>
        <v>2.1842008108156179</v>
      </c>
      <c r="AH242" s="3">
        <f t="shared" si="52"/>
        <v>11.602911547214726</v>
      </c>
      <c r="AI242" s="3">
        <f t="shared" si="53"/>
        <v>10.749762710510144</v>
      </c>
      <c r="AJ242" s="3">
        <f t="shared" si="54"/>
        <v>6.7463410443661989</v>
      </c>
      <c r="AK242" s="1">
        <f t="shared" si="55"/>
        <v>312825739500</v>
      </c>
      <c r="AL242" s="63">
        <f t="shared" si="56"/>
        <v>1.4839159999999999E-2</v>
      </c>
      <c r="AM242" s="63">
        <f t="shared" si="57"/>
        <v>1.9579999999999999E-4</v>
      </c>
      <c r="AN242" s="43">
        <f t="shared" si="58"/>
        <v>1.3194816957294079E-2</v>
      </c>
      <c r="AO242" s="3">
        <f t="shared" si="59"/>
        <v>1.7537972994387039</v>
      </c>
      <c r="AP242" s="3">
        <f t="shared" si="50"/>
        <v>0.39398753972026923</v>
      </c>
      <c r="AQ242"/>
      <c r="AR242"/>
      <c r="AS242"/>
      <c r="AT242"/>
      <c r="AU242"/>
      <c r="AV242" s="7"/>
      <c r="BB242"/>
      <c r="BC242"/>
      <c r="BD242"/>
      <c r="BE242"/>
      <c r="BG242">
        <v>2.1225390000000002</v>
      </c>
      <c r="BI242" s="7"/>
    </row>
    <row r="243" spans="1:61" x14ac:dyDescent="0.2">
      <c r="A243" s="2">
        <f t="shared" si="51"/>
        <v>58</v>
      </c>
      <c r="B243" s="1">
        <v>55270000</v>
      </c>
      <c r="C243" s="1">
        <v>2915000</v>
      </c>
      <c r="D243" s="1">
        <v>2137000000000</v>
      </c>
      <c r="E243" s="1">
        <v>1834000000</v>
      </c>
      <c r="F243" s="1">
        <v>10170000000</v>
      </c>
      <c r="G243" s="1">
        <v>800100000</v>
      </c>
      <c r="H243" s="53">
        <f t="shared" si="46"/>
        <v>2.9089473684210526E-3</v>
      </c>
      <c r="I243" s="53">
        <f t="shared" si="48"/>
        <v>112.47368421052632</v>
      </c>
      <c r="J243" s="1">
        <v>1896000</v>
      </c>
      <c r="K243" s="1">
        <v>256000000</v>
      </c>
      <c r="L243" s="64">
        <f t="shared" si="49"/>
        <v>12004000000</v>
      </c>
      <c r="M243" s="1">
        <v>10600000000</v>
      </c>
      <c r="N243" s="64"/>
      <c r="O243" s="1">
        <v>5.3596000000000004</v>
      </c>
      <c r="P243" s="1">
        <v>8.0467999999999993</v>
      </c>
      <c r="Q243" s="1">
        <v>15.132</v>
      </c>
      <c r="R243" s="1">
        <v>3.1964999999999999</v>
      </c>
      <c r="S243" s="1">
        <v>0.49179</v>
      </c>
      <c r="T243"/>
      <c r="U243" s="1">
        <v>4.9753999999999996</v>
      </c>
      <c r="V243" s="1">
        <v>7.1832000000000003</v>
      </c>
      <c r="W243" s="1">
        <v>13.34</v>
      </c>
      <c r="X243" s="1">
        <v>3.1964999999999999</v>
      </c>
      <c r="Y243" s="1">
        <v>0.49179</v>
      </c>
      <c r="AA243" s="1">
        <v>3.1427</v>
      </c>
      <c r="AB243" s="1">
        <v>3.6497999999999999</v>
      </c>
      <c r="AC243" s="1">
        <v>6.2060000000000004</v>
      </c>
      <c r="AD243" s="1">
        <v>2.7151999999999998</v>
      </c>
      <c r="AE243" s="1">
        <v>0.43613000000000002</v>
      </c>
      <c r="AG243" s="3">
        <f t="shared" si="47"/>
        <v>2.2070718156067044</v>
      </c>
      <c r="AH243" s="3">
        <f t="shared" si="52"/>
        <v>11.829022102925693</v>
      </c>
      <c r="AI243" s="3">
        <f t="shared" si="53"/>
        <v>10.981065111369595</v>
      </c>
      <c r="AJ243" s="3">
        <f t="shared" si="54"/>
        <v>6.93616459490719</v>
      </c>
      <c r="AK243" s="1">
        <f t="shared" si="55"/>
        <v>315449239500</v>
      </c>
      <c r="AL243" s="63">
        <f t="shared" si="56"/>
        <v>1.531544E-2</v>
      </c>
      <c r="AM243" s="63">
        <f t="shared" si="57"/>
        <v>2.1075999999999999E-4</v>
      </c>
      <c r="AN243" s="43">
        <f t="shared" si="58"/>
        <v>1.3761276202316094E-2</v>
      </c>
      <c r="AO243" s="3">
        <f t="shared" si="59"/>
        <v>1.7576620519958246</v>
      </c>
      <c r="AP243" s="3">
        <f t="shared" si="50"/>
        <v>0.39723865387483226</v>
      </c>
      <c r="AQ243"/>
      <c r="AR243"/>
      <c r="AS243"/>
      <c r="AT243"/>
      <c r="AU243"/>
      <c r="AV243" s="7"/>
      <c r="BB243"/>
      <c r="BC243"/>
      <c r="BD243"/>
      <c r="BE243"/>
      <c r="BG243">
        <v>2.1037240000000001</v>
      </c>
      <c r="BI243" s="7"/>
    </row>
    <row r="244" spans="1:61" x14ac:dyDescent="0.2">
      <c r="A244" s="2">
        <f t="shared" si="51"/>
        <v>58.25</v>
      </c>
      <c r="B244" s="1">
        <v>51170000</v>
      </c>
      <c r="C244" s="1">
        <v>3058000</v>
      </c>
      <c r="D244" s="1">
        <v>2142000000000</v>
      </c>
      <c r="E244" s="1">
        <v>1745000000</v>
      </c>
      <c r="F244" s="1">
        <v>9502000000</v>
      </c>
      <c r="G244" s="1">
        <v>813500000</v>
      </c>
      <c r="H244" s="53">
        <f t="shared" si="46"/>
        <v>2.6931578947368422E-3</v>
      </c>
      <c r="I244" s="53">
        <f t="shared" si="48"/>
        <v>112.73684210526316</v>
      </c>
      <c r="J244" s="1">
        <v>1774000</v>
      </c>
      <c r="K244" s="1">
        <v>271900000</v>
      </c>
      <c r="L244" s="64">
        <f t="shared" si="49"/>
        <v>11247000000</v>
      </c>
      <c r="M244" s="1">
        <v>10630000000</v>
      </c>
      <c r="N244" s="64"/>
      <c r="O244" s="1">
        <v>5.4111000000000002</v>
      </c>
      <c r="P244" s="1">
        <v>8.1045999999999996</v>
      </c>
      <c r="Q244" s="1">
        <v>15.233000000000001</v>
      </c>
      <c r="R244" s="1">
        <v>3.2483</v>
      </c>
      <c r="S244" s="1">
        <v>0.49252000000000001</v>
      </c>
      <c r="T244"/>
      <c r="U244" s="1">
        <v>5.0331999999999999</v>
      </c>
      <c r="V244" s="1">
        <v>7.2550999999999997</v>
      </c>
      <c r="W244" s="1">
        <v>13.471</v>
      </c>
      <c r="X244" s="1">
        <v>3.2483</v>
      </c>
      <c r="Y244" s="1">
        <v>0.49252000000000001</v>
      </c>
      <c r="AA244" s="1">
        <v>3.2010000000000001</v>
      </c>
      <c r="AB244" s="1">
        <v>3.7231999999999998</v>
      </c>
      <c r="AC244" s="1">
        <v>6.3384999999999998</v>
      </c>
      <c r="AD244" s="1">
        <v>2.7660999999999998</v>
      </c>
      <c r="AE244" s="1">
        <v>0.43736000000000003</v>
      </c>
      <c r="AG244" s="3">
        <f t="shared" si="47"/>
        <v>2.2301823051821401</v>
      </c>
      <c r="AH244" s="3">
        <f t="shared" si="52"/>
        <v>12.067739471571079</v>
      </c>
      <c r="AI244" s="3">
        <f t="shared" si="53"/>
        <v>11.224953578442747</v>
      </c>
      <c r="AJ244" s="3">
        <f t="shared" si="54"/>
        <v>7.1388135588880308</v>
      </c>
      <c r="AK244" s="1">
        <f t="shared" si="55"/>
        <v>318201439500</v>
      </c>
      <c r="AL244" s="63">
        <f t="shared" si="56"/>
        <v>1.5681959999999998E-2</v>
      </c>
      <c r="AM244" s="63">
        <f t="shared" si="57"/>
        <v>2.2527999999999998E-4</v>
      </c>
      <c r="AN244" s="43">
        <f t="shared" si="58"/>
        <v>1.4365551244869903E-2</v>
      </c>
      <c r="AO244" s="3">
        <f t="shared" si="59"/>
        <v>1.7619240924906845</v>
      </c>
      <c r="AP244" s="3">
        <f t="shared" si="50"/>
        <v>0.40079707820250232</v>
      </c>
      <c r="AQ244"/>
      <c r="AR244"/>
      <c r="AS244"/>
      <c r="AT244"/>
      <c r="AU244"/>
      <c r="AV244" s="7"/>
      <c r="BB244"/>
      <c r="BC244"/>
      <c r="BD244"/>
      <c r="BE244"/>
      <c r="BG244">
        <v>2.0856279999999998</v>
      </c>
      <c r="BI244" s="7"/>
    </row>
    <row r="245" spans="1:61" x14ac:dyDescent="0.2">
      <c r="A245" s="2">
        <f t="shared" si="51"/>
        <v>58.5</v>
      </c>
      <c r="B245" s="1">
        <v>47230000</v>
      </c>
      <c r="C245" s="1">
        <v>3190000</v>
      </c>
      <c r="D245" s="1">
        <v>2145000000000</v>
      </c>
      <c r="E245" s="1">
        <v>1666000000</v>
      </c>
      <c r="F245" s="1">
        <v>8936000000</v>
      </c>
      <c r="G245" s="1">
        <v>822300000</v>
      </c>
      <c r="H245" s="53">
        <f t="shared" si="46"/>
        <v>2.4857894736842103E-3</v>
      </c>
      <c r="I245" s="53">
        <f t="shared" si="48"/>
        <v>112.89473684210526</v>
      </c>
      <c r="J245" s="1">
        <v>1674000</v>
      </c>
      <c r="K245" s="1">
        <v>286800000</v>
      </c>
      <c r="L245" s="64">
        <f t="shared" si="49"/>
        <v>10602000000</v>
      </c>
      <c r="M245" s="1">
        <v>10650000000</v>
      </c>
      <c r="N245" s="64"/>
      <c r="O245" s="1">
        <v>5.4653999999999998</v>
      </c>
      <c r="P245" s="1">
        <v>8.1645000000000003</v>
      </c>
      <c r="Q245" s="1">
        <v>15.337</v>
      </c>
      <c r="R245" s="1">
        <v>3.3035000000000001</v>
      </c>
      <c r="S245" s="1">
        <v>0.49346000000000001</v>
      </c>
      <c r="T245"/>
      <c r="U245" s="1">
        <v>5.0938999999999997</v>
      </c>
      <c r="V245" s="1">
        <v>7.3292999999999999</v>
      </c>
      <c r="W245" s="1">
        <v>13.605</v>
      </c>
      <c r="X245" s="1">
        <v>3.3035000000000001</v>
      </c>
      <c r="Y245" s="1">
        <v>0.49346000000000001</v>
      </c>
      <c r="AA245" s="1">
        <v>3.2623000000000002</v>
      </c>
      <c r="AB245" s="1">
        <v>3.7993999999999999</v>
      </c>
      <c r="AC245" s="1">
        <v>6.4752999999999998</v>
      </c>
      <c r="AD245" s="1">
        <v>2.8205</v>
      </c>
      <c r="AE245" s="1">
        <v>0.43881999999999999</v>
      </c>
      <c r="AG245" s="3">
        <f t="shared" si="47"/>
        <v>2.2535347872132085</v>
      </c>
      <c r="AH245" s="3">
        <f t="shared" si="52"/>
        <v>12.316469026035069</v>
      </c>
      <c r="AI245" s="3">
        <f t="shared" si="53"/>
        <v>11.479280852585362</v>
      </c>
      <c r="AJ245" s="3">
        <f t="shared" si="54"/>
        <v>7.3517065363256506</v>
      </c>
      <c r="AK245" s="1">
        <f t="shared" si="55"/>
        <v>321072439500</v>
      </c>
      <c r="AL245" s="63">
        <f t="shared" si="56"/>
        <v>1.59446E-2</v>
      </c>
      <c r="AM245" s="63">
        <f t="shared" si="57"/>
        <v>2.3927200000000001E-4</v>
      </c>
      <c r="AN245" s="43">
        <f t="shared" si="58"/>
        <v>1.5006459867290494E-2</v>
      </c>
      <c r="AO245" s="3">
        <f t="shared" si="59"/>
        <v>1.766544593463572</v>
      </c>
      <c r="AP245" s="3">
        <f t="shared" si="50"/>
        <v>0.4046175515953212</v>
      </c>
      <c r="AQ245"/>
      <c r="AR245"/>
      <c r="AS245"/>
      <c r="AT245"/>
      <c r="AU245"/>
      <c r="AV245" s="7"/>
      <c r="BB245"/>
      <c r="BC245"/>
      <c r="BD245"/>
      <c r="BE245"/>
      <c r="BG245">
        <v>2.068759</v>
      </c>
      <c r="BI245" s="7"/>
    </row>
    <row r="246" spans="1:61" x14ac:dyDescent="0.2">
      <c r="A246" s="2">
        <f t="shared" si="51"/>
        <v>58.75</v>
      </c>
      <c r="B246" s="1">
        <v>43480000</v>
      </c>
      <c r="C246" s="1">
        <v>3310000</v>
      </c>
      <c r="D246" s="1">
        <v>2148000000000</v>
      </c>
      <c r="E246" s="1">
        <v>1595000000</v>
      </c>
      <c r="F246" s="1">
        <v>8461000000</v>
      </c>
      <c r="G246" s="1">
        <v>826800000</v>
      </c>
      <c r="H246" s="53">
        <f t="shared" si="46"/>
        <v>2.2884210526315789E-3</v>
      </c>
      <c r="I246" s="53">
        <f t="shared" si="48"/>
        <v>113.05263157894737</v>
      </c>
      <c r="J246" s="1">
        <v>1595000</v>
      </c>
      <c r="K246" s="1">
        <v>300400000</v>
      </c>
      <c r="L246" s="64">
        <f t="shared" si="49"/>
        <v>10056000000</v>
      </c>
      <c r="M246" s="1">
        <v>10670000000</v>
      </c>
      <c r="N246" s="64"/>
      <c r="O246" s="1">
        <v>5.5213999999999999</v>
      </c>
      <c r="P246" s="1">
        <v>8.2255000000000003</v>
      </c>
      <c r="Q246" s="1">
        <v>15.443</v>
      </c>
      <c r="R246" s="1">
        <v>3.3612000000000002</v>
      </c>
      <c r="S246" s="1">
        <v>0.49457000000000001</v>
      </c>
      <c r="T246"/>
      <c r="U246" s="1">
        <v>5.1561000000000003</v>
      </c>
      <c r="V246" s="1">
        <v>7.4042000000000003</v>
      </c>
      <c r="W246" s="1">
        <v>13.74</v>
      </c>
      <c r="X246" s="1">
        <v>3.3612000000000002</v>
      </c>
      <c r="Y246" s="1">
        <v>0.49457000000000001</v>
      </c>
      <c r="AA246" s="1">
        <v>3.3258000000000001</v>
      </c>
      <c r="AB246" s="1">
        <v>3.8774000000000002</v>
      </c>
      <c r="AC246" s="1">
        <v>6.6146000000000003</v>
      </c>
      <c r="AD246" s="1">
        <v>2.8774999999999999</v>
      </c>
      <c r="AE246" s="1">
        <v>0.44045000000000001</v>
      </c>
      <c r="AG246" s="3">
        <f t="shared" si="47"/>
        <v>2.2771317956292925</v>
      </c>
      <c r="AH246" s="3">
        <f t="shared" si="52"/>
        <v>12.572955496387575</v>
      </c>
      <c r="AI246" s="3">
        <f t="shared" si="53"/>
        <v>11.741119251444196</v>
      </c>
      <c r="AJ246" s="3">
        <f t="shared" si="54"/>
        <v>7.5732849259039012</v>
      </c>
      <c r="AK246" s="1">
        <f t="shared" si="55"/>
        <v>324051439500</v>
      </c>
      <c r="AL246" s="63">
        <f t="shared" si="56"/>
        <v>1.6117079999999999E-2</v>
      </c>
      <c r="AM246" s="63">
        <f t="shared" si="57"/>
        <v>2.5238399999999997E-4</v>
      </c>
      <c r="AN246" s="43">
        <f t="shared" si="58"/>
        <v>1.5659412250854373E-2</v>
      </c>
      <c r="AO246" s="3">
        <f t="shared" si="59"/>
        <v>1.7714442891009665</v>
      </c>
      <c r="AP246" s="3">
        <f t="shared" si="50"/>
        <v>0.40863169412193789</v>
      </c>
      <c r="AQ246"/>
      <c r="AR246"/>
      <c r="AS246"/>
      <c r="AT246"/>
      <c r="AU246"/>
      <c r="AV246" s="7"/>
      <c r="BB246"/>
      <c r="BC246"/>
      <c r="BD246"/>
      <c r="BE246"/>
      <c r="BG246">
        <v>2.052772</v>
      </c>
      <c r="BI246" s="7"/>
    </row>
    <row r="247" spans="1:61" x14ac:dyDescent="0.2">
      <c r="A247" s="2">
        <f t="shared" si="51"/>
        <v>59</v>
      </c>
      <c r="B247" s="1">
        <v>39920000</v>
      </c>
      <c r="C247" s="1">
        <v>3418000</v>
      </c>
      <c r="D247" s="1">
        <v>2150000000000</v>
      </c>
      <c r="E247" s="1">
        <v>1535000000</v>
      </c>
      <c r="F247" s="1">
        <v>8066000000</v>
      </c>
      <c r="G247" s="1">
        <v>827600000</v>
      </c>
      <c r="H247" s="53">
        <f t="shared" si="46"/>
        <v>2.1010526315789475E-3</v>
      </c>
      <c r="I247" s="53">
        <f t="shared" si="48"/>
        <v>113.15789473684211</v>
      </c>
      <c r="J247" s="1">
        <v>1531000</v>
      </c>
      <c r="K247" s="1">
        <v>312500000</v>
      </c>
      <c r="L247" s="64">
        <f t="shared" si="49"/>
        <v>9601000000</v>
      </c>
      <c r="M247" s="1">
        <v>10680000000</v>
      </c>
      <c r="N247" s="64"/>
      <c r="O247" s="1">
        <v>5.5780000000000003</v>
      </c>
      <c r="P247" s="1">
        <v>8.2856000000000005</v>
      </c>
      <c r="Q247" s="1">
        <v>15.545999999999999</v>
      </c>
      <c r="R247" s="1">
        <v>3.4203999999999999</v>
      </c>
      <c r="S247" s="1">
        <v>0.49580999999999997</v>
      </c>
      <c r="T247"/>
      <c r="U247" s="1">
        <v>5.2187999999999999</v>
      </c>
      <c r="V247" s="1">
        <v>7.4782000000000002</v>
      </c>
      <c r="W247" s="1">
        <v>13.872</v>
      </c>
      <c r="X247" s="1">
        <v>3.4203999999999999</v>
      </c>
      <c r="Y247" s="1">
        <v>0.49580999999999997</v>
      </c>
      <c r="AA247" s="1">
        <v>3.3902000000000001</v>
      </c>
      <c r="AB247" s="1">
        <v>3.9557000000000002</v>
      </c>
      <c r="AC247" s="1">
        <v>6.7539999999999996</v>
      </c>
      <c r="AD247" s="1">
        <v>2.9361000000000002</v>
      </c>
      <c r="AE247" s="1">
        <v>0.44222</v>
      </c>
      <c r="AG247" s="3">
        <f t="shared" si="47"/>
        <v>2.3009758908928251</v>
      </c>
      <c r="AH247" s="3">
        <f t="shared" si="52"/>
        <v>12.834843519400179</v>
      </c>
      <c r="AI247" s="3">
        <f t="shared" si="53"/>
        <v>12.008332979391476</v>
      </c>
      <c r="AJ247" s="3">
        <f t="shared" si="54"/>
        <v>7.8007684653048557</v>
      </c>
      <c r="AK247" s="1">
        <f t="shared" si="55"/>
        <v>327127639500</v>
      </c>
      <c r="AL247" s="63">
        <f t="shared" si="56"/>
        <v>1.6205279999999999E-2</v>
      </c>
      <c r="AM247" s="63">
        <f t="shared" si="57"/>
        <v>2.6435199999999998E-4</v>
      </c>
      <c r="AN247" s="43">
        <f t="shared" si="58"/>
        <v>1.6312707956912809E-2</v>
      </c>
      <c r="AO247" s="3">
        <f t="shared" si="59"/>
        <v>1.7765856827910267</v>
      </c>
      <c r="AP247" s="3">
        <f t="shared" si="50"/>
        <v>0.4128125905184899</v>
      </c>
      <c r="AQ247"/>
      <c r="AR247"/>
      <c r="AS247"/>
      <c r="AT247"/>
      <c r="AU247"/>
      <c r="AV247" s="7"/>
      <c r="BB247"/>
      <c r="BC247"/>
      <c r="BD247"/>
      <c r="BE247"/>
      <c r="BG247">
        <v>2.0367039999999998</v>
      </c>
      <c r="BI247" s="7"/>
    </row>
    <row r="248" spans="1:61" x14ac:dyDescent="0.2">
      <c r="A248" s="2">
        <f t="shared" si="51"/>
        <v>59.25</v>
      </c>
      <c r="B248" s="1">
        <v>36570000</v>
      </c>
      <c r="C248" s="1">
        <v>3513000</v>
      </c>
      <c r="D248" s="1">
        <v>2151000000000</v>
      </c>
      <c r="E248" s="1">
        <v>1483000000</v>
      </c>
      <c r="F248" s="1">
        <v>7740000000</v>
      </c>
      <c r="G248" s="1">
        <v>825300000</v>
      </c>
      <c r="H248" s="53">
        <f t="shared" si="46"/>
        <v>1.9247368421052632E-3</v>
      </c>
      <c r="I248" s="53">
        <f t="shared" si="48"/>
        <v>113.21052631578948</v>
      </c>
      <c r="J248" s="1">
        <v>1481000</v>
      </c>
      <c r="K248" s="1">
        <v>323000000</v>
      </c>
      <c r="L248" s="64">
        <f t="shared" si="49"/>
        <v>9223000000</v>
      </c>
      <c r="M248" s="1">
        <v>10690000000</v>
      </c>
      <c r="N248" s="64"/>
      <c r="O248" s="1">
        <v>5.6337000000000002</v>
      </c>
      <c r="P248" s="1">
        <v>8.3437000000000001</v>
      </c>
      <c r="Q248" s="1">
        <v>15.644</v>
      </c>
      <c r="R248" s="1">
        <v>3.4798</v>
      </c>
      <c r="S248" s="1">
        <v>0.49708999999999998</v>
      </c>
      <c r="T248"/>
      <c r="U248" s="1">
        <v>5.2805999999999997</v>
      </c>
      <c r="V248" s="1">
        <v>7.5499000000000001</v>
      </c>
      <c r="W248" s="1">
        <v>13.997999999999999</v>
      </c>
      <c r="X248" s="1">
        <v>3.4798</v>
      </c>
      <c r="Y248" s="1">
        <v>0.49708999999999998</v>
      </c>
      <c r="AA248" s="1">
        <v>3.4544999999999999</v>
      </c>
      <c r="AB248" s="1">
        <v>4.0330000000000004</v>
      </c>
      <c r="AC248" s="1">
        <v>6.8912000000000004</v>
      </c>
      <c r="AD248" s="1">
        <v>2.9952999999999999</v>
      </c>
      <c r="AE248" s="1">
        <v>0.44403999999999999</v>
      </c>
      <c r="AG248" s="3">
        <f t="shared" si="47"/>
        <v>2.325069660277121</v>
      </c>
      <c r="AH248" s="3">
        <f t="shared" si="52"/>
        <v>13.098744945103217</v>
      </c>
      <c r="AI248" s="3">
        <f t="shared" si="53"/>
        <v>12.277762848059364</v>
      </c>
      <c r="AJ248" s="3">
        <f t="shared" si="54"/>
        <v>8.031953141427314</v>
      </c>
      <c r="AK248" s="1">
        <f t="shared" si="55"/>
        <v>330289339500</v>
      </c>
      <c r="AL248" s="63">
        <f t="shared" si="56"/>
        <v>1.622096E-2</v>
      </c>
      <c r="AM248" s="63">
        <f t="shared" si="57"/>
        <v>2.7500000000000002E-4</v>
      </c>
      <c r="AN248" s="43">
        <f t="shared" si="58"/>
        <v>1.6953373906353264E-2</v>
      </c>
      <c r="AO248" s="3">
        <f t="shared" si="59"/>
        <v>1.7818280059605849</v>
      </c>
      <c r="AP248" s="3">
        <f t="shared" si="50"/>
        <v>0.41705718086700144</v>
      </c>
      <c r="AQ248"/>
      <c r="AR248"/>
      <c r="AS248"/>
      <c r="AT248"/>
      <c r="AU248"/>
      <c r="AV248" s="7"/>
      <c r="BB248"/>
      <c r="BC248"/>
      <c r="BD248"/>
      <c r="BE248"/>
      <c r="BG248">
        <v>2.0208870000000001</v>
      </c>
      <c r="BI248" s="7"/>
    </row>
    <row r="249" spans="1:61" x14ac:dyDescent="0.2">
      <c r="A249" s="2">
        <f t="shared" si="51"/>
        <v>59.5</v>
      </c>
      <c r="B249" s="1">
        <v>33440000</v>
      </c>
      <c r="C249" s="1">
        <v>3592000</v>
      </c>
      <c r="D249" s="1">
        <v>2152000000000</v>
      </c>
      <c r="E249" s="1">
        <v>1440000000</v>
      </c>
      <c r="F249" s="1">
        <v>7475000000</v>
      </c>
      <c r="G249" s="1">
        <v>820400000</v>
      </c>
      <c r="H249" s="53">
        <f t="shared" si="46"/>
        <v>1.7600000000000001E-3</v>
      </c>
      <c r="I249" s="53">
        <f t="shared" si="48"/>
        <v>113.26315789473684</v>
      </c>
      <c r="J249" s="1">
        <v>1442000</v>
      </c>
      <c r="K249" s="1">
        <v>331600000</v>
      </c>
      <c r="L249" s="64">
        <f t="shared" si="49"/>
        <v>8915000000</v>
      </c>
      <c r="M249" s="1">
        <v>10700000000</v>
      </c>
      <c r="N249" s="64"/>
      <c r="O249" s="1">
        <v>5.6879</v>
      </c>
      <c r="P249" s="1">
        <v>8.3986999999999998</v>
      </c>
      <c r="Q249" s="1">
        <v>15.737</v>
      </c>
      <c r="R249" s="1">
        <v>3.5390000000000001</v>
      </c>
      <c r="S249" s="1">
        <v>0.49840000000000001</v>
      </c>
      <c r="T249"/>
      <c r="U249" s="1">
        <v>5.3407999999999998</v>
      </c>
      <c r="V249" s="1">
        <v>7.6181999999999999</v>
      </c>
      <c r="W249" s="1">
        <v>14.119</v>
      </c>
      <c r="X249" s="1">
        <v>3.5390000000000001</v>
      </c>
      <c r="Y249" s="1">
        <v>0.49840000000000001</v>
      </c>
      <c r="AA249" s="1">
        <v>3.5181</v>
      </c>
      <c r="AB249" s="1">
        <v>4.1086999999999998</v>
      </c>
      <c r="AC249" s="1">
        <v>7.0251999999999999</v>
      </c>
      <c r="AD249" s="1">
        <v>3.0543999999999998</v>
      </c>
      <c r="AE249" s="1">
        <v>0.44589000000000001</v>
      </c>
      <c r="AG249" s="3">
        <f t="shared" si="47"/>
        <v>2.3494157181471165</v>
      </c>
      <c r="AH249" s="3">
        <f t="shared" si="52"/>
        <v>13.363241663248983</v>
      </c>
      <c r="AI249" s="3">
        <f t="shared" si="53"/>
        <v>12.54775946748012</v>
      </c>
      <c r="AJ249" s="3">
        <f t="shared" si="54"/>
        <v>8.2654794380133705</v>
      </c>
      <c r="AK249" s="1">
        <f t="shared" si="55"/>
        <v>333522139500</v>
      </c>
      <c r="AL249" s="63">
        <f t="shared" si="56"/>
        <v>1.617588E-2</v>
      </c>
      <c r="AM249" s="63">
        <f t="shared" si="57"/>
        <v>2.8424E-4</v>
      </c>
      <c r="AN249" s="43">
        <f t="shared" si="58"/>
        <v>1.7571841531959932E-2</v>
      </c>
      <c r="AO249" s="3">
        <f t="shared" si="59"/>
        <v>1.7872111160060484</v>
      </c>
      <c r="AP249" s="3">
        <f t="shared" si="50"/>
        <v>0.42137473656637342</v>
      </c>
      <c r="AQ249"/>
      <c r="AR249"/>
      <c r="AS249"/>
      <c r="AT249"/>
      <c r="AU249"/>
      <c r="AV249" s="7"/>
      <c r="BB249"/>
      <c r="BC249"/>
      <c r="BD249"/>
      <c r="BE249"/>
      <c r="BG249">
        <v>2.0052150000000002</v>
      </c>
      <c r="BI249" s="7"/>
    </row>
    <row r="250" spans="1:61" x14ac:dyDescent="0.2">
      <c r="A250" s="2">
        <f t="shared" si="51"/>
        <v>59.75</v>
      </c>
      <c r="B250" s="1">
        <v>30530000</v>
      </c>
      <c r="C250" s="1">
        <v>3656000</v>
      </c>
      <c r="D250" s="1">
        <v>2152000000000</v>
      </c>
      <c r="E250" s="1">
        <v>1404000000</v>
      </c>
      <c r="F250" s="1">
        <v>7263000000</v>
      </c>
      <c r="G250" s="1">
        <v>813200000</v>
      </c>
      <c r="H250" s="53">
        <f t="shared" si="46"/>
        <v>1.6068421052631578E-3</v>
      </c>
      <c r="I250" s="53">
        <f t="shared" si="48"/>
        <v>113.26315789473684</v>
      </c>
      <c r="J250" s="1">
        <v>1412000</v>
      </c>
      <c r="K250" s="1">
        <v>338300000</v>
      </c>
      <c r="L250" s="64">
        <f t="shared" si="49"/>
        <v>8667000000</v>
      </c>
      <c r="M250" s="1">
        <v>10700000000</v>
      </c>
      <c r="N250" s="64"/>
      <c r="O250" s="1">
        <v>5.7396000000000003</v>
      </c>
      <c r="P250" s="1">
        <v>8.4495000000000005</v>
      </c>
      <c r="Q250" s="1">
        <v>15.821</v>
      </c>
      <c r="R250" s="1">
        <v>3.5971000000000002</v>
      </c>
      <c r="S250" s="1">
        <v>0.49967</v>
      </c>
      <c r="T250"/>
      <c r="U250" s="1">
        <v>5.3982999999999999</v>
      </c>
      <c r="V250" s="1">
        <v>7.6821999999999999</v>
      </c>
      <c r="W250" s="1">
        <v>14.23</v>
      </c>
      <c r="X250" s="1">
        <v>3.5971000000000002</v>
      </c>
      <c r="Y250" s="1">
        <v>0.49967</v>
      </c>
      <c r="AA250" s="1">
        <v>3.58</v>
      </c>
      <c r="AB250" s="1">
        <v>4.1816000000000004</v>
      </c>
      <c r="AC250" s="1">
        <v>7.1540999999999997</v>
      </c>
      <c r="AD250" s="1">
        <v>3.1126</v>
      </c>
      <c r="AE250" s="1">
        <v>0.44771</v>
      </c>
      <c r="AG250" s="3">
        <f t="shared" si="47"/>
        <v>2.3740167062430468</v>
      </c>
      <c r="AH250" s="3">
        <f t="shared" si="52"/>
        <v>13.625906287152592</v>
      </c>
      <c r="AI250" s="3">
        <f t="shared" si="53"/>
        <v>12.81565438531184</v>
      </c>
      <c r="AJ250" s="3">
        <f t="shared" si="54"/>
        <v>8.4989798083501071</v>
      </c>
      <c r="AK250" s="1">
        <f t="shared" si="55"/>
        <v>336812539500</v>
      </c>
      <c r="AL250" s="63">
        <f t="shared" si="56"/>
        <v>1.6079839999999998E-2</v>
      </c>
      <c r="AM250" s="63">
        <f t="shared" si="57"/>
        <v>2.9180800000000001E-4</v>
      </c>
      <c r="AN250" s="43">
        <f t="shared" si="58"/>
        <v>1.8147444253176652E-2</v>
      </c>
      <c r="AO250" s="3">
        <f t="shared" si="59"/>
        <v>1.7926502554391779</v>
      </c>
      <c r="AP250" s="3">
        <f t="shared" si="50"/>
        <v>0.42571749807680925</v>
      </c>
      <c r="AQ250"/>
      <c r="AR250"/>
      <c r="AS250"/>
      <c r="AT250"/>
      <c r="AU250"/>
      <c r="AV250" s="7"/>
      <c r="BB250"/>
      <c r="BC250"/>
      <c r="BD250"/>
      <c r="BE250"/>
      <c r="BG250">
        <v>1.9894540000000001</v>
      </c>
      <c r="BI250" s="7"/>
    </row>
    <row r="251" spans="1:61" x14ac:dyDescent="0.2">
      <c r="A251" s="2">
        <f t="shared" si="51"/>
        <v>60</v>
      </c>
      <c r="B251" s="1">
        <v>27840000</v>
      </c>
      <c r="C251" s="1">
        <v>3702000</v>
      </c>
      <c r="D251" s="1">
        <v>2151000000000</v>
      </c>
      <c r="E251" s="1">
        <v>1375000000</v>
      </c>
      <c r="F251" s="1">
        <v>7097000000</v>
      </c>
      <c r="G251" s="1">
        <v>804000000</v>
      </c>
      <c r="H251" s="53">
        <f t="shared" si="46"/>
        <v>1.4652631578947369E-3</v>
      </c>
      <c r="I251" s="53">
        <f t="shared" si="48"/>
        <v>113.21052631578948</v>
      </c>
      <c r="J251" s="1">
        <v>1391000</v>
      </c>
      <c r="K251" s="1">
        <v>343100000</v>
      </c>
      <c r="L251" s="64">
        <f t="shared" si="49"/>
        <v>8472000000</v>
      </c>
      <c r="M251" s="1">
        <v>10690000000</v>
      </c>
      <c r="N251" s="64"/>
      <c r="O251" s="1">
        <v>5.7881999999999998</v>
      </c>
      <c r="P251" s="1">
        <v>8.4952000000000005</v>
      </c>
      <c r="Q251" s="1">
        <v>15.896000000000001</v>
      </c>
      <c r="R251" s="1">
        <v>3.653</v>
      </c>
      <c r="S251" s="1">
        <v>0.50087000000000004</v>
      </c>
      <c r="T251"/>
      <c r="U251" s="1">
        <v>5.4527000000000001</v>
      </c>
      <c r="V251" s="1">
        <v>7.7408999999999999</v>
      </c>
      <c r="W251" s="1">
        <v>14.332000000000001</v>
      </c>
      <c r="X251" s="1">
        <v>3.653</v>
      </c>
      <c r="Y251" s="1">
        <v>0.50087000000000004</v>
      </c>
      <c r="AA251" s="1">
        <v>3.6395</v>
      </c>
      <c r="AB251" s="1">
        <v>4.2510000000000003</v>
      </c>
      <c r="AC251" s="1">
        <v>7.2766000000000002</v>
      </c>
      <c r="AD251" s="1">
        <v>3.169</v>
      </c>
      <c r="AE251" s="1">
        <v>0.44946000000000003</v>
      </c>
      <c r="AG251" s="3">
        <f t="shared" si="47"/>
        <v>2.3988752939670981</v>
      </c>
      <c r="AH251" s="3">
        <f t="shared" si="52"/>
        <v>13.885169976540357</v>
      </c>
      <c r="AI251" s="3">
        <f t="shared" si="53"/>
        <v>13.080347315414397</v>
      </c>
      <c r="AJ251" s="3">
        <f t="shared" si="54"/>
        <v>8.7307066323932538</v>
      </c>
      <c r="AK251" s="1">
        <f t="shared" si="55"/>
        <v>340144339500</v>
      </c>
      <c r="AL251" s="63">
        <f t="shared" si="56"/>
        <v>1.593872E-2</v>
      </c>
      <c r="AM251" s="63">
        <f t="shared" si="57"/>
        <v>2.9770399999999998E-4</v>
      </c>
      <c r="AN251" s="43">
        <f t="shared" si="58"/>
        <v>1.8678036881255206E-2</v>
      </c>
      <c r="AO251" s="3">
        <f t="shared" si="59"/>
        <v>1.7980602771761309</v>
      </c>
      <c r="AP251" s="3">
        <f t="shared" si="50"/>
        <v>0.43000753366607025</v>
      </c>
      <c r="AQ251"/>
      <c r="AR251"/>
      <c r="AS251"/>
      <c r="AT251"/>
      <c r="AU251"/>
      <c r="AV251" s="7"/>
      <c r="BB251"/>
      <c r="BC251"/>
      <c r="BD251"/>
      <c r="BE251"/>
      <c r="BG251">
        <v>1.9734240000000001</v>
      </c>
      <c r="BI251" s="7"/>
    </row>
    <row r="252" spans="1:61" x14ac:dyDescent="0.2">
      <c r="A252" s="2">
        <f t="shared" si="51"/>
        <v>60.25</v>
      </c>
      <c r="B252" s="1">
        <v>25360000</v>
      </c>
      <c r="C252" s="1">
        <v>3730000</v>
      </c>
      <c r="D252" s="1">
        <v>2150000000000</v>
      </c>
      <c r="E252" s="1">
        <v>1352000000</v>
      </c>
      <c r="F252" s="1">
        <v>6972000000</v>
      </c>
      <c r="G252" s="1">
        <v>793000000</v>
      </c>
      <c r="H252" s="53">
        <f t="shared" si="46"/>
        <v>1.3347368421052631E-3</v>
      </c>
      <c r="I252" s="53">
        <f t="shared" si="48"/>
        <v>113.15789473684211</v>
      </c>
      <c r="J252" s="1">
        <v>1376000</v>
      </c>
      <c r="K252" s="1">
        <v>345800000</v>
      </c>
      <c r="L252" s="64">
        <f t="shared" si="49"/>
        <v>8324000000</v>
      </c>
      <c r="M252" s="1">
        <v>10680000000</v>
      </c>
      <c r="N252" s="64"/>
      <c r="O252" s="1">
        <v>5.8327999999999998</v>
      </c>
      <c r="P252" s="1">
        <v>8.5353999999999992</v>
      </c>
      <c r="Q252" s="1">
        <v>15.96</v>
      </c>
      <c r="R252" s="1">
        <v>3.7063999999999999</v>
      </c>
      <c r="S252" s="1">
        <v>0.50195000000000001</v>
      </c>
      <c r="T252"/>
      <c r="U252" s="1">
        <v>5.5029000000000003</v>
      </c>
      <c r="V252" s="1">
        <v>7.7937000000000003</v>
      </c>
      <c r="W252" s="1">
        <v>14.422000000000001</v>
      </c>
      <c r="X252" s="1">
        <v>3.7063999999999999</v>
      </c>
      <c r="Y252" s="1">
        <v>0.50195000000000001</v>
      </c>
      <c r="AA252" s="1">
        <v>3.6958000000000002</v>
      </c>
      <c r="AB252" s="1">
        <v>4.3163</v>
      </c>
      <c r="AC252" s="1">
        <v>7.3914999999999997</v>
      </c>
      <c r="AD252" s="1">
        <v>3.2231000000000001</v>
      </c>
      <c r="AE252" s="1">
        <v>0.45108999999999999</v>
      </c>
      <c r="AG252" s="3">
        <f t="shared" si="47"/>
        <v>2.4239941786730572</v>
      </c>
      <c r="AH252" s="3">
        <f t="shared" si="52"/>
        <v>14.138673245364208</v>
      </c>
      <c r="AI252" s="3">
        <f t="shared" si="53"/>
        <v>13.338997565819968</v>
      </c>
      <c r="AJ252" s="3">
        <f t="shared" si="54"/>
        <v>8.9585976855398854</v>
      </c>
      <c r="AK252" s="1">
        <f t="shared" si="55"/>
        <v>343501339500</v>
      </c>
      <c r="AL252" s="63">
        <f t="shared" si="56"/>
        <v>1.5758399999999999E-2</v>
      </c>
      <c r="AM252" s="63">
        <f t="shared" si="57"/>
        <v>3.0192799999999997E-4</v>
      </c>
      <c r="AN252" s="43">
        <f t="shared" si="58"/>
        <v>1.9159813179002946E-2</v>
      </c>
      <c r="AO252" s="3">
        <f t="shared" si="59"/>
        <v>1.8034157743046606</v>
      </c>
      <c r="AP252" s="3">
        <f t="shared" si="50"/>
        <v>0.4342385828432177</v>
      </c>
      <c r="AQ252"/>
      <c r="AR252"/>
      <c r="AS252"/>
      <c r="AT252"/>
      <c r="AU252"/>
      <c r="AV252" s="7"/>
      <c r="BB252"/>
      <c r="BC252"/>
      <c r="BD252"/>
      <c r="BE252"/>
      <c r="BG252">
        <v>1.956976</v>
      </c>
      <c r="BI252" s="7"/>
    </row>
    <row r="253" spans="1:61" x14ac:dyDescent="0.2">
      <c r="A253" s="2">
        <f t="shared" si="51"/>
        <v>60.5</v>
      </c>
      <c r="B253" s="1">
        <v>23100000</v>
      </c>
      <c r="C253" s="1">
        <v>3736000</v>
      </c>
      <c r="D253" s="1">
        <v>2149000000000</v>
      </c>
      <c r="E253" s="1">
        <v>1335000000</v>
      </c>
      <c r="F253" s="1">
        <v>6886000000</v>
      </c>
      <c r="G253" s="1">
        <v>780300000</v>
      </c>
      <c r="H253" s="53">
        <f t="shared" si="46"/>
        <v>1.2157894736842105E-3</v>
      </c>
      <c r="I253" s="53">
        <f t="shared" si="48"/>
        <v>113.10526315789474</v>
      </c>
      <c r="J253" s="1">
        <v>1367000</v>
      </c>
      <c r="K253" s="1">
        <v>346500000</v>
      </c>
      <c r="L253" s="64">
        <f t="shared" si="49"/>
        <v>8221000000</v>
      </c>
      <c r="M253" s="1">
        <v>10670000000</v>
      </c>
      <c r="N253" s="64"/>
      <c r="O253" s="1">
        <v>5.8727999999999998</v>
      </c>
      <c r="P253" s="1">
        <v>8.5692000000000004</v>
      </c>
      <c r="Q253" s="1">
        <v>16.012</v>
      </c>
      <c r="R253" s="1">
        <v>3.7565</v>
      </c>
      <c r="S253" s="1">
        <v>0.50287999999999999</v>
      </c>
      <c r="T253"/>
      <c r="U253" s="1">
        <v>5.5484999999999998</v>
      </c>
      <c r="V253" s="1">
        <v>7.8399000000000001</v>
      </c>
      <c r="W253" s="1">
        <v>14.5</v>
      </c>
      <c r="X253" s="1">
        <v>3.7565</v>
      </c>
      <c r="Y253" s="1">
        <v>0.50287999999999999</v>
      </c>
      <c r="AA253" s="1">
        <v>3.7486000000000002</v>
      </c>
      <c r="AB253" s="1">
        <v>4.3768000000000002</v>
      </c>
      <c r="AC253" s="1">
        <v>7.4980000000000002</v>
      </c>
      <c r="AD253" s="1">
        <v>3.2742</v>
      </c>
      <c r="AE253" s="1">
        <v>0.45256000000000002</v>
      </c>
      <c r="AG253" s="3">
        <f t="shared" si="47"/>
        <v>2.4493760859589973</v>
      </c>
      <c r="AH253" s="3">
        <f t="shared" si="52"/>
        <v>14.384695877619999</v>
      </c>
      <c r="AI253" s="3">
        <f t="shared" si="53"/>
        <v>13.590363212943496</v>
      </c>
      <c r="AJ253" s="3">
        <f t="shared" si="54"/>
        <v>9.1817311958258969</v>
      </c>
      <c r="AK253" s="1">
        <f t="shared" si="55"/>
        <v>346863739500</v>
      </c>
      <c r="AL253" s="63">
        <f t="shared" si="56"/>
        <v>1.5542799999999999E-2</v>
      </c>
      <c r="AM253" s="63">
        <f t="shared" si="57"/>
        <v>3.0430399999999998E-4</v>
      </c>
      <c r="AN253" s="43">
        <f t="shared" si="58"/>
        <v>1.9578454332552692E-2</v>
      </c>
      <c r="AO253" s="3">
        <f t="shared" si="59"/>
        <v>1.8086744775863945</v>
      </c>
      <c r="AP253" s="3">
        <f t="shared" si="50"/>
        <v>0.43837231013396816</v>
      </c>
      <c r="AQ253"/>
      <c r="AR253"/>
      <c r="AS253"/>
      <c r="AT253"/>
      <c r="AU253"/>
      <c r="AV253" s="7"/>
      <c r="BB253"/>
      <c r="BC253"/>
      <c r="BD253"/>
      <c r="BE253"/>
      <c r="BG253">
        <v>1.9400520000000001</v>
      </c>
      <c r="BI253" s="7"/>
    </row>
    <row r="254" spans="1:61" x14ac:dyDescent="0.2">
      <c r="A254" s="2">
        <f t="shared" si="51"/>
        <v>60.75</v>
      </c>
      <c r="B254" s="1">
        <v>21050000</v>
      </c>
      <c r="C254" s="1">
        <v>3722000</v>
      </c>
      <c r="D254" s="1">
        <v>2147000000000</v>
      </c>
      <c r="E254" s="1">
        <v>1323000000</v>
      </c>
      <c r="F254" s="1">
        <v>6834000000</v>
      </c>
      <c r="G254" s="1">
        <v>766200000</v>
      </c>
      <c r="H254" s="53">
        <f t="shared" si="46"/>
        <v>1.1078947368421052E-3</v>
      </c>
      <c r="I254" s="53">
        <f t="shared" si="48"/>
        <v>113</v>
      </c>
      <c r="J254" s="1">
        <v>1363000</v>
      </c>
      <c r="K254" s="1">
        <v>345200000</v>
      </c>
      <c r="L254" s="64">
        <f t="shared" si="49"/>
        <v>8157000000</v>
      </c>
      <c r="M254" s="1">
        <v>10660000000</v>
      </c>
      <c r="N254" s="64"/>
      <c r="O254" s="1">
        <v>5.9080000000000004</v>
      </c>
      <c r="P254" s="1">
        <v>8.5962999999999994</v>
      </c>
      <c r="Q254" s="1">
        <v>16.052</v>
      </c>
      <c r="R254" s="1">
        <v>3.8026</v>
      </c>
      <c r="S254" s="1">
        <v>0.50361999999999996</v>
      </c>
      <c r="T254"/>
      <c r="U254" s="1">
        <v>5.5891000000000002</v>
      </c>
      <c r="V254" s="1">
        <v>7.8789999999999996</v>
      </c>
      <c r="W254" s="1">
        <v>14.565</v>
      </c>
      <c r="X254" s="1">
        <v>3.8026</v>
      </c>
      <c r="Y254" s="1">
        <v>0.50361999999999996</v>
      </c>
      <c r="AA254" s="1">
        <v>3.7972000000000001</v>
      </c>
      <c r="AB254" s="1">
        <v>4.4320000000000004</v>
      </c>
      <c r="AC254" s="1">
        <v>7.5952000000000002</v>
      </c>
      <c r="AD254" s="1">
        <v>3.3218000000000001</v>
      </c>
      <c r="AE254" s="1">
        <v>0.45384999999999998</v>
      </c>
      <c r="AG254" s="3">
        <f t="shared" si="47"/>
        <v>2.4750237699630251</v>
      </c>
      <c r="AH254" s="3">
        <f t="shared" si="52"/>
        <v>14.622440432941554</v>
      </c>
      <c r="AI254" s="3">
        <f t="shared" si="53"/>
        <v>13.833155352700343</v>
      </c>
      <c r="AJ254" s="3">
        <f t="shared" si="54"/>
        <v>9.3981602593035998</v>
      </c>
      <c r="AK254" s="1">
        <f t="shared" si="55"/>
        <v>350213539500</v>
      </c>
      <c r="AL254" s="63">
        <f t="shared" si="56"/>
        <v>1.5293879999999999E-2</v>
      </c>
      <c r="AM254" s="63">
        <f t="shared" si="57"/>
        <v>3.0491999999999997E-4</v>
      </c>
      <c r="AN254" s="43">
        <f t="shared" si="58"/>
        <v>1.993738671939364E-2</v>
      </c>
      <c r="AO254" s="3">
        <f t="shared" si="59"/>
        <v>1.8137636735184517</v>
      </c>
      <c r="AP254" s="3">
        <f t="shared" si="50"/>
        <v>0.44235310540581418</v>
      </c>
      <c r="AQ254"/>
      <c r="AR254"/>
      <c r="AS254"/>
      <c r="AT254"/>
      <c r="AU254"/>
      <c r="AV254" s="7"/>
      <c r="BB254"/>
      <c r="BC254"/>
      <c r="BD254"/>
      <c r="BE254"/>
      <c r="BG254">
        <v>1.9226099999999999</v>
      </c>
      <c r="BI254" s="7"/>
    </row>
    <row r="255" spans="1:61" x14ac:dyDescent="0.2">
      <c r="A255" s="2">
        <f t="shared" si="51"/>
        <v>61</v>
      </c>
      <c r="B255" s="1">
        <v>19180000</v>
      </c>
      <c r="C255" s="1">
        <v>3685000</v>
      </c>
      <c r="D255" s="1">
        <v>2145000000000</v>
      </c>
      <c r="E255" s="1">
        <v>1315000000</v>
      </c>
      <c r="F255" s="1">
        <v>6815000000</v>
      </c>
      <c r="G255" s="1">
        <v>750500000</v>
      </c>
      <c r="H255" s="53">
        <f t="shared" si="46"/>
        <v>1.0094736842105262E-3</v>
      </c>
      <c r="I255" s="53">
        <f t="shared" si="48"/>
        <v>112.89473684210526</v>
      </c>
      <c r="J255" s="1">
        <v>1365000</v>
      </c>
      <c r="K255" s="1">
        <v>341900000</v>
      </c>
      <c r="L255" s="64">
        <f t="shared" si="49"/>
        <v>8130000000</v>
      </c>
      <c r="M255" s="1">
        <v>10630000000</v>
      </c>
      <c r="N255" s="64"/>
      <c r="O255" s="1">
        <v>5.9378000000000002</v>
      </c>
      <c r="P255" s="1">
        <v>8.6163000000000007</v>
      </c>
      <c r="Q255" s="1">
        <v>16.077999999999999</v>
      </c>
      <c r="R255" s="1">
        <v>3.8445</v>
      </c>
      <c r="S255" s="1">
        <v>0.50412999999999997</v>
      </c>
      <c r="T255"/>
      <c r="U255" s="1">
        <v>5.6241000000000003</v>
      </c>
      <c r="V255" s="1">
        <v>7.9108000000000001</v>
      </c>
      <c r="W255" s="1">
        <v>14.616</v>
      </c>
      <c r="X255" s="1">
        <v>3.8445</v>
      </c>
      <c r="Y255" s="1">
        <v>0.50412999999999997</v>
      </c>
      <c r="AA255" s="1">
        <v>3.8411</v>
      </c>
      <c r="AB255" s="1">
        <v>4.4814999999999996</v>
      </c>
      <c r="AC255" s="1">
        <v>7.6822999999999997</v>
      </c>
      <c r="AD255" s="1">
        <v>3.3653</v>
      </c>
      <c r="AE255" s="1">
        <v>0.45490000000000003</v>
      </c>
      <c r="AG255" s="3">
        <f t="shared" si="47"/>
        <v>2.5009400136621287</v>
      </c>
      <c r="AH255" s="3">
        <f t="shared" si="52"/>
        <v>14.850081613122988</v>
      </c>
      <c r="AI255" s="3">
        <f t="shared" si="53"/>
        <v>14.065536730837179</v>
      </c>
      <c r="AJ255" s="3">
        <f t="shared" si="54"/>
        <v>9.6063606864776023</v>
      </c>
      <c r="AK255" s="1">
        <f t="shared" si="55"/>
        <v>353530039500</v>
      </c>
      <c r="AL255" s="63">
        <f t="shared" si="56"/>
        <v>1.5017519999999999E-2</v>
      </c>
      <c r="AM255" s="63">
        <f t="shared" si="57"/>
        <v>3.0377600000000001E-4</v>
      </c>
      <c r="AN255" s="43">
        <f t="shared" si="58"/>
        <v>2.0228106904468916E-2</v>
      </c>
      <c r="AO255" s="3">
        <f t="shared" si="59"/>
        <v>1.8186791314137158</v>
      </c>
      <c r="AP255" s="3">
        <f t="shared" si="50"/>
        <v>0.44618919954040592</v>
      </c>
      <c r="AQ255"/>
      <c r="AR255"/>
      <c r="AS255"/>
      <c r="AT255"/>
      <c r="AU255"/>
      <c r="AV255" s="7"/>
      <c r="BB255"/>
      <c r="BC255"/>
      <c r="BD255"/>
      <c r="BE255"/>
      <c r="BG255">
        <v>1.904644</v>
      </c>
      <c r="BI255" s="7"/>
    </row>
    <row r="256" spans="1:61" x14ac:dyDescent="0.2">
      <c r="A256" s="2">
        <f t="shared" si="51"/>
        <v>61.25</v>
      </c>
      <c r="B256" s="1">
        <v>17510000</v>
      </c>
      <c r="C256" s="1">
        <v>3625000</v>
      </c>
      <c r="D256" s="1">
        <v>2143000000000</v>
      </c>
      <c r="E256" s="1">
        <v>1312000000</v>
      </c>
      <c r="F256" s="1">
        <v>6828000000</v>
      </c>
      <c r="G256" s="1">
        <v>733100000</v>
      </c>
      <c r="H256" s="53">
        <f t="shared" si="46"/>
        <v>9.2157894736842106E-4</v>
      </c>
      <c r="I256" s="53">
        <f t="shared" si="48"/>
        <v>112.78947368421052</v>
      </c>
      <c r="J256" s="1">
        <v>1373000</v>
      </c>
      <c r="K256" s="1">
        <v>336600000</v>
      </c>
      <c r="L256" s="64">
        <f t="shared" si="49"/>
        <v>8140000000</v>
      </c>
      <c r="M256" s="1">
        <v>10610000000</v>
      </c>
      <c r="N256" s="64"/>
      <c r="O256" s="1">
        <v>5.9618000000000002</v>
      </c>
      <c r="P256" s="1">
        <v>8.6287000000000003</v>
      </c>
      <c r="Q256" s="1">
        <v>16.091999999999999</v>
      </c>
      <c r="R256" s="1">
        <v>3.8815</v>
      </c>
      <c r="S256" s="1">
        <v>0.50436000000000003</v>
      </c>
      <c r="T256"/>
      <c r="U256" s="1">
        <v>5.6532</v>
      </c>
      <c r="V256" s="1">
        <v>7.9347000000000003</v>
      </c>
      <c r="W256" s="1">
        <v>14.653</v>
      </c>
      <c r="X256" s="1">
        <v>3.8815</v>
      </c>
      <c r="Y256" s="1">
        <v>0.50436000000000003</v>
      </c>
      <c r="AA256" s="1">
        <v>3.88</v>
      </c>
      <c r="AB256" s="1">
        <v>4.5250000000000004</v>
      </c>
      <c r="AC256" s="1">
        <v>7.7587999999999999</v>
      </c>
      <c r="AD256" s="1">
        <v>3.4043000000000001</v>
      </c>
      <c r="AE256" s="1">
        <v>0.45567999999999997</v>
      </c>
      <c r="AG256" s="3">
        <f t="shared" si="47"/>
        <v>2.5271276291741507</v>
      </c>
      <c r="AH256" s="3">
        <f t="shared" si="52"/>
        <v>15.066229499610452</v>
      </c>
      <c r="AI256" s="3">
        <f t="shared" si="53"/>
        <v>14.286357913247308</v>
      </c>
      <c r="AJ256" s="3">
        <f t="shared" si="54"/>
        <v>9.8052552011957044</v>
      </c>
      <c r="AK256" s="1">
        <f t="shared" si="55"/>
        <v>356792539500</v>
      </c>
      <c r="AL256" s="63">
        <f t="shared" si="56"/>
        <v>1.4709799999999999E-2</v>
      </c>
      <c r="AM256" s="63">
        <f t="shared" si="57"/>
        <v>3.0087199999999999E-4</v>
      </c>
      <c r="AN256" s="43">
        <f t="shared" si="58"/>
        <v>2.0453847095133856E-2</v>
      </c>
      <c r="AO256" s="3">
        <f t="shared" si="59"/>
        <v>1.8233862961203116</v>
      </c>
      <c r="AP256" s="3">
        <f t="shared" si="50"/>
        <v>0.44983601237729898</v>
      </c>
      <c r="AQ256"/>
      <c r="AR256"/>
      <c r="AS256"/>
      <c r="AT256"/>
      <c r="AU256"/>
      <c r="AV256" s="7"/>
      <c r="BB256"/>
      <c r="BC256"/>
      <c r="BD256"/>
      <c r="BE256"/>
      <c r="BG256">
        <v>1.886153</v>
      </c>
      <c r="BI256" s="7"/>
    </row>
    <row r="257" spans="1:61" x14ac:dyDescent="0.2">
      <c r="A257" s="2">
        <f t="shared" si="51"/>
        <v>61.5</v>
      </c>
      <c r="B257" s="1">
        <v>16000000</v>
      </c>
      <c r="C257" s="1">
        <v>3540000</v>
      </c>
      <c r="D257" s="1">
        <v>2141000000000</v>
      </c>
      <c r="E257" s="1">
        <v>1311000000</v>
      </c>
      <c r="F257" s="1">
        <v>6873000000</v>
      </c>
      <c r="G257" s="1">
        <v>713900000</v>
      </c>
      <c r="H257" s="53">
        <f t="shared" si="46"/>
        <v>8.4210526315789478E-4</v>
      </c>
      <c r="I257" s="53">
        <f t="shared" si="48"/>
        <v>112.68421052631579</v>
      </c>
      <c r="J257" s="1">
        <v>1385000</v>
      </c>
      <c r="K257" s="1">
        <v>329400000</v>
      </c>
      <c r="L257" s="64">
        <f t="shared" si="49"/>
        <v>8184000000</v>
      </c>
      <c r="M257" s="1">
        <v>10580000000</v>
      </c>
      <c r="N257" s="64"/>
      <c r="O257" s="1">
        <v>5.9797000000000002</v>
      </c>
      <c r="P257" s="1">
        <v>8.6335999999999995</v>
      </c>
      <c r="Q257" s="1">
        <v>16.091000000000001</v>
      </c>
      <c r="R257" s="1">
        <v>3.9135</v>
      </c>
      <c r="S257" s="1">
        <v>0.50431000000000004</v>
      </c>
      <c r="T257"/>
      <c r="U257" s="1">
        <v>5.6760000000000002</v>
      </c>
      <c r="V257" s="1">
        <v>7.9508000000000001</v>
      </c>
      <c r="W257" s="1">
        <v>14.676</v>
      </c>
      <c r="X257" s="1">
        <v>3.9135</v>
      </c>
      <c r="Y257" s="1">
        <v>0.50431000000000004</v>
      </c>
      <c r="AA257" s="1">
        <v>3.9136000000000002</v>
      </c>
      <c r="AB257" s="1">
        <v>4.5620000000000003</v>
      </c>
      <c r="AC257" s="1">
        <v>7.8240999999999996</v>
      </c>
      <c r="AD257" s="1">
        <v>3.4384999999999999</v>
      </c>
      <c r="AE257" s="1">
        <v>0.45617000000000002</v>
      </c>
      <c r="AG257" s="3">
        <f t="shared" si="47"/>
        <v>2.5535894580629268</v>
      </c>
      <c r="AH257" s="3">
        <f t="shared" si="52"/>
        <v>15.269698882378885</v>
      </c>
      <c r="AI257" s="3">
        <f t="shared" si="53"/>
        <v>14.494173763965174</v>
      </c>
      <c r="AJ257" s="3">
        <f t="shared" si="54"/>
        <v>9.99372770307507</v>
      </c>
      <c r="AK257" s="1">
        <f t="shared" si="55"/>
        <v>359978539500</v>
      </c>
      <c r="AL257" s="63">
        <f t="shared" si="56"/>
        <v>1.436876E-2</v>
      </c>
      <c r="AM257" s="63">
        <f t="shared" si="57"/>
        <v>2.9620800000000001E-4</v>
      </c>
      <c r="AN257" s="43">
        <f t="shared" si="58"/>
        <v>2.0614722495190956E-2</v>
      </c>
      <c r="AO257" s="3">
        <f t="shared" si="59"/>
        <v>1.8278445067333831</v>
      </c>
      <c r="AP257" s="3">
        <f t="shared" si="50"/>
        <v>0.45328715715344703</v>
      </c>
      <c r="AQ257"/>
      <c r="AR257"/>
      <c r="AS257"/>
      <c r="AT257"/>
      <c r="AU257"/>
      <c r="AV257" s="7"/>
      <c r="BB257"/>
      <c r="BC257"/>
      <c r="BD257"/>
      <c r="BE257"/>
      <c r="BG257">
        <v>1.867191</v>
      </c>
      <c r="BI257" s="7"/>
    </row>
    <row r="258" spans="1:61" x14ac:dyDescent="0.2">
      <c r="A258" s="2">
        <f t="shared" si="51"/>
        <v>61.75</v>
      </c>
      <c r="B258" s="1">
        <v>14660000</v>
      </c>
      <c r="C258" s="1">
        <v>3432000</v>
      </c>
      <c r="D258" s="1">
        <v>2139000000000</v>
      </c>
      <c r="E258" s="1">
        <v>1313000000</v>
      </c>
      <c r="F258" s="1">
        <v>6950000000</v>
      </c>
      <c r="G258" s="1">
        <v>692800000</v>
      </c>
      <c r="H258" s="53">
        <f t="shared" si="46"/>
        <v>7.715789473684211E-4</v>
      </c>
      <c r="I258" s="53">
        <f t="shared" si="48"/>
        <v>112.57894736842105</v>
      </c>
      <c r="J258" s="1">
        <v>1404000</v>
      </c>
      <c r="K258" s="1">
        <v>320500000</v>
      </c>
      <c r="L258" s="64">
        <f t="shared" si="49"/>
        <v>8263000000</v>
      </c>
      <c r="M258" s="1">
        <v>10540000000</v>
      </c>
      <c r="N258" s="64"/>
      <c r="O258" s="1">
        <v>5.9912999999999998</v>
      </c>
      <c r="P258" s="1">
        <v>8.6304999999999996</v>
      </c>
      <c r="Q258" s="1">
        <v>16.077000000000002</v>
      </c>
      <c r="R258" s="1">
        <v>3.9399000000000002</v>
      </c>
      <c r="S258" s="1">
        <v>0.50395999999999996</v>
      </c>
      <c r="T258"/>
      <c r="U258" s="1">
        <v>5.6924999999999999</v>
      </c>
      <c r="V258" s="1">
        <v>7.9585999999999997</v>
      </c>
      <c r="W258" s="1">
        <v>14.683999999999999</v>
      </c>
      <c r="X258" s="1">
        <v>3.9399000000000002</v>
      </c>
      <c r="Y258" s="1">
        <v>0.50395999999999996</v>
      </c>
      <c r="AA258" s="1">
        <v>3.9415</v>
      </c>
      <c r="AB258" s="1">
        <v>4.5925000000000002</v>
      </c>
      <c r="AC258" s="1">
        <v>7.8777999999999997</v>
      </c>
      <c r="AD258" s="1">
        <v>3.4672999999999998</v>
      </c>
      <c r="AE258" s="1">
        <v>0.45634999999999998</v>
      </c>
      <c r="AG258" s="3">
        <f t="shared" si="47"/>
        <v>2.5803283716466172</v>
      </c>
      <c r="AH258" s="3">
        <f t="shared" si="52"/>
        <v>15.459521373046377</v>
      </c>
      <c r="AI258" s="3">
        <f t="shared" si="53"/>
        <v>14.688519255598369</v>
      </c>
      <c r="AJ258" s="3">
        <f t="shared" si="54"/>
        <v>10.170364276845142</v>
      </c>
      <c r="AK258" s="1">
        <f t="shared" si="55"/>
        <v>363067339500</v>
      </c>
      <c r="AL258" s="63">
        <f t="shared" si="56"/>
        <v>1.3992439999999998E-2</v>
      </c>
      <c r="AM258" s="63">
        <f t="shared" si="57"/>
        <v>2.8987199999999999E-4</v>
      </c>
      <c r="AN258" s="43">
        <f t="shared" si="58"/>
        <v>2.0716329675167448E-2</v>
      </c>
      <c r="AO258" s="3">
        <f t="shared" si="59"/>
        <v>1.8320379275051657</v>
      </c>
      <c r="AP258" s="3">
        <f t="shared" si="50"/>
        <v>0.45650889287990271</v>
      </c>
      <c r="AQ258"/>
      <c r="AR258"/>
      <c r="AS258"/>
      <c r="AT258"/>
      <c r="AU258"/>
      <c r="AV258" s="7"/>
      <c r="BB258"/>
      <c r="BC258"/>
      <c r="BD258"/>
      <c r="BE258"/>
      <c r="BG258">
        <v>1.8480639999999999</v>
      </c>
      <c r="BI258" s="7"/>
    </row>
    <row r="259" spans="1:61" x14ac:dyDescent="0.2">
      <c r="A259" s="2">
        <f t="shared" si="51"/>
        <v>62</v>
      </c>
      <c r="B259" s="1">
        <v>13470000</v>
      </c>
      <c r="C259" s="1">
        <v>3298000</v>
      </c>
      <c r="D259" s="1">
        <v>2137000000000</v>
      </c>
      <c r="E259" s="1">
        <v>1317000000</v>
      </c>
      <c r="F259" s="1">
        <v>7060000000</v>
      </c>
      <c r="G259" s="1">
        <v>669700000</v>
      </c>
      <c r="H259" s="53">
        <f t="shared" si="46"/>
        <v>7.0894736842105259E-4</v>
      </c>
      <c r="I259" s="53">
        <f t="shared" si="48"/>
        <v>112.47368421052632</v>
      </c>
      <c r="J259" s="1">
        <v>1431000</v>
      </c>
      <c r="K259" s="1">
        <v>309800000</v>
      </c>
      <c r="L259" s="64">
        <f t="shared" si="49"/>
        <v>8377000000</v>
      </c>
      <c r="M259" s="1">
        <v>10500000000</v>
      </c>
      <c r="N259" s="64"/>
      <c r="O259" s="1">
        <v>5.9964000000000004</v>
      </c>
      <c r="P259" s="1">
        <v>8.6198999999999995</v>
      </c>
      <c r="Q259" s="1">
        <v>16.047999999999998</v>
      </c>
      <c r="R259" s="1">
        <v>3.9605000000000001</v>
      </c>
      <c r="S259" s="1">
        <v>0.50327</v>
      </c>
      <c r="T259"/>
      <c r="U259" s="1">
        <v>5.7022000000000004</v>
      </c>
      <c r="V259" s="1">
        <v>7.9583000000000004</v>
      </c>
      <c r="W259" s="1">
        <v>14.677</v>
      </c>
      <c r="X259" s="1">
        <v>3.9605000000000001</v>
      </c>
      <c r="Y259" s="1">
        <v>0.50327</v>
      </c>
      <c r="AA259" s="1">
        <v>3.9634999999999998</v>
      </c>
      <c r="AB259" s="1">
        <v>4.6161000000000003</v>
      </c>
      <c r="AC259" s="1">
        <v>7.9196</v>
      </c>
      <c r="AD259" s="1">
        <v>3.4906999999999999</v>
      </c>
      <c r="AE259" s="1">
        <v>0.45618999999999998</v>
      </c>
      <c r="AG259" s="3">
        <f t="shared" si="47"/>
        <v>2.6073472713092674</v>
      </c>
      <c r="AH259" s="3">
        <f t="shared" si="52"/>
        <v>15.634697177678891</v>
      </c>
      <c r="AI259" s="3">
        <f t="shared" si="53"/>
        <v>14.867615610459705</v>
      </c>
      <c r="AJ259" s="3">
        <f t="shared" si="54"/>
        <v>10.334220909834281</v>
      </c>
      <c r="AK259" s="1">
        <f t="shared" si="55"/>
        <v>366035539500</v>
      </c>
      <c r="AL259" s="63">
        <f t="shared" si="56"/>
        <v>1.357888E-2</v>
      </c>
      <c r="AM259" s="63">
        <f t="shared" si="57"/>
        <v>2.8204E-4</v>
      </c>
      <c r="AN259" s="43">
        <f t="shared" si="58"/>
        <v>2.0770490644294669E-2</v>
      </c>
      <c r="AO259" s="3">
        <f t="shared" si="59"/>
        <v>1.8358737727042465</v>
      </c>
      <c r="AP259" s="3">
        <f t="shared" si="50"/>
        <v>0.45946008654392745</v>
      </c>
      <c r="AQ259"/>
      <c r="AR259"/>
      <c r="AS259"/>
      <c r="AT259"/>
      <c r="AU259"/>
      <c r="AV259" s="7"/>
      <c r="BB259"/>
      <c r="BC259"/>
      <c r="BD259"/>
      <c r="BE259"/>
      <c r="BG259">
        <v>1.8288089999999999</v>
      </c>
      <c r="BI259" s="7"/>
    </row>
    <row r="260" spans="1:61" x14ac:dyDescent="0.2">
      <c r="A260" s="2">
        <f t="shared" si="51"/>
        <v>62.25</v>
      </c>
      <c r="B260" s="1">
        <v>12410000</v>
      </c>
      <c r="C260" s="1">
        <v>3141000</v>
      </c>
      <c r="D260" s="1">
        <v>2134000000000</v>
      </c>
      <c r="E260" s="1">
        <v>1322000000</v>
      </c>
      <c r="F260" s="1">
        <v>7201000000</v>
      </c>
      <c r="G260" s="1">
        <v>644600000</v>
      </c>
      <c r="H260" s="53">
        <f t="shared" si="46"/>
        <v>6.5315789473684215E-4</v>
      </c>
      <c r="I260" s="53">
        <f t="shared" si="48"/>
        <v>112.31578947368421</v>
      </c>
      <c r="J260" s="1">
        <v>1464000</v>
      </c>
      <c r="K260" s="1">
        <v>297800000</v>
      </c>
      <c r="L260" s="64">
        <f t="shared" si="49"/>
        <v>8523000000</v>
      </c>
      <c r="M260" s="1">
        <v>10460000000</v>
      </c>
      <c r="N260" s="64"/>
      <c r="O260" s="1">
        <v>5.9950000000000001</v>
      </c>
      <c r="P260" s="1">
        <v>8.6013000000000002</v>
      </c>
      <c r="Q260" s="1">
        <v>16.006</v>
      </c>
      <c r="R260" s="1">
        <v>3.9752999999999998</v>
      </c>
      <c r="S260" s="1">
        <v>0.50224999999999997</v>
      </c>
      <c r="T260"/>
      <c r="U260" s="1">
        <v>5.7053000000000003</v>
      </c>
      <c r="V260" s="1">
        <v>7.9499000000000004</v>
      </c>
      <c r="W260" s="1">
        <v>14.656000000000001</v>
      </c>
      <c r="X260" s="1">
        <v>3.9752999999999998</v>
      </c>
      <c r="Y260" s="1">
        <v>0.50224999999999997</v>
      </c>
      <c r="AA260" s="1">
        <v>3.9794999999999998</v>
      </c>
      <c r="AB260" s="1">
        <v>4.6329000000000002</v>
      </c>
      <c r="AC260" s="1">
        <v>7.9496000000000002</v>
      </c>
      <c r="AD260" s="1">
        <v>3.5085000000000002</v>
      </c>
      <c r="AE260" s="1">
        <v>0.45568999999999998</v>
      </c>
      <c r="AG260" s="3">
        <f t="shared" si="47"/>
        <v>2.6346490888156313</v>
      </c>
      <c r="AH260" s="3">
        <f t="shared" si="52"/>
        <v>15.794721287449709</v>
      </c>
      <c r="AI260" s="3">
        <f t="shared" si="53"/>
        <v>15.031463446419822</v>
      </c>
      <c r="AJ260" s="3">
        <f t="shared" si="54"/>
        <v>10.484586048941804</v>
      </c>
      <c r="AK260" s="1">
        <f t="shared" si="55"/>
        <v>368862439500</v>
      </c>
      <c r="AL260" s="63">
        <f t="shared" si="56"/>
        <v>1.312612E-2</v>
      </c>
      <c r="AM260" s="63">
        <f t="shared" si="57"/>
        <v>2.7262400000000001E-4</v>
      </c>
      <c r="AN260" s="43">
        <f t="shared" si="58"/>
        <v>2.0769580043455339E-2</v>
      </c>
      <c r="AO260" s="3">
        <f t="shared" si="59"/>
        <v>1.8394302799189268</v>
      </c>
      <c r="AP260" s="3">
        <f t="shared" si="50"/>
        <v>0.46217432248613577</v>
      </c>
      <c r="AQ260"/>
      <c r="AR260"/>
      <c r="AS260"/>
      <c r="AT260"/>
      <c r="AU260"/>
      <c r="AV260" s="7"/>
      <c r="BB260"/>
      <c r="BC260"/>
      <c r="BD260"/>
      <c r="BE260"/>
      <c r="BG260">
        <v>1.8093030000000001</v>
      </c>
      <c r="BI260" s="7"/>
    </row>
    <row r="261" spans="1:61" x14ac:dyDescent="0.2">
      <c r="A261" s="2">
        <f t="shared" si="51"/>
        <v>62.5</v>
      </c>
      <c r="B261" s="1">
        <v>11480000</v>
      </c>
      <c r="C261" s="1">
        <v>2963000</v>
      </c>
      <c r="D261" s="1">
        <v>2132000000000</v>
      </c>
      <c r="E261" s="1">
        <v>1326000000</v>
      </c>
      <c r="F261" s="1">
        <v>7378000000</v>
      </c>
      <c r="G261" s="1">
        <v>617200000</v>
      </c>
      <c r="H261" s="53">
        <f t="shared" si="46"/>
        <v>6.0421052631578944E-4</v>
      </c>
      <c r="I261" s="53">
        <f t="shared" si="48"/>
        <v>112.21052631578948</v>
      </c>
      <c r="J261" s="1">
        <v>1508000</v>
      </c>
      <c r="K261" s="1">
        <v>284400000</v>
      </c>
      <c r="L261" s="64">
        <f t="shared" si="49"/>
        <v>8704000000</v>
      </c>
      <c r="M261" s="1">
        <v>10410000000</v>
      </c>
      <c r="N261" s="64"/>
      <c r="O261" s="1">
        <v>5.9870999999999999</v>
      </c>
      <c r="P261" s="1">
        <v>8.5749999999999993</v>
      </c>
      <c r="Q261" s="1">
        <v>15.95</v>
      </c>
      <c r="R261" s="1">
        <v>3.9841000000000002</v>
      </c>
      <c r="S261" s="1">
        <v>0.50083999999999995</v>
      </c>
      <c r="T261"/>
      <c r="U261" s="1">
        <v>5.7016999999999998</v>
      </c>
      <c r="V261" s="1">
        <v>7.9333999999999998</v>
      </c>
      <c r="W261" s="1">
        <v>14.621</v>
      </c>
      <c r="X261" s="1">
        <v>3.9841000000000002</v>
      </c>
      <c r="Y261" s="1">
        <v>0.50083999999999995</v>
      </c>
      <c r="AA261" s="1">
        <v>3.9895</v>
      </c>
      <c r="AB261" s="1">
        <v>4.6428000000000003</v>
      </c>
      <c r="AC261" s="1">
        <v>7.9676</v>
      </c>
      <c r="AD261" s="1">
        <v>3.5204</v>
      </c>
      <c r="AE261" s="1">
        <v>0.45479999999999998</v>
      </c>
      <c r="AG261" s="3">
        <f t="shared" si="47"/>
        <v>2.6622367866292915</v>
      </c>
      <c r="AH261" s="3">
        <f t="shared" si="52"/>
        <v>15.939077865228231</v>
      </c>
      <c r="AI261" s="3">
        <f t="shared" si="53"/>
        <v>15.179275486324231</v>
      </c>
      <c r="AJ261" s="3">
        <f t="shared" si="54"/>
        <v>10.620993660257559</v>
      </c>
      <c r="AK261" s="1">
        <f t="shared" si="55"/>
        <v>371529139500</v>
      </c>
      <c r="AL261" s="63">
        <f t="shared" si="56"/>
        <v>1.2634159999999998E-2</v>
      </c>
      <c r="AM261" s="63">
        <f t="shared" si="57"/>
        <v>2.62064E-4</v>
      </c>
      <c r="AN261" s="43">
        <f t="shared" si="58"/>
        <v>2.0742494950198514E-2</v>
      </c>
      <c r="AO261" s="3">
        <f t="shared" si="59"/>
        <v>1.842637123420797</v>
      </c>
      <c r="AP261" s="3">
        <f t="shared" si="50"/>
        <v>0.46461807580174935</v>
      </c>
      <c r="AQ261"/>
      <c r="AR261"/>
      <c r="AS261"/>
      <c r="AT261"/>
      <c r="AU261"/>
      <c r="AV261" s="7"/>
      <c r="BB261"/>
      <c r="BC261"/>
      <c r="BD261"/>
      <c r="BE261"/>
      <c r="BG261">
        <v>1.78966</v>
      </c>
      <c r="BI261" s="7"/>
    </row>
    <row r="262" spans="1:61" x14ac:dyDescent="0.2">
      <c r="A262" s="2">
        <f t="shared" si="51"/>
        <v>62.75</v>
      </c>
      <c r="B262" s="1">
        <v>10660000</v>
      </c>
      <c r="C262" s="1">
        <v>2764000</v>
      </c>
      <c r="D262" s="1">
        <v>2129000000000</v>
      </c>
      <c r="E262" s="1">
        <v>1329000000</v>
      </c>
      <c r="F262" s="1">
        <v>7594000000</v>
      </c>
      <c r="G262" s="1">
        <v>587500000</v>
      </c>
      <c r="H262" s="53">
        <f t="shared" si="46"/>
        <v>5.6105263157894738E-4</v>
      </c>
      <c r="I262" s="53">
        <f t="shared" si="48"/>
        <v>112.05263157894737</v>
      </c>
      <c r="J262" s="1">
        <v>1565000</v>
      </c>
      <c r="K262" s="1">
        <v>269900000</v>
      </c>
      <c r="L262" s="64">
        <f t="shared" si="49"/>
        <v>8923000000</v>
      </c>
      <c r="M262" s="1">
        <v>10360000000</v>
      </c>
      <c r="N262" s="64"/>
      <c r="O262" s="1">
        <v>5.9728000000000003</v>
      </c>
      <c r="P262" s="1">
        <v>8.5411000000000001</v>
      </c>
      <c r="Q262" s="1">
        <v>15.881</v>
      </c>
      <c r="R262" s="1">
        <v>3.9868999999999999</v>
      </c>
      <c r="S262" s="1">
        <v>0.49909999999999999</v>
      </c>
      <c r="T262"/>
      <c r="U262" s="1">
        <v>5.6917</v>
      </c>
      <c r="V262" s="1">
        <v>7.9089999999999998</v>
      </c>
      <c r="W262" s="1">
        <v>14.571</v>
      </c>
      <c r="X262" s="1">
        <v>3.9868999999999999</v>
      </c>
      <c r="Y262" s="1">
        <v>0.49909999999999999</v>
      </c>
      <c r="AA262" s="1">
        <v>3.9935</v>
      </c>
      <c r="AB262" s="1">
        <v>4.6458000000000004</v>
      </c>
      <c r="AC262" s="1">
        <v>7.9737</v>
      </c>
      <c r="AD262" s="1">
        <v>3.5266999999999999</v>
      </c>
      <c r="AE262" s="1">
        <v>0.45356000000000002</v>
      </c>
      <c r="AG262" s="3">
        <f t="shared" si="47"/>
        <v>2.6901133582341106</v>
      </c>
      <c r="AH262" s="3">
        <f t="shared" si="52"/>
        <v>16.067509066060698</v>
      </c>
      <c r="AI262" s="3">
        <f t="shared" si="53"/>
        <v>15.311318201061088</v>
      </c>
      <c r="AJ262" s="3">
        <f t="shared" si="54"/>
        <v>10.74296769610792</v>
      </c>
      <c r="AK262" s="1">
        <f t="shared" si="55"/>
        <v>374016739500</v>
      </c>
      <c r="AL262" s="63">
        <f t="shared" si="56"/>
        <v>1.2097119999999999E-2</v>
      </c>
      <c r="AM262" s="63">
        <f t="shared" si="57"/>
        <v>2.5027200000000001E-4</v>
      </c>
      <c r="AN262" s="43">
        <f t="shared" si="58"/>
        <v>2.0688560583014801E-2</v>
      </c>
      <c r="AO262" s="3">
        <f t="shared" si="59"/>
        <v>1.8455077995418234</v>
      </c>
      <c r="AP262" s="3">
        <f t="shared" si="50"/>
        <v>0.46678999192141524</v>
      </c>
      <c r="AQ262"/>
      <c r="AR262"/>
      <c r="AS262"/>
      <c r="AT262"/>
      <c r="AU262"/>
      <c r="AV262" s="7"/>
      <c r="BB262"/>
      <c r="BC262"/>
      <c r="BD262"/>
      <c r="BE262"/>
      <c r="BG262">
        <v>1.770373</v>
      </c>
      <c r="BI262" s="7"/>
    </row>
    <row r="263" spans="1:61" x14ac:dyDescent="0.2">
      <c r="A263" s="2">
        <f t="shared" si="51"/>
        <v>63</v>
      </c>
      <c r="B263" s="1">
        <v>9951000</v>
      </c>
      <c r="C263" s="1">
        <v>2546000</v>
      </c>
      <c r="D263" s="1">
        <v>2126000000000</v>
      </c>
      <c r="E263" s="1">
        <v>1330000000</v>
      </c>
      <c r="F263" s="1">
        <v>7853000000</v>
      </c>
      <c r="G263" s="1">
        <v>555500000</v>
      </c>
      <c r="H263" s="53">
        <f t="shared" si="46"/>
        <v>5.2373684210526314E-4</v>
      </c>
      <c r="I263" s="53">
        <f t="shared" si="48"/>
        <v>111.89473684210526</v>
      </c>
      <c r="J263" s="1">
        <v>1636000</v>
      </c>
      <c r="K263" s="1">
        <v>254400000</v>
      </c>
      <c r="L263" s="64">
        <f t="shared" si="49"/>
        <v>9183000000</v>
      </c>
      <c r="M263" s="1">
        <v>10310000000</v>
      </c>
      <c r="N263" s="64"/>
      <c r="O263" s="1">
        <v>5.9522000000000004</v>
      </c>
      <c r="P263" s="1">
        <v>8.5002999999999993</v>
      </c>
      <c r="Q263" s="1">
        <v>15.8</v>
      </c>
      <c r="R263" s="1">
        <v>3.9839000000000002</v>
      </c>
      <c r="S263" s="1">
        <v>0.49697999999999998</v>
      </c>
      <c r="T263"/>
      <c r="U263" s="1">
        <v>5.6750999999999996</v>
      </c>
      <c r="V263" s="1">
        <v>7.8772000000000002</v>
      </c>
      <c r="W263" s="1">
        <v>14.507999999999999</v>
      </c>
      <c r="X263" s="1">
        <v>3.9839000000000002</v>
      </c>
      <c r="Y263" s="1">
        <v>0.49697999999999998</v>
      </c>
      <c r="AA263" s="1">
        <v>3.9916</v>
      </c>
      <c r="AB263" s="1">
        <v>4.6422999999999996</v>
      </c>
      <c r="AC263" s="1">
        <v>7.9684999999999997</v>
      </c>
      <c r="AD263" s="1">
        <v>3.5272999999999999</v>
      </c>
      <c r="AE263" s="1">
        <v>0.45195000000000002</v>
      </c>
      <c r="AG263" s="3">
        <f t="shared" si="47"/>
        <v>2.7182818284590451</v>
      </c>
      <c r="AH263" s="3">
        <f t="shared" si="52"/>
        <v>16.179757099353928</v>
      </c>
      <c r="AI263" s="3">
        <f t="shared" si="53"/>
        <v>15.426521204687926</v>
      </c>
      <c r="AJ263" s="3">
        <f t="shared" si="54"/>
        <v>10.850293746477124</v>
      </c>
      <c r="AK263" s="1">
        <f t="shared" si="55"/>
        <v>376308139500</v>
      </c>
      <c r="AL263" s="63">
        <f t="shared" si="56"/>
        <v>1.1514999999999999E-2</v>
      </c>
      <c r="AM263" s="63">
        <f t="shared" si="57"/>
        <v>2.37512E-4</v>
      </c>
      <c r="AN263" s="43">
        <f t="shared" si="58"/>
        <v>2.0626313504125054E-2</v>
      </c>
      <c r="AO263" s="3">
        <f t="shared" si="59"/>
        <v>1.8480104623758378</v>
      </c>
      <c r="AP263" s="3">
        <f t="shared" si="50"/>
        <v>0.46867757608555</v>
      </c>
      <c r="AQ263"/>
      <c r="AR263"/>
      <c r="AS263"/>
      <c r="AT263"/>
      <c r="AU263"/>
      <c r="AV263" s="7"/>
      <c r="BB263"/>
      <c r="BC263"/>
      <c r="BD263"/>
      <c r="BE263"/>
      <c r="BG263">
        <v>1.751163</v>
      </c>
      <c r="BI263" s="7"/>
    </row>
    <row r="264" spans="1:61" x14ac:dyDescent="0.2">
      <c r="A264" s="2">
        <f t="shared" si="51"/>
        <v>63.25</v>
      </c>
      <c r="B264" s="1">
        <v>9333000</v>
      </c>
      <c r="C264" s="1">
        <v>2312000</v>
      </c>
      <c r="D264" s="1">
        <v>2123000000000</v>
      </c>
      <c r="E264" s="1">
        <v>1324000000</v>
      </c>
      <c r="F264" s="1">
        <v>8158000000</v>
      </c>
      <c r="G264" s="1">
        <v>520900000</v>
      </c>
      <c r="H264" s="53">
        <f t="shared" si="46"/>
        <v>4.9121052631578952E-4</v>
      </c>
      <c r="I264" s="53">
        <f t="shared" si="48"/>
        <v>111.73684210526316</v>
      </c>
      <c r="J264" s="1">
        <v>1728000</v>
      </c>
      <c r="K264" s="1">
        <v>238300000</v>
      </c>
      <c r="L264" s="64">
        <f t="shared" si="49"/>
        <v>9482000000</v>
      </c>
      <c r="M264" s="1">
        <v>10240000000</v>
      </c>
      <c r="N264" s="64"/>
      <c r="O264" s="1">
        <v>5.9257</v>
      </c>
      <c r="P264" s="1">
        <v>8.4526000000000003</v>
      </c>
      <c r="Q264" s="1">
        <v>15.706</v>
      </c>
      <c r="R264" s="1">
        <v>3.9752999999999998</v>
      </c>
      <c r="S264" s="1">
        <v>0.49452000000000002</v>
      </c>
      <c r="T264"/>
      <c r="U264" s="1">
        <v>5.6525999999999996</v>
      </c>
      <c r="V264" s="1">
        <v>7.8383000000000003</v>
      </c>
      <c r="W264" s="1">
        <v>14.433</v>
      </c>
      <c r="X264" s="1">
        <v>3.9752999999999998</v>
      </c>
      <c r="Y264" s="1">
        <v>0.49452000000000002</v>
      </c>
      <c r="AA264" s="1">
        <v>3.984</v>
      </c>
      <c r="AB264" s="1">
        <v>4.6323999999999996</v>
      </c>
      <c r="AC264" s="1">
        <v>7.9522000000000004</v>
      </c>
      <c r="AD264" s="1">
        <v>3.5225</v>
      </c>
      <c r="AE264" s="1">
        <v>0.44997999999999999</v>
      </c>
      <c r="AG264" s="3">
        <f t="shared" si="47"/>
        <v>2.7467452538063672</v>
      </c>
      <c r="AH264" s="3">
        <f t="shared" si="52"/>
        <v>16.276388350480389</v>
      </c>
      <c r="AI264" s="3">
        <f t="shared" si="53"/>
        <v>15.526252221665871</v>
      </c>
      <c r="AJ264" s="3">
        <f t="shared" si="54"/>
        <v>10.943033091164567</v>
      </c>
      <c r="AK264" s="1">
        <f t="shared" si="55"/>
        <v>378388939500</v>
      </c>
      <c r="AL264" s="63">
        <f t="shared" si="56"/>
        <v>1.08878E-2</v>
      </c>
      <c r="AM264" s="63">
        <f t="shared" si="57"/>
        <v>2.2387199999999999E-4</v>
      </c>
      <c r="AN264" s="43">
        <f t="shared" si="58"/>
        <v>2.0561729642351988E-2</v>
      </c>
      <c r="AO264" s="3">
        <f t="shared" si="59"/>
        <v>1.8501731222740145</v>
      </c>
      <c r="AP264" s="3">
        <f t="shared" si="50"/>
        <v>0.47030499491280786</v>
      </c>
      <c r="AQ264"/>
      <c r="AR264"/>
      <c r="AS264"/>
      <c r="AT264"/>
      <c r="AU264"/>
      <c r="AV264" s="7"/>
      <c r="BB264"/>
      <c r="BC264"/>
      <c r="BD264"/>
      <c r="BE264"/>
      <c r="BG264">
        <v>1.7320869999999999</v>
      </c>
      <c r="BI264" s="7"/>
    </row>
    <row r="265" spans="1:61" x14ac:dyDescent="0.2">
      <c r="A265" s="2">
        <f t="shared" si="51"/>
        <v>63.5</v>
      </c>
      <c r="B265" s="1">
        <v>8802000</v>
      </c>
      <c r="C265" s="1">
        <v>2061000</v>
      </c>
      <c r="D265" s="1">
        <v>2119000000000</v>
      </c>
      <c r="E265" s="1">
        <v>1309000000</v>
      </c>
      <c r="F265" s="1">
        <v>8512000000</v>
      </c>
      <c r="G265" s="1">
        <v>483600000</v>
      </c>
      <c r="H265" s="53">
        <f t="shared" si="46"/>
        <v>4.6326315789473684E-4</v>
      </c>
      <c r="I265" s="53">
        <f t="shared" si="48"/>
        <v>111.52631578947368</v>
      </c>
      <c r="J265" s="1">
        <v>1846000</v>
      </c>
      <c r="K265" s="1">
        <v>221700000</v>
      </c>
      <c r="L265" s="64">
        <f t="shared" si="49"/>
        <v>9821000000</v>
      </c>
      <c r="M265" s="1">
        <v>10180000000</v>
      </c>
      <c r="N265" s="64"/>
      <c r="O265" s="1">
        <v>5.8936000000000002</v>
      </c>
      <c r="P265" s="1">
        <v>8.3981999999999992</v>
      </c>
      <c r="Q265" s="1">
        <v>15.601000000000001</v>
      </c>
      <c r="R265" s="1">
        <v>3.9613999999999998</v>
      </c>
      <c r="S265" s="1">
        <v>0.49171999999999999</v>
      </c>
      <c r="T265"/>
      <c r="U265" s="1">
        <v>5.6241000000000003</v>
      </c>
      <c r="V265" s="1">
        <v>7.7923999999999998</v>
      </c>
      <c r="W265" s="1">
        <v>14.346</v>
      </c>
      <c r="X265" s="1">
        <v>3.9613999999999998</v>
      </c>
      <c r="Y265" s="1">
        <v>0.49171999999999999</v>
      </c>
      <c r="AA265" s="1">
        <v>3.9710000000000001</v>
      </c>
      <c r="AB265" s="1">
        <v>4.6162999999999998</v>
      </c>
      <c r="AC265" s="1">
        <v>7.9253999999999998</v>
      </c>
      <c r="AD265" s="1">
        <v>3.5125000000000002</v>
      </c>
      <c r="AE265" s="1">
        <v>0.44766</v>
      </c>
      <c r="AG265" s="3">
        <f t="shared" si="47"/>
        <v>2.7755067227833154</v>
      </c>
      <c r="AH265" s="3">
        <f t="shared" si="52"/>
        <v>16.35772642139575</v>
      </c>
      <c r="AI265" s="3">
        <f t="shared" si="53"/>
        <v>15.609727359605646</v>
      </c>
      <c r="AJ265" s="3">
        <f t="shared" si="54"/>
        <v>11.021537196172545</v>
      </c>
      <c r="AK265" s="1">
        <f t="shared" si="55"/>
        <v>380243839500</v>
      </c>
      <c r="AL265" s="63">
        <f t="shared" si="56"/>
        <v>1.0209639999999999E-2</v>
      </c>
      <c r="AM265" s="63">
        <f t="shared" si="57"/>
        <v>2.0970400000000001E-4</v>
      </c>
      <c r="AN265" s="43">
        <f t="shared" si="58"/>
        <v>2.0539803558205776E-2</v>
      </c>
      <c r="AO265" s="3">
        <f t="shared" si="59"/>
        <v>1.8520425011708861</v>
      </c>
      <c r="AP265" s="3">
        <f t="shared" si="50"/>
        <v>0.47169631587721178</v>
      </c>
      <c r="AQ265"/>
      <c r="AR265"/>
      <c r="AS265"/>
      <c r="AT265"/>
      <c r="AU265"/>
      <c r="AV265" s="7"/>
      <c r="BB265"/>
      <c r="BC265"/>
      <c r="BD265"/>
      <c r="BE265"/>
      <c r="BG265">
        <v>1.7135899999999999</v>
      </c>
      <c r="BI265" s="7"/>
    </row>
    <row r="266" spans="1:61" x14ac:dyDescent="0.2">
      <c r="A266" s="2">
        <f t="shared" si="51"/>
        <v>63.75</v>
      </c>
      <c r="B266" s="1">
        <v>8347000</v>
      </c>
      <c r="C266" s="1">
        <v>1800000</v>
      </c>
      <c r="D266" s="1">
        <v>2115000000000</v>
      </c>
      <c r="E266" s="1">
        <v>1281000000</v>
      </c>
      <c r="F266" s="1">
        <v>8920000000</v>
      </c>
      <c r="G266" s="1">
        <v>443700000</v>
      </c>
      <c r="H266" s="53">
        <f t="shared" si="46"/>
        <v>4.393157894736842E-4</v>
      </c>
      <c r="I266" s="53">
        <f t="shared" si="48"/>
        <v>111.31578947368421</v>
      </c>
      <c r="J266" s="1">
        <v>2001000</v>
      </c>
      <c r="K266" s="1">
        <v>205000000</v>
      </c>
      <c r="L266" s="64">
        <f t="shared" si="49"/>
        <v>10201000000</v>
      </c>
      <c r="M266" s="1">
        <v>10110000000</v>
      </c>
      <c r="N266" s="64"/>
      <c r="O266" s="1">
        <v>5.8563999999999998</v>
      </c>
      <c r="P266" s="1">
        <v>8.3382000000000005</v>
      </c>
      <c r="Q266" s="1">
        <v>15.487</v>
      </c>
      <c r="R266" s="1">
        <v>3.9426000000000001</v>
      </c>
      <c r="S266" s="1">
        <v>0.48859000000000002</v>
      </c>
      <c r="T266"/>
      <c r="U266" s="1">
        <v>5.5904999999999996</v>
      </c>
      <c r="V266" s="1">
        <v>7.7404999999999999</v>
      </c>
      <c r="W266" s="1">
        <v>14.247999999999999</v>
      </c>
      <c r="X266" s="1">
        <v>3.9426000000000001</v>
      </c>
      <c r="Y266" s="1">
        <v>0.48859000000000002</v>
      </c>
      <c r="AA266" s="1">
        <v>3.9529999999999998</v>
      </c>
      <c r="AB266" s="1">
        <v>4.5946999999999996</v>
      </c>
      <c r="AC266" s="1">
        <v>7.8888999999999996</v>
      </c>
      <c r="AD266" s="1">
        <v>3.4977999999999998</v>
      </c>
      <c r="AE266" s="1">
        <v>0.44501000000000002</v>
      </c>
      <c r="AG266" s="3">
        <f t="shared" si="47"/>
        <v>2.8045693562372267</v>
      </c>
      <c r="AH266" s="3">
        <f t="shared" si="52"/>
        <v>16.424679977867694</v>
      </c>
      <c r="AI266" s="3">
        <f t="shared" si="53"/>
        <v>15.678944986044215</v>
      </c>
      <c r="AJ266" s="3">
        <f t="shared" si="54"/>
        <v>11.086462665205756</v>
      </c>
      <c r="AK266" s="1">
        <f t="shared" si="55"/>
        <v>381863839500</v>
      </c>
      <c r="AL266" s="63">
        <f t="shared" si="56"/>
        <v>9.4785599999999987E-3</v>
      </c>
      <c r="AM266" s="63">
        <f t="shared" si="57"/>
        <v>1.9509599999999999E-4</v>
      </c>
      <c r="AN266" s="43">
        <f t="shared" si="58"/>
        <v>2.0582873347850309E-2</v>
      </c>
      <c r="AO266" s="3">
        <f t="shared" si="59"/>
        <v>1.8535901033796263</v>
      </c>
      <c r="AP266" s="3">
        <f t="shared" si="50"/>
        <v>0.47283586385550835</v>
      </c>
      <c r="AQ266"/>
      <c r="AR266"/>
      <c r="AS266"/>
      <c r="AT266"/>
      <c r="AU266"/>
      <c r="AV266" s="7"/>
      <c r="BB266"/>
      <c r="BC266"/>
      <c r="BD266"/>
      <c r="BE266"/>
      <c r="BG266">
        <v>1.695549</v>
      </c>
      <c r="BI266" s="7"/>
    </row>
    <row r="267" spans="1:61" x14ac:dyDescent="0.2">
      <c r="A267" s="2">
        <f t="shared" si="51"/>
        <v>64</v>
      </c>
      <c r="B267" s="1">
        <v>7963000</v>
      </c>
      <c r="C267" s="1">
        <v>1532000</v>
      </c>
      <c r="D267" s="1">
        <v>2109000000000</v>
      </c>
      <c r="E267" s="1">
        <v>1233000000</v>
      </c>
      <c r="F267" s="1">
        <v>9385000000</v>
      </c>
      <c r="G267" s="1">
        <v>401600000</v>
      </c>
      <c r="H267" s="53">
        <f t="shared" ref="H267:H330" si="60">B267/19000000000</f>
        <v>4.1910526315789475E-4</v>
      </c>
      <c r="I267" s="53">
        <f t="shared" si="48"/>
        <v>111</v>
      </c>
      <c r="J267" s="1">
        <v>2210000</v>
      </c>
      <c r="K267" s="1">
        <v>188400000</v>
      </c>
      <c r="L267" s="64">
        <f t="shared" si="49"/>
        <v>10618000000</v>
      </c>
      <c r="M267" s="1">
        <v>10040000000</v>
      </c>
      <c r="N267" s="64"/>
      <c r="O267" s="1">
        <v>5.8144</v>
      </c>
      <c r="P267" s="1">
        <v>8.2729999999999997</v>
      </c>
      <c r="Q267" s="1">
        <v>15.363</v>
      </c>
      <c r="R267" s="1">
        <v>3.9195000000000002</v>
      </c>
      <c r="S267" s="1">
        <v>0.48515000000000003</v>
      </c>
      <c r="T267"/>
      <c r="U267" s="1">
        <v>5.5521000000000003</v>
      </c>
      <c r="V267" s="1">
        <v>7.6830999999999996</v>
      </c>
      <c r="W267" s="1">
        <v>14.14</v>
      </c>
      <c r="X267" s="1">
        <v>3.9195000000000002</v>
      </c>
      <c r="Y267" s="1">
        <v>0.48515000000000003</v>
      </c>
      <c r="AA267" s="1">
        <v>3.9304999999999999</v>
      </c>
      <c r="AB267" s="1">
        <v>4.5678999999999998</v>
      </c>
      <c r="AC267" s="1">
        <v>7.8434999999999997</v>
      </c>
      <c r="AD267" s="1">
        <v>3.4788000000000001</v>
      </c>
      <c r="AE267" s="1">
        <v>0.44203999999999999</v>
      </c>
      <c r="AG267" s="3">
        <f t="shared" ref="AG267:AG330" si="61">IF(A267&lt;AG$3,1,EXP((A267-AG$3)/24))</f>
        <v>2.8339363076941688</v>
      </c>
      <c r="AH267" s="3">
        <f t="shared" si="52"/>
        <v>16.477639267456976</v>
      </c>
      <c r="AI267" s="3">
        <f t="shared" si="53"/>
        <v>15.734297773948795</v>
      </c>
      <c r="AJ267" s="3">
        <f t="shared" si="54"/>
        <v>11.138786657391931</v>
      </c>
      <c r="AK267" s="1">
        <f t="shared" si="55"/>
        <v>383242639500</v>
      </c>
      <c r="AL267" s="63">
        <f t="shared" si="56"/>
        <v>8.6965199999999993E-3</v>
      </c>
      <c r="AM267" s="63">
        <f t="shared" si="57"/>
        <v>1.8039999999999999E-4</v>
      </c>
      <c r="AN267" s="43">
        <f t="shared" si="58"/>
        <v>2.074392975581037E-2</v>
      </c>
      <c r="AO267" s="3">
        <f t="shared" si="59"/>
        <v>1.854860187759378</v>
      </c>
      <c r="AP267" s="3">
        <f t="shared" si="50"/>
        <v>0.47377009549135746</v>
      </c>
      <c r="AQ267"/>
      <c r="AR267"/>
      <c r="AS267"/>
      <c r="AT267"/>
      <c r="AU267"/>
      <c r="AV267" s="7"/>
      <c r="BB267"/>
      <c r="BC267"/>
      <c r="BD267"/>
      <c r="BE267"/>
      <c r="BG267">
        <v>1.6779550000000001</v>
      </c>
      <c r="BI267" s="7"/>
    </row>
    <row r="268" spans="1:61" x14ac:dyDescent="0.2">
      <c r="A268" s="2">
        <f t="shared" si="51"/>
        <v>64.25</v>
      </c>
      <c r="B268" s="1">
        <v>7642000</v>
      </c>
      <c r="C268" s="1">
        <v>1263000</v>
      </c>
      <c r="D268" s="1">
        <v>2104000000000</v>
      </c>
      <c r="E268" s="1">
        <v>1159000000</v>
      </c>
      <c r="F268" s="1">
        <v>9908000000</v>
      </c>
      <c r="G268" s="1">
        <v>357400000</v>
      </c>
      <c r="H268" s="53">
        <f t="shared" si="60"/>
        <v>4.0221052631578947E-4</v>
      </c>
      <c r="I268" s="53">
        <f t="shared" ref="I268:I331" si="62">D268/19000000000</f>
        <v>110.73684210526316</v>
      </c>
      <c r="J268" s="1">
        <v>2499000</v>
      </c>
      <c r="K268" s="1">
        <v>172500000</v>
      </c>
      <c r="L268" s="64">
        <f t="shared" ref="L268:L331" si="63">SUM(E268:F268)</f>
        <v>11067000000</v>
      </c>
      <c r="M268" s="1">
        <v>9959000000</v>
      </c>
      <c r="N268" s="64"/>
      <c r="O268" s="1">
        <v>5.7686999999999999</v>
      </c>
      <c r="P268" s="1">
        <v>8.2033000000000005</v>
      </c>
      <c r="Q268" s="1">
        <v>15.231</v>
      </c>
      <c r="R268" s="1">
        <v>3.8925000000000001</v>
      </c>
      <c r="S268" s="1">
        <v>0.48143000000000002</v>
      </c>
      <c r="T268"/>
      <c r="U268" s="1">
        <v>5.5095999999999998</v>
      </c>
      <c r="V268" s="1">
        <v>7.6208</v>
      </c>
      <c r="W268" s="1">
        <v>14.023999999999999</v>
      </c>
      <c r="X268" s="1">
        <v>3.8925000000000001</v>
      </c>
      <c r="Y268" s="1">
        <v>0.48143000000000002</v>
      </c>
      <c r="AA268" s="1">
        <v>3.9041000000000001</v>
      </c>
      <c r="AB268" s="1">
        <v>4.5366999999999997</v>
      </c>
      <c r="AC268" s="1">
        <v>7.7903000000000002</v>
      </c>
      <c r="AD268" s="1">
        <v>3.4561000000000002</v>
      </c>
      <c r="AE268" s="1">
        <v>0.43880000000000002</v>
      </c>
      <c r="AG268" s="3">
        <f t="shared" si="61"/>
        <v>2.863610763701125</v>
      </c>
      <c r="AH268" s="3">
        <f t="shared" si="52"/>
        <v>16.519311412562679</v>
      </c>
      <c r="AI268" s="3">
        <f t="shared" si="53"/>
        <v>15.777349863687718</v>
      </c>
      <c r="AJ268" s="3">
        <f t="shared" si="54"/>
        <v>11.179822782565562</v>
      </c>
      <c r="AK268" s="1">
        <f t="shared" si="55"/>
        <v>384379339500</v>
      </c>
      <c r="AL268" s="63">
        <f t="shared" si="56"/>
        <v>7.8713599999999991E-3</v>
      </c>
      <c r="AM268" s="63">
        <f t="shared" si="57"/>
        <v>1.65792E-4</v>
      </c>
      <c r="AN268" s="43">
        <f t="shared" si="58"/>
        <v>2.1062688023416539E-2</v>
      </c>
      <c r="AO268" s="3">
        <f t="shared" si="59"/>
        <v>1.8558651193218987</v>
      </c>
      <c r="AP268" s="3">
        <f t="shared" ref="AP268:AP331" si="64">R268/P268</f>
        <v>0.47450416295880926</v>
      </c>
      <c r="AQ268"/>
      <c r="AR268"/>
      <c r="AS268"/>
      <c r="AT268"/>
      <c r="AU268"/>
      <c r="AV268" s="7"/>
      <c r="BB268"/>
      <c r="BC268"/>
      <c r="BD268"/>
      <c r="BE268"/>
      <c r="BG268">
        <v>1.6611940000000001</v>
      </c>
      <c r="BI268" s="7"/>
    </row>
    <row r="269" spans="1:61" x14ac:dyDescent="0.2">
      <c r="A269" s="2">
        <f t="shared" ref="A269:A332" si="65">A268+0.25</f>
        <v>64.5</v>
      </c>
      <c r="B269" s="1">
        <v>7377000</v>
      </c>
      <c r="C269" s="1">
        <v>1004000</v>
      </c>
      <c r="D269" s="1">
        <v>2097000000000</v>
      </c>
      <c r="E269" s="1">
        <v>1056000000</v>
      </c>
      <c r="F269" s="1">
        <v>10480000000</v>
      </c>
      <c r="G269" s="1">
        <v>312000000</v>
      </c>
      <c r="H269" s="53">
        <f t="shared" si="60"/>
        <v>3.8826315789473686E-4</v>
      </c>
      <c r="I269" s="53">
        <f t="shared" si="62"/>
        <v>110.36842105263158</v>
      </c>
      <c r="J269" s="1">
        <v>2903000</v>
      </c>
      <c r="K269" s="1">
        <v>157600000</v>
      </c>
      <c r="L269" s="64">
        <f t="shared" si="63"/>
        <v>11536000000</v>
      </c>
      <c r="M269" s="1">
        <v>9878000000</v>
      </c>
      <c r="N269" s="64"/>
      <c r="O269" s="1">
        <v>5.7196999999999996</v>
      </c>
      <c r="P269" s="1">
        <v>8.1298999999999992</v>
      </c>
      <c r="Q269" s="1">
        <v>15.093999999999999</v>
      </c>
      <c r="R269" s="1">
        <v>3.8626</v>
      </c>
      <c r="S269" s="1">
        <v>0.47749000000000003</v>
      </c>
      <c r="T269"/>
      <c r="U269" s="1">
        <v>5.4638</v>
      </c>
      <c r="V269" s="1">
        <v>7.5545</v>
      </c>
      <c r="W269" s="1">
        <v>13.901</v>
      </c>
      <c r="X269" s="1">
        <v>3.8626</v>
      </c>
      <c r="Y269" s="1">
        <v>0.47749000000000003</v>
      </c>
      <c r="AA269" s="1">
        <v>3.8744999999999998</v>
      </c>
      <c r="AB269" s="1">
        <v>4.5016999999999996</v>
      </c>
      <c r="AC269" s="1">
        <v>7.7305000000000001</v>
      </c>
      <c r="AD269" s="1">
        <v>3.4304000000000001</v>
      </c>
      <c r="AE269" s="1">
        <v>0.43531999999999998</v>
      </c>
      <c r="AG269" s="3">
        <f t="shared" si="61"/>
        <v>2.8935959441717611</v>
      </c>
      <c r="AH269" s="3">
        <f t="shared" si="52"/>
        <v>16.550500721879221</v>
      </c>
      <c r="AI269" s="3">
        <f t="shared" si="53"/>
        <v>15.810029519765669</v>
      </c>
      <c r="AJ269" s="3">
        <f t="shared" si="54"/>
        <v>11.211237485693488</v>
      </c>
      <c r="AK269" s="1">
        <f t="shared" si="55"/>
        <v>385282939500</v>
      </c>
      <c r="AL269" s="63">
        <f t="shared" si="56"/>
        <v>7.0050399999999997E-3</v>
      </c>
      <c r="AM269" s="63">
        <f t="shared" si="57"/>
        <v>1.518E-4</v>
      </c>
      <c r="AN269" s="43">
        <f t="shared" si="58"/>
        <v>2.1670111805214533E-2</v>
      </c>
      <c r="AO269" s="3">
        <f t="shared" si="59"/>
        <v>1.8567188198296822</v>
      </c>
      <c r="AP269" s="3">
        <f t="shared" si="64"/>
        <v>0.47511039496180768</v>
      </c>
      <c r="AQ269"/>
      <c r="AR269"/>
      <c r="AS269"/>
      <c r="AT269"/>
      <c r="AU269"/>
      <c r="AV269" s="7"/>
      <c r="BB269"/>
      <c r="BC269"/>
      <c r="BD269"/>
      <c r="BE269"/>
      <c r="BG269">
        <v>1.6452230000000001</v>
      </c>
      <c r="BI269" s="7"/>
    </row>
    <row r="270" spans="1:61" x14ac:dyDescent="0.2">
      <c r="A270" s="2">
        <f t="shared" si="65"/>
        <v>64.75</v>
      </c>
      <c r="B270" s="1">
        <v>7161000</v>
      </c>
      <c r="C270" s="1">
        <v>765000</v>
      </c>
      <c r="D270" s="1">
        <v>2089000000000</v>
      </c>
      <c r="E270" s="1">
        <v>921500000</v>
      </c>
      <c r="F270" s="1">
        <v>11080000000</v>
      </c>
      <c r="G270" s="1">
        <v>266400000</v>
      </c>
      <c r="H270" s="53">
        <f t="shared" si="60"/>
        <v>3.7689473684210525E-4</v>
      </c>
      <c r="I270" s="53">
        <f t="shared" si="62"/>
        <v>109.94736842105263</v>
      </c>
      <c r="J270" s="1">
        <v>3480000</v>
      </c>
      <c r="K270" s="1">
        <v>144200000</v>
      </c>
      <c r="L270" s="64">
        <f t="shared" si="63"/>
        <v>12001500000</v>
      </c>
      <c r="M270" s="1">
        <v>9792000000</v>
      </c>
      <c r="N270" s="64"/>
      <c r="O270" s="1">
        <v>5.6681999999999997</v>
      </c>
      <c r="P270" s="1">
        <v>8.0536999999999992</v>
      </c>
      <c r="Q270" s="1">
        <v>14.951000000000001</v>
      </c>
      <c r="R270" s="1">
        <v>3.8304</v>
      </c>
      <c r="S270" s="1">
        <v>0.47338000000000002</v>
      </c>
      <c r="T270"/>
      <c r="U270" s="1">
        <v>5.4154</v>
      </c>
      <c r="V270" s="1">
        <v>7.4851999999999999</v>
      </c>
      <c r="W270" s="1">
        <v>13.773</v>
      </c>
      <c r="X270" s="1">
        <v>3.8304</v>
      </c>
      <c r="Y270" s="1">
        <v>0.47338000000000002</v>
      </c>
      <c r="AA270" s="1">
        <v>3.8424</v>
      </c>
      <c r="AB270" s="1">
        <v>4.4637000000000002</v>
      </c>
      <c r="AC270" s="1">
        <v>7.6654999999999998</v>
      </c>
      <c r="AD270" s="1">
        <v>3.4026000000000001</v>
      </c>
      <c r="AE270" s="1">
        <v>0.43165999999999999</v>
      </c>
      <c r="AG270" s="3">
        <f t="shared" si="61"/>
        <v>2.9238951027358073</v>
      </c>
      <c r="AH270" s="3">
        <f t="shared" si="52"/>
        <v>16.573222221327104</v>
      </c>
      <c r="AI270" s="3">
        <f t="shared" si="53"/>
        <v>15.83406153935549</v>
      </c>
      <c r="AJ270" s="3">
        <f t="shared" si="54"/>
        <v>11.234774542752065</v>
      </c>
      <c r="AK270" s="1">
        <f t="shared" si="55"/>
        <v>385971439500</v>
      </c>
      <c r="AL270" s="63">
        <f t="shared" si="56"/>
        <v>6.1151999999999995E-3</v>
      </c>
      <c r="AM270" s="63">
        <f t="shared" si="57"/>
        <v>1.3868800000000001E-4</v>
      </c>
      <c r="AN270" s="43">
        <f t="shared" si="58"/>
        <v>2.2679225536368398E-2</v>
      </c>
      <c r="AO270" s="3">
        <f t="shared" si="59"/>
        <v>1.8574187433519171</v>
      </c>
      <c r="AP270" s="3">
        <f t="shared" si="64"/>
        <v>0.47560748475855824</v>
      </c>
      <c r="AQ270"/>
      <c r="AR270"/>
      <c r="AS270"/>
      <c r="AT270"/>
      <c r="AU270"/>
      <c r="AV270" s="7"/>
      <c r="BB270"/>
      <c r="BC270"/>
      <c r="BD270"/>
      <c r="BE270"/>
      <c r="BG270">
        <v>1.63012</v>
      </c>
      <c r="BI270" s="7"/>
    </row>
    <row r="271" spans="1:61" x14ac:dyDescent="0.2">
      <c r="A271" s="2">
        <f t="shared" si="65"/>
        <v>65</v>
      </c>
      <c r="B271" s="1">
        <v>6986000</v>
      </c>
      <c r="C271" s="1">
        <v>552800</v>
      </c>
      <c r="D271" s="1">
        <v>2079000000000</v>
      </c>
      <c r="E271" s="1">
        <v>754200000</v>
      </c>
      <c r="F271" s="1">
        <v>11680000000</v>
      </c>
      <c r="G271" s="1">
        <v>221200000</v>
      </c>
      <c r="H271" s="53">
        <f t="shared" si="60"/>
        <v>3.6768421052631579E-4</v>
      </c>
      <c r="I271" s="53">
        <f t="shared" si="62"/>
        <v>109.42105263157895</v>
      </c>
      <c r="J271" s="1">
        <v>4372000</v>
      </c>
      <c r="K271" s="1">
        <v>132900000</v>
      </c>
      <c r="L271" s="64">
        <f t="shared" si="63"/>
        <v>12434200000</v>
      </c>
      <c r="M271" s="1">
        <v>9703000000</v>
      </c>
      <c r="N271" s="64"/>
      <c r="O271" s="1">
        <v>5.6153000000000004</v>
      </c>
      <c r="P271" s="1">
        <v>7.9756999999999998</v>
      </c>
      <c r="Q271" s="1">
        <v>14.805</v>
      </c>
      <c r="R271" s="1">
        <v>3.7968999999999999</v>
      </c>
      <c r="S271" s="1">
        <v>0.46916000000000002</v>
      </c>
      <c r="T271"/>
      <c r="U271" s="1">
        <v>5.3654000000000002</v>
      </c>
      <c r="V271" s="1">
        <v>7.4138000000000002</v>
      </c>
      <c r="W271" s="1">
        <v>13.64</v>
      </c>
      <c r="X271" s="1">
        <v>3.7968999999999999</v>
      </c>
      <c r="Y271" s="1">
        <v>0.46916000000000002</v>
      </c>
      <c r="AA271" s="1">
        <v>3.8087</v>
      </c>
      <c r="AB271" s="1">
        <v>4.4237000000000002</v>
      </c>
      <c r="AC271" s="1">
        <v>7.5965999999999996</v>
      </c>
      <c r="AD271" s="1">
        <v>3.3734999999999999</v>
      </c>
      <c r="AE271" s="1">
        <v>0.4279</v>
      </c>
      <c r="AG271" s="3">
        <f t="shared" si="61"/>
        <v>2.9545115270921065</v>
      </c>
      <c r="AH271" s="3">
        <f t="shared" si="52"/>
        <v>16.590468578080309</v>
      </c>
      <c r="AI271" s="3">
        <f t="shared" si="53"/>
        <v>15.852136147459989</v>
      </c>
      <c r="AJ271" s="3">
        <f t="shared" si="54"/>
        <v>11.252848053235706</v>
      </c>
      <c r="AK271" s="1">
        <f t="shared" si="55"/>
        <v>386468959500</v>
      </c>
      <c r="AL271" s="63">
        <f t="shared" si="56"/>
        <v>5.2214399999999999E-3</v>
      </c>
      <c r="AM271" s="63">
        <f t="shared" si="57"/>
        <v>1.2689599999999999E-4</v>
      </c>
      <c r="AN271" s="43">
        <f t="shared" si="58"/>
        <v>2.4302874302874301E-2</v>
      </c>
      <c r="AO271" s="3">
        <f t="shared" si="59"/>
        <v>1.85806094344906</v>
      </c>
      <c r="AP271" s="3">
        <f t="shared" si="64"/>
        <v>0.47605852777812607</v>
      </c>
      <c r="AQ271"/>
      <c r="AR271"/>
      <c r="AS271"/>
      <c r="AT271"/>
      <c r="AU271"/>
      <c r="AV271" s="7"/>
      <c r="BB271"/>
      <c r="BC271"/>
      <c r="BD271"/>
      <c r="BE271"/>
      <c r="BG271">
        <v>1.6161620000000001</v>
      </c>
      <c r="BI271" s="7"/>
    </row>
    <row r="272" spans="1:61" x14ac:dyDescent="0.2">
      <c r="A272" s="2">
        <f t="shared" si="65"/>
        <v>65.25</v>
      </c>
      <c r="B272" s="1">
        <v>6845000</v>
      </c>
      <c r="C272" s="1">
        <v>364200</v>
      </c>
      <c r="D272" s="1">
        <v>2069000000000</v>
      </c>
      <c r="E272" s="1">
        <v>549400000</v>
      </c>
      <c r="F272" s="1">
        <v>12260000000</v>
      </c>
      <c r="G272" s="1">
        <v>174000000</v>
      </c>
      <c r="H272" s="53">
        <f t="shared" si="60"/>
        <v>3.6026315789473683E-4</v>
      </c>
      <c r="I272" s="53">
        <f t="shared" si="62"/>
        <v>108.89473684210526</v>
      </c>
      <c r="J272" s="1">
        <v>6064000</v>
      </c>
      <c r="K272" s="1">
        <v>123800000</v>
      </c>
      <c r="L272" s="64">
        <f t="shared" si="63"/>
        <v>12809400000</v>
      </c>
      <c r="M272" s="1">
        <v>9611000000</v>
      </c>
      <c r="N272" s="64"/>
      <c r="O272" s="1">
        <v>5.5617999999999999</v>
      </c>
      <c r="P272" s="1">
        <v>7.8968999999999996</v>
      </c>
      <c r="Q272" s="1">
        <v>14.657</v>
      </c>
      <c r="R272" s="1">
        <v>3.7631999999999999</v>
      </c>
      <c r="S272" s="1">
        <v>0.46498</v>
      </c>
      <c r="T272"/>
      <c r="U272" s="1">
        <v>5.3147000000000002</v>
      </c>
      <c r="V272" s="1">
        <v>7.3414000000000001</v>
      </c>
      <c r="W272" s="1">
        <v>13.506</v>
      </c>
      <c r="X272" s="1">
        <v>3.7631999999999999</v>
      </c>
      <c r="Y272" s="1">
        <v>0.46498</v>
      </c>
      <c r="AA272" s="1">
        <v>3.7744</v>
      </c>
      <c r="AB272" s="1">
        <v>4.3825000000000003</v>
      </c>
      <c r="AC272" s="1">
        <v>7.5254000000000003</v>
      </c>
      <c r="AD272" s="1">
        <v>3.3441000000000001</v>
      </c>
      <c r="AE272" s="1">
        <v>0.42415999999999998</v>
      </c>
      <c r="AG272" s="3">
        <f t="shared" si="61"/>
        <v>2.9854485393653558</v>
      </c>
      <c r="AH272" s="3">
        <f t="shared" si="52"/>
        <v>16.604467686242234</v>
      </c>
      <c r="AI272" s="3">
        <f t="shared" si="53"/>
        <v>15.866763352165057</v>
      </c>
      <c r="AJ272" s="3">
        <f t="shared" si="54"/>
        <v>11.268276966980599</v>
      </c>
      <c r="AK272" s="1">
        <f t="shared" si="55"/>
        <v>386796739500</v>
      </c>
      <c r="AL272" s="63">
        <f t="shared" si="56"/>
        <v>4.3355199999999998E-3</v>
      </c>
      <c r="AM272" s="63">
        <f t="shared" si="57"/>
        <v>1.16952E-4</v>
      </c>
      <c r="AN272" s="43">
        <f t="shared" si="58"/>
        <v>2.6975310920028049E-2</v>
      </c>
      <c r="AO272" s="3">
        <f t="shared" si="59"/>
        <v>1.8587538569987379</v>
      </c>
      <c r="AP272" s="3">
        <f t="shared" si="64"/>
        <v>0.47654142764882423</v>
      </c>
      <c r="AQ272"/>
      <c r="AR272"/>
      <c r="AS272"/>
      <c r="AT272"/>
      <c r="AU272"/>
      <c r="AV272" s="7"/>
      <c r="BB272"/>
      <c r="BC272"/>
      <c r="BD272"/>
      <c r="BE272"/>
      <c r="BG272">
        <v>1.603658</v>
      </c>
      <c r="BI272" s="7"/>
    </row>
    <row r="273" spans="1:61" x14ac:dyDescent="0.2">
      <c r="A273" s="2">
        <f t="shared" si="65"/>
        <v>65.5</v>
      </c>
      <c r="B273" s="1">
        <v>6733000</v>
      </c>
      <c r="C273" s="1">
        <v>201600</v>
      </c>
      <c r="D273" s="1">
        <v>2058000000000</v>
      </c>
      <c r="E273" s="1">
        <v>318400000</v>
      </c>
      <c r="F273" s="1">
        <v>12740000000</v>
      </c>
      <c r="G273" s="1">
        <v>121100000</v>
      </c>
      <c r="H273" s="53">
        <f t="shared" si="60"/>
        <v>3.543684210526316E-4</v>
      </c>
      <c r="I273" s="53">
        <f t="shared" si="62"/>
        <v>108.31578947368421</v>
      </c>
      <c r="J273" s="1">
        <v>10290000</v>
      </c>
      <c r="K273" s="1">
        <v>117700000</v>
      </c>
      <c r="L273" s="64">
        <f t="shared" si="63"/>
        <v>13058400000</v>
      </c>
      <c r="M273" s="1">
        <v>9516000000</v>
      </c>
      <c r="N273" s="64"/>
      <c r="O273" s="1">
        <v>5.5091999999999999</v>
      </c>
      <c r="P273" s="1">
        <v>7.8183999999999996</v>
      </c>
      <c r="Q273" s="1">
        <v>14.509</v>
      </c>
      <c r="R273" s="1">
        <v>3.7305999999999999</v>
      </c>
      <c r="S273" s="1">
        <v>0.46101999999999999</v>
      </c>
      <c r="T273"/>
      <c r="U273" s="1">
        <v>5.2648999999999999</v>
      </c>
      <c r="V273" s="1">
        <v>7.2690999999999999</v>
      </c>
      <c r="W273" s="1">
        <v>13.371</v>
      </c>
      <c r="X273" s="1">
        <v>3.7305999999999999</v>
      </c>
      <c r="Y273" s="1">
        <v>0.46101999999999999</v>
      </c>
      <c r="AA273" s="1">
        <v>3.7408000000000001</v>
      </c>
      <c r="AB273" s="1">
        <v>4.3414000000000001</v>
      </c>
      <c r="AC273" s="1">
        <v>7.4535</v>
      </c>
      <c r="AD273" s="1">
        <v>3.3159999999999998</v>
      </c>
      <c r="AE273" s="1">
        <v>0.42064000000000001</v>
      </c>
      <c r="AG273" s="3">
        <f t="shared" si="61"/>
        <v>3.0167094964665808</v>
      </c>
      <c r="AH273" s="3">
        <f t="shared" si="52"/>
        <v>16.619655957933688</v>
      </c>
      <c r="AI273" s="3">
        <f t="shared" si="53"/>
        <v>15.882673827946901</v>
      </c>
      <c r="AJ273" s="3">
        <f t="shared" si="54"/>
        <v>11.284906884382186</v>
      </c>
      <c r="AK273" s="1">
        <f t="shared" si="55"/>
        <v>386978179500</v>
      </c>
      <c r="AL273" s="63">
        <f t="shared" si="56"/>
        <v>3.4103999999999996E-3</v>
      </c>
      <c r="AM273" s="63">
        <f t="shared" si="57"/>
        <v>1.0894399999999999E-4</v>
      </c>
      <c r="AN273" s="43">
        <f t="shared" si="58"/>
        <v>3.1944639924935493E-2</v>
      </c>
      <c r="AO273" s="3">
        <f t="shared" si="59"/>
        <v>1.8596481803608584</v>
      </c>
      <c r="AP273" s="3">
        <f t="shared" si="64"/>
        <v>0.47715645144786661</v>
      </c>
      <c r="AQ273"/>
      <c r="AR273"/>
      <c r="AS273"/>
      <c r="AT273"/>
      <c r="AU273"/>
      <c r="AV273" s="7"/>
      <c r="BB273"/>
      <c r="BC273"/>
      <c r="BD273"/>
      <c r="BE273"/>
      <c r="BG273">
        <v>1.592309</v>
      </c>
      <c r="BI273" s="7"/>
    </row>
    <row r="274" spans="1:61" x14ac:dyDescent="0.2">
      <c r="A274" s="2">
        <f t="shared" si="65"/>
        <v>65.75</v>
      </c>
      <c r="B274" s="1">
        <v>6643000</v>
      </c>
      <c r="C274" s="1">
        <v>103500</v>
      </c>
      <c r="D274" s="1">
        <v>2047000000000</v>
      </c>
      <c r="E274" s="1">
        <v>158100000</v>
      </c>
      <c r="F274" s="1">
        <v>12970000000</v>
      </c>
      <c r="G274" s="1">
        <v>73510000</v>
      </c>
      <c r="H274" s="53">
        <f t="shared" si="60"/>
        <v>3.4963157894736844E-4</v>
      </c>
      <c r="I274" s="53">
        <f t="shared" si="62"/>
        <v>107.73684210526316</v>
      </c>
      <c r="J274" s="1">
        <v>19570000</v>
      </c>
      <c r="K274" s="1">
        <v>116400000</v>
      </c>
      <c r="L274" s="64">
        <f t="shared" si="63"/>
        <v>13128100000</v>
      </c>
      <c r="M274" s="1">
        <v>9420000000</v>
      </c>
      <c r="N274" s="64"/>
      <c r="O274" s="1">
        <v>5.4598000000000004</v>
      </c>
      <c r="P274" s="1">
        <v>7.7422000000000004</v>
      </c>
      <c r="Q274" s="1">
        <v>14.365</v>
      </c>
      <c r="R274" s="1">
        <v>3.702</v>
      </c>
      <c r="S274" s="1">
        <v>0.45768999999999999</v>
      </c>
      <c r="T274"/>
      <c r="U274" s="1">
        <v>5.2182000000000004</v>
      </c>
      <c r="V274" s="1">
        <v>7.1989000000000001</v>
      </c>
      <c r="W274" s="1">
        <v>13.238</v>
      </c>
      <c r="X274" s="1">
        <v>3.702</v>
      </c>
      <c r="Y274" s="1">
        <v>0.45768999999999999</v>
      </c>
      <c r="AA274" s="1">
        <v>3.7101000000000002</v>
      </c>
      <c r="AB274" s="1">
        <v>4.3021000000000003</v>
      </c>
      <c r="AC274" s="1">
        <v>7.3837000000000002</v>
      </c>
      <c r="AD274" s="1">
        <v>3.2917000000000001</v>
      </c>
      <c r="AE274" s="1">
        <v>0.41774</v>
      </c>
      <c r="AG274" s="3">
        <f t="shared" si="61"/>
        <v>3.0482977904573874</v>
      </c>
      <c r="AH274" s="3">
        <f t="shared" si="52"/>
        <v>16.643096276339246</v>
      </c>
      <c r="AI274" s="3">
        <f t="shared" si="53"/>
        <v>15.906627530164739</v>
      </c>
      <c r="AJ274" s="3">
        <f t="shared" si="54"/>
        <v>11.309489632375954</v>
      </c>
      <c r="AK274" s="1">
        <f t="shared" si="55"/>
        <v>387071329500</v>
      </c>
      <c r="AL274" s="63">
        <f t="shared" si="56"/>
        <v>2.3735599999999998E-3</v>
      </c>
      <c r="AM274" s="63">
        <f t="shared" si="57"/>
        <v>1.03576E-4</v>
      </c>
      <c r="AN274" s="43">
        <f t="shared" si="58"/>
        <v>4.3637405416336643E-2</v>
      </c>
      <c r="AO274" s="3">
        <f t="shared" si="59"/>
        <v>1.8611318488284982</v>
      </c>
      <c r="AP274" s="3">
        <f t="shared" si="64"/>
        <v>0.47815866291235049</v>
      </c>
      <c r="AQ274"/>
      <c r="AR274"/>
      <c r="AS274"/>
      <c r="AT274"/>
      <c r="AU274"/>
      <c r="AV274" s="7"/>
      <c r="BB274"/>
      <c r="BC274"/>
      <c r="BD274"/>
      <c r="BE274"/>
      <c r="BG274">
        <v>1.582508</v>
      </c>
      <c r="BI274" s="7"/>
    </row>
    <row r="275" spans="1:61" x14ac:dyDescent="0.2">
      <c r="A275" s="2">
        <f t="shared" si="65"/>
        <v>66</v>
      </c>
      <c r="B275" s="1">
        <v>6560000</v>
      </c>
      <c r="C275" s="1">
        <v>120100</v>
      </c>
      <c r="D275" s="1">
        <v>2035000000000</v>
      </c>
      <c r="E275" s="1">
        <v>208900000</v>
      </c>
      <c r="F275" s="1">
        <v>12960000000</v>
      </c>
      <c r="G275" s="1">
        <v>72960000</v>
      </c>
      <c r="H275" s="53">
        <f t="shared" si="60"/>
        <v>3.4526315789473684E-4</v>
      </c>
      <c r="I275" s="53">
        <f t="shared" si="62"/>
        <v>107.10526315789474</v>
      </c>
      <c r="J275" s="1">
        <v>17420000</v>
      </c>
      <c r="K275" s="1">
        <v>116200000</v>
      </c>
      <c r="L275" s="64">
        <f t="shared" si="63"/>
        <v>13168900000</v>
      </c>
      <c r="M275" s="1">
        <v>9323000000</v>
      </c>
      <c r="N275" s="64"/>
      <c r="O275" s="1">
        <v>5.4145000000000003</v>
      </c>
      <c r="P275" s="1">
        <v>7.6692</v>
      </c>
      <c r="Q275" s="1">
        <v>14.224</v>
      </c>
      <c r="R275" s="1">
        <v>3.6779999999999999</v>
      </c>
      <c r="S275" s="1">
        <v>0.45515</v>
      </c>
      <c r="T275"/>
      <c r="U275" s="1">
        <v>5.1755000000000004</v>
      </c>
      <c r="V275" s="1">
        <v>7.1318000000000001</v>
      </c>
      <c r="W275" s="1">
        <v>13.11</v>
      </c>
      <c r="X275" s="1">
        <v>3.6779999999999999</v>
      </c>
      <c r="Y275" s="1">
        <v>0.45515</v>
      </c>
      <c r="AA275" s="1">
        <v>3.6833</v>
      </c>
      <c r="AB275" s="1">
        <v>4.2656000000000001</v>
      </c>
      <c r="AC275" s="1">
        <v>7.3170999999999999</v>
      </c>
      <c r="AD275" s="1">
        <v>3.2721</v>
      </c>
      <c r="AE275" s="1">
        <v>0.41563</v>
      </c>
      <c r="AG275" s="3">
        <f t="shared" si="61"/>
        <v>3.080216848918031</v>
      </c>
      <c r="AH275" s="3">
        <f t="shared" si="52"/>
        <v>16.677834128466682</v>
      </c>
      <c r="AI275" s="3">
        <f t="shared" si="53"/>
        <v>15.941662301575271</v>
      </c>
      <c r="AJ275" s="3">
        <f t="shared" si="54"/>
        <v>11.345362719619784</v>
      </c>
      <c r="AK275" s="1">
        <f t="shared" si="55"/>
        <v>387179419500</v>
      </c>
      <c r="AL275" s="63">
        <f t="shared" si="56"/>
        <v>1.4407959999999998E-3</v>
      </c>
      <c r="AM275" s="63">
        <f t="shared" si="57"/>
        <v>1.02432E-4</v>
      </c>
      <c r="AN275" s="43">
        <f t="shared" si="58"/>
        <v>7.1094034131133077E-2</v>
      </c>
      <c r="AO275" s="3">
        <f t="shared" si="59"/>
        <v>1.8632375823640881</v>
      </c>
      <c r="AP275" s="3">
        <f t="shared" si="64"/>
        <v>0.47958066030355184</v>
      </c>
      <c r="AQ275"/>
      <c r="AR275"/>
      <c r="AS275"/>
      <c r="AT275"/>
      <c r="AU275"/>
      <c r="AV275" s="7"/>
      <c r="BB275"/>
      <c r="BC275"/>
      <c r="BD275"/>
      <c r="BE275"/>
      <c r="BG275">
        <v>1.574287</v>
      </c>
      <c r="BI275" s="7"/>
    </row>
    <row r="276" spans="1:61" x14ac:dyDescent="0.2">
      <c r="A276" s="2">
        <f t="shared" si="65"/>
        <v>66.25</v>
      </c>
      <c r="B276" s="1">
        <v>6480000</v>
      </c>
      <c r="C276" s="1">
        <v>26000</v>
      </c>
      <c r="D276" s="1">
        <v>2023000000000</v>
      </c>
      <c r="E276" s="1">
        <v>11720</v>
      </c>
      <c r="F276" s="1">
        <v>12950000000</v>
      </c>
      <c r="G276" s="1">
        <v>24680000</v>
      </c>
      <c r="H276" s="53">
        <f t="shared" si="60"/>
        <v>3.4105263157894734E-4</v>
      </c>
      <c r="I276" s="53">
        <f t="shared" si="62"/>
        <v>106.47368421052632</v>
      </c>
      <c r="J276" s="1">
        <v>64640000</v>
      </c>
      <c r="K276" s="1">
        <v>119900000</v>
      </c>
      <c r="L276" s="64">
        <f t="shared" si="63"/>
        <v>12950011720</v>
      </c>
      <c r="M276" s="1">
        <v>9228000000</v>
      </c>
      <c r="N276" s="64"/>
      <c r="O276" s="1">
        <v>5.3669000000000002</v>
      </c>
      <c r="P276" s="1">
        <v>7.5944000000000003</v>
      </c>
      <c r="Q276" s="1">
        <v>14.081</v>
      </c>
      <c r="R276" s="1">
        <v>3.6516000000000002</v>
      </c>
      <c r="S276" s="1">
        <v>0.45219999999999999</v>
      </c>
      <c r="T276"/>
      <c r="U276" s="1">
        <v>5.1304999999999996</v>
      </c>
      <c r="V276" s="1">
        <v>7.0627000000000004</v>
      </c>
      <c r="W276" s="1">
        <v>12.978999999999999</v>
      </c>
      <c r="X276" s="1">
        <v>3.6516000000000002</v>
      </c>
      <c r="Y276" s="1">
        <v>0.45219999999999999</v>
      </c>
      <c r="AA276" s="1">
        <v>3.6541999999999999</v>
      </c>
      <c r="AB276" s="1">
        <v>4.2270000000000003</v>
      </c>
      <c r="AC276" s="1">
        <v>7.2480000000000002</v>
      </c>
      <c r="AD276" s="1">
        <v>3.25</v>
      </c>
      <c r="AE276" s="1">
        <v>0.41310000000000002</v>
      </c>
      <c r="AG276" s="3">
        <f t="shared" si="61"/>
        <v>3.1124701353193323</v>
      </c>
      <c r="AH276" s="3">
        <f t="shared" si="52"/>
        <v>16.704315969245325</v>
      </c>
      <c r="AI276" s="3">
        <f t="shared" si="53"/>
        <v>15.968528029255832</v>
      </c>
      <c r="AJ276" s="3">
        <f t="shared" si="54"/>
        <v>11.373588368483903</v>
      </c>
      <c r="AK276" s="1">
        <f t="shared" si="55"/>
        <v>387202819500</v>
      </c>
      <c r="AL276" s="63">
        <f t="shared" si="56"/>
        <v>1.4300159999999999E-3</v>
      </c>
      <c r="AM276" s="63">
        <f t="shared" si="57"/>
        <v>1.02256E-4</v>
      </c>
      <c r="AN276" s="43">
        <f t="shared" si="58"/>
        <v>7.1506892230576449E-2</v>
      </c>
      <c r="AO276" s="3">
        <f t="shared" si="59"/>
        <v>1.8650826047262898</v>
      </c>
      <c r="AP276" s="3">
        <f t="shared" si="64"/>
        <v>0.48082797851048142</v>
      </c>
      <c r="AQ276"/>
      <c r="AR276"/>
      <c r="AS276"/>
      <c r="AT276"/>
      <c r="AU276"/>
      <c r="AV276" s="7"/>
      <c r="BB276"/>
      <c r="BC276"/>
      <c r="BD276"/>
      <c r="BE276"/>
      <c r="BG276">
        <v>1.5662119999999999</v>
      </c>
      <c r="BI276" s="7"/>
    </row>
    <row r="277" spans="1:61" x14ac:dyDescent="0.2">
      <c r="A277" s="2">
        <f t="shared" si="65"/>
        <v>66.5</v>
      </c>
      <c r="B277" s="1">
        <v>6411000</v>
      </c>
      <c r="C277" s="1">
        <v>19770</v>
      </c>
      <c r="D277" s="1">
        <v>2011000000000</v>
      </c>
      <c r="E277" s="1">
        <v>15280</v>
      </c>
      <c r="F277" s="1">
        <v>12540000000</v>
      </c>
      <c r="G277" s="1">
        <v>15880000</v>
      </c>
      <c r="H277" s="53">
        <f t="shared" si="60"/>
        <v>3.3742105263157897E-4</v>
      </c>
      <c r="I277" s="53">
        <f t="shared" si="62"/>
        <v>105.84210526315789</v>
      </c>
      <c r="J277" s="1">
        <v>90870000</v>
      </c>
      <c r="K277" s="1">
        <v>131800000</v>
      </c>
      <c r="L277" s="64">
        <f t="shared" si="63"/>
        <v>12540015280</v>
      </c>
      <c r="M277" s="1">
        <v>9132000000</v>
      </c>
      <c r="N277" s="64"/>
      <c r="O277" s="1">
        <v>5.3231000000000002</v>
      </c>
      <c r="P277" s="1">
        <v>7.5217000000000001</v>
      </c>
      <c r="Q277" s="1">
        <v>13.942</v>
      </c>
      <c r="R277" s="1">
        <v>3.6299000000000001</v>
      </c>
      <c r="S277" s="1">
        <v>0.45001000000000002</v>
      </c>
      <c r="T277"/>
      <c r="U277" s="1">
        <v>5.0891999999999999</v>
      </c>
      <c r="V277" s="1">
        <v>6.9958</v>
      </c>
      <c r="W277" s="1">
        <v>12.852</v>
      </c>
      <c r="X277" s="1">
        <v>3.6299000000000001</v>
      </c>
      <c r="Y277" s="1">
        <v>0.45001000000000002</v>
      </c>
      <c r="AA277" s="1">
        <v>3.6286</v>
      </c>
      <c r="AB277" s="1">
        <v>4.1901000000000002</v>
      </c>
      <c r="AC277" s="1">
        <v>7.1810999999999998</v>
      </c>
      <c r="AD277" s="1">
        <v>3.2326000000000001</v>
      </c>
      <c r="AE277" s="1">
        <v>0.41132999999999997</v>
      </c>
      <c r="AG277" s="3">
        <f t="shared" si="61"/>
        <v>3.1450611493984906</v>
      </c>
      <c r="AH277" s="3">
        <f t="shared" si="52"/>
        <v>16.741475004363107</v>
      </c>
      <c r="AI277" s="3">
        <f t="shared" si="53"/>
        <v>16.005845201518799</v>
      </c>
      <c r="AJ277" s="3">
        <f t="shared" si="54"/>
        <v>11.412168886707363</v>
      </c>
      <c r="AK277" s="1">
        <f t="shared" si="55"/>
        <v>387220612500</v>
      </c>
      <c r="AL277" s="63">
        <f t="shared" si="56"/>
        <v>4.8372799999999995E-4</v>
      </c>
      <c r="AM277" s="63">
        <f t="shared" si="57"/>
        <v>1.05512E-4</v>
      </c>
      <c r="AN277" s="43">
        <f t="shared" si="58"/>
        <v>0.21812258128535048</v>
      </c>
      <c r="AO277" s="3">
        <f t="shared" si="59"/>
        <v>1.86771762589131</v>
      </c>
      <c r="AP277" s="3">
        <f t="shared" si="64"/>
        <v>0.48259037185742587</v>
      </c>
      <c r="AQ277"/>
      <c r="AR277"/>
      <c r="AS277"/>
      <c r="AT277"/>
      <c r="AU277"/>
      <c r="AV277" s="7"/>
      <c r="BB277"/>
      <c r="BC277"/>
      <c r="BD277"/>
      <c r="BE277"/>
      <c r="BG277">
        <v>1.558738</v>
      </c>
      <c r="BI277" s="7"/>
    </row>
    <row r="278" spans="1:61" x14ac:dyDescent="0.2">
      <c r="A278" s="2">
        <f t="shared" si="65"/>
        <v>66.75</v>
      </c>
      <c r="B278" s="1">
        <v>6342000</v>
      </c>
      <c r="C278" s="1">
        <v>20020</v>
      </c>
      <c r="D278" s="1">
        <v>1999000000000</v>
      </c>
      <c r="E278" s="1">
        <v>17630</v>
      </c>
      <c r="F278" s="1">
        <v>12250000000</v>
      </c>
      <c r="G278" s="1">
        <v>15970000</v>
      </c>
      <c r="H278" s="53">
        <f t="shared" si="60"/>
        <v>3.3378947368421053E-4</v>
      </c>
      <c r="I278" s="53">
        <f t="shared" si="62"/>
        <v>105.21052631578948</v>
      </c>
      <c r="J278" s="1">
        <v>109400000</v>
      </c>
      <c r="K278" s="1">
        <v>138900000</v>
      </c>
      <c r="L278" s="64">
        <f t="shared" si="63"/>
        <v>12250017630</v>
      </c>
      <c r="M278" s="1">
        <v>9037000000</v>
      </c>
      <c r="N278" s="64"/>
      <c r="O278" s="1">
        <v>5.2858000000000001</v>
      </c>
      <c r="P278" s="1">
        <v>7.4550999999999998</v>
      </c>
      <c r="Q278" s="1">
        <v>13.81</v>
      </c>
      <c r="R278" s="1">
        <v>3.6153</v>
      </c>
      <c r="S278" s="1">
        <v>0.44902999999999998</v>
      </c>
      <c r="T278"/>
      <c r="U278" s="1">
        <v>5.0544000000000002</v>
      </c>
      <c r="V278" s="1">
        <v>6.9348000000000001</v>
      </c>
      <c r="W278" s="1">
        <v>12.731</v>
      </c>
      <c r="X278" s="1">
        <v>3.6153</v>
      </c>
      <c r="Y278" s="1">
        <v>0.44902999999999998</v>
      </c>
      <c r="AA278" s="1">
        <v>3.6093000000000002</v>
      </c>
      <c r="AB278" s="1">
        <v>4.1588000000000003</v>
      </c>
      <c r="AC278" s="1">
        <v>7.1211000000000002</v>
      </c>
      <c r="AD278" s="1">
        <v>3.2222</v>
      </c>
      <c r="AE278" s="1">
        <v>0.41077000000000002</v>
      </c>
      <c r="AG278" s="3">
        <f t="shared" si="61"/>
        <v>3.1779934275388384</v>
      </c>
      <c r="AH278" s="3">
        <f t="shared" si="52"/>
        <v>16.798237659284791</v>
      </c>
      <c r="AI278" s="3">
        <f t="shared" si="53"/>
        <v>16.062849980152304</v>
      </c>
      <c r="AJ278" s="3">
        <f t="shared" si="54"/>
        <v>11.470331678015929</v>
      </c>
      <c r="AK278" s="1">
        <f t="shared" si="55"/>
        <v>387238630500</v>
      </c>
      <c r="AL278" s="63">
        <f t="shared" si="56"/>
        <v>3.1124799999999997E-4</v>
      </c>
      <c r="AM278" s="63">
        <f t="shared" si="57"/>
        <v>1.1598399999999999E-4</v>
      </c>
      <c r="AN278" s="43">
        <f t="shared" si="58"/>
        <v>0.37264175191487175</v>
      </c>
      <c r="AO278" s="3">
        <f t="shared" si="59"/>
        <v>1.8712293150550181</v>
      </c>
      <c r="AP278" s="3">
        <f t="shared" si="64"/>
        <v>0.4849431932502582</v>
      </c>
      <c r="AQ278"/>
      <c r="AR278"/>
      <c r="AS278"/>
      <c r="AT278"/>
      <c r="AU278"/>
      <c r="AV278" s="7"/>
      <c r="BB278"/>
      <c r="BC278"/>
      <c r="BD278"/>
      <c r="BE278"/>
      <c r="BG278">
        <v>1.550921</v>
      </c>
      <c r="BI278" s="7"/>
    </row>
    <row r="279" spans="1:61" x14ac:dyDescent="0.2">
      <c r="A279" s="2">
        <f t="shared" si="65"/>
        <v>67</v>
      </c>
      <c r="B279" s="1">
        <v>6273000</v>
      </c>
      <c r="C279" s="1">
        <v>21290</v>
      </c>
      <c r="D279" s="1">
        <v>1988000000000</v>
      </c>
      <c r="E279" s="1">
        <v>19880</v>
      </c>
      <c r="F279" s="1">
        <v>12040000000</v>
      </c>
      <c r="G279" s="1">
        <v>17510000</v>
      </c>
      <c r="H279" s="53">
        <f t="shared" si="60"/>
        <v>3.301578947368421E-4</v>
      </c>
      <c r="I279" s="53">
        <f t="shared" si="62"/>
        <v>104.63157894736842</v>
      </c>
      <c r="J279" s="1">
        <v>126000000</v>
      </c>
      <c r="K279" s="1">
        <v>142300000</v>
      </c>
      <c r="L279" s="64">
        <f t="shared" si="63"/>
        <v>12040019880</v>
      </c>
      <c r="M279" s="1">
        <v>8943000000</v>
      </c>
      <c r="N279" s="64"/>
      <c r="O279" s="1">
        <v>5.2511999999999999</v>
      </c>
      <c r="P279" s="1">
        <v>7.3914999999999997</v>
      </c>
      <c r="Q279" s="1">
        <v>13.683</v>
      </c>
      <c r="R279" s="1">
        <v>3.6031</v>
      </c>
      <c r="S279" s="1">
        <v>0.44855</v>
      </c>
      <c r="T279"/>
      <c r="U279" s="1">
        <v>5.0223000000000004</v>
      </c>
      <c r="V279" s="1">
        <v>6.8766999999999996</v>
      </c>
      <c r="W279" s="1">
        <v>12.616</v>
      </c>
      <c r="X279" s="1">
        <v>3.6031</v>
      </c>
      <c r="Y279" s="1">
        <v>0.44855</v>
      </c>
      <c r="AA279" s="1">
        <v>3.5924999999999998</v>
      </c>
      <c r="AB279" s="1">
        <v>4.1300999999999997</v>
      </c>
      <c r="AC279" s="1">
        <v>7.0644999999999998</v>
      </c>
      <c r="AD279" s="1">
        <v>3.2141000000000002</v>
      </c>
      <c r="AE279" s="1">
        <v>0.41069</v>
      </c>
      <c r="AG279" s="3">
        <f t="shared" si="61"/>
        <v>3.2112705431535611</v>
      </c>
      <c r="AH279" s="3">
        <f t="shared" si="52"/>
        <v>16.863023876207979</v>
      </c>
      <c r="AI279" s="3">
        <f t="shared" si="53"/>
        <v>16.127964048880131</v>
      </c>
      <c r="AJ279" s="3">
        <f t="shared" si="54"/>
        <v>11.536489426279168</v>
      </c>
      <c r="AK279" s="1">
        <f t="shared" si="55"/>
        <v>387257791500</v>
      </c>
      <c r="AL279" s="63">
        <f t="shared" si="56"/>
        <v>3.1301199999999999E-4</v>
      </c>
      <c r="AM279" s="63">
        <f t="shared" si="57"/>
        <v>1.22232E-4</v>
      </c>
      <c r="AN279" s="43">
        <f t="shared" si="58"/>
        <v>0.39050260053927649</v>
      </c>
      <c r="AO279" s="3">
        <f t="shared" si="59"/>
        <v>1.8750174750276218</v>
      </c>
      <c r="AP279" s="3">
        <f t="shared" si="64"/>
        <v>0.48746533180004059</v>
      </c>
      <c r="AQ279"/>
      <c r="AR279"/>
      <c r="AS279"/>
      <c r="AT279"/>
      <c r="AU279"/>
      <c r="AV279" s="7"/>
      <c r="BB279"/>
      <c r="BC279"/>
      <c r="BD279"/>
      <c r="BE279"/>
      <c r="BG279">
        <v>1.542905</v>
      </c>
      <c r="BI279" s="7"/>
    </row>
    <row r="280" spans="1:61" x14ac:dyDescent="0.2">
      <c r="A280" s="2">
        <f t="shared" si="65"/>
        <v>67.25</v>
      </c>
      <c r="B280" s="1">
        <v>6205000</v>
      </c>
      <c r="C280" s="1">
        <v>23220</v>
      </c>
      <c r="D280" s="1">
        <v>1976000000000</v>
      </c>
      <c r="E280" s="1">
        <v>22110</v>
      </c>
      <c r="F280" s="1">
        <v>11850000000</v>
      </c>
      <c r="G280" s="1">
        <v>19860000</v>
      </c>
      <c r="H280" s="53">
        <f t="shared" si="60"/>
        <v>3.2657894736842107E-4</v>
      </c>
      <c r="I280" s="53">
        <f t="shared" si="62"/>
        <v>104</v>
      </c>
      <c r="J280" s="1">
        <v>141500000</v>
      </c>
      <c r="K280" s="1">
        <v>143500000</v>
      </c>
      <c r="L280" s="64">
        <f t="shared" si="63"/>
        <v>11850022110</v>
      </c>
      <c r="M280" s="1">
        <v>8850000000</v>
      </c>
      <c r="N280" s="64"/>
      <c r="O280" s="1">
        <v>5.2164000000000001</v>
      </c>
      <c r="P280" s="1">
        <v>7.3285</v>
      </c>
      <c r="Q280" s="1">
        <v>13.555999999999999</v>
      </c>
      <c r="R280" s="1">
        <v>3.5897000000000001</v>
      </c>
      <c r="S280" s="1">
        <v>0.44790999999999997</v>
      </c>
      <c r="T280"/>
      <c r="U280" s="1">
        <v>4.9898999999999996</v>
      </c>
      <c r="V280" s="1">
        <v>6.8192000000000004</v>
      </c>
      <c r="W280" s="1">
        <v>12.5</v>
      </c>
      <c r="X280" s="1">
        <v>3.5897000000000001</v>
      </c>
      <c r="Y280" s="1">
        <v>0.44790999999999997</v>
      </c>
      <c r="AA280" s="1">
        <v>3.5752000000000002</v>
      </c>
      <c r="AB280" s="1">
        <v>4.1016000000000004</v>
      </c>
      <c r="AC280" s="1">
        <v>7.0082000000000004</v>
      </c>
      <c r="AD280" s="1">
        <v>3.2048000000000001</v>
      </c>
      <c r="AE280" s="1">
        <v>0.41044999999999998</v>
      </c>
      <c r="AG280" s="3">
        <f t="shared" si="61"/>
        <v>3.2448961070734428</v>
      </c>
      <c r="AH280" s="3">
        <f t="shared" si="52"/>
        <v>16.926676052937907</v>
      </c>
      <c r="AI280" s="3">
        <f t="shared" si="53"/>
        <v>16.19170708468577</v>
      </c>
      <c r="AJ280" s="3">
        <f t="shared" si="54"/>
        <v>11.601152562008973</v>
      </c>
      <c r="AK280" s="1">
        <f t="shared" si="55"/>
        <v>387278689500</v>
      </c>
      <c r="AL280" s="63">
        <f t="shared" si="56"/>
        <v>3.4319599999999999E-4</v>
      </c>
      <c r="AM280" s="63">
        <f t="shared" si="57"/>
        <v>1.2522400000000001E-4</v>
      </c>
      <c r="AN280" s="43">
        <f t="shared" si="58"/>
        <v>0.36487604750638125</v>
      </c>
      <c r="AO280" s="3">
        <f t="shared" si="59"/>
        <v>1.8785556389438491</v>
      </c>
      <c r="AP280" s="3">
        <f t="shared" si="64"/>
        <v>0.48982738623183464</v>
      </c>
      <c r="AQ280"/>
      <c r="AR280"/>
      <c r="AS280"/>
      <c r="AT280"/>
      <c r="AU280"/>
      <c r="AV280" s="7"/>
      <c r="BB280"/>
      <c r="BC280"/>
      <c r="BD280"/>
      <c r="BE280"/>
      <c r="BG280">
        <v>1.5350790000000001</v>
      </c>
      <c r="BI280" s="7"/>
    </row>
    <row r="281" spans="1:61" x14ac:dyDescent="0.2">
      <c r="A281" s="2">
        <f t="shared" si="65"/>
        <v>67.5</v>
      </c>
      <c r="B281" s="1">
        <v>6138000</v>
      </c>
      <c r="C281" s="1">
        <v>25660</v>
      </c>
      <c r="D281" s="1">
        <v>1965000000000</v>
      </c>
      <c r="E281" s="1">
        <v>24270</v>
      </c>
      <c r="F281" s="1">
        <v>11680000000</v>
      </c>
      <c r="G281" s="1">
        <v>22770000</v>
      </c>
      <c r="H281" s="53">
        <f t="shared" si="60"/>
        <v>3.2305263157894739E-4</v>
      </c>
      <c r="I281" s="53">
        <f t="shared" si="62"/>
        <v>103.42105263157895</v>
      </c>
      <c r="J281" s="1">
        <v>156500000</v>
      </c>
      <c r="K281" s="1">
        <v>143300000</v>
      </c>
      <c r="L281" s="64">
        <f t="shared" si="63"/>
        <v>11680024270</v>
      </c>
      <c r="M281" s="1">
        <v>8758000000</v>
      </c>
      <c r="N281" s="64"/>
      <c r="O281" s="1">
        <v>5.1791</v>
      </c>
      <c r="P281" s="1">
        <v>7.2644000000000002</v>
      </c>
      <c r="Q281" s="1">
        <v>13.429</v>
      </c>
      <c r="R281" s="1">
        <v>3.5729000000000002</v>
      </c>
      <c r="S281" s="1">
        <v>0.44674999999999998</v>
      </c>
      <c r="T281"/>
      <c r="U281" s="1">
        <v>4.9550000000000001</v>
      </c>
      <c r="V281" s="1">
        <v>6.7605000000000004</v>
      </c>
      <c r="W281" s="1">
        <v>12.384</v>
      </c>
      <c r="X281" s="1">
        <v>3.5729000000000002</v>
      </c>
      <c r="Y281" s="1">
        <v>0.44674999999999998</v>
      </c>
      <c r="AA281" s="1">
        <v>3.5552000000000001</v>
      </c>
      <c r="AB281" s="1">
        <v>4.0716000000000001</v>
      </c>
      <c r="AC281" s="1">
        <v>6.9503000000000004</v>
      </c>
      <c r="AD281" s="1">
        <v>3.1922000000000001</v>
      </c>
      <c r="AE281" s="1">
        <v>0.40970000000000001</v>
      </c>
      <c r="AG281" s="3">
        <f t="shared" si="61"/>
        <v>3.2788737679386735</v>
      </c>
      <c r="AH281" s="3">
        <f t="shared" si="52"/>
        <v>16.981615131531186</v>
      </c>
      <c r="AI281" s="3">
        <f t="shared" si="53"/>
        <v>16.246819520136128</v>
      </c>
      <c r="AJ281" s="3">
        <f t="shared" si="54"/>
        <v>11.657052019775572</v>
      </c>
      <c r="AK281" s="1">
        <f t="shared" si="55"/>
        <v>387301783500</v>
      </c>
      <c r="AL281" s="63">
        <f t="shared" si="56"/>
        <v>3.8925599999999999E-4</v>
      </c>
      <c r="AM281" s="63">
        <f t="shared" si="57"/>
        <v>1.2627999999999999E-4</v>
      </c>
      <c r="AN281" s="43">
        <f t="shared" si="58"/>
        <v>0.32441375341677453</v>
      </c>
      <c r="AO281" s="3">
        <f t="shared" si="59"/>
        <v>1.881581181285906</v>
      </c>
      <c r="AP281" s="3">
        <f t="shared" si="64"/>
        <v>0.49183690325422608</v>
      </c>
      <c r="AQ281"/>
      <c r="AR281"/>
      <c r="AS281"/>
      <c r="AT281"/>
      <c r="AU281"/>
      <c r="AV281" s="7"/>
      <c r="BB281"/>
      <c r="BC281"/>
      <c r="BD281"/>
      <c r="BE281"/>
      <c r="BG281">
        <v>1.527506</v>
      </c>
      <c r="BI281" s="7"/>
    </row>
    <row r="282" spans="1:61" x14ac:dyDescent="0.2">
      <c r="A282" s="2">
        <f t="shared" si="65"/>
        <v>67.75</v>
      </c>
      <c r="B282" s="1">
        <v>6071000</v>
      </c>
      <c r="C282" s="1">
        <v>28430</v>
      </c>
      <c r="D282" s="1">
        <v>1954000000000</v>
      </c>
      <c r="E282" s="1">
        <v>26310</v>
      </c>
      <c r="F282" s="1">
        <v>11510000000</v>
      </c>
      <c r="G282" s="1">
        <v>25980000</v>
      </c>
      <c r="H282" s="53">
        <f t="shared" si="60"/>
        <v>3.1952631578947366E-4</v>
      </c>
      <c r="I282" s="53">
        <f t="shared" si="62"/>
        <v>102.84210526315789</v>
      </c>
      <c r="J282" s="1">
        <v>170900000</v>
      </c>
      <c r="K282" s="1">
        <v>142600000</v>
      </c>
      <c r="L282" s="64">
        <f t="shared" si="63"/>
        <v>11510026310</v>
      </c>
      <c r="M282" s="1">
        <v>8667000000</v>
      </c>
      <c r="N282" s="64"/>
      <c r="O282" s="1">
        <v>5.1384999999999996</v>
      </c>
      <c r="P282" s="1">
        <v>7.1981999999999999</v>
      </c>
      <c r="Q282" s="1">
        <v>13.3</v>
      </c>
      <c r="R282" s="1">
        <v>3.5522</v>
      </c>
      <c r="S282" s="1">
        <v>0.44489000000000001</v>
      </c>
      <c r="T282"/>
      <c r="U282" s="1">
        <v>4.9168000000000003</v>
      </c>
      <c r="V282" s="1">
        <v>6.6997</v>
      </c>
      <c r="W282" s="1">
        <v>12.266</v>
      </c>
      <c r="X282" s="1">
        <v>3.5522</v>
      </c>
      <c r="Y282" s="1">
        <v>0.44489000000000001</v>
      </c>
      <c r="AA282" s="1">
        <v>3.5318999999999998</v>
      </c>
      <c r="AB282" s="1">
        <v>4.0392999999999999</v>
      </c>
      <c r="AC282" s="1">
        <v>6.8898000000000001</v>
      </c>
      <c r="AD282" s="1">
        <v>3.1753999999999998</v>
      </c>
      <c r="AE282" s="1">
        <v>0.40822999999999998</v>
      </c>
      <c r="AG282" s="3">
        <f t="shared" si="61"/>
        <v>3.3132072125947492</v>
      </c>
      <c r="AH282" s="3">
        <f t="shared" si="52"/>
        <v>17.024915261918117</v>
      </c>
      <c r="AI282" s="3">
        <f t="shared" si="53"/>
        <v>16.290377222885862</v>
      </c>
      <c r="AJ282" s="3">
        <f t="shared" si="54"/>
        <v>11.701916554163393</v>
      </c>
      <c r="AK282" s="1">
        <f t="shared" si="55"/>
        <v>387327370500</v>
      </c>
      <c r="AL282" s="63">
        <f t="shared" si="56"/>
        <v>4.4629199999999999E-4</v>
      </c>
      <c r="AM282" s="63">
        <f t="shared" si="57"/>
        <v>1.2610400000000001E-4</v>
      </c>
      <c r="AN282" s="43">
        <f t="shared" si="58"/>
        <v>0.28255940057182294</v>
      </c>
      <c r="AO282" s="3">
        <f t="shared" si="59"/>
        <v>1.884059672325489</v>
      </c>
      <c r="AP282" s="3">
        <f t="shared" si="64"/>
        <v>0.49348448223166902</v>
      </c>
      <c r="AQ282"/>
      <c r="AR282"/>
      <c r="AS282"/>
      <c r="AT282"/>
      <c r="AU282"/>
      <c r="AV282" s="7"/>
      <c r="BB282"/>
      <c r="BC282"/>
      <c r="BD282"/>
      <c r="BE282"/>
      <c r="BG282">
        <v>1.5201309999999999</v>
      </c>
      <c r="BI282" s="7"/>
    </row>
    <row r="283" spans="1:61" x14ac:dyDescent="0.2">
      <c r="A283" s="2">
        <f t="shared" si="65"/>
        <v>68</v>
      </c>
      <c r="B283" s="1">
        <v>6004000</v>
      </c>
      <c r="C283" s="1">
        <v>31280</v>
      </c>
      <c r="D283" s="1">
        <v>1943000000000</v>
      </c>
      <c r="E283" s="1">
        <v>28130</v>
      </c>
      <c r="F283" s="1">
        <v>11340000000</v>
      </c>
      <c r="G283" s="1">
        <v>29180000</v>
      </c>
      <c r="H283" s="53">
        <f t="shared" si="60"/>
        <v>3.1599999999999998E-4</v>
      </c>
      <c r="I283" s="53">
        <f t="shared" si="62"/>
        <v>102.26315789473684</v>
      </c>
      <c r="J283" s="1">
        <v>184400000</v>
      </c>
      <c r="K283" s="1">
        <v>141600000</v>
      </c>
      <c r="L283" s="64">
        <f t="shared" si="63"/>
        <v>11340028130</v>
      </c>
      <c r="M283" s="1">
        <v>8577000000</v>
      </c>
      <c r="N283" s="64"/>
      <c r="O283" s="1">
        <v>5.0949</v>
      </c>
      <c r="P283" s="1">
        <v>7.1302000000000003</v>
      </c>
      <c r="Q283" s="1">
        <v>13.167999999999999</v>
      </c>
      <c r="R283" s="1">
        <v>3.5272999999999999</v>
      </c>
      <c r="S283" s="1">
        <v>0.44236999999999999</v>
      </c>
      <c r="T283"/>
      <c r="U283" s="1">
        <v>4.8756000000000004</v>
      </c>
      <c r="V283" s="1">
        <v>6.6368999999999998</v>
      </c>
      <c r="W283" s="1">
        <v>12.146000000000001</v>
      </c>
      <c r="X283" s="1">
        <v>3.5272999999999999</v>
      </c>
      <c r="Y283" s="1">
        <v>0.44236999999999999</v>
      </c>
      <c r="AA283" s="1">
        <v>3.5053999999999998</v>
      </c>
      <c r="AB283" s="1">
        <v>4.0046999999999997</v>
      </c>
      <c r="AC283" s="1">
        <v>6.8266</v>
      </c>
      <c r="AD283" s="1">
        <v>3.1545999999999998</v>
      </c>
      <c r="AE283" s="1">
        <v>0.40610000000000002</v>
      </c>
      <c r="AG283" s="3">
        <f t="shared" si="61"/>
        <v>3.347900166492527</v>
      </c>
      <c r="AH283" s="3">
        <f t="shared" si="52"/>
        <v>17.057216558262777</v>
      </c>
      <c r="AI283" s="3">
        <f t="shared" si="53"/>
        <v>16.323022051750964</v>
      </c>
      <c r="AJ283" s="3">
        <f t="shared" si="54"/>
        <v>11.735729243622904</v>
      </c>
      <c r="AK283" s="1">
        <f t="shared" si="55"/>
        <v>387355522500</v>
      </c>
      <c r="AL283" s="63">
        <f t="shared" si="56"/>
        <v>5.0920799999999993E-4</v>
      </c>
      <c r="AM283" s="63">
        <f t="shared" si="57"/>
        <v>1.2548799999999999E-4</v>
      </c>
      <c r="AN283" s="43">
        <f t="shared" si="58"/>
        <v>0.24643760506512075</v>
      </c>
      <c r="AO283" s="3">
        <f t="shared" si="59"/>
        <v>1.8858795452207981</v>
      </c>
      <c r="AP283" s="3">
        <f t="shared" si="64"/>
        <v>0.49469860592970738</v>
      </c>
      <c r="AQ283"/>
      <c r="AR283"/>
      <c r="AS283"/>
      <c r="AT283"/>
      <c r="AU283"/>
      <c r="AV283" s="7"/>
      <c r="BB283"/>
      <c r="BC283"/>
      <c r="BD283"/>
      <c r="BE283"/>
      <c r="BG283">
        <v>1.5129030000000001</v>
      </c>
      <c r="BI283" s="7"/>
    </row>
    <row r="284" spans="1:61" x14ac:dyDescent="0.2">
      <c r="A284" s="2">
        <f t="shared" si="65"/>
        <v>68.25</v>
      </c>
      <c r="B284" s="1">
        <v>5937000</v>
      </c>
      <c r="C284" s="1">
        <v>33940</v>
      </c>
      <c r="D284" s="1">
        <v>1932000000000</v>
      </c>
      <c r="E284" s="1">
        <v>29690</v>
      </c>
      <c r="F284" s="1">
        <v>11180000000</v>
      </c>
      <c r="G284" s="1">
        <v>32090000</v>
      </c>
      <c r="H284" s="53">
        <f t="shared" si="60"/>
        <v>3.124736842105263E-4</v>
      </c>
      <c r="I284" s="53">
        <f t="shared" si="62"/>
        <v>101.68421052631579</v>
      </c>
      <c r="J284" s="1">
        <v>196700000</v>
      </c>
      <c r="K284" s="1">
        <v>140600000</v>
      </c>
      <c r="L284" s="64">
        <f t="shared" si="63"/>
        <v>11180029690</v>
      </c>
      <c r="M284" s="1">
        <v>8488000000</v>
      </c>
      <c r="N284" s="64"/>
      <c r="O284" s="1">
        <v>5.0488999999999997</v>
      </c>
      <c r="P284" s="1">
        <v>7.0603999999999996</v>
      </c>
      <c r="Q284" s="1">
        <v>13.036</v>
      </c>
      <c r="R284" s="1">
        <v>3.4996</v>
      </c>
      <c r="S284" s="1">
        <v>0.43930000000000002</v>
      </c>
      <c r="T284"/>
      <c r="U284" s="1">
        <v>4.8319999999999999</v>
      </c>
      <c r="V284" s="1">
        <v>6.5724999999999998</v>
      </c>
      <c r="W284" s="1">
        <v>12.023999999999999</v>
      </c>
      <c r="X284" s="1">
        <v>3.4996</v>
      </c>
      <c r="Y284" s="1">
        <v>0.43930000000000002</v>
      </c>
      <c r="AA284" s="1">
        <v>3.4763000000000002</v>
      </c>
      <c r="AB284" s="1">
        <v>3.9683000000000002</v>
      </c>
      <c r="AC284" s="1">
        <v>6.7611999999999997</v>
      </c>
      <c r="AD284" s="1">
        <v>3.1307999999999998</v>
      </c>
      <c r="AE284" s="1">
        <v>0.40342</v>
      </c>
      <c r="AG284" s="3">
        <f t="shared" si="61"/>
        <v>3.382956394092469</v>
      </c>
      <c r="AH284" s="3">
        <f t="shared" si="52"/>
        <v>17.080208538133466</v>
      </c>
      <c r="AI284" s="3">
        <f t="shared" si="53"/>
        <v>16.34644529625481</v>
      </c>
      <c r="AJ284" s="3">
        <f t="shared" si="54"/>
        <v>11.760171312783651</v>
      </c>
      <c r="AK284" s="1">
        <f t="shared" si="55"/>
        <v>387386068500</v>
      </c>
      <c r="AL284" s="63">
        <f t="shared" si="56"/>
        <v>5.7192799999999998E-4</v>
      </c>
      <c r="AM284" s="63">
        <f t="shared" si="57"/>
        <v>1.2460800000000001E-4</v>
      </c>
      <c r="AN284" s="43">
        <f t="shared" si="58"/>
        <v>0.21787357849239766</v>
      </c>
      <c r="AO284" s="3">
        <f t="shared" si="59"/>
        <v>1.8873411327025855</v>
      </c>
      <c r="AP284" s="3">
        <f t="shared" si="64"/>
        <v>0.49566596793382817</v>
      </c>
      <c r="AQ284"/>
      <c r="AR284"/>
      <c r="AS284"/>
      <c r="AT284"/>
      <c r="AU284"/>
      <c r="AV284" s="7"/>
      <c r="BB284"/>
      <c r="BC284"/>
      <c r="BD284"/>
      <c r="BE284"/>
      <c r="BG284">
        <v>1.5058199999999999</v>
      </c>
      <c r="BI284" s="7"/>
    </row>
    <row r="285" spans="1:61" x14ac:dyDescent="0.2">
      <c r="A285" s="2">
        <f t="shared" si="65"/>
        <v>68.5</v>
      </c>
      <c r="B285" s="1">
        <v>5871000</v>
      </c>
      <c r="C285" s="1">
        <v>36220</v>
      </c>
      <c r="D285" s="1">
        <v>1921000000000</v>
      </c>
      <c r="E285" s="1">
        <v>30970</v>
      </c>
      <c r="F285" s="1">
        <v>11030000000</v>
      </c>
      <c r="G285" s="1">
        <v>34530000</v>
      </c>
      <c r="H285" s="53">
        <f t="shared" si="60"/>
        <v>3.0899999999999998E-4</v>
      </c>
      <c r="I285" s="53">
        <f t="shared" si="62"/>
        <v>101.10526315789474</v>
      </c>
      <c r="J285" s="1">
        <v>207400000</v>
      </c>
      <c r="K285" s="1">
        <v>139700000</v>
      </c>
      <c r="L285" s="64">
        <f t="shared" si="63"/>
        <v>11030030970</v>
      </c>
      <c r="M285" s="1">
        <v>8400000000</v>
      </c>
      <c r="N285" s="64"/>
      <c r="O285" s="1">
        <v>5.0014000000000003</v>
      </c>
      <c r="P285" s="1">
        <v>6.9897</v>
      </c>
      <c r="Q285" s="1">
        <v>12.901999999999999</v>
      </c>
      <c r="R285" s="1">
        <v>3.4697</v>
      </c>
      <c r="S285" s="1">
        <v>0.43586000000000003</v>
      </c>
      <c r="T285"/>
      <c r="U285" s="1">
        <v>4.7866999999999997</v>
      </c>
      <c r="V285" s="1">
        <v>6.5069999999999997</v>
      </c>
      <c r="W285" s="1">
        <v>11.901999999999999</v>
      </c>
      <c r="X285" s="1">
        <v>3.4697</v>
      </c>
      <c r="Y285" s="1">
        <v>0.43586000000000003</v>
      </c>
      <c r="AA285" s="1">
        <v>3.4455</v>
      </c>
      <c r="AB285" s="1">
        <v>3.9304999999999999</v>
      </c>
      <c r="AC285" s="1">
        <v>6.6944999999999997</v>
      </c>
      <c r="AD285" s="1">
        <v>3.1049000000000002</v>
      </c>
      <c r="AE285" s="1">
        <v>0.40037</v>
      </c>
      <c r="AG285" s="3">
        <f t="shared" si="61"/>
        <v>3.4183796992731104</v>
      </c>
      <c r="AH285" s="3">
        <f t="shared" si="52"/>
        <v>17.096684227944536</v>
      </c>
      <c r="AI285" s="3">
        <f t="shared" si="53"/>
        <v>16.362758106510597</v>
      </c>
      <c r="AJ285" s="3">
        <f t="shared" si="54"/>
        <v>11.778027253845503</v>
      </c>
      <c r="AK285" s="1">
        <f t="shared" si="55"/>
        <v>387418666500</v>
      </c>
      <c r="AL285" s="63">
        <f t="shared" si="56"/>
        <v>6.2896399999999998E-4</v>
      </c>
      <c r="AM285" s="63">
        <f t="shared" si="57"/>
        <v>1.2372800000000001E-4</v>
      </c>
      <c r="AN285" s="43">
        <f t="shared" si="58"/>
        <v>0.19671714120363012</v>
      </c>
      <c r="AO285" s="3">
        <f t="shared" si="59"/>
        <v>1.8884410871234338</v>
      </c>
      <c r="AP285" s="3">
        <f t="shared" si="64"/>
        <v>0.49640184843412449</v>
      </c>
      <c r="AQ285"/>
      <c r="AR285"/>
      <c r="AS285"/>
      <c r="AT285"/>
      <c r="AU285"/>
      <c r="AV285" s="7"/>
      <c r="BB285"/>
      <c r="BC285"/>
      <c r="BD285"/>
      <c r="BE285"/>
      <c r="BG285">
        <v>1.498875</v>
      </c>
      <c r="BI285" s="7"/>
    </row>
    <row r="286" spans="1:61" x14ac:dyDescent="0.2">
      <c r="A286" s="2">
        <f t="shared" si="65"/>
        <v>68.75</v>
      </c>
      <c r="B286" s="1">
        <v>5806000</v>
      </c>
      <c r="C286" s="1">
        <v>38080</v>
      </c>
      <c r="D286" s="1">
        <v>1910000000000</v>
      </c>
      <c r="E286" s="1">
        <v>32000</v>
      </c>
      <c r="F286" s="1">
        <v>10880000000</v>
      </c>
      <c r="G286" s="1">
        <v>36460000</v>
      </c>
      <c r="H286" s="53">
        <f t="shared" si="60"/>
        <v>3.0557894736842105E-4</v>
      </c>
      <c r="I286" s="53">
        <f t="shared" si="62"/>
        <v>100.52631578947368</v>
      </c>
      <c r="J286" s="1">
        <v>216600000</v>
      </c>
      <c r="K286" s="1">
        <v>139000000</v>
      </c>
      <c r="L286" s="64">
        <f t="shared" si="63"/>
        <v>10880032000</v>
      </c>
      <c r="M286" s="1">
        <v>8312000000</v>
      </c>
      <c r="N286" s="64"/>
      <c r="O286" s="1">
        <v>4.9527999999999999</v>
      </c>
      <c r="P286" s="1">
        <v>6.9185999999999996</v>
      </c>
      <c r="Q286" s="1">
        <v>12.768000000000001</v>
      </c>
      <c r="R286" s="1">
        <v>3.4386000000000001</v>
      </c>
      <c r="S286" s="1">
        <v>0.43219999999999997</v>
      </c>
      <c r="T286"/>
      <c r="U286" s="1">
        <v>4.7404999999999999</v>
      </c>
      <c r="V286" s="1">
        <v>6.4410999999999996</v>
      </c>
      <c r="W286" s="1">
        <v>11.779</v>
      </c>
      <c r="X286" s="1">
        <v>3.4386000000000001</v>
      </c>
      <c r="Y286" s="1">
        <v>0.43219999999999997</v>
      </c>
      <c r="AA286" s="1">
        <v>3.4135</v>
      </c>
      <c r="AB286" s="1">
        <v>3.8919999999999999</v>
      </c>
      <c r="AC286" s="1">
        <v>6.6272000000000002</v>
      </c>
      <c r="AD286" s="1">
        <v>3.0775999999999999</v>
      </c>
      <c r="AE286" s="1">
        <v>0.39707999999999999</v>
      </c>
      <c r="AG286" s="3">
        <f t="shared" si="61"/>
        <v>3.4541739257438131</v>
      </c>
      <c r="AH286" s="3">
        <f t="shared" si="52"/>
        <v>17.107832619423956</v>
      </c>
      <c r="AI286" s="3">
        <f t="shared" si="53"/>
        <v>16.374511494988546</v>
      </c>
      <c r="AJ286" s="3">
        <f t="shared" si="54"/>
        <v>11.790822695526506</v>
      </c>
      <c r="AK286" s="1">
        <f t="shared" si="55"/>
        <v>387452938500</v>
      </c>
      <c r="AL286" s="63">
        <f t="shared" si="56"/>
        <v>6.76788E-4</v>
      </c>
      <c r="AM286" s="63">
        <f t="shared" si="57"/>
        <v>1.22936E-4</v>
      </c>
      <c r="AN286" s="43">
        <f t="shared" si="58"/>
        <v>0.18164624668286081</v>
      </c>
      <c r="AO286" s="3">
        <f t="shared" si="59"/>
        <v>1.8893465922778214</v>
      </c>
      <c r="AP286" s="3">
        <f t="shared" si="64"/>
        <v>0.49700806521550606</v>
      </c>
      <c r="AQ286"/>
      <c r="AR286"/>
      <c r="AS286"/>
      <c r="AT286"/>
      <c r="AU286"/>
      <c r="AV286" s="7"/>
      <c r="BB286"/>
      <c r="BC286"/>
      <c r="BD286"/>
      <c r="BE286"/>
      <c r="BG286">
        <v>1.492057</v>
      </c>
      <c r="BI286" s="7"/>
    </row>
    <row r="287" spans="1:61" x14ac:dyDescent="0.2">
      <c r="A287" s="2">
        <f t="shared" si="65"/>
        <v>69</v>
      </c>
      <c r="B287" s="1">
        <v>5741000</v>
      </c>
      <c r="C287" s="1">
        <v>39550</v>
      </c>
      <c r="D287" s="1">
        <v>1899000000000</v>
      </c>
      <c r="E287" s="1">
        <v>32830</v>
      </c>
      <c r="F287" s="1">
        <v>10750000000</v>
      </c>
      <c r="G287" s="1">
        <v>37940000</v>
      </c>
      <c r="H287" s="53">
        <f t="shared" si="60"/>
        <v>3.0215789473684213E-4</v>
      </c>
      <c r="I287" s="53">
        <f t="shared" si="62"/>
        <v>99.94736842105263</v>
      </c>
      <c r="J287" s="1">
        <v>224600000</v>
      </c>
      <c r="K287" s="1">
        <v>138300000</v>
      </c>
      <c r="L287" s="64">
        <f t="shared" si="63"/>
        <v>10750032830</v>
      </c>
      <c r="M287" s="1">
        <v>8226000000</v>
      </c>
      <c r="N287" s="64"/>
      <c r="O287" s="1">
        <v>4.9038000000000004</v>
      </c>
      <c r="P287" s="1">
        <v>6.8474000000000004</v>
      </c>
      <c r="Q287" s="1">
        <v>12.635</v>
      </c>
      <c r="R287" s="1">
        <v>3.4066000000000001</v>
      </c>
      <c r="S287" s="1">
        <v>0.42838999999999999</v>
      </c>
      <c r="T287"/>
      <c r="U287" s="1">
        <v>4.6938000000000004</v>
      </c>
      <c r="V287" s="1">
        <v>6.3750999999999998</v>
      </c>
      <c r="W287" s="1">
        <v>11.656000000000001</v>
      </c>
      <c r="X287" s="1">
        <v>3.4066000000000001</v>
      </c>
      <c r="Y287" s="1">
        <v>0.42838999999999999</v>
      </c>
      <c r="AA287" s="1">
        <v>3.3809999999999998</v>
      </c>
      <c r="AB287" s="1">
        <v>3.8531</v>
      </c>
      <c r="AC287" s="1">
        <v>6.5594999999999999</v>
      </c>
      <c r="AD287" s="1">
        <v>3.0495999999999999</v>
      </c>
      <c r="AE287" s="1">
        <v>0.39366000000000001</v>
      </c>
      <c r="AG287" s="3">
        <f t="shared" si="61"/>
        <v>3.4903429574618414</v>
      </c>
      <c r="AH287" s="3">
        <f t="shared" si="52"/>
        <v>17.115943794801378</v>
      </c>
      <c r="AI287" s="3">
        <f t="shared" si="53"/>
        <v>16.382971773734393</v>
      </c>
      <c r="AJ287" s="3">
        <f t="shared" si="54"/>
        <v>11.800849539178484</v>
      </c>
      <c r="AK287" s="1">
        <f t="shared" si="55"/>
        <v>387488533500</v>
      </c>
      <c r="AL287" s="63">
        <f t="shared" si="56"/>
        <v>7.1461599999999995E-4</v>
      </c>
      <c r="AM287" s="63">
        <f t="shared" si="57"/>
        <v>1.2232000000000001E-4</v>
      </c>
      <c r="AN287" s="43">
        <f t="shared" si="58"/>
        <v>0.17116885152305578</v>
      </c>
      <c r="AO287" s="3">
        <f t="shared" si="59"/>
        <v>1.8900952673034046</v>
      </c>
      <c r="AP287" s="3">
        <f t="shared" si="64"/>
        <v>0.49750270175541078</v>
      </c>
      <c r="AQ287"/>
      <c r="AR287"/>
      <c r="AS287"/>
      <c r="AT287"/>
      <c r="AU287"/>
      <c r="AV287" s="7"/>
      <c r="BB287"/>
      <c r="BC287"/>
      <c r="BD287"/>
      <c r="BE287"/>
      <c r="BG287">
        <v>1.4853449999999999</v>
      </c>
      <c r="BI287" s="7"/>
    </row>
    <row r="288" spans="1:61" x14ac:dyDescent="0.2">
      <c r="A288" s="2">
        <f t="shared" si="65"/>
        <v>69.25</v>
      </c>
      <c r="B288" s="1">
        <v>5676000</v>
      </c>
      <c r="C288" s="1">
        <v>40710</v>
      </c>
      <c r="D288" s="1">
        <v>1889000000000</v>
      </c>
      <c r="E288" s="1">
        <v>33510</v>
      </c>
      <c r="F288" s="1">
        <v>10620000000</v>
      </c>
      <c r="G288" s="1">
        <v>39070000</v>
      </c>
      <c r="H288" s="53">
        <f t="shared" si="60"/>
        <v>2.9873684210526315E-4</v>
      </c>
      <c r="I288" s="53">
        <f t="shared" si="62"/>
        <v>99.421052631578945</v>
      </c>
      <c r="J288" s="1">
        <v>231400000</v>
      </c>
      <c r="K288" s="1">
        <v>137600000</v>
      </c>
      <c r="L288" s="64">
        <f t="shared" si="63"/>
        <v>10620033510</v>
      </c>
      <c r="M288" s="1">
        <v>8141000000</v>
      </c>
      <c r="N288" s="64"/>
      <c r="O288" s="1">
        <v>4.8547000000000002</v>
      </c>
      <c r="P288" s="1">
        <v>6.7763999999999998</v>
      </c>
      <c r="Q288" s="1">
        <v>12.503</v>
      </c>
      <c r="R288" s="1">
        <v>3.3742999999999999</v>
      </c>
      <c r="S288" s="1">
        <v>0.42449999999999999</v>
      </c>
      <c r="T288"/>
      <c r="U288" s="1">
        <v>4.6468999999999996</v>
      </c>
      <c r="V288" s="1">
        <v>6.3090999999999999</v>
      </c>
      <c r="W288" s="1">
        <v>11.534000000000001</v>
      </c>
      <c r="X288" s="1">
        <v>3.3742999999999999</v>
      </c>
      <c r="Y288" s="1">
        <v>0.42449999999999999</v>
      </c>
      <c r="AA288" s="1">
        <v>3.3481000000000001</v>
      </c>
      <c r="AB288" s="1">
        <v>3.8140000000000001</v>
      </c>
      <c r="AC288" s="1">
        <v>6.4916999999999998</v>
      </c>
      <c r="AD288" s="1">
        <v>3.0211000000000001</v>
      </c>
      <c r="AE288" s="1">
        <v>0.39013999999999999</v>
      </c>
      <c r="AG288" s="3">
        <f t="shared" si="61"/>
        <v>3.5268907190537968</v>
      </c>
      <c r="AH288" s="3">
        <f t="shared" si="52"/>
        <v>17.12199637379047</v>
      </c>
      <c r="AI288" s="3">
        <f t="shared" si="53"/>
        <v>16.389108482371086</v>
      </c>
      <c r="AJ288" s="3">
        <f t="shared" si="54"/>
        <v>11.808382816464018</v>
      </c>
      <c r="AK288" s="1">
        <f t="shared" si="55"/>
        <v>387525172500</v>
      </c>
      <c r="AL288" s="63">
        <f t="shared" si="56"/>
        <v>7.4362399999999991E-4</v>
      </c>
      <c r="AM288" s="63">
        <f t="shared" si="57"/>
        <v>1.21704E-4</v>
      </c>
      <c r="AN288" s="43">
        <f t="shared" si="58"/>
        <v>0.16366335675018559</v>
      </c>
      <c r="AO288" s="3">
        <f t="shared" si="59"/>
        <v>1.8907728784211875</v>
      </c>
      <c r="AP288" s="3">
        <f t="shared" si="64"/>
        <v>0.49794876335517385</v>
      </c>
      <c r="AQ288"/>
      <c r="AR288"/>
      <c r="AS288"/>
      <c r="AT288"/>
      <c r="AU288"/>
      <c r="AV288" s="7"/>
      <c r="BB288"/>
      <c r="BC288"/>
      <c r="BD288"/>
      <c r="BE288"/>
      <c r="BG288">
        <v>1.4787539999999999</v>
      </c>
      <c r="BI288" s="7"/>
    </row>
    <row r="289" spans="1:61" x14ac:dyDescent="0.2">
      <c r="A289" s="2">
        <f t="shared" si="65"/>
        <v>69.5</v>
      </c>
      <c r="B289" s="1">
        <v>5612000</v>
      </c>
      <c r="C289" s="1">
        <v>41620</v>
      </c>
      <c r="D289" s="1">
        <v>1879000000000</v>
      </c>
      <c r="E289" s="1">
        <v>34060</v>
      </c>
      <c r="F289" s="1">
        <v>10500000000</v>
      </c>
      <c r="G289" s="1">
        <v>39920000</v>
      </c>
      <c r="H289" s="53">
        <f t="shared" si="60"/>
        <v>2.9536842105263157E-4</v>
      </c>
      <c r="I289" s="53">
        <f t="shared" si="62"/>
        <v>98.89473684210526</v>
      </c>
      <c r="J289" s="1">
        <v>237400000</v>
      </c>
      <c r="K289" s="1">
        <v>137000000</v>
      </c>
      <c r="L289" s="64">
        <f t="shared" si="63"/>
        <v>10500034060</v>
      </c>
      <c r="M289" s="1">
        <v>8056000000</v>
      </c>
      <c r="N289" s="64"/>
      <c r="O289" s="1">
        <v>4.8055000000000003</v>
      </c>
      <c r="P289" s="1">
        <v>6.7055999999999996</v>
      </c>
      <c r="Q289" s="1">
        <v>12.371</v>
      </c>
      <c r="R289" s="1">
        <v>3.3418000000000001</v>
      </c>
      <c r="S289" s="1">
        <v>0.42057</v>
      </c>
      <c r="T289"/>
      <c r="U289" s="1">
        <v>4.5999999999999996</v>
      </c>
      <c r="V289" s="1">
        <v>6.2434000000000003</v>
      </c>
      <c r="W289" s="1">
        <v>11.413</v>
      </c>
      <c r="X289" s="1">
        <v>3.3418000000000001</v>
      </c>
      <c r="Y289" s="1">
        <v>0.42057</v>
      </c>
      <c r="AA289" s="1">
        <v>3.3149999999999999</v>
      </c>
      <c r="AB289" s="1">
        <v>3.7749000000000001</v>
      </c>
      <c r="AC289" s="1">
        <v>6.4241999999999999</v>
      </c>
      <c r="AD289" s="1">
        <v>2.9923000000000002</v>
      </c>
      <c r="AE289" s="1">
        <v>0.38657999999999998</v>
      </c>
      <c r="AG289" s="3">
        <f t="shared" si="61"/>
        <v>3.5638211762414742</v>
      </c>
      <c r="AH289" s="3">
        <f t="shared" si="52"/>
        <v>17.125942662428404</v>
      </c>
      <c r="AI289" s="3">
        <f t="shared" si="53"/>
        <v>16.39357741071078</v>
      </c>
      <c r="AJ289" s="3">
        <f t="shared" si="54"/>
        <v>11.814067199240487</v>
      </c>
      <c r="AK289" s="1">
        <f t="shared" si="55"/>
        <v>387562630500</v>
      </c>
      <c r="AL289" s="63">
        <f t="shared" si="56"/>
        <v>7.6577199999999996E-4</v>
      </c>
      <c r="AM289" s="63">
        <f t="shared" si="57"/>
        <v>1.21088E-4</v>
      </c>
      <c r="AN289" s="43">
        <f t="shared" si="58"/>
        <v>0.1581253950261958</v>
      </c>
      <c r="AO289" s="3">
        <f t="shared" si="59"/>
        <v>1.8913915235027441</v>
      </c>
      <c r="AP289" s="3">
        <f t="shared" si="64"/>
        <v>0.49835958005249348</v>
      </c>
      <c r="AQ289"/>
      <c r="AR289"/>
      <c r="AS289"/>
      <c r="AT289"/>
      <c r="AU289"/>
      <c r="AV289" s="7"/>
      <c r="BB289"/>
      <c r="BC289"/>
      <c r="BD289"/>
      <c r="BE289"/>
      <c r="BG289">
        <v>1.472248</v>
      </c>
    </row>
    <row r="290" spans="1:61" x14ac:dyDescent="0.2">
      <c r="A290" s="2">
        <f t="shared" si="65"/>
        <v>69.75</v>
      </c>
      <c r="B290" s="1">
        <v>5549000</v>
      </c>
      <c r="C290" s="1">
        <v>42340</v>
      </c>
      <c r="D290" s="1">
        <v>1868000000000</v>
      </c>
      <c r="E290" s="1">
        <v>34520</v>
      </c>
      <c r="F290" s="1">
        <v>10390000000</v>
      </c>
      <c r="G290" s="1">
        <v>40560000</v>
      </c>
      <c r="H290" s="53">
        <f t="shared" si="60"/>
        <v>2.9205263157894735E-4</v>
      </c>
      <c r="I290" s="53">
        <f t="shared" si="62"/>
        <v>98.315789473684205</v>
      </c>
      <c r="J290" s="1">
        <v>242600000</v>
      </c>
      <c r="K290" s="1">
        <v>136400000</v>
      </c>
      <c r="L290" s="64">
        <f t="shared" si="63"/>
        <v>10390034520</v>
      </c>
      <c r="M290" s="1">
        <v>7972000000</v>
      </c>
      <c r="N290" s="64"/>
      <c r="O290" s="1">
        <v>4.7565</v>
      </c>
      <c r="P290" s="1">
        <v>6.6353</v>
      </c>
      <c r="Q290" s="1">
        <v>12.24</v>
      </c>
      <c r="R290" s="1">
        <v>3.3090999999999999</v>
      </c>
      <c r="S290" s="1">
        <v>0.41660999999999998</v>
      </c>
      <c r="T290"/>
      <c r="U290" s="1">
        <v>4.5532000000000004</v>
      </c>
      <c r="V290" s="1">
        <v>6.1780999999999997</v>
      </c>
      <c r="W290" s="1">
        <v>11.292999999999999</v>
      </c>
      <c r="X290" s="1">
        <v>3.3090999999999999</v>
      </c>
      <c r="Y290" s="1">
        <v>0.41660999999999998</v>
      </c>
      <c r="AA290" s="1">
        <v>3.2818999999999998</v>
      </c>
      <c r="AB290" s="1">
        <v>3.7357999999999998</v>
      </c>
      <c r="AC290" s="1">
        <v>6.3569000000000004</v>
      </c>
      <c r="AD290" s="1">
        <v>2.9632999999999998</v>
      </c>
      <c r="AE290" s="1">
        <v>0.38297999999999999</v>
      </c>
      <c r="AG290" s="3">
        <f t="shared" si="61"/>
        <v>3.6011383362721756</v>
      </c>
      <c r="AH290" s="3">
        <f t="shared" si="52"/>
        <v>17.128814496478604</v>
      </c>
      <c r="AI290" s="3">
        <f t="shared" si="53"/>
        <v>16.39670307271447</v>
      </c>
      <c r="AJ290" s="3">
        <f t="shared" si="54"/>
        <v>11.818575905811652</v>
      </c>
      <c r="AK290" s="1">
        <f t="shared" si="55"/>
        <v>387600736500</v>
      </c>
      <c r="AL290" s="63">
        <f t="shared" si="56"/>
        <v>7.8243200000000001E-4</v>
      </c>
      <c r="AM290" s="63">
        <f t="shared" si="57"/>
        <v>1.2056E-4</v>
      </c>
      <c r="AN290" s="43">
        <f t="shared" si="58"/>
        <v>0.15408367755920002</v>
      </c>
      <c r="AO290" s="3">
        <f t="shared" si="59"/>
        <v>1.8919232488860085</v>
      </c>
      <c r="AP290" s="3">
        <f t="shared" si="64"/>
        <v>0.49871143731255557</v>
      </c>
      <c r="AQ290"/>
      <c r="AR290"/>
      <c r="AS290"/>
      <c r="AT290"/>
      <c r="AU290"/>
      <c r="AV290" s="7"/>
      <c r="BB290"/>
      <c r="BC290"/>
      <c r="BD290"/>
      <c r="BE290"/>
      <c r="BG290">
        <v>1.465829</v>
      </c>
    </row>
    <row r="291" spans="1:61" x14ac:dyDescent="0.2">
      <c r="A291" s="2">
        <f t="shared" si="65"/>
        <v>70</v>
      </c>
      <c r="B291" s="1">
        <v>5486000</v>
      </c>
      <c r="C291" s="1">
        <v>42910</v>
      </c>
      <c r="D291" s="1">
        <v>1858000000000</v>
      </c>
      <c r="E291" s="1">
        <v>34920</v>
      </c>
      <c r="F291" s="1">
        <v>10280000000</v>
      </c>
      <c r="G291" s="1">
        <v>41030000</v>
      </c>
      <c r="H291" s="53">
        <f t="shared" si="60"/>
        <v>2.8873684210526317E-4</v>
      </c>
      <c r="I291" s="53">
        <f t="shared" si="62"/>
        <v>97.78947368421052</v>
      </c>
      <c r="J291" s="1">
        <v>247300000</v>
      </c>
      <c r="K291" s="1">
        <v>135800000</v>
      </c>
      <c r="L291" s="64">
        <f t="shared" si="63"/>
        <v>10280034920</v>
      </c>
      <c r="M291" s="1">
        <v>7890000000</v>
      </c>
      <c r="N291" s="64"/>
      <c r="O291" s="1">
        <v>4.7076000000000002</v>
      </c>
      <c r="P291" s="1">
        <v>6.5654000000000003</v>
      </c>
      <c r="Q291" s="1">
        <v>12.11</v>
      </c>
      <c r="R291" s="1">
        <v>3.2764000000000002</v>
      </c>
      <c r="S291" s="1">
        <v>0.41261999999999999</v>
      </c>
      <c r="T291"/>
      <c r="U291" s="1">
        <v>4.5065</v>
      </c>
      <c r="V291" s="1">
        <v>6.1131000000000002</v>
      </c>
      <c r="W291" s="1">
        <v>11.173</v>
      </c>
      <c r="X291" s="1">
        <v>3.2764000000000002</v>
      </c>
      <c r="Y291" s="1">
        <v>0.41261999999999999</v>
      </c>
      <c r="AA291" s="1">
        <v>3.2486999999999999</v>
      </c>
      <c r="AB291" s="1">
        <v>3.6968999999999999</v>
      </c>
      <c r="AC291" s="1">
        <v>6.2899000000000003</v>
      </c>
      <c r="AD291" s="1">
        <v>2.9342999999999999</v>
      </c>
      <c r="AE291" s="1">
        <v>0.37935000000000002</v>
      </c>
      <c r="AG291" s="3">
        <f t="shared" si="61"/>
        <v>3.6388462483535249</v>
      </c>
      <c r="AH291" s="3">
        <f t="shared" si="52"/>
        <v>17.130232598749053</v>
      </c>
      <c r="AI291" s="3">
        <f t="shared" si="53"/>
        <v>16.39846061820516</v>
      </c>
      <c r="AJ291" s="3">
        <f t="shared" si="54"/>
        <v>11.821519807026096</v>
      </c>
      <c r="AK291" s="1">
        <f t="shared" si="55"/>
        <v>387639355500</v>
      </c>
      <c r="AL291" s="63">
        <f t="shared" si="56"/>
        <v>7.9497599999999997E-4</v>
      </c>
      <c r="AM291" s="63">
        <f t="shared" si="57"/>
        <v>1.2003199999999999E-4</v>
      </c>
      <c r="AN291" s="43">
        <f t="shared" si="58"/>
        <v>0.15098820593326087</v>
      </c>
      <c r="AO291" s="3">
        <f t="shared" si="59"/>
        <v>1.8924193499253663</v>
      </c>
      <c r="AP291" s="3">
        <f t="shared" si="64"/>
        <v>0.49904042404118559</v>
      </c>
      <c r="AQ291"/>
      <c r="AR291"/>
      <c r="AS291"/>
      <c r="AT291"/>
      <c r="AU291"/>
      <c r="AV291" s="7"/>
      <c r="BB291"/>
      <c r="BC291"/>
      <c r="BD291"/>
      <c r="BE291"/>
      <c r="BG291">
        <v>1.459468</v>
      </c>
    </row>
    <row r="292" spans="1:61" x14ac:dyDescent="0.2">
      <c r="A292" s="2">
        <f t="shared" si="65"/>
        <v>70.25</v>
      </c>
      <c r="B292" s="1">
        <v>5424000</v>
      </c>
      <c r="C292" s="1">
        <v>43350</v>
      </c>
      <c r="D292" s="1">
        <v>1848000000000</v>
      </c>
      <c r="E292" s="1">
        <v>35250</v>
      </c>
      <c r="F292" s="1">
        <v>10180000000</v>
      </c>
      <c r="G292" s="1">
        <v>41380000</v>
      </c>
      <c r="H292" s="53">
        <f t="shared" si="60"/>
        <v>2.854736842105263E-4</v>
      </c>
      <c r="I292" s="53">
        <f t="shared" si="62"/>
        <v>97.263157894736835</v>
      </c>
      <c r="J292" s="1">
        <v>251400000</v>
      </c>
      <c r="K292" s="1">
        <v>135200000</v>
      </c>
      <c r="L292" s="64">
        <f t="shared" si="63"/>
        <v>10180035250</v>
      </c>
      <c r="M292" s="1">
        <v>7808000000</v>
      </c>
      <c r="N292" s="64"/>
      <c r="O292" s="1">
        <v>4.6589999999999998</v>
      </c>
      <c r="P292" s="1">
        <v>6.4960000000000004</v>
      </c>
      <c r="Q292" s="1">
        <v>11.981999999999999</v>
      </c>
      <c r="R292" s="1">
        <v>3.2437</v>
      </c>
      <c r="S292" s="1">
        <v>0.40862999999999999</v>
      </c>
      <c r="T292"/>
      <c r="U292" s="1">
        <v>4.46</v>
      </c>
      <c r="V292" s="1">
        <v>6.0486000000000004</v>
      </c>
      <c r="W292" s="1">
        <v>11.054</v>
      </c>
      <c r="X292" s="1">
        <v>3.2437</v>
      </c>
      <c r="Y292" s="1">
        <v>0.40862999999999999</v>
      </c>
      <c r="AA292" s="1">
        <v>3.2157</v>
      </c>
      <c r="AB292" s="1">
        <v>3.6581000000000001</v>
      </c>
      <c r="AC292" s="1">
        <v>6.2233999999999998</v>
      </c>
      <c r="AD292" s="1">
        <v>2.9053</v>
      </c>
      <c r="AE292" s="1">
        <v>0.37572</v>
      </c>
      <c r="AG292" s="3">
        <f t="shared" si="61"/>
        <v>3.6769490040928385</v>
      </c>
      <c r="AH292" s="3">
        <f t="shared" si="52"/>
        <v>17.130905410068532</v>
      </c>
      <c r="AI292" s="3">
        <f t="shared" si="53"/>
        <v>16.399192558254061</v>
      </c>
      <c r="AJ292" s="3">
        <f t="shared" si="54"/>
        <v>11.82396491246134</v>
      </c>
      <c r="AK292" s="1">
        <f t="shared" si="55"/>
        <v>387678370500</v>
      </c>
      <c r="AL292" s="63">
        <f t="shared" si="56"/>
        <v>8.0418799999999995E-4</v>
      </c>
      <c r="AM292" s="63">
        <f t="shared" si="57"/>
        <v>1.19504E-4</v>
      </c>
      <c r="AN292" s="43">
        <f t="shared" si="58"/>
        <v>0.14860206817311375</v>
      </c>
      <c r="AO292" s="3">
        <f t="shared" si="59"/>
        <v>1.8928830562397374</v>
      </c>
      <c r="AP292" s="3">
        <f t="shared" si="64"/>
        <v>0.49933805418719207</v>
      </c>
      <c r="AQ292"/>
      <c r="AR292"/>
      <c r="AS292"/>
      <c r="AT292"/>
      <c r="AU292"/>
      <c r="AV292" s="7"/>
      <c r="BB292"/>
      <c r="BC292"/>
      <c r="BD292"/>
      <c r="BE292"/>
      <c r="BG292">
        <v>1.4531540000000001</v>
      </c>
    </row>
    <row r="293" spans="1:61" x14ac:dyDescent="0.2">
      <c r="A293" s="2">
        <f t="shared" si="65"/>
        <v>70.5</v>
      </c>
      <c r="B293" s="1">
        <v>5363000</v>
      </c>
      <c r="C293" s="1">
        <v>43700</v>
      </c>
      <c r="D293" s="1">
        <v>1838000000000</v>
      </c>
      <c r="E293" s="1">
        <v>35540</v>
      </c>
      <c r="F293" s="1">
        <v>10090000000</v>
      </c>
      <c r="G293" s="1">
        <v>41610000</v>
      </c>
      <c r="H293" s="53">
        <f t="shared" si="60"/>
        <v>2.8226315789473683E-4</v>
      </c>
      <c r="I293" s="53">
        <f t="shared" si="62"/>
        <v>96.736842105263165</v>
      </c>
      <c r="J293" s="1">
        <v>255200000</v>
      </c>
      <c r="K293" s="1">
        <v>134600000</v>
      </c>
      <c r="L293" s="64">
        <f t="shared" si="63"/>
        <v>10090035540</v>
      </c>
      <c r="M293" s="1">
        <v>7727000000</v>
      </c>
      <c r="N293" s="64"/>
      <c r="O293" s="1">
        <v>4.6105</v>
      </c>
      <c r="P293" s="1">
        <v>6.4271000000000003</v>
      </c>
      <c r="Q293" s="1">
        <v>11.853999999999999</v>
      </c>
      <c r="R293" s="1">
        <v>3.2109999999999999</v>
      </c>
      <c r="S293" s="1">
        <v>0.40462999999999999</v>
      </c>
      <c r="T293"/>
      <c r="U293" s="1">
        <v>4.4138000000000002</v>
      </c>
      <c r="V293" s="1">
        <v>5.9844999999999997</v>
      </c>
      <c r="W293" s="1">
        <v>10.936999999999999</v>
      </c>
      <c r="X293" s="1">
        <v>3.2109999999999999</v>
      </c>
      <c r="Y293" s="1">
        <v>0.40462999999999999</v>
      </c>
      <c r="AA293" s="1">
        <v>3.1827000000000001</v>
      </c>
      <c r="AB293" s="1">
        <v>3.6194999999999999</v>
      </c>
      <c r="AC293" s="1">
        <v>6.1573000000000002</v>
      </c>
      <c r="AD293" s="1">
        <v>2.8761999999999999</v>
      </c>
      <c r="AE293" s="1">
        <v>0.37208000000000002</v>
      </c>
      <c r="AG293" s="3">
        <f t="shared" si="61"/>
        <v>3.7154507379411039</v>
      </c>
      <c r="AH293" s="3">
        <f t="shared" si="52"/>
        <v>17.13008562727746</v>
      </c>
      <c r="AI293" s="3">
        <f t="shared" si="53"/>
        <v>16.399256467124445</v>
      </c>
      <c r="AJ293" s="3">
        <f t="shared" si="54"/>
        <v>11.825165063645152</v>
      </c>
      <c r="AK293" s="1">
        <f t="shared" si="55"/>
        <v>387717700500</v>
      </c>
      <c r="AL293" s="63">
        <f t="shared" si="56"/>
        <v>8.1104799999999998E-4</v>
      </c>
      <c r="AM293" s="63">
        <f t="shared" si="57"/>
        <v>1.1897599999999999E-4</v>
      </c>
      <c r="AN293" s="43">
        <f t="shared" si="58"/>
        <v>0.14669415373689348</v>
      </c>
      <c r="AO293" s="3">
        <f t="shared" si="59"/>
        <v>1.8932854631171132</v>
      </c>
      <c r="AP293" s="3">
        <f t="shared" si="64"/>
        <v>0.49960324251995453</v>
      </c>
      <c r="AQ293"/>
      <c r="AR293"/>
      <c r="AS293"/>
      <c r="AT293"/>
      <c r="AU293"/>
      <c r="AV293" s="7"/>
      <c r="BB293"/>
      <c r="BC293"/>
      <c r="BD293"/>
      <c r="BE293"/>
      <c r="BG293">
        <v>1.4468559999999999</v>
      </c>
    </row>
    <row r="294" spans="1:61" x14ac:dyDescent="0.2">
      <c r="A294" s="2">
        <f t="shared" si="65"/>
        <v>70.75</v>
      </c>
      <c r="B294" s="1">
        <v>5302000</v>
      </c>
      <c r="C294" s="1">
        <v>43950</v>
      </c>
      <c r="D294" s="1">
        <v>1828000000000</v>
      </c>
      <c r="E294" s="1">
        <v>35800</v>
      </c>
      <c r="F294" s="1">
        <v>9997000000</v>
      </c>
      <c r="G294" s="1">
        <v>41760000</v>
      </c>
      <c r="H294" s="53">
        <f t="shared" si="60"/>
        <v>2.7905263157894736E-4</v>
      </c>
      <c r="I294" s="53">
        <f t="shared" si="62"/>
        <v>96.21052631578948</v>
      </c>
      <c r="J294" s="1">
        <v>258500000</v>
      </c>
      <c r="K294" s="1">
        <v>133900000</v>
      </c>
      <c r="L294" s="64">
        <f t="shared" si="63"/>
        <v>9997035800</v>
      </c>
      <c r="M294" s="1">
        <v>7646000000</v>
      </c>
      <c r="N294" s="64"/>
      <c r="O294" s="1">
        <v>4.5625</v>
      </c>
      <c r="P294" s="1">
        <v>6.3586999999999998</v>
      </c>
      <c r="Q294" s="1">
        <v>11.728</v>
      </c>
      <c r="R294" s="1">
        <v>3.1785000000000001</v>
      </c>
      <c r="S294" s="1">
        <v>0.40064</v>
      </c>
      <c r="T294"/>
      <c r="U294" s="1">
        <v>4.3677999999999999</v>
      </c>
      <c r="V294" s="1">
        <v>5.9208999999999996</v>
      </c>
      <c r="W294" s="1">
        <v>10.82</v>
      </c>
      <c r="X294" s="1">
        <v>3.1785000000000001</v>
      </c>
      <c r="Y294" s="1">
        <v>0.40064</v>
      </c>
      <c r="AA294" s="1">
        <v>3.1497999999999999</v>
      </c>
      <c r="AB294" s="1">
        <v>3.5811999999999999</v>
      </c>
      <c r="AC294" s="1">
        <v>6.0917000000000003</v>
      </c>
      <c r="AD294" s="1">
        <v>2.8472</v>
      </c>
      <c r="AE294" s="1">
        <v>0.36842999999999998</v>
      </c>
      <c r="AG294" s="3">
        <f t="shared" si="61"/>
        <v>3.7543556276415915</v>
      </c>
      <c r="AH294" s="3">
        <f t="shared" si="52"/>
        <v>17.129247551114762</v>
      </c>
      <c r="AI294" s="3">
        <f t="shared" si="53"/>
        <v>16.398274510412943</v>
      </c>
      <c r="AJ294" s="3">
        <f t="shared" si="54"/>
        <v>11.825469355945485</v>
      </c>
      <c r="AK294" s="1">
        <f t="shared" si="55"/>
        <v>387757255500</v>
      </c>
      <c r="AL294" s="63">
        <f t="shared" si="56"/>
        <v>8.1555599999999994E-4</v>
      </c>
      <c r="AM294" s="63">
        <f t="shared" si="57"/>
        <v>1.18448E-4</v>
      </c>
      <c r="AN294" s="43">
        <f t="shared" si="58"/>
        <v>0.14523588815482935</v>
      </c>
      <c r="AO294" s="3">
        <f t="shared" si="59"/>
        <v>1.8936963006065179</v>
      </c>
      <c r="AP294" s="3">
        <f t="shared" si="64"/>
        <v>0.49986632487772659</v>
      </c>
      <c r="AQ294"/>
      <c r="AR294"/>
      <c r="AS294"/>
      <c r="AT294"/>
      <c r="AU294"/>
      <c r="AV294" s="7"/>
      <c r="BB294"/>
      <c r="BC294"/>
      <c r="BD294"/>
      <c r="BE294"/>
      <c r="BG294">
        <v>1.4405479999999999</v>
      </c>
    </row>
    <row r="295" spans="1:61" x14ac:dyDescent="0.2">
      <c r="A295" s="2">
        <f t="shared" si="65"/>
        <v>71</v>
      </c>
      <c r="B295" s="1">
        <v>5242000</v>
      </c>
      <c r="C295" s="1">
        <v>44140</v>
      </c>
      <c r="D295" s="1">
        <v>1819000000000</v>
      </c>
      <c r="E295" s="1">
        <v>36020</v>
      </c>
      <c r="F295" s="1">
        <v>9913000000</v>
      </c>
      <c r="G295" s="1">
        <v>41830000</v>
      </c>
      <c r="H295" s="53">
        <f t="shared" si="60"/>
        <v>2.7589473684210529E-4</v>
      </c>
      <c r="I295" s="53">
        <f t="shared" si="62"/>
        <v>95.736842105263165</v>
      </c>
      <c r="J295" s="1">
        <v>261600000</v>
      </c>
      <c r="K295" s="1">
        <v>133200000</v>
      </c>
      <c r="L295" s="64">
        <f t="shared" si="63"/>
        <v>9913036020</v>
      </c>
      <c r="M295" s="1">
        <v>7567000000</v>
      </c>
      <c r="N295" s="64"/>
      <c r="O295" s="1">
        <v>4.5147000000000004</v>
      </c>
      <c r="P295" s="1">
        <v>6.2910000000000004</v>
      </c>
      <c r="Q295" s="1">
        <v>11.602</v>
      </c>
      <c r="R295" s="1">
        <v>3.1461000000000001</v>
      </c>
      <c r="S295" s="1">
        <v>0.39666000000000001</v>
      </c>
      <c r="T295"/>
      <c r="U295" s="1">
        <v>4.3220999999999998</v>
      </c>
      <c r="V295" s="1">
        <v>5.8578999999999999</v>
      </c>
      <c r="W295" s="1">
        <v>10.705</v>
      </c>
      <c r="X295" s="1">
        <v>3.1461000000000001</v>
      </c>
      <c r="Y295" s="1">
        <v>0.39666000000000001</v>
      </c>
      <c r="AA295" s="1">
        <v>3.1172</v>
      </c>
      <c r="AB295" s="1">
        <v>3.5430999999999999</v>
      </c>
      <c r="AC295" s="1">
        <v>6.0265000000000004</v>
      </c>
      <c r="AD295" s="1">
        <v>2.8184</v>
      </c>
      <c r="AE295" s="1">
        <v>0.36480000000000001</v>
      </c>
      <c r="AG295" s="3">
        <f t="shared" si="61"/>
        <v>3.7936678946831774</v>
      </c>
      <c r="AH295" s="3">
        <f t="shared" si="52"/>
        <v>17.127272444126142</v>
      </c>
      <c r="AI295" s="3">
        <f t="shared" si="53"/>
        <v>16.396612007610159</v>
      </c>
      <c r="AJ295" s="3">
        <f t="shared" si="54"/>
        <v>11.8256215613064</v>
      </c>
      <c r="AK295" s="1">
        <f t="shared" si="55"/>
        <v>387796981500</v>
      </c>
      <c r="AL295" s="63">
        <f t="shared" si="56"/>
        <v>8.1849599999999994E-4</v>
      </c>
      <c r="AM295" s="63">
        <f t="shared" si="57"/>
        <v>1.1783199999999999E-4</v>
      </c>
      <c r="AN295" s="43">
        <f t="shared" si="58"/>
        <v>0.14396160763155838</v>
      </c>
      <c r="AO295" s="3">
        <f t="shared" si="59"/>
        <v>1.8940396333386318</v>
      </c>
      <c r="AP295" s="3">
        <f t="shared" si="64"/>
        <v>0.5000953743443014</v>
      </c>
      <c r="AQ295"/>
      <c r="AR295"/>
      <c r="AS295"/>
      <c r="AT295"/>
      <c r="AU295"/>
      <c r="AV295" s="7"/>
      <c r="BB295"/>
      <c r="BC295"/>
      <c r="BD295"/>
      <c r="BE295"/>
      <c r="BG295">
        <v>1.4342349999999999</v>
      </c>
    </row>
    <row r="296" spans="1:61" x14ac:dyDescent="0.2">
      <c r="A296" s="2">
        <f t="shared" si="65"/>
        <v>71.25</v>
      </c>
      <c r="B296" s="1">
        <v>5183000</v>
      </c>
      <c r="C296" s="1">
        <v>44260</v>
      </c>
      <c r="D296" s="1">
        <v>1809000000000</v>
      </c>
      <c r="E296" s="1">
        <v>36220</v>
      </c>
      <c r="F296" s="1">
        <v>9833000000</v>
      </c>
      <c r="G296" s="1">
        <v>41840000</v>
      </c>
      <c r="H296" s="53">
        <f t="shared" si="60"/>
        <v>2.7278947368421051E-4</v>
      </c>
      <c r="I296" s="53">
        <f t="shared" si="62"/>
        <v>95.21052631578948</v>
      </c>
      <c r="J296" s="1">
        <v>264400000</v>
      </c>
      <c r="K296" s="1">
        <v>132500000</v>
      </c>
      <c r="L296" s="64">
        <f t="shared" si="63"/>
        <v>9833036220</v>
      </c>
      <c r="M296" s="1">
        <v>7488000000</v>
      </c>
      <c r="N296" s="64"/>
      <c r="O296" s="1">
        <v>4.4672000000000001</v>
      </c>
      <c r="P296" s="1">
        <v>6.2237999999999998</v>
      </c>
      <c r="Q296" s="1">
        <v>11.478</v>
      </c>
      <c r="R296" s="1">
        <v>3.1137999999999999</v>
      </c>
      <c r="S296" s="1">
        <v>0.39267999999999997</v>
      </c>
      <c r="T296"/>
      <c r="U296" s="1">
        <v>4.2767999999999997</v>
      </c>
      <c r="V296" s="1">
        <v>5.7953999999999999</v>
      </c>
      <c r="W296" s="1">
        <v>10.59</v>
      </c>
      <c r="X296" s="1">
        <v>3.1137999999999999</v>
      </c>
      <c r="Y296" s="1">
        <v>0.39267999999999997</v>
      </c>
      <c r="AA296" s="1">
        <v>3.0846</v>
      </c>
      <c r="AB296" s="1">
        <v>3.5053000000000001</v>
      </c>
      <c r="AC296" s="1">
        <v>5.9619999999999997</v>
      </c>
      <c r="AD296" s="1">
        <v>2.7896000000000001</v>
      </c>
      <c r="AE296" s="1">
        <v>0.36116999999999999</v>
      </c>
      <c r="AG296" s="3">
        <f t="shared" si="61"/>
        <v>3.8333918047584103</v>
      </c>
      <c r="AH296" s="3">
        <f t="shared" si="52"/>
        <v>17.12452787021677</v>
      </c>
      <c r="AI296" s="3">
        <f t="shared" si="53"/>
        <v>16.394650070590767</v>
      </c>
      <c r="AJ296" s="3">
        <f t="shared" si="54"/>
        <v>11.824480360957793</v>
      </c>
      <c r="AK296" s="1">
        <f t="shared" si="55"/>
        <v>387836815500</v>
      </c>
      <c r="AL296" s="63">
        <f t="shared" si="56"/>
        <v>8.1986799999999996E-4</v>
      </c>
      <c r="AM296" s="63">
        <f t="shared" si="57"/>
        <v>1.17216E-4</v>
      </c>
      <c r="AN296" s="43">
        <f t="shared" si="58"/>
        <v>0.14296935604268005</v>
      </c>
      <c r="AO296" s="3">
        <f t="shared" si="59"/>
        <v>1.894366785565089</v>
      </c>
      <c r="AP296" s="3">
        <f t="shared" si="64"/>
        <v>0.50030527973263927</v>
      </c>
      <c r="AQ296"/>
      <c r="AR296"/>
      <c r="AS296"/>
      <c r="AT296"/>
      <c r="AU296"/>
      <c r="AV296" s="7"/>
      <c r="BB296"/>
      <c r="BC296"/>
      <c r="BD296"/>
      <c r="BE296"/>
      <c r="BG296">
        <v>1.4278679999999999</v>
      </c>
    </row>
    <row r="297" spans="1:61" x14ac:dyDescent="0.2">
      <c r="A297" s="2">
        <f t="shared" si="65"/>
        <v>71.5</v>
      </c>
      <c r="B297" s="1">
        <v>5124000</v>
      </c>
      <c r="C297" s="1">
        <v>44340</v>
      </c>
      <c r="D297" s="1">
        <v>1800000000000</v>
      </c>
      <c r="E297" s="1">
        <v>36400</v>
      </c>
      <c r="F297" s="1">
        <v>9756000000</v>
      </c>
      <c r="G297" s="1">
        <v>41790000</v>
      </c>
      <c r="H297" s="53">
        <f t="shared" si="60"/>
        <v>2.696842105263158E-4</v>
      </c>
      <c r="I297" s="53">
        <f t="shared" si="62"/>
        <v>94.736842105263165</v>
      </c>
      <c r="J297" s="1">
        <v>266900000</v>
      </c>
      <c r="K297" s="1">
        <v>131800000</v>
      </c>
      <c r="L297" s="64">
        <f t="shared" si="63"/>
        <v>9756036400</v>
      </c>
      <c r="M297" s="1">
        <v>7410000000</v>
      </c>
      <c r="N297" s="64"/>
      <c r="O297" s="1">
        <v>4.4202000000000004</v>
      </c>
      <c r="P297" s="1">
        <v>6.1571999999999996</v>
      </c>
      <c r="Q297" s="1">
        <v>11.355</v>
      </c>
      <c r="R297" s="1">
        <v>3.0817000000000001</v>
      </c>
      <c r="S297" s="1">
        <v>0.38872000000000001</v>
      </c>
      <c r="T297"/>
      <c r="U297" s="1">
        <v>4.2317999999999998</v>
      </c>
      <c r="V297" s="1">
        <v>5.7335000000000003</v>
      </c>
      <c r="W297" s="1">
        <v>10.477</v>
      </c>
      <c r="X297" s="1">
        <v>3.0817000000000001</v>
      </c>
      <c r="Y297" s="1">
        <v>0.38872000000000001</v>
      </c>
      <c r="AA297" s="1">
        <v>3.0522999999999998</v>
      </c>
      <c r="AB297" s="1">
        <v>3.4676999999999998</v>
      </c>
      <c r="AC297" s="1">
        <v>5.8979999999999997</v>
      </c>
      <c r="AD297" s="1">
        <v>2.7608999999999999</v>
      </c>
      <c r="AE297" s="1">
        <v>0.35754999999999998</v>
      </c>
      <c r="AG297" s="3">
        <f t="shared" si="61"/>
        <v>3.8735316682263679</v>
      </c>
      <c r="AH297" s="3">
        <f t="shared" si="52"/>
        <v>17.121784679894194</v>
      </c>
      <c r="AI297" s="3">
        <f t="shared" si="53"/>
        <v>16.392011313600342</v>
      </c>
      <c r="AJ297" s="3">
        <f t="shared" si="54"/>
        <v>11.823180710927343</v>
      </c>
      <c r="AK297" s="1">
        <f t="shared" si="55"/>
        <v>387876721500</v>
      </c>
      <c r="AL297" s="63">
        <f t="shared" si="56"/>
        <v>8.2006399999999991E-4</v>
      </c>
      <c r="AM297" s="63">
        <f t="shared" si="57"/>
        <v>1.166E-4</v>
      </c>
      <c r="AN297" s="43">
        <f t="shared" si="58"/>
        <v>0.14218402466148986</v>
      </c>
      <c r="AO297" s="3">
        <f t="shared" si="59"/>
        <v>1.8946745273825767</v>
      </c>
      <c r="AP297" s="3">
        <f t="shared" si="64"/>
        <v>0.50050347560579489</v>
      </c>
      <c r="AQ297"/>
      <c r="AR297"/>
      <c r="AS297"/>
      <c r="AT297"/>
      <c r="AU297"/>
      <c r="AV297" s="7"/>
      <c r="BB297"/>
      <c r="BC297"/>
      <c r="BD297"/>
      <c r="BE297"/>
      <c r="BG297">
        <v>1.421438</v>
      </c>
    </row>
    <row r="298" spans="1:61" x14ac:dyDescent="0.2">
      <c r="A298" s="2">
        <f t="shared" si="65"/>
        <v>71.75</v>
      </c>
      <c r="B298" s="1">
        <v>5066000</v>
      </c>
      <c r="C298" s="1">
        <v>44370</v>
      </c>
      <c r="D298" s="1">
        <v>1790000000000</v>
      </c>
      <c r="E298" s="1">
        <v>36570</v>
      </c>
      <c r="F298" s="1">
        <v>9684000000</v>
      </c>
      <c r="G298" s="1">
        <v>41710000</v>
      </c>
      <c r="H298" s="53">
        <f t="shared" si="60"/>
        <v>2.6663157894736843E-4</v>
      </c>
      <c r="I298" s="53">
        <f t="shared" si="62"/>
        <v>94.21052631578948</v>
      </c>
      <c r="J298" s="1">
        <v>269300000</v>
      </c>
      <c r="K298" s="1">
        <v>131000000</v>
      </c>
      <c r="L298" s="64">
        <f t="shared" si="63"/>
        <v>9684036570</v>
      </c>
      <c r="M298" s="1">
        <v>7333000000</v>
      </c>
      <c r="N298" s="64"/>
      <c r="O298" s="1">
        <v>4.3735999999999997</v>
      </c>
      <c r="P298" s="1">
        <v>6.0913000000000004</v>
      </c>
      <c r="Q298" s="1">
        <v>11.234</v>
      </c>
      <c r="R298" s="1">
        <v>3.0497999999999998</v>
      </c>
      <c r="S298" s="1">
        <v>0.38478000000000001</v>
      </c>
      <c r="T298"/>
      <c r="U298" s="1">
        <v>4.1871999999999998</v>
      </c>
      <c r="V298" s="1">
        <v>5.6721000000000004</v>
      </c>
      <c r="W298" s="1">
        <v>10.365</v>
      </c>
      <c r="X298" s="1">
        <v>3.0497999999999998</v>
      </c>
      <c r="Y298" s="1">
        <v>0.38478000000000001</v>
      </c>
      <c r="AA298" s="1">
        <v>3.0203000000000002</v>
      </c>
      <c r="AB298" s="1">
        <v>3.4304999999999999</v>
      </c>
      <c r="AC298" s="1">
        <v>5.8346</v>
      </c>
      <c r="AD298" s="1">
        <v>2.7324999999999999</v>
      </c>
      <c r="AE298" s="1">
        <v>0.35394999999999999</v>
      </c>
      <c r="AG298" s="3">
        <f t="shared" si="61"/>
        <v>3.9140918405803684</v>
      </c>
      <c r="AH298" s="3">
        <f t="shared" ref="AH298:AH361" si="66">O298*AG298</f>
        <v>17.118672073962298</v>
      </c>
      <c r="AI298" s="3">
        <f t="shared" ref="AI298:AI361" si="67">U298*AG298</f>
        <v>16.389085354878119</v>
      </c>
      <c r="AJ298" s="3">
        <f t="shared" ref="AJ298:AJ361" si="68">AA298*AG298</f>
        <v>11.821731586104887</v>
      </c>
      <c r="AK298" s="1">
        <f t="shared" ref="AK298:AK361" si="69">AK297+(C298*0.25)*3600</f>
        <v>387916654500</v>
      </c>
      <c r="AL298" s="63">
        <f t="shared" ref="AL298:AL361" si="70">G297*AL$5</f>
        <v>8.1908399999999998E-4</v>
      </c>
      <c r="AM298" s="63">
        <f t="shared" ref="AM298:AM361" si="71">K297*AM$5</f>
        <v>1.1598399999999999E-4</v>
      </c>
      <c r="AN298" s="43">
        <f t="shared" ref="AN298:AN361" si="72">AM298/AL298</f>
        <v>0.14160208232611063</v>
      </c>
      <c r="AO298" s="3">
        <f t="shared" ref="AO298:AO361" si="73">((P298*12)+Q298+(R298*16)+(S298*14))/(P298*12)</f>
        <v>1.8949611194107441</v>
      </c>
      <c r="AP298" s="3">
        <f t="shared" si="64"/>
        <v>0.50068129955838647</v>
      </c>
      <c r="AQ298"/>
      <c r="AR298"/>
      <c r="AS298"/>
      <c r="AT298"/>
      <c r="AU298"/>
      <c r="AV298" s="7"/>
      <c r="BB298"/>
      <c r="BC298"/>
      <c r="BD298"/>
      <c r="BE298"/>
      <c r="BG298">
        <v>1.414893</v>
      </c>
    </row>
    <row r="299" spans="1:61" s="11" customFormat="1" x14ac:dyDescent="0.2">
      <c r="A299" s="2">
        <f t="shared" si="65"/>
        <v>72</v>
      </c>
      <c r="B299" s="1">
        <v>5008000</v>
      </c>
      <c r="C299" s="1">
        <v>44370</v>
      </c>
      <c r="D299" s="1">
        <v>1781000000000</v>
      </c>
      <c r="E299" s="1">
        <v>36720</v>
      </c>
      <c r="F299" s="1">
        <v>9614000000</v>
      </c>
      <c r="G299" s="1">
        <v>41590000</v>
      </c>
      <c r="H299" s="53">
        <f t="shared" si="60"/>
        <v>2.6357894736842106E-4</v>
      </c>
      <c r="I299" s="53">
        <f t="shared" si="62"/>
        <v>93.736842105263165</v>
      </c>
      <c r="J299" s="1">
        <v>271400000</v>
      </c>
      <c r="K299" s="1">
        <v>130200000</v>
      </c>
      <c r="L299" s="64">
        <f t="shared" si="63"/>
        <v>9614036720</v>
      </c>
      <c r="M299" s="1">
        <v>7257000000</v>
      </c>
      <c r="N299" s="64"/>
      <c r="O299" s="1">
        <v>4.3273000000000001</v>
      </c>
      <c r="P299" s="1">
        <v>6.0259999999999998</v>
      </c>
      <c r="Q299" s="1">
        <v>11.113</v>
      </c>
      <c r="R299" s="1">
        <v>3.0181</v>
      </c>
      <c r="S299" s="1">
        <v>0.38086999999999999</v>
      </c>
      <c r="T299"/>
      <c r="U299" s="1">
        <v>4.1429</v>
      </c>
      <c r="V299" s="1">
        <v>5.6113999999999997</v>
      </c>
      <c r="W299" s="1">
        <v>10.254</v>
      </c>
      <c r="X299" s="1">
        <v>3.0181</v>
      </c>
      <c r="Y299" s="1">
        <v>0.38086999999999999</v>
      </c>
      <c r="Z299"/>
      <c r="AA299" s="1">
        <v>2.9883999999999999</v>
      </c>
      <c r="AB299" s="1">
        <v>3.3936999999999999</v>
      </c>
      <c r="AC299" s="1">
        <v>5.7717000000000001</v>
      </c>
      <c r="AD299" s="1">
        <v>2.7042000000000002</v>
      </c>
      <c r="AE299" s="1">
        <v>0.35037000000000001</v>
      </c>
      <c r="AF299"/>
      <c r="AG299" s="3">
        <f t="shared" si="61"/>
        <v>3.9550767229205772</v>
      </c>
      <c r="AH299" s="3">
        <f t="shared" si="66"/>
        <v>17.114803503094215</v>
      </c>
      <c r="AI299" s="3">
        <f t="shared" si="67"/>
        <v>16.38548735538766</v>
      </c>
      <c r="AJ299" s="3">
        <f t="shared" si="68"/>
        <v>11.819351278775853</v>
      </c>
      <c r="AK299" s="1">
        <f t="shared" si="69"/>
        <v>387956587500</v>
      </c>
      <c r="AL299" s="63">
        <f t="shared" si="70"/>
        <v>8.175159999999999E-4</v>
      </c>
      <c r="AM299" s="63">
        <f t="shared" si="71"/>
        <v>1.1527999999999999E-4</v>
      </c>
      <c r="AN299" s="43">
        <f t="shared" si="72"/>
        <v>0.14101253064160213</v>
      </c>
      <c r="AO299" s="3">
        <f t="shared" si="73"/>
        <v>1.895214902090939</v>
      </c>
      <c r="AP299" s="3">
        <f t="shared" si="64"/>
        <v>0.50084633255891142</v>
      </c>
      <c r="AQ299"/>
      <c r="AR299"/>
      <c r="AS299"/>
      <c r="AT299"/>
      <c r="AU299"/>
      <c r="AW299"/>
      <c r="AX299"/>
      <c r="AY299"/>
      <c r="AZ299"/>
      <c r="BA299"/>
      <c r="BB299" s="16"/>
      <c r="BC299" s="16"/>
      <c r="BD299" s="16"/>
      <c r="BE299" s="16"/>
      <c r="BG299">
        <v>1.4088270000000001</v>
      </c>
      <c r="BI299" s="19"/>
    </row>
    <row r="300" spans="1:61" x14ac:dyDescent="0.2">
      <c r="A300" s="2">
        <f t="shared" si="65"/>
        <v>72.25</v>
      </c>
      <c r="B300" s="1">
        <v>4952000</v>
      </c>
      <c r="C300" s="1">
        <v>44340</v>
      </c>
      <c r="D300" s="1">
        <v>1772000000000</v>
      </c>
      <c r="E300" s="1">
        <v>36850</v>
      </c>
      <c r="F300" s="1">
        <v>9547000000</v>
      </c>
      <c r="G300" s="1">
        <v>41440000</v>
      </c>
      <c r="H300" s="53">
        <f t="shared" si="60"/>
        <v>2.6063157894736845E-4</v>
      </c>
      <c r="I300" s="53">
        <f t="shared" si="62"/>
        <v>93.263157894736835</v>
      </c>
      <c r="J300" s="1">
        <v>273500000</v>
      </c>
      <c r="K300" s="1">
        <v>129500000</v>
      </c>
      <c r="L300" s="64">
        <f t="shared" si="63"/>
        <v>9547036850</v>
      </c>
      <c r="M300" s="1">
        <v>7182000000</v>
      </c>
      <c r="N300" s="64"/>
      <c r="O300" s="1">
        <v>4.2813999999999997</v>
      </c>
      <c r="P300" s="1">
        <v>5.9612999999999996</v>
      </c>
      <c r="Q300" s="1">
        <v>10.994</v>
      </c>
      <c r="R300" s="1">
        <v>2.9866999999999999</v>
      </c>
      <c r="S300" s="1">
        <v>0.37697999999999998</v>
      </c>
      <c r="T300"/>
      <c r="U300" s="1">
        <v>4.0990000000000002</v>
      </c>
      <c r="V300" s="1">
        <v>5.5511999999999997</v>
      </c>
      <c r="W300" s="1">
        <v>10.144</v>
      </c>
      <c r="X300" s="1">
        <v>2.9866999999999999</v>
      </c>
      <c r="Y300" s="1">
        <v>0.37697999999999998</v>
      </c>
      <c r="AA300" s="1">
        <v>2.9569000000000001</v>
      </c>
      <c r="AB300" s="1">
        <v>3.3571</v>
      </c>
      <c r="AC300" s="1">
        <v>5.7095000000000002</v>
      </c>
      <c r="AD300" s="1">
        <v>2.6760999999999999</v>
      </c>
      <c r="AE300" s="1">
        <v>0.34681000000000001</v>
      </c>
      <c r="AG300" s="3">
        <f t="shared" si="61"/>
        <v>3.9964907624315567</v>
      </c>
      <c r="AH300" s="3">
        <f t="shared" si="66"/>
        <v>17.110575550274465</v>
      </c>
      <c r="AI300" s="3">
        <f t="shared" si="67"/>
        <v>16.381615635206952</v>
      </c>
      <c r="AJ300" s="3">
        <f t="shared" si="68"/>
        <v>11.81722353543387</v>
      </c>
      <c r="AK300" s="1">
        <f t="shared" si="69"/>
        <v>387996493500</v>
      </c>
      <c r="AL300" s="63">
        <f t="shared" si="70"/>
        <v>8.1516399999999995E-4</v>
      </c>
      <c r="AM300" s="63">
        <f t="shared" si="71"/>
        <v>1.14576E-4</v>
      </c>
      <c r="AN300" s="43">
        <f t="shared" si="72"/>
        <v>0.14055576546559956</v>
      </c>
      <c r="AO300" s="3">
        <f t="shared" si="73"/>
        <v>1.8954830881407301</v>
      </c>
      <c r="AP300" s="3">
        <f t="shared" si="64"/>
        <v>0.50101487930484967</v>
      </c>
      <c r="AQ300"/>
      <c r="AR300"/>
      <c r="AS300"/>
      <c r="AT300"/>
      <c r="AU300"/>
      <c r="AV300" s="7"/>
      <c r="BG300">
        <v>1.401519</v>
      </c>
    </row>
    <row r="301" spans="1:61" x14ac:dyDescent="0.2">
      <c r="A301" s="2">
        <f t="shared" si="65"/>
        <v>72.5</v>
      </c>
      <c r="B301" s="1">
        <v>4895000</v>
      </c>
      <c r="C301" s="1">
        <v>44290</v>
      </c>
      <c r="D301" s="1">
        <v>1763000000000</v>
      </c>
      <c r="E301" s="1">
        <v>36980</v>
      </c>
      <c r="F301" s="1">
        <v>9483000000</v>
      </c>
      <c r="G301" s="1">
        <v>41270000</v>
      </c>
      <c r="H301" s="53">
        <f t="shared" si="60"/>
        <v>2.5763157894736843E-4</v>
      </c>
      <c r="I301" s="53">
        <f t="shared" si="62"/>
        <v>92.78947368421052</v>
      </c>
      <c r="J301" s="1">
        <v>275300000</v>
      </c>
      <c r="K301" s="1">
        <v>128700000</v>
      </c>
      <c r="L301" s="64">
        <f t="shared" si="63"/>
        <v>9483036980</v>
      </c>
      <c r="M301" s="1">
        <v>7107000000</v>
      </c>
      <c r="N301" s="64"/>
      <c r="O301" s="1">
        <v>4.2359</v>
      </c>
      <c r="P301" s="1">
        <v>5.8971999999999998</v>
      </c>
      <c r="Q301" s="1">
        <v>10.875999999999999</v>
      </c>
      <c r="R301" s="1">
        <v>2.9554999999999998</v>
      </c>
      <c r="S301" s="1">
        <v>0.37311</v>
      </c>
      <c r="T301"/>
      <c r="U301" s="1">
        <v>4.0555000000000003</v>
      </c>
      <c r="V301" s="1">
        <v>5.4915000000000003</v>
      </c>
      <c r="W301" s="1">
        <v>10.035</v>
      </c>
      <c r="X301" s="1">
        <v>2.9554999999999998</v>
      </c>
      <c r="Y301" s="1">
        <v>0.37311</v>
      </c>
      <c r="AA301" s="1">
        <v>2.9255</v>
      </c>
      <c r="AB301" s="1">
        <v>3.3209</v>
      </c>
      <c r="AC301" s="1">
        <v>5.6478999999999999</v>
      </c>
      <c r="AD301" s="1">
        <v>2.6482000000000001</v>
      </c>
      <c r="AE301" s="1">
        <v>0.34326000000000001</v>
      </c>
      <c r="AG301" s="3">
        <f t="shared" si="61"/>
        <v>4.0383384528648243</v>
      </c>
      <c r="AH301" s="3">
        <f t="shared" si="66"/>
        <v>17.105997852490109</v>
      </c>
      <c r="AI301" s="3">
        <f t="shared" si="67"/>
        <v>16.377481595593295</v>
      </c>
      <c r="AJ301" s="3">
        <f t="shared" si="68"/>
        <v>11.814159143856044</v>
      </c>
      <c r="AK301" s="1">
        <f t="shared" si="69"/>
        <v>388036354500</v>
      </c>
      <c r="AL301" s="63">
        <f t="shared" si="70"/>
        <v>8.1222399999999995E-4</v>
      </c>
      <c r="AM301" s="63">
        <f t="shared" si="71"/>
        <v>1.1396E-4</v>
      </c>
      <c r="AN301" s="43">
        <f t="shared" si="72"/>
        <v>0.14030612244897961</v>
      </c>
      <c r="AO301" s="3">
        <f t="shared" si="73"/>
        <v>1.8957293291731674</v>
      </c>
      <c r="AP301" s="3">
        <f t="shared" si="64"/>
        <v>0.50117004680187205</v>
      </c>
      <c r="AQ301"/>
      <c r="AR301"/>
      <c r="AS301"/>
      <c r="AT301"/>
      <c r="AU301"/>
      <c r="AV301" s="7"/>
      <c r="BG301">
        <v>1.394533</v>
      </c>
    </row>
    <row r="302" spans="1:61" x14ac:dyDescent="0.2">
      <c r="A302" s="2">
        <f t="shared" si="65"/>
        <v>72.75</v>
      </c>
      <c r="B302" s="1">
        <v>4840000</v>
      </c>
      <c r="C302" s="1">
        <v>44220</v>
      </c>
      <c r="D302" s="1">
        <v>1754000000000</v>
      </c>
      <c r="E302" s="1">
        <v>37100</v>
      </c>
      <c r="F302" s="1">
        <v>9421000000</v>
      </c>
      <c r="G302" s="1">
        <v>41080000</v>
      </c>
      <c r="H302" s="53">
        <f t="shared" si="60"/>
        <v>2.5473684210526316E-4</v>
      </c>
      <c r="I302" s="53">
        <f t="shared" si="62"/>
        <v>92.315789473684205</v>
      </c>
      <c r="J302" s="1">
        <v>277100000</v>
      </c>
      <c r="K302" s="1">
        <v>127800000</v>
      </c>
      <c r="L302" s="64">
        <f t="shared" si="63"/>
        <v>9421037100</v>
      </c>
      <c r="M302" s="1">
        <v>7033000000</v>
      </c>
      <c r="N302" s="64"/>
      <c r="O302" s="1">
        <v>4.1908000000000003</v>
      </c>
      <c r="P302" s="1">
        <v>5.8338999999999999</v>
      </c>
      <c r="Q302" s="1">
        <v>10.759</v>
      </c>
      <c r="R302" s="1">
        <v>2.9245999999999999</v>
      </c>
      <c r="S302" s="1">
        <v>0.36926999999999999</v>
      </c>
      <c r="T302"/>
      <c r="U302" s="1">
        <v>4.0124000000000004</v>
      </c>
      <c r="V302" s="1">
        <v>5.4325000000000001</v>
      </c>
      <c r="W302" s="1">
        <v>9.9270999999999994</v>
      </c>
      <c r="X302" s="1">
        <v>2.9245999999999999</v>
      </c>
      <c r="Y302" s="1">
        <v>0.36926999999999999</v>
      </c>
      <c r="AA302" s="1">
        <v>2.8944000000000001</v>
      </c>
      <c r="AB302" s="1">
        <v>3.2850000000000001</v>
      </c>
      <c r="AC302" s="1">
        <v>5.5868000000000002</v>
      </c>
      <c r="AD302" s="1">
        <v>2.6204999999999998</v>
      </c>
      <c r="AE302" s="1">
        <v>0.33973999999999999</v>
      </c>
      <c r="AG302" s="3">
        <f t="shared" si="61"/>
        <v>4.0806243350264602</v>
      </c>
      <c r="AH302" s="3">
        <f t="shared" si="66"/>
        <v>17.10108046322889</v>
      </c>
      <c r="AI302" s="3">
        <f t="shared" si="67"/>
        <v>16.37309708186017</v>
      </c>
      <c r="AJ302" s="3">
        <f t="shared" si="68"/>
        <v>11.810959075300586</v>
      </c>
      <c r="AK302" s="1">
        <f t="shared" si="69"/>
        <v>388076152500</v>
      </c>
      <c r="AL302" s="63">
        <f t="shared" si="70"/>
        <v>8.0889199999999997E-4</v>
      </c>
      <c r="AM302" s="63">
        <f t="shared" si="71"/>
        <v>1.13256E-4</v>
      </c>
      <c r="AN302" s="43">
        <f t="shared" si="72"/>
        <v>0.14001374719987342</v>
      </c>
      <c r="AO302" s="3">
        <f t="shared" si="73"/>
        <v>1.8959469651519565</v>
      </c>
      <c r="AP302" s="3">
        <f t="shared" si="64"/>
        <v>0.50131130118788458</v>
      </c>
      <c r="AQ302"/>
      <c r="AR302"/>
      <c r="AS302"/>
      <c r="AT302"/>
      <c r="AU302"/>
      <c r="AV302" s="7"/>
      <c r="BG302">
        <v>1.387343</v>
      </c>
    </row>
    <row r="303" spans="1:61" x14ac:dyDescent="0.2">
      <c r="A303" s="2">
        <f t="shared" si="65"/>
        <v>73</v>
      </c>
      <c r="B303" s="1">
        <v>4785000</v>
      </c>
      <c r="C303" s="1">
        <v>44130</v>
      </c>
      <c r="D303" s="1">
        <v>1745000000000</v>
      </c>
      <c r="E303" s="1">
        <v>37210</v>
      </c>
      <c r="F303" s="1">
        <v>9361000000</v>
      </c>
      <c r="G303" s="1">
        <v>40880000</v>
      </c>
      <c r="H303" s="53">
        <f t="shared" si="60"/>
        <v>2.518421052631579E-4</v>
      </c>
      <c r="I303" s="53">
        <f t="shared" si="62"/>
        <v>91.84210526315789</v>
      </c>
      <c r="J303" s="1">
        <v>278800000</v>
      </c>
      <c r="K303" s="1">
        <v>127000000</v>
      </c>
      <c r="L303" s="64">
        <f t="shared" si="63"/>
        <v>9361037210</v>
      </c>
      <c r="M303" s="1">
        <v>6960000000</v>
      </c>
      <c r="N303" s="64"/>
      <c r="O303" s="1">
        <v>4.1463000000000001</v>
      </c>
      <c r="P303" s="1">
        <v>5.7710999999999997</v>
      </c>
      <c r="Q303" s="1">
        <v>10.643000000000001</v>
      </c>
      <c r="R303" s="1">
        <v>2.8938000000000001</v>
      </c>
      <c r="S303" s="1">
        <v>0.36546000000000001</v>
      </c>
      <c r="T303"/>
      <c r="U303" s="1">
        <v>3.9698000000000002</v>
      </c>
      <c r="V303" s="1">
        <v>5.3741000000000003</v>
      </c>
      <c r="W303" s="1">
        <v>9.8203999999999994</v>
      </c>
      <c r="X303" s="1">
        <v>2.8938000000000001</v>
      </c>
      <c r="Y303" s="1">
        <v>0.36546000000000001</v>
      </c>
      <c r="AA303" s="1">
        <v>2.8637000000000001</v>
      </c>
      <c r="AB303" s="1">
        <v>3.2494000000000001</v>
      </c>
      <c r="AC303" s="1">
        <v>5.5263999999999998</v>
      </c>
      <c r="AD303" s="1">
        <v>2.5931000000000002</v>
      </c>
      <c r="AE303" s="1">
        <v>0.33624999999999999</v>
      </c>
      <c r="AG303" s="3">
        <f t="shared" si="61"/>
        <v>4.1233529972698211</v>
      </c>
      <c r="AH303" s="3">
        <f t="shared" si="66"/>
        <v>17.096658532579859</v>
      </c>
      <c r="AI303" s="3">
        <f t="shared" si="67"/>
        <v>16.368886728561737</v>
      </c>
      <c r="AJ303" s="3">
        <f t="shared" si="68"/>
        <v>11.808045978281587</v>
      </c>
      <c r="AK303" s="1">
        <f t="shared" si="69"/>
        <v>388115869500</v>
      </c>
      <c r="AL303" s="63">
        <f t="shared" si="70"/>
        <v>8.0516799999999999E-4</v>
      </c>
      <c r="AM303" s="63">
        <f t="shared" si="71"/>
        <v>1.12464E-4</v>
      </c>
      <c r="AN303" s="43">
        <f t="shared" si="72"/>
        <v>0.13967768217316137</v>
      </c>
      <c r="AO303" s="3">
        <f t="shared" si="73"/>
        <v>1.8961353410383928</v>
      </c>
      <c r="AP303" s="3">
        <f t="shared" si="64"/>
        <v>0.50142953683006708</v>
      </c>
      <c r="AQ303"/>
      <c r="AR303"/>
      <c r="AS303"/>
      <c r="AT303"/>
      <c r="AU303"/>
      <c r="AV303" s="7"/>
      <c r="BG303">
        <v>1.3799189999999999</v>
      </c>
    </row>
    <row r="304" spans="1:61" x14ac:dyDescent="0.2">
      <c r="A304" s="2">
        <f t="shared" si="65"/>
        <v>73.25</v>
      </c>
      <c r="B304" s="1">
        <v>4730000</v>
      </c>
      <c r="C304" s="1">
        <v>44030</v>
      </c>
      <c r="D304" s="1">
        <v>1736000000000</v>
      </c>
      <c r="E304" s="1">
        <v>37320</v>
      </c>
      <c r="F304" s="1">
        <v>9303000000</v>
      </c>
      <c r="G304" s="1">
        <v>40670000</v>
      </c>
      <c r="H304" s="53">
        <f t="shared" si="60"/>
        <v>2.4894736842105263E-4</v>
      </c>
      <c r="I304" s="53">
        <f t="shared" si="62"/>
        <v>91.368421052631575</v>
      </c>
      <c r="J304" s="1">
        <v>280400000</v>
      </c>
      <c r="K304" s="1">
        <v>126200000</v>
      </c>
      <c r="L304" s="64">
        <f t="shared" si="63"/>
        <v>9303037320</v>
      </c>
      <c r="M304" s="1">
        <v>6888000000</v>
      </c>
      <c r="N304" s="64"/>
      <c r="O304" s="1">
        <v>4.1021000000000001</v>
      </c>
      <c r="P304" s="1">
        <v>5.7089999999999996</v>
      </c>
      <c r="Q304" s="1">
        <v>10.529</v>
      </c>
      <c r="R304" s="1">
        <v>2.8633999999999999</v>
      </c>
      <c r="S304" s="1">
        <v>0.36166999999999999</v>
      </c>
      <c r="T304"/>
      <c r="U304" s="1">
        <v>3.9275000000000002</v>
      </c>
      <c r="V304" s="1">
        <v>5.3163</v>
      </c>
      <c r="W304" s="1">
        <v>9.7147000000000006</v>
      </c>
      <c r="X304" s="1">
        <v>2.8633999999999999</v>
      </c>
      <c r="Y304" s="1">
        <v>0.36166999999999999</v>
      </c>
      <c r="AA304" s="1">
        <v>2.8332000000000002</v>
      </c>
      <c r="AB304" s="1">
        <v>3.2143000000000002</v>
      </c>
      <c r="AC304" s="1">
        <v>5.4665999999999997</v>
      </c>
      <c r="AD304" s="1">
        <v>2.5657999999999999</v>
      </c>
      <c r="AE304" s="1">
        <v>0.33277000000000001</v>
      </c>
      <c r="AG304" s="3">
        <f t="shared" si="61"/>
        <v>4.1665290759934077</v>
      </c>
      <c r="AH304" s="3">
        <f t="shared" si="66"/>
        <v>17.091518922632559</v>
      </c>
      <c r="AI304" s="3">
        <f t="shared" si="67"/>
        <v>16.364042945964108</v>
      </c>
      <c r="AJ304" s="3">
        <f t="shared" si="68"/>
        <v>11.804610178104523</v>
      </c>
      <c r="AK304" s="1">
        <f t="shared" si="69"/>
        <v>388155496500</v>
      </c>
      <c r="AL304" s="63">
        <f t="shared" si="70"/>
        <v>8.0124799999999996E-4</v>
      </c>
      <c r="AM304" s="63">
        <f t="shared" si="71"/>
        <v>1.1176E-4</v>
      </c>
      <c r="AN304" s="43">
        <f t="shared" si="72"/>
        <v>0.13948240744438675</v>
      </c>
      <c r="AO304" s="3">
        <f t="shared" si="73"/>
        <v>1.8963446604776082</v>
      </c>
      <c r="AP304" s="3">
        <f t="shared" si="64"/>
        <v>0.50155894202136975</v>
      </c>
      <c r="AQ304"/>
      <c r="AR304"/>
      <c r="AS304"/>
      <c r="AT304"/>
      <c r="AU304"/>
      <c r="AV304" s="7"/>
      <c r="BG304">
        <v>1.37226</v>
      </c>
    </row>
    <row r="305" spans="1:61" x14ac:dyDescent="0.2">
      <c r="A305" s="2">
        <f t="shared" si="65"/>
        <v>73.5</v>
      </c>
      <c r="B305" s="1">
        <v>4677000</v>
      </c>
      <c r="C305" s="1">
        <v>43920</v>
      </c>
      <c r="D305" s="1">
        <v>1727000000000</v>
      </c>
      <c r="E305" s="1">
        <v>37420</v>
      </c>
      <c r="F305" s="1">
        <v>9247000000</v>
      </c>
      <c r="G305" s="1">
        <v>40440000</v>
      </c>
      <c r="H305" s="53">
        <f t="shared" si="60"/>
        <v>2.4615789473684212E-4</v>
      </c>
      <c r="I305" s="53">
        <f t="shared" si="62"/>
        <v>90.89473684210526</v>
      </c>
      <c r="J305" s="1">
        <v>281900000</v>
      </c>
      <c r="K305" s="1">
        <v>125300000</v>
      </c>
      <c r="L305" s="64">
        <f t="shared" si="63"/>
        <v>9247037420</v>
      </c>
      <c r="M305" s="1">
        <v>6816000000</v>
      </c>
      <c r="N305" s="64"/>
      <c r="O305" s="1">
        <v>4.0583</v>
      </c>
      <c r="P305" s="1">
        <v>5.6475</v>
      </c>
      <c r="Q305" s="1">
        <v>10.414999999999999</v>
      </c>
      <c r="R305" s="1">
        <v>2.8332000000000002</v>
      </c>
      <c r="S305" s="1">
        <v>0.35792000000000002</v>
      </c>
      <c r="T305"/>
      <c r="U305" s="1">
        <v>3.8856000000000002</v>
      </c>
      <c r="V305" s="1">
        <v>5.2591000000000001</v>
      </c>
      <c r="W305" s="1">
        <v>9.6102000000000007</v>
      </c>
      <c r="X305" s="1">
        <v>2.8332000000000002</v>
      </c>
      <c r="Y305" s="1">
        <v>0.35792000000000002</v>
      </c>
      <c r="AA305" s="1">
        <v>2.8029999999999999</v>
      </c>
      <c r="AB305" s="1">
        <v>3.1793999999999998</v>
      </c>
      <c r="AC305" s="1">
        <v>5.4074</v>
      </c>
      <c r="AD305" s="1">
        <v>2.5388000000000002</v>
      </c>
      <c r="AE305" s="1">
        <v>0.32933000000000001</v>
      </c>
      <c r="AG305" s="3">
        <f t="shared" si="61"/>
        <v>4.21015725614396</v>
      </c>
      <c r="AH305" s="3">
        <f t="shared" si="66"/>
        <v>17.086081192609033</v>
      </c>
      <c r="AI305" s="3">
        <f t="shared" si="67"/>
        <v>16.358987034472971</v>
      </c>
      <c r="AJ305" s="3">
        <f t="shared" si="68"/>
        <v>11.80107078897152</v>
      </c>
      <c r="AK305" s="1">
        <f t="shared" si="69"/>
        <v>388195024500</v>
      </c>
      <c r="AL305" s="63">
        <f t="shared" si="70"/>
        <v>7.9713199999999998E-4</v>
      </c>
      <c r="AM305" s="63">
        <f t="shared" si="71"/>
        <v>1.11056E-4</v>
      </c>
      <c r="AN305" s="43">
        <f t="shared" si="72"/>
        <v>0.13931946026505021</v>
      </c>
      <c r="AO305" s="3">
        <f t="shared" si="73"/>
        <v>1.8965188136343518</v>
      </c>
      <c r="AP305" s="3">
        <f t="shared" si="64"/>
        <v>0.50167330677290844</v>
      </c>
      <c r="AQ305"/>
      <c r="AR305"/>
      <c r="AS305"/>
      <c r="AT305"/>
      <c r="AU305"/>
      <c r="AV305" s="7"/>
      <c r="BG305">
        <v>1.364333</v>
      </c>
      <c r="BI305" s="7"/>
    </row>
    <row r="306" spans="1:61" x14ac:dyDescent="0.2">
      <c r="A306" s="2">
        <f t="shared" si="65"/>
        <v>73.75</v>
      </c>
      <c r="B306" s="1">
        <v>4624000</v>
      </c>
      <c r="C306" s="1">
        <v>43810</v>
      </c>
      <c r="D306" s="1">
        <v>1719000000000</v>
      </c>
      <c r="E306" s="1">
        <v>37520</v>
      </c>
      <c r="F306" s="1">
        <v>9192000000</v>
      </c>
      <c r="G306" s="1">
        <v>40210000</v>
      </c>
      <c r="H306" s="53">
        <f t="shared" si="60"/>
        <v>2.4336842105263158E-4</v>
      </c>
      <c r="I306" s="53">
        <f t="shared" si="62"/>
        <v>90.473684210526315</v>
      </c>
      <c r="J306" s="1">
        <v>283400000</v>
      </c>
      <c r="K306" s="1">
        <v>124500000</v>
      </c>
      <c r="L306" s="64">
        <f t="shared" si="63"/>
        <v>9192037520</v>
      </c>
      <c r="M306" s="1">
        <v>6746000000</v>
      </c>
      <c r="N306" s="64"/>
      <c r="O306" s="1">
        <v>4.0149999999999997</v>
      </c>
      <c r="P306" s="1">
        <v>5.5865999999999998</v>
      </c>
      <c r="Q306" s="1">
        <v>10.303000000000001</v>
      </c>
      <c r="R306" s="1">
        <v>2.8031999999999999</v>
      </c>
      <c r="S306" s="1">
        <v>0.35419</v>
      </c>
      <c r="T306"/>
      <c r="U306" s="1">
        <v>3.8441000000000001</v>
      </c>
      <c r="V306" s="1">
        <v>5.2023999999999999</v>
      </c>
      <c r="W306" s="1">
        <v>9.5067000000000004</v>
      </c>
      <c r="X306" s="1">
        <v>2.8031999999999999</v>
      </c>
      <c r="Y306" s="1">
        <v>0.35419</v>
      </c>
      <c r="AA306" s="1">
        <v>2.7730000000000001</v>
      </c>
      <c r="AB306" s="1">
        <v>3.145</v>
      </c>
      <c r="AC306" s="1">
        <v>5.3487999999999998</v>
      </c>
      <c r="AD306" s="1">
        <v>2.512</v>
      </c>
      <c r="AE306" s="1">
        <v>0.32591999999999999</v>
      </c>
      <c r="AG306" s="3">
        <f t="shared" si="61"/>
        <v>4.2542422717248032</v>
      </c>
      <c r="AH306" s="3">
        <f t="shared" si="66"/>
        <v>17.080782720975083</v>
      </c>
      <c r="AI306" s="3">
        <f t="shared" si="67"/>
        <v>16.353732716737316</v>
      </c>
      <c r="AJ306" s="3">
        <f t="shared" si="68"/>
        <v>11.79701381949288</v>
      </c>
      <c r="AK306" s="1">
        <f t="shared" si="69"/>
        <v>388234453500</v>
      </c>
      <c r="AL306" s="63">
        <f t="shared" si="70"/>
        <v>7.9262399999999991E-4</v>
      </c>
      <c r="AM306" s="63">
        <f t="shared" si="71"/>
        <v>1.10264E-4</v>
      </c>
      <c r="AN306" s="43">
        <f t="shared" si="72"/>
        <v>0.139112618341105</v>
      </c>
      <c r="AO306" s="3">
        <f t="shared" si="73"/>
        <v>1.8966822396448646</v>
      </c>
      <c r="AP306" s="3">
        <f t="shared" si="64"/>
        <v>0.50177209751906349</v>
      </c>
      <c r="AQ306"/>
      <c r="AR306"/>
      <c r="AS306"/>
      <c r="AT306"/>
      <c r="AU306"/>
      <c r="AV306" s="7"/>
      <c r="BG306">
        <v>1.356114</v>
      </c>
      <c r="BI306" s="7"/>
    </row>
    <row r="307" spans="1:61" x14ac:dyDescent="0.2">
      <c r="A307" s="2">
        <f t="shared" si="65"/>
        <v>74</v>
      </c>
      <c r="B307" s="1">
        <v>4571000</v>
      </c>
      <c r="C307" s="1">
        <v>43680</v>
      </c>
      <c r="D307" s="1">
        <v>1710000000000</v>
      </c>
      <c r="E307" s="1">
        <v>37610</v>
      </c>
      <c r="F307" s="1">
        <v>9139000000</v>
      </c>
      <c r="G307" s="1">
        <v>39970000</v>
      </c>
      <c r="H307" s="53">
        <f t="shared" si="60"/>
        <v>2.4057894736842104E-4</v>
      </c>
      <c r="I307" s="53">
        <f t="shared" si="62"/>
        <v>90</v>
      </c>
      <c r="J307" s="1">
        <v>284700000</v>
      </c>
      <c r="K307" s="1">
        <v>123600000</v>
      </c>
      <c r="L307" s="64">
        <f t="shared" si="63"/>
        <v>9139037610</v>
      </c>
      <c r="M307" s="1">
        <v>6676000000</v>
      </c>
      <c r="N307" s="64"/>
      <c r="O307" s="1">
        <v>3.972</v>
      </c>
      <c r="P307" s="1">
        <v>5.5263999999999998</v>
      </c>
      <c r="Q307" s="1">
        <v>10.192</v>
      </c>
      <c r="R307" s="1">
        <v>2.7736000000000001</v>
      </c>
      <c r="S307" s="1">
        <v>0.35049999999999998</v>
      </c>
      <c r="T307"/>
      <c r="U307" s="1">
        <v>3.8029999999999999</v>
      </c>
      <c r="V307" s="1">
        <v>5.1463000000000001</v>
      </c>
      <c r="W307" s="1">
        <v>9.4046000000000003</v>
      </c>
      <c r="X307" s="1">
        <v>2.7736000000000001</v>
      </c>
      <c r="Y307" s="1">
        <v>0.35049999999999998</v>
      </c>
      <c r="AA307" s="1">
        <v>2.7433999999999998</v>
      </c>
      <c r="AB307" s="1">
        <v>3.1107999999999998</v>
      </c>
      <c r="AC307" s="1">
        <v>5.2908999999999997</v>
      </c>
      <c r="AD307" s="1">
        <v>2.4855</v>
      </c>
      <c r="AE307" s="1">
        <v>0.32252999999999998</v>
      </c>
      <c r="AG307" s="3">
        <f t="shared" si="61"/>
        <v>4.2987889063095261</v>
      </c>
      <c r="AH307" s="3">
        <f t="shared" si="66"/>
        <v>17.074789535861438</v>
      </c>
      <c r="AI307" s="3">
        <f t="shared" si="67"/>
        <v>16.348294210695126</v>
      </c>
      <c r="AJ307" s="3">
        <f t="shared" si="68"/>
        <v>11.793297485569553</v>
      </c>
      <c r="AK307" s="1">
        <f t="shared" si="69"/>
        <v>388273765500</v>
      </c>
      <c r="AL307" s="63">
        <f t="shared" si="70"/>
        <v>7.8811599999999995E-4</v>
      </c>
      <c r="AM307" s="63">
        <f t="shared" si="71"/>
        <v>1.0956E-4</v>
      </c>
      <c r="AN307" s="43">
        <f t="shared" si="72"/>
        <v>0.1390150688477331</v>
      </c>
      <c r="AO307" s="3">
        <f t="shared" si="73"/>
        <v>1.8968556987068135</v>
      </c>
      <c r="AP307" s="3">
        <f t="shared" si="64"/>
        <v>0.50188187608569779</v>
      </c>
      <c r="AQ307"/>
      <c r="AR307"/>
      <c r="AS307"/>
      <c r="AT307"/>
      <c r="AU307"/>
      <c r="AV307" s="7"/>
      <c r="BG307">
        <v>1.3475950000000001</v>
      </c>
      <c r="BI307" s="7"/>
    </row>
    <row r="308" spans="1:61" x14ac:dyDescent="0.2">
      <c r="A308" s="2">
        <f t="shared" si="65"/>
        <v>74.25</v>
      </c>
      <c r="B308" s="1">
        <v>4519000</v>
      </c>
      <c r="C308" s="1">
        <v>43550</v>
      </c>
      <c r="D308" s="1">
        <v>1702000000000</v>
      </c>
      <c r="E308" s="1">
        <v>37700</v>
      </c>
      <c r="F308" s="1">
        <v>9087000000</v>
      </c>
      <c r="G308" s="1">
        <v>39720000</v>
      </c>
      <c r="H308" s="53">
        <f t="shared" si="60"/>
        <v>2.3784210526315791E-4</v>
      </c>
      <c r="I308" s="53">
        <f t="shared" si="62"/>
        <v>89.578947368421055</v>
      </c>
      <c r="J308" s="1">
        <v>286100000</v>
      </c>
      <c r="K308" s="1">
        <v>122700000</v>
      </c>
      <c r="L308" s="64">
        <f t="shared" si="63"/>
        <v>9087037700</v>
      </c>
      <c r="M308" s="1">
        <v>6606000000</v>
      </c>
      <c r="N308" s="64"/>
      <c r="O308" s="1">
        <v>3.9295</v>
      </c>
      <c r="P308" s="1">
        <v>5.4668000000000001</v>
      </c>
      <c r="Q308" s="1">
        <v>10.083</v>
      </c>
      <c r="R308" s="1">
        <v>2.7442000000000002</v>
      </c>
      <c r="S308" s="1">
        <v>0.34683000000000003</v>
      </c>
      <c r="T308"/>
      <c r="U308" s="1">
        <v>3.7623000000000002</v>
      </c>
      <c r="V308" s="1">
        <v>5.0909000000000004</v>
      </c>
      <c r="W308" s="1">
        <v>9.3033999999999999</v>
      </c>
      <c r="X308" s="1">
        <v>2.7442000000000002</v>
      </c>
      <c r="Y308" s="1">
        <v>0.34683000000000003</v>
      </c>
      <c r="AA308" s="1">
        <v>2.714</v>
      </c>
      <c r="AB308" s="1">
        <v>3.077</v>
      </c>
      <c r="AC308" s="1">
        <v>5.2335000000000003</v>
      </c>
      <c r="AD308" s="1">
        <v>2.4592000000000001</v>
      </c>
      <c r="AE308" s="1">
        <v>0.31917000000000001</v>
      </c>
      <c r="AG308" s="3">
        <f t="shared" si="61"/>
        <v>4.3438019935610424</v>
      </c>
      <c r="AH308" s="3">
        <f t="shared" si="66"/>
        <v>17.068969933698117</v>
      </c>
      <c r="AI308" s="3">
        <f t="shared" si="67"/>
        <v>16.342686240374711</v>
      </c>
      <c r="AJ308" s="3">
        <f t="shared" si="68"/>
        <v>11.789078610524669</v>
      </c>
      <c r="AK308" s="1">
        <f t="shared" si="69"/>
        <v>388312960500</v>
      </c>
      <c r="AL308" s="63">
        <f t="shared" si="70"/>
        <v>7.8341199999999993E-4</v>
      </c>
      <c r="AM308" s="63">
        <f t="shared" si="71"/>
        <v>1.08768E-4</v>
      </c>
      <c r="AN308" s="43">
        <f t="shared" si="72"/>
        <v>0.13883882299479713</v>
      </c>
      <c r="AO308" s="3">
        <f t="shared" si="73"/>
        <v>1.8970180605351088</v>
      </c>
      <c r="AP308" s="3">
        <f t="shared" si="64"/>
        <v>0.501975561571669</v>
      </c>
      <c r="AQ308"/>
      <c r="AR308"/>
      <c r="AS308"/>
      <c r="AT308"/>
      <c r="AU308"/>
      <c r="AV308" s="7"/>
      <c r="BG308">
        <v>1.3387500000000001</v>
      </c>
      <c r="BI308" s="7"/>
    </row>
    <row r="309" spans="1:61" x14ac:dyDescent="0.2">
      <c r="A309" s="2">
        <f t="shared" si="65"/>
        <v>74.5</v>
      </c>
      <c r="B309" s="1">
        <v>4468000</v>
      </c>
      <c r="C309" s="1">
        <v>43420</v>
      </c>
      <c r="D309" s="1">
        <v>1694000000000</v>
      </c>
      <c r="E309" s="1">
        <v>37790</v>
      </c>
      <c r="F309" s="1">
        <v>9037000000</v>
      </c>
      <c r="G309" s="1">
        <v>39470000</v>
      </c>
      <c r="H309" s="53">
        <f t="shared" si="60"/>
        <v>2.351578947368421E-4</v>
      </c>
      <c r="I309" s="53">
        <f t="shared" si="62"/>
        <v>89.15789473684211</v>
      </c>
      <c r="J309" s="1">
        <v>287400000</v>
      </c>
      <c r="K309" s="1">
        <v>121900000</v>
      </c>
      <c r="L309" s="64">
        <f t="shared" si="63"/>
        <v>9037037790</v>
      </c>
      <c r="M309" s="1">
        <v>6538000000</v>
      </c>
      <c r="N309" s="64"/>
      <c r="O309" s="1">
        <v>3.8874</v>
      </c>
      <c r="P309" s="1">
        <v>5.4078999999999997</v>
      </c>
      <c r="Q309" s="1">
        <v>9.9740000000000002</v>
      </c>
      <c r="R309" s="1">
        <v>2.7151000000000001</v>
      </c>
      <c r="S309" s="1">
        <v>0.34320000000000001</v>
      </c>
      <c r="T309"/>
      <c r="U309" s="1">
        <v>3.722</v>
      </c>
      <c r="V309" s="1">
        <v>5.0359999999999996</v>
      </c>
      <c r="W309" s="1">
        <v>9.2032000000000007</v>
      </c>
      <c r="X309" s="1">
        <v>2.7151000000000001</v>
      </c>
      <c r="Y309" s="1">
        <v>0.34320000000000001</v>
      </c>
      <c r="AA309" s="1">
        <v>2.6848999999999998</v>
      </c>
      <c r="AB309" s="1">
        <v>3.0436000000000001</v>
      </c>
      <c r="AC309" s="1">
        <v>5.1767000000000003</v>
      </c>
      <c r="AD309" s="1">
        <v>2.4331</v>
      </c>
      <c r="AE309" s="1">
        <v>0.31583</v>
      </c>
      <c r="AG309" s="3">
        <f t="shared" si="61"/>
        <v>4.3892864177560718</v>
      </c>
      <c r="AH309" s="3">
        <f t="shared" si="66"/>
        <v>17.062912020384953</v>
      </c>
      <c r="AI309" s="3">
        <f t="shared" si="67"/>
        <v>16.3369240468881</v>
      </c>
      <c r="AJ309" s="3">
        <f t="shared" si="68"/>
        <v>11.784795103033277</v>
      </c>
      <c r="AK309" s="1">
        <f t="shared" si="69"/>
        <v>388352038500</v>
      </c>
      <c r="AL309" s="63">
        <f t="shared" si="70"/>
        <v>7.7851199999999998E-4</v>
      </c>
      <c r="AM309" s="63">
        <f t="shared" si="71"/>
        <v>1.07976E-4</v>
      </c>
      <c r="AN309" s="43">
        <f t="shared" si="72"/>
        <v>0.13869535729699736</v>
      </c>
      <c r="AO309" s="3">
        <f t="shared" si="73"/>
        <v>1.8971504650603748</v>
      </c>
      <c r="AP309" s="3">
        <f t="shared" si="64"/>
        <v>0.50206179848000154</v>
      </c>
      <c r="AQ309"/>
      <c r="AR309"/>
      <c r="AS309"/>
      <c r="AT309"/>
      <c r="AU309"/>
      <c r="AV309" s="7"/>
      <c r="BG309">
        <v>1.329558</v>
      </c>
      <c r="BI309" s="7"/>
    </row>
    <row r="310" spans="1:61" x14ac:dyDescent="0.2">
      <c r="A310" s="2">
        <f t="shared" si="65"/>
        <v>74.75</v>
      </c>
      <c r="B310" s="1">
        <v>4417000</v>
      </c>
      <c r="C310" s="1">
        <v>43280</v>
      </c>
      <c r="D310" s="1">
        <v>1685000000000</v>
      </c>
      <c r="E310" s="1">
        <v>37870</v>
      </c>
      <c r="F310" s="1">
        <v>8987000000</v>
      </c>
      <c r="G310" s="1">
        <v>39220000</v>
      </c>
      <c r="H310" s="53">
        <f t="shared" si="60"/>
        <v>2.3247368421052631E-4</v>
      </c>
      <c r="I310" s="53">
        <f t="shared" si="62"/>
        <v>88.684210526315795</v>
      </c>
      <c r="J310" s="1">
        <v>288600000</v>
      </c>
      <c r="K310" s="1">
        <v>121000000</v>
      </c>
      <c r="L310" s="64">
        <f t="shared" si="63"/>
        <v>8987037870</v>
      </c>
      <c r="M310" s="1">
        <v>6470000000</v>
      </c>
      <c r="N310" s="64"/>
      <c r="O310" s="1">
        <v>3.8458000000000001</v>
      </c>
      <c r="P310" s="1">
        <v>5.3495999999999997</v>
      </c>
      <c r="Q310" s="1">
        <v>9.8664000000000005</v>
      </c>
      <c r="R310" s="1">
        <v>2.6863000000000001</v>
      </c>
      <c r="S310" s="1">
        <v>0.33960000000000001</v>
      </c>
      <c r="T310"/>
      <c r="U310" s="1">
        <v>3.6821999999999999</v>
      </c>
      <c r="V310" s="1">
        <v>4.9817</v>
      </c>
      <c r="W310" s="1">
        <v>9.1039999999999992</v>
      </c>
      <c r="X310" s="1">
        <v>2.6863000000000001</v>
      </c>
      <c r="Y310" s="1">
        <v>0.33960000000000001</v>
      </c>
      <c r="AA310" s="1">
        <v>2.6560999999999999</v>
      </c>
      <c r="AB310" s="1">
        <v>3.0105</v>
      </c>
      <c r="AC310" s="1">
        <v>5.1204999999999998</v>
      </c>
      <c r="AD310" s="1">
        <v>2.4073000000000002</v>
      </c>
      <c r="AE310" s="1">
        <v>0.31252999999999997</v>
      </c>
      <c r="AG310" s="3">
        <f t="shared" si="61"/>
        <v>4.4352471143151311</v>
      </c>
      <c r="AH310" s="3">
        <f t="shared" si="66"/>
        <v>17.057073352233132</v>
      </c>
      <c r="AI310" s="3">
        <f t="shared" si="67"/>
        <v>16.331466924331174</v>
      </c>
      <c r="AJ310" s="3">
        <f t="shared" si="68"/>
        <v>11.780459860332419</v>
      </c>
      <c r="AK310" s="1">
        <f t="shared" si="69"/>
        <v>388390990500</v>
      </c>
      <c r="AL310" s="63">
        <f t="shared" si="70"/>
        <v>7.7361199999999991E-4</v>
      </c>
      <c r="AM310" s="63">
        <f t="shared" si="71"/>
        <v>1.07272E-4</v>
      </c>
      <c r="AN310" s="43">
        <f t="shared" si="72"/>
        <v>0.13866382631086385</v>
      </c>
      <c r="AO310" s="3">
        <f t="shared" si="73"/>
        <v>1.897288270774139</v>
      </c>
      <c r="AP310" s="3">
        <f t="shared" si="64"/>
        <v>0.50214969343502325</v>
      </c>
      <c r="AQ310"/>
      <c r="AR310"/>
      <c r="AS310"/>
      <c r="AT310"/>
      <c r="AU310"/>
      <c r="AV310" s="7"/>
      <c r="BG310">
        <v>1.3200339999999999</v>
      </c>
      <c r="BI310" s="7"/>
    </row>
    <row r="311" spans="1:61" x14ac:dyDescent="0.2">
      <c r="A311" s="2">
        <f t="shared" si="65"/>
        <v>75</v>
      </c>
      <c r="B311" s="1">
        <v>4367000</v>
      </c>
      <c r="C311" s="1">
        <v>43140</v>
      </c>
      <c r="D311" s="1">
        <v>1677000000000</v>
      </c>
      <c r="E311" s="1">
        <v>37950</v>
      </c>
      <c r="F311" s="1">
        <v>8938000000</v>
      </c>
      <c r="G311" s="1">
        <v>38970000</v>
      </c>
      <c r="H311" s="53">
        <f t="shared" si="60"/>
        <v>2.298421052631579E-4</v>
      </c>
      <c r="I311" s="53">
        <f t="shared" si="62"/>
        <v>88.263157894736835</v>
      </c>
      <c r="J311" s="1">
        <v>289800000</v>
      </c>
      <c r="K311" s="1">
        <v>120100000</v>
      </c>
      <c r="L311" s="64">
        <f t="shared" si="63"/>
        <v>8938037950</v>
      </c>
      <c r="M311" s="1">
        <v>6402000000</v>
      </c>
      <c r="N311" s="64"/>
      <c r="O311" s="1">
        <v>3.8045</v>
      </c>
      <c r="P311" s="1">
        <v>5.2919</v>
      </c>
      <c r="Q311" s="1">
        <v>9.7601999999999993</v>
      </c>
      <c r="R311" s="1">
        <v>2.6577000000000002</v>
      </c>
      <c r="S311" s="1">
        <v>0.33604000000000001</v>
      </c>
      <c r="T311"/>
      <c r="U311" s="1">
        <v>3.6427</v>
      </c>
      <c r="V311" s="1">
        <v>4.9279000000000002</v>
      </c>
      <c r="W311" s="1">
        <v>9.0060000000000002</v>
      </c>
      <c r="X311" s="1">
        <v>2.6577000000000002</v>
      </c>
      <c r="Y311" s="1">
        <v>0.33604000000000001</v>
      </c>
      <c r="AA311" s="1">
        <v>2.6276000000000002</v>
      </c>
      <c r="AB311" s="1">
        <v>2.9777999999999998</v>
      </c>
      <c r="AC311" s="1">
        <v>5.0648999999999997</v>
      </c>
      <c r="AD311" s="1">
        <v>2.3816999999999999</v>
      </c>
      <c r="AE311" s="1">
        <v>0.30925999999999998</v>
      </c>
      <c r="AG311" s="3">
        <f t="shared" si="61"/>
        <v>4.4816890703380645</v>
      </c>
      <c r="AH311" s="3">
        <f t="shared" si="66"/>
        <v>17.050586068101165</v>
      </c>
      <c r="AI311" s="3">
        <f t="shared" si="67"/>
        <v>16.325448776520467</v>
      </c>
      <c r="AJ311" s="3">
        <f t="shared" si="68"/>
        <v>11.776086201220298</v>
      </c>
      <c r="AK311" s="1">
        <f t="shared" si="69"/>
        <v>388429816500</v>
      </c>
      <c r="AL311" s="63">
        <f t="shared" si="70"/>
        <v>7.6871199999999995E-4</v>
      </c>
      <c r="AM311" s="63">
        <f t="shared" si="71"/>
        <v>1.0648E-4</v>
      </c>
      <c r="AN311" s="43">
        <f t="shared" si="72"/>
        <v>0.13851741614544849</v>
      </c>
      <c r="AO311" s="3">
        <f t="shared" si="73"/>
        <v>1.8974086182026622</v>
      </c>
      <c r="AP311" s="3">
        <f t="shared" si="64"/>
        <v>0.50222037453466617</v>
      </c>
      <c r="AQ311"/>
      <c r="AR311"/>
      <c r="AS311"/>
      <c r="AT311"/>
      <c r="AU311"/>
      <c r="AV311" s="7"/>
      <c r="BG311">
        <v>1.310147</v>
      </c>
      <c r="BI311" s="7"/>
    </row>
    <row r="312" spans="1:61" x14ac:dyDescent="0.2">
      <c r="A312" s="2">
        <f t="shared" si="65"/>
        <v>75.25</v>
      </c>
      <c r="B312" s="1">
        <v>4318000</v>
      </c>
      <c r="C312" s="1">
        <v>43000</v>
      </c>
      <c r="D312" s="1">
        <v>1669000000000</v>
      </c>
      <c r="E312" s="1">
        <v>38020</v>
      </c>
      <c r="F312" s="1">
        <v>8890000000</v>
      </c>
      <c r="G312" s="1">
        <v>38710000</v>
      </c>
      <c r="H312" s="53">
        <f t="shared" si="60"/>
        <v>2.2726315789473685E-4</v>
      </c>
      <c r="I312" s="53">
        <f t="shared" si="62"/>
        <v>87.84210526315789</v>
      </c>
      <c r="J312" s="1">
        <v>290900000</v>
      </c>
      <c r="K312" s="1">
        <v>119300000</v>
      </c>
      <c r="L312" s="64">
        <f t="shared" si="63"/>
        <v>8890038020</v>
      </c>
      <c r="M312" s="1">
        <v>6336000000</v>
      </c>
      <c r="N312" s="64"/>
      <c r="O312" s="1">
        <v>3.7637999999999998</v>
      </c>
      <c r="P312" s="1">
        <v>5.2347000000000001</v>
      </c>
      <c r="Q312" s="1">
        <v>9.6549999999999994</v>
      </c>
      <c r="R312" s="1">
        <v>2.6294</v>
      </c>
      <c r="S312" s="1">
        <v>0.33250000000000002</v>
      </c>
      <c r="T312"/>
      <c r="U312" s="1">
        <v>3.6036999999999999</v>
      </c>
      <c r="V312" s="1">
        <v>4.8746999999999998</v>
      </c>
      <c r="W312" s="1">
        <v>8.9090000000000007</v>
      </c>
      <c r="X312" s="1">
        <v>2.6294</v>
      </c>
      <c r="Y312" s="1">
        <v>0.33250000000000002</v>
      </c>
      <c r="AA312" s="1">
        <v>2.5992999999999999</v>
      </c>
      <c r="AB312" s="1">
        <v>2.9453999999999998</v>
      </c>
      <c r="AC312" s="1">
        <v>5.01</v>
      </c>
      <c r="AD312" s="1">
        <v>2.3563999999999998</v>
      </c>
      <c r="AE312" s="1">
        <v>0.30601</v>
      </c>
      <c r="AG312" s="3">
        <f t="shared" si="61"/>
        <v>4.5286173251451798</v>
      </c>
      <c r="AH312" s="3">
        <f t="shared" si="66"/>
        <v>17.044809888381426</v>
      </c>
      <c r="AI312" s="3">
        <f t="shared" si="67"/>
        <v>16.319778254625685</v>
      </c>
      <c r="AJ312" s="3">
        <f t="shared" si="68"/>
        <v>11.771235013249866</v>
      </c>
      <c r="AK312" s="1">
        <f t="shared" si="69"/>
        <v>388468516500</v>
      </c>
      <c r="AL312" s="63">
        <f t="shared" si="70"/>
        <v>7.63812E-4</v>
      </c>
      <c r="AM312" s="63">
        <f t="shared" si="71"/>
        <v>1.05688E-4</v>
      </c>
      <c r="AN312" s="43">
        <f t="shared" si="72"/>
        <v>0.1383691274816316</v>
      </c>
      <c r="AO312" s="3">
        <f t="shared" si="73"/>
        <v>1.8975426799370865</v>
      </c>
      <c r="AP312" s="3">
        <f t="shared" si="64"/>
        <v>0.50230194662540351</v>
      </c>
      <c r="AQ312"/>
      <c r="AR312"/>
      <c r="AS312"/>
      <c r="AT312"/>
      <c r="AU312"/>
      <c r="AV312" s="7"/>
      <c r="BG312">
        <v>1.2998989999999999</v>
      </c>
      <c r="BI312" s="7"/>
    </row>
    <row r="313" spans="1:61" x14ac:dyDescent="0.2">
      <c r="A313" s="2">
        <f t="shared" si="65"/>
        <v>75.5</v>
      </c>
      <c r="B313" s="1">
        <v>4269000</v>
      </c>
      <c r="C313" s="1">
        <v>42860</v>
      </c>
      <c r="D313" s="1">
        <v>1661000000000</v>
      </c>
      <c r="E313" s="1">
        <v>38090</v>
      </c>
      <c r="F313" s="1">
        <v>8843000000</v>
      </c>
      <c r="G313" s="1">
        <v>38460000</v>
      </c>
      <c r="H313" s="53">
        <f t="shared" si="60"/>
        <v>2.2468421052631579E-4</v>
      </c>
      <c r="I313" s="53">
        <f t="shared" si="62"/>
        <v>87.421052631578945</v>
      </c>
      <c r="J313" s="1">
        <v>292000000</v>
      </c>
      <c r="K313" s="1">
        <v>118400000</v>
      </c>
      <c r="L313" s="64">
        <f t="shared" si="63"/>
        <v>8843038090</v>
      </c>
      <c r="M313" s="1">
        <v>6270000000</v>
      </c>
      <c r="N313" s="64"/>
      <c r="O313" s="1">
        <v>3.7233000000000001</v>
      </c>
      <c r="P313" s="1">
        <v>5.1782000000000004</v>
      </c>
      <c r="Q313" s="1">
        <v>9.5510999999999999</v>
      </c>
      <c r="R313" s="1">
        <v>2.6013999999999999</v>
      </c>
      <c r="S313" s="1">
        <v>0.32901000000000002</v>
      </c>
      <c r="T313"/>
      <c r="U313" s="1">
        <v>3.5649999999999999</v>
      </c>
      <c r="V313" s="1">
        <v>4.8220999999999998</v>
      </c>
      <c r="W313" s="1">
        <v>8.8132000000000001</v>
      </c>
      <c r="X313" s="1">
        <v>2.6013999999999999</v>
      </c>
      <c r="Y313" s="1">
        <v>0.32901000000000002</v>
      </c>
      <c r="AA313" s="1">
        <v>2.5712999999999999</v>
      </c>
      <c r="AB313" s="1">
        <v>2.9133</v>
      </c>
      <c r="AC313" s="1">
        <v>4.9555999999999996</v>
      </c>
      <c r="AD313" s="1">
        <v>2.3313000000000001</v>
      </c>
      <c r="AE313" s="1">
        <v>0.30279</v>
      </c>
      <c r="AG313" s="3">
        <f t="shared" si="61"/>
        <v>4.576036970824056</v>
      </c>
      <c r="AH313" s="3">
        <f t="shared" si="66"/>
        <v>17.037958453469209</v>
      </c>
      <c r="AI313" s="3">
        <f t="shared" si="67"/>
        <v>16.313571800987759</v>
      </c>
      <c r="AJ313" s="3">
        <f t="shared" si="68"/>
        <v>11.766363863079896</v>
      </c>
      <c r="AK313" s="1">
        <f t="shared" si="69"/>
        <v>388507090500</v>
      </c>
      <c r="AL313" s="63">
        <f t="shared" si="70"/>
        <v>7.5871599999999999E-4</v>
      </c>
      <c r="AM313" s="63">
        <f t="shared" si="71"/>
        <v>1.04984E-4</v>
      </c>
      <c r="AN313" s="43">
        <f t="shared" si="72"/>
        <v>0.1383706156190195</v>
      </c>
      <c r="AO313" s="3">
        <f t="shared" si="73"/>
        <v>1.8976677867470033</v>
      </c>
      <c r="AP313" s="3">
        <f t="shared" si="64"/>
        <v>0.5023753427832065</v>
      </c>
      <c r="AQ313"/>
      <c r="AR313"/>
      <c r="AS313"/>
      <c r="AT313"/>
      <c r="AU313"/>
      <c r="AV313" s="7"/>
      <c r="BG313">
        <v>1.289282</v>
      </c>
      <c r="BI313" s="7"/>
    </row>
    <row r="314" spans="1:61" x14ac:dyDescent="0.2">
      <c r="A314" s="2">
        <f t="shared" si="65"/>
        <v>75.75</v>
      </c>
      <c r="B314" s="1">
        <v>4220000</v>
      </c>
      <c r="C314" s="1">
        <v>42710</v>
      </c>
      <c r="D314" s="1">
        <v>1653000000000</v>
      </c>
      <c r="E314" s="1">
        <v>38160</v>
      </c>
      <c r="F314" s="1">
        <v>8797000000</v>
      </c>
      <c r="G314" s="1">
        <v>38200000</v>
      </c>
      <c r="H314" s="53">
        <f t="shared" si="60"/>
        <v>2.2210526315789473E-4</v>
      </c>
      <c r="I314" s="53">
        <f t="shared" si="62"/>
        <v>87</v>
      </c>
      <c r="J314" s="1">
        <v>293100000</v>
      </c>
      <c r="K314" s="1">
        <v>117500000</v>
      </c>
      <c r="L314" s="64">
        <f t="shared" si="63"/>
        <v>8797038160</v>
      </c>
      <c r="M314" s="1">
        <v>6205000000</v>
      </c>
      <c r="N314" s="64"/>
      <c r="O314" s="1">
        <v>3.6833</v>
      </c>
      <c r="P314" s="1">
        <v>5.1223000000000001</v>
      </c>
      <c r="Q314" s="1">
        <v>9.4481000000000002</v>
      </c>
      <c r="R314" s="1">
        <v>2.5737000000000001</v>
      </c>
      <c r="S314" s="1">
        <v>0.32552999999999999</v>
      </c>
      <c r="T314"/>
      <c r="U314" s="1">
        <v>3.5266999999999999</v>
      </c>
      <c r="V314" s="1">
        <v>4.7699999999999996</v>
      </c>
      <c r="W314" s="1">
        <v>8.7180999999999997</v>
      </c>
      <c r="X314" s="1">
        <v>2.5737000000000001</v>
      </c>
      <c r="Y314" s="1">
        <v>0.32552999999999999</v>
      </c>
      <c r="AA314" s="1">
        <v>2.5436999999999999</v>
      </c>
      <c r="AB314" s="1">
        <v>2.8816000000000002</v>
      </c>
      <c r="AC314" s="1">
        <v>4.9016999999999999</v>
      </c>
      <c r="AD314" s="1">
        <v>2.3064</v>
      </c>
      <c r="AE314" s="1">
        <v>0.29959999999999998</v>
      </c>
      <c r="AG314" s="3">
        <f t="shared" si="61"/>
        <v>4.6239531527820805</v>
      </c>
      <c r="AH314" s="3">
        <f t="shared" si="66"/>
        <v>17.031406647642239</v>
      </c>
      <c r="AI314" s="3">
        <f t="shared" si="67"/>
        <v>16.307295583916563</v>
      </c>
      <c r="AJ314" s="3">
        <f t="shared" si="68"/>
        <v>11.761949634731778</v>
      </c>
      <c r="AK314" s="1">
        <f t="shared" si="69"/>
        <v>388545529500</v>
      </c>
      <c r="AL314" s="63">
        <f t="shared" si="70"/>
        <v>7.5381599999999993E-4</v>
      </c>
      <c r="AM314" s="63">
        <f t="shared" si="71"/>
        <v>1.0419199999999999E-4</v>
      </c>
      <c r="AN314" s="43">
        <f t="shared" si="72"/>
        <v>0.1382194063272735</v>
      </c>
      <c r="AO314" s="3">
        <f t="shared" si="73"/>
        <v>1.8977855000032535</v>
      </c>
      <c r="AP314" s="3">
        <f t="shared" si="64"/>
        <v>0.50245007125705254</v>
      </c>
      <c r="AQ314"/>
      <c r="AR314"/>
      <c r="AS314"/>
      <c r="AT314"/>
      <c r="AU314"/>
      <c r="AV314" s="7"/>
      <c r="BG314">
        <v>1.2783</v>
      </c>
      <c r="BI314" s="7"/>
    </row>
    <row r="315" spans="1:61" x14ac:dyDescent="0.2">
      <c r="A315" s="2">
        <f t="shared" si="65"/>
        <v>76</v>
      </c>
      <c r="B315" s="1">
        <v>4172000</v>
      </c>
      <c r="C315" s="1">
        <v>42570</v>
      </c>
      <c r="D315" s="1">
        <v>1646000000000</v>
      </c>
      <c r="E315" s="1">
        <v>38230</v>
      </c>
      <c r="F315" s="1">
        <v>8752000000</v>
      </c>
      <c r="G315" s="1">
        <v>37950000</v>
      </c>
      <c r="H315" s="53">
        <f t="shared" si="60"/>
        <v>2.1957894736842105E-4</v>
      </c>
      <c r="I315" s="53">
        <f t="shared" si="62"/>
        <v>86.631578947368425</v>
      </c>
      <c r="J315" s="1">
        <v>294100000</v>
      </c>
      <c r="K315" s="1">
        <v>116700000</v>
      </c>
      <c r="L315" s="64">
        <f t="shared" si="63"/>
        <v>8752038230</v>
      </c>
      <c r="M315" s="1">
        <v>6140000000</v>
      </c>
      <c r="N315" s="64"/>
      <c r="O315" s="1">
        <v>3.6438000000000001</v>
      </c>
      <c r="P315" s="1">
        <v>5.0670000000000002</v>
      </c>
      <c r="Q315" s="1">
        <v>9.3461999999999996</v>
      </c>
      <c r="R315" s="1">
        <v>2.5461999999999998</v>
      </c>
      <c r="S315" s="1">
        <v>0.3221</v>
      </c>
      <c r="T315"/>
      <c r="U315" s="1">
        <v>3.4887999999999999</v>
      </c>
      <c r="V315" s="1">
        <v>4.7184999999999997</v>
      </c>
      <c r="W315" s="1">
        <v>8.6242000000000001</v>
      </c>
      <c r="X315" s="1">
        <v>2.5461999999999998</v>
      </c>
      <c r="Y315" s="1">
        <v>0.3221</v>
      </c>
      <c r="AA315" s="1">
        <v>2.5163000000000002</v>
      </c>
      <c r="AB315" s="1">
        <v>2.8502000000000001</v>
      </c>
      <c r="AC315" s="1">
        <v>4.8483999999999998</v>
      </c>
      <c r="AD315" s="1">
        <v>2.2818000000000001</v>
      </c>
      <c r="AE315" s="1">
        <v>0.29644999999999999</v>
      </c>
      <c r="AG315" s="3">
        <f t="shared" si="61"/>
        <v>4.6723710703047594</v>
      </c>
      <c r="AH315" s="3">
        <f t="shared" si="66"/>
        <v>17.025185705976483</v>
      </c>
      <c r="AI315" s="3">
        <f t="shared" si="67"/>
        <v>16.300968190079246</v>
      </c>
      <c r="AJ315" s="3">
        <f t="shared" si="68"/>
        <v>11.757087324207866</v>
      </c>
      <c r="AK315" s="1">
        <f t="shared" si="69"/>
        <v>388583842500</v>
      </c>
      <c r="AL315" s="63">
        <f t="shared" si="70"/>
        <v>7.4871999999999992E-4</v>
      </c>
      <c r="AM315" s="63">
        <f t="shared" si="71"/>
        <v>1.0339999999999999E-4</v>
      </c>
      <c r="AN315" s="43">
        <f t="shared" si="72"/>
        <v>0.13810236136339352</v>
      </c>
      <c r="AO315" s="3">
        <f t="shared" si="73"/>
        <v>1.8978817183080059</v>
      </c>
      <c r="AP315" s="3">
        <f t="shared" si="64"/>
        <v>0.50250641405170704</v>
      </c>
      <c r="AQ315"/>
      <c r="AR315"/>
      <c r="AS315"/>
      <c r="AT315"/>
      <c r="AU315"/>
      <c r="AV315" s="7"/>
      <c r="BG315">
        <v>1.266958</v>
      </c>
      <c r="BI315" s="7"/>
    </row>
    <row r="316" spans="1:61" x14ac:dyDescent="0.2">
      <c r="A316" s="2">
        <f t="shared" si="65"/>
        <v>76.25</v>
      </c>
      <c r="B316" s="1">
        <v>4125000</v>
      </c>
      <c r="C316" s="1">
        <v>42420</v>
      </c>
      <c r="D316" s="1">
        <v>1638000000000</v>
      </c>
      <c r="E316" s="1">
        <v>38290</v>
      </c>
      <c r="F316" s="1">
        <v>8707000000</v>
      </c>
      <c r="G316" s="1">
        <v>37700000</v>
      </c>
      <c r="H316" s="53">
        <f t="shared" si="60"/>
        <v>2.1710526315789474E-4</v>
      </c>
      <c r="I316" s="53">
        <f t="shared" si="62"/>
        <v>86.21052631578948</v>
      </c>
      <c r="J316" s="1">
        <v>295200000</v>
      </c>
      <c r="K316" s="1">
        <v>115800000</v>
      </c>
      <c r="L316" s="64">
        <f t="shared" si="63"/>
        <v>8707038290</v>
      </c>
      <c r="M316" s="1">
        <v>6077000000</v>
      </c>
      <c r="N316" s="64"/>
      <c r="O316" s="1">
        <v>3.6046</v>
      </c>
      <c r="P316" s="1">
        <v>5.0122</v>
      </c>
      <c r="Q316" s="1">
        <v>9.2454999999999998</v>
      </c>
      <c r="R316" s="1">
        <v>2.5190000000000001</v>
      </c>
      <c r="S316" s="1">
        <v>0.31869999999999998</v>
      </c>
      <c r="T316"/>
      <c r="U316" s="1">
        <v>3.4512999999999998</v>
      </c>
      <c r="V316" s="1">
        <v>4.6675000000000004</v>
      </c>
      <c r="W316" s="1">
        <v>8.5312999999999999</v>
      </c>
      <c r="X316" s="1">
        <v>2.5190000000000001</v>
      </c>
      <c r="Y316" s="1">
        <v>0.31869999999999998</v>
      </c>
      <c r="AA316" s="1">
        <v>2.4891999999999999</v>
      </c>
      <c r="AB316" s="1">
        <v>2.8191000000000002</v>
      </c>
      <c r="AC316" s="1">
        <v>4.7957999999999998</v>
      </c>
      <c r="AD316" s="1">
        <v>2.2574000000000001</v>
      </c>
      <c r="AE316" s="1">
        <v>0.29332000000000003</v>
      </c>
      <c r="AG316" s="3">
        <f t="shared" si="61"/>
        <v>4.7212959771198832</v>
      </c>
      <c r="AH316" s="3">
        <f t="shared" si="66"/>
        <v>17.018383479126332</v>
      </c>
      <c r="AI316" s="3">
        <f t="shared" si="67"/>
        <v>16.294608805833853</v>
      </c>
      <c r="AJ316" s="3">
        <f t="shared" si="68"/>
        <v>11.752249946246813</v>
      </c>
      <c r="AK316" s="1">
        <f t="shared" si="69"/>
        <v>388622020500</v>
      </c>
      <c r="AL316" s="63">
        <f t="shared" si="70"/>
        <v>7.4381999999999996E-4</v>
      </c>
      <c r="AM316" s="63">
        <f t="shared" si="71"/>
        <v>1.0269599999999999E-4</v>
      </c>
      <c r="AN316" s="43">
        <f t="shared" si="72"/>
        <v>0.1380656610470275</v>
      </c>
      <c r="AO316" s="3">
        <f t="shared" si="73"/>
        <v>1.8979972201162496</v>
      </c>
      <c r="AP316" s="3">
        <f t="shared" si="64"/>
        <v>0.50257372012290014</v>
      </c>
      <c r="AQ316"/>
      <c r="AR316"/>
      <c r="AS316"/>
      <c r="AT316"/>
      <c r="AU316"/>
      <c r="AV316" s="7"/>
      <c r="BG316">
        <v>1.25526</v>
      </c>
      <c r="BI316" s="7"/>
    </row>
    <row r="317" spans="1:61" x14ac:dyDescent="0.2">
      <c r="A317" s="2">
        <f t="shared" si="65"/>
        <v>76.5</v>
      </c>
      <c r="B317" s="1">
        <v>4078000</v>
      </c>
      <c r="C317" s="1">
        <v>42280</v>
      </c>
      <c r="D317" s="1">
        <v>1630000000000</v>
      </c>
      <c r="E317" s="1">
        <v>38350</v>
      </c>
      <c r="F317" s="1">
        <v>8663000000</v>
      </c>
      <c r="G317" s="1">
        <v>37440000</v>
      </c>
      <c r="H317" s="53">
        <f t="shared" si="60"/>
        <v>2.1463157894736841E-4</v>
      </c>
      <c r="I317" s="53">
        <f t="shared" si="62"/>
        <v>85.78947368421052</v>
      </c>
      <c r="J317" s="1">
        <v>296100000</v>
      </c>
      <c r="K317" s="1">
        <v>114900000</v>
      </c>
      <c r="L317" s="64">
        <f t="shared" si="63"/>
        <v>8663038350</v>
      </c>
      <c r="M317" s="1">
        <v>6013000000</v>
      </c>
      <c r="N317" s="64"/>
      <c r="O317" s="1">
        <v>3.5657999999999999</v>
      </c>
      <c r="P317" s="1">
        <v>4.9580000000000002</v>
      </c>
      <c r="Q317" s="1">
        <v>9.1457999999999995</v>
      </c>
      <c r="R317" s="1">
        <v>2.4921000000000002</v>
      </c>
      <c r="S317" s="1">
        <v>0.31531999999999999</v>
      </c>
      <c r="T317"/>
      <c r="U317" s="1">
        <v>3.4142000000000001</v>
      </c>
      <c r="V317" s="1">
        <v>4.6170999999999998</v>
      </c>
      <c r="W317" s="1">
        <v>8.4393999999999991</v>
      </c>
      <c r="X317" s="1">
        <v>2.4921000000000002</v>
      </c>
      <c r="Y317" s="1">
        <v>0.31531999999999999</v>
      </c>
      <c r="AA317" s="1">
        <v>2.4622999999999999</v>
      </c>
      <c r="AB317" s="1">
        <v>2.7884000000000002</v>
      </c>
      <c r="AC317" s="1">
        <v>4.7435999999999998</v>
      </c>
      <c r="AD317" s="1">
        <v>2.2332999999999998</v>
      </c>
      <c r="AE317" s="1">
        <v>0.29021999999999998</v>
      </c>
      <c r="AG317" s="3">
        <f t="shared" si="61"/>
        <v>4.7707331819676027</v>
      </c>
      <c r="AH317" s="3">
        <f t="shared" si="66"/>
        <v>17.011480380260078</v>
      </c>
      <c r="AI317" s="3">
        <f t="shared" si="67"/>
        <v>16.28823722987379</v>
      </c>
      <c r="AJ317" s="3">
        <f t="shared" si="68"/>
        <v>11.746976313958827</v>
      </c>
      <c r="AK317" s="1">
        <f t="shared" si="69"/>
        <v>388660072500</v>
      </c>
      <c r="AL317" s="63">
        <f t="shared" si="70"/>
        <v>7.3892000000000001E-4</v>
      </c>
      <c r="AM317" s="63">
        <f t="shared" si="71"/>
        <v>1.0190399999999999E-4</v>
      </c>
      <c r="AN317" s="43">
        <f t="shared" si="72"/>
        <v>0.13790938125913493</v>
      </c>
      <c r="AO317" s="3">
        <f t="shared" si="73"/>
        <v>1.8981087804222132</v>
      </c>
      <c r="AP317" s="3">
        <f t="shared" si="64"/>
        <v>0.50264219443323921</v>
      </c>
      <c r="AQ317"/>
      <c r="AR317"/>
      <c r="AS317"/>
      <c r="AT317"/>
      <c r="AU317"/>
      <c r="AV317" s="7"/>
      <c r="BG317">
        <v>1.2432080000000001</v>
      </c>
      <c r="BI317" s="7"/>
    </row>
    <row r="318" spans="1:61" x14ac:dyDescent="0.2">
      <c r="A318" s="2">
        <f t="shared" si="65"/>
        <v>76.75</v>
      </c>
      <c r="B318" s="1">
        <v>4032000</v>
      </c>
      <c r="C318" s="1">
        <v>42140</v>
      </c>
      <c r="D318" s="1">
        <v>1623000000000</v>
      </c>
      <c r="E318" s="1">
        <v>38400</v>
      </c>
      <c r="F318" s="1">
        <v>8619000000</v>
      </c>
      <c r="G318" s="1">
        <v>37190000</v>
      </c>
      <c r="H318" s="53">
        <f t="shared" si="60"/>
        <v>2.1221052631578948E-4</v>
      </c>
      <c r="I318" s="53">
        <f t="shared" si="62"/>
        <v>85.421052631578945</v>
      </c>
      <c r="J318" s="1">
        <v>297100000</v>
      </c>
      <c r="K318" s="1">
        <v>114100000</v>
      </c>
      <c r="L318" s="64">
        <f t="shared" si="63"/>
        <v>8619038400</v>
      </c>
      <c r="M318" s="1">
        <v>5951000000</v>
      </c>
      <c r="N318" s="64"/>
      <c r="O318" s="1">
        <v>3.5274999999999999</v>
      </c>
      <c r="P318" s="1">
        <v>4.9044999999999996</v>
      </c>
      <c r="Q318" s="1">
        <v>9.0472999999999999</v>
      </c>
      <c r="R318" s="1">
        <v>2.4653999999999998</v>
      </c>
      <c r="S318" s="1">
        <v>0.31198999999999999</v>
      </c>
      <c r="T318"/>
      <c r="U318" s="1">
        <v>3.3774999999999999</v>
      </c>
      <c r="V318" s="1">
        <v>4.5673000000000004</v>
      </c>
      <c r="W318" s="1">
        <v>8.3484999999999996</v>
      </c>
      <c r="X318" s="1">
        <v>2.4653999999999998</v>
      </c>
      <c r="Y318" s="1">
        <v>0.31198999999999999</v>
      </c>
      <c r="AA318" s="1">
        <v>2.4357000000000002</v>
      </c>
      <c r="AB318" s="1">
        <v>2.7581000000000002</v>
      </c>
      <c r="AC318" s="1">
        <v>4.6920999999999999</v>
      </c>
      <c r="AD318" s="1">
        <v>2.2094</v>
      </c>
      <c r="AE318" s="1">
        <v>0.28716000000000003</v>
      </c>
      <c r="AG318" s="3">
        <f t="shared" si="61"/>
        <v>4.8206880491764617</v>
      </c>
      <c r="AH318" s="3">
        <f t="shared" si="66"/>
        <v>17.004977093469968</v>
      </c>
      <c r="AI318" s="3">
        <f t="shared" si="67"/>
        <v>16.2818738860935</v>
      </c>
      <c r="AJ318" s="3">
        <f t="shared" si="68"/>
        <v>11.741749881379109</v>
      </c>
      <c r="AK318" s="1">
        <f t="shared" si="69"/>
        <v>388697998500</v>
      </c>
      <c r="AL318" s="63">
        <f t="shared" si="70"/>
        <v>7.33824E-4</v>
      </c>
      <c r="AM318" s="63">
        <f t="shared" si="71"/>
        <v>1.01112E-4</v>
      </c>
      <c r="AN318" s="43">
        <f t="shared" si="72"/>
        <v>0.13778780743066457</v>
      </c>
      <c r="AO318" s="3">
        <f t="shared" si="73"/>
        <v>1.8981812621062286</v>
      </c>
      <c r="AP318" s="3">
        <f t="shared" si="64"/>
        <v>0.50268121113263331</v>
      </c>
      <c r="AQ318"/>
      <c r="AR318"/>
      <c r="AS318"/>
      <c r="AT318"/>
      <c r="AU318"/>
      <c r="AV318" s="7"/>
      <c r="BG318">
        <v>1.23081</v>
      </c>
      <c r="BI318" s="7"/>
    </row>
    <row r="319" spans="1:61" x14ac:dyDescent="0.2">
      <c r="A319" s="2">
        <f t="shared" si="65"/>
        <v>77</v>
      </c>
      <c r="B319" s="1">
        <v>3986000</v>
      </c>
      <c r="C319" s="1">
        <v>41990</v>
      </c>
      <c r="D319" s="1">
        <v>1615000000000</v>
      </c>
      <c r="E319" s="1">
        <v>38450</v>
      </c>
      <c r="F319" s="1">
        <v>8576000000</v>
      </c>
      <c r="G319" s="1">
        <v>36940000</v>
      </c>
      <c r="H319" s="53">
        <f t="shared" si="60"/>
        <v>2.0978947368421053E-4</v>
      </c>
      <c r="I319" s="53">
        <f t="shared" si="62"/>
        <v>85</v>
      </c>
      <c r="J319" s="1">
        <v>298000000</v>
      </c>
      <c r="K319" s="1">
        <v>113200000</v>
      </c>
      <c r="L319" s="64">
        <f t="shared" si="63"/>
        <v>8576038450</v>
      </c>
      <c r="M319" s="1">
        <v>5889000000</v>
      </c>
      <c r="N319" s="64"/>
      <c r="O319" s="1">
        <v>3.4895999999999998</v>
      </c>
      <c r="P319" s="1">
        <v>4.8514999999999997</v>
      </c>
      <c r="Q319" s="1">
        <v>8.9497</v>
      </c>
      <c r="R319" s="1">
        <v>2.4390000000000001</v>
      </c>
      <c r="S319" s="1">
        <v>0.30868000000000001</v>
      </c>
      <c r="T319"/>
      <c r="U319" s="1">
        <v>3.3412000000000002</v>
      </c>
      <c r="V319" s="1">
        <v>4.5179999999999998</v>
      </c>
      <c r="W319" s="1">
        <v>8.2584</v>
      </c>
      <c r="X319" s="1">
        <v>2.4390000000000001</v>
      </c>
      <c r="Y319" s="1">
        <v>0.30868000000000001</v>
      </c>
      <c r="AA319" s="1">
        <v>2.4095</v>
      </c>
      <c r="AB319" s="1">
        <v>2.7280000000000002</v>
      </c>
      <c r="AC319" s="1">
        <v>4.6410999999999998</v>
      </c>
      <c r="AD319" s="1">
        <v>2.1857000000000002</v>
      </c>
      <c r="AE319" s="1">
        <v>0.28411999999999998</v>
      </c>
      <c r="AG319" s="3">
        <f t="shared" si="61"/>
        <v>4.8711659992454743</v>
      </c>
      <c r="AH319" s="3">
        <f t="shared" si="66"/>
        <v>16.998420870967006</v>
      </c>
      <c r="AI319" s="3">
        <f t="shared" si="67"/>
        <v>16.275539836678981</v>
      </c>
      <c r="AJ319" s="3">
        <f t="shared" si="68"/>
        <v>11.73707447518197</v>
      </c>
      <c r="AK319" s="1">
        <f t="shared" si="69"/>
        <v>388735789500</v>
      </c>
      <c r="AL319" s="63">
        <f t="shared" si="70"/>
        <v>7.2892399999999993E-4</v>
      </c>
      <c r="AM319" s="63">
        <f t="shared" si="71"/>
        <v>1.00408E-4</v>
      </c>
      <c r="AN319" s="43">
        <f t="shared" si="72"/>
        <v>0.13774824261514235</v>
      </c>
      <c r="AO319" s="3">
        <f t="shared" si="73"/>
        <v>1.898265484901577</v>
      </c>
      <c r="AP319" s="3">
        <f t="shared" si="64"/>
        <v>0.5027311140884263</v>
      </c>
      <c r="AQ319"/>
      <c r="AR319"/>
      <c r="AS319"/>
      <c r="AT319"/>
      <c r="AU319"/>
      <c r="AV319" s="7"/>
      <c r="BG319">
        <v>1.2180839999999999</v>
      </c>
      <c r="BI319" s="7"/>
    </row>
    <row r="320" spans="1:61" x14ac:dyDescent="0.2">
      <c r="A320" s="2">
        <f t="shared" si="65"/>
        <v>77.25</v>
      </c>
      <c r="B320" s="1">
        <v>3941000</v>
      </c>
      <c r="C320" s="1">
        <v>41850</v>
      </c>
      <c r="D320" s="1">
        <v>1608000000000</v>
      </c>
      <c r="E320" s="1">
        <v>38500</v>
      </c>
      <c r="F320" s="1">
        <v>8533000000</v>
      </c>
      <c r="G320" s="1">
        <v>36690000</v>
      </c>
      <c r="H320" s="53">
        <f t="shared" si="60"/>
        <v>2.0742105263157895E-4</v>
      </c>
      <c r="I320" s="53">
        <f t="shared" si="62"/>
        <v>84.631578947368425</v>
      </c>
      <c r="J320" s="1">
        <v>298900000</v>
      </c>
      <c r="K320" s="1">
        <v>112400000</v>
      </c>
      <c r="L320" s="64">
        <f t="shared" si="63"/>
        <v>8533038500</v>
      </c>
      <c r="M320" s="1">
        <v>5828000000</v>
      </c>
      <c r="N320" s="64"/>
      <c r="O320" s="1">
        <v>3.452</v>
      </c>
      <c r="P320" s="1">
        <v>4.7991999999999999</v>
      </c>
      <c r="Q320" s="1">
        <v>8.8531999999999993</v>
      </c>
      <c r="R320" s="1">
        <v>2.4129</v>
      </c>
      <c r="S320" s="1">
        <v>0.30541000000000001</v>
      </c>
      <c r="T320"/>
      <c r="U320" s="1">
        <v>3.3052999999999999</v>
      </c>
      <c r="V320" s="1">
        <v>4.4691999999999998</v>
      </c>
      <c r="W320" s="1">
        <v>8.1693999999999996</v>
      </c>
      <c r="X320" s="1">
        <v>2.4129</v>
      </c>
      <c r="Y320" s="1">
        <v>0.30541000000000001</v>
      </c>
      <c r="AA320" s="1">
        <v>2.3835000000000002</v>
      </c>
      <c r="AB320" s="1">
        <v>2.6983000000000001</v>
      </c>
      <c r="AC320" s="1">
        <v>4.5906000000000002</v>
      </c>
      <c r="AD320" s="1">
        <v>2.1623000000000001</v>
      </c>
      <c r="AE320" s="1">
        <v>0.28111000000000003</v>
      </c>
      <c r="AG320" s="3">
        <f t="shared" si="61"/>
        <v>4.9221725094322908</v>
      </c>
      <c r="AH320" s="3">
        <f t="shared" si="66"/>
        <v>16.991339502560269</v>
      </c>
      <c r="AI320" s="3">
        <f t="shared" si="67"/>
        <v>16.26925679542655</v>
      </c>
      <c r="AJ320" s="3">
        <f t="shared" si="68"/>
        <v>11.731998176231865</v>
      </c>
      <c r="AK320" s="1">
        <f t="shared" si="69"/>
        <v>388773454500</v>
      </c>
      <c r="AL320" s="63">
        <f t="shared" si="70"/>
        <v>7.2402399999999998E-4</v>
      </c>
      <c r="AM320" s="63">
        <f t="shared" si="71"/>
        <v>9.9616000000000003E-5</v>
      </c>
      <c r="AN320" s="43">
        <f t="shared" si="72"/>
        <v>0.13758659933924844</v>
      </c>
      <c r="AO320" s="3">
        <f t="shared" si="73"/>
        <v>1.8983327082291495</v>
      </c>
      <c r="AP320" s="3">
        <f t="shared" si="64"/>
        <v>0.50277129521586938</v>
      </c>
      <c r="AQ320"/>
      <c r="AR320"/>
      <c r="AS320"/>
      <c r="AT320"/>
      <c r="AU320"/>
      <c r="AV320" s="7"/>
      <c r="BG320">
        <v>1.205049</v>
      </c>
      <c r="BI320" s="7"/>
    </row>
    <row r="321" spans="1:61" x14ac:dyDescent="0.2">
      <c r="A321" s="2">
        <f t="shared" si="65"/>
        <v>77.5</v>
      </c>
      <c r="B321" s="1">
        <v>3897000</v>
      </c>
      <c r="C321" s="1">
        <v>41710</v>
      </c>
      <c r="D321" s="1">
        <v>1601000000000</v>
      </c>
      <c r="E321" s="1">
        <v>38550</v>
      </c>
      <c r="F321" s="1">
        <v>8491000000</v>
      </c>
      <c r="G321" s="1">
        <v>36450000</v>
      </c>
      <c r="H321" s="53">
        <f t="shared" si="60"/>
        <v>2.0510526315789475E-4</v>
      </c>
      <c r="I321" s="53">
        <f t="shared" si="62"/>
        <v>84.263157894736835</v>
      </c>
      <c r="J321" s="1">
        <v>299800000</v>
      </c>
      <c r="K321" s="1">
        <v>111500000</v>
      </c>
      <c r="L321" s="64">
        <f t="shared" si="63"/>
        <v>8491038550</v>
      </c>
      <c r="M321" s="1">
        <v>5767000000</v>
      </c>
      <c r="N321" s="64"/>
      <c r="O321" s="1">
        <v>3.4148999999999998</v>
      </c>
      <c r="P321" s="1">
        <v>4.7473000000000001</v>
      </c>
      <c r="Q321" s="1">
        <v>8.7578999999999994</v>
      </c>
      <c r="R321" s="1">
        <v>2.3871000000000002</v>
      </c>
      <c r="S321" s="1">
        <v>0.30215999999999998</v>
      </c>
      <c r="T321"/>
      <c r="U321" s="1">
        <v>3.2696999999999998</v>
      </c>
      <c r="V321" s="1">
        <v>4.4208999999999996</v>
      </c>
      <c r="W321" s="1">
        <v>8.0815000000000001</v>
      </c>
      <c r="X321" s="1">
        <v>2.3871000000000002</v>
      </c>
      <c r="Y321" s="1">
        <v>0.30215999999999998</v>
      </c>
      <c r="AA321" s="1">
        <v>2.3576999999999999</v>
      </c>
      <c r="AB321" s="1">
        <v>2.6688000000000001</v>
      </c>
      <c r="AC321" s="1">
        <v>4.5407999999999999</v>
      </c>
      <c r="AD321" s="1">
        <v>2.1391</v>
      </c>
      <c r="AE321" s="1">
        <v>0.27812999999999999</v>
      </c>
      <c r="AG321" s="3">
        <f t="shared" si="61"/>
        <v>4.9737131143475244</v>
      </c>
      <c r="AH321" s="3">
        <f t="shared" si="66"/>
        <v>16.984732914185361</v>
      </c>
      <c r="AI321" s="3">
        <f t="shared" si="67"/>
        <v>16.262549769982101</v>
      </c>
      <c r="AJ321" s="3">
        <f t="shared" si="68"/>
        <v>11.726523409697158</v>
      </c>
      <c r="AK321" s="1">
        <f t="shared" si="69"/>
        <v>388810993500</v>
      </c>
      <c r="AL321" s="63">
        <f t="shared" si="70"/>
        <v>7.1912399999999991E-4</v>
      </c>
      <c r="AM321" s="63">
        <f t="shared" si="71"/>
        <v>9.8912000000000004E-5</v>
      </c>
      <c r="AN321" s="43">
        <f t="shared" si="72"/>
        <v>0.13754512434573177</v>
      </c>
      <c r="AO321" s="3">
        <f t="shared" si="73"/>
        <v>1.8984359530680597</v>
      </c>
      <c r="AP321" s="3">
        <f t="shared" si="64"/>
        <v>0.50283318939186494</v>
      </c>
      <c r="AQ321"/>
      <c r="AR321"/>
      <c r="AS321"/>
      <c r="AT321"/>
      <c r="AU321"/>
      <c r="AV321" s="7"/>
      <c r="BG321">
        <v>1.191713</v>
      </c>
      <c r="BI321" s="7"/>
    </row>
    <row r="322" spans="1:61" x14ac:dyDescent="0.2">
      <c r="A322" s="2">
        <f t="shared" si="65"/>
        <v>77.75</v>
      </c>
      <c r="B322" s="1">
        <v>3852000</v>
      </c>
      <c r="C322" s="1">
        <v>41570</v>
      </c>
      <c r="D322" s="1">
        <v>1594000000000</v>
      </c>
      <c r="E322" s="1">
        <v>38590</v>
      </c>
      <c r="F322" s="1">
        <v>8449000000</v>
      </c>
      <c r="G322" s="1">
        <v>36200000</v>
      </c>
      <c r="H322" s="53">
        <f t="shared" si="60"/>
        <v>2.0273684210526317E-4</v>
      </c>
      <c r="I322" s="53">
        <f t="shared" si="62"/>
        <v>83.89473684210526</v>
      </c>
      <c r="J322" s="1">
        <v>300600000</v>
      </c>
      <c r="K322" s="1">
        <v>110700000</v>
      </c>
      <c r="L322" s="64">
        <f t="shared" si="63"/>
        <v>8449038590</v>
      </c>
      <c r="M322" s="1">
        <v>5707000000</v>
      </c>
      <c r="N322" s="64"/>
      <c r="O322" s="1">
        <v>3.3780999999999999</v>
      </c>
      <c r="P322" s="1">
        <v>4.6959999999999997</v>
      </c>
      <c r="Q322" s="1">
        <v>8.6635000000000009</v>
      </c>
      <c r="R322" s="1">
        <v>2.3614999999999999</v>
      </c>
      <c r="S322" s="1">
        <v>0.29894999999999999</v>
      </c>
      <c r="T322"/>
      <c r="U322" s="1">
        <v>3.2345000000000002</v>
      </c>
      <c r="V322" s="1">
        <v>4.3731</v>
      </c>
      <c r="W322" s="1">
        <v>7.9943999999999997</v>
      </c>
      <c r="X322" s="1">
        <v>2.3614999999999999</v>
      </c>
      <c r="Y322" s="1">
        <v>0.29894999999999999</v>
      </c>
      <c r="AA322" s="1">
        <v>2.3321999999999998</v>
      </c>
      <c r="AB322" s="1">
        <v>2.6396999999999999</v>
      </c>
      <c r="AC322" s="1">
        <v>4.4913999999999996</v>
      </c>
      <c r="AD322" s="1">
        <v>2.1162000000000001</v>
      </c>
      <c r="AE322" s="1">
        <v>0.27517999999999998</v>
      </c>
      <c r="AG322" s="3">
        <f t="shared" si="61"/>
        <v>5.0257934065552963</v>
      </c>
      <c r="AH322" s="3">
        <f t="shared" si="66"/>
        <v>16.977632706684446</v>
      </c>
      <c r="AI322" s="3">
        <f t="shared" si="67"/>
        <v>16.255928773503108</v>
      </c>
      <c r="AJ322" s="3">
        <f t="shared" si="68"/>
        <v>11.721155382768261</v>
      </c>
      <c r="AK322" s="1">
        <f t="shared" si="69"/>
        <v>388848406500</v>
      </c>
      <c r="AL322" s="63">
        <f t="shared" si="70"/>
        <v>7.1442000000000001E-4</v>
      </c>
      <c r="AM322" s="63">
        <f t="shared" si="71"/>
        <v>9.8120000000000002E-5</v>
      </c>
      <c r="AN322" s="43">
        <f t="shared" si="72"/>
        <v>0.137342179670222</v>
      </c>
      <c r="AO322" s="3">
        <f t="shared" si="73"/>
        <v>1.8985093696763202</v>
      </c>
      <c r="AP322" s="3">
        <f t="shared" si="64"/>
        <v>0.50287478705281097</v>
      </c>
      <c r="AQ322"/>
      <c r="AR322"/>
      <c r="AS322"/>
      <c r="AT322"/>
      <c r="AU322"/>
      <c r="AV322" s="7"/>
      <c r="BG322">
        <v>1.1781029999999999</v>
      </c>
      <c r="BI322" s="7"/>
    </row>
    <row r="323" spans="1:61" x14ac:dyDescent="0.2">
      <c r="A323" s="2">
        <f t="shared" si="65"/>
        <v>78</v>
      </c>
      <c r="B323" s="1">
        <v>3809000</v>
      </c>
      <c r="C323" s="1">
        <v>41430</v>
      </c>
      <c r="D323" s="1">
        <v>1586000000000</v>
      </c>
      <c r="E323" s="1">
        <v>38630</v>
      </c>
      <c r="F323" s="1">
        <v>8407000000</v>
      </c>
      <c r="G323" s="1">
        <v>35950000</v>
      </c>
      <c r="H323" s="53">
        <f t="shared" si="60"/>
        <v>2.0047368421052632E-4</v>
      </c>
      <c r="I323" s="53">
        <f t="shared" si="62"/>
        <v>83.473684210526315</v>
      </c>
      <c r="J323" s="1">
        <v>301400000</v>
      </c>
      <c r="K323" s="1">
        <v>109900000</v>
      </c>
      <c r="L323" s="64">
        <f t="shared" si="63"/>
        <v>8407038630</v>
      </c>
      <c r="M323" s="1">
        <v>5648000000</v>
      </c>
      <c r="N323" s="64"/>
      <c r="O323" s="1">
        <v>3.3416999999999999</v>
      </c>
      <c r="P323" s="1">
        <v>4.6452999999999998</v>
      </c>
      <c r="Q323" s="1">
        <v>8.5701000000000001</v>
      </c>
      <c r="R323" s="1">
        <v>2.3361999999999998</v>
      </c>
      <c r="S323" s="1">
        <v>0.29577999999999999</v>
      </c>
      <c r="T323"/>
      <c r="U323" s="1">
        <v>3.1997</v>
      </c>
      <c r="V323" s="1">
        <v>4.3258999999999999</v>
      </c>
      <c r="W323" s="1">
        <v>7.9082999999999997</v>
      </c>
      <c r="X323" s="1">
        <v>2.3361999999999998</v>
      </c>
      <c r="Y323" s="1">
        <v>0.29577999999999999</v>
      </c>
      <c r="AA323" s="1">
        <v>2.3069999999999999</v>
      </c>
      <c r="AB323" s="1">
        <v>2.6109</v>
      </c>
      <c r="AC323" s="1">
        <v>4.4425999999999997</v>
      </c>
      <c r="AD323" s="1">
        <v>2.0935000000000001</v>
      </c>
      <c r="AE323" s="1">
        <v>0.27226</v>
      </c>
      <c r="AG323" s="3">
        <f t="shared" si="61"/>
        <v>5.0784190371800815</v>
      </c>
      <c r="AH323" s="3">
        <f t="shared" si="66"/>
        <v>16.970552896544678</v>
      </c>
      <c r="AI323" s="3">
        <f t="shared" si="67"/>
        <v>16.249417393265105</v>
      </c>
      <c r="AJ323" s="3">
        <f t="shared" si="68"/>
        <v>11.715912718774447</v>
      </c>
      <c r="AK323" s="1">
        <f t="shared" si="69"/>
        <v>388885693500</v>
      </c>
      <c r="AL323" s="63">
        <f t="shared" si="70"/>
        <v>7.0951999999999994E-4</v>
      </c>
      <c r="AM323" s="63">
        <f t="shared" si="71"/>
        <v>9.7416000000000004E-5</v>
      </c>
      <c r="AN323" s="43">
        <f t="shared" si="72"/>
        <v>0.1372984552937197</v>
      </c>
      <c r="AO323" s="3">
        <f t="shared" si="73"/>
        <v>1.8985824381633045</v>
      </c>
      <c r="AP323" s="3">
        <f t="shared" si="64"/>
        <v>0.50291692678621402</v>
      </c>
      <c r="AQ323"/>
      <c r="AR323"/>
      <c r="AS323"/>
      <c r="AT323"/>
      <c r="AU323"/>
      <c r="AV323" s="7"/>
      <c r="BG323">
        <v>1.164237</v>
      </c>
      <c r="BI323" s="7"/>
    </row>
    <row r="324" spans="1:61" x14ac:dyDescent="0.2">
      <c r="A324" s="2">
        <f t="shared" si="65"/>
        <v>78.25</v>
      </c>
      <c r="B324" s="1">
        <v>3763000</v>
      </c>
      <c r="C324" s="1">
        <v>611000</v>
      </c>
      <c r="D324" s="1">
        <v>1580000000000</v>
      </c>
      <c r="E324" s="1">
        <v>279500000</v>
      </c>
      <c r="F324" s="1">
        <v>8583000000</v>
      </c>
      <c r="G324" s="1">
        <v>84370000</v>
      </c>
      <c r="H324" s="53">
        <f t="shared" si="60"/>
        <v>1.9805263157894736E-4</v>
      </c>
      <c r="I324" s="53">
        <f t="shared" si="62"/>
        <v>83.15789473684211</v>
      </c>
      <c r="J324" s="1">
        <v>56590000</v>
      </c>
      <c r="K324" s="1">
        <v>114400000</v>
      </c>
      <c r="L324" s="64">
        <f t="shared" si="63"/>
        <v>8862500000</v>
      </c>
      <c r="M324" s="1">
        <v>5590000000</v>
      </c>
      <c r="N324" s="64"/>
      <c r="O324" s="1">
        <v>3.3054000000000001</v>
      </c>
      <c r="P324" s="1">
        <v>4.5945999999999998</v>
      </c>
      <c r="Q324" s="1">
        <v>8.4769000000000005</v>
      </c>
      <c r="R324" s="1">
        <v>2.3109000000000002</v>
      </c>
      <c r="S324" s="1">
        <v>0.29261999999999999</v>
      </c>
      <c r="T324"/>
      <c r="U324" s="1">
        <v>3.1648999999999998</v>
      </c>
      <c r="V324" s="1">
        <v>4.2786999999999997</v>
      </c>
      <c r="W324" s="1">
        <v>7.8223000000000003</v>
      </c>
      <c r="X324" s="1">
        <v>2.3109000000000002</v>
      </c>
      <c r="Y324" s="1">
        <v>0.29261999999999999</v>
      </c>
      <c r="AA324" s="1">
        <v>2.2818000000000001</v>
      </c>
      <c r="AB324" s="1">
        <v>2.5821000000000001</v>
      </c>
      <c r="AC324" s="1">
        <v>4.3936999999999999</v>
      </c>
      <c r="AD324" s="1">
        <v>2.0708000000000002</v>
      </c>
      <c r="AE324" s="1">
        <v>0.26934999999999998</v>
      </c>
      <c r="AG324" s="3">
        <f t="shared" si="61"/>
        <v>5.1315957165198895</v>
      </c>
      <c r="AH324" s="3">
        <f t="shared" si="66"/>
        <v>16.961976481384845</v>
      </c>
      <c r="AI324" s="3">
        <f t="shared" si="67"/>
        <v>16.240987283213798</v>
      </c>
      <c r="AJ324" s="3">
        <f t="shared" si="68"/>
        <v>11.709275105955085</v>
      </c>
      <c r="AK324" s="1">
        <f t="shared" si="69"/>
        <v>389435593500</v>
      </c>
      <c r="AL324" s="63">
        <f t="shared" si="70"/>
        <v>7.0461999999999999E-4</v>
      </c>
      <c r="AM324" s="63">
        <f t="shared" si="71"/>
        <v>9.6712000000000005E-5</v>
      </c>
      <c r="AN324" s="43">
        <f t="shared" si="72"/>
        <v>0.13725412278958873</v>
      </c>
      <c r="AO324" s="3">
        <f t="shared" si="73"/>
        <v>1.8986632858863306</v>
      </c>
      <c r="AP324" s="3">
        <f t="shared" si="64"/>
        <v>0.50295999651765122</v>
      </c>
      <c r="AQ324"/>
      <c r="AR324"/>
      <c r="AS324"/>
      <c r="AT324"/>
      <c r="AU324"/>
      <c r="AV324" s="7"/>
      <c r="BG324">
        <v>1.1501459999999999</v>
      </c>
      <c r="BI324" s="7"/>
    </row>
    <row r="325" spans="1:61" x14ac:dyDescent="0.2">
      <c r="A325" s="2">
        <f t="shared" si="65"/>
        <v>78.5</v>
      </c>
      <c r="B325" s="1">
        <v>3685000</v>
      </c>
      <c r="C325" s="1">
        <v>348100</v>
      </c>
      <c r="D325" s="1">
        <v>1573000000000</v>
      </c>
      <c r="E325" s="1">
        <v>166000000</v>
      </c>
      <c r="F325" s="1">
        <v>9969000000</v>
      </c>
      <c r="G325" s="1">
        <v>112500000</v>
      </c>
      <c r="H325" s="53">
        <f t="shared" si="60"/>
        <v>1.9394736842105262E-4</v>
      </c>
      <c r="I325" s="53">
        <f t="shared" si="62"/>
        <v>82.78947368421052</v>
      </c>
      <c r="J325" s="1">
        <v>18570000</v>
      </c>
      <c r="K325" s="1">
        <v>108600000</v>
      </c>
      <c r="L325" s="64">
        <f t="shared" si="63"/>
        <v>10135000000</v>
      </c>
      <c r="M325" s="1">
        <v>5534000000</v>
      </c>
      <c r="N325" s="64"/>
      <c r="O325" s="1">
        <v>3.2709999999999999</v>
      </c>
      <c r="P325" s="1">
        <v>4.5465999999999998</v>
      </c>
      <c r="Q325" s="1">
        <v>8.3886000000000003</v>
      </c>
      <c r="R325" s="1">
        <v>2.2869999999999999</v>
      </c>
      <c r="S325" s="1">
        <v>0.28954999999999997</v>
      </c>
      <c r="T325"/>
      <c r="U325" s="1">
        <v>3.1320999999999999</v>
      </c>
      <c r="V325" s="1">
        <v>4.2343000000000002</v>
      </c>
      <c r="W325" s="1">
        <v>7.7416</v>
      </c>
      <c r="X325" s="1">
        <v>2.2869999999999999</v>
      </c>
      <c r="Y325" s="1">
        <v>0.28954999999999997</v>
      </c>
      <c r="AA325" s="1">
        <v>2.2583000000000002</v>
      </c>
      <c r="AB325" s="1">
        <v>2.5556000000000001</v>
      </c>
      <c r="AC325" s="1">
        <v>4.3491</v>
      </c>
      <c r="AD325" s="1">
        <v>2.0493999999999999</v>
      </c>
      <c r="AE325" s="1">
        <v>0.26654</v>
      </c>
      <c r="AG325" s="3">
        <f t="shared" si="61"/>
        <v>5.1853292146658845</v>
      </c>
      <c r="AH325" s="3">
        <f t="shared" si="66"/>
        <v>16.961211861172107</v>
      </c>
      <c r="AI325" s="3">
        <f t="shared" si="67"/>
        <v>16.240969633255016</v>
      </c>
      <c r="AJ325" s="3">
        <f t="shared" si="68"/>
        <v>11.710028965479967</v>
      </c>
      <c r="AK325" s="1">
        <f t="shared" si="69"/>
        <v>389748883500</v>
      </c>
      <c r="AL325" s="63">
        <f t="shared" si="70"/>
        <v>1.6536519999999998E-3</v>
      </c>
      <c r="AM325" s="63">
        <f t="shared" si="71"/>
        <v>1.00672E-4</v>
      </c>
      <c r="AN325" s="43">
        <f t="shared" si="72"/>
        <v>6.0878588723625053E-2</v>
      </c>
      <c r="AO325" s="3">
        <f t="shared" si="73"/>
        <v>1.8987356852739778</v>
      </c>
      <c r="AP325" s="3">
        <f t="shared" si="64"/>
        <v>0.50301324066335285</v>
      </c>
      <c r="AQ325"/>
      <c r="AR325"/>
      <c r="AS325"/>
      <c r="AT325"/>
      <c r="AU325"/>
      <c r="AV325" s="7"/>
      <c r="BG325">
        <v>1.136147</v>
      </c>
      <c r="BI325" s="7"/>
    </row>
    <row r="326" spans="1:61" x14ac:dyDescent="0.2">
      <c r="A326" s="2">
        <f t="shared" si="65"/>
        <v>78.75</v>
      </c>
      <c r="B326" s="1">
        <v>3615000</v>
      </c>
      <c r="C326" s="1">
        <v>510200</v>
      </c>
      <c r="D326" s="1">
        <v>1566000000000</v>
      </c>
      <c r="E326" s="1">
        <v>275100000</v>
      </c>
      <c r="F326" s="1">
        <v>10560000000</v>
      </c>
      <c r="G326" s="1">
        <v>133000000</v>
      </c>
      <c r="H326" s="53">
        <f t="shared" si="60"/>
        <v>1.9026315789473684E-4</v>
      </c>
      <c r="I326" s="53">
        <f t="shared" si="62"/>
        <v>82.421052631578945</v>
      </c>
      <c r="J326" s="1">
        <v>12250000</v>
      </c>
      <c r="K326" s="1">
        <v>103500000</v>
      </c>
      <c r="L326" s="64">
        <f t="shared" si="63"/>
        <v>10835100000</v>
      </c>
      <c r="M326" s="1">
        <v>5478000000</v>
      </c>
      <c r="N326" s="64"/>
      <c r="O326" s="1">
        <v>3.2368000000000001</v>
      </c>
      <c r="P326" s="1">
        <v>4.4991000000000003</v>
      </c>
      <c r="Q326" s="1">
        <v>8.3013999999999992</v>
      </c>
      <c r="R326" s="1">
        <v>2.2631000000000001</v>
      </c>
      <c r="S326" s="1">
        <v>0.28643999999999997</v>
      </c>
      <c r="T326"/>
      <c r="U326" s="1">
        <v>3.0994999999999999</v>
      </c>
      <c r="V326" s="1">
        <v>4.1905000000000001</v>
      </c>
      <c r="W326" s="1">
        <v>7.6618000000000004</v>
      </c>
      <c r="X326" s="1">
        <v>2.2631000000000001</v>
      </c>
      <c r="Y326" s="1">
        <v>0.28643999999999997</v>
      </c>
      <c r="AA326" s="1">
        <v>2.2349000000000001</v>
      </c>
      <c r="AB326" s="1">
        <v>2.5293000000000001</v>
      </c>
      <c r="AC326" s="1">
        <v>4.3048999999999999</v>
      </c>
      <c r="AD326" s="1">
        <v>2.028</v>
      </c>
      <c r="AE326" s="1">
        <v>0.26367000000000002</v>
      </c>
      <c r="AG326" s="3">
        <f t="shared" si="61"/>
        <v>5.2396253621284892</v>
      </c>
      <c r="AH326" s="3">
        <f t="shared" si="66"/>
        <v>16.959619372137496</v>
      </c>
      <c r="AI326" s="3">
        <f t="shared" si="67"/>
        <v>16.240218809917252</v>
      </c>
      <c r="AJ326" s="3">
        <f t="shared" si="68"/>
        <v>11.710038721820961</v>
      </c>
      <c r="AK326" s="1">
        <f t="shared" si="69"/>
        <v>390208063500</v>
      </c>
      <c r="AL326" s="63">
        <f t="shared" si="70"/>
        <v>2.2049999999999999E-3</v>
      </c>
      <c r="AM326" s="63">
        <f t="shared" si="71"/>
        <v>9.5568000000000004E-5</v>
      </c>
      <c r="AN326" s="43">
        <f t="shared" si="72"/>
        <v>4.3341496598639458E-2</v>
      </c>
      <c r="AO326" s="3">
        <f t="shared" si="73"/>
        <v>1.8987197439487897</v>
      </c>
      <c r="AP326" s="3">
        <f t="shared" si="64"/>
        <v>0.50301171345380191</v>
      </c>
      <c r="AQ326"/>
      <c r="AR326"/>
      <c r="AS326"/>
      <c r="AT326"/>
      <c r="AU326"/>
      <c r="AV326" s="7"/>
      <c r="BG326">
        <v>1.123535</v>
      </c>
      <c r="BI326" s="7"/>
    </row>
    <row r="327" spans="1:61" x14ac:dyDescent="0.2">
      <c r="A327" s="2">
        <f t="shared" si="65"/>
        <v>79</v>
      </c>
      <c r="B327" s="1">
        <v>3518000</v>
      </c>
      <c r="C327" s="1">
        <v>1001000</v>
      </c>
      <c r="D327" s="1">
        <v>1559000000000</v>
      </c>
      <c r="E327" s="1">
        <v>579700000</v>
      </c>
      <c r="F327" s="1">
        <v>11440000000</v>
      </c>
      <c r="G327" s="1">
        <v>203700000</v>
      </c>
      <c r="H327" s="53">
        <f t="shared" si="60"/>
        <v>1.851578947368421E-4</v>
      </c>
      <c r="I327" s="53">
        <f t="shared" si="62"/>
        <v>82.05263157894737</v>
      </c>
      <c r="J327" s="1">
        <v>6142000</v>
      </c>
      <c r="K327" s="1">
        <v>102900000</v>
      </c>
      <c r="L327" s="64">
        <f t="shared" si="63"/>
        <v>12019700000</v>
      </c>
      <c r="M327" s="1">
        <v>5425000000</v>
      </c>
      <c r="N327" s="64"/>
      <c r="O327" s="1">
        <v>3.2035</v>
      </c>
      <c r="P327" s="1">
        <v>4.4530000000000003</v>
      </c>
      <c r="Q327" s="1">
        <v>8.2169000000000008</v>
      </c>
      <c r="R327" s="1">
        <v>2.2397999999999998</v>
      </c>
      <c r="S327" s="1">
        <v>0.28342000000000001</v>
      </c>
      <c r="T327"/>
      <c r="U327" s="1">
        <v>3.0678999999999998</v>
      </c>
      <c r="V327" s="1">
        <v>4.1481000000000003</v>
      </c>
      <c r="W327" s="1">
        <v>7.5849000000000002</v>
      </c>
      <c r="X327" s="1">
        <v>2.2397999999999998</v>
      </c>
      <c r="Y327" s="1">
        <v>0.28342000000000001</v>
      </c>
      <c r="AA327" s="1">
        <v>2.2122000000000002</v>
      </c>
      <c r="AB327" s="1">
        <v>2.5043000000000002</v>
      </c>
      <c r="AC327" s="1">
        <v>4.2630999999999997</v>
      </c>
      <c r="AD327" s="1">
        <v>2.0070999999999999</v>
      </c>
      <c r="AE327" s="1">
        <v>0.26090000000000002</v>
      </c>
      <c r="AG327" s="3">
        <f t="shared" si="61"/>
        <v>5.2944900504700296</v>
      </c>
      <c r="AH327" s="3">
        <f t="shared" si="66"/>
        <v>16.960898876680741</v>
      </c>
      <c r="AI327" s="3">
        <f t="shared" si="67"/>
        <v>16.242966025837003</v>
      </c>
      <c r="AJ327" s="3">
        <f t="shared" si="68"/>
        <v>11.712470889649801</v>
      </c>
      <c r="AK327" s="1">
        <f t="shared" si="69"/>
        <v>391108963500</v>
      </c>
      <c r="AL327" s="63">
        <f t="shared" si="70"/>
        <v>2.6067999999999998E-3</v>
      </c>
      <c r="AM327" s="63">
        <f t="shared" si="71"/>
        <v>9.1080000000000002E-5</v>
      </c>
      <c r="AN327" s="43">
        <f t="shared" si="72"/>
        <v>3.4939389289550413E-2</v>
      </c>
      <c r="AO327" s="3">
        <f t="shared" si="73"/>
        <v>1.8986746762482218</v>
      </c>
      <c r="AP327" s="3">
        <f t="shared" si="64"/>
        <v>0.5029867505052773</v>
      </c>
      <c r="AQ327"/>
      <c r="AR327"/>
      <c r="AS327"/>
      <c r="AT327"/>
      <c r="AU327"/>
      <c r="AV327" s="7"/>
      <c r="BG327">
        <v>1.1132010000000001</v>
      </c>
      <c r="BI327" s="7"/>
    </row>
    <row r="328" spans="1:61" x14ac:dyDescent="0.2">
      <c r="A328" s="2">
        <f t="shared" si="65"/>
        <v>79.25</v>
      </c>
      <c r="B328" s="1">
        <v>3384000</v>
      </c>
      <c r="C328" s="1">
        <v>1502000</v>
      </c>
      <c r="D328" s="1">
        <v>1554000000000</v>
      </c>
      <c r="E328" s="1">
        <v>981400000</v>
      </c>
      <c r="F328" s="1">
        <v>12630000000</v>
      </c>
      <c r="G328" s="1">
        <v>252600000</v>
      </c>
      <c r="H328" s="53">
        <f t="shared" si="60"/>
        <v>1.7810526315789474E-4</v>
      </c>
      <c r="I328" s="53">
        <f t="shared" si="62"/>
        <v>81.78947368421052</v>
      </c>
      <c r="J328" s="1">
        <v>4347000</v>
      </c>
      <c r="K328" s="1">
        <v>98540000</v>
      </c>
      <c r="L328" s="64">
        <f t="shared" si="63"/>
        <v>13611400000</v>
      </c>
      <c r="M328" s="1">
        <v>5376000000</v>
      </c>
      <c r="N328" s="64"/>
      <c r="O328" s="1">
        <v>3.1714000000000002</v>
      </c>
      <c r="P328" s="1">
        <v>4.4086999999999996</v>
      </c>
      <c r="Q328" s="1">
        <v>8.1356999999999999</v>
      </c>
      <c r="R328" s="1">
        <v>2.2170999999999998</v>
      </c>
      <c r="S328" s="1">
        <v>0.28056999999999999</v>
      </c>
      <c r="T328"/>
      <c r="U328" s="1">
        <v>3.0375999999999999</v>
      </c>
      <c r="V328" s="1">
        <v>4.1075999999999997</v>
      </c>
      <c r="W328" s="1">
        <v>7.5118999999999998</v>
      </c>
      <c r="X328" s="1">
        <v>2.2170999999999998</v>
      </c>
      <c r="Y328" s="1">
        <v>0.28056999999999999</v>
      </c>
      <c r="AA328" s="1">
        <v>2.1907000000000001</v>
      </c>
      <c r="AB328" s="1">
        <v>2.4807999999999999</v>
      </c>
      <c r="AC328" s="1">
        <v>4.2244000000000002</v>
      </c>
      <c r="AD328" s="1">
        <v>1.9866999999999999</v>
      </c>
      <c r="AE328" s="1">
        <v>0.25829999999999997</v>
      </c>
      <c r="AG328" s="3">
        <f t="shared" si="61"/>
        <v>5.3499292329440262</v>
      </c>
      <c r="AH328" s="3">
        <f t="shared" si="66"/>
        <v>16.966765569358685</v>
      </c>
      <c r="AI328" s="3">
        <f t="shared" si="67"/>
        <v>16.250945037990775</v>
      </c>
      <c r="AJ328" s="3">
        <f t="shared" si="68"/>
        <v>11.720089970610479</v>
      </c>
      <c r="AK328" s="1">
        <f t="shared" si="69"/>
        <v>392460763500</v>
      </c>
      <c r="AL328" s="63">
        <f t="shared" si="70"/>
        <v>3.9925199999999994E-3</v>
      </c>
      <c r="AM328" s="63">
        <f t="shared" si="71"/>
        <v>9.0551999999999996E-5</v>
      </c>
      <c r="AN328" s="43">
        <f t="shared" si="72"/>
        <v>2.2680412371134023E-2</v>
      </c>
      <c r="AO328" s="3">
        <f t="shared" si="73"/>
        <v>1.8985505931453719</v>
      </c>
      <c r="AP328" s="3">
        <f t="shared" si="64"/>
        <v>0.50289200898223962</v>
      </c>
      <c r="AQ328"/>
      <c r="AR328"/>
      <c r="AS328"/>
      <c r="AT328"/>
      <c r="AU328"/>
      <c r="AV328" s="7"/>
      <c r="BG328">
        <v>1.1035459999999999</v>
      </c>
      <c r="BI328" s="7"/>
    </row>
    <row r="329" spans="1:61" x14ac:dyDescent="0.2">
      <c r="A329" s="2">
        <f t="shared" si="65"/>
        <v>79.5</v>
      </c>
      <c r="B329" s="1">
        <v>3224000</v>
      </c>
      <c r="C329" s="1">
        <v>1875000</v>
      </c>
      <c r="D329" s="1">
        <v>1550000000000</v>
      </c>
      <c r="E329" s="1">
        <v>1422000000</v>
      </c>
      <c r="F329" s="1">
        <v>13720000000</v>
      </c>
      <c r="G329" s="1">
        <v>273600000</v>
      </c>
      <c r="H329" s="53">
        <f t="shared" si="60"/>
        <v>1.6968421052631578E-4</v>
      </c>
      <c r="I329" s="53">
        <f t="shared" si="62"/>
        <v>81.578947368421055</v>
      </c>
      <c r="J329" s="1">
        <v>3605000</v>
      </c>
      <c r="K329" s="1">
        <v>91850000</v>
      </c>
      <c r="L329" s="64">
        <f t="shared" si="63"/>
        <v>15142000000</v>
      </c>
      <c r="M329" s="1">
        <v>5332000000</v>
      </c>
      <c r="N329" s="64"/>
      <c r="O329" s="1">
        <v>3.1395</v>
      </c>
      <c r="P329" s="1">
        <v>4.3648999999999996</v>
      </c>
      <c r="Q329" s="1">
        <v>8.0554000000000006</v>
      </c>
      <c r="R329" s="1">
        <v>2.1941000000000002</v>
      </c>
      <c r="S329" s="1">
        <v>0.27788000000000002</v>
      </c>
      <c r="T329"/>
      <c r="U329" s="1">
        <v>3.0074999999999998</v>
      </c>
      <c r="V329" s="1">
        <v>4.0678999999999998</v>
      </c>
      <c r="W329" s="1">
        <v>7.4401000000000002</v>
      </c>
      <c r="X329" s="1">
        <v>2.1941000000000002</v>
      </c>
      <c r="Y329" s="1">
        <v>0.27788000000000002</v>
      </c>
      <c r="AA329" s="1">
        <v>2.1692999999999998</v>
      </c>
      <c r="AB329" s="1">
        <v>2.4578000000000002</v>
      </c>
      <c r="AC329" s="1">
        <v>4.1867000000000001</v>
      </c>
      <c r="AD329" s="1">
        <v>1.9661</v>
      </c>
      <c r="AE329" s="1">
        <v>0.25585000000000002</v>
      </c>
      <c r="AG329" s="3">
        <f t="shared" si="61"/>
        <v>5.4059489251411668</v>
      </c>
      <c r="AH329" s="3">
        <f t="shared" si="66"/>
        <v>16.971976650480691</v>
      </c>
      <c r="AI329" s="3">
        <f t="shared" si="67"/>
        <v>16.258391392362057</v>
      </c>
      <c r="AJ329" s="3">
        <f t="shared" si="68"/>
        <v>11.727125003308732</v>
      </c>
      <c r="AK329" s="1">
        <f t="shared" si="69"/>
        <v>394148263500</v>
      </c>
      <c r="AL329" s="63">
        <f t="shared" si="70"/>
        <v>4.9509599999999999E-3</v>
      </c>
      <c r="AM329" s="63">
        <f t="shared" si="71"/>
        <v>8.6715199999999999E-5</v>
      </c>
      <c r="AN329" s="43">
        <f t="shared" si="72"/>
        <v>1.7514825407597717E-2</v>
      </c>
      <c r="AO329" s="3">
        <f t="shared" si="73"/>
        <v>1.8982893842546986</v>
      </c>
      <c r="AP329" s="3">
        <f t="shared" si="64"/>
        <v>0.5026690187633166</v>
      </c>
      <c r="AQ329"/>
      <c r="AR329"/>
      <c r="AS329"/>
      <c r="AT329"/>
      <c r="AU329"/>
      <c r="AV329" s="7"/>
      <c r="BG329">
        <v>1.0941620000000001</v>
      </c>
      <c r="BI329" s="7"/>
    </row>
    <row r="330" spans="1:61" x14ac:dyDescent="0.2">
      <c r="A330" s="2">
        <f t="shared" si="65"/>
        <v>79.75</v>
      </c>
      <c r="B330" s="1">
        <v>3049000</v>
      </c>
      <c r="C330" s="1">
        <v>2170000</v>
      </c>
      <c r="D330" s="1">
        <v>1548000000000</v>
      </c>
      <c r="E330" s="1">
        <v>1858000000</v>
      </c>
      <c r="F330" s="1">
        <v>14360000000</v>
      </c>
      <c r="G330" s="1">
        <v>282800000</v>
      </c>
      <c r="H330" s="53">
        <f t="shared" si="60"/>
        <v>1.6047368421052632E-4</v>
      </c>
      <c r="I330" s="53">
        <f t="shared" si="62"/>
        <v>81.473684210526315</v>
      </c>
      <c r="J330" s="1">
        <v>3120000</v>
      </c>
      <c r="K330" s="1">
        <v>86880000</v>
      </c>
      <c r="L330" s="64">
        <f t="shared" si="63"/>
        <v>16218000000</v>
      </c>
      <c r="M330" s="1">
        <v>5292000000</v>
      </c>
      <c r="N330" s="64"/>
      <c r="O330" s="1">
        <v>3.1074000000000002</v>
      </c>
      <c r="P330" s="1">
        <v>4.3209999999999997</v>
      </c>
      <c r="Q330" s="1">
        <v>7.9748999999999999</v>
      </c>
      <c r="R330" s="1">
        <v>2.1707000000000001</v>
      </c>
      <c r="S330" s="1">
        <v>0.27534999999999998</v>
      </c>
      <c r="T330"/>
      <c r="U330" s="1">
        <v>2.9771999999999998</v>
      </c>
      <c r="V330" s="1">
        <v>4.0282</v>
      </c>
      <c r="W330" s="1">
        <v>7.3681999999999999</v>
      </c>
      <c r="X330" s="1">
        <v>2.1707000000000001</v>
      </c>
      <c r="Y330" s="1">
        <v>0.27534999999999998</v>
      </c>
      <c r="AA330" s="1">
        <v>2.1476999999999999</v>
      </c>
      <c r="AB330" s="1">
        <v>2.4348999999999998</v>
      </c>
      <c r="AC330" s="1">
        <v>4.1489000000000003</v>
      </c>
      <c r="AD330" s="1">
        <v>1.9449000000000001</v>
      </c>
      <c r="AE330" s="1">
        <v>0.25355</v>
      </c>
      <c r="AG330" s="3">
        <f t="shared" si="61"/>
        <v>5.4625552056420448</v>
      </c>
      <c r="AH330" s="3">
        <f t="shared" si="66"/>
        <v>16.974344046012092</v>
      </c>
      <c r="AI330" s="3">
        <f t="shared" si="67"/>
        <v>16.263119358237496</v>
      </c>
      <c r="AJ330" s="3">
        <f t="shared" si="68"/>
        <v>11.73192981515742</v>
      </c>
      <c r="AK330" s="1">
        <f t="shared" si="69"/>
        <v>396101263500</v>
      </c>
      <c r="AL330" s="63">
        <f t="shared" si="70"/>
        <v>5.3625599999999997E-3</v>
      </c>
      <c r="AM330" s="63">
        <f t="shared" si="71"/>
        <v>8.0827999999999993E-5</v>
      </c>
      <c r="AN330" s="43">
        <f t="shared" si="72"/>
        <v>1.5072651867764649E-2</v>
      </c>
      <c r="AO330" s="3">
        <f t="shared" si="73"/>
        <v>1.8979595772583508</v>
      </c>
      <c r="AP330" s="3">
        <f t="shared" si="64"/>
        <v>0.50236056468410095</v>
      </c>
      <c r="AQ330"/>
      <c r="AR330"/>
      <c r="AS330"/>
      <c r="AT330"/>
      <c r="AU330"/>
      <c r="AV330" s="7"/>
      <c r="BG330">
        <v>1.0844499999999999</v>
      </c>
      <c r="BI330" s="7"/>
    </row>
    <row r="331" spans="1:61" x14ac:dyDescent="0.2">
      <c r="A331" s="2">
        <f t="shared" si="65"/>
        <v>80</v>
      </c>
      <c r="B331" s="1">
        <v>2865000</v>
      </c>
      <c r="C331" s="1">
        <v>2474000</v>
      </c>
      <c r="D331" s="1">
        <v>1549000000000</v>
      </c>
      <c r="E331" s="1">
        <v>2233000000</v>
      </c>
      <c r="F331" s="1">
        <v>14460000000</v>
      </c>
      <c r="G331" s="1">
        <v>293700000</v>
      </c>
      <c r="H331" s="53">
        <f t="shared" ref="H331:H394" si="74">B331/19000000000</f>
        <v>1.5078947368421053E-4</v>
      </c>
      <c r="I331" s="53">
        <f t="shared" si="62"/>
        <v>81.526315789473685</v>
      </c>
      <c r="J331" s="1">
        <v>2733000</v>
      </c>
      <c r="K331" s="1">
        <v>85610000</v>
      </c>
      <c r="L331" s="64">
        <f t="shared" si="63"/>
        <v>16693000000</v>
      </c>
      <c r="M331" s="1">
        <v>5257000000</v>
      </c>
      <c r="N331" s="64"/>
      <c r="O331" s="1">
        <v>3.0754000000000001</v>
      </c>
      <c r="P331" s="1">
        <v>4.2774000000000001</v>
      </c>
      <c r="Q331" s="1">
        <v>7.8945999999999996</v>
      </c>
      <c r="R331" s="1">
        <v>2.1471</v>
      </c>
      <c r="S331" s="1">
        <v>0.27295999999999998</v>
      </c>
      <c r="T331"/>
      <c r="U331" s="1">
        <v>2.9470999999999998</v>
      </c>
      <c r="V331" s="1">
        <v>3.9889999999999999</v>
      </c>
      <c r="W331" s="1">
        <v>7.2968000000000002</v>
      </c>
      <c r="X331" s="1">
        <v>2.1471</v>
      </c>
      <c r="Y331" s="1">
        <v>0.27295999999999998</v>
      </c>
      <c r="AA331" s="1">
        <v>2.1263000000000001</v>
      </c>
      <c r="AB331" s="1">
        <v>2.4123000000000001</v>
      </c>
      <c r="AC331" s="1">
        <v>4.1115000000000004</v>
      </c>
      <c r="AD331" s="1">
        <v>1.9236</v>
      </c>
      <c r="AE331" s="1">
        <v>0.25139</v>
      </c>
      <c r="AG331" s="3">
        <f t="shared" ref="AG331:AG394" si="75">IF(A331&lt;AG$3,1,EXP((A331-AG$3)/24))</f>
        <v>5.5197542166767297</v>
      </c>
      <c r="AH331" s="3">
        <f t="shared" si="66"/>
        <v>16.975452117967617</v>
      </c>
      <c r="AI331" s="3">
        <f t="shared" si="67"/>
        <v>16.267267651967988</v>
      </c>
      <c r="AJ331" s="3">
        <f t="shared" si="68"/>
        <v>11.736653390919731</v>
      </c>
      <c r="AK331" s="1">
        <f t="shared" si="69"/>
        <v>398327863500</v>
      </c>
      <c r="AL331" s="63">
        <f t="shared" si="70"/>
        <v>5.54288E-3</v>
      </c>
      <c r="AM331" s="63">
        <f t="shared" si="71"/>
        <v>7.6454399999999998E-5</v>
      </c>
      <c r="AN331" s="43">
        <f t="shared" si="72"/>
        <v>1.3793262708195017E-2</v>
      </c>
      <c r="AO331" s="3">
        <f t="shared" si="73"/>
        <v>1.8975397827340594</v>
      </c>
      <c r="AP331" s="3">
        <f t="shared" si="64"/>
        <v>0.50196380979099453</v>
      </c>
      <c r="AQ331"/>
      <c r="AR331"/>
      <c r="AS331"/>
      <c r="AT331"/>
      <c r="AU331"/>
      <c r="AV331" s="7"/>
      <c r="BG331">
        <v>1.0735980000000001</v>
      </c>
      <c r="BI331" s="7"/>
    </row>
    <row r="332" spans="1:61" x14ac:dyDescent="0.2">
      <c r="A332" s="2">
        <f t="shared" si="65"/>
        <v>80.25</v>
      </c>
      <c r="B332" s="1">
        <v>2672000</v>
      </c>
      <c r="C332" s="1">
        <v>2845000</v>
      </c>
      <c r="D332" s="1">
        <v>1551000000000</v>
      </c>
      <c r="E332" s="1">
        <v>2504000000</v>
      </c>
      <c r="F332" s="1">
        <v>14120000000</v>
      </c>
      <c r="G332" s="1">
        <v>312600000</v>
      </c>
      <c r="H332" s="53">
        <f t="shared" si="74"/>
        <v>1.4063157894736843E-4</v>
      </c>
      <c r="I332" s="53">
        <f t="shared" ref="I332:I395" si="76">D332/19000000000</f>
        <v>81.631578947368425</v>
      </c>
      <c r="J332" s="1">
        <v>2421000</v>
      </c>
      <c r="K332" s="1">
        <v>88390000</v>
      </c>
      <c r="L332" s="64">
        <f t="shared" ref="L332:L395" si="77">SUM(E332:F332)</f>
        <v>16624000000</v>
      </c>
      <c r="M332" s="1">
        <v>5227000000</v>
      </c>
      <c r="N332" s="64"/>
      <c r="O332" s="1">
        <v>3.0442</v>
      </c>
      <c r="P332" s="1">
        <v>4.2348999999999997</v>
      </c>
      <c r="Q332" s="1">
        <v>7.8159999999999998</v>
      </c>
      <c r="R332" s="1">
        <v>2.1240999999999999</v>
      </c>
      <c r="S332" s="1">
        <v>0.27073999999999998</v>
      </c>
      <c r="T332"/>
      <c r="U332" s="1">
        <v>2.9178000000000002</v>
      </c>
      <c r="V332" s="1">
        <v>3.9508000000000001</v>
      </c>
      <c r="W332" s="1">
        <v>7.2274000000000003</v>
      </c>
      <c r="X332" s="1">
        <v>2.1240999999999999</v>
      </c>
      <c r="Y332" s="1">
        <v>0.27073999999999998</v>
      </c>
      <c r="AA332" s="1">
        <v>2.1057000000000001</v>
      </c>
      <c r="AB332" s="1">
        <v>2.3906999999999998</v>
      </c>
      <c r="AC332" s="1">
        <v>4.0758000000000001</v>
      </c>
      <c r="AD332" s="1">
        <v>1.9029</v>
      </c>
      <c r="AE332" s="1">
        <v>0.24940000000000001</v>
      </c>
      <c r="AG332" s="3">
        <f t="shared" si="75"/>
        <v>5.5775521647912596</v>
      </c>
      <c r="AH332" s="3">
        <f t="shared" si="66"/>
        <v>16.979184300057554</v>
      </c>
      <c r="AI332" s="3">
        <f t="shared" si="67"/>
        <v>16.274181706427939</v>
      </c>
      <c r="AJ332" s="3">
        <f t="shared" si="68"/>
        <v>11.744651593400956</v>
      </c>
      <c r="AK332" s="1">
        <f t="shared" si="69"/>
        <v>400888363500</v>
      </c>
      <c r="AL332" s="63">
        <f t="shared" si="70"/>
        <v>5.7565199999999993E-3</v>
      </c>
      <c r="AM332" s="63">
        <f t="shared" si="71"/>
        <v>7.53368E-5</v>
      </c>
      <c r="AN332" s="43">
        <f t="shared" si="72"/>
        <v>1.3087212413055112E-2</v>
      </c>
      <c r="AO332" s="3">
        <f t="shared" si="73"/>
        <v>1.8971475123379535</v>
      </c>
      <c r="AP332" s="3">
        <f t="shared" ref="AP332:AP395" si="78">R332/P332</f>
        <v>0.50157028501263312</v>
      </c>
      <c r="AQ332"/>
      <c r="AR332"/>
      <c r="AS332"/>
      <c r="AT332"/>
      <c r="AU332"/>
      <c r="AV332" s="7"/>
      <c r="BG332">
        <v>1.062217</v>
      </c>
      <c r="BI332" s="7"/>
    </row>
    <row r="333" spans="1:61" x14ac:dyDescent="0.2">
      <c r="A333" s="2">
        <f t="shared" ref="A333:A396" si="79">A332+0.25</f>
        <v>80.5</v>
      </c>
      <c r="B333" s="1">
        <v>2469000</v>
      </c>
      <c r="C333" s="1">
        <v>3294000</v>
      </c>
      <c r="D333" s="1">
        <v>1555000000000</v>
      </c>
      <c r="E333" s="1">
        <v>2654000000</v>
      </c>
      <c r="F333" s="1">
        <v>13480000000</v>
      </c>
      <c r="G333" s="1">
        <v>340300000</v>
      </c>
      <c r="H333" s="53">
        <f t="shared" si="74"/>
        <v>1.2994736842105264E-4</v>
      </c>
      <c r="I333" s="53">
        <f t="shared" si="76"/>
        <v>81.84210526315789</v>
      </c>
      <c r="J333" s="1">
        <v>2172000</v>
      </c>
      <c r="K333" s="1">
        <v>94800000</v>
      </c>
      <c r="L333" s="64">
        <f t="shared" si="77"/>
        <v>16134000000</v>
      </c>
      <c r="M333" s="1">
        <v>5199000000</v>
      </c>
      <c r="N333" s="64"/>
      <c r="O333" s="1">
        <v>3.0148000000000001</v>
      </c>
      <c r="P333" s="1">
        <v>4.1943999999999999</v>
      </c>
      <c r="Q333" s="1">
        <v>7.7408000000000001</v>
      </c>
      <c r="R333" s="1">
        <v>2.1027</v>
      </c>
      <c r="S333" s="1">
        <v>0.26872000000000001</v>
      </c>
      <c r="T333"/>
      <c r="U333" s="1">
        <v>2.8904999999999998</v>
      </c>
      <c r="V333" s="1">
        <v>3.9148999999999998</v>
      </c>
      <c r="W333" s="1">
        <v>7.1615000000000002</v>
      </c>
      <c r="X333" s="1">
        <v>2.1027</v>
      </c>
      <c r="Y333" s="1">
        <v>0.26872000000000001</v>
      </c>
      <c r="AA333" s="1">
        <v>2.0868000000000002</v>
      </c>
      <c r="AB333" s="1">
        <v>2.3712</v>
      </c>
      <c r="AC333" s="1">
        <v>4.0434999999999999</v>
      </c>
      <c r="AD333" s="1">
        <v>1.8837999999999999</v>
      </c>
      <c r="AE333" s="1">
        <v>0.24759999999999999</v>
      </c>
      <c r="AG333" s="3">
        <f t="shared" si="75"/>
        <v>5.6359553215210845</v>
      </c>
      <c r="AH333" s="3">
        <f t="shared" si="66"/>
        <v>16.991278103321765</v>
      </c>
      <c r="AI333" s="3">
        <f t="shared" si="67"/>
        <v>16.290728856856695</v>
      </c>
      <c r="AJ333" s="3">
        <f t="shared" si="68"/>
        <v>11.7611115649502</v>
      </c>
      <c r="AK333" s="1">
        <f t="shared" si="69"/>
        <v>403852963500</v>
      </c>
      <c r="AL333" s="63">
        <f t="shared" si="70"/>
        <v>6.1269599999999999E-3</v>
      </c>
      <c r="AM333" s="63">
        <f t="shared" si="71"/>
        <v>7.7783199999999998E-5</v>
      </c>
      <c r="AN333" s="43">
        <f t="shared" si="72"/>
        <v>1.2695235483828848E-2</v>
      </c>
      <c r="AO333" s="3">
        <f t="shared" si="73"/>
        <v>1.8969514908767247</v>
      </c>
      <c r="AP333" s="3">
        <f t="shared" si="78"/>
        <v>0.50131127217242033</v>
      </c>
      <c r="AQ333"/>
      <c r="AR333"/>
      <c r="AS333"/>
      <c r="AT333"/>
      <c r="AU333"/>
      <c r="AV333" s="7"/>
      <c r="BG333">
        <v>1.0503089999999999</v>
      </c>
      <c r="BI333" s="7"/>
    </row>
    <row r="334" spans="1:61" x14ac:dyDescent="0.2">
      <c r="A334" s="2">
        <f t="shared" si="79"/>
        <v>80.75</v>
      </c>
      <c r="B334" s="1">
        <v>2257000</v>
      </c>
      <c r="C334" s="1">
        <v>3789000</v>
      </c>
      <c r="D334" s="1">
        <v>1560000000000</v>
      </c>
      <c r="E334" s="1">
        <v>2694000000</v>
      </c>
      <c r="F334" s="1">
        <v>12660000000</v>
      </c>
      <c r="G334" s="1">
        <v>374600000</v>
      </c>
      <c r="H334" s="53">
        <f t="shared" si="74"/>
        <v>1.1878947368421053E-4</v>
      </c>
      <c r="I334" s="53">
        <f t="shared" si="76"/>
        <v>82.10526315789474</v>
      </c>
      <c r="J334" s="1">
        <v>1973000</v>
      </c>
      <c r="K334" s="1">
        <v>104000000</v>
      </c>
      <c r="L334" s="64">
        <f t="shared" si="77"/>
        <v>15354000000</v>
      </c>
      <c r="M334" s="1">
        <v>5173000000</v>
      </c>
      <c r="N334" s="64"/>
      <c r="O334" s="1">
        <v>2.9882</v>
      </c>
      <c r="P334" s="1">
        <v>4.1570999999999998</v>
      </c>
      <c r="Q334" s="1">
        <v>7.6708999999999996</v>
      </c>
      <c r="R334" s="1">
        <v>2.0840000000000001</v>
      </c>
      <c r="S334" s="1">
        <v>0.26694000000000001</v>
      </c>
      <c r="T334"/>
      <c r="U334" s="1">
        <v>2.8658999999999999</v>
      </c>
      <c r="V334" s="1">
        <v>3.8820999999999999</v>
      </c>
      <c r="W334" s="1">
        <v>7.1010999999999997</v>
      </c>
      <c r="X334" s="1">
        <v>2.0840000000000001</v>
      </c>
      <c r="Y334" s="1">
        <v>0.26694000000000001</v>
      </c>
      <c r="AA334" s="1">
        <v>2.0707</v>
      </c>
      <c r="AB334" s="1">
        <v>2.3546999999999998</v>
      </c>
      <c r="AC334" s="1">
        <v>4.0162000000000004</v>
      </c>
      <c r="AD334" s="1">
        <v>1.8673</v>
      </c>
      <c r="AE334" s="1">
        <v>0.24604999999999999</v>
      </c>
      <c r="AG334" s="3">
        <f t="shared" si="75"/>
        <v>5.6949700240715897</v>
      </c>
      <c r="AH334" s="3">
        <f t="shared" si="66"/>
        <v>17.017709425930725</v>
      </c>
      <c r="AI334" s="3">
        <f t="shared" si="67"/>
        <v>16.321214591986767</v>
      </c>
      <c r="AJ334" s="3">
        <f t="shared" si="68"/>
        <v>11.792574428845041</v>
      </c>
      <c r="AK334" s="1">
        <f t="shared" si="69"/>
        <v>407263063500</v>
      </c>
      <c r="AL334" s="63">
        <f t="shared" si="70"/>
        <v>6.6698799999999996E-3</v>
      </c>
      <c r="AM334" s="63">
        <f t="shared" si="71"/>
        <v>8.3423999999999993E-5</v>
      </c>
      <c r="AN334" s="43">
        <f t="shared" si="72"/>
        <v>1.2507571350609006E-2</v>
      </c>
      <c r="AO334" s="3">
        <f t="shared" si="73"/>
        <v>1.8971009437668891</v>
      </c>
      <c r="AP334" s="3">
        <f t="shared" si="78"/>
        <v>0.50131101007914181</v>
      </c>
      <c r="AQ334"/>
      <c r="AR334"/>
      <c r="AS334"/>
      <c r="AT334"/>
      <c r="AU334"/>
      <c r="AV334" s="7"/>
      <c r="BG334">
        <v>1.037998</v>
      </c>
      <c r="BI334" s="7"/>
    </row>
    <row r="335" spans="1:61" x14ac:dyDescent="0.2">
      <c r="A335" s="2">
        <f t="shared" si="79"/>
        <v>81</v>
      </c>
      <c r="B335" s="1">
        <v>2040000</v>
      </c>
      <c r="C335" s="1">
        <v>4289000</v>
      </c>
      <c r="D335" s="1">
        <v>1565000000000</v>
      </c>
      <c r="E335" s="1">
        <v>2652000000</v>
      </c>
      <c r="F335" s="1">
        <v>11750000000</v>
      </c>
      <c r="G335" s="1">
        <v>412000000</v>
      </c>
      <c r="H335" s="53">
        <f t="shared" si="74"/>
        <v>1.0736842105263158E-4</v>
      </c>
      <c r="I335" s="53">
        <f t="shared" si="76"/>
        <v>82.368421052631575</v>
      </c>
      <c r="J335" s="1">
        <v>1807000</v>
      </c>
      <c r="K335" s="1">
        <v>115300000</v>
      </c>
      <c r="L335" s="64">
        <f t="shared" si="77"/>
        <v>14402000000</v>
      </c>
      <c r="M335" s="1">
        <v>5148000000</v>
      </c>
      <c r="N335" s="64"/>
      <c r="O335" s="1">
        <v>2.9653</v>
      </c>
      <c r="P335" s="1">
        <v>4.1238999999999999</v>
      </c>
      <c r="Q335" s="1">
        <v>7.6078000000000001</v>
      </c>
      <c r="R335" s="1">
        <v>2.0689000000000002</v>
      </c>
      <c r="S335" s="1">
        <v>0.26545000000000002</v>
      </c>
      <c r="T335"/>
      <c r="U335" s="1">
        <v>2.8451</v>
      </c>
      <c r="V335" s="1">
        <v>3.8536000000000001</v>
      </c>
      <c r="W335" s="1">
        <v>7.0476999999999999</v>
      </c>
      <c r="X335" s="1">
        <v>2.0689000000000002</v>
      </c>
      <c r="Y335" s="1">
        <v>0.26545000000000002</v>
      </c>
      <c r="AA335" s="1">
        <v>2.0581</v>
      </c>
      <c r="AB335" s="1">
        <v>2.3420999999999998</v>
      </c>
      <c r="AC335" s="1">
        <v>3.9954000000000001</v>
      </c>
      <c r="AD335" s="1">
        <v>1.8543000000000001</v>
      </c>
      <c r="AE335" s="1">
        <v>0.24478</v>
      </c>
      <c r="AG335" s="3">
        <f t="shared" si="75"/>
        <v>5.7546026760057307</v>
      </c>
      <c r="AH335" s="3">
        <f t="shared" si="66"/>
        <v>17.064123315159794</v>
      </c>
      <c r="AI335" s="3">
        <f t="shared" si="67"/>
        <v>16.372420073503903</v>
      </c>
      <c r="AJ335" s="3">
        <f t="shared" si="68"/>
        <v>11.843547767487395</v>
      </c>
      <c r="AK335" s="1">
        <f t="shared" si="69"/>
        <v>411123163500</v>
      </c>
      <c r="AL335" s="63">
        <f t="shared" si="70"/>
        <v>7.3421599999999995E-3</v>
      </c>
      <c r="AM335" s="63">
        <f t="shared" si="71"/>
        <v>9.1520000000000005E-5</v>
      </c>
      <c r="AN335" s="43">
        <f t="shared" si="72"/>
        <v>1.2464996676727286E-2</v>
      </c>
      <c r="AO335" s="3">
        <f t="shared" si="73"/>
        <v>1.8977444490247906</v>
      </c>
      <c r="AP335" s="3">
        <f t="shared" si="78"/>
        <v>0.50168529789762129</v>
      </c>
      <c r="AQ335"/>
      <c r="AR335"/>
      <c r="AS335"/>
      <c r="AT335"/>
      <c r="AU335"/>
      <c r="AV335" s="7"/>
      <c r="BG335">
        <v>1.0258510000000001</v>
      </c>
      <c r="BI335" s="7"/>
    </row>
    <row r="336" spans="1:61" x14ac:dyDescent="0.2">
      <c r="A336" s="2">
        <f t="shared" si="79"/>
        <v>81.25</v>
      </c>
      <c r="B336" s="1">
        <v>1825000</v>
      </c>
      <c r="C336" s="1">
        <v>4760000</v>
      </c>
      <c r="D336" s="1">
        <v>1572000000000</v>
      </c>
      <c r="E336" s="1">
        <v>2553000000</v>
      </c>
      <c r="F336" s="1">
        <v>10830000000</v>
      </c>
      <c r="G336" s="1">
        <v>449700000</v>
      </c>
      <c r="H336" s="53">
        <f t="shared" si="74"/>
        <v>9.6052631578947366E-5</v>
      </c>
      <c r="I336" s="53">
        <f t="shared" si="76"/>
        <v>82.736842105263165</v>
      </c>
      <c r="J336" s="1">
        <v>1667000</v>
      </c>
      <c r="K336" s="1">
        <v>127800000</v>
      </c>
      <c r="L336" s="64">
        <f t="shared" si="77"/>
        <v>13383000000</v>
      </c>
      <c r="M336" s="1">
        <v>5124000000</v>
      </c>
      <c r="N336" s="64"/>
      <c r="O336" s="1">
        <v>2.9466999999999999</v>
      </c>
      <c r="P336" s="1">
        <v>4.0953999999999997</v>
      </c>
      <c r="Q336" s="1">
        <v>7.5525000000000002</v>
      </c>
      <c r="R336" s="1">
        <v>2.0579999999999998</v>
      </c>
      <c r="S336" s="1">
        <v>0.26425999999999999</v>
      </c>
      <c r="T336"/>
      <c r="U336" s="1">
        <v>2.8287</v>
      </c>
      <c r="V336" s="1">
        <v>3.8298999999999999</v>
      </c>
      <c r="W336" s="1">
        <v>7.0023999999999997</v>
      </c>
      <c r="X336" s="1">
        <v>2.0579999999999998</v>
      </c>
      <c r="Y336" s="1">
        <v>0.26425999999999999</v>
      </c>
      <c r="AA336" s="1">
        <v>2.0497000000000001</v>
      </c>
      <c r="AB336" s="1">
        <v>2.3340000000000001</v>
      </c>
      <c r="AC336" s="1">
        <v>3.9821</v>
      </c>
      <c r="AD336" s="1">
        <v>1.8453999999999999</v>
      </c>
      <c r="AE336" s="1">
        <v>0.24381</v>
      </c>
      <c r="AG336" s="3">
        <f t="shared" si="75"/>
        <v>5.8148597479388648</v>
      </c>
      <c r="AH336" s="3">
        <f t="shared" si="66"/>
        <v>17.134647219251452</v>
      </c>
      <c r="AI336" s="3">
        <f t="shared" si="67"/>
        <v>16.448493768994666</v>
      </c>
      <c r="AJ336" s="3">
        <f t="shared" si="68"/>
        <v>11.918718025350291</v>
      </c>
      <c r="AK336" s="1">
        <f t="shared" si="69"/>
        <v>415407163500</v>
      </c>
      <c r="AL336" s="63">
        <f t="shared" si="70"/>
        <v>8.0751999999999994E-3</v>
      </c>
      <c r="AM336" s="63">
        <f t="shared" si="71"/>
        <v>1.01464E-4</v>
      </c>
      <c r="AN336" s="43">
        <f t="shared" si="72"/>
        <v>1.2564890033683378E-2</v>
      </c>
      <c r="AO336" s="3">
        <f t="shared" si="73"/>
        <v>1.898978935716495</v>
      </c>
      <c r="AP336" s="3">
        <f t="shared" si="78"/>
        <v>0.50251501684817113</v>
      </c>
      <c r="AQ336"/>
      <c r="AR336"/>
      <c r="AS336"/>
      <c r="AT336"/>
      <c r="AU336"/>
      <c r="AV336" s="7"/>
      <c r="BG336">
        <v>1.0138560000000001</v>
      </c>
      <c r="BI336" s="7"/>
    </row>
    <row r="337" spans="1:61" x14ac:dyDescent="0.2">
      <c r="A337" s="2">
        <f t="shared" si="79"/>
        <v>81.5</v>
      </c>
      <c r="B337" s="1">
        <v>1615000</v>
      </c>
      <c r="C337" s="1">
        <v>5186000</v>
      </c>
      <c r="D337" s="1">
        <v>1578000000000</v>
      </c>
      <c r="E337" s="1">
        <v>2420000000</v>
      </c>
      <c r="F337" s="1">
        <v>9931000000</v>
      </c>
      <c r="G337" s="1">
        <v>485900000</v>
      </c>
      <c r="H337" s="53">
        <f t="shared" si="74"/>
        <v>8.5000000000000006E-5</v>
      </c>
      <c r="I337" s="53">
        <f t="shared" si="76"/>
        <v>83.05263157894737</v>
      </c>
      <c r="J337" s="1">
        <v>1545000</v>
      </c>
      <c r="K337" s="1">
        <v>141300000</v>
      </c>
      <c r="L337" s="64">
        <f t="shared" si="77"/>
        <v>12351000000</v>
      </c>
      <c r="M337" s="1">
        <v>5100000000</v>
      </c>
      <c r="N337" s="64"/>
      <c r="O337" s="1">
        <v>2.9325999999999999</v>
      </c>
      <c r="P337" s="1">
        <v>4.0716999999999999</v>
      </c>
      <c r="Q337" s="1">
        <v>7.5053000000000001</v>
      </c>
      <c r="R337" s="1">
        <v>2.0516000000000001</v>
      </c>
      <c r="S337" s="1">
        <v>0.26335999999999998</v>
      </c>
      <c r="T337"/>
      <c r="U337" s="1">
        <v>2.8167</v>
      </c>
      <c r="V337" s="1">
        <v>3.8109999999999999</v>
      </c>
      <c r="W337" s="1">
        <v>6.9653</v>
      </c>
      <c r="X337" s="1">
        <v>2.0516000000000001</v>
      </c>
      <c r="Y337" s="1">
        <v>0.26335999999999998</v>
      </c>
      <c r="AA337" s="1">
        <v>2.0457000000000001</v>
      </c>
      <c r="AB337" s="1">
        <v>2.3304</v>
      </c>
      <c r="AC337" s="1">
        <v>3.9763000000000002</v>
      </c>
      <c r="AD337" s="1">
        <v>1.841</v>
      </c>
      <c r="AE337" s="1">
        <v>0.24313000000000001</v>
      </c>
      <c r="AG337" s="3">
        <f t="shared" si="75"/>
        <v>5.8757477782408687</v>
      </c>
      <c r="AH337" s="3">
        <f t="shared" si="66"/>
        <v>17.231217934469171</v>
      </c>
      <c r="AI337" s="3">
        <f t="shared" si="67"/>
        <v>16.550218766971053</v>
      </c>
      <c r="AJ337" s="3">
        <f t="shared" si="68"/>
        <v>12.020017229947346</v>
      </c>
      <c r="AK337" s="1">
        <f t="shared" si="69"/>
        <v>420074563500</v>
      </c>
      <c r="AL337" s="63">
        <f t="shared" si="70"/>
        <v>8.8141199999999999E-3</v>
      </c>
      <c r="AM337" s="63">
        <f t="shared" si="71"/>
        <v>1.12464E-4</v>
      </c>
      <c r="AN337" s="43">
        <f t="shared" si="72"/>
        <v>1.2759526759336157E-2</v>
      </c>
      <c r="AO337" s="3">
        <f t="shared" si="73"/>
        <v>1.9008919288421706</v>
      </c>
      <c r="AP337" s="3">
        <f t="shared" si="78"/>
        <v>0.50386816317508665</v>
      </c>
      <c r="AQ337"/>
      <c r="AR337"/>
      <c r="AS337"/>
      <c r="AT337"/>
      <c r="AU337"/>
      <c r="AV337" s="7"/>
      <c r="BG337">
        <v>1.0019929999999999</v>
      </c>
      <c r="BI337" s="7"/>
    </row>
    <row r="338" spans="1:61" x14ac:dyDescent="0.2">
      <c r="A338" s="2">
        <f t="shared" si="79"/>
        <v>81.75</v>
      </c>
      <c r="B338" s="1">
        <v>1417000</v>
      </c>
      <c r="C338" s="1">
        <v>5563000</v>
      </c>
      <c r="D338" s="1">
        <v>1584000000000</v>
      </c>
      <c r="E338" s="1">
        <v>2269000000</v>
      </c>
      <c r="F338" s="1">
        <v>9085000000</v>
      </c>
      <c r="G338" s="1">
        <v>519500000</v>
      </c>
      <c r="H338" s="53">
        <f t="shared" si="74"/>
        <v>7.4578947368421047E-5</v>
      </c>
      <c r="I338" s="53">
        <f t="shared" si="76"/>
        <v>83.368421052631575</v>
      </c>
      <c r="J338" s="1">
        <v>1439000</v>
      </c>
      <c r="K338" s="1">
        <v>155400000</v>
      </c>
      <c r="L338" s="64">
        <f t="shared" si="77"/>
        <v>11354000000</v>
      </c>
      <c r="M338" s="1">
        <v>5075000000</v>
      </c>
      <c r="N338" s="64"/>
      <c r="O338" s="1">
        <v>2.9228000000000001</v>
      </c>
      <c r="P338" s="1">
        <v>4.0526</v>
      </c>
      <c r="Q338" s="1">
        <v>7.4657999999999998</v>
      </c>
      <c r="R338" s="1">
        <v>2.0495000000000001</v>
      </c>
      <c r="S338" s="1">
        <v>0.26272000000000001</v>
      </c>
      <c r="T338"/>
      <c r="U338" s="1">
        <v>2.8090999999999999</v>
      </c>
      <c r="V338" s="1">
        <v>3.7968000000000002</v>
      </c>
      <c r="W338" s="1">
        <v>6.9358000000000004</v>
      </c>
      <c r="X338" s="1">
        <v>2.0495000000000001</v>
      </c>
      <c r="Y338" s="1">
        <v>0.26272000000000001</v>
      </c>
      <c r="AA338" s="1">
        <v>2.0457999999999998</v>
      </c>
      <c r="AB338" s="1">
        <v>2.3313000000000001</v>
      </c>
      <c r="AC338" s="1">
        <v>3.9777</v>
      </c>
      <c r="AD338" s="1">
        <v>1.8409</v>
      </c>
      <c r="AE338" s="1">
        <v>0.24271999999999999</v>
      </c>
      <c r="AG338" s="3">
        <f t="shared" si="75"/>
        <v>5.9372733737456072</v>
      </c>
      <c r="AH338" s="3">
        <f t="shared" si="66"/>
        <v>17.353462616783659</v>
      </c>
      <c r="AI338" s="3">
        <f t="shared" si="67"/>
        <v>16.678394634188784</v>
      </c>
      <c r="AJ338" s="3">
        <f t="shared" si="68"/>
        <v>12.146473868008762</v>
      </c>
      <c r="AK338" s="1">
        <f t="shared" si="69"/>
        <v>425081263500</v>
      </c>
      <c r="AL338" s="63">
        <f t="shared" si="70"/>
        <v>9.5236399999999999E-3</v>
      </c>
      <c r="AM338" s="63">
        <f t="shared" si="71"/>
        <v>1.24344E-4</v>
      </c>
      <c r="AN338" s="43">
        <f t="shared" si="72"/>
        <v>1.3056352403072775E-2</v>
      </c>
      <c r="AO338" s="3">
        <f t="shared" si="73"/>
        <v>1.9034504597871327</v>
      </c>
      <c r="AP338" s="3">
        <f t="shared" si="78"/>
        <v>0.50572471993288259</v>
      </c>
      <c r="AQ338"/>
      <c r="AR338"/>
      <c r="AS338"/>
      <c r="AT338"/>
      <c r="AU338"/>
      <c r="AV338" s="7"/>
      <c r="BG338">
        <v>0.99056379999999999</v>
      </c>
      <c r="BI338" s="7"/>
    </row>
    <row r="339" spans="1:61" x14ac:dyDescent="0.2">
      <c r="A339" s="2">
        <f t="shared" si="79"/>
        <v>82</v>
      </c>
      <c r="B339" s="1">
        <v>1234000</v>
      </c>
      <c r="C339" s="1">
        <v>5894000</v>
      </c>
      <c r="D339" s="1">
        <v>1590000000000</v>
      </c>
      <c r="E339" s="1">
        <v>2116000000</v>
      </c>
      <c r="F339" s="1">
        <v>8314000000</v>
      </c>
      <c r="G339" s="1">
        <v>549600000</v>
      </c>
      <c r="H339" s="53">
        <f t="shared" si="74"/>
        <v>6.4947368421052631E-5</v>
      </c>
      <c r="I339" s="53">
        <f t="shared" si="76"/>
        <v>83.684210526315795</v>
      </c>
      <c r="J339" s="1">
        <v>1346000</v>
      </c>
      <c r="K339" s="1">
        <v>169700000</v>
      </c>
      <c r="L339" s="64">
        <f t="shared" si="77"/>
        <v>10430000000</v>
      </c>
      <c r="M339" s="1">
        <v>5049000000</v>
      </c>
      <c r="N339" s="64"/>
      <c r="O339" s="1">
        <v>2.9169999999999998</v>
      </c>
      <c r="P339" s="1">
        <v>4.0377000000000001</v>
      </c>
      <c r="Q339" s="1">
        <v>7.4332000000000003</v>
      </c>
      <c r="R339" s="1">
        <v>2.0516000000000001</v>
      </c>
      <c r="S339" s="1">
        <v>0.26230999999999999</v>
      </c>
      <c r="T339"/>
      <c r="U339" s="1">
        <v>2.8054000000000001</v>
      </c>
      <c r="V339" s="1">
        <v>3.7867999999999999</v>
      </c>
      <c r="W339" s="1">
        <v>6.9132999999999996</v>
      </c>
      <c r="X339" s="1">
        <v>2.0516000000000001</v>
      </c>
      <c r="Y339" s="1">
        <v>0.26230999999999999</v>
      </c>
      <c r="AA339" s="1">
        <v>2.0497000000000001</v>
      </c>
      <c r="AB339" s="1">
        <v>2.3359999999999999</v>
      </c>
      <c r="AC339" s="1">
        <v>3.9853999999999998</v>
      </c>
      <c r="AD339" s="1">
        <v>1.8448</v>
      </c>
      <c r="AE339" s="1">
        <v>0.24254000000000001</v>
      </c>
      <c r="AG339" s="3">
        <f t="shared" si="75"/>
        <v>5.9994432104678177</v>
      </c>
      <c r="AH339" s="3">
        <f t="shared" si="66"/>
        <v>17.500375844934624</v>
      </c>
      <c r="AI339" s="3">
        <f t="shared" si="67"/>
        <v>16.830837982646415</v>
      </c>
      <c r="AJ339" s="3">
        <f t="shared" si="68"/>
        <v>12.297058748495886</v>
      </c>
      <c r="AK339" s="1">
        <f t="shared" si="69"/>
        <v>430385863500</v>
      </c>
      <c r="AL339" s="63">
        <f t="shared" si="70"/>
        <v>1.0182199999999999E-2</v>
      </c>
      <c r="AM339" s="63">
        <f t="shared" si="71"/>
        <v>1.3675199999999999E-4</v>
      </c>
      <c r="AN339" s="43">
        <f t="shared" si="72"/>
        <v>1.3430496356386636E-2</v>
      </c>
      <c r="AO339" s="3">
        <f t="shared" si="73"/>
        <v>1.9066865624819411</v>
      </c>
      <c r="AP339" s="3">
        <f t="shared" si="78"/>
        <v>0.508111053322436</v>
      </c>
      <c r="AQ339"/>
      <c r="AR339"/>
      <c r="AS339"/>
      <c r="AT339"/>
      <c r="AU339"/>
      <c r="AV339" s="7"/>
      <c r="BG339">
        <v>0.97945059999999995</v>
      </c>
      <c r="BI339" s="7"/>
    </row>
    <row r="340" spans="1:61" x14ac:dyDescent="0.2">
      <c r="A340" s="2">
        <f t="shared" si="79"/>
        <v>82.25</v>
      </c>
      <c r="B340" s="1">
        <v>1067000</v>
      </c>
      <c r="C340" s="1">
        <v>6186000</v>
      </c>
      <c r="D340" s="1">
        <v>1595000000000</v>
      </c>
      <c r="E340" s="1">
        <v>1970000000</v>
      </c>
      <c r="F340" s="1">
        <v>7629000000</v>
      </c>
      <c r="G340" s="1">
        <v>576000000</v>
      </c>
      <c r="H340" s="53">
        <f t="shared" si="74"/>
        <v>5.6157894736842103E-5</v>
      </c>
      <c r="I340" s="53">
        <f t="shared" si="76"/>
        <v>83.94736842105263</v>
      </c>
      <c r="J340" s="1">
        <v>1267000</v>
      </c>
      <c r="K340" s="1">
        <v>184000000</v>
      </c>
      <c r="L340" s="64">
        <f t="shared" si="77"/>
        <v>9599000000</v>
      </c>
      <c r="M340" s="1">
        <v>5022000000</v>
      </c>
      <c r="N340" s="64"/>
      <c r="O340" s="1">
        <v>2.9146000000000001</v>
      </c>
      <c r="P340" s="1">
        <v>4.0263999999999998</v>
      </c>
      <c r="Q340" s="1">
        <v>7.4062000000000001</v>
      </c>
      <c r="R340" s="1">
        <v>2.0571999999999999</v>
      </c>
      <c r="S340" s="1">
        <v>0.26208999999999999</v>
      </c>
      <c r="T340"/>
      <c r="U340" s="1">
        <v>2.8052000000000001</v>
      </c>
      <c r="V340" s="1">
        <v>3.7803</v>
      </c>
      <c r="W340" s="1">
        <v>6.8963000000000001</v>
      </c>
      <c r="X340" s="1">
        <v>2.0571999999999999</v>
      </c>
      <c r="Y340" s="1">
        <v>0.26208999999999999</v>
      </c>
      <c r="AA340" s="1">
        <v>2.0569999999999999</v>
      </c>
      <c r="AB340" s="1">
        <v>2.3441000000000001</v>
      </c>
      <c r="AC340" s="1">
        <v>3.9983</v>
      </c>
      <c r="AD340" s="1">
        <v>1.8523000000000001</v>
      </c>
      <c r="AE340" s="1">
        <v>0.24254999999999999</v>
      </c>
      <c r="AG340" s="3">
        <f t="shared" si="75"/>
        <v>6.0622640343275158</v>
      </c>
      <c r="AH340" s="3">
        <f t="shared" si="66"/>
        <v>17.669074754450978</v>
      </c>
      <c r="AI340" s="3">
        <f t="shared" si="67"/>
        <v>17.005863069095547</v>
      </c>
      <c r="AJ340" s="3">
        <f t="shared" si="68"/>
        <v>12.4700771186117</v>
      </c>
      <c r="AK340" s="1">
        <f t="shared" si="69"/>
        <v>435953263500</v>
      </c>
      <c r="AL340" s="63">
        <f t="shared" si="70"/>
        <v>1.0772159999999999E-2</v>
      </c>
      <c r="AM340" s="63">
        <f t="shared" si="71"/>
        <v>1.4933599999999999E-4</v>
      </c>
      <c r="AN340" s="43">
        <f t="shared" si="72"/>
        <v>1.386314351067938E-2</v>
      </c>
      <c r="AO340" s="3">
        <f t="shared" si="73"/>
        <v>1.9104630273528047</v>
      </c>
      <c r="AP340" s="3">
        <f t="shared" si="78"/>
        <v>0.51092787601827938</v>
      </c>
      <c r="AQ340"/>
      <c r="AR340"/>
      <c r="AS340"/>
      <c r="AT340"/>
      <c r="AU340"/>
      <c r="AV340" s="7"/>
      <c r="BG340">
        <v>0.96846030000000005</v>
      </c>
      <c r="BI340" s="7"/>
    </row>
    <row r="341" spans="1:61" x14ac:dyDescent="0.2">
      <c r="A341" s="2">
        <f t="shared" si="79"/>
        <v>82.5</v>
      </c>
      <c r="B341" s="1">
        <v>916300</v>
      </c>
      <c r="C341" s="1">
        <v>6443000</v>
      </c>
      <c r="D341" s="1">
        <v>1599000000000</v>
      </c>
      <c r="E341" s="1">
        <v>1836000000</v>
      </c>
      <c r="F341" s="1">
        <v>7036000000</v>
      </c>
      <c r="G341" s="1">
        <v>598200000</v>
      </c>
      <c r="H341" s="53">
        <f t="shared" si="74"/>
        <v>4.8226315789473681E-5</v>
      </c>
      <c r="I341" s="53">
        <f t="shared" si="76"/>
        <v>84.15789473684211</v>
      </c>
      <c r="J341" s="1">
        <v>1200000</v>
      </c>
      <c r="K341" s="1">
        <v>197900000</v>
      </c>
      <c r="L341" s="64">
        <f t="shared" si="77"/>
        <v>8872000000</v>
      </c>
      <c r="M341" s="1">
        <v>4993000000</v>
      </c>
      <c r="N341" s="64"/>
      <c r="O341" s="1">
        <v>2.915</v>
      </c>
      <c r="P341" s="1">
        <v>4.0179999999999998</v>
      </c>
      <c r="Q341" s="1">
        <v>7.3838999999999997</v>
      </c>
      <c r="R341" s="1">
        <v>2.0657999999999999</v>
      </c>
      <c r="S341" s="1">
        <v>0.26201999999999998</v>
      </c>
      <c r="T341"/>
      <c r="U341" s="1">
        <v>2.8077000000000001</v>
      </c>
      <c r="V341" s="1">
        <v>3.7766000000000002</v>
      </c>
      <c r="W341" s="1">
        <v>6.8838999999999997</v>
      </c>
      <c r="X341" s="1">
        <v>2.0657999999999999</v>
      </c>
      <c r="Y341" s="1">
        <v>0.26201999999999998</v>
      </c>
      <c r="AA341" s="1">
        <v>2.0670000000000002</v>
      </c>
      <c r="AB341" s="1">
        <v>2.3549000000000002</v>
      </c>
      <c r="AC341" s="1">
        <v>4.0153999999999996</v>
      </c>
      <c r="AD341" s="1">
        <v>1.8628</v>
      </c>
      <c r="AE341" s="1">
        <v>0.2427</v>
      </c>
      <c r="AG341" s="3">
        <f t="shared" si="75"/>
        <v>6.1257426618819864</v>
      </c>
      <c r="AH341" s="3">
        <f t="shared" si="66"/>
        <v>17.85653985938599</v>
      </c>
      <c r="AI341" s="3">
        <f t="shared" si="67"/>
        <v>17.199247671766052</v>
      </c>
      <c r="AJ341" s="3">
        <f t="shared" si="68"/>
        <v>12.661910082110067</v>
      </c>
      <c r="AK341" s="1">
        <f t="shared" si="69"/>
        <v>441751963500</v>
      </c>
      <c r="AL341" s="63">
        <f t="shared" si="70"/>
        <v>1.1289599999999999E-2</v>
      </c>
      <c r="AM341" s="63">
        <f t="shared" si="71"/>
        <v>1.6191999999999999E-4</v>
      </c>
      <c r="AN341" s="43">
        <f t="shared" si="72"/>
        <v>1.4342403628117915E-2</v>
      </c>
      <c r="AO341" s="3">
        <f t="shared" si="73"/>
        <v>1.9147374315579888</v>
      </c>
      <c r="AP341" s="3">
        <f t="shared" si="78"/>
        <v>0.51413638626182179</v>
      </c>
      <c r="AQ341"/>
      <c r="AR341"/>
      <c r="AS341"/>
      <c r="AT341"/>
      <c r="AU341"/>
      <c r="AV341" s="7"/>
      <c r="BG341">
        <v>0.95778419999999997</v>
      </c>
      <c r="BI341" s="7"/>
    </row>
    <row r="342" spans="1:61" x14ac:dyDescent="0.2">
      <c r="A342" s="2">
        <f t="shared" si="79"/>
        <v>82.75</v>
      </c>
      <c r="B342" s="1">
        <v>783100</v>
      </c>
      <c r="C342" s="1">
        <v>6668000</v>
      </c>
      <c r="D342" s="1">
        <v>1603000000000</v>
      </c>
      <c r="E342" s="1">
        <v>1716000000</v>
      </c>
      <c r="F342" s="1">
        <v>6527000000</v>
      </c>
      <c r="G342" s="1">
        <v>616400000</v>
      </c>
      <c r="H342" s="53">
        <f t="shared" si="74"/>
        <v>4.1215789473684212E-5</v>
      </c>
      <c r="I342" s="53">
        <f t="shared" si="76"/>
        <v>84.368421052631575</v>
      </c>
      <c r="J342" s="1">
        <v>1143000</v>
      </c>
      <c r="K342" s="1">
        <v>211100000</v>
      </c>
      <c r="L342" s="64">
        <f t="shared" si="77"/>
        <v>8243000000</v>
      </c>
      <c r="M342" s="1">
        <v>4962000000</v>
      </c>
      <c r="N342" s="64"/>
      <c r="O342" s="1">
        <v>2.9176000000000002</v>
      </c>
      <c r="P342" s="1">
        <v>4.0117000000000003</v>
      </c>
      <c r="Q342" s="1">
        <v>7.3648999999999996</v>
      </c>
      <c r="R342" s="1">
        <v>2.0768</v>
      </c>
      <c r="S342" s="1">
        <v>0.26205000000000001</v>
      </c>
      <c r="T342"/>
      <c r="U342" s="1">
        <v>2.8123</v>
      </c>
      <c r="V342" s="1">
        <v>3.7749999999999999</v>
      </c>
      <c r="W342" s="1">
        <v>6.8746</v>
      </c>
      <c r="X342" s="1">
        <v>2.0768</v>
      </c>
      <c r="Y342" s="1">
        <v>0.26205000000000001</v>
      </c>
      <c r="AA342" s="1">
        <v>2.0790000000000002</v>
      </c>
      <c r="AB342" s="1">
        <v>2.3675999999999999</v>
      </c>
      <c r="AC342" s="1">
        <v>4.0353000000000003</v>
      </c>
      <c r="AD342" s="1">
        <v>1.8755999999999999</v>
      </c>
      <c r="AE342" s="1">
        <v>0.24296999999999999</v>
      </c>
      <c r="AG342" s="3">
        <f t="shared" si="75"/>
        <v>6.1898859810654221</v>
      </c>
      <c r="AH342" s="3">
        <f t="shared" si="66"/>
        <v>18.059611338356476</v>
      </c>
      <c r="AI342" s="3">
        <f t="shared" si="67"/>
        <v>17.407816344550287</v>
      </c>
      <c r="AJ342" s="3">
        <f t="shared" si="68"/>
        <v>12.868772954635014</v>
      </c>
      <c r="AK342" s="1">
        <f t="shared" si="69"/>
        <v>447753163500</v>
      </c>
      <c r="AL342" s="63">
        <f t="shared" si="70"/>
        <v>1.1724719999999999E-2</v>
      </c>
      <c r="AM342" s="63">
        <f t="shared" si="71"/>
        <v>1.7415200000000001E-4</v>
      </c>
      <c r="AN342" s="43">
        <f t="shared" si="72"/>
        <v>1.485340374866095E-2</v>
      </c>
      <c r="AO342" s="3">
        <f t="shared" si="73"/>
        <v>1.9194439597510615</v>
      </c>
      <c r="AP342" s="3">
        <f t="shared" si="78"/>
        <v>0.51768576912530839</v>
      </c>
      <c r="AQ342"/>
      <c r="AR342"/>
      <c r="AS342"/>
      <c r="AT342"/>
      <c r="AU342"/>
      <c r="AV342" s="7"/>
      <c r="BG342">
        <v>0.94737859999999996</v>
      </c>
      <c r="BI342" s="7"/>
    </row>
    <row r="343" spans="1:61" x14ac:dyDescent="0.2">
      <c r="A343" s="2">
        <f t="shared" si="79"/>
        <v>83</v>
      </c>
      <c r="B343" s="1">
        <v>666100</v>
      </c>
      <c r="C343" s="1">
        <v>6864000</v>
      </c>
      <c r="D343" s="1">
        <v>1606000000000</v>
      </c>
      <c r="E343" s="1">
        <v>1615000000</v>
      </c>
      <c r="F343" s="1">
        <v>6106000000</v>
      </c>
      <c r="G343" s="1">
        <v>630600000</v>
      </c>
      <c r="H343" s="53">
        <f t="shared" si="74"/>
        <v>3.5057894736842105E-5</v>
      </c>
      <c r="I343" s="53">
        <f t="shared" si="76"/>
        <v>84.526315789473685</v>
      </c>
      <c r="J343" s="1">
        <v>1097000</v>
      </c>
      <c r="K343" s="1">
        <v>223100000</v>
      </c>
      <c r="L343" s="64">
        <f t="shared" si="77"/>
        <v>7721000000</v>
      </c>
      <c r="M343" s="1">
        <v>4931000000</v>
      </c>
      <c r="N343" s="64"/>
      <c r="O343" s="1">
        <v>2.9216000000000002</v>
      </c>
      <c r="P343" s="1">
        <v>4.0068000000000001</v>
      </c>
      <c r="Q343" s="1">
        <v>7.3479999999999999</v>
      </c>
      <c r="R343" s="1">
        <v>2.0895000000000001</v>
      </c>
      <c r="S343" s="1">
        <v>0.26213999999999998</v>
      </c>
      <c r="T343"/>
      <c r="U343" s="1">
        <v>2.8184</v>
      </c>
      <c r="V343" s="1">
        <v>3.7747000000000002</v>
      </c>
      <c r="W343" s="1">
        <v>6.8672000000000004</v>
      </c>
      <c r="X343" s="1">
        <v>2.0895000000000001</v>
      </c>
      <c r="Y343" s="1">
        <v>0.26213999999999998</v>
      </c>
      <c r="AA343" s="1">
        <v>2.0924</v>
      </c>
      <c r="AB343" s="1">
        <v>2.3815</v>
      </c>
      <c r="AC343" s="1">
        <v>4.0570000000000004</v>
      </c>
      <c r="AD343" s="1">
        <v>1.8902000000000001</v>
      </c>
      <c r="AE343" s="1">
        <v>0.24329000000000001</v>
      </c>
      <c r="AG343" s="3">
        <f t="shared" si="75"/>
        <v>6.2547009519363286</v>
      </c>
      <c r="AH343" s="3">
        <f t="shared" si="66"/>
        <v>18.273734301177178</v>
      </c>
      <c r="AI343" s="3">
        <f t="shared" si="67"/>
        <v>17.628249162937347</v>
      </c>
      <c r="AJ343" s="3">
        <f t="shared" si="68"/>
        <v>13.087336271831575</v>
      </c>
      <c r="AK343" s="1">
        <f t="shared" si="69"/>
        <v>453930763500</v>
      </c>
      <c r="AL343" s="63">
        <f t="shared" si="70"/>
        <v>1.2081439999999999E-2</v>
      </c>
      <c r="AM343" s="63">
        <f t="shared" si="71"/>
        <v>1.85768E-4</v>
      </c>
      <c r="AN343" s="43">
        <f t="shared" si="72"/>
        <v>1.5376312757419647E-2</v>
      </c>
      <c r="AO343" s="3">
        <f t="shared" si="73"/>
        <v>1.924469235632758</v>
      </c>
      <c r="AP343" s="3">
        <f t="shared" si="78"/>
        <v>0.52148846960167716</v>
      </c>
      <c r="AQ343"/>
      <c r="AR343"/>
      <c r="AS343"/>
      <c r="AT343"/>
      <c r="AU343"/>
      <c r="AV343" s="7"/>
      <c r="BG343">
        <v>0.93698510000000002</v>
      </c>
      <c r="BI343" s="7"/>
    </row>
    <row r="344" spans="1:61" x14ac:dyDescent="0.2">
      <c r="A344" s="2">
        <f t="shared" si="79"/>
        <v>83.25</v>
      </c>
      <c r="B344" s="1">
        <v>564300</v>
      </c>
      <c r="C344" s="1">
        <v>7035000</v>
      </c>
      <c r="D344" s="1">
        <v>1608000000000</v>
      </c>
      <c r="E344" s="1">
        <v>1531000000</v>
      </c>
      <c r="F344" s="1">
        <v>5766000000</v>
      </c>
      <c r="G344" s="1">
        <v>641100000</v>
      </c>
      <c r="H344" s="53">
        <f t="shared" si="74"/>
        <v>2.97E-5</v>
      </c>
      <c r="I344" s="53">
        <f t="shared" si="76"/>
        <v>84.631578947368425</v>
      </c>
      <c r="J344" s="1">
        <v>1060000</v>
      </c>
      <c r="K344" s="1">
        <v>233500000</v>
      </c>
      <c r="L344" s="64">
        <f t="shared" si="77"/>
        <v>7297000000</v>
      </c>
      <c r="M344" s="1">
        <v>4898000000</v>
      </c>
      <c r="N344" s="64"/>
      <c r="O344" s="1">
        <v>2.9266000000000001</v>
      </c>
      <c r="P344" s="1">
        <v>4.0026999999999999</v>
      </c>
      <c r="Q344" s="1">
        <v>7.3320999999999996</v>
      </c>
      <c r="R344" s="1">
        <v>2.1032999999999999</v>
      </c>
      <c r="S344" s="1">
        <v>0.26225999999999999</v>
      </c>
      <c r="T344"/>
      <c r="U344" s="1">
        <v>2.8254000000000001</v>
      </c>
      <c r="V344" s="1">
        <v>3.7751000000000001</v>
      </c>
      <c r="W344" s="1">
        <v>6.8606999999999996</v>
      </c>
      <c r="X344" s="1">
        <v>2.1032999999999999</v>
      </c>
      <c r="Y344" s="1">
        <v>0.26225999999999999</v>
      </c>
      <c r="AA344" s="1">
        <v>2.1067</v>
      </c>
      <c r="AB344" s="1">
        <v>2.3961000000000001</v>
      </c>
      <c r="AC344" s="1">
        <v>4.0795000000000003</v>
      </c>
      <c r="AD344" s="1">
        <v>1.9057999999999999</v>
      </c>
      <c r="AE344" s="1">
        <v>0.24364</v>
      </c>
      <c r="AG344" s="3">
        <f t="shared" si="75"/>
        <v>6.320194607432744</v>
      </c>
      <c r="AH344" s="3">
        <f t="shared" si="66"/>
        <v>18.496681538112668</v>
      </c>
      <c r="AI344" s="3">
        <f t="shared" si="67"/>
        <v>17.857077843840475</v>
      </c>
      <c r="AJ344" s="3">
        <f t="shared" si="68"/>
        <v>13.314753979478562</v>
      </c>
      <c r="AK344" s="1">
        <f t="shared" si="69"/>
        <v>460262263500</v>
      </c>
      <c r="AL344" s="63">
        <f t="shared" si="70"/>
        <v>1.2359759999999999E-2</v>
      </c>
      <c r="AM344" s="63">
        <f t="shared" si="71"/>
        <v>1.9632800000000001E-4</v>
      </c>
      <c r="AN344" s="43">
        <f t="shared" si="72"/>
        <v>1.5884450830760469E-2</v>
      </c>
      <c r="AO344" s="3">
        <f t="shared" si="73"/>
        <v>1.9297170243419024</v>
      </c>
      <c r="AP344" s="3">
        <f t="shared" si="78"/>
        <v>0.52547030754240887</v>
      </c>
      <c r="AQ344"/>
      <c r="AR344"/>
      <c r="AS344"/>
      <c r="AT344"/>
      <c r="AU344"/>
      <c r="AV344" s="7"/>
      <c r="BG344">
        <v>0.92669489999999999</v>
      </c>
      <c r="BI344" s="7"/>
    </row>
    <row r="345" spans="1:61" x14ac:dyDescent="0.2">
      <c r="A345" s="2">
        <f t="shared" si="79"/>
        <v>83.5</v>
      </c>
      <c r="B345" s="1">
        <v>476400</v>
      </c>
      <c r="C345" s="1">
        <v>7181000</v>
      </c>
      <c r="D345" s="1">
        <v>1609000000000</v>
      </c>
      <c r="E345" s="1">
        <v>1465000000</v>
      </c>
      <c r="F345" s="1">
        <v>5502000000</v>
      </c>
      <c r="G345" s="1">
        <v>648400000</v>
      </c>
      <c r="H345" s="53">
        <f t="shared" si="74"/>
        <v>2.5073684210526315E-5</v>
      </c>
      <c r="I345" s="53">
        <f t="shared" si="76"/>
        <v>84.684210526315795</v>
      </c>
      <c r="J345" s="1">
        <v>1032000</v>
      </c>
      <c r="K345" s="1">
        <v>242200000</v>
      </c>
      <c r="L345" s="64">
        <f t="shared" si="77"/>
        <v>6967000000</v>
      </c>
      <c r="M345" s="1">
        <v>4864000000</v>
      </c>
      <c r="N345" s="64"/>
      <c r="O345" s="1">
        <v>2.9319000000000002</v>
      </c>
      <c r="P345" s="1">
        <v>3.9986999999999999</v>
      </c>
      <c r="Q345" s="1">
        <v>7.3163</v>
      </c>
      <c r="R345" s="1">
        <v>2.1177000000000001</v>
      </c>
      <c r="S345" s="1">
        <v>0.26238</v>
      </c>
      <c r="T345"/>
      <c r="U345" s="1">
        <v>2.8327</v>
      </c>
      <c r="V345" s="1">
        <v>3.7755999999999998</v>
      </c>
      <c r="W345" s="1">
        <v>6.8540999999999999</v>
      </c>
      <c r="X345" s="1">
        <v>2.1177000000000001</v>
      </c>
      <c r="Y345" s="1">
        <v>0.26238</v>
      </c>
      <c r="AA345" s="1">
        <v>2.1213000000000002</v>
      </c>
      <c r="AB345" s="1">
        <v>2.4106999999999998</v>
      </c>
      <c r="AC345" s="1">
        <v>4.1017000000000001</v>
      </c>
      <c r="AD345" s="1">
        <v>1.9219999999999999</v>
      </c>
      <c r="AE345" s="1">
        <v>0.24399000000000001</v>
      </c>
      <c r="AG345" s="3">
        <f t="shared" si="75"/>
        <v>6.3863740541353646</v>
      </c>
      <c r="AH345" s="3">
        <f t="shared" si="66"/>
        <v>18.724210089319477</v>
      </c>
      <c r="AI345" s="3">
        <f t="shared" si="67"/>
        <v>18.090681783149247</v>
      </c>
      <c r="AJ345" s="3">
        <f t="shared" si="68"/>
        <v>13.547415281037351</v>
      </c>
      <c r="AK345" s="1">
        <f t="shared" si="69"/>
        <v>466725163500</v>
      </c>
      <c r="AL345" s="63">
        <f t="shared" si="70"/>
        <v>1.256556E-2</v>
      </c>
      <c r="AM345" s="63">
        <f t="shared" si="71"/>
        <v>2.0547999999999999E-4</v>
      </c>
      <c r="AN345" s="43">
        <f t="shared" si="72"/>
        <v>1.6352633706734915E-2</v>
      </c>
      <c r="AO345" s="3">
        <f t="shared" si="73"/>
        <v>1.9351543418277606</v>
      </c>
      <c r="AP345" s="3">
        <f t="shared" si="78"/>
        <v>0.52959711906369578</v>
      </c>
      <c r="AQ345"/>
      <c r="AR345"/>
      <c r="AS345"/>
      <c r="AT345"/>
      <c r="AU345"/>
      <c r="AV345" s="7"/>
      <c r="BG345">
        <v>0.91651099999999996</v>
      </c>
      <c r="BI345" s="7"/>
    </row>
    <row r="346" spans="1:61" x14ac:dyDescent="0.2">
      <c r="A346" s="2">
        <f t="shared" si="79"/>
        <v>83.75</v>
      </c>
      <c r="B346" s="1">
        <v>401000</v>
      </c>
      <c r="C346" s="1">
        <v>7300000</v>
      </c>
      <c r="D346" s="1">
        <v>1610000000000</v>
      </c>
      <c r="E346" s="1">
        <v>1414000000</v>
      </c>
      <c r="F346" s="1">
        <v>5300000000</v>
      </c>
      <c r="G346" s="1">
        <v>652700000</v>
      </c>
      <c r="H346" s="53">
        <f t="shared" si="74"/>
        <v>2.1105263157894736E-5</v>
      </c>
      <c r="I346" s="53">
        <f t="shared" si="76"/>
        <v>84.736842105263165</v>
      </c>
      <c r="J346" s="1">
        <v>1010000</v>
      </c>
      <c r="K346" s="1">
        <v>249100000</v>
      </c>
      <c r="L346" s="64">
        <f t="shared" si="77"/>
        <v>6714000000</v>
      </c>
      <c r="M346" s="1">
        <v>4830000000</v>
      </c>
      <c r="N346" s="64"/>
      <c r="O346" s="1">
        <v>2.9371</v>
      </c>
      <c r="P346" s="1">
        <v>3.9944999999999999</v>
      </c>
      <c r="Q346" s="1">
        <v>7.2996999999999996</v>
      </c>
      <c r="R346" s="1">
        <v>2.1320999999999999</v>
      </c>
      <c r="S346" s="1">
        <v>0.26246999999999998</v>
      </c>
      <c r="T346"/>
      <c r="U346" s="1">
        <v>2.8397999999999999</v>
      </c>
      <c r="V346" s="1">
        <v>3.7755999999999998</v>
      </c>
      <c r="W346" s="1">
        <v>6.8464</v>
      </c>
      <c r="X346" s="1">
        <v>2.1320999999999999</v>
      </c>
      <c r="Y346" s="1">
        <v>0.26246999999999998</v>
      </c>
      <c r="AA346" s="1">
        <v>2.1356999999999999</v>
      </c>
      <c r="AB346" s="1">
        <v>2.4249000000000001</v>
      </c>
      <c r="AC346" s="1">
        <v>4.1228999999999996</v>
      </c>
      <c r="AD346" s="1">
        <v>1.9381999999999999</v>
      </c>
      <c r="AE346" s="1">
        <v>0.24429999999999999</v>
      </c>
      <c r="AG346" s="3">
        <f t="shared" si="75"/>
        <v>6.4532464730386687</v>
      </c>
      <c r="AH346" s="3">
        <f t="shared" si="66"/>
        <v>18.953830215961876</v>
      </c>
      <c r="AI346" s="3">
        <f t="shared" si="67"/>
        <v>18.325929334135211</v>
      </c>
      <c r="AJ346" s="3">
        <f t="shared" si="68"/>
        <v>13.782198492468684</v>
      </c>
      <c r="AK346" s="1">
        <f t="shared" si="69"/>
        <v>473295163500</v>
      </c>
      <c r="AL346" s="63">
        <f t="shared" si="70"/>
        <v>1.2708639999999998E-2</v>
      </c>
      <c r="AM346" s="63">
        <f t="shared" si="71"/>
        <v>2.13136E-4</v>
      </c>
      <c r="AN346" s="43">
        <f t="shared" si="72"/>
        <v>1.6770952674715785E-2</v>
      </c>
      <c r="AO346" s="3">
        <f t="shared" si="73"/>
        <v>1.940624191596779</v>
      </c>
      <c r="AP346" s="3">
        <f t="shared" si="78"/>
        <v>0.53375891851295532</v>
      </c>
      <c r="AQ346"/>
      <c r="AR346"/>
      <c r="AS346"/>
      <c r="AT346"/>
      <c r="AU346"/>
      <c r="AV346" s="7"/>
      <c r="BG346">
        <v>0.9063774</v>
      </c>
      <c r="BI346" s="7"/>
    </row>
    <row r="347" spans="1:61" x14ac:dyDescent="0.2">
      <c r="A347" s="2">
        <f t="shared" si="79"/>
        <v>84</v>
      </c>
      <c r="B347" s="1">
        <v>336700</v>
      </c>
      <c r="C347" s="1">
        <v>7387000</v>
      </c>
      <c r="D347" s="1">
        <v>1610000000000</v>
      </c>
      <c r="E347" s="1">
        <v>1375000000</v>
      </c>
      <c r="F347" s="1">
        <v>5149000000</v>
      </c>
      <c r="G347" s="1">
        <v>654200000</v>
      </c>
      <c r="H347" s="53">
        <f t="shared" si="74"/>
        <v>1.7721052631578947E-5</v>
      </c>
      <c r="I347" s="53">
        <f t="shared" si="76"/>
        <v>84.736842105263165</v>
      </c>
      <c r="J347" s="1">
        <v>994800</v>
      </c>
      <c r="K347" s="1">
        <v>254100000</v>
      </c>
      <c r="L347" s="64">
        <f t="shared" si="77"/>
        <v>6524000000</v>
      </c>
      <c r="M347" s="1">
        <v>4794000000</v>
      </c>
      <c r="N347" s="64"/>
      <c r="O347" s="1">
        <v>2.9418000000000002</v>
      </c>
      <c r="P347" s="1">
        <v>3.9895</v>
      </c>
      <c r="Q347" s="1">
        <v>7.2816999999999998</v>
      </c>
      <c r="R347" s="1">
        <v>2.1461999999999999</v>
      </c>
      <c r="S347" s="1">
        <v>0.26251000000000002</v>
      </c>
      <c r="T347"/>
      <c r="U347" s="1">
        <v>2.8462999999999998</v>
      </c>
      <c r="V347" s="1">
        <v>3.7749000000000001</v>
      </c>
      <c r="W347" s="1">
        <v>6.8372000000000002</v>
      </c>
      <c r="X347" s="1">
        <v>2.1461999999999999</v>
      </c>
      <c r="Y347" s="1">
        <v>0.26251000000000002</v>
      </c>
      <c r="AA347" s="1">
        <v>2.1495000000000002</v>
      </c>
      <c r="AB347" s="1">
        <v>2.4382999999999999</v>
      </c>
      <c r="AC347" s="1">
        <v>4.1424000000000003</v>
      </c>
      <c r="AD347" s="1">
        <v>1.9540999999999999</v>
      </c>
      <c r="AE347" s="1">
        <v>0.24457000000000001</v>
      </c>
      <c r="AG347" s="3">
        <f t="shared" si="75"/>
        <v>6.5208191203301125</v>
      </c>
      <c r="AH347" s="3">
        <f t="shared" si="66"/>
        <v>19.182945688187125</v>
      </c>
      <c r="AI347" s="3">
        <f t="shared" si="67"/>
        <v>18.560207462195599</v>
      </c>
      <c r="AJ347" s="3">
        <f t="shared" si="68"/>
        <v>14.016500699149578</v>
      </c>
      <c r="AK347" s="1">
        <f t="shared" si="69"/>
        <v>479943463500</v>
      </c>
      <c r="AL347" s="63">
        <f t="shared" si="70"/>
        <v>1.2792919999999999E-2</v>
      </c>
      <c r="AM347" s="63">
        <f t="shared" si="71"/>
        <v>2.1920800000000001E-4</v>
      </c>
      <c r="AN347" s="43">
        <f t="shared" si="72"/>
        <v>1.7135102853765991E-2</v>
      </c>
      <c r="AO347" s="3">
        <f t="shared" si="73"/>
        <v>1.9461511467602455</v>
      </c>
      <c r="AP347" s="3">
        <f t="shared" si="78"/>
        <v>0.53796215064544428</v>
      </c>
      <c r="AQ347"/>
      <c r="AR347"/>
      <c r="AS347"/>
      <c r="AT347"/>
      <c r="AU347"/>
      <c r="AV347" s="7"/>
      <c r="BG347">
        <v>0.89625220000000005</v>
      </c>
      <c r="BI347" s="7"/>
    </row>
    <row r="348" spans="1:61" x14ac:dyDescent="0.2">
      <c r="A348" s="2">
        <f t="shared" si="79"/>
        <v>84.25</v>
      </c>
      <c r="B348" s="1">
        <v>282400</v>
      </c>
      <c r="C348" s="1">
        <v>7438000</v>
      </c>
      <c r="D348" s="1">
        <v>1610000000000</v>
      </c>
      <c r="E348" s="1">
        <v>1346000000</v>
      </c>
      <c r="F348" s="1">
        <v>5041000000</v>
      </c>
      <c r="G348" s="1">
        <v>653300000</v>
      </c>
      <c r="H348" s="53">
        <f t="shared" si="74"/>
        <v>1.4863157894736843E-5</v>
      </c>
      <c r="I348" s="53">
        <f t="shared" si="76"/>
        <v>84.736842105263165</v>
      </c>
      <c r="J348" s="1">
        <v>983800</v>
      </c>
      <c r="K348" s="1">
        <v>257200000</v>
      </c>
      <c r="L348" s="64">
        <f t="shared" si="77"/>
        <v>6387000000</v>
      </c>
      <c r="M348" s="1">
        <v>4758000000</v>
      </c>
      <c r="N348" s="64"/>
      <c r="O348" s="1">
        <v>2.9455</v>
      </c>
      <c r="P348" s="1">
        <v>3.9834999999999998</v>
      </c>
      <c r="Q348" s="1">
        <v>7.2618999999999998</v>
      </c>
      <c r="R348" s="1">
        <v>2.1595</v>
      </c>
      <c r="S348" s="1">
        <v>0.26246999999999998</v>
      </c>
      <c r="T348"/>
      <c r="U348" s="1">
        <v>2.8519000000000001</v>
      </c>
      <c r="V348" s="1">
        <v>3.7730000000000001</v>
      </c>
      <c r="W348" s="1">
        <v>6.8258000000000001</v>
      </c>
      <c r="X348" s="1">
        <v>2.1595</v>
      </c>
      <c r="Y348" s="1">
        <v>0.26246999999999998</v>
      </c>
      <c r="AA348" s="1">
        <v>2.1623999999999999</v>
      </c>
      <c r="AB348" s="1">
        <v>2.4504000000000001</v>
      </c>
      <c r="AC348" s="1">
        <v>4.1596000000000002</v>
      </c>
      <c r="AD348" s="1">
        <v>1.9693000000000001</v>
      </c>
      <c r="AE348" s="1">
        <v>0.24475</v>
      </c>
      <c r="AG348" s="3">
        <f t="shared" si="75"/>
        <v>6.5890993281774799</v>
      </c>
      <c r="AH348" s="3">
        <f t="shared" si="66"/>
        <v>19.408192071146768</v>
      </c>
      <c r="AI348" s="3">
        <f t="shared" si="67"/>
        <v>18.791452374029355</v>
      </c>
      <c r="AJ348" s="3">
        <f t="shared" si="68"/>
        <v>14.248268387250981</v>
      </c>
      <c r="AK348" s="1">
        <f t="shared" si="69"/>
        <v>486637663500</v>
      </c>
      <c r="AL348" s="63">
        <f t="shared" si="70"/>
        <v>1.282232E-2</v>
      </c>
      <c r="AM348" s="63">
        <f t="shared" si="71"/>
        <v>2.23608E-4</v>
      </c>
      <c r="AN348" s="43">
        <f t="shared" si="72"/>
        <v>1.7438965803380356E-2</v>
      </c>
      <c r="AO348" s="3">
        <f t="shared" si="73"/>
        <v>1.9516020250198738</v>
      </c>
      <c r="AP348" s="3">
        <f t="shared" si="78"/>
        <v>0.54211120873603613</v>
      </c>
      <c r="AQ348"/>
      <c r="AR348"/>
      <c r="AS348"/>
      <c r="AT348"/>
      <c r="AU348"/>
      <c r="AV348" s="7"/>
      <c r="BG348">
        <v>0.88613529999999996</v>
      </c>
      <c r="BI348" s="7"/>
    </row>
    <row r="349" spans="1:61" x14ac:dyDescent="0.2">
      <c r="A349" s="2">
        <f t="shared" si="79"/>
        <v>84.5</v>
      </c>
      <c r="B349" s="1">
        <v>236600</v>
      </c>
      <c r="C349" s="1">
        <v>7450000</v>
      </c>
      <c r="D349" s="1">
        <v>1610000000000</v>
      </c>
      <c r="E349" s="1">
        <v>1326000000</v>
      </c>
      <c r="F349" s="1">
        <v>4970000000</v>
      </c>
      <c r="G349" s="1">
        <v>649900000</v>
      </c>
      <c r="H349" s="53">
        <f t="shared" si="74"/>
        <v>1.2452631578947368E-5</v>
      </c>
      <c r="I349" s="53">
        <f t="shared" si="76"/>
        <v>84.736842105263165</v>
      </c>
      <c r="J349" s="1">
        <v>976500</v>
      </c>
      <c r="K349" s="1">
        <v>258500000</v>
      </c>
      <c r="L349" s="64">
        <f t="shared" si="77"/>
        <v>6296000000</v>
      </c>
      <c r="M349" s="1">
        <v>4722000000</v>
      </c>
      <c r="N349" s="64"/>
      <c r="O349" s="1">
        <v>2.9481000000000002</v>
      </c>
      <c r="P349" s="1">
        <v>3.976</v>
      </c>
      <c r="Q349" s="1">
        <v>7.2394999999999996</v>
      </c>
      <c r="R349" s="1">
        <v>2.1717</v>
      </c>
      <c r="S349" s="1">
        <v>0.26235000000000003</v>
      </c>
      <c r="T349"/>
      <c r="U349" s="1">
        <v>2.8561999999999999</v>
      </c>
      <c r="V349" s="1">
        <v>3.7694999999999999</v>
      </c>
      <c r="W349" s="1">
        <v>6.8117000000000001</v>
      </c>
      <c r="X349" s="1">
        <v>2.1717</v>
      </c>
      <c r="Y349" s="1">
        <v>0.26235000000000003</v>
      </c>
      <c r="AA349" s="1">
        <v>2.1739000000000002</v>
      </c>
      <c r="AB349" s="1">
        <v>2.4609999999999999</v>
      </c>
      <c r="AC349" s="1">
        <v>4.1741000000000001</v>
      </c>
      <c r="AD349" s="1">
        <v>1.9833000000000001</v>
      </c>
      <c r="AE349" s="1">
        <v>0.24484</v>
      </c>
      <c r="AG349" s="3">
        <f t="shared" si="75"/>
        <v>6.658094505524482</v>
      </c>
      <c r="AH349" s="3">
        <f t="shared" si="66"/>
        <v>19.628728411736727</v>
      </c>
      <c r="AI349" s="3">
        <f t="shared" si="67"/>
        <v>19.016849526679025</v>
      </c>
      <c r="AJ349" s="3">
        <f t="shared" si="68"/>
        <v>14.474031645559673</v>
      </c>
      <c r="AK349" s="1">
        <f t="shared" si="69"/>
        <v>493342663500</v>
      </c>
      <c r="AL349" s="63">
        <f t="shared" si="70"/>
        <v>1.2804679999999999E-2</v>
      </c>
      <c r="AM349" s="63">
        <f t="shared" si="71"/>
        <v>2.26336E-4</v>
      </c>
      <c r="AN349" s="43">
        <f t="shared" si="72"/>
        <v>1.7676037198899153E-2</v>
      </c>
      <c r="AO349" s="3">
        <f t="shared" si="73"/>
        <v>1.9569835680751173</v>
      </c>
      <c r="AP349" s="3">
        <f t="shared" si="78"/>
        <v>0.54620221327967811</v>
      </c>
      <c r="AQ349"/>
      <c r="AR349"/>
      <c r="AS349"/>
      <c r="AT349"/>
      <c r="AU349"/>
      <c r="AV349" s="7"/>
      <c r="BG349">
        <v>0.87599269999999996</v>
      </c>
      <c r="BI349" s="7"/>
    </row>
    <row r="350" spans="1:61" x14ac:dyDescent="0.2">
      <c r="A350" s="2">
        <f t="shared" si="79"/>
        <v>84.75</v>
      </c>
      <c r="B350" s="1">
        <v>198300</v>
      </c>
      <c r="C350" s="1">
        <v>7420000</v>
      </c>
      <c r="D350" s="1">
        <v>1609000000000</v>
      </c>
      <c r="E350" s="1">
        <v>1312000000</v>
      </c>
      <c r="F350" s="1">
        <v>4930000000</v>
      </c>
      <c r="G350" s="1">
        <v>644100000</v>
      </c>
      <c r="H350" s="53">
        <f t="shared" si="74"/>
        <v>1.0436842105263157E-5</v>
      </c>
      <c r="I350" s="53">
        <f t="shared" si="76"/>
        <v>84.684210526315795</v>
      </c>
      <c r="J350" s="1">
        <v>972500</v>
      </c>
      <c r="K350" s="1">
        <v>258100000</v>
      </c>
      <c r="L350" s="64">
        <f t="shared" si="77"/>
        <v>6242000000</v>
      </c>
      <c r="M350" s="1">
        <v>4685000000</v>
      </c>
      <c r="N350" s="64"/>
      <c r="O350" s="1">
        <v>2.9491999999999998</v>
      </c>
      <c r="P350" s="1">
        <v>3.9670000000000001</v>
      </c>
      <c r="Q350" s="1">
        <v>7.2145000000000001</v>
      </c>
      <c r="R350" s="1">
        <v>2.1825000000000001</v>
      </c>
      <c r="S350" s="1">
        <v>0.26212000000000002</v>
      </c>
      <c r="T350"/>
      <c r="U350" s="1">
        <v>2.8591000000000002</v>
      </c>
      <c r="V350" s="1">
        <v>3.7644000000000002</v>
      </c>
      <c r="W350" s="1">
        <v>6.7946999999999997</v>
      </c>
      <c r="X350" s="1">
        <v>2.1825000000000001</v>
      </c>
      <c r="Y350" s="1">
        <v>0.26212000000000002</v>
      </c>
      <c r="AA350" s="1">
        <v>2.1840000000000002</v>
      </c>
      <c r="AB350" s="1">
        <v>2.4699</v>
      </c>
      <c r="AC350" s="1">
        <v>4.1856</v>
      </c>
      <c r="AD350" s="1">
        <v>1.9959</v>
      </c>
      <c r="AE350" s="1">
        <v>0.24482999999999999</v>
      </c>
      <c r="AG350" s="3">
        <f t="shared" si="75"/>
        <v>6.7278121388946914</v>
      </c>
      <c r="AH350" s="3">
        <f t="shared" si="66"/>
        <v>19.841663560028223</v>
      </c>
      <c r="AI350" s="3">
        <f t="shared" si="67"/>
        <v>19.235487686313814</v>
      </c>
      <c r="AJ350" s="3">
        <f t="shared" si="68"/>
        <v>14.693541711346008</v>
      </c>
      <c r="AK350" s="1">
        <f t="shared" si="69"/>
        <v>500020663500</v>
      </c>
      <c r="AL350" s="63">
        <f t="shared" si="70"/>
        <v>1.2738039999999999E-2</v>
      </c>
      <c r="AM350" s="63">
        <f t="shared" si="71"/>
        <v>2.2747999999999998E-4</v>
      </c>
      <c r="AN350" s="43">
        <f t="shared" si="72"/>
        <v>1.7858320432342808E-2</v>
      </c>
      <c r="AO350" s="3">
        <f t="shared" si="73"/>
        <v>1.9621918326191077</v>
      </c>
      <c r="AP350" s="3">
        <f t="shared" si="78"/>
        <v>0.55016385177716165</v>
      </c>
      <c r="AQ350"/>
      <c r="AR350"/>
      <c r="AS350"/>
      <c r="AT350"/>
      <c r="AU350"/>
      <c r="AV350" s="7"/>
      <c r="BG350">
        <v>0.86584689999999997</v>
      </c>
      <c r="BI350" s="7"/>
    </row>
    <row r="351" spans="1:61" x14ac:dyDescent="0.2">
      <c r="A351" s="2">
        <f t="shared" si="79"/>
        <v>85</v>
      </c>
      <c r="B351" s="1">
        <v>166400</v>
      </c>
      <c r="C351" s="1">
        <v>7345000</v>
      </c>
      <c r="D351" s="1">
        <v>1609000000000</v>
      </c>
      <c r="E351" s="1">
        <v>1304000000</v>
      </c>
      <c r="F351" s="1">
        <v>4918000000</v>
      </c>
      <c r="G351" s="1">
        <v>636000000</v>
      </c>
      <c r="H351" s="53">
        <f t="shared" si="74"/>
        <v>8.7578947368421058E-6</v>
      </c>
      <c r="I351" s="53">
        <f t="shared" si="76"/>
        <v>84.684210526315795</v>
      </c>
      <c r="J351" s="1">
        <v>971200</v>
      </c>
      <c r="K351" s="1">
        <v>255900000</v>
      </c>
      <c r="L351" s="64">
        <f t="shared" si="77"/>
        <v>6222000000</v>
      </c>
      <c r="M351" s="1">
        <v>4647000000</v>
      </c>
      <c r="N351" s="64"/>
      <c r="O351" s="1">
        <v>2.9487000000000001</v>
      </c>
      <c r="P351" s="1">
        <v>3.9561999999999999</v>
      </c>
      <c r="Q351" s="1">
        <v>7.1863999999999999</v>
      </c>
      <c r="R351" s="1">
        <v>2.1916000000000002</v>
      </c>
      <c r="S351" s="1">
        <v>0.26175999999999999</v>
      </c>
      <c r="T351"/>
      <c r="U351" s="1">
        <v>2.8601999999999999</v>
      </c>
      <c r="V351" s="1">
        <v>3.7572999999999999</v>
      </c>
      <c r="W351" s="1">
        <v>6.7744</v>
      </c>
      <c r="X351" s="1">
        <v>2.1916000000000002</v>
      </c>
      <c r="Y351" s="1">
        <v>0.26175999999999999</v>
      </c>
      <c r="AA351" s="1">
        <v>2.1924000000000001</v>
      </c>
      <c r="AB351" s="1">
        <v>2.4767000000000001</v>
      </c>
      <c r="AC351" s="1">
        <v>4.1936999999999998</v>
      </c>
      <c r="AD351" s="1">
        <v>2.0068999999999999</v>
      </c>
      <c r="AE351" s="1">
        <v>0.24468999999999999</v>
      </c>
      <c r="AG351" s="3">
        <f t="shared" si="75"/>
        <v>6.7982597932038811</v>
      </c>
      <c r="AH351" s="3">
        <f t="shared" si="66"/>
        <v>20.046028652220286</v>
      </c>
      <c r="AI351" s="3">
        <f t="shared" si="67"/>
        <v>19.44438266052174</v>
      </c>
      <c r="AJ351" s="3">
        <f t="shared" si="68"/>
        <v>14.904504770620189</v>
      </c>
      <c r="AK351" s="1">
        <f t="shared" si="69"/>
        <v>506631163500</v>
      </c>
      <c r="AL351" s="63">
        <f t="shared" si="70"/>
        <v>1.2624359999999999E-2</v>
      </c>
      <c r="AM351" s="63">
        <f t="shared" si="71"/>
        <v>2.27128E-4</v>
      </c>
      <c r="AN351" s="43">
        <f t="shared" si="72"/>
        <v>1.7991248665278875E-2</v>
      </c>
      <c r="AO351" s="3">
        <f t="shared" si="73"/>
        <v>1.9671873683501004</v>
      </c>
      <c r="AP351" s="3">
        <f t="shared" si="78"/>
        <v>0.55396592689955015</v>
      </c>
      <c r="AQ351"/>
      <c r="AR351"/>
      <c r="AS351"/>
      <c r="AT351"/>
      <c r="AU351"/>
      <c r="AV351" s="7"/>
      <c r="BG351">
        <v>0.85568270000000002</v>
      </c>
      <c r="BI351" s="7"/>
    </row>
    <row r="352" spans="1:61" x14ac:dyDescent="0.2">
      <c r="A352" s="2">
        <f t="shared" si="79"/>
        <v>85.25</v>
      </c>
      <c r="B352" s="1">
        <v>140000</v>
      </c>
      <c r="C352" s="1">
        <v>7223000</v>
      </c>
      <c r="D352" s="1">
        <v>1608000000000</v>
      </c>
      <c r="E352" s="1">
        <v>1301000000</v>
      </c>
      <c r="F352" s="1">
        <v>4931000000</v>
      </c>
      <c r="G352" s="1">
        <v>625500000</v>
      </c>
      <c r="H352" s="53">
        <f t="shared" si="74"/>
        <v>7.3684210526315793E-6</v>
      </c>
      <c r="I352" s="53">
        <f t="shared" si="76"/>
        <v>84.631578947368425</v>
      </c>
      <c r="J352" s="1">
        <v>972700</v>
      </c>
      <c r="K352" s="1">
        <v>252100000</v>
      </c>
      <c r="L352" s="64">
        <f t="shared" si="77"/>
        <v>6232000000</v>
      </c>
      <c r="M352" s="1">
        <v>4609000000</v>
      </c>
      <c r="N352" s="64"/>
      <c r="O352" s="1">
        <v>2.9462999999999999</v>
      </c>
      <c r="P352" s="1">
        <v>3.9434</v>
      </c>
      <c r="Q352" s="1">
        <v>7.1551999999999998</v>
      </c>
      <c r="R352" s="1">
        <v>2.1987999999999999</v>
      </c>
      <c r="S352" s="1">
        <v>0.26128000000000001</v>
      </c>
      <c r="T352"/>
      <c r="U352" s="1">
        <v>2.8593999999999999</v>
      </c>
      <c r="V352" s="1">
        <v>3.7482000000000002</v>
      </c>
      <c r="W352" s="1">
        <v>6.7507000000000001</v>
      </c>
      <c r="X352" s="1">
        <v>2.1987999999999999</v>
      </c>
      <c r="Y352" s="1">
        <v>0.26128000000000001</v>
      </c>
      <c r="AA352" s="1">
        <v>2.1987999999999999</v>
      </c>
      <c r="AB352" s="1">
        <v>2.4815</v>
      </c>
      <c r="AC352" s="1">
        <v>4.1981999999999999</v>
      </c>
      <c r="AD352" s="1">
        <v>2.016</v>
      </c>
      <c r="AE352" s="1">
        <v>0.24442</v>
      </c>
      <c r="AG352" s="3">
        <f t="shared" si="75"/>
        <v>6.8694451125808822</v>
      </c>
      <c r="AH352" s="3">
        <f t="shared" si="66"/>
        <v>20.239446135197053</v>
      </c>
      <c r="AI352" s="3">
        <f t="shared" si="67"/>
        <v>19.642491354913773</v>
      </c>
      <c r="AJ352" s="3">
        <f t="shared" si="68"/>
        <v>15.104535913542843</v>
      </c>
      <c r="AK352" s="1">
        <f t="shared" si="69"/>
        <v>513131863500</v>
      </c>
      <c r="AL352" s="63">
        <f t="shared" si="70"/>
        <v>1.2465599999999999E-2</v>
      </c>
      <c r="AM352" s="63">
        <f t="shared" si="71"/>
        <v>2.2519200000000001E-4</v>
      </c>
      <c r="AN352" s="43">
        <f t="shared" si="72"/>
        <v>1.8065075086638432E-2</v>
      </c>
      <c r="AO352" s="3">
        <f t="shared" si="73"/>
        <v>1.971959899240926</v>
      </c>
      <c r="AP352" s="3">
        <f t="shared" si="78"/>
        <v>0.55758989704316064</v>
      </c>
      <c r="AQ352"/>
      <c r="AR352"/>
      <c r="AS352"/>
      <c r="AT352"/>
      <c r="AU352"/>
      <c r="AV352" s="7"/>
      <c r="BG352">
        <v>0.84553529999999999</v>
      </c>
      <c r="BI352" s="7"/>
    </row>
    <row r="353" spans="1:61" x14ac:dyDescent="0.2">
      <c r="A353" s="2">
        <f t="shared" si="79"/>
        <v>85.5</v>
      </c>
      <c r="B353" s="1">
        <v>118100</v>
      </c>
      <c r="C353" s="1">
        <v>7052000</v>
      </c>
      <c r="D353" s="1">
        <v>1607000000000</v>
      </c>
      <c r="E353" s="1">
        <v>1300000000</v>
      </c>
      <c r="F353" s="1">
        <v>4968000000</v>
      </c>
      <c r="G353" s="1">
        <v>612500000</v>
      </c>
      <c r="H353" s="53">
        <f t="shared" si="74"/>
        <v>6.2157894736842104E-6</v>
      </c>
      <c r="I353" s="53">
        <f t="shared" si="76"/>
        <v>84.578947368421055</v>
      </c>
      <c r="J353" s="1">
        <v>976900</v>
      </c>
      <c r="K353" s="1">
        <v>246800000</v>
      </c>
      <c r="L353" s="64">
        <f t="shared" si="77"/>
        <v>6268000000</v>
      </c>
      <c r="M353" s="1">
        <v>4571000000</v>
      </c>
      <c r="N353" s="64"/>
      <c r="O353" s="1">
        <v>2.9419</v>
      </c>
      <c r="P353" s="1">
        <v>3.9285999999999999</v>
      </c>
      <c r="Q353" s="1">
        <v>7.1205999999999996</v>
      </c>
      <c r="R353" s="1">
        <v>2.2040999999999999</v>
      </c>
      <c r="S353" s="1">
        <v>0.26067000000000001</v>
      </c>
      <c r="T353"/>
      <c r="U353" s="1">
        <v>2.8567</v>
      </c>
      <c r="V353" s="1">
        <v>3.7368999999999999</v>
      </c>
      <c r="W353" s="1">
        <v>6.7234999999999996</v>
      </c>
      <c r="X353" s="1">
        <v>2.2040999999999999</v>
      </c>
      <c r="Y353" s="1">
        <v>0.26067000000000001</v>
      </c>
      <c r="AA353" s="1">
        <v>2.2031999999999998</v>
      </c>
      <c r="AB353" s="1">
        <v>2.484</v>
      </c>
      <c r="AC353" s="1">
        <v>4.1989999999999998</v>
      </c>
      <c r="AD353" s="1">
        <v>2.0230999999999999</v>
      </c>
      <c r="AE353" s="1">
        <v>0.24401</v>
      </c>
      <c r="AG353" s="3">
        <f t="shared" si="75"/>
        <v>6.9413758211970356</v>
      </c>
      <c r="AH353" s="3">
        <f t="shared" si="66"/>
        <v>20.420833528379557</v>
      </c>
      <c r="AI353" s="3">
        <f t="shared" si="67"/>
        <v>19.829428308413572</v>
      </c>
      <c r="AJ353" s="3">
        <f t="shared" si="68"/>
        <v>15.293239209261307</v>
      </c>
      <c r="AK353" s="1">
        <f t="shared" si="69"/>
        <v>519478663500</v>
      </c>
      <c r="AL353" s="63">
        <f t="shared" si="70"/>
        <v>1.22598E-2</v>
      </c>
      <c r="AM353" s="63">
        <f t="shared" si="71"/>
        <v>2.2184799999999999E-4</v>
      </c>
      <c r="AN353" s="43">
        <f t="shared" si="72"/>
        <v>1.8095564364834664E-2</v>
      </c>
      <c r="AO353" s="3">
        <f t="shared" si="73"/>
        <v>1.9765052011742945</v>
      </c>
      <c r="AP353" s="3">
        <f t="shared" si="78"/>
        <v>0.56103955607595579</v>
      </c>
      <c r="AQ353"/>
      <c r="AR353"/>
      <c r="AS353"/>
      <c r="AT353"/>
      <c r="AU353"/>
      <c r="AV353" s="7"/>
      <c r="BG353">
        <v>0.83541759999999998</v>
      </c>
      <c r="BI353" s="7"/>
    </row>
    <row r="354" spans="1:61" x14ac:dyDescent="0.2">
      <c r="A354" s="2">
        <f t="shared" si="79"/>
        <v>85.75</v>
      </c>
      <c r="B354" s="1">
        <v>100100</v>
      </c>
      <c r="C354" s="1">
        <v>6830000</v>
      </c>
      <c r="D354" s="1">
        <v>1607000000000</v>
      </c>
      <c r="E354" s="1">
        <v>1303000000</v>
      </c>
      <c r="F354" s="1">
        <v>5027000000</v>
      </c>
      <c r="G354" s="1">
        <v>596900000</v>
      </c>
      <c r="H354" s="53">
        <f t="shared" si="74"/>
        <v>5.2684210526315791E-6</v>
      </c>
      <c r="I354" s="53">
        <f t="shared" si="76"/>
        <v>84.578947368421055</v>
      </c>
      <c r="J354" s="1">
        <v>984200</v>
      </c>
      <c r="K354" s="1">
        <v>240000000</v>
      </c>
      <c r="L354" s="64">
        <f t="shared" si="77"/>
        <v>6330000000</v>
      </c>
      <c r="M354" s="1">
        <v>4533000000</v>
      </c>
      <c r="N354" s="64"/>
      <c r="O354" s="1">
        <v>2.9356</v>
      </c>
      <c r="P354" s="1">
        <v>3.9117000000000002</v>
      </c>
      <c r="Q354" s="1">
        <v>7.0827999999999998</v>
      </c>
      <c r="R354" s="1">
        <v>2.2071999999999998</v>
      </c>
      <c r="S354" s="1">
        <v>0.25990999999999997</v>
      </c>
      <c r="T354"/>
      <c r="U354" s="1">
        <v>2.8517999999999999</v>
      </c>
      <c r="V354" s="1">
        <v>3.7233000000000001</v>
      </c>
      <c r="W354" s="1">
        <v>6.6925999999999997</v>
      </c>
      <c r="X354" s="1">
        <v>2.2071999999999998</v>
      </c>
      <c r="Y354" s="1">
        <v>0.25990999999999997</v>
      </c>
      <c r="AA354" s="1">
        <v>2.2054</v>
      </c>
      <c r="AB354" s="1">
        <v>2.4841000000000002</v>
      </c>
      <c r="AC354" s="1">
        <v>4.1959</v>
      </c>
      <c r="AD354" s="1">
        <v>2.0280999999999998</v>
      </c>
      <c r="AE354" s="1">
        <v>0.24345</v>
      </c>
      <c r="AG354" s="3">
        <f t="shared" si="75"/>
        <v>7.0140597241043174</v>
      </c>
      <c r="AH354" s="3">
        <f t="shared" si="66"/>
        <v>20.590473726080635</v>
      </c>
      <c r="AI354" s="3">
        <f t="shared" si="67"/>
        <v>20.002695521200692</v>
      </c>
      <c r="AJ354" s="3">
        <f t="shared" si="68"/>
        <v>15.468807315539662</v>
      </c>
      <c r="AK354" s="1">
        <f t="shared" si="69"/>
        <v>525625663500</v>
      </c>
      <c r="AL354" s="63">
        <f t="shared" si="70"/>
        <v>1.2005E-2</v>
      </c>
      <c r="AM354" s="63">
        <f t="shared" si="71"/>
        <v>2.1718399999999999E-4</v>
      </c>
      <c r="AN354" s="43">
        <f t="shared" si="72"/>
        <v>1.809112869637651E-2</v>
      </c>
      <c r="AO354" s="3">
        <f t="shared" si="73"/>
        <v>1.9807487793031162</v>
      </c>
      <c r="AP354" s="3">
        <f t="shared" si="78"/>
        <v>0.56425595009842267</v>
      </c>
      <c r="AQ354"/>
      <c r="AR354"/>
      <c r="AS354"/>
      <c r="AT354"/>
      <c r="AU354"/>
      <c r="AV354" s="7"/>
      <c r="BG354">
        <v>0.8253973</v>
      </c>
      <c r="BI354" s="7"/>
    </row>
    <row r="355" spans="1:61" x14ac:dyDescent="0.2">
      <c r="A355" s="2">
        <f t="shared" si="79"/>
        <v>86</v>
      </c>
      <c r="B355" s="1">
        <v>85320</v>
      </c>
      <c r="C355" s="1">
        <v>6559000</v>
      </c>
      <c r="D355" s="1">
        <v>1606000000000</v>
      </c>
      <c r="E355" s="1">
        <v>1306000000</v>
      </c>
      <c r="F355" s="1">
        <v>5108000000</v>
      </c>
      <c r="G355" s="1">
        <v>578700000</v>
      </c>
      <c r="H355" s="53">
        <f t="shared" si="74"/>
        <v>4.490526315789474E-6</v>
      </c>
      <c r="I355" s="53">
        <f t="shared" si="76"/>
        <v>84.526315789473685</v>
      </c>
      <c r="J355" s="1">
        <v>995000</v>
      </c>
      <c r="K355" s="1">
        <v>231800000</v>
      </c>
      <c r="L355" s="64">
        <f t="shared" si="77"/>
        <v>6414000000</v>
      </c>
      <c r="M355" s="1">
        <v>4494000000</v>
      </c>
      <c r="N355" s="64"/>
      <c r="O355" s="1">
        <v>2.9270999999999998</v>
      </c>
      <c r="P355" s="1">
        <v>3.8925999999999998</v>
      </c>
      <c r="Q355" s="1">
        <v>7.0415000000000001</v>
      </c>
      <c r="R355" s="1">
        <v>2.2080000000000002</v>
      </c>
      <c r="S355" s="1">
        <v>0.25900000000000001</v>
      </c>
      <c r="T355"/>
      <c r="U355" s="1">
        <v>2.8448000000000002</v>
      </c>
      <c r="V355" s="1">
        <v>3.7075</v>
      </c>
      <c r="W355" s="1">
        <v>6.6580000000000004</v>
      </c>
      <c r="X355" s="1">
        <v>2.2080000000000002</v>
      </c>
      <c r="Y355" s="1">
        <v>0.25900000000000001</v>
      </c>
      <c r="AA355" s="1">
        <v>2.2054</v>
      </c>
      <c r="AB355" s="1">
        <v>2.4819</v>
      </c>
      <c r="AC355" s="1">
        <v>4.1889000000000003</v>
      </c>
      <c r="AD355" s="1">
        <v>2.0308000000000002</v>
      </c>
      <c r="AE355" s="1">
        <v>0.24274000000000001</v>
      </c>
      <c r="AG355" s="3">
        <f t="shared" si="75"/>
        <v>7.087504708082256</v>
      </c>
      <c r="AH355" s="3">
        <f t="shared" si="66"/>
        <v>20.745835031027571</v>
      </c>
      <c r="AI355" s="3">
        <f t="shared" si="67"/>
        <v>20.162533393552405</v>
      </c>
      <c r="AJ355" s="3">
        <f t="shared" si="68"/>
        <v>15.630782883204608</v>
      </c>
      <c r="AK355" s="1">
        <f t="shared" si="69"/>
        <v>531528763500</v>
      </c>
      <c r="AL355" s="63">
        <f t="shared" si="70"/>
        <v>1.169924E-2</v>
      </c>
      <c r="AM355" s="63">
        <f t="shared" si="71"/>
        <v>2.1119999999999998E-4</v>
      </c>
      <c r="AN355" s="43">
        <f t="shared" si="72"/>
        <v>1.8052454689364436E-2</v>
      </c>
      <c r="AO355" s="3">
        <f t="shared" si="73"/>
        <v>1.9846781928102899</v>
      </c>
      <c r="AP355" s="3">
        <f t="shared" si="78"/>
        <v>0.56723012896264713</v>
      </c>
      <c r="AQ355"/>
      <c r="AR355"/>
      <c r="AS355"/>
      <c r="AT355"/>
      <c r="AU355"/>
      <c r="AV355" s="7"/>
      <c r="BG355">
        <v>0.81551510000000005</v>
      </c>
      <c r="BI355" s="7"/>
    </row>
    <row r="356" spans="1:61" x14ac:dyDescent="0.2">
      <c r="A356" s="2">
        <f t="shared" si="79"/>
        <v>86.25</v>
      </c>
      <c r="B356" s="1">
        <v>73200</v>
      </c>
      <c r="C356" s="1">
        <v>6239000</v>
      </c>
      <c r="D356" s="1">
        <v>1605000000000</v>
      </c>
      <c r="E356" s="1">
        <v>1311000000</v>
      </c>
      <c r="F356" s="1">
        <v>5213000000</v>
      </c>
      <c r="G356" s="1">
        <v>557900000</v>
      </c>
      <c r="H356" s="53">
        <f t="shared" si="74"/>
        <v>3.8526315789473684E-6</v>
      </c>
      <c r="I356" s="53">
        <f t="shared" si="76"/>
        <v>84.473684210526315</v>
      </c>
      <c r="J356" s="1">
        <v>1010000</v>
      </c>
      <c r="K356" s="1">
        <v>222300000</v>
      </c>
      <c r="L356" s="64">
        <f t="shared" si="77"/>
        <v>6524000000</v>
      </c>
      <c r="M356" s="1">
        <v>4455000000</v>
      </c>
      <c r="N356" s="64"/>
      <c r="O356" s="1">
        <v>2.9163999999999999</v>
      </c>
      <c r="P356" s="1">
        <v>3.8715000000000002</v>
      </c>
      <c r="Q356" s="1">
        <v>6.9969000000000001</v>
      </c>
      <c r="R356" s="1">
        <v>2.2065999999999999</v>
      </c>
      <c r="S356" s="1">
        <v>0.25792999999999999</v>
      </c>
      <c r="T356"/>
      <c r="U356" s="1">
        <v>2.8355000000000001</v>
      </c>
      <c r="V356" s="1">
        <v>3.6894999999999998</v>
      </c>
      <c r="W356" s="1">
        <v>6.62</v>
      </c>
      <c r="X356" s="1">
        <v>2.2065999999999999</v>
      </c>
      <c r="Y356" s="1">
        <v>0.25792999999999999</v>
      </c>
      <c r="AA356" s="1">
        <v>2.2031000000000001</v>
      </c>
      <c r="AB356" s="1">
        <v>2.4773000000000001</v>
      </c>
      <c r="AC356" s="1">
        <v>4.1782000000000004</v>
      </c>
      <c r="AD356" s="1">
        <v>2.0312000000000001</v>
      </c>
      <c r="AE356" s="1">
        <v>0.24187</v>
      </c>
      <c r="AG356" s="3">
        <f t="shared" si="75"/>
        <v>7.1617187424937114</v>
      </c>
      <c r="AH356" s="3">
        <f t="shared" si="66"/>
        <v>20.88643654060866</v>
      </c>
      <c r="AI356" s="3">
        <f t="shared" si="67"/>
        <v>20.30705349434092</v>
      </c>
      <c r="AJ356" s="3">
        <f t="shared" si="68"/>
        <v>15.777982561587896</v>
      </c>
      <c r="AK356" s="1">
        <f t="shared" si="69"/>
        <v>537143863500</v>
      </c>
      <c r="AL356" s="63">
        <f t="shared" si="70"/>
        <v>1.134252E-2</v>
      </c>
      <c r="AM356" s="63">
        <f t="shared" si="71"/>
        <v>2.0398399999999999E-4</v>
      </c>
      <c r="AN356" s="43">
        <f t="shared" si="72"/>
        <v>1.798401060787197E-2</v>
      </c>
      <c r="AO356" s="3">
        <f t="shared" si="73"/>
        <v>1.9882801670325885</v>
      </c>
      <c r="AP356" s="3">
        <f t="shared" si="78"/>
        <v>0.56995996383830549</v>
      </c>
      <c r="AQ356"/>
      <c r="AR356"/>
      <c r="AS356"/>
      <c r="AT356"/>
      <c r="AU356"/>
      <c r="AV356" s="7"/>
      <c r="BG356">
        <v>0.80574000000000001</v>
      </c>
      <c r="BI356" s="7"/>
    </row>
    <row r="357" spans="1:61" x14ac:dyDescent="0.2">
      <c r="A357" s="2">
        <f t="shared" si="79"/>
        <v>86.5</v>
      </c>
      <c r="B357" s="1">
        <v>63290</v>
      </c>
      <c r="C357" s="1">
        <v>5874000</v>
      </c>
      <c r="D357" s="1">
        <v>1604000000000</v>
      </c>
      <c r="E357" s="1">
        <v>1314000000</v>
      </c>
      <c r="F357" s="1">
        <v>5341000000</v>
      </c>
      <c r="G357" s="1">
        <v>534300000</v>
      </c>
      <c r="H357" s="53">
        <f t="shared" si="74"/>
        <v>3.3310526315789474E-6</v>
      </c>
      <c r="I357" s="53">
        <f t="shared" si="76"/>
        <v>84.421052631578945</v>
      </c>
      <c r="J357" s="1">
        <v>1031000</v>
      </c>
      <c r="K357" s="1">
        <v>211800000</v>
      </c>
      <c r="L357" s="64">
        <f t="shared" si="77"/>
        <v>6655000000</v>
      </c>
      <c r="M357" s="1">
        <v>4416000000</v>
      </c>
      <c r="N357" s="64"/>
      <c r="O357" s="1">
        <v>2.9036</v>
      </c>
      <c r="P357" s="1">
        <v>3.8481999999999998</v>
      </c>
      <c r="Q357" s="1">
        <v>6.9492000000000003</v>
      </c>
      <c r="R357" s="1">
        <v>2.2027999999999999</v>
      </c>
      <c r="S357" s="1">
        <v>0.25672</v>
      </c>
      <c r="T357"/>
      <c r="U357" s="1">
        <v>2.8241000000000001</v>
      </c>
      <c r="V357" s="1">
        <v>3.6692</v>
      </c>
      <c r="W357" s="1">
        <v>6.5785</v>
      </c>
      <c r="X357" s="1">
        <v>2.2027999999999999</v>
      </c>
      <c r="Y357" s="1">
        <v>0.25672</v>
      </c>
      <c r="AA357" s="1">
        <v>2.1985999999999999</v>
      </c>
      <c r="AB357" s="1">
        <v>2.4704000000000002</v>
      </c>
      <c r="AC357" s="1">
        <v>4.1637000000000004</v>
      </c>
      <c r="AD357" s="1">
        <v>2.0291999999999999</v>
      </c>
      <c r="AE357" s="1">
        <v>0.24084</v>
      </c>
      <c r="AG357" s="3">
        <f t="shared" si="75"/>
        <v>7.236709880149605</v>
      </c>
      <c r="AH357" s="3">
        <f t="shared" si="66"/>
        <v>21.012510808002393</v>
      </c>
      <c r="AI357" s="3">
        <f t="shared" si="67"/>
        <v>20.4371923725305</v>
      </c>
      <c r="AJ357" s="3">
        <f t="shared" si="68"/>
        <v>15.910630342496921</v>
      </c>
      <c r="AK357" s="1">
        <f t="shared" si="69"/>
        <v>542430463500</v>
      </c>
      <c r="AL357" s="63">
        <f t="shared" si="70"/>
        <v>1.0934839999999999E-2</v>
      </c>
      <c r="AM357" s="63">
        <f t="shared" si="71"/>
        <v>1.9562400000000001E-4</v>
      </c>
      <c r="AN357" s="43">
        <f t="shared" si="72"/>
        <v>1.7889973698746394E-2</v>
      </c>
      <c r="AO357" s="3">
        <f t="shared" si="73"/>
        <v>1.9915475633629578</v>
      </c>
      <c r="AP357" s="3">
        <f t="shared" si="78"/>
        <v>0.57242347071358035</v>
      </c>
      <c r="AQ357"/>
      <c r="AR357"/>
      <c r="AS357"/>
      <c r="AT357"/>
      <c r="AU357"/>
      <c r="AV357" s="7"/>
      <c r="BG357">
        <v>0.79609249999999998</v>
      </c>
      <c r="BI357" s="7"/>
    </row>
    <row r="358" spans="1:61" x14ac:dyDescent="0.2">
      <c r="A358" s="2">
        <f t="shared" si="79"/>
        <v>86.75</v>
      </c>
      <c r="B358" s="1">
        <v>55190</v>
      </c>
      <c r="C358" s="1">
        <v>5468000</v>
      </c>
      <c r="D358" s="1">
        <v>1603000000000</v>
      </c>
      <c r="E358" s="1">
        <v>1316000000</v>
      </c>
      <c r="F358" s="1">
        <v>5495000000</v>
      </c>
      <c r="G358" s="1">
        <v>508300000</v>
      </c>
      <c r="H358" s="53">
        <f t="shared" si="74"/>
        <v>2.9047368421052633E-6</v>
      </c>
      <c r="I358" s="53">
        <f t="shared" si="76"/>
        <v>84.368421052631575</v>
      </c>
      <c r="J358" s="1">
        <v>1058000</v>
      </c>
      <c r="K358" s="1">
        <v>200300000</v>
      </c>
      <c r="L358" s="64">
        <f t="shared" si="77"/>
        <v>6811000000</v>
      </c>
      <c r="M358" s="1">
        <v>4377000000</v>
      </c>
      <c r="N358" s="64"/>
      <c r="O358" s="1">
        <v>2.8887999999999998</v>
      </c>
      <c r="P358" s="1">
        <v>3.8229000000000002</v>
      </c>
      <c r="Q358" s="1">
        <v>6.8983999999999996</v>
      </c>
      <c r="R358" s="1">
        <v>2.1966999999999999</v>
      </c>
      <c r="S358" s="1">
        <v>0.25535999999999998</v>
      </c>
      <c r="T358"/>
      <c r="U358" s="1">
        <v>2.8104</v>
      </c>
      <c r="V358" s="1">
        <v>3.6469</v>
      </c>
      <c r="W358" s="1">
        <v>6.5336999999999996</v>
      </c>
      <c r="X358" s="1">
        <v>2.1966999999999999</v>
      </c>
      <c r="Y358" s="1">
        <v>0.25535999999999998</v>
      </c>
      <c r="AA358" s="1">
        <v>2.1919</v>
      </c>
      <c r="AB358" s="1">
        <v>2.4611999999999998</v>
      </c>
      <c r="AC358" s="1">
        <v>4.1455000000000002</v>
      </c>
      <c r="AD358" s="1">
        <v>2.0249999999999999</v>
      </c>
      <c r="AE358" s="1">
        <v>0.23966000000000001</v>
      </c>
      <c r="AG358" s="3">
        <f t="shared" si="75"/>
        <v>7.3124862581827204</v>
      </c>
      <c r="AH358" s="3">
        <f t="shared" si="66"/>
        <v>21.124310302638243</v>
      </c>
      <c r="AI358" s="3">
        <f t="shared" si="67"/>
        <v>20.551011379996716</v>
      </c>
      <c r="AJ358" s="3">
        <f t="shared" si="68"/>
        <v>16.028238629310703</v>
      </c>
      <c r="AK358" s="1">
        <f t="shared" si="69"/>
        <v>547351663500</v>
      </c>
      <c r="AL358" s="63">
        <f t="shared" si="70"/>
        <v>1.0472279999999999E-2</v>
      </c>
      <c r="AM358" s="63">
        <f t="shared" si="71"/>
        <v>1.86384E-4</v>
      </c>
      <c r="AN358" s="43">
        <f t="shared" si="72"/>
        <v>1.7797843449563994E-2</v>
      </c>
      <c r="AO358" s="3">
        <f t="shared" si="73"/>
        <v>1.9944597033665543</v>
      </c>
      <c r="AP358" s="3">
        <f t="shared" si="78"/>
        <v>0.57461612911663917</v>
      </c>
      <c r="AQ358"/>
      <c r="AR358"/>
      <c r="AS358"/>
      <c r="AT358"/>
      <c r="AU358"/>
      <c r="AV358" s="7"/>
      <c r="BG358">
        <v>0.78671599999999997</v>
      </c>
      <c r="BI358" s="7"/>
    </row>
    <row r="359" spans="1:61" x14ac:dyDescent="0.2">
      <c r="A359" s="2">
        <f t="shared" si="79"/>
        <v>87</v>
      </c>
      <c r="B359" s="1">
        <v>48590</v>
      </c>
      <c r="C359" s="1">
        <v>5023000</v>
      </c>
      <c r="D359" s="1">
        <v>1602000000000</v>
      </c>
      <c r="E359" s="1">
        <v>1313000000</v>
      </c>
      <c r="F359" s="1">
        <v>5676000000</v>
      </c>
      <c r="G359" s="1">
        <v>479700000</v>
      </c>
      <c r="H359" s="53">
        <f t="shared" si="74"/>
        <v>2.5573684210526316E-6</v>
      </c>
      <c r="I359" s="53">
        <f t="shared" si="76"/>
        <v>84.315789473684205</v>
      </c>
      <c r="J359" s="1">
        <v>1094000</v>
      </c>
      <c r="K359" s="1">
        <v>188000000</v>
      </c>
      <c r="L359" s="64">
        <f t="shared" si="77"/>
        <v>6989000000</v>
      </c>
      <c r="M359" s="1">
        <v>4337000000</v>
      </c>
      <c r="N359" s="64"/>
      <c r="O359" s="1">
        <v>2.8719000000000001</v>
      </c>
      <c r="P359" s="1">
        <v>3.7957000000000001</v>
      </c>
      <c r="Q359" s="1">
        <v>6.8448000000000002</v>
      </c>
      <c r="R359" s="1">
        <v>2.1884000000000001</v>
      </c>
      <c r="S359" s="1">
        <v>0.25385000000000002</v>
      </c>
      <c r="T359"/>
      <c r="U359" s="1">
        <v>2.7948</v>
      </c>
      <c r="V359" s="1">
        <v>3.6223999999999998</v>
      </c>
      <c r="W359" s="1">
        <v>6.4858000000000002</v>
      </c>
      <c r="X359" s="1">
        <v>2.1884000000000001</v>
      </c>
      <c r="Y359" s="1">
        <v>0.25385000000000002</v>
      </c>
      <c r="AA359" s="1">
        <v>2.1831</v>
      </c>
      <c r="AB359" s="1">
        <v>2.4498000000000002</v>
      </c>
      <c r="AC359" s="1">
        <v>4.1239999999999997</v>
      </c>
      <c r="AD359" s="1">
        <v>2.0185</v>
      </c>
      <c r="AE359" s="1">
        <v>0.23834</v>
      </c>
      <c r="AG359" s="3">
        <f t="shared" si="75"/>
        <v>7.3890560989306504</v>
      </c>
      <c r="AH359" s="3">
        <f t="shared" si="66"/>
        <v>21.220630210518937</v>
      </c>
      <c r="AI359" s="3">
        <f t="shared" si="67"/>
        <v>20.650933985291381</v>
      </c>
      <c r="AJ359" s="3">
        <f t="shared" si="68"/>
        <v>16.131048369575502</v>
      </c>
      <c r="AK359" s="1">
        <f t="shared" si="69"/>
        <v>551872363500</v>
      </c>
      <c r="AL359" s="63">
        <f t="shared" si="70"/>
        <v>9.9626799999999998E-3</v>
      </c>
      <c r="AM359" s="63">
        <f t="shared" si="71"/>
        <v>1.7626400000000001E-4</v>
      </c>
      <c r="AN359" s="43">
        <f t="shared" si="72"/>
        <v>1.7692428141825294E-2</v>
      </c>
      <c r="AO359" s="3">
        <f t="shared" si="73"/>
        <v>1.9970295334193957</v>
      </c>
      <c r="AP359" s="3">
        <f t="shared" si="78"/>
        <v>0.57654714545406649</v>
      </c>
      <c r="AQ359"/>
      <c r="AR359"/>
      <c r="AS359"/>
      <c r="AT359"/>
      <c r="AU359"/>
      <c r="AV359" s="7"/>
      <c r="BG359">
        <v>0.77753839999999996</v>
      </c>
      <c r="BI359" s="7"/>
    </row>
    <row r="360" spans="1:61" x14ac:dyDescent="0.2">
      <c r="A360" s="2">
        <f t="shared" si="79"/>
        <v>87.25</v>
      </c>
      <c r="B360" s="1">
        <v>43220</v>
      </c>
      <c r="C360" s="1">
        <v>4544000</v>
      </c>
      <c r="D360" s="1">
        <v>1600000000000</v>
      </c>
      <c r="E360" s="1">
        <v>1305000000</v>
      </c>
      <c r="F360" s="1">
        <v>5887000000</v>
      </c>
      <c r="G360" s="1">
        <v>448400000</v>
      </c>
      <c r="H360" s="53">
        <f t="shared" si="74"/>
        <v>2.2747368421052634E-6</v>
      </c>
      <c r="I360" s="53">
        <f t="shared" si="76"/>
        <v>84.21052631578948</v>
      </c>
      <c r="J360" s="1">
        <v>1141000</v>
      </c>
      <c r="K360" s="1">
        <v>175100000</v>
      </c>
      <c r="L360" s="64">
        <f t="shared" si="77"/>
        <v>7192000000</v>
      </c>
      <c r="M360" s="1">
        <v>4297000000</v>
      </c>
      <c r="N360" s="64"/>
      <c r="O360" s="1">
        <v>2.8532000000000002</v>
      </c>
      <c r="P360" s="1">
        <v>3.7667999999999999</v>
      </c>
      <c r="Q360" s="1">
        <v>6.7887000000000004</v>
      </c>
      <c r="R360" s="1">
        <v>2.1779999999999999</v>
      </c>
      <c r="S360" s="1">
        <v>0.25219999999999998</v>
      </c>
      <c r="T360"/>
      <c r="U360" s="1">
        <v>2.7772999999999999</v>
      </c>
      <c r="V360" s="1">
        <v>3.5960999999999999</v>
      </c>
      <c r="W360" s="1">
        <v>6.4349999999999996</v>
      </c>
      <c r="X360" s="1">
        <v>2.1779999999999999</v>
      </c>
      <c r="Y360" s="1">
        <v>0.25219999999999998</v>
      </c>
      <c r="AA360" s="1">
        <v>2.1722000000000001</v>
      </c>
      <c r="AB360" s="1">
        <v>2.4363000000000001</v>
      </c>
      <c r="AC360" s="1">
        <v>4.0993000000000004</v>
      </c>
      <c r="AD360" s="1">
        <v>2.0099999999999998</v>
      </c>
      <c r="AE360" s="1">
        <v>0.23687</v>
      </c>
      <c r="AG360" s="3">
        <f t="shared" si="75"/>
        <v>7.4664277108279746</v>
      </c>
      <c r="AH360" s="3">
        <f t="shared" si="66"/>
        <v>21.303211544534378</v>
      </c>
      <c r="AI360" s="3">
        <f t="shared" si="67"/>
        <v>20.736509681282534</v>
      </c>
      <c r="AJ360" s="3">
        <f t="shared" si="68"/>
        <v>16.218574273460529</v>
      </c>
      <c r="AK360" s="1">
        <f t="shared" si="69"/>
        <v>555961963500</v>
      </c>
      <c r="AL360" s="63">
        <f t="shared" si="70"/>
        <v>9.4021199999999999E-3</v>
      </c>
      <c r="AM360" s="63">
        <f t="shared" si="71"/>
        <v>1.6543999999999999E-4</v>
      </c>
      <c r="AN360" s="43">
        <f t="shared" si="72"/>
        <v>1.7596031533313763E-2</v>
      </c>
      <c r="AO360" s="3">
        <f t="shared" si="73"/>
        <v>1.9992456019255958</v>
      </c>
      <c r="AP360" s="3">
        <f t="shared" si="78"/>
        <v>0.57820962089837524</v>
      </c>
      <c r="AQ360"/>
      <c r="AR360"/>
      <c r="AS360"/>
      <c r="AT360"/>
      <c r="AU360"/>
      <c r="AV360" s="7"/>
      <c r="BG360">
        <v>0.7685845</v>
      </c>
      <c r="BI360" s="7"/>
    </row>
    <row r="361" spans="1:61" x14ac:dyDescent="0.2">
      <c r="A361" s="2">
        <f t="shared" si="79"/>
        <v>87.5</v>
      </c>
      <c r="B361" s="1">
        <v>38880</v>
      </c>
      <c r="C361" s="1">
        <v>4034000</v>
      </c>
      <c r="D361" s="1">
        <v>1599000000000</v>
      </c>
      <c r="E361" s="1">
        <v>1287000000</v>
      </c>
      <c r="F361" s="1">
        <v>6132000000</v>
      </c>
      <c r="G361" s="1">
        <v>414700000</v>
      </c>
      <c r="H361" s="53">
        <f t="shared" si="74"/>
        <v>2.0463157894736843E-6</v>
      </c>
      <c r="I361" s="53">
        <f t="shared" si="76"/>
        <v>84.15789473684211</v>
      </c>
      <c r="J361" s="1">
        <v>1204000</v>
      </c>
      <c r="K361" s="1">
        <v>161800000</v>
      </c>
      <c r="L361" s="64">
        <f t="shared" si="77"/>
        <v>7419000000</v>
      </c>
      <c r="M361" s="1">
        <v>4257000000</v>
      </c>
      <c r="N361" s="64"/>
      <c r="O361" s="1">
        <v>2.8327</v>
      </c>
      <c r="P361" s="1">
        <v>3.7363</v>
      </c>
      <c r="Q361" s="1">
        <v>6.7302</v>
      </c>
      <c r="R361" s="1">
        <v>2.1656</v>
      </c>
      <c r="S361" s="1">
        <v>0.25041999999999998</v>
      </c>
      <c r="T361"/>
      <c r="U361" s="1">
        <v>2.7578999999999998</v>
      </c>
      <c r="V361" s="1">
        <v>3.5680999999999998</v>
      </c>
      <c r="W361" s="1">
        <v>6.3817000000000004</v>
      </c>
      <c r="X361" s="1">
        <v>2.1656</v>
      </c>
      <c r="Y361" s="1">
        <v>0.25041999999999998</v>
      </c>
      <c r="AA361" s="1">
        <v>2.1594000000000002</v>
      </c>
      <c r="AB361" s="1">
        <v>2.4209000000000001</v>
      </c>
      <c r="AC361" s="1">
        <v>4.0716000000000001</v>
      </c>
      <c r="AD361" s="1">
        <v>1.9994000000000001</v>
      </c>
      <c r="AE361" s="1">
        <v>0.23526</v>
      </c>
      <c r="AG361" s="3">
        <f t="shared" si="75"/>
        <v>7.5446094893078044</v>
      </c>
      <c r="AH361" s="3">
        <f t="shared" si="66"/>
        <v>21.371615300362219</v>
      </c>
      <c r="AI361" s="3">
        <f t="shared" si="67"/>
        <v>20.807278510561993</v>
      </c>
      <c r="AJ361" s="3">
        <f t="shared" si="68"/>
        <v>16.291829731211273</v>
      </c>
      <c r="AK361" s="1">
        <f t="shared" si="69"/>
        <v>559592563500</v>
      </c>
      <c r="AL361" s="63">
        <f t="shared" si="70"/>
        <v>8.7886400000000003E-3</v>
      </c>
      <c r="AM361" s="63">
        <f t="shared" si="71"/>
        <v>1.5408800000000001E-4</v>
      </c>
      <c r="AN361" s="43">
        <f t="shared" si="72"/>
        <v>1.7532633035372936E-2</v>
      </c>
      <c r="AO361" s="3">
        <f t="shared" si="73"/>
        <v>2.0011169695509818</v>
      </c>
      <c r="AP361" s="3">
        <f t="shared" si="78"/>
        <v>0.57961084495356363</v>
      </c>
      <c r="AQ361"/>
      <c r="AR361"/>
      <c r="AS361"/>
      <c r="AT361"/>
      <c r="AU361"/>
      <c r="AV361" s="7"/>
      <c r="BG361">
        <v>0.75991830000000005</v>
      </c>
      <c r="BI361" s="7"/>
    </row>
    <row r="362" spans="1:61" x14ac:dyDescent="0.2">
      <c r="A362" s="2">
        <f t="shared" si="79"/>
        <v>87.75</v>
      </c>
      <c r="B362" s="1">
        <v>35370</v>
      </c>
      <c r="C362" s="1">
        <v>3504000</v>
      </c>
      <c r="D362" s="1">
        <v>1597000000000</v>
      </c>
      <c r="E362" s="1">
        <v>1256000000</v>
      </c>
      <c r="F362" s="1">
        <v>6413000000</v>
      </c>
      <c r="G362" s="1">
        <v>378700000</v>
      </c>
      <c r="H362" s="53">
        <f t="shared" si="74"/>
        <v>1.8615789473684211E-6</v>
      </c>
      <c r="I362" s="53">
        <f t="shared" si="76"/>
        <v>84.05263157894737</v>
      </c>
      <c r="J362" s="1">
        <v>1290000</v>
      </c>
      <c r="K362" s="1">
        <v>148300000</v>
      </c>
      <c r="L362" s="64">
        <f t="shared" si="77"/>
        <v>7669000000</v>
      </c>
      <c r="M362" s="1">
        <v>4217000000</v>
      </c>
      <c r="N362" s="64"/>
      <c r="O362" s="1">
        <v>2.8107000000000002</v>
      </c>
      <c r="P362" s="1">
        <v>3.7042999999999999</v>
      </c>
      <c r="Q362" s="1">
        <v>6.6696999999999997</v>
      </c>
      <c r="R362" s="1">
        <v>2.1514000000000002</v>
      </c>
      <c r="S362" s="1">
        <v>0.24851000000000001</v>
      </c>
      <c r="T362"/>
      <c r="U362" s="1">
        <v>2.7368999999999999</v>
      </c>
      <c r="V362" s="1">
        <v>3.5385</v>
      </c>
      <c r="W362" s="1">
        <v>6.3261000000000003</v>
      </c>
      <c r="X362" s="1">
        <v>2.1514000000000002</v>
      </c>
      <c r="Y362" s="1">
        <v>0.24851000000000001</v>
      </c>
      <c r="AA362" s="1">
        <v>2.1448999999999998</v>
      </c>
      <c r="AB362" s="1">
        <v>2.4037999999999999</v>
      </c>
      <c r="AC362" s="1">
        <v>4.0414000000000003</v>
      </c>
      <c r="AD362" s="1">
        <v>1.9869000000000001</v>
      </c>
      <c r="AE362" s="1">
        <v>0.23352000000000001</v>
      </c>
      <c r="AG362" s="3">
        <f t="shared" si="75"/>
        <v>7.6236099177127361</v>
      </c>
      <c r="AH362" s="3">
        <f t="shared" ref="AH362:AH425" si="80">O362*AG362</f>
        <v>21.427680395715189</v>
      </c>
      <c r="AI362" s="3">
        <f t="shared" ref="AI362:AI425" si="81">U362*AG362</f>
        <v>20.865057983787988</v>
      </c>
      <c r="AJ362" s="3">
        <f t="shared" ref="AJ362:AJ425" si="82">AA362*AG362</f>
        <v>16.351880912502047</v>
      </c>
      <c r="AK362" s="1">
        <f t="shared" ref="AK362:AK425" si="83">AK361+(C362*0.25)*3600</f>
        <v>562746163500</v>
      </c>
      <c r="AL362" s="63">
        <f t="shared" ref="AL362:AL425" si="84">G361*AL$5</f>
        <v>8.1281199999999991E-3</v>
      </c>
      <c r="AM362" s="63">
        <f t="shared" ref="AM362:AM425" si="85">K361*AM$5</f>
        <v>1.4238400000000001E-4</v>
      </c>
      <c r="AN362" s="43">
        <f t="shared" ref="AN362:AN425" si="86">AM362/AL362</f>
        <v>1.7517457911546585E-2</v>
      </c>
      <c r="AO362" s="3">
        <f t="shared" ref="AO362:AO425" si="87">((P362*12)+Q362+(R362*16)+(S362*14))/(P362*12)</f>
        <v>2.0026914666738658</v>
      </c>
      <c r="AP362" s="3">
        <f t="shared" si="78"/>
        <v>0.58078449369651497</v>
      </c>
      <c r="AQ362"/>
      <c r="AR362"/>
      <c r="AS362"/>
      <c r="AT362"/>
      <c r="AU362"/>
      <c r="AV362" s="7"/>
      <c r="BG362">
        <v>0.75156800000000001</v>
      </c>
      <c r="BI362" s="7"/>
    </row>
    <row r="363" spans="1:61" x14ac:dyDescent="0.2">
      <c r="A363" s="2">
        <f t="shared" si="79"/>
        <v>88</v>
      </c>
      <c r="B363" s="1">
        <v>32580</v>
      </c>
      <c r="C363" s="1">
        <v>2963000</v>
      </c>
      <c r="D363" s="1">
        <v>1594000000000</v>
      </c>
      <c r="E363" s="1">
        <v>1205000000</v>
      </c>
      <c r="F363" s="1">
        <v>6735000000</v>
      </c>
      <c r="G363" s="1">
        <v>341000000</v>
      </c>
      <c r="H363" s="53">
        <f t="shared" si="74"/>
        <v>1.7147368421052632E-6</v>
      </c>
      <c r="I363" s="53">
        <f t="shared" si="76"/>
        <v>83.89473684210526</v>
      </c>
      <c r="J363" s="1">
        <v>1408000</v>
      </c>
      <c r="K363" s="1">
        <v>134900000</v>
      </c>
      <c r="L363" s="64">
        <f t="shared" si="77"/>
        <v>7940000000</v>
      </c>
      <c r="M363" s="1">
        <v>4177000000</v>
      </c>
      <c r="N363" s="64"/>
      <c r="O363" s="1">
        <v>2.7871999999999999</v>
      </c>
      <c r="P363" s="1">
        <v>3.6711</v>
      </c>
      <c r="Q363" s="1">
        <v>6.6074999999999999</v>
      </c>
      <c r="R363" s="1">
        <v>2.1356000000000002</v>
      </c>
      <c r="S363" s="1">
        <v>0.24648999999999999</v>
      </c>
      <c r="T363"/>
      <c r="U363" s="1">
        <v>2.7145000000000001</v>
      </c>
      <c r="V363" s="1">
        <v>3.5074999999999998</v>
      </c>
      <c r="W363" s="1">
        <v>6.2686000000000002</v>
      </c>
      <c r="X363" s="1">
        <v>2.1356000000000002</v>
      </c>
      <c r="Y363" s="1">
        <v>0.24648999999999999</v>
      </c>
      <c r="AA363" s="1">
        <v>2.1288999999999998</v>
      </c>
      <c r="AB363" s="1">
        <v>2.3852000000000002</v>
      </c>
      <c r="AC363" s="1">
        <v>4.0087000000000002</v>
      </c>
      <c r="AD363" s="1">
        <v>1.9729000000000001</v>
      </c>
      <c r="AE363" s="1">
        <v>0.23166999999999999</v>
      </c>
      <c r="AG363" s="3">
        <f t="shared" si="75"/>
        <v>7.7034375682153788</v>
      </c>
      <c r="AH363" s="3">
        <f t="shared" si="80"/>
        <v>21.471021190129903</v>
      </c>
      <c r="AI363" s="3">
        <f t="shared" si="81"/>
        <v>20.910981278920648</v>
      </c>
      <c r="AJ363" s="3">
        <f t="shared" si="82"/>
        <v>16.399848238973718</v>
      </c>
      <c r="AK363" s="1">
        <f t="shared" si="83"/>
        <v>565412863500</v>
      </c>
      <c r="AL363" s="63">
        <f t="shared" si="84"/>
        <v>7.4225199999999993E-3</v>
      </c>
      <c r="AM363" s="63">
        <f t="shared" si="85"/>
        <v>1.3050400000000001E-4</v>
      </c>
      <c r="AN363" s="43">
        <f t="shared" si="86"/>
        <v>1.758216885909368E-2</v>
      </c>
      <c r="AO363" s="3">
        <f t="shared" si="87"/>
        <v>2.0039670216919543</v>
      </c>
      <c r="AP363" s="3">
        <f t="shared" si="78"/>
        <v>0.58173299555991398</v>
      </c>
      <c r="AQ363"/>
      <c r="AR363"/>
      <c r="AS363"/>
      <c r="AT363"/>
      <c r="AU363"/>
      <c r="AV363" s="7"/>
      <c r="BG363">
        <v>0.74352430000000003</v>
      </c>
      <c r="BI363" s="7"/>
    </row>
    <row r="364" spans="1:61" x14ac:dyDescent="0.2">
      <c r="A364" s="2">
        <f t="shared" si="79"/>
        <v>88.25</v>
      </c>
      <c r="B364" s="1">
        <v>30360</v>
      </c>
      <c r="C364" s="1">
        <v>2427000</v>
      </c>
      <c r="D364" s="1">
        <v>1591000000000</v>
      </c>
      <c r="E364" s="1">
        <v>1130000000</v>
      </c>
      <c r="F364" s="1">
        <v>7098000000</v>
      </c>
      <c r="G364" s="1">
        <v>302000000</v>
      </c>
      <c r="H364" s="53">
        <f t="shared" si="74"/>
        <v>1.5978947368421053E-6</v>
      </c>
      <c r="I364" s="53">
        <f t="shared" si="76"/>
        <v>83.736842105263165</v>
      </c>
      <c r="J364" s="1">
        <v>1577000</v>
      </c>
      <c r="K364" s="1">
        <v>122000000</v>
      </c>
      <c r="L364" s="64">
        <f t="shared" si="77"/>
        <v>8228000000</v>
      </c>
      <c r="M364" s="1">
        <v>4137000000</v>
      </c>
      <c r="N364" s="64"/>
      <c r="O364" s="1">
        <v>2.7627000000000002</v>
      </c>
      <c r="P364" s="1">
        <v>3.6368999999999998</v>
      </c>
      <c r="Q364" s="1">
        <v>6.5441000000000003</v>
      </c>
      <c r="R364" s="1">
        <v>2.1183999999999998</v>
      </c>
      <c r="S364" s="1">
        <v>0.24437</v>
      </c>
      <c r="T364"/>
      <c r="U364" s="1">
        <v>2.6909000000000001</v>
      </c>
      <c r="V364" s="1">
        <v>3.4754</v>
      </c>
      <c r="W364" s="1">
        <v>6.2096</v>
      </c>
      <c r="X364" s="1">
        <v>2.1183999999999998</v>
      </c>
      <c r="Y364" s="1">
        <v>0.24437</v>
      </c>
      <c r="AA364" s="1">
        <v>2.1116000000000001</v>
      </c>
      <c r="AB364" s="1">
        <v>2.3652000000000002</v>
      </c>
      <c r="AC364" s="1">
        <v>3.9742000000000002</v>
      </c>
      <c r="AD364" s="1">
        <v>1.9574</v>
      </c>
      <c r="AE364" s="1">
        <v>0.22972000000000001</v>
      </c>
      <c r="AG364" s="3">
        <f t="shared" si="75"/>
        <v>7.7841011027484992</v>
      </c>
      <c r="AH364" s="3">
        <f t="shared" si="80"/>
        <v>21.505136116563278</v>
      </c>
      <c r="AI364" s="3">
        <f t="shared" si="81"/>
        <v>20.946237657385936</v>
      </c>
      <c r="AJ364" s="3">
        <f t="shared" si="82"/>
        <v>16.436907888563731</v>
      </c>
      <c r="AK364" s="1">
        <f t="shared" si="83"/>
        <v>567597163500</v>
      </c>
      <c r="AL364" s="63">
        <f t="shared" si="84"/>
        <v>6.6835999999999996E-3</v>
      </c>
      <c r="AM364" s="63">
        <f t="shared" si="85"/>
        <v>1.18712E-4</v>
      </c>
      <c r="AN364" s="43">
        <f t="shared" si="86"/>
        <v>1.7761685319289008E-2</v>
      </c>
      <c r="AO364" s="3">
        <f t="shared" si="87"/>
        <v>2.0049694336752002</v>
      </c>
      <c r="AP364" s="3">
        <f t="shared" si="78"/>
        <v>0.5824740850724518</v>
      </c>
      <c r="AQ364"/>
      <c r="AR364"/>
      <c r="AS364"/>
      <c r="AT364"/>
      <c r="AU364"/>
      <c r="AV364" s="7"/>
      <c r="BG364">
        <v>0.73585020000000001</v>
      </c>
      <c r="BI364" s="7"/>
    </row>
    <row r="365" spans="1:61" x14ac:dyDescent="0.2">
      <c r="A365" s="2">
        <f t="shared" si="79"/>
        <v>88.5</v>
      </c>
      <c r="B365" s="1">
        <v>28630</v>
      </c>
      <c r="C365" s="1">
        <v>1916000</v>
      </c>
      <c r="D365" s="1">
        <v>1587000000000</v>
      </c>
      <c r="E365" s="1">
        <v>1027000000</v>
      </c>
      <c r="F365" s="1">
        <v>7497000000</v>
      </c>
      <c r="G365" s="1">
        <v>262900000</v>
      </c>
      <c r="H365" s="53">
        <f t="shared" si="74"/>
        <v>1.506842105263158E-6</v>
      </c>
      <c r="I365" s="53">
        <f t="shared" si="76"/>
        <v>83.526315789473685</v>
      </c>
      <c r="J365" s="1">
        <v>1817000</v>
      </c>
      <c r="K365" s="1">
        <v>109900000</v>
      </c>
      <c r="L365" s="64">
        <f t="shared" si="77"/>
        <v>8524000000</v>
      </c>
      <c r="M365" s="1">
        <v>4096000000</v>
      </c>
      <c r="N365" s="64"/>
      <c r="O365" s="1">
        <v>2.7372000000000001</v>
      </c>
      <c r="P365" s="1">
        <v>3.6019999999999999</v>
      </c>
      <c r="Q365" s="1">
        <v>6.4797000000000002</v>
      </c>
      <c r="R365" s="1">
        <v>2.1002000000000001</v>
      </c>
      <c r="S365" s="1">
        <v>0.24218000000000001</v>
      </c>
      <c r="T365"/>
      <c r="U365" s="1">
        <v>2.6663000000000001</v>
      </c>
      <c r="V365" s="1">
        <v>3.4424999999999999</v>
      </c>
      <c r="W365" s="1">
        <v>6.1494999999999997</v>
      </c>
      <c r="X365" s="1">
        <v>2.1002000000000001</v>
      </c>
      <c r="Y365" s="1">
        <v>0.24218000000000001</v>
      </c>
      <c r="AA365" s="1">
        <v>2.0933000000000002</v>
      </c>
      <c r="AB365" s="1">
        <v>2.3443000000000001</v>
      </c>
      <c r="AC365" s="1">
        <v>3.9380999999999999</v>
      </c>
      <c r="AD365" s="1">
        <v>1.9409000000000001</v>
      </c>
      <c r="AE365" s="1">
        <v>0.22767999999999999</v>
      </c>
      <c r="AG365" s="3">
        <f t="shared" si="75"/>
        <v>7.8656092739448917</v>
      </c>
      <c r="AH365" s="3">
        <f t="shared" si="80"/>
        <v>21.529745704641957</v>
      </c>
      <c r="AI365" s="3">
        <f t="shared" si="81"/>
        <v>20.972074007119264</v>
      </c>
      <c r="AJ365" s="3">
        <f t="shared" si="82"/>
        <v>16.465079893148843</v>
      </c>
      <c r="AK365" s="1">
        <f t="shared" si="83"/>
        <v>569321563500</v>
      </c>
      <c r="AL365" s="63">
        <f t="shared" si="84"/>
        <v>5.9191999999999995E-3</v>
      </c>
      <c r="AM365" s="63">
        <f t="shared" si="85"/>
        <v>1.0736E-4</v>
      </c>
      <c r="AN365" s="43">
        <f t="shared" si="86"/>
        <v>1.8137586160291933E-2</v>
      </c>
      <c r="AO365" s="3">
        <f t="shared" si="87"/>
        <v>2.005770405330372</v>
      </c>
      <c r="AP365" s="3">
        <f t="shared" si="78"/>
        <v>0.58306496390893947</v>
      </c>
      <c r="AQ365"/>
      <c r="AR365"/>
      <c r="AS365"/>
      <c r="AT365"/>
      <c r="AU365"/>
      <c r="AV365" s="7"/>
      <c r="BG365">
        <v>0.72858330000000004</v>
      </c>
      <c r="BI365" s="7"/>
    </row>
    <row r="366" spans="1:61" x14ac:dyDescent="0.2">
      <c r="A366" s="2">
        <f t="shared" si="79"/>
        <v>88.75</v>
      </c>
      <c r="B366" s="1">
        <v>27300</v>
      </c>
      <c r="C366" s="1">
        <v>1449000</v>
      </c>
      <c r="D366" s="1">
        <v>1583000000000</v>
      </c>
      <c r="E366" s="1">
        <v>894800000</v>
      </c>
      <c r="F366" s="1">
        <v>7921000000</v>
      </c>
      <c r="G366" s="1">
        <v>224500000</v>
      </c>
      <c r="H366" s="53">
        <f t="shared" si="74"/>
        <v>1.4368421052631578E-6</v>
      </c>
      <c r="I366" s="53">
        <f t="shared" si="76"/>
        <v>83.315789473684205</v>
      </c>
      <c r="J366" s="1">
        <v>2168000</v>
      </c>
      <c r="K366" s="1">
        <v>98970000</v>
      </c>
      <c r="L366" s="64">
        <f t="shared" si="77"/>
        <v>8815800000</v>
      </c>
      <c r="M366" s="1">
        <v>4056000000</v>
      </c>
      <c r="N366" s="64"/>
      <c r="O366" s="1">
        <v>2.7111999999999998</v>
      </c>
      <c r="P366" s="1">
        <v>3.5666000000000002</v>
      </c>
      <c r="Q366" s="1">
        <v>6.4149000000000003</v>
      </c>
      <c r="R366" s="1">
        <v>2.0811999999999999</v>
      </c>
      <c r="S366" s="1">
        <v>0.23993</v>
      </c>
      <c r="T366"/>
      <c r="U366" s="1">
        <v>2.6410999999999998</v>
      </c>
      <c r="V366" s="1">
        <v>3.4089999999999998</v>
      </c>
      <c r="W366" s="1">
        <v>6.0885999999999996</v>
      </c>
      <c r="X366" s="1">
        <v>2.0811999999999999</v>
      </c>
      <c r="Y366" s="1">
        <v>0.23993</v>
      </c>
      <c r="AA366" s="1">
        <v>2.0741999999999998</v>
      </c>
      <c r="AB366" s="1">
        <v>2.3224999999999998</v>
      </c>
      <c r="AC366" s="1">
        <v>3.9009999999999998</v>
      </c>
      <c r="AD366" s="1">
        <v>1.9237</v>
      </c>
      <c r="AE366" s="1">
        <v>0.22559000000000001</v>
      </c>
      <c r="AG366" s="3">
        <f t="shared" si="75"/>
        <v>7.9479709260871365</v>
      </c>
      <c r="AH366" s="3">
        <f t="shared" si="80"/>
        <v>21.548538774807444</v>
      </c>
      <c r="AI366" s="3">
        <f t="shared" si="81"/>
        <v>20.991386012888736</v>
      </c>
      <c r="AJ366" s="3">
        <f t="shared" si="82"/>
        <v>16.485681294889936</v>
      </c>
      <c r="AK366" s="1">
        <f t="shared" si="83"/>
        <v>570625663500</v>
      </c>
      <c r="AL366" s="63">
        <f t="shared" si="84"/>
        <v>5.1528399999999997E-3</v>
      </c>
      <c r="AM366" s="63">
        <f t="shared" si="85"/>
        <v>9.6712000000000005E-5</v>
      </c>
      <c r="AN366" s="43">
        <f t="shared" si="86"/>
        <v>1.8768679019725048E-2</v>
      </c>
      <c r="AO366" s="3">
        <f t="shared" si="87"/>
        <v>2.0064001196284043</v>
      </c>
      <c r="AP366" s="3">
        <f t="shared" si="78"/>
        <v>0.58352492569954573</v>
      </c>
      <c r="AQ366"/>
      <c r="AR366"/>
      <c r="AS366"/>
      <c r="AT366"/>
      <c r="AU366"/>
      <c r="AV366" s="7"/>
      <c r="BG366">
        <v>0.72171649999999998</v>
      </c>
      <c r="BI366" s="7"/>
    </row>
    <row r="367" spans="1:61" x14ac:dyDescent="0.2">
      <c r="A367" s="2">
        <f t="shared" si="79"/>
        <v>89</v>
      </c>
      <c r="B367" s="1">
        <v>26280</v>
      </c>
      <c r="C367" s="1">
        <v>1042000</v>
      </c>
      <c r="D367" s="1">
        <v>1578000000000</v>
      </c>
      <c r="E367" s="1">
        <v>732400000</v>
      </c>
      <c r="F367" s="1">
        <v>8359000000</v>
      </c>
      <c r="G367" s="1">
        <v>187500000</v>
      </c>
      <c r="H367" s="53">
        <f t="shared" si="74"/>
        <v>1.3831578947368421E-6</v>
      </c>
      <c r="I367" s="53">
        <f t="shared" si="76"/>
        <v>83.05263157894737</v>
      </c>
      <c r="J367" s="1">
        <v>2728000</v>
      </c>
      <c r="K367" s="1">
        <v>89650000</v>
      </c>
      <c r="L367" s="64">
        <f t="shared" si="77"/>
        <v>9091400000</v>
      </c>
      <c r="M367" s="1">
        <v>4015000000</v>
      </c>
      <c r="N367" s="64"/>
      <c r="O367" s="1">
        <v>2.6848000000000001</v>
      </c>
      <c r="P367" s="1">
        <v>3.5308999999999999</v>
      </c>
      <c r="Q367" s="1">
        <v>6.3498999999999999</v>
      </c>
      <c r="R367" s="1">
        <v>2.0617999999999999</v>
      </c>
      <c r="S367" s="1">
        <v>0.23766000000000001</v>
      </c>
      <c r="T367"/>
      <c r="U367" s="1">
        <v>2.6156000000000001</v>
      </c>
      <c r="V367" s="1">
        <v>3.3752</v>
      </c>
      <c r="W367" s="1">
        <v>6.0274000000000001</v>
      </c>
      <c r="X367" s="1">
        <v>2.0617999999999999</v>
      </c>
      <c r="Y367" s="1">
        <v>0.23766000000000001</v>
      </c>
      <c r="AA367" s="1">
        <v>2.0547</v>
      </c>
      <c r="AB367" s="1">
        <v>2.3003</v>
      </c>
      <c r="AC367" s="1">
        <v>3.8631000000000002</v>
      </c>
      <c r="AD367" s="1">
        <v>1.9058999999999999</v>
      </c>
      <c r="AE367" s="1">
        <v>0.22347</v>
      </c>
      <c r="AG367" s="3">
        <f t="shared" si="75"/>
        <v>8.0311949960672582</v>
      </c>
      <c r="AH367" s="3">
        <f t="shared" si="80"/>
        <v>21.562152325441375</v>
      </c>
      <c r="AI367" s="3">
        <f t="shared" si="81"/>
        <v>21.006393631713522</v>
      </c>
      <c r="AJ367" s="3">
        <f t="shared" si="82"/>
        <v>16.501696358419395</v>
      </c>
      <c r="AK367" s="1">
        <f t="shared" si="83"/>
        <v>571563463500</v>
      </c>
      <c r="AL367" s="63">
        <f t="shared" si="84"/>
        <v>4.4001999999999999E-3</v>
      </c>
      <c r="AM367" s="63">
        <f t="shared" si="85"/>
        <v>8.7093600000000002E-5</v>
      </c>
      <c r="AN367" s="43">
        <f t="shared" si="86"/>
        <v>1.9793100313622108E-2</v>
      </c>
      <c r="AO367" s="3">
        <f t="shared" si="87"/>
        <v>2.0069656461525387</v>
      </c>
      <c r="AP367" s="3">
        <f t="shared" si="78"/>
        <v>0.5839304426633436</v>
      </c>
      <c r="AQ367"/>
      <c r="AR367"/>
      <c r="AS367"/>
      <c r="AT367"/>
      <c r="AU367"/>
      <c r="AV367" s="7"/>
      <c r="BG367">
        <v>0.71531529999999999</v>
      </c>
      <c r="BI367" s="7"/>
    </row>
    <row r="368" spans="1:61" x14ac:dyDescent="0.2">
      <c r="A368" s="2">
        <f t="shared" si="79"/>
        <v>89.25</v>
      </c>
      <c r="B368" s="1">
        <v>25520</v>
      </c>
      <c r="C368" s="1">
        <v>684200</v>
      </c>
      <c r="D368" s="1">
        <v>1572000000000</v>
      </c>
      <c r="E368" s="1">
        <v>534900000</v>
      </c>
      <c r="F368" s="1">
        <v>8792000000</v>
      </c>
      <c r="G368" s="1">
        <v>150200000</v>
      </c>
      <c r="H368" s="53">
        <f t="shared" si="74"/>
        <v>1.3431578947368421E-6</v>
      </c>
      <c r="I368" s="53">
        <f t="shared" si="76"/>
        <v>82.736842105263165</v>
      </c>
      <c r="J368" s="1">
        <v>3844000</v>
      </c>
      <c r="K368" s="1">
        <v>81960000</v>
      </c>
      <c r="L368" s="64">
        <f t="shared" si="77"/>
        <v>9326900000</v>
      </c>
      <c r="M368" s="1">
        <v>3974000000</v>
      </c>
      <c r="N368" s="64"/>
      <c r="O368" s="1">
        <v>2.6585000000000001</v>
      </c>
      <c r="P368" s="1">
        <v>3.4952999999999999</v>
      </c>
      <c r="Q368" s="1">
        <v>6.2851999999999997</v>
      </c>
      <c r="R368" s="1">
        <v>2.0424000000000002</v>
      </c>
      <c r="S368" s="1">
        <v>0.2354</v>
      </c>
      <c r="T368"/>
      <c r="U368" s="1">
        <v>2.59</v>
      </c>
      <c r="V368" s="1">
        <v>3.3414000000000001</v>
      </c>
      <c r="W368" s="1">
        <v>5.9664000000000001</v>
      </c>
      <c r="X368" s="1">
        <v>2.0424000000000002</v>
      </c>
      <c r="Y368" s="1">
        <v>0.2354</v>
      </c>
      <c r="AA368" s="1">
        <v>2.0350999999999999</v>
      </c>
      <c r="AB368" s="1">
        <v>2.2778</v>
      </c>
      <c r="AC368" s="1">
        <v>3.8250000000000002</v>
      </c>
      <c r="AD368" s="1">
        <v>1.8880999999999999</v>
      </c>
      <c r="AE368" s="1">
        <v>0.22136</v>
      </c>
      <c r="AG368" s="3">
        <f t="shared" si="75"/>
        <v>8.1152905143564453</v>
      </c>
      <c r="AH368" s="3">
        <f t="shared" si="80"/>
        <v>21.57449983241661</v>
      </c>
      <c r="AI368" s="3">
        <f t="shared" si="81"/>
        <v>21.018602432183194</v>
      </c>
      <c r="AJ368" s="3">
        <f t="shared" si="82"/>
        <v>16.515427725766802</v>
      </c>
      <c r="AK368" s="1">
        <f t="shared" si="83"/>
        <v>572179243500</v>
      </c>
      <c r="AL368" s="63">
        <f t="shared" si="84"/>
        <v>3.6749999999999999E-3</v>
      </c>
      <c r="AM368" s="63">
        <f t="shared" si="85"/>
        <v>7.8892000000000003E-5</v>
      </c>
      <c r="AN368" s="43">
        <f t="shared" si="86"/>
        <v>2.1467210884353743E-2</v>
      </c>
      <c r="AO368" s="3">
        <f t="shared" si="87"/>
        <v>2.0075243898950017</v>
      </c>
      <c r="AP368" s="3">
        <f t="shared" si="78"/>
        <v>0.58432752553428902</v>
      </c>
      <c r="AQ368"/>
      <c r="AR368"/>
      <c r="AS368"/>
      <c r="AT368"/>
      <c r="AU368"/>
      <c r="AV368" s="7"/>
      <c r="BG368">
        <v>0.70950619999999998</v>
      </c>
      <c r="BI368" s="7"/>
    </row>
    <row r="369" spans="1:61" x14ac:dyDescent="0.2">
      <c r="A369" s="2">
        <f t="shared" si="79"/>
        <v>89.5</v>
      </c>
      <c r="B369" s="1">
        <v>24970</v>
      </c>
      <c r="C369" s="1">
        <v>377800</v>
      </c>
      <c r="D369" s="1">
        <v>1566000000000</v>
      </c>
      <c r="E369" s="1">
        <v>312400000</v>
      </c>
      <c r="F369" s="1">
        <v>9178000000</v>
      </c>
      <c r="G369" s="1">
        <v>109100000</v>
      </c>
      <c r="H369" s="53">
        <f t="shared" si="74"/>
        <v>1.3142105263157895E-6</v>
      </c>
      <c r="I369" s="53">
        <f t="shared" si="76"/>
        <v>82.421052631578945</v>
      </c>
      <c r="J369" s="1">
        <v>6876000</v>
      </c>
      <c r="K369" s="1">
        <v>75980000</v>
      </c>
      <c r="L369" s="64">
        <f t="shared" si="77"/>
        <v>9490400000</v>
      </c>
      <c r="M369" s="1">
        <v>3933000000</v>
      </c>
      <c r="N369" s="64"/>
      <c r="O369" s="1">
        <v>2.6326000000000001</v>
      </c>
      <c r="P369" s="1">
        <v>3.4601999999999999</v>
      </c>
      <c r="Q369" s="1">
        <v>6.2211999999999996</v>
      </c>
      <c r="R369" s="1">
        <v>2.0234000000000001</v>
      </c>
      <c r="S369" s="1">
        <v>0.23325000000000001</v>
      </c>
      <c r="T369"/>
      <c r="U369" s="1">
        <v>2.5649000000000002</v>
      </c>
      <c r="V369" s="1">
        <v>3.3079999999999998</v>
      </c>
      <c r="W369" s="1">
        <v>5.9058999999999999</v>
      </c>
      <c r="X369" s="1">
        <v>2.0234000000000001</v>
      </c>
      <c r="Y369" s="1">
        <v>0.23325000000000001</v>
      </c>
      <c r="AA369" s="1">
        <v>2.0158</v>
      </c>
      <c r="AB369" s="1">
        <v>2.2555999999999998</v>
      </c>
      <c r="AC369" s="1">
        <v>3.7871000000000001</v>
      </c>
      <c r="AD369" s="1">
        <v>1.8707</v>
      </c>
      <c r="AE369" s="1">
        <v>0.21936</v>
      </c>
      <c r="AG369" s="3">
        <f t="shared" si="75"/>
        <v>8.2002666059849414</v>
      </c>
      <c r="AH369" s="3">
        <f t="shared" si="80"/>
        <v>21.588021866915955</v>
      </c>
      <c r="AI369" s="3">
        <f t="shared" si="81"/>
        <v>21.032863817690778</v>
      </c>
      <c r="AJ369" s="3">
        <f t="shared" si="82"/>
        <v>16.530097424344444</v>
      </c>
      <c r="AK369" s="1">
        <f t="shared" si="83"/>
        <v>572519263500</v>
      </c>
      <c r="AL369" s="63">
        <f t="shared" si="84"/>
        <v>2.94392E-3</v>
      </c>
      <c r="AM369" s="63">
        <f t="shared" si="85"/>
        <v>7.2124800000000004E-5</v>
      </c>
      <c r="AN369" s="43">
        <f t="shared" si="86"/>
        <v>2.4499578792901981E-2</v>
      </c>
      <c r="AO369" s="3">
        <f t="shared" si="87"/>
        <v>2.0081570429454945</v>
      </c>
      <c r="AP369" s="3">
        <f t="shared" si="78"/>
        <v>0.58476388648055033</v>
      </c>
      <c r="AQ369"/>
      <c r="AR369"/>
      <c r="AS369"/>
      <c r="AT369"/>
      <c r="AU369"/>
      <c r="AV369" s="7"/>
      <c r="BG369">
        <v>0.70418409999999998</v>
      </c>
      <c r="BI369" s="7"/>
    </row>
    <row r="370" spans="1:61" x14ac:dyDescent="0.2">
      <c r="A370" s="2">
        <f t="shared" si="79"/>
        <v>89.75</v>
      </c>
      <c r="B370" s="1">
        <v>24560</v>
      </c>
      <c r="C370" s="1">
        <v>192400</v>
      </c>
      <c r="D370" s="1">
        <v>1559000000000</v>
      </c>
      <c r="E370" s="1">
        <v>156600000</v>
      </c>
      <c r="F370" s="1">
        <v>9394000000</v>
      </c>
      <c r="G370" s="1">
        <v>70410000</v>
      </c>
      <c r="H370" s="53">
        <f t="shared" si="74"/>
        <v>1.2926315789473683E-6</v>
      </c>
      <c r="I370" s="53">
        <f t="shared" si="76"/>
        <v>82.05263157894737</v>
      </c>
      <c r="J370" s="1">
        <v>14530000</v>
      </c>
      <c r="K370" s="1">
        <v>72290000</v>
      </c>
      <c r="L370" s="64">
        <f t="shared" si="77"/>
        <v>9550600000</v>
      </c>
      <c r="M370" s="1">
        <v>3893000000</v>
      </c>
      <c r="N370" s="64"/>
      <c r="O370" s="1">
        <v>2.6080999999999999</v>
      </c>
      <c r="P370" s="1">
        <v>3.4262000000000001</v>
      </c>
      <c r="Q370" s="1">
        <v>6.1585999999999999</v>
      </c>
      <c r="R370" s="1">
        <v>2.0059999999999998</v>
      </c>
      <c r="S370" s="1">
        <v>0.23139000000000001</v>
      </c>
      <c r="T370"/>
      <c r="U370" s="1">
        <v>2.5411999999999999</v>
      </c>
      <c r="V370" s="1">
        <v>3.2755999999999998</v>
      </c>
      <c r="W370" s="1">
        <v>5.8468</v>
      </c>
      <c r="X370" s="1">
        <v>2.0059999999999998</v>
      </c>
      <c r="Y370" s="1">
        <v>0.23139000000000001</v>
      </c>
      <c r="AA370" s="1">
        <v>1.9979</v>
      </c>
      <c r="AB370" s="1">
        <v>2.2342</v>
      </c>
      <c r="AC370" s="1">
        <v>3.7502</v>
      </c>
      <c r="AD370" s="1">
        <v>1.855</v>
      </c>
      <c r="AE370" s="1">
        <v>0.21765000000000001</v>
      </c>
      <c r="AG370" s="3">
        <f t="shared" si="75"/>
        <v>8.286132491532177</v>
      </c>
      <c r="AH370" s="3">
        <f t="shared" si="80"/>
        <v>21.611062151165068</v>
      </c>
      <c r="AI370" s="3">
        <f t="shared" si="81"/>
        <v>21.056719887481567</v>
      </c>
      <c r="AJ370" s="3">
        <f t="shared" si="82"/>
        <v>16.554864104832138</v>
      </c>
      <c r="AK370" s="1">
        <f t="shared" si="83"/>
        <v>572692423500</v>
      </c>
      <c r="AL370" s="63">
        <f t="shared" si="84"/>
        <v>2.1383599999999997E-3</v>
      </c>
      <c r="AM370" s="63">
        <f t="shared" si="85"/>
        <v>6.6862399999999999E-5</v>
      </c>
      <c r="AN370" s="43">
        <f t="shared" si="86"/>
        <v>3.1268074599225579E-2</v>
      </c>
      <c r="AO370" s="3">
        <f t="shared" si="87"/>
        <v>2.009234234234234</v>
      </c>
      <c r="AP370" s="3">
        <f t="shared" si="78"/>
        <v>0.58548829607144937</v>
      </c>
      <c r="AQ370"/>
      <c r="AR370"/>
      <c r="AS370"/>
      <c r="AT370"/>
      <c r="AU370"/>
      <c r="AV370" s="7"/>
      <c r="BG370">
        <v>0.69950230000000002</v>
      </c>
      <c r="BI370" s="7"/>
    </row>
    <row r="371" spans="1:61" x14ac:dyDescent="0.2">
      <c r="A371" s="2">
        <f t="shared" si="79"/>
        <v>90</v>
      </c>
      <c r="B371" s="1">
        <v>24200</v>
      </c>
      <c r="C371" s="1">
        <v>223700</v>
      </c>
      <c r="D371" s="1">
        <v>1553000000000</v>
      </c>
      <c r="E371" s="1">
        <v>205500000</v>
      </c>
      <c r="F371" s="1">
        <v>9396000000</v>
      </c>
      <c r="G371" s="1">
        <v>66950000</v>
      </c>
      <c r="H371" s="53">
        <f t="shared" si="74"/>
        <v>1.2736842105263159E-6</v>
      </c>
      <c r="I371" s="53">
        <f t="shared" si="76"/>
        <v>81.736842105263165</v>
      </c>
      <c r="J371" s="1">
        <v>11880000</v>
      </c>
      <c r="K371" s="1">
        <v>70660000</v>
      </c>
      <c r="L371" s="64">
        <f t="shared" si="77"/>
        <v>9601500000</v>
      </c>
      <c r="M371" s="1">
        <v>3853000000</v>
      </c>
      <c r="N371" s="64"/>
      <c r="O371" s="1">
        <v>2.5857000000000001</v>
      </c>
      <c r="P371" s="1">
        <v>3.3938000000000001</v>
      </c>
      <c r="Q371" s="1">
        <v>6.0983000000000001</v>
      </c>
      <c r="R371" s="1">
        <v>1.9911000000000001</v>
      </c>
      <c r="S371" s="1">
        <v>0.22997000000000001</v>
      </c>
      <c r="T371"/>
      <c r="U371" s="1">
        <v>2.5194999999999999</v>
      </c>
      <c r="V371" s="1">
        <v>3.2448000000000001</v>
      </c>
      <c r="W371" s="1">
        <v>5.7897999999999996</v>
      </c>
      <c r="X371" s="1">
        <v>1.9911000000000001</v>
      </c>
      <c r="Y371" s="1">
        <v>0.22997000000000001</v>
      </c>
      <c r="AA371" s="1">
        <v>1.9819</v>
      </c>
      <c r="AB371" s="1">
        <v>2.2143999999999999</v>
      </c>
      <c r="AC371" s="1">
        <v>3.7153</v>
      </c>
      <c r="AD371" s="1">
        <v>1.8415999999999999</v>
      </c>
      <c r="AE371" s="1">
        <v>0.21637000000000001</v>
      </c>
      <c r="AG371" s="3">
        <f t="shared" si="75"/>
        <v>8.3728974881272649</v>
      </c>
      <c r="AH371" s="3">
        <f t="shared" si="80"/>
        <v>21.649801035050668</v>
      </c>
      <c r="AI371" s="3">
        <f t="shared" si="81"/>
        <v>21.095515221336644</v>
      </c>
      <c r="AJ371" s="3">
        <f t="shared" si="82"/>
        <v>16.594245531719427</v>
      </c>
      <c r="AK371" s="1">
        <f t="shared" si="83"/>
        <v>572893753500</v>
      </c>
      <c r="AL371" s="63">
        <f t="shared" si="84"/>
        <v>1.3800359999999998E-3</v>
      </c>
      <c r="AM371" s="63">
        <f t="shared" si="85"/>
        <v>6.3615199999999994E-5</v>
      </c>
      <c r="AN371" s="43">
        <f t="shared" si="86"/>
        <v>4.6096768490097362E-2</v>
      </c>
      <c r="AO371" s="3">
        <f t="shared" si="87"/>
        <v>2.0110466144145205</v>
      </c>
      <c r="AP371" s="3">
        <f t="shared" si="78"/>
        <v>0.58668748895043898</v>
      </c>
      <c r="AQ371"/>
      <c r="AR371"/>
      <c r="AS371"/>
      <c r="AT371"/>
      <c r="AU371"/>
      <c r="AV371" s="7"/>
      <c r="BG371">
        <v>0.69561620000000002</v>
      </c>
      <c r="BI371" s="7"/>
    </row>
    <row r="372" spans="1:61" x14ac:dyDescent="0.2">
      <c r="A372" s="2">
        <f t="shared" si="79"/>
        <v>90.25</v>
      </c>
      <c r="B372" s="1">
        <v>23870</v>
      </c>
      <c r="C372" s="1">
        <v>41890</v>
      </c>
      <c r="D372" s="1">
        <v>1546000000000</v>
      </c>
      <c r="E372" s="1">
        <v>11850</v>
      </c>
      <c r="F372" s="1">
        <v>9440000000</v>
      </c>
      <c r="G372" s="1">
        <v>27820000</v>
      </c>
      <c r="H372" s="53">
        <f t="shared" si="74"/>
        <v>1.2563157894736843E-6</v>
      </c>
      <c r="I372" s="53">
        <f t="shared" si="76"/>
        <v>81.368421052631575</v>
      </c>
      <c r="J372" s="1">
        <v>67600000</v>
      </c>
      <c r="K372" s="1">
        <v>71240000</v>
      </c>
      <c r="L372" s="64">
        <f t="shared" si="77"/>
        <v>9440011850</v>
      </c>
      <c r="M372" s="1">
        <v>3813000000</v>
      </c>
      <c r="N372" s="64"/>
      <c r="O372" s="1">
        <v>2.5634999999999999</v>
      </c>
      <c r="P372" s="1">
        <v>3.3613</v>
      </c>
      <c r="Q372" s="1">
        <v>6.0382999999999996</v>
      </c>
      <c r="R372" s="1">
        <v>1.9762999999999999</v>
      </c>
      <c r="S372" s="1">
        <v>0.22853999999999999</v>
      </c>
      <c r="T372"/>
      <c r="U372" s="1">
        <v>2.4980000000000002</v>
      </c>
      <c r="V372" s="1">
        <v>3.2139000000000002</v>
      </c>
      <c r="W372" s="1">
        <v>5.7331000000000003</v>
      </c>
      <c r="X372" s="1">
        <v>1.9762999999999999</v>
      </c>
      <c r="Y372" s="1">
        <v>0.22853999999999999</v>
      </c>
      <c r="AA372" s="1">
        <v>1.966</v>
      </c>
      <c r="AB372" s="1">
        <v>2.1943999999999999</v>
      </c>
      <c r="AC372" s="1">
        <v>3.6802999999999999</v>
      </c>
      <c r="AD372" s="1">
        <v>1.8284</v>
      </c>
      <c r="AE372" s="1">
        <v>0.21509</v>
      </c>
      <c r="AG372" s="3">
        <f t="shared" si="75"/>
        <v>8.4605710104600043</v>
      </c>
      <c r="AH372" s="3">
        <f t="shared" si="80"/>
        <v>21.688673785314219</v>
      </c>
      <c r="AI372" s="3">
        <f t="shared" si="81"/>
        <v>21.134506384129093</v>
      </c>
      <c r="AJ372" s="3">
        <f t="shared" si="82"/>
        <v>16.633482606564368</v>
      </c>
      <c r="AK372" s="1">
        <f t="shared" si="83"/>
        <v>572931454500</v>
      </c>
      <c r="AL372" s="63">
        <f t="shared" si="84"/>
        <v>1.31222E-3</v>
      </c>
      <c r="AM372" s="63">
        <f t="shared" si="85"/>
        <v>6.2180799999999993E-5</v>
      </c>
      <c r="AN372" s="43">
        <f t="shared" si="86"/>
        <v>4.7385956623127216E-2</v>
      </c>
      <c r="AO372" s="3">
        <f t="shared" si="87"/>
        <v>2.0129677009887046</v>
      </c>
      <c r="AP372" s="3">
        <f t="shared" si="78"/>
        <v>0.58795704043078567</v>
      </c>
      <c r="AQ372"/>
      <c r="AR372"/>
      <c r="AS372"/>
      <c r="AT372"/>
      <c r="AU372"/>
      <c r="AV372" s="7"/>
      <c r="BG372">
        <v>0.69196469999999999</v>
      </c>
      <c r="BI372" s="7"/>
    </row>
    <row r="373" spans="1:61" x14ac:dyDescent="0.2">
      <c r="A373" s="2">
        <f t="shared" si="79"/>
        <v>90.5</v>
      </c>
      <c r="B373" s="1">
        <v>23610</v>
      </c>
      <c r="C373" s="1">
        <v>18270</v>
      </c>
      <c r="D373" s="1">
        <v>1539000000000</v>
      </c>
      <c r="E373" s="1">
        <v>18520</v>
      </c>
      <c r="F373" s="1">
        <v>9132000000</v>
      </c>
      <c r="G373" s="1">
        <v>10750000</v>
      </c>
      <c r="H373" s="53">
        <f t="shared" si="74"/>
        <v>1.2426315789473684E-6</v>
      </c>
      <c r="I373" s="53">
        <f t="shared" si="76"/>
        <v>81</v>
      </c>
      <c r="J373" s="1">
        <v>113300000</v>
      </c>
      <c r="K373" s="1">
        <v>72020000</v>
      </c>
      <c r="L373" s="64">
        <f t="shared" si="77"/>
        <v>9132018520</v>
      </c>
      <c r="M373" s="1">
        <v>3773000000</v>
      </c>
      <c r="N373" s="64"/>
      <c r="O373" s="1">
        <v>2.5438000000000001</v>
      </c>
      <c r="P373" s="1">
        <v>3.3302</v>
      </c>
      <c r="Q373" s="1">
        <v>5.9801000000000002</v>
      </c>
      <c r="R373" s="1">
        <v>1.9651000000000001</v>
      </c>
      <c r="S373" s="1">
        <v>0.22771</v>
      </c>
      <c r="T373"/>
      <c r="U373" s="1">
        <v>2.4790000000000001</v>
      </c>
      <c r="V373" s="1">
        <v>3.1842999999999999</v>
      </c>
      <c r="W373" s="1">
        <v>5.6780999999999997</v>
      </c>
      <c r="X373" s="1">
        <v>1.9651000000000001</v>
      </c>
      <c r="Y373" s="1">
        <v>0.22771</v>
      </c>
      <c r="AA373" s="1">
        <v>1.9525999999999999</v>
      </c>
      <c r="AB373" s="1">
        <v>2.1755</v>
      </c>
      <c r="AC373" s="1">
        <v>3.6467999999999998</v>
      </c>
      <c r="AD373" s="1">
        <v>1.8188</v>
      </c>
      <c r="AE373" s="1">
        <v>0.21440000000000001</v>
      </c>
      <c r="AG373" s="3">
        <f t="shared" si="75"/>
        <v>8.5491625718024373</v>
      </c>
      <c r="AH373" s="3">
        <f t="shared" si="80"/>
        <v>21.747359750151041</v>
      </c>
      <c r="AI373" s="3">
        <f t="shared" si="81"/>
        <v>21.193374015498243</v>
      </c>
      <c r="AJ373" s="3">
        <f t="shared" si="82"/>
        <v>16.693094837701437</v>
      </c>
      <c r="AK373" s="1">
        <f t="shared" si="83"/>
        <v>572947897500</v>
      </c>
      <c r="AL373" s="63">
        <f t="shared" si="84"/>
        <v>5.4527199999999997E-4</v>
      </c>
      <c r="AM373" s="63">
        <f t="shared" si="85"/>
        <v>6.26912E-5</v>
      </c>
      <c r="AN373" s="43">
        <f t="shared" si="86"/>
        <v>0.11497234407781805</v>
      </c>
      <c r="AO373" s="3">
        <f t="shared" si="87"/>
        <v>2.0161962244509839</v>
      </c>
      <c r="AP373" s="3">
        <f t="shared" si="78"/>
        <v>0.59008467959882294</v>
      </c>
      <c r="AQ373"/>
      <c r="AR373"/>
      <c r="AS373"/>
      <c r="AT373"/>
      <c r="AU373"/>
      <c r="AV373" s="7"/>
      <c r="BG373">
        <v>0.68829620000000002</v>
      </c>
      <c r="BI373" s="7"/>
    </row>
    <row r="374" spans="1:61" x14ac:dyDescent="0.2">
      <c r="A374" s="2">
        <f t="shared" si="79"/>
        <v>90.75</v>
      </c>
      <c r="B374" s="1">
        <v>23350</v>
      </c>
      <c r="C374" s="1">
        <v>17350</v>
      </c>
      <c r="D374" s="1">
        <v>1533000000000</v>
      </c>
      <c r="E374" s="1">
        <v>22250</v>
      </c>
      <c r="F374" s="1">
        <v>8913000000</v>
      </c>
      <c r="G374" s="1">
        <v>9814000</v>
      </c>
      <c r="H374" s="53">
        <f t="shared" si="74"/>
        <v>1.2289473684210525E-6</v>
      </c>
      <c r="I374" s="53">
        <f t="shared" si="76"/>
        <v>80.684210526315795</v>
      </c>
      <c r="J374" s="1">
        <v>143800000</v>
      </c>
      <c r="K374" s="1">
        <v>72410000</v>
      </c>
      <c r="L374" s="64">
        <f t="shared" si="77"/>
        <v>8913022250</v>
      </c>
      <c r="M374" s="1">
        <v>3734000000</v>
      </c>
      <c r="N374" s="64"/>
      <c r="O374" s="1">
        <v>2.5265</v>
      </c>
      <c r="P374" s="1">
        <v>3.3012000000000001</v>
      </c>
      <c r="Q374" s="1">
        <v>5.9245999999999999</v>
      </c>
      <c r="R374" s="1">
        <v>1.9562999999999999</v>
      </c>
      <c r="S374" s="1">
        <v>0.22733</v>
      </c>
      <c r="T374"/>
      <c r="U374" s="1">
        <v>2.4622999999999999</v>
      </c>
      <c r="V374" s="1">
        <v>3.1568999999999998</v>
      </c>
      <c r="W374" s="1">
        <v>5.6257999999999999</v>
      </c>
      <c r="X374" s="1">
        <v>1.9562999999999999</v>
      </c>
      <c r="Y374" s="1">
        <v>0.22733</v>
      </c>
      <c r="AA374" s="1">
        <v>1.9414</v>
      </c>
      <c r="AB374" s="1">
        <v>2.1585999999999999</v>
      </c>
      <c r="AC374" s="1">
        <v>3.6158000000000001</v>
      </c>
      <c r="AD374" s="1">
        <v>1.8115000000000001</v>
      </c>
      <c r="AE374" s="1">
        <v>0.21415999999999999</v>
      </c>
      <c r="AG374" s="3">
        <f t="shared" si="75"/>
        <v>8.6386817850411024</v>
      </c>
      <c r="AH374" s="3">
        <f t="shared" si="80"/>
        <v>21.825629529906344</v>
      </c>
      <c r="AI374" s="3">
        <f t="shared" si="81"/>
        <v>21.271026159306707</v>
      </c>
      <c r="AJ374" s="3">
        <f t="shared" si="82"/>
        <v>16.771136817478798</v>
      </c>
      <c r="AK374" s="1">
        <f t="shared" si="83"/>
        <v>572963512500</v>
      </c>
      <c r="AL374" s="63">
        <f t="shared" si="84"/>
        <v>2.107E-4</v>
      </c>
      <c r="AM374" s="63">
        <f t="shared" si="85"/>
        <v>6.3377600000000001E-5</v>
      </c>
      <c r="AN374" s="43">
        <f t="shared" si="86"/>
        <v>0.30079544375889894</v>
      </c>
      <c r="AO374" s="3">
        <f t="shared" si="87"/>
        <v>2.0200336241366772</v>
      </c>
      <c r="AP374" s="3">
        <f t="shared" si="78"/>
        <v>0.59260268993093412</v>
      </c>
      <c r="AQ374"/>
      <c r="AR374"/>
      <c r="AS374"/>
      <c r="AT374"/>
      <c r="AU374"/>
      <c r="AV374" s="7"/>
      <c r="BG374">
        <v>0.68450619999999995</v>
      </c>
      <c r="BI374" s="7"/>
    </row>
    <row r="375" spans="1:61" x14ac:dyDescent="0.2">
      <c r="A375" s="2">
        <f t="shared" si="79"/>
        <v>91</v>
      </c>
      <c r="B375" s="1">
        <v>23100</v>
      </c>
      <c r="C375" s="1">
        <v>19390</v>
      </c>
      <c r="D375" s="1">
        <v>1526000000000</v>
      </c>
      <c r="E375" s="1">
        <v>25670</v>
      </c>
      <c r="F375" s="1">
        <v>8747000000</v>
      </c>
      <c r="G375" s="1">
        <v>10860000</v>
      </c>
      <c r="H375" s="53">
        <f t="shared" si="74"/>
        <v>1.2157894736842105E-6</v>
      </c>
      <c r="I375" s="53">
        <f t="shared" si="76"/>
        <v>80.315789473684205</v>
      </c>
      <c r="J375" s="1">
        <v>172100000</v>
      </c>
      <c r="K375" s="1">
        <v>72740000</v>
      </c>
      <c r="L375" s="64">
        <f t="shared" si="77"/>
        <v>8747025670</v>
      </c>
      <c r="M375" s="1">
        <v>3695000000</v>
      </c>
      <c r="N375" s="64"/>
      <c r="O375" s="1">
        <v>2.5110999999999999</v>
      </c>
      <c r="P375" s="1">
        <v>3.2743000000000002</v>
      </c>
      <c r="Q375" s="1">
        <v>5.8716999999999997</v>
      </c>
      <c r="R375" s="1">
        <v>1.9494</v>
      </c>
      <c r="S375" s="1">
        <v>0.22731999999999999</v>
      </c>
      <c r="T375"/>
      <c r="U375" s="1">
        <v>2.4476</v>
      </c>
      <c r="V375" s="1">
        <v>3.1315</v>
      </c>
      <c r="W375" s="1">
        <v>5.5761000000000003</v>
      </c>
      <c r="X375" s="1">
        <v>1.9494</v>
      </c>
      <c r="Y375" s="1">
        <v>0.22731999999999999</v>
      </c>
      <c r="AA375" s="1">
        <v>1.9321999999999999</v>
      </c>
      <c r="AB375" s="1">
        <v>2.1436000000000002</v>
      </c>
      <c r="AC375" s="1">
        <v>3.5871</v>
      </c>
      <c r="AD375" s="1">
        <v>1.8061</v>
      </c>
      <c r="AE375" s="1">
        <v>0.21428</v>
      </c>
      <c r="AG375" s="3">
        <f t="shared" si="75"/>
        <v>8.7291383637201303</v>
      </c>
      <c r="AH375" s="3">
        <f t="shared" si="80"/>
        <v>21.919739345137618</v>
      </c>
      <c r="AI375" s="3">
        <f t="shared" si="81"/>
        <v>21.365439059041393</v>
      </c>
      <c r="AJ375" s="3">
        <f t="shared" si="82"/>
        <v>16.866441146380033</v>
      </c>
      <c r="AK375" s="1">
        <f t="shared" si="83"/>
        <v>572980963500</v>
      </c>
      <c r="AL375" s="63">
        <f t="shared" si="84"/>
        <v>1.923544E-4</v>
      </c>
      <c r="AM375" s="63">
        <f t="shared" si="85"/>
        <v>6.3720799999999995E-5</v>
      </c>
      <c r="AN375" s="43">
        <f t="shared" si="86"/>
        <v>0.33126770170061093</v>
      </c>
      <c r="AO375" s="3">
        <f t="shared" si="87"/>
        <v>2.0242540390312431</v>
      </c>
      <c r="AP375" s="3">
        <f t="shared" si="78"/>
        <v>0.59536389457288574</v>
      </c>
      <c r="AQ375"/>
      <c r="AR375"/>
      <c r="AS375"/>
      <c r="AT375"/>
      <c r="AU375"/>
      <c r="AV375" s="7"/>
      <c r="BG375">
        <v>0.68060759999999998</v>
      </c>
      <c r="BI375" s="7"/>
    </row>
    <row r="376" spans="1:61" x14ac:dyDescent="0.2">
      <c r="A376" s="2">
        <f t="shared" si="79"/>
        <v>91.25</v>
      </c>
      <c r="B376" s="1">
        <v>22850</v>
      </c>
      <c r="C376" s="1">
        <v>23160</v>
      </c>
      <c r="D376" s="1">
        <v>1520000000000</v>
      </c>
      <c r="E376" s="1">
        <v>29190</v>
      </c>
      <c r="F376" s="1">
        <v>8601000000</v>
      </c>
      <c r="G376" s="1">
        <v>12930000</v>
      </c>
      <c r="H376" s="53">
        <f t="shared" si="74"/>
        <v>1.2026315789473684E-6</v>
      </c>
      <c r="I376" s="53">
        <f t="shared" si="76"/>
        <v>80</v>
      </c>
      <c r="J376" s="1">
        <v>201400000</v>
      </c>
      <c r="K376" s="1">
        <v>73040000</v>
      </c>
      <c r="L376" s="64">
        <f t="shared" si="77"/>
        <v>8601029190</v>
      </c>
      <c r="M376" s="1">
        <v>3656000000</v>
      </c>
      <c r="N376" s="64"/>
      <c r="O376" s="1">
        <v>2.4958</v>
      </c>
      <c r="P376" s="1">
        <v>3.2479</v>
      </c>
      <c r="Q376" s="1">
        <v>5.8197000000000001</v>
      </c>
      <c r="R376" s="1">
        <v>1.9420999999999999</v>
      </c>
      <c r="S376" s="1">
        <v>0.22725000000000001</v>
      </c>
      <c r="T376"/>
      <c r="U376" s="1">
        <v>2.4329999999999998</v>
      </c>
      <c r="V376" s="1">
        <v>3.1065999999999998</v>
      </c>
      <c r="W376" s="1">
        <v>5.5270999999999999</v>
      </c>
      <c r="X376" s="1">
        <v>1.9420999999999999</v>
      </c>
      <c r="Y376" s="1">
        <v>0.22725000000000001</v>
      </c>
      <c r="AA376" s="1">
        <v>1.9229000000000001</v>
      </c>
      <c r="AB376" s="1">
        <v>2.1291000000000002</v>
      </c>
      <c r="AC376" s="1">
        <v>3.5589</v>
      </c>
      <c r="AD376" s="1">
        <v>1.8003</v>
      </c>
      <c r="AE376" s="1">
        <v>0.21435999999999999</v>
      </c>
      <c r="AG376" s="3">
        <f t="shared" si="75"/>
        <v>8.8205421230952386</v>
      </c>
      <c r="AH376" s="3">
        <f t="shared" si="80"/>
        <v>22.014309030821096</v>
      </c>
      <c r="AI376" s="3">
        <f t="shared" si="81"/>
        <v>21.460378985490713</v>
      </c>
      <c r="AJ376" s="3">
        <f t="shared" si="82"/>
        <v>16.961020448499834</v>
      </c>
      <c r="AK376" s="1">
        <f t="shared" si="83"/>
        <v>573001807500</v>
      </c>
      <c r="AL376" s="63">
        <f t="shared" si="84"/>
        <v>2.1285599999999998E-4</v>
      </c>
      <c r="AM376" s="63">
        <f t="shared" si="85"/>
        <v>6.4011199999999995E-5</v>
      </c>
      <c r="AN376" s="43">
        <f t="shared" si="86"/>
        <v>0.30072537302213703</v>
      </c>
      <c r="AO376" s="3">
        <f t="shared" si="87"/>
        <v>2.0282233648408714</v>
      </c>
      <c r="AP376" s="3">
        <f t="shared" si="78"/>
        <v>0.59795560208134479</v>
      </c>
      <c r="AQ376"/>
      <c r="AR376"/>
      <c r="AS376"/>
      <c r="AT376"/>
      <c r="AU376"/>
      <c r="AV376" s="7"/>
      <c r="BG376">
        <v>0.67680340000000005</v>
      </c>
      <c r="BI376" s="7"/>
    </row>
    <row r="377" spans="1:61" x14ac:dyDescent="0.2">
      <c r="A377" s="2">
        <f t="shared" si="79"/>
        <v>91.5</v>
      </c>
      <c r="B377" s="1">
        <v>22600</v>
      </c>
      <c r="C377" s="1">
        <v>28350</v>
      </c>
      <c r="D377" s="1">
        <v>1514000000000</v>
      </c>
      <c r="E377" s="1">
        <v>32640</v>
      </c>
      <c r="F377" s="1">
        <v>8460000000</v>
      </c>
      <c r="G377" s="1">
        <v>15760000</v>
      </c>
      <c r="H377" s="53">
        <f t="shared" si="74"/>
        <v>1.1894736842105263E-6</v>
      </c>
      <c r="I377" s="53">
        <f t="shared" si="76"/>
        <v>79.684210526315795</v>
      </c>
      <c r="J377" s="1">
        <v>231500000</v>
      </c>
      <c r="K377" s="1">
        <v>73410000</v>
      </c>
      <c r="L377" s="64">
        <f t="shared" si="77"/>
        <v>8460032640</v>
      </c>
      <c r="M377" s="1">
        <v>3618000000</v>
      </c>
      <c r="N377" s="64"/>
      <c r="O377" s="1">
        <v>2.4786999999999999</v>
      </c>
      <c r="P377" s="1">
        <v>3.2206000000000001</v>
      </c>
      <c r="Q377" s="1">
        <v>5.7666000000000004</v>
      </c>
      <c r="R377" s="1">
        <v>1.9323999999999999</v>
      </c>
      <c r="S377" s="1">
        <v>0.22678999999999999</v>
      </c>
      <c r="T377"/>
      <c r="U377" s="1">
        <v>2.4165000000000001</v>
      </c>
      <c r="V377" s="1">
        <v>3.0808</v>
      </c>
      <c r="W377" s="1">
        <v>5.4771000000000001</v>
      </c>
      <c r="X377" s="1">
        <v>1.9323999999999999</v>
      </c>
      <c r="Y377" s="1">
        <v>0.22678999999999999</v>
      </c>
      <c r="AA377" s="1">
        <v>1.9117999999999999</v>
      </c>
      <c r="AB377" s="1">
        <v>2.1135000000000002</v>
      </c>
      <c r="AC377" s="1">
        <v>3.5295000000000001</v>
      </c>
      <c r="AD377" s="1">
        <v>1.7922</v>
      </c>
      <c r="AE377" s="1">
        <v>0.21403</v>
      </c>
      <c r="AG377" s="3">
        <f t="shared" si="75"/>
        <v>8.9129029811987373</v>
      </c>
      <c r="AH377" s="3">
        <f t="shared" si="80"/>
        <v>22.09241261949731</v>
      </c>
      <c r="AI377" s="3">
        <f t="shared" si="81"/>
        <v>21.538030054066748</v>
      </c>
      <c r="AJ377" s="3">
        <f t="shared" si="82"/>
        <v>17.039687919455744</v>
      </c>
      <c r="AK377" s="1">
        <f t="shared" si="83"/>
        <v>573027322500</v>
      </c>
      <c r="AL377" s="63">
        <f t="shared" si="84"/>
        <v>2.5342799999999999E-4</v>
      </c>
      <c r="AM377" s="63">
        <f t="shared" si="85"/>
        <v>6.4275200000000004E-5</v>
      </c>
      <c r="AN377" s="43">
        <f t="shared" si="86"/>
        <v>0.25362311978155533</v>
      </c>
      <c r="AO377" s="3">
        <f t="shared" si="87"/>
        <v>2.031382868616614</v>
      </c>
      <c r="AP377" s="3">
        <f t="shared" si="78"/>
        <v>0.60001242004595412</v>
      </c>
      <c r="AQ377"/>
      <c r="AR377"/>
      <c r="AS377"/>
      <c r="AT377"/>
      <c r="AU377"/>
      <c r="AV377" s="7"/>
      <c r="BG377">
        <v>0.67315060000000004</v>
      </c>
      <c r="BI377" s="7"/>
    </row>
    <row r="378" spans="1:61" x14ac:dyDescent="0.2">
      <c r="A378" s="2">
        <f t="shared" si="79"/>
        <v>91.75</v>
      </c>
      <c r="B378" s="1">
        <v>22340</v>
      </c>
      <c r="C378" s="1">
        <v>34320</v>
      </c>
      <c r="D378" s="1">
        <v>1507000000000</v>
      </c>
      <c r="E378" s="1">
        <v>35700</v>
      </c>
      <c r="F378" s="1">
        <v>8320000000</v>
      </c>
      <c r="G378" s="1">
        <v>18900000</v>
      </c>
      <c r="H378" s="53">
        <f t="shared" si="74"/>
        <v>1.1757894736842106E-6</v>
      </c>
      <c r="I378" s="53">
        <f t="shared" si="76"/>
        <v>79.315789473684205</v>
      </c>
      <c r="J378" s="1">
        <v>260600000</v>
      </c>
      <c r="K378" s="1">
        <v>73880000</v>
      </c>
      <c r="L378" s="64">
        <f t="shared" si="77"/>
        <v>8320035700</v>
      </c>
      <c r="M378" s="1">
        <v>3581000000</v>
      </c>
      <c r="N378" s="64"/>
      <c r="O378" s="1">
        <v>2.4590000000000001</v>
      </c>
      <c r="P378" s="1">
        <v>3.1916000000000002</v>
      </c>
      <c r="Q378" s="1">
        <v>5.7117000000000004</v>
      </c>
      <c r="R378" s="1">
        <v>1.9197</v>
      </c>
      <c r="S378" s="1">
        <v>0.22575000000000001</v>
      </c>
      <c r="T378"/>
      <c r="U378" s="1">
        <v>2.3976000000000002</v>
      </c>
      <c r="V378" s="1">
        <v>3.0533000000000001</v>
      </c>
      <c r="W378" s="1">
        <v>5.4253</v>
      </c>
      <c r="X378" s="1">
        <v>1.9197</v>
      </c>
      <c r="Y378" s="1">
        <v>0.22575000000000001</v>
      </c>
      <c r="AA378" s="1">
        <v>1.8980999999999999</v>
      </c>
      <c r="AB378" s="1">
        <v>2.0960999999999999</v>
      </c>
      <c r="AC378" s="1">
        <v>3.4981</v>
      </c>
      <c r="AD378" s="1">
        <v>1.7808999999999999</v>
      </c>
      <c r="AE378" s="1">
        <v>0.21312999999999999</v>
      </c>
      <c r="AG378" s="3">
        <f t="shared" si="75"/>
        <v>9.0062309599157491</v>
      </c>
      <c r="AH378" s="3">
        <f t="shared" si="80"/>
        <v>22.146321930432826</v>
      </c>
      <c r="AI378" s="3">
        <f t="shared" si="81"/>
        <v>21.593339349494002</v>
      </c>
      <c r="AJ378" s="3">
        <f t="shared" si="82"/>
        <v>17.094726985016081</v>
      </c>
      <c r="AK378" s="1">
        <f t="shared" si="83"/>
        <v>573058210500</v>
      </c>
      <c r="AL378" s="63">
        <f t="shared" si="84"/>
        <v>3.0889599999999996E-4</v>
      </c>
      <c r="AM378" s="63">
        <f t="shared" si="85"/>
        <v>6.46008E-5</v>
      </c>
      <c r="AN378" s="43">
        <f t="shared" si="86"/>
        <v>0.2091344659691288</v>
      </c>
      <c r="AO378" s="3">
        <f t="shared" si="87"/>
        <v>2.0336351673141997</v>
      </c>
      <c r="AP378" s="3">
        <f t="shared" si="78"/>
        <v>0.60148514851485146</v>
      </c>
      <c r="AQ378"/>
      <c r="AR378"/>
      <c r="AS378"/>
      <c r="AT378"/>
      <c r="AU378"/>
      <c r="AV378" s="7"/>
      <c r="BG378">
        <v>0.66963399999999995</v>
      </c>
      <c r="BI378" s="7"/>
    </row>
    <row r="379" spans="1:61" x14ac:dyDescent="0.2">
      <c r="A379" s="2">
        <f t="shared" si="79"/>
        <v>92</v>
      </c>
      <c r="B379" s="1">
        <v>22090</v>
      </c>
      <c r="C379" s="1">
        <v>40040</v>
      </c>
      <c r="D379" s="1">
        <v>1501000000000</v>
      </c>
      <c r="E379" s="1">
        <v>38140</v>
      </c>
      <c r="F379" s="1">
        <v>8186000000</v>
      </c>
      <c r="G379" s="1">
        <v>21810000</v>
      </c>
      <c r="H379" s="53">
        <f t="shared" si="74"/>
        <v>1.1626315789473683E-6</v>
      </c>
      <c r="I379" s="53">
        <f t="shared" si="76"/>
        <v>79</v>
      </c>
      <c r="J379" s="1">
        <v>286400000</v>
      </c>
      <c r="K379" s="1">
        <v>74420000</v>
      </c>
      <c r="L379" s="64">
        <f t="shared" si="77"/>
        <v>8186038140</v>
      </c>
      <c r="M379" s="1">
        <v>3543000000</v>
      </c>
      <c r="N379" s="64"/>
      <c r="O379" s="1">
        <v>2.4371</v>
      </c>
      <c r="P379" s="1">
        <v>3.161</v>
      </c>
      <c r="Q379" s="1">
        <v>5.6551</v>
      </c>
      <c r="R379" s="1">
        <v>1.9040999999999999</v>
      </c>
      <c r="S379" s="1">
        <v>0.22420000000000001</v>
      </c>
      <c r="T379"/>
      <c r="U379" s="1">
        <v>2.3763000000000001</v>
      </c>
      <c r="V379" s="1">
        <v>3.0242</v>
      </c>
      <c r="W379" s="1">
        <v>5.3716999999999997</v>
      </c>
      <c r="X379" s="1">
        <v>1.9040999999999999</v>
      </c>
      <c r="Y379" s="1">
        <v>0.22420000000000001</v>
      </c>
      <c r="AA379" s="1">
        <v>1.8819999999999999</v>
      </c>
      <c r="AB379" s="1">
        <v>2.077</v>
      </c>
      <c r="AC379" s="1">
        <v>3.4647000000000001</v>
      </c>
      <c r="AD379" s="1">
        <v>1.7667999999999999</v>
      </c>
      <c r="AE379" s="1">
        <v>0.21171000000000001</v>
      </c>
      <c r="AG379" s="3">
        <f t="shared" si="75"/>
        <v>9.1005361860716505</v>
      </c>
      <c r="AH379" s="3">
        <f t="shared" si="80"/>
        <v>22.17891673907522</v>
      </c>
      <c r="AI379" s="3">
        <f t="shared" si="81"/>
        <v>21.625604138962064</v>
      </c>
      <c r="AJ379" s="3">
        <f t="shared" si="82"/>
        <v>17.127209102186846</v>
      </c>
      <c r="AK379" s="1">
        <f t="shared" si="83"/>
        <v>573094246500</v>
      </c>
      <c r="AL379" s="63">
        <f t="shared" si="84"/>
        <v>3.7043999999999998E-4</v>
      </c>
      <c r="AM379" s="63">
        <f t="shared" si="85"/>
        <v>6.5014399999999999E-5</v>
      </c>
      <c r="AN379" s="43">
        <f t="shared" si="86"/>
        <v>0.17550588489364</v>
      </c>
      <c r="AO379" s="3">
        <f t="shared" si="87"/>
        <v>2.0349968364441633</v>
      </c>
      <c r="AP379" s="3">
        <f t="shared" si="78"/>
        <v>0.60237266687757041</v>
      </c>
      <c r="AQ379"/>
      <c r="AR379"/>
      <c r="AS379"/>
      <c r="AT379"/>
      <c r="AU379"/>
      <c r="AV379" s="7"/>
      <c r="BG379">
        <v>0.66623690000000002</v>
      </c>
      <c r="BI379" s="7"/>
    </row>
    <row r="380" spans="1:61" x14ac:dyDescent="0.2">
      <c r="A380" s="2">
        <f t="shared" si="79"/>
        <v>92.25</v>
      </c>
      <c r="B380" s="1">
        <v>21840</v>
      </c>
      <c r="C380" s="1">
        <v>44770</v>
      </c>
      <c r="D380" s="1">
        <v>1495000000000</v>
      </c>
      <c r="E380" s="1">
        <v>39950</v>
      </c>
      <c r="F380" s="1">
        <v>8062000000</v>
      </c>
      <c r="G380" s="1">
        <v>24120000</v>
      </c>
      <c r="H380" s="53">
        <f t="shared" si="74"/>
        <v>1.1494736842105262E-6</v>
      </c>
      <c r="I380" s="53">
        <f t="shared" si="76"/>
        <v>78.684210526315795</v>
      </c>
      <c r="J380" s="1">
        <v>307700000</v>
      </c>
      <c r="K380" s="1">
        <v>74940000</v>
      </c>
      <c r="L380" s="64">
        <f t="shared" si="77"/>
        <v>8062039950</v>
      </c>
      <c r="M380" s="1">
        <v>3507000000</v>
      </c>
      <c r="N380" s="64"/>
      <c r="O380" s="1">
        <v>2.4136000000000002</v>
      </c>
      <c r="P380" s="1">
        <v>3.1294</v>
      </c>
      <c r="Q380" s="1">
        <v>5.5974000000000004</v>
      </c>
      <c r="R380" s="1">
        <v>1.8866000000000001</v>
      </c>
      <c r="S380" s="1">
        <v>0.2223</v>
      </c>
      <c r="T380"/>
      <c r="U380" s="1">
        <v>2.3534000000000002</v>
      </c>
      <c r="V380" s="1">
        <v>2.9940000000000002</v>
      </c>
      <c r="W380" s="1">
        <v>5.3169000000000004</v>
      </c>
      <c r="X380" s="1">
        <v>1.8866000000000001</v>
      </c>
      <c r="Y380" s="1">
        <v>0.2223</v>
      </c>
      <c r="AA380" s="1">
        <v>1.8644000000000001</v>
      </c>
      <c r="AB380" s="1">
        <v>2.0567000000000002</v>
      </c>
      <c r="AC380" s="1">
        <v>3.43</v>
      </c>
      <c r="AD380" s="1">
        <v>1.7506999999999999</v>
      </c>
      <c r="AE380" s="1">
        <v>0.20993999999999999</v>
      </c>
      <c r="AG380" s="3">
        <f t="shared" si="75"/>
        <v>9.195828892530896</v>
      </c>
      <c r="AH380" s="3">
        <f t="shared" si="80"/>
        <v>22.195052615012571</v>
      </c>
      <c r="AI380" s="3">
        <f t="shared" si="81"/>
        <v>21.64146371568221</v>
      </c>
      <c r="AJ380" s="3">
        <f t="shared" si="82"/>
        <v>17.144703387234603</v>
      </c>
      <c r="AK380" s="1">
        <f t="shared" si="83"/>
        <v>573134539500</v>
      </c>
      <c r="AL380" s="63">
        <f t="shared" si="84"/>
        <v>4.2747599999999998E-4</v>
      </c>
      <c r="AM380" s="63">
        <f t="shared" si="85"/>
        <v>6.5489599999999997E-5</v>
      </c>
      <c r="AN380" s="43">
        <f t="shared" si="86"/>
        <v>0.15320064752173221</v>
      </c>
      <c r="AO380" s="3">
        <f t="shared" si="87"/>
        <v>2.0357470015551442</v>
      </c>
      <c r="AP380" s="3">
        <f t="shared" si="78"/>
        <v>0.60286316865852885</v>
      </c>
      <c r="AQ380"/>
      <c r="AR380"/>
      <c r="AS380"/>
      <c r="AT380"/>
      <c r="AU380"/>
      <c r="AV380" s="7"/>
      <c r="BG380">
        <v>0.66292640000000003</v>
      </c>
      <c r="BI380" s="7"/>
    </row>
    <row r="381" spans="1:61" x14ac:dyDescent="0.2">
      <c r="A381" s="2">
        <f t="shared" si="79"/>
        <v>92.5</v>
      </c>
      <c r="B381" s="1">
        <v>21590</v>
      </c>
      <c r="C381" s="1">
        <v>48320</v>
      </c>
      <c r="D381" s="1">
        <v>1489000000000</v>
      </c>
      <c r="E381" s="1">
        <v>41230</v>
      </c>
      <c r="F381" s="1">
        <v>7950000000</v>
      </c>
      <c r="G381" s="1">
        <v>25780000</v>
      </c>
      <c r="H381" s="53">
        <f t="shared" si="74"/>
        <v>1.1363157894736841E-6</v>
      </c>
      <c r="I381" s="53">
        <f t="shared" si="76"/>
        <v>78.368421052631575</v>
      </c>
      <c r="J381" s="1">
        <v>324600000</v>
      </c>
      <c r="K381" s="1">
        <v>75360000</v>
      </c>
      <c r="L381" s="64">
        <f t="shared" si="77"/>
        <v>7950041230</v>
      </c>
      <c r="M381" s="1">
        <v>3470000000</v>
      </c>
      <c r="N381" s="64"/>
      <c r="O381" s="1">
        <v>2.3895</v>
      </c>
      <c r="P381" s="1">
        <v>3.0973000000000002</v>
      </c>
      <c r="Q381" s="1">
        <v>5.5393999999999997</v>
      </c>
      <c r="R381" s="1">
        <v>1.8682000000000001</v>
      </c>
      <c r="S381" s="1">
        <v>0.22022</v>
      </c>
      <c r="T381"/>
      <c r="U381" s="1">
        <v>2.3298999999999999</v>
      </c>
      <c r="V381" s="1">
        <v>2.9634</v>
      </c>
      <c r="W381" s="1">
        <v>5.2619999999999996</v>
      </c>
      <c r="X381" s="1">
        <v>1.8682000000000001</v>
      </c>
      <c r="Y381" s="1">
        <v>0.22022</v>
      </c>
      <c r="AA381" s="1">
        <v>1.8460000000000001</v>
      </c>
      <c r="AB381" s="1">
        <v>2.036</v>
      </c>
      <c r="AC381" s="1">
        <v>3.3948</v>
      </c>
      <c r="AD381" s="1">
        <v>1.7337</v>
      </c>
      <c r="AE381" s="1">
        <v>0.20799000000000001</v>
      </c>
      <c r="AG381" s="3">
        <f t="shared" si="75"/>
        <v>9.2921194193073902</v>
      </c>
      <c r="AH381" s="3">
        <f t="shared" si="80"/>
        <v>22.203519352435009</v>
      </c>
      <c r="AI381" s="3">
        <f t="shared" si="81"/>
        <v>21.649709035044285</v>
      </c>
      <c r="AJ381" s="3">
        <f t="shared" si="82"/>
        <v>17.153252448041442</v>
      </c>
      <c r="AK381" s="1">
        <f t="shared" si="83"/>
        <v>573178027500</v>
      </c>
      <c r="AL381" s="63">
        <f t="shared" si="84"/>
        <v>4.7275199999999995E-4</v>
      </c>
      <c r="AM381" s="63">
        <f t="shared" si="85"/>
        <v>6.5947199999999998E-5</v>
      </c>
      <c r="AN381" s="43">
        <f t="shared" si="86"/>
        <v>0.13949639557315466</v>
      </c>
      <c r="AO381" s="3">
        <f t="shared" si="87"/>
        <v>2.0362164896307537</v>
      </c>
      <c r="AP381" s="3">
        <f t="shared" si="78"/>
        <v>0.60317050334162015</v>
      </c>
      <c r="AQ381"/>
      <c r="AR381"/>
      <c r="AS381"/>
      <c r="AT381"/>
      <c r="AU381"/>
      <c r="AV381" s="7"/>
      <c r="BG381">
        <v>0.65969460000000002</v>
      </c>
      <c r="BI381" s="7"/>
    </row>
    <row r="382" spans="1:61" x14ac:dyDescent="0.2">
      <c r="A382" s="2">
        <f t="shared" si="79"/>
        <v>92.75</v>
      </c>
      <c r="B382" s="1">
        <v>21340</v>
      </c>
      <c r="C382" s="1">
        <v>50860</v>
      </c>
      <c r="D382" s="1">
        <v>1483000000000</v>
      </c>
      <c r="E382" s="1">
        <v>42110</v>
      </c>
      <c r="F382" s="1">
        <v>7850000000</v>
      </c>
      <c r="G382" s="1">
        <v>26910000</v>
      </c>
      <c r="H382" s="53">
        <f t="shared" si="74"/>
        <v>1.1231578947368421E-6</v>
      </c>
      <c r="I382" s="53">
        <f t="shared" si="76"/>
        <v>78.05263157894737</v>
      </c>
      <c r="J382" s="1">
        <v>337800000</v>
      </c>
      <c r="K382" s="1">
        <v>75630000</v>
      </c>
      <c r="L382" s="64">
        <f t="shared" si="77"/>
        <v>7850042110</v>
      </c>
      <c r="M382" s="1">
        <v>3434000000</v>
      </c>
      <c r="N382" s="64"/>
      <c r="O382" s="1">
        <v>2.3650000000000002</v>
      </c>
      <c r="P382" s="1">
        <v>3.0653000000000001</v>
      </c>
      <c r="Q382" s="1">
        <v>5.4816000000000003</v>
      </c>
      <c r="R382" s="1">
        <v>1.8494999999999999</v>
      </c>
      <c r="S382" s="1">
        <v>0.21807000000000001</v>
      </c>
      <c r="T382"/>
      <c r="U382" s="1">
        <v>2.3060999999999998</v>
      </c>
      <c r="V382" s="1">
        <v>2.9327000000000001</v>
      </c>
      <c r="W382" s="1">
        <v>5.2070999999999996</v>
      </c>
      <c r="X382" s="1">
        <v>1.8494999999999999</v>
      </c>
      <c r="Y382" s="1">
        <v>0.21807000000000001</v>
      </c>
      <c r="AA382" s="1">
        <v>1.8272999999999999</v>
      </c>
      <c r="AB382" s="1">
        <v>2.0150999999999999</v>
      </c>
      <c r="AC382" s="1">
        <v>3.3595999999999999</v>
      </c>
      <c r="AD382" s="1">
        <v>1.7164999999999999</v>
      </c>
      <c r="AE382" s="1">
        <v>0.20596999999999999</v>
      </c>
      <c r="AG382" s="3">
        <f t="shared" si="75"/>
        <v>9.3894182146864527</v>
      </c>
      <c r="AH382" s="3">
        <f t="shared" si="80"/>
        <v>22.205974077733462</v>
      </c>
      <c r="AI382" s="3">
        <f t="shared" si="81"/>
        <v>21.652937344888425</v>
      </c>
      <c r="AJ382" s="3">
        <f t="shared" si="82"/>
        <v>17.157283903696555</v>
      </c>
      <c r="AK382" s="1">
        <f t="shared" si="83"/>
        <v>573223801500</v>
      </c>
      <c r="AL382" s="63">
        <f t="shared" si="84"/>
        <v>5.05288E-4</v>
      </c>
      <c r="AM382" s="63">
        <f t="shared" si="85"/>
        <v>6.6316799999999995E-5</v>
      </c>
      <c r="AN382" s="43">
        <f t="shared" si="86"/>
        <v>0.13124554709393454</v>
      </c>
      <c r="AO382" s="3">
        <f t="shared" si="87"/>
        <v>2.0365102926304117</v>
      </c>
      <c r="AP382" s="3">
        <f t="shared" si="78"/>
        <v>0.60336671777640027</v>
      </c>
      <c r="AQ382"/>
      <c r="AR382"/>
      <c r="AS382"/>
      <c r="AT382"/>
      <c r="AU382"/>
      <c r="AV382" s="7"/>
      <c r="BG382">
        <v>0.65652540000000004</v>
      </c>
      <c r="BI382" s="7"/>
    </row>
    <row r="383" spans="1:61" x14ac:dyDescent="0.2">
      <c r="A383" s="2">
        <f t="shared" si="79"/>
        <v>93</v>
      </c>
      <c r="B383" s="1">
        <v>21090</v>
      </c>
      <c r="C383" s="1">
        <v>52670</v>
      </c>
      <c r="D383" s="1">
        <v>1477000000000</v>
      </c>
      <c r="E383" s="1">
        <v>42720</v>
      </c>
      <c r="F383" s="1">
        <v>7760000000</v>
      </c>
      <c r="G383" s="1">
        <v>27670000</v>
      </c>
      <c r="H383" s="53">
        <f t="shared" si="74"/>
        <v>1.11E-6</v>
      </c>
      <c r="I383" s="53">
        <f t="shared" si="76"/>
        <v>77.736842105263165</v>
      </c>
      <c r="J383" s="1">
        <v>348000000</v>
      </c>
      <c r="K383" s="1">
        <v>75750000</v>
      </c>
      <c r="L383" s="64">
        <f t="shared" si="77"/>
        <v>7760042720</v>
      </c>
      <c r="M383" s="1">
        <v>3398000000</v>
      </c>
      <c r="N383" s="64"/>
      <c r="O383" s="1">
        <v>2.3407</v>
      </c>
      <c r="P383" s="1">
        <v>3.0333000000000001</v>
      </c>
      <c r="Q383" s="1">
        <v>5.4242999999999997</v>
      </c>
      <c r="R383" s="1">
        <v>1.8308</v>
      </c>
      <c r="S383" s="1">
        <v>0.21590999999999999</v>
      </c>
      <c r="T383"/>
      <c r="U383" s="1">
        <v>2.2824</v>
      </c>
      <c r="V383" s="1">
        <v>2.9022000000000001</v>
      </c>
      <c r="W383" s="1">
        <v>5.1527000000000003</v>
      </c>
      <c r="X383" s="1">
        <v>1.8308</v>
      </c>
      <c r="Y383" s="1">
        <v>0.21590999999999999</v>
      </c>
      <c r="AA383" s="1">
        <v>1.8086</v>
      </c>
      <c r="AB383" s="1">
        <v>1.9942</v>
      </c>
      <c r="AC383" s="1">
        <v>3.3245</v>
      </c>
      <c r="AD383" s="1">
        <v>1.6991000000000001</v>
      </c>
      <c r="AE383" s="1">
        <v>0.20393</v>
      </c>
      <c r="AG383" s="3">
        <f t="shared" si="75"/>
        <v>9.4877358363585262</v>
      </c>
      <c r="AH383" s="3">
        <f t="shared" si="80"/>
        <v>22.207943272164403</v>
      </c>
      <c r="AI383" s="3">
        <f t="shared" si="81"/>
        <v>21.654808272904699</v>
      </c>
      <c r="AJ383" s="3">
        <f t="shared" si="82"/>
        <v>17.159519033638031</v>
      </c>
      <c r="AK383" s="1">
        <f t="shared" si="83"/>
        <v>573271204500</v>
      </c>
      <c r="AL383" s="63">
        <f t="shared" si="84"/>
        <v>5.2743599999999994E-4</v>
      </c>
      <c r="AM383" s="63">
        <f t="shared" si="85"/>
        <v>6.6554400000000001E-5</v>
      </c>
      <c r="AN383" s="43">
        <f t="shared" si="86"/>
        <v>0.12618478829658955</v>
      </c>
      <c r="AO383" s="3">
        <f t="shared" si="87"/>
        <v>2.0368201848371963</v>
      </c>
      <c r="AP383" s="3">
        <f t="shared" si="78"/>
        <v>0.60356707216562822</v>
      </c>
      <c r="AQ383"/>
      <c r="AR383"/>
      <c r="AS383"/>
      <c r="AT383"/>
      <c r="AU383"/>
      <c r="AV383" s="7"/>
      <c r="BG383">
        <v>0.65341139999999998</v>
      </c>
      <c r="BI383" s="7"/>
    </row>
    <row r="384" spans="1:61" x14ac:dyDescent="0.2">
      <c r="A384" s="2">
        <f t="shared" si="79"/>
        <v>93.25</v>
      </c>
      <c r="B384" s="1">
        <v>20850</v>
      </c>
      <c r="C384" s="1">
        <v>53980</v>
      </c>
      <c r="D384" s="1">
        <v>1471000000000</v>
      </c>
      <c r="E384" s="1">
        <v>43150</v>
      </c>
      <c r="F384" s="1">
        <v>7678000000</v>
      </c>
      <c r="G384" s="1">
        <v>28190000</v>
      </c>
      <c r="H384" s="53">
        <f t="shared" si="74"/>
        <v>1.0973684210526316E-6</v>
      </c>
      <c r="I384" s="53">
        <f t="shared" si="76"/>
        <v>77.421052631578945</v>
      </c>
      <c r="J384" s="1">
        <v>356200000</v>
      </c>
      <c r="K384" s="1">
        <v>75750000</v>
      </c>
      <c r="L384" s="64">
        <f t="shared" si="77"/>
        <v>7678043150</v>
      </c>
      <c r="M384" s="1">
        <v>3363000000</v>
      </c>
      <c r="N384" s="64"/>
      <c r="O384" s="1">
        <v>2.3166000000000002</v>
      </c>
      <c r="P384" s="1">
        <v>3.0017</v>
      </c>
      <c r="Q384" s="1">
        <v>5.3673999999999999</v>
      </c>
      <c r="R384" s="1">
        <v>1.8121</v>
      </c>
      <c r="S384" s="1">
        <v>0.21374000000000001</v>
      </c>
      <c r="T384"/>
      <c r="U384" s="1">
        <v>2.2589000000000001</v>
      </c>
      <c r="V384" s="1">
        <v>2.8719000000000001</v>
      </c>
      <c r="W384" s="1">
        <v>5.0987</v>
      </c>
      <c r="X384" s="1">
        <v>1.8121</v>
      </c>
      <c r="Y384" s="1">
        <v>0.21374000000000001</v>
      </c>
      <c r="AA384" s="1">
        <v>1.7901</v>
      </c>
      <c r="AB384" s="1">
        <v>1.9735</v>
      </c>
      <c r="AC384" s="1">
        <v>3.2896999999999998</v>
      </c>
      <c r="AD384" s="1">
        <v>1.6818</v>
      </c>
      <c r="AE384" s="1">
        <v>0.20188999999999999</v>
      </c>
      <c r="AG384" s="3">
        <f t="shared" si="75"/>
        <v>9.5870829525647903</v>
      </c>
      <c r="AH384" s="3">
        <f t="shared" si="80"/>
        <v>22.209436367911596</v>
      </c>
      <c r="AI384" s="3">
        <f t="shared" si="81"/>
        <v>21.656261681548607</v>
      </c>
      <c r="AJ384" s="3">
        <f t="shared" si="82"/>
        <v>17.16183719338623</v>
      </c>
      <c r="AK384" s="1">
        <f t="shared" si="83"/>
        <v>573319786500</v>
      </c>
      <c r="AL384" s="63">
        <f t="shared" si="84"/>
        <v>5.4233199999999997E-4</v>
      </c>
      <c r="AM384" s="63">
        <f t="shared" si="85"/>
        <v>6.6660000000000002E-5</v>
      </c>
      <c r="AN384" s="43">
        <f t="shared" si="86"/>
        <v>0.12291363961558603</v>
      </c>
      <c r="AO384" s="3">
        <f t="shared" si="87"/>
        <v>2.0370056967718293</v>
      </c>
      <c r="AP384" s="3">
        <f t="shared" si="78"/>
        <v>0.60369124162974319</v>
      </c>
      <c r="AQ384"/>
      <c r="AR384"/>
      <c r="AS384"/>
      <c r="AT384"/>
      <c r="AU384"/>
      <c r="AV384" s="7"/>
      <c r="BG384">
        <v>0.65036190000000005</v>
      </c>
      <c r="BI384" s="7"/>
    </row>
    <row r="385" spans="1:61" x14ac:dyDescent="0.2">
      <c r="A385" s="2">
        <f t="shared" si="79"/>
        <v>93.5</v>
      </c>
      <c r="B385" s="1">
        <v>20600</v>
      </c>
      <c r="C385" s="1">
        <v>54930</v>
      </c>
      <c r="D385" s="1">
        <v>1466000000000</v>
      </c>
      <c r="E385" s="1">
        <v>43450</v>
      </c>
      <c r="F385" s="1">
        <v>7603000000</v>
      </c>
      <c r="G385" s="1">
        <v>28540000</v>
      </c>
      <c r="H385" s="53">
        <f t="shared" si="74"/>
        <v>1.0842105263157895E-6</v>
      </c>
      <c r="I385" s="53">
        <f t="shared" si="76"/>
        <v>77.15789473684211</v>
      </c>
      <c r="J385" s="1">
        <v>362800000</v>
      </c>
      <c r="K385" s="1">
        <v>75640000</v>
      </c>
      <c r="L385" s="64">
        <f t="shared" si="77"/>
        <v>7603043450</v>
      </c>
      <c r="M385" s="1">
        <v>3328000000</v>
      </c>
      <c r="N385" s="64"/>
      <c r="O385" s="1">
        <v>2.2926000000000002</v>
      </c>
      <c r="P385" s="1">
        <v>2.9704000000000002</v>
      </c>
      <c r="Q385" s="1">
        <v>5.3110999999999997</v>
      </c>
      <c r="R385" s="1">
        <v>1.7935000000000001</v>
      </c>
      <c r="S385" s="1">
        <v>0.21159</v>
      </c>
      <c r="T385"/>
      <c r="U385" s="1">
        <v>2.2355</v>
      </c>
      <c r="V385" s="1">
        <v>2.8420000000000001</v>
      </c>
      <c r="W385" s="1">
        <v>5.0453000000000001</v>
      </c>
      <c r="X385" s="1">
        <v>1.7935000000000001</v>
      </c>
      <c r="Y385" s="1">
        <v>0.21159</v>
      </c>
      <c r="AA385" s="1">
        <v>1.7716000000000001</v>
      </c>
      <c r="AB385" s="1">
        <v>1.9530000000000001</v>
      </c>
      <c r="AC385" s="1">
        <v>3.2553000000000001</v>
      </c>
      <c r="AD385" s="1">
        <v>1.6646000000000001</v>
      </c>
      <c r="AE385" s="1">
        <v>0.19986999999999999</v>
      </c>
      <c r="AG385" s="3">
        <f t="shared" si="75"/>
        <v>9.6874703432547413</v>
      </c>
      <c r="AH385" s="3">
        <f t="shared" si="80"/>
        <v>22.209494508945824</v>
      </c>
      <c r="AI385" s="3">
        <f t="shared" si="81"/>
        <v>21.656339952345974</v>
      </c>
      <c r="AJ385" s="3">
        <f t="shared" si="82"/>
        <v>17.162322460110101</v>
      </c>
      <c r="AK385" s="1">
        <f t="shared" si="83"/>
        <v>573369223500</v>
      </c>
      <c r="AL385" s="63">
        <f t="shared" si="84"/>
        <v>5.5252399999999998E-4</v>
      </c>
      <c r="AM385" s="63">
        <f t="shared" si="85"/>
        <v>6.6660000000000002E-5</v>
      </c>
      <c r="AN385" s="43">
        <f t="shared" si="86"/>
        <v>0.12064634296428753</v>
      </c>
      <c r="AO385" s="3">
        <f t="shared" si="87"/>
        <v>2.0371599784540799</v>
      </c>
      <c r="AP385" s="3">
        <f t="shared" si="78"/>
        <v>0.60379073525451121</v>
      </c>
      <c r="AQ385"/>
      <c r="AR385"/>
      <c r="AS385"/>
      <c r="AT385"/>
      <c r="AU385"/>
      <c r="AV385" s="7"/>
      <c r="BG385">
        <v>0.64736090000000002</v>
      </c>
      <c r="BI385" s="7"/>
    </row>
    <row r="386" spans="1:61" x14ac:dyDescent="0.2">
      <c r="A386" s="2">
        <f t="shared" si="79"/>
        <v>93.75</v>
      </c>
      <c r="B386" s="1">
        <v>20360</v>
      </c>
      <c r="C386" s="1">
        <v>55630</v>
      </c>
      <c r="D386" s="1">
        <v>1460000000000</v>
      </c>
      <c r="E386" s="1">
        <v>43670</v>
      </c>
      <c r="F386" s="1">
        <v>7533000000</v>
      </c>
      <c r="G386" s="1">
        <v>28780000</v>
      </c>
      <c r="H386" s="53">
        <f t="shared" si="74"/>
        <v>1.071578947368421E-6</v>
      </c>
      <c r="I386" s="53">
        <f t="shared" si="76"/>
        <v>76.84210526315789</v>
      </c>
      <c r="J386" s="1">
        <v>368200000</v>
      </c>
      <c r="K386" s="1">
        <v>75460000</v>
      </c>
      <c r="L386" s="64">
        <f t="shared" si="77"/>
        <v>7533043670</v>
      </c>
      <c r="M386" s="1">
        <v>3294000000</v>
      </c>
      <c r="N386" s="64"/>
      <c r="O386" s="1">
        <v>2.2688000000000001</v>
      </c>
      <c r="P386" s="1">
        <v>2.9392999999999998</v>
      </c>
      <c r="Q386" s="1">
        <v>5.2553999999999998</v>
      </c>
      <c r="R386" s="1">
        <v>1.7750999999999999</v>
      </c>
      <c r="S386" s="1">
        <v>0.20943999999999999</v>
      </c>
      <c r="T386"/>
      <c r="U386" s="1">
        <v>2.2124000000000001</v>
      </c>
      <c r="V386" s="1">
        <v>2.8123</v>
      </c>
      <c r="W386" s="1">
        <v>4.9923999999999999</v>
      </c>
      <c r="X386" s="1">
        <v>1.7750999999999999</v>
      </c>
      <c r="Y386" s="1">
        <v>0.20943999999999999</v>
      </c>
      <c r="AA386" s="1">
        <v>1.7533000000000001</v>
      </c>
      <c r="AB386" s="1">
        <v>1.9326000000000001</v>
      </c>
      <c r="AC386" s="1">
        <v>3.2212000000000001</v>
      </c>
      <c r="AD386" s="1">
        <v>1.6476</v>
      </c>
      <c r="AE386" s="1">
        <v>0.19783999999999999</v>
      </c>
      <c r="AG386" s="3">
        <f t="shared" si="75"/>
        <v>9.7889089012558941</v>
      </c>
      <c r="AH386" s="3">
        <f t="shared" si="80"/>
        <v>22.209076515169375</v>
      </c>
      <c r="AI386" s="3">
        <f t="shared" si="81"/>
        <v>21.656982053138542</v>
      </c>
      <c r="AJ386" s="3">
        <f t="shared" si="82"/>
        <v>17.162893976571961</v>
      </c>
      <c r="AK386" s="1">
        <f t="shared" si="83"/>
        <v>573419290500</v>
      </c>
      <c r="AL386" s="63">
        <f t="shared" si="84"/>
        <v>5.5938400000000001E-4</v>
      </c>
      <c r="AM386" s="63">
        <f t="shared" si="85"/>
        <v>6.6563199999999993E-5</v>
      </c>
      <c r="AN386" s="43">
        <f t="shared" si="86"/>
        <v>0.11899375026815209</v>
      </c>
      <c r="AO386" s="3">
        <f t="shared" si="87"/>
        <v>2.0373546989646063</v>
      </c>
      <c r="AP386" s="3">
        <f t="shared" si="78"/>
        <v>0.60391930051372777</v>
      </c>
      <c r="AQ386"/>
      <c r="AR386"/>
      <c r="AS386"/>
      <c r="AT386"/>
      <c r="AU386"/>
      <c r="AV386" s="7"/>
      <c r="BG386">
        <v>0.64439679999999999</v>
      </c>
      <c r="BI386" s="7"/>
    </row>
    <row r="387" spans="1:61" x14ac:dyDescent="0.2">
      <c r="A387" s="2">
        <f t="shared" si="79"/>
        <v>94</v>
      </c>
      <c r="B387" s="1">
        <v>20130</v>
      </c>
      <c r="C387" s="1">
        <v>56160</v>
      </c>
      <c r="D387" s="1">
        <v>1454000000000</v>
      </c>
      <c r="E387" s="1">
        <v>43820</v>
      </c>
      <c r="F387" s="1">
        <v>7467000000</v>
      </c>
      <c r="G387" s="1">
        <v>28930000</v>
      </c>
      <c r="H387" s="53">
        <f t="shared" si="74"/>
        <v>1.0594736842105262E-6</v>
      </c>
      <c r="I387" s="53">
        <f t="shared" si="76"/>
        <v>76.526315789473685</v>
      </c>
      <c r="J387" s="1">
        <v>372900000</v>
      </c>
      <c r="K387" s="1">
        <v>75230000</v>
      </c>
      <c r="L387" s="64">
        <f t="shared" si="77"/>
        <v>7467043820</v>
      </c>
      <c r="M387" s="1">
        <v>3259000000</v>
      </c>
      <c r="N387" s="64"/>
      <c r="O387" s="1">
        <v>2.2452999999999999</v>
      </c>
      <c r="P387" s="1">
        <v>2.9085000000000001</v>
      </c>
      <c r="Q387" s="1">
        <v>5.2003000000000004</v>
      </c>
      <c r="R387" s="1">
        <v>1.7568999999999999</v>
      </c>
      <c r="S387" s="1">
        <v>0.20730999999999999</v>
      </c>
      <c r="T387"/>
      <c r="U387" s="1">
        <v>2.1894</v>
      </c>
      <c r="V387" s="1">
        <v>2.7829000000000002</v>
      </c>
      <c r="W387" s="1">
        <v>4.9400000000000004</v>
      </c>
      <c r="X387" s="1">
        <v>1.7568999999999999</v>
      </c>
      <c r="Y387" s="1">
        <v>0.20730999999999999</v>
      </c>
      <c r="AA387" s="1">
        <v>1.7352000000000001</v>
      </c>
      <c r="AB387" s="1">
        <v>1.9124000000000001</v>
      </c>
      <c r="AC387" s="1">
        <v>3.1873999999999998</v>
      </c>
      <c r="AD387" s="1">
        <v>1.6306</v>
      </c>
      <c r="AE387" s="1">
        <v>0.19583</v>
      </c>
      <c r="AG387" s="3">
        <f t="shared" si="75"/>
        <v>9.8914096334557549</v>
      </c>
      <c r="AH387" s="3">
        <f t="shared" si="80"/>
        <v>22.209182049998205</v>
      </c>
      <c r="AI387" s="3">
        <f t="shared" si="81"/>
        <v>21.656252251488031</v>
      </c>
      <c r="AJ387" s="3">
        <f t="shared" si="82"/>
        <v>17.163573995972428</v>
      </c>
      <c r="AK387" s="1">
        <f t="shared" si="83"/>
        <v>573469834500</v>
      </c>
      <c r="AL387" s="63">
        <f t="shared" si="84"/>
        <v>5.6408799999999992E-4</v>
      </c>
      <c r="AM387" s="63">
        <f t="shared" si="85"/>
        <v>6.6404799999999998E-5</v>
      </c>
      <c r="AN387" s="43">
        <f t="shared" si="86"/>
        <v>0.11772063933287007</v>
      </c>
      <c r="AO387" s="3">
        <f t="shared" si="87"/>
        <v>2.0375634634118387</v>
      </c>
      <c r="AP387" s="3">
        <f t="shared" si="78"/>
        <v>0.60405707409317511</v>
      </c>
      <c r="AQ387"/>
      <c r="AR387"/>
      <c r="AS387"/>
      <c r="AT387"/>
      <c r="AU387"/>
      <c r="AV387" s="7"/>
      <c r="BG387">
        <v>0.64146650000000005</v>
      </c>
      <c r="BI387" s="7"/>
    </row>
    <row r="388" spans="1:61" x14ac:dyDescent="0.2">
      <c r="A388" s="2">
        <f t="shared" si="79"/>
        <v>94.25</v>
      </c>
      <c r="B388" s="1">
        <v>19890</v>
      </c>
      <c r="C388" s="1">
        <v>56550</v>
      </c>
      <c r="D388" s="1">
        <v>1449000000000</v>
      </c>
      <c r="E388" s="1">
        <v>43940</v>
      </c>
      <c r="F388" s="1">
        <v>7405000000</v>
      </c>
      <c r="G388" s="1">
        <v>29020000</v>
      </c>
      <c r="H388" s="53">
        <f t="shared" si="74"/>
        <v>1.0468421052631579E-6</v>
      </c>
      <c r="I388" s="53">
        <f t="shared" si="76"/>
        <v>76.263157894736835</v>
      </c>
      <c r="J388" s="1">
        <v>376900000</v>
      </c>
      <c r="K388" s="1">
        <v>74950000</v>
      </c>
      <c r="L388" s="64">
        <f t="shared" si="77"/>
        <v>7405043940</v>
      </c>
      <c r="M388" s="1">
        <v>3226000000</v>
      </c>
      <c r="N388" s="64"/>
      <c r="O388" s="1">
        <v>2.2219000000000002</v>
      </c>
      <c r="P388" s="1">
        <v>2.8780999999999999</v>
      </c>
      <c r="Q388" s="1">
        <v>5.1456</v>
      </c>
      <c r="R388" s="1">
        <v>1.7387999999999999</v>
      </c>
      <c r="S388" s="1">
        <v>0.20519000000000001</v>
      </c>
      <c r="T388"/>
      <c r="U388" s="1">
        <v>2.1665999999999999</v>
      </c>
      <c r="V388" s="1">
        <v>2.7536999999999998</v>
      </c>
      <c r="W388" s="1">
        <v>4.8880999999999997</v>
      </c>
      <c r="X388" s="1">
        <v>1.7387999999999999</v>
      </c>
      <c r="Y388" s="1">
        <v>0.20519000000000001</v>
      </c>
      <c r="AA388" s="1">
        <v>1.7172000000000001</v>
      </c>
      <c r="AB388" s="1">
        <v>1.8924000000000001</v>
      </c>
      <c r="AC388" s="1">
        <v>3.1539000000000001</v>
      </c>
      <c r="AD388" s="1">
        <v>1.6137999999999999</v>
      </c>
      <c r="AE388" s="1">
        <v>0.19384000000000001</v>
      </c>
      <c r="AG388" s="3">
        <f t="shared" si="75"/>
        <v>9.9949836619961498</v>
      </c>
      <c r="AH388" s="3">
        <f t="shared" si="80"/>
        <v>22.207854198589246</v>
      </c>
      <c r="AI388" s="3">
        <f t="shared" si="81"/>
        <v>21.655131602080857</v>
      </c>
      <c r="AJ388" s="3">
        <f t="shared" si="82"/>
        <v>17.16338594437979</v>
      </c>
      <c r="AK388" s="1">
        <f t="shared" si="83"/>
        <v>573520729500</v>
      </c>
      <c r="AL388" s="63">
        <f t="shared" si="84"/>
        <v>5.6702800000000002E-4</v>
      </c>
      <c r="AM388" s="63">
        <f t="shared" si="85"/>
        <v>6.6202400000000002E-5</v>
      </c>
      <c r="AN388" s="43">
        <f t="shared" si="86"/>
        <v>0.11675331729650035</v>
      </c>
      <c r="AO388" s="3">
        <f t="shared" si="87"/>
        <v>2.0376944280370153</v>
      </c>
      <c r="AP388" s="3">
        <f t="shared" si="78"/>
        <v>0.60414857023730928</v>
      </c>
      <c r="AQ388"/>
      <c r="AR388"/>
      <c r="AS388"/>
      <c r="AT388"/>
      <c r="AU388"/>
      <c r="AV388" s="7"/>
      <c r="BG388">
        <v>0.63856179999999996</v>
      </c>
      <c r="BI388" s="7"/>
    </row>
    <row r="389" spans="1:61" x14ac:dyDescent="0.2">
      <c r="A389" s="2">
        <f t="shared" si="79"/>
        <v>94.5</v>
      </c>
      <c r="B389" s="1">
        <v>19660</v>
      </c>
      <c r="C389" s="1">
        <v>56850</v>
      </c>
      <c r="D389" s="1">
        <v>1443000000000</v>
      </c>
      <c r="E389" s="1">
        <v>44020</v>
      </c>
      <c r="F389" s="1">
        <v>7346000000</v>
      </c>
      <c r="G389" s="1">
        <v>29070000</v>
      </c>
      <c r="H389" s="53">
        <f t="shared" si="74"/>
        <v>1.0347368421052632E-6</v>
      </c>
      <c r="I389" s="53">
        <f t="shared" si="76"/>
        <v>75.94736842105263</v>
      </c>
      <c r="J389" s="1">
        <v>380500000</v>
      </c>
      <c r="K389" s="1">
        <v>74630000</v>
      </c>
      <c r="L389" s="64">
        <f t="shared" si="77"/>
        <v>7346044020</v>
      </c>
      <c r="M389" s="1">
        <v>3192000000</v>
      </c>
      <c r="N389" s="64"/>
      <c r="O389" s="1">
        <v>2.1987000000000001</v>
      </c>
      <c r="P389" s="1">
        <v>2.8479000000000001</v>
      </c>
      <c r="Q389" s="1">
        <v>5.0915999999999997</v>
      </c>
      <c r="R389" s="1">
        <v>1.7208000000000001</v>
      </c>
      <c r="S389" s="1">
        <v>0.20308999999999999</v>
      </c>
      <c r="T389"/>
      <c r="U389" s="1">
        <v>2.1440000000000001</v>
      </c>
      <c r="V389" s="1">
        <v>2.7248000000000001</v>
      </c>
      <c r="W389" s="1">
        <v>4.8368000000000002</v>
      </c>
      <c r="X389" s="1">
        <v>1.7208000000000001</v>
      </c>
      <c r="Y389" s="1">
        <v>0.20308999999999999</v>
      </c>
      <c r="AA389" s="1">
        <v>1.6993</v>
      </c>
      <c r="AB389" s="1">
        <v>1.8726</v>
      </c>
      <c r="AC389" s="1">
        <v>3.1206999999999998</v>
      </c>
      <c r="AD389" s="1">
        <v>1.5972</v>
      </c>
      <c r="AE389" s="1">
        <v>0.19186</v>
      </c>
      <c r="AG389" s="3">
        <f t="shared" si="75"/>
        <v>10.099642225480054</v>
      </c>
      <c r="AH389" s="3">
        <f t="shared" si="80"/>
        <v>22.206083361162996</v>
      </c>
      <c r="AI389" s="3">
        <f t="shared" si="81"/>
        <v>21.653632931429236</v>
      </c>
      <c r="AJ389" s="3">
        <f t="shared" si="82"/>
        <v>17.162322033758254</v>
      </c>
      <c r="AK389" s="1">
        <f t="shared" si="83"/>
        <v>573571894500</v>
      </c>
      <c r="AL389" s="63">
        <f t="shared" si="84"/>
        <v>5.6879199999999993E-4</v>
      </c>
      <c r="AM389" s="63">
        <f t="shared" si="85"/>
        <v>6.5956000000000003E-5</v>
      </c>
      <c r="AN389" s="43">
        <f t="shared" si="86"/>
        <v>0.11595803035204436</v>
      </c>
      <c r="AO389" s="3">
        <f t="shared" si="87"/>
        <v>2.0378307993024101</v>
      </c>
      <c r="AP389" s="3">
        <f t="shared" si="78"/>
        <v>0.60423469925208051</v>
      </c>
      <c r="AQ389"/>
      <c r="AR389"/>
      <c r="AS389"/>
      <c r="AT389"/>
      <c r="AU389"/>
      <c r="AV389" s="7"/>
      <c r="BG389">
        <v>0.63568340000000001</v>
      </c>
      <c r="BI389" s="7"/>
    </row>
    <row r="390" spans="1:61" x14ac:dyDescent="0.2">
      <c r="A390" s="2">
        <f t="shared" si="79"/>
        <v>94.75</v>
      </c>
      <c r="B390" s="1">
        <v>19430</v>
      </c>
      <c r="C390" s="1">
        <v>57070</v>
      </c>
      <c r="D390" s="1">
        <v>1438000000000</v>
      </c>
      <c r="E390" s="1">
        <v>44070</v>
      </c>
      <c r="F390" s="1">
        <v>7290000000</v>
      </c>
      <c r="G390" s="1">
        <v>29080000</v>
      </c>
      <c r="H390" s="53">
        <f t="shared" si="74"/>
        <v>1.0226315789473684E-6</v>
      </c>
      <c r="I390" s="53">
        <f t="shared" si="76"/>
        <v>75.684210526315795</v>
      </c>
      <c r="J390" s="1">
        <v>383600000</v>
      </c>
      <c r="K390" s="1">
        <v>74290000</v>
      </c>
      <c r="L390" s="64">
        <f t="shared" si="77"/>
        <v>7290044070</v>
      </c>
      <c r="M390" s="1">
        <v>3159000000</v>
      </c>
      <c r="N390" s="64"/>
      <c r="O390" s="1">
        <v>2.1758000000000002</v>
      </c>
      <c r="P390" s="1">
        <v>2.8180000000000001</v>
      </c>
      <c r="Q390" s="1">
        <v>5.0380000000000003</v>
      </c>
      <c r="R390" s="1">
        <v>1.7030000000000001</v>
      </c>
      <c r="S390" s="1">
        <v>0.20100999999999999</v>
      </c>
      <c r="T390"/>
      <c r="U390" s="1">
        <v>2.1217000000000001</v>
      </c>
      <c r="V390" s="1">
        <v>2.6962999999999999</v>
      </c>
      <c r="W390" s="1">
        <v>4.7859999999999996</v>
      </c>
      <c r="X390" s="1">
        <v>1.7030000000000001</v>
      </c>
      <c r="Y390" s="1">
        <v>0.20100999999999999</v>
      </c>
      <c r="AA390" s="1">
        <v>1.6816</v>
      </c>
      <c r="AB390" s="1">
        <v>1.8529</v>
      </c>
      <c r="AC390" s="1">
        <v>3.0878999999999999</v>
      </c>
      <c r="AD390" s="1">
        <v>1.5807</v>
      </c>
      <c r="AE390" s="1">
        <v>0.18989</v>
      </c>
      <c r="AG390" s="3">
        <f t="shared" si="75"/>
        <v>10.20539668019109</v>
      </c>
      <c r="AH390" s="3">
        <f t="shared" si="80"/>
        <v>22.204902096759774</v>
      </c>
      <c r="AI390" s="3">
        <f t="shared" si="81"/>
        <v>21.652790136361435</v>
      </c>
      <c r="AJ390" s="3">
        <f t="shared" si="82"/>
        <v>17.161395057409337</v>
      </c>
      <c r="AK390" s="1">
        <f t="shared" si="83"/>
        <v>573623257500</v>
      </c>
      <c r="AL390" s="63">
        <f t="shared" si="84"/>
        <v>5.6977199999999997E-4</v>
      </c>
      <c r="AM390" s="63">
        <f t="shared" si="85"/>
        <v>6.5674399999999996E-5</v>
      </c>
      <c r="AN390" s="43">
        <f t="shared" si="86"/>
        <v>0.11526435135457692</v>
      </c>
      <c r="AO390" s="3">
        <f t="shared" si="87"/>
        <v>2.0379743316773125</v>
      </c>
      <c r="AP390" s="3">
        <f t="shared" si="78"/>
        <v>0.60432931156848835</v>
      </c>
      <c r="AQ390"/>
      <c r="AR390"/>
      <c r="AS390"/>
      <c r="AT390"/>
      <c r="AU390"/>
      <c r="AV390" s="7"/>
      <c r="BG390">
        <v>0.63281359999999998</v>
      </c>
      <c r="BI390" s="7"/>
    </row>
    <row r="391" spans="1:61" x14ac:dyDescent="0.2">
      <c r="A391" s="2">
        <f t="shared" si="79"/>
        <v>95</v>
      </c>
      <c r="B391" s="1">
        <v>19200</v>
      </c>
      <c r="C391" s="1">
        <v>57230</v>
      </c>
      <c r="D391" s="1">
        <v>1432000000000</v>
      </c>
      <c r="E391" s="1">
        <v>44110</v>
      </c>
      <c r="F391" s="1">
        <v>7236000000</v>
      </c>
      <c r="G391" s="1">
        <v>29060000</v>
      </c>
      <c r="H391" s="53">
        <f t="shared" si="74"/>
        <v>1.0105263157894736E-6</v>
      </c>
      <c r="I391" s="53">
        <f t="shared" si="76"/>
        <v>75.368421052631575</v>
      </c>
      <c r="J391" s="1">
        <v>386400000</v>
      </c>
      <c r="K391" s="1">
        <v>73930000</v>
      </c>
      <c r="L391" s="64">
        <f t="shared" si="77"/>
        <v>7236044110</v>
      </c>
      <c r="M391" s="1">
        <v>3126000000</v>
      </c>
      <c r="N391" s="64"/>
      <c r="O391" s="1">
        <v>2.1530999999999998</v>
      </c>
      <c r="P391" s="1">
        <v>2.7884000000000002</v>
      </c>
      <c r="Q391" s="1">
        <v>4.9850000000000003</v>
      </c>
      <c r="R391" s="1">
        <v>1.6853</v>
      </c>
      <c r="S391" s="1">
        <v>0.19894000000000001</v>
      </c>
      <c r="T391"/>
      <c r="U391" s="1">
        <v>2.0994999999999999</v>
      </c>
      <c r="V391" s="1">
        <v>2.6680000000000001</v>
      </c>
      <c r="W391" s="1">
        <v>4.7355999999999998</v>
      </c>
      <c r="X391" s="1">
        <v>1.6853</v>
      </c>
      <c r="Y391" s="1">
        <v>0.19894000000000001</v>
      </c>
      <c r="AA391" s="1">
        <v>1.6640999999999999</v>
      </c>
      <c r="AB391" s="1">
        <v>1.8334999999999999</v>
      </c>
      <c r="AC391" s="1">
        <v>3.0554000000000001</v>
      </c>
      <c r="AD391" s="1">
        <v>1.5643</v>
      </c>
      <c r="AE391" s="1">
        <v>0.18794</v>
      </c>
      <c r="AG391" s="3">
        <f t="shared" si="75"/>
        <v>10.312258501325767</v>
      </c>
      <c r="AH391" s="3">
        <f t="shared" si="80"/>
        <v>22.203323779204506</v>
      </c>
      <c r="AI391" s="3">
        <f t="shared" si="81"/>
        <v>21.650586723533447</v>
      </c>
      <c r="AJ391" s="3">
        <f t="shared" si="82"/>
        <v>17.160629372056206</v>
      </c>
      <c r="AK391" s="1">
        <f t="shared" si="83"/>
        <v>573674764500</v>
      </c>
      <c r="AL391" s="63">
        <f t="shared" si="84"/>
        <v>5.6996800000000002E-4</v>
      </c>
      <c r="AM391" s="63">
        <f t="shared" si="85"/>
        <v>6.5375200000000004E-5</v>
      </c>
      <c r="AN391" s="43">
        <f t="shared" si="86"/>
        <v>0.11469977261881369</v>
      </c>
      <c r="AO391" s="3">
        <f t="shared" si="87"/>
        <v>2.0380791851958109</v>
      </c>
      <c r="AP391" s="3">
        <f t="shared" si="78"/>
        <v>0.60439678668770613</v>
      </c>
      <c r="AQ391"/>
      <c r="AR391"/>
      <c r="AS391"/>
      <c r="AT391"/>
      <c r="AU391"/>
      <c r="AV391" s="7"/>
      <c r="BG391">
        <v>0.62995369999999995</v>
      </c>
      <c r="BI391" s="7"/>
    </row>
    <row r="392" spans="1:61" x14ac:dyDescent="0.2">
      <c r="A392" s="2">
        <f t="shared" si="79"/>
        <v>95.25</v>
      </c>
      <c r="B392" s="1">
        <v>18970</v>
      </c>
      <c r="C392" s="1">
        <v>57340</v>
      </c>
      <c r="D392" s="1">
        <v>1427000000000</v>
      </c>
      <c r="E392" s="1">
        <v>44140</v>
      </c>
      <c r="F392" s="1">
        <v>7185000000</v>
      </c>
      <c r="G392" s="1">
        <v>29030000</v>
      </c>
      <c r="H392" s="53">
        <f t="shared" si="74"/>
        <v>9.9842105263157886E-7</v>
      </c>
      <c r="I392" s="53">
        <f t="shared" si="76"/>
        <v>75.10526315789474</v>
      </c>
      <c r="J392" s="1">
        <v>389000000</v>
      </c>
      <c r="K392" s="1">
        <v>73550000</v>
      </c>
      <c r="L392" s="64">
        <f t="shared" si="77"/>
        <v>7185044140</v>
      </c>
      <c r="M392" s="1">
        <v>3094000000</v>
      </c>
      <c r="N392" s="64"/>
      <c r="O392" s="1">
        <v>2.1305999999999998</v>
      </c>
      <c r="P392" s="1">
        <v>2.7591000000000001</v>
      </c>
      <c r="Q392" s="1">
        <v>4.9325999999999999</v>
      </c>
      <c r="R392" s="1">
        <v>1.6677999999999999</v>
      </c>
      <c r="S392" s="1">
        <v>0.19689000000000001</v>
      </c>
      <c r="T392"/>
      <c r="U392" s="1">
        <v>2.0775999999999999</v>
      </c>
      <c r="V392" s="1">
        <v>2.6398999999999999</v>
      </c>
      <c r="W392" s="1">
        <v>4.6858000000000004</v>
      </c>
      <c r="X392" s="1">
        <v>1.6677999999999999</v>
      </c>
      <c r="Y392" s="1">
        <v>0.19689000000000001</v>
      </c>
      <c r="AA392" s="1">
        <v>1.6467000000000001</v>
      </c>
      <c r="AB392" s="1">
        <v>1.8142</v>
      </c>
      <c r="AC392" s="1">
        <v>3.0232999999999999</v>
      </c>
      <c r="AD392" s="1">
        <v>1.5481</v>
      </c>
      <c r="AE392" s="1">
        <v>0.186</v>
      </c>
      <c r="AG392" s="3">
        <f t="shared" si="75"/>
        <v>10.42023928423861</v>
      </c>
      <c r="AH392" s="3">
        <f t="shared" si="80"/>
        <v>22.20136181899878</v>
      </c>
      <c r="AI392" s="3">
        <f t="shared" si="81"/>
        <v>21.649089136934133</v>
      </c>
      <c r="AJ392" s="3">
        <f t="shared" si="82"/>
        <v>17.159008029355718</v>
      </c>
      <c r="AK392" s="1">
        <f t="shared" si="83"/>
        <v>573726370500</v>
      </c>
      <c r="AL392" s="63">
        <f t="shared" si="84"/>
        <v>5.6957599999999991E-4</v>
      </c>
      <c r="AM392" s="63">
        <f t="shared" si="85"/>
        <v>6.50584E-5</v>
      </c>
      <c r="AN392" s="43">
        <f t="shared" si="86"/>
        <v>0.11422250937539505</v>
      </c>
      <c r="AO392" s="3">
        <f t="shared" si="87"/>
        <v>2.038196634168147</v>
      </c>
      <c r="AP392" s="3">
        <f t="shared" si="78"/>
        <v>0.60447247290783224</v>
      </c>
      <c r="AQ392"/>
      <c r="AR392"/>
      <c r="AS392"/>
      <c r="AT392"/>
      <c r="AU392"/>
      <c r="AV392" s="7"/>
      <c r="BG392">
        <v>0.62708790000000003</v>
      </c>
      <c r="BI392" s="7"/>
    </row>
    <row r="393" spans="1:61" x14ac:dyDescent="0.2">
      <c r="A393" s="2">
        <f t="shared" si="79"/>
        <v>95.5</v>
      </c>
      <c r="B393" s="1">
        <v>18750</v>
      </c>
      <c r="C393" s="1">
        <v>57410</v>
      </c>
      <c r="D393" s="1">
        <v>1422000000000</v>
      </c>
      <c r="E393" s="1">
        <v>44150</v>
      </c>
      <c r="F393" s="1">
        <v>7135000000</v>
      </c>
      <c r="G393" s="1">
        <v>28970000</v>
      </c>
      <c r="H393" s="53">
        <f t="shared" si="74"/>
        <v>9.8684210526315786E-7</v>
      </c>
      <c r="I393" s="53">
        <f t="shared" si="76"/>
        <v>74.84210526315789</v>
      </c>
      <c r="J393" s="1">
        <v>391300000</v>
      </c>
      <c r="K393" s="1">
        <v>73160000</v>
      </c>
      <c r="L393" s="64">
        <f t="shared" si="77"/>
        <v>7135044150</v>
      </c>
      <c r="M393" s="1">
        <v>3061000000</v>
      </c>
      <c r="N393" s="64"/>
      <c r="O393" s="1">
        <v>2.1082999999999998</v>
      </c>
      <c r="P393" s="1">
        <v>2.7301000000000002</v>
      </c>
      <c r="Q393" s="1">
        <v>4.8807</v>
      </c>
      <c r="R393" s="1">
        <v>1.6505000000000001</v>
      </c>
      <c r="S393" s="1">
        <v>0.19485</v>
      </c>
      <c r="T393"/>
      <c r="U393" s="1">
        <v>2.0558999999999998</v>
      </c>
      <c r="V393" s="1">
        <v>2.6122000000000001</v>
      </c>
      <c r="W393" s="1">
        <v>4.6364999999999998</v>
      </c>
      <c r="X393" s="1">
        <v>1.6505000000000001</v>
      </c>
      <c r="Y393" s="1">
        <v>0.19485</v>
      </c>
      <c r="AA393" s="1">
        <v>1.6294999999999999</v>
      </c>
      <c r="AB393" s="1">
        <v>1.7951999999999999</v>
      </c>
      <c r="AC393" s="1">
        <v>2.9914000000000001</v>
      </c>
      <c r="AD393" s="1">
        <v>1.532</v>
      </c>
      <c r="AE393" s="1">
        <v>0.18407999999999999</v>
      </c>
      <c r="AG393" s="3">
        <f t="shared" si="75"/>
        <v>10.529350745700386</v>
      </c>
      <c r="AH393" s="3">
        <f t="shared" si="80"/>
        <v>22.199030177160122</v>
      </c>
      <c r="AI393" s="3">
        <f t="shared" si="81"/>
        <v>21.64729219808542</v>
      </c>
      <c r="AJ393" s="3">
        <f t="shared" si="82"/>
        <v>17.157577040118777</v>
      </c>
      <c r="AK393" s="1">
        <f t="shared" si="83"/>
        <v>573778039500</v>
      </c>
      <c r="AL393" s="63">
        <f t="shared" si="84"/>
        <v>5.6898799999999998E-4</v>
      </c>
      <c r="AM393" s="63">
        <f t="shared" si="85"/>
        <v>6.4723999999999999E-5</v>
      </c>
      <c r="AN393" s="43">
        <f t="shared" si="86"/>
        <v>0.11375283837268976</v>
      </c>
      <c r="AO393" s="3">
        <f t="shared" si="87"/>
        <v>2.0383197196683884</v>
      </c>
      <c r="AP393" s="3">
        <f t="shared" si="78"/>
        <v>0.60455660964799818</v>
      </c>
      <c r="AQ393"/>
      <c r="AR393"/>
      <c r="AS393"/>
      <c r="AT393"/>
      <c r="AU393"/>
      <c r="AV393" s="7"/>
      <c r="BG393">
        <v>0.62420770000000003</v>
      </c>
      <c r="BI393" s="7"/>
    </row>
    <row r="394" spans="1:61" x14ac:dyDescent="0.2">
      <c r="A394" s="2">
        <f t="shared" si="79"/>
        <v>95.75</v>
      </c>
      <c r="B394" s="1">
        <v>18530</v>
      </c>
      <c r="C394" s="1">
        <v>57450</v>
      </c>
      <c r="D394" s="1">
        <v>1416000000000</v>
      </c>
      <c r="E394" s="1">
        <v>44150</v>
      </c>
      <c r="F394" s="1">
        <v>7087000000</v>
      </c>
      <c r="G394" s="1">
        <v>28900000</v>
      </c>
      <c r="H394" s="53">
        <f t="shared" si="74"/>
        <v>9.7526315789473687E-7</v>
      </c>
      <c r="I394" s="53">
        <f t="shared" si="76"/>
        <v>74.526315789473685</v>
      </c>
      <c r="J394" s="1">
        <v>393500000</v>
      </c>
      <c r="K394" s="1">
        <v>72750000</v>
      </c>
      <c r="L394" s="64">
        <f t="shared" si="77"/>
        <v>7087044150</v>
      </c>
      <c r="M394" s="1">
        <v>3030000000</v>
      </c>
      <c r="N394" s="64"/>
      <c r="O394" s="1">
        <v>2.0863</v>
      </c>
      <c r="P394" s="1">
        <v>2.7014</v>
      </c>
      <c r="Q394" s="1">
        <v>4.8292999999999999</v>
      </c>
      <c r="R394" s="1">
        <v>1.6333</v>
      </c>
      <c r="S394" s="1">
        <v>0.19283</v>
      </c>
      <c r="T394"/>
      <c r="U394" s="1">
        <v>2.0344000000000002</v>
      </c>
      <c r="V394" s="1">
        <v>2.5848</v>
      </c>
      <c r="W394" s="1">
        <v>4.5876999999999999</v>
      </c>
      <c r="X394" s="1">
        <v>1.6333</v>
      </c>
      <c r="Y394" s="1">
        <v>0.19283</v>
      </c>
      <c r="AA394" s="1">
        <v>1.6125</v>
      </c>
      <c r="AB394" s="1">
        <v>1.7763</v>
      </c>
      <c r="AC394" s="1">
        <v>2.9599000000000002</v>
      </c>
      <c r="AD394" s="1">
        <v>1.5161</v>
      </c>
      <c r="AE394" s="1">
        <v>0.18217</v>
      </c>
      <c r="AG394" s="3">
        <f t="shared" si="75"/>
        <v>10.639604725169436</v>
      </c>
      <c r="AH394" s="3">
        <f t="shared" si="80"/>
        <v>22.197407338120996</v>
      </c>
      <c r="AI394" s="3">
        <f t="shared" si="81"/>
        <v>21.645211852884703</v>
      </c>
      <c r="AJ394" s="3">
        <f t="shared" si="82"/>
        <v>17.156362619335717</v>
      </c>
      <c r="AK394" s="1">
        <f t="shared" si="83"/>
        <v>573829744500</v>
      </c>
      <c r="AL394" s="63">
        <f t="shared" si="84"/>
        <v>5.67812E-4</v>
      </c>
      <c r="AM394" s="63">
        <f t="shared" si="85"/>
        <v>6.4380800000000005E-5</v>
      </c>
      <c r="AN394" s="43">
        <f t="shared" si="86"/>
        <v>0.11338400738272528</v>
      </c>
      <c r="AO394" s="3">
        <f t="shared" si="87"/>
        <v>2.0384035438414645</v>
      </c>
      <c r="AP394" s="3">
        <f t="shared" si="78"/>
        <v>0.60461242318797659</v>
      </c>
      <c r="AQ394"/>
      <c r="AR394"/>
      <c r="AS394"/>
      <c r="AT394"/>
      <c r="AU394"/>
      <c r="AV394" s="7"/>
      <c r="BG394">
        <v>0.62131270000000005</v>
      </c>
      <c r="BI394" s="7"/>
    </row>
    <row r="395" spans="1:61" x14ac:dyDescent="0.2">
      <c r="A395" s="2">
        <f t="shared" si="79"/>
        <v>96</v>
      </c>
      <c r="B395" s="1">
        <v>18310</v>
      </c>
      <c r="C395" s="1">
        <v>57460</v>
      </c>
      <c r="D395" s="1">
        <v>1411000000000</v>
      </c>
      <c r="E395" s="1">
        <v>44140</v>
      </c>
      <c r="F395" s="1">
        <v>7041000000</v>
      </c>
      <c r="G395" s="1">
        <v>28820000</v>
      </c>
      <c r="H395" s="53">
        <f t="shared" ref="H395:H458" si="88">B395/19000000000</f>
        <v>9.6368421052631587E-7</v>
      </c>
      <c r="I395" s="53">
        <f t="shared" si="76"/>
        <v>74.263157894736835</v>
      </c>
      <c r="J395" s="1">
        <v>395400000</v>
      </c>
      <c r="K395" s="1">
        <v>72340000</v>
      </c>
      <c r="L395" s="64">
        <f t="shared" si="77"/>
        <v>7041044140</v>
      </c>
      <c r="M395" s="1">
        <v>2998000000</v>
      </c>
      <c r="N395" s="64"/>
      <c r="O395" s="1">
        <v>2.0644</v>
      </c>
      <c r="P395" s="1">
        <v>2.673</v>
      </c>
      <c r="Q395" s="1">
        <v>4.7784000000000004</v>
      </c>
      <c r="R395" s="1">
        <v>1.6163000000000001</v>
      </c>
      <c r="S395" s="1">
        <v>0.19083</v>
      </c>
      <c r="T395"/>
      <c r="U395" s="1">
        <v>2.0131000000000001</v>
      </c>
      <c r="V395" s="1">
        <v>2.5575999999999999</v>
      </c>
      <c r="W395" s="1">
        <v>4.5393999999999997</v>
      </c>
      <c r="X395" s="1">
        <v>1.6163000000000001</v>
      </c>
      <c r="Y395" s="1">
        <v>0.19083</v>
      </c>
      <c r="AA395" s="1">
        <v>1.5956999999999999</v>
      </c>
      <c r="AB395" s="1">
        <v>1.7576000000000001</v>
      </c>
      <c r="AC395" s="1">
        <v>2.9287000000000001</v>
      </c>
      <c r="AD395" s="1">
        <v>1.5003</v>
      </c>
      <c r="AE395" s="1">
        <v>0.18029000000000001</v>
      </c>
      <c r="AG395" s="3">
        <f t="shared" ref="AG395:AG458" si="89">IF(A395&lt;AG$3,1,EXP((A395-AG$3)/24))</f>
        <v>10.751013186076355</v>
      </c>
      <c r="AH395" s="3">
        <f t="shared" si="80"/>
        <v>22.194391621336027</v>
      </c>
      <c r="AI395" s="3">
        <f t="shared" si="81"/>
        <v>21.642864644890309</v>
      </c>
      <c r="AJ395" s="3">
        <f t="shared" si="82"/>
        <v>17.155391741022036</v>
      </c>
      <c r="AK395" s="1">
        <f t="shared" si="83"/>
        <v>573881458500</v>
      </c>
      <c r="AL395" s="63">
        <f t="shared" si="84"/>
        <v>5.6643999999999998E-4</v>
      </c>
      <c r="AM395" s="63">
        <f t="shared" si="85"/>
        <v>6.402E-5</v>
      </c>
      <c r="AN395" s="43">
        <f t="shared" si="86"/>
        <v>0.11302167925993928</v>
      </c>
      <c r="AO395" s="3">
        <f t="shared" si="87"/>
        <v>2.038496695348547</v>
      </c>
      <c r="AP395" s="3">
        <f t="shared" si="78"/>
        <v>0.60467639356528247</v>
      </c>
      <c r="AQ395"/>
      <c r="AR395"/>
      <c r="AS395"/>
      <c r="AT395"/>
      <c r="AU395"/>
      <c r="AV395" s="7"/>
      <c r="BG395">
        <v>0.61838649999999995</v>
      </c>
      <c r="BI395" s="7"/>
    </row>
    <row r="396" spans="1:61" x14ac:dyDescent="0.2">
      <c r="A396" s="2">
        <f t="shared" si="79"/>
        <v>96.25</v>
      </c>
      <c r="B396" s="1">
        <v>18090</v>
      </c>
      <c r="C396" s="1">
        <v>57440</v>
      </c>
      <c r="D396" s="1">
        <v>1406000000000</v>
      </c>
      <c r="E396" s="1">
        <v>44130</v>
      </c>
      <c r="F396" s="1">
        <v>6996000000</v>
      </c>
      <c r="G396" s="1">
        <v>28730000</v>
      </c>
      <c r="H396" s="53">
        <f t="shared" si="88"/>
        <v>9.5210526315789477E-7</v>
      </c>
      <c r="I396" s="53">
        <f t="shared" ref="I396:I459" si="90">D396/19000000000</f>
        <v>74</v>
      </c>
      <c r="J396" s="1">
        <v>397300000</v>
      </c>
      <c r="K396" s="1">
        <v>71910000</v>
      </c>
      <c r="L396" s="64">
        <f t="shared" ref="L396:L459" si="91">SUM(E396:F396)</f>
        <v>6996044130</v>
      </c>
      <c r="M396" s="1">
        <v>2967000000</v>
      </c>
      <c r="N396" s="64"/>
      <c r="O396" s="1">
        <v>2.0428000000000002</v>
      </c>
      <c r="P396" s="1">
        <v>2.6448</v>
      </c>
      <c r="Q396" s="1">
        <v>4.7281000000000004</v>
      </c>
      <c r="R396" s="1">
        <v>1.5994999999999999</v>
      </c>
      <c r="S396" s="1">
        <v>0.18884999999999999</v>
      </c>
      <c r="T396"/>
      <c r="U396" s="1">
        <v>1.992</v>
      </c>
      <c r="V396" s="1">
        <v>2.5306999999999999</v>
      </c>
      <c r="W396" s="1">
        <v>4.4916</v>
      </c>
      <c r="X396" s="1">
        <v>1.5994999999999999</v>
      </c>
      <c r="Y396" s="1">
        <v>0.18884999999999999</v>
      </c>
      <c r="AA396" s="1">
        <v>1.5789</v>
      </c>
      <c r="AB396" s="1">
        <v>1.7391000000000001</v>
      </c>
      <c r="AC396" s="1">
        <v>2.8978000000000002</v>
      </c>
      <c r="AD396" s="1">
        <v>1.4846999999999999</v>
      </c>
      <c r="AE396" s="1">
        <v>0.17842</v>
      </c>
      <c r="AG396" s="3">
        <f t="shared" si="89"/>
        <v>10.863588217122134</v>
      </c>
      <c r="AH396" s="3">
        <f t="shared" si="80"/>
        <v>22.192138009937096</v>
      </c>
      <c r="AI396" s="3">
        <f t="shared" si="81"/>
        <v>21.64026772850729</v>
      </c>
      <c r="AJ396" s="3">
        <f t="shared" si="82"/>
        <v>17.152519436014135</v>
      </c>
      <c r="AK396" s="1">
        <f t="shared" si="83"/>
        <v>573933154500</v>
      </c>
      <c r="AL396" s="63">
        <f t="shared" si="84"/>
        <v>5.6487200000000001E-4</v>
      </c>
      <c r="AM396" s="63">
        <f t="shared" si="85"/>
        <v>6.3659199999999995E-5</v>
      </c>
      <c r="AN396" s="43">
        <f t="shared" si="86"/>
        <v>0.11269668172612556</v>
      </c>
      <c r="AO396" s="3">
        <f t="shared" si="87"/>
        <v>2.0386418632788867</v>
      </c>
      <c r="AP396" s="3">
        <f t="shared" ref="AP396:AP459" si="92">R396/P396</f>
        <v>0.60477162734422263</v>
      </c>
      <c r="AQ396"/>
      <c r="AR396"/>
      <c r="AS396"/>
      <c r="AT396"/>
      <c r="AU396"/>
      <c r="AV396" s="7"/>
      <c r="BG396">
        <v>0.61541679999999999</v>
      </c>
      <c r="BI396" s="7"/>
    </row>
    <row r="397" spans="1:61" x14ac:dyDescent="0.2">
      <c r="A397" s="2">
        <f t="shared" ref="A397:A460" si="93">A396+0.25</f>
        <v>96.5</v>
      </c>
      <c r="B397" s="1">
        <v>17880</v>
      </c>
      <c r="C397" s="1">
        <v>57400</v>
      </c>
      <c r="D397" s="1">
        <v>1401000000000</v>
      </c>
      <c r="E397" s="1">
        <v>44110</v>
      </c>
      <c r="F397" s="1">
        <v>6953000000</v>
      </c>
      <c r="G397" s="1">
        <v>28630000</v>
      </c>
      <c r="H397" s="53">
        <f t="shared" si="88"/>
        <v>9.4105263157894732E-7</v>
      </c>
      <c r="I397" s="53">
        <f t="shared" si="90"/>
        <v>73.736842105263165</v>
      </c>
      <c r="J397" s="1">
        <v>399000000</v>
      </c>
      <c r="K397" s="1">
        <v>71480000</v>
      </c>
      <c r="L397" s="64">
        <f t="shared" si="91"/>
        <v>6953044110</v>
      </c>
      <c r="M397" s="1">
        <v>2936000000</v>
      </c>
      <c r="N397" s="64"/>
      <c r="O397" s="1">
        <v>2.0213999999999999</v>
      </c>
      <c r="P397" s="1">
        <v>2.617</v>
      </c>
      <c r="Q397" s="1">
        <v>4.6783000000000001</v>
      </c>
      <c r="R397" s="1">
        <v>1.5828</v>
      </c>
      <c r="S397" s="1">
        <v>0.18687999999999999</v>
      </c>
      <c r="T397"/>
      <c r="U397" s="1">
        <v>1.9712000000000001</v>
      </c>
      <c r="V397" s="1">
        <v>2.5041000000000002</v>
      </c>
      <c r="W397" s="1">
        <v>4.4443000000000001</v>
      </c>
      <c r="X397" s="1">
        <v>1.5828</v>
      </c>
      <c r="Y397" s="1">
        <v>0.18687999999999999</v>
      </c>
      <c r="AA397" s="1">
        <v>1.5624</v>
      </c>
      <c r="AB397" s="1">
        <v>1.7208000000000001</v>
      </c>
      <c r="AC397" s="1">
        <v>2.8672</v>
      </c>
      <c r="AD397" s="1">
        <v>1.4692000000000001</v>
      </c>
      <c r="AE397" s="1">
        <v>0.17655999999999999</v>
      </c>
      <c r="AG397" s="3">
        <f t="shared" si="89"/>
        <v>10.977342033589867</v>
      </c>
      <c r="AH397" s="3">
        <f t="shared" si="80"/>
        <v>22.189599186698555</v>
      </c>
      <c r="AI397" s="3">
        <f t="shared" si="81"/>
        <v>21.638536616612345</v>
      </c>
      <c r="AJ397" s="3">
        <f t="shared" si="82"/>
        <v>17.150999193280807</v>
      </c>
      <c r="AK397" s="1">
        <f t="shared" si="83"/>
        <v>573984814500</v>
      </c>
      <c r="AL397" s="63">
        <f t="shared" si="84"/>
        <v>5.6310799999999999E-4</v>
      </c>
      <c r="AM397" s="63">
        <f t="shared" si="85"/>
        <v>6.3280800000000006E-5</v>
      </c>
      <c r="AN397" s="43">
        <f t="shared" si="86"/>
        <v>0.11237773215795195</v>
      </c>
      <c r="AO397" s="3">
        <f t="shared" si="87"/>
        <v>2.0387027130301871</v>
      </c>
      <c r="AP397" s="3">
        <f t="shared" si="92"/>
        <v>0.60481467329002669</v>
      </c>
      <c r="AQ397"/>
      <c r="AR397"/>
      <c r="AS397"/>
      <c r="AT397"/>
      <c r="AU397"/>
      <c r="AV397" s="7"/>
      <c r="BG397">
        <v>0.61240159999999999</v>
      </c>
      <c r="BI397" s="7"/>
    </row>
    <row r="398" spans="1:61" x14ac:dyDescent="0.2">
      <c r="A398" s="2">
        <f t="shared" si="93"/>
        <v>96.75</v>
      </c>
      <c r="B398" s="1">
        <v>17670</v>
      </c>
      <c r="C398" s="1">
        <v>57340</v>
      </c>
      <c r="D398" s="1">
        <v>1396000000000</v>
      </c>
      <c r="E398" s="1">
        <v>44080</v>
      </c>
      <c r="F398" s="1">
        <v>6910000000</v>
      </c>
      <c r="G398" s="1">
        <v>28520000</v>
      </c>
      <c r="H398" s="53">
        <f t="shared" si="88"/>
        <v>9.2999999999999999E-7</v>
      </c>
      <c r="I398" s="53">
        <f t="shared" si="90"/>
        <v>73.473684210526315</v>
      </c>
      <c r="J398" s="1">
        <v>400600000</v>
      </c>
      <c r="K398" s="1">
        <v>71040000</v>
      </c>
      <c r="L398" s="64">
        <f t="shared" si="91"/>
        <v>6910044080</v>
      </c>
      <c r="M398" s="1">
        <v>2906000000</v>
      </c>
      <c r="N398" s="64"/>
      <c r="O398" s="1">
        <v>2.0002</v>
      </c>
      <c r="P398" s="1">
        <v>2.5895000000000001</v>
      </c>
      <c r="Q398" s="1">
        <v>4.6289999999999996</v>
      </c>
      <c r="R398" s="1">
        <v>1.5663</v>
      </c>
      <c r="S398" s="1">
        <v>0.18493999999999999</v>
      </c>
      <c r="T398"/>
      <c r="U398" s="1">
        <v>1.9504999999999999</v>
      </c>
      <c r="V398" s="1">
        <v>2.4777</v>
      </c>
      <c r="W398" s="1">
        <v>4.3975</v>
      </c>
      <c r="X398" s="1">
        <v>1.5663</v>
      </c>
      <c r="Y398" s="1">
        <v>0.18493999999999999</v>
      </c>
      <c r="AA398" s="1">
        <v>1.546</v>
      </c>
      <c r="AB398" s="1">
        <v>1.7025999999999999</v>
      </c>
      <c r="AC398" s="1">
        <v>2.8370000000000002</v>
      </c>
      <c r="AD398" s="1">
        <v>1.4539</v>
      </c>
      <c r="AE398" s="1">
        <v>0.17473</v>
      </c>
      <c r="AG398" s="3">
        <f t="shared" si="89"/>
        <v>11.092286978670202</v>
      </c>
      <c r="AH398" s="3">
        <f t="shared" si="80"/>
        <v>22.186792414736139</v>
      </c>
      <c r="AI398" s="3">
        <f t="shared" si="81"/>
        <v>21.635505751896229</v>
      </c>
      <c r="AJ398" s="3">
        <f t="shared" si="82"/>
        <v>17.148675669024133</v>
      </c>
      <c r="AK398" s="1">
        <f t="shared" si="83"/>
        <v>574036420500</v>
      </c>
      <c r="AL398" s="63">
        <f t="shared" si="84"/>
        <v>5.6114799999999992E-4</v>
      </c>
      <c r="AM398" s="63">
        <f t="shared" si="85"/>
        <v>6.2902400000000003E-5</v>
      </c>
      <c r="AN398" s="43">
        <f t="shared" si="86"/>
        <v>0.11209591765452254</v>
      </c>
      <c r="AO398" s="3">
        <f t="shared" si="87"/>
        <v>2.0387771126987193</v>
      </c>
      <c r="AP398" s="3">
        <f t="shared" si="92"/>
        <v>0.6048658042093068</v>
      </c>
      <c r="AQ398"/>
      <c r="AR398"/>
      <c r="AS398"/>
      <c r="AT398"/>
      <c r="AU398"/>
      <c r="AV398" s="7"/>
      <c r="BG398">
        <v>0.60932960000000003</v>
      </c>
      <c r="BI398" s="7"/>
    </row>
    <row r="399" spans="1:61" x14ac:dyDescent="0.2">
      <c r="A399" s="2">
        <f t="shared" si="93"/>
        <v>97</v>
      </c>
      <c r="B399" s="1">
        <v>17460</v>
      </c>
      <c r="C399" s="1">
        <v>57260</v>
      </c>
      <c r="D399" s="1">
        <v>1391000000000</v>
      </c>
      <c r="E399" s="1">
        <v>44050</v>
      </c>
      <c r="F399" s="1">
        <v>6869000000</v>
      </c>
      <c r="G399" s="1">
        <v>28400000</v>
      </c>
      <c r="H399" s="53">
        <f t="shared" si="88"/>
        <v>9.1894736842105265E-7</v>
      </c>
      <c r="I399" s="53">
        <f t="shared" si="90"/>
        <v>73.21052631578948</v>
      </c>
      <c r="J399" s="1">
        <v>402000000</v>
      </c>
      <c r="K399" s="1">
        <v>70600000</v>
      </c>
      <c r="L399" s="64">
        <f t="shared" si="91"/>
        <v>6869044050</v>
      </c>
      <c r="M399" s="1">
        <v>2875000000</v>
      </c>
      <c r="N399" s="64"/>
      <c r="O399" s="1">
        <v>1.9792000000000001</v>
      </c>
      <c r="P399" s="1">
        <v>2.5621</v>
      </c>
      <c r="Q399" s="1">
        <v>4.5803000000000003</v>
      </c>
      <c r="R399" s="1">
        <v>1.5499000000000001</v>
      </c>
      <c r="S399" s="1">
        <v>0.18301000000000001</v>
      </c>
      <c r="T399"/>
      <c r="U399" s="1">
        <v>1.9300999999999999</v>
      </c>
      <c r="V399" s="1">
        <v>2.4516</v>
      </c>
      <c r="W399" s="1">
        <v>4.3512000000000004</v>
      </c>
      <c r="X399" s="1">
        <v>1.5499000000000001</v>
      </c>
      <c r="Y399" s="1">
        <v>0.18301000000000001</v>
      </c>
      <c r="AA399" s="1">
        <v>1.5298</v>
      </c>
      <c r="AB399" s="1">
        <v>1.6847000000000001</v>
      </c>
      <c r="AC399" s="1">
        <v>2.8071000000000002</v>
      </c>
      <c r="AD399" s="1">
        <v>1.4387000000000001</v>
      </c>
      <c r="AE399" s="1">
        <v>0.1729</v>
      </c>
      <c r="AG399" s="3">
        <f t="shared" si="89"/>
        <v>11.208435524800691</v>
      </c>
      <c r="AH399" s="3">
        <f t="shared" si="80"/>
        <v>22.183735590685529</v>
      </c>
      <c r="AI399" s="3">
        <f t="shared" si="81"/>
        <v>21.633401406417814</v>
      </c>
      <c r="AJ399" s="3">
        <f t="shared" si="82"/>
        <v>17.146664665840099</v>
      </c>
      <c r="AK399" s="1">
        <f t="shared" si="83"/>
        <v>574087954500</v>
      </c>
      <c r="AL399" s="63">
        <f t="shared" si="84"/>
        <v>5.5899200000000002E-4</v>
      </c>
      <c r="AM399" s="63">
        <f t="shared" si="85"/>
        <v>6.2515199999999994E-5</v>
      </c>
      <c r="AN399" s="43">
        <f t="shared" si="86"/>
        <v>0.11183558977588229</v>
      </c>
      <c r="AO399" s="3">
        <f t="shared" si="87"/>
        <v>2.0388886720528734</v>
      </c>
      <c r="AP399" s="3">
        <f t="shared" si="92"/>
        <v>0.60493345302681401</v>
      </c>
      <c r="AQ399"/>
      <c r="AR399"/>
      <c r="AS399"/>
      <c r="AT399"/>
      <c r="AU399"/>
      <c r="AV399" s="7"/>
      <c r="BG399">
        <v>0.60618340000000004</v>
      </c>
      <c r="BI399" s="7"/>
    </row>
    <row r="400" spans="1:61" x14ac:dyDescent="0.2">
      <c r="A400" s="2">
        <f t="shared" si="93"/>
        <v>97.25</v>
      </c>
      <c r="B400" s="1">
        <v>17260</v>
      </c>
      <c r="C400" s="1">
        <v>57170</v>
      </c>
      <c r="D400" s="1">
        <v>1386000000000</v>
      </c>
      <c r="E400" s="1">
        <v>44020</v>
      </c>
      <c r="F400" s="1">
        <v>6829000000</v>
      </c>
      <c r="G400" s="1">
        <v>28280000</v>
      </c>
      <c r="H400" s="53">
        <f t="shared" si="88"/>
        <v>9.0842105263157898E-7</v>
      </c>
      <c r="I400" s="53">
        <f t="shared" si="90"/>
        <v>72.94736842105263</v>
      </c>
      <c r="J400" s="1">
        <v>403400000</v>
      </c>
      <c r="K400" s="1">
        <v>70150000</v>
      </c>
      <c r="L400" s="64">
        <f t="shared" si="91"/>
        <v>6829044020</v>
      </c>
      <c r="M400" s="1">
        <v>2846000000</v>
      </c>
      <c r="N400" s="64"/>
      <c r="O400" s="1">
        <v>1.9583999999999999</v>
      </c>
      <c r="P400" s="1">
        <v>2.5352000000000001</v>
      </c>
      <c r="Q400" s="1">
        <v>4.5319000000000003</v>
      </c>
      <c r="R400" s="1">
        <v>1.5337000000000001</v>
      </c>
      <c r="S400" s="1">
        <v>0.18110000000000001</v>
      </c>
      <c r="T400"/>
      <c r="U400" s="1">
        <v>1.9097999999999999</v>
      </c>
      <c r="V400" s="1">
        <v>2.4258000000000002</v>
      </c>
      <c r="W400" s="1">
        <v>4.3053999999999997</v>
      </c>
      <c r="X400" s="1">
        <v>1.5337000000000001</v>
      </c>
      <c r="Y400" s="1">
        <v>0.18110000000000001</v>
      </c>
      <c r="AA400" s="1">
        <v>1.5137</v>
      </c>
      <c r="AB400" s="1">
        <v>1.6669</v>
      </c>
      <c r="AC400" s="1">
        <v>2.7774000000000001</v>
      </c>
      <c r="AD400" s="1">
        <v>1.4237</v>
      </c>
      <c r="AE400" s="1">
        <v>0.1711</v>
      </c>
      <c r="AG400" s="3">
        <f t="shared" si="89"/>
        <v>11.325800275019139</v>
      </c>
      <c r="AH400" s="3">
        <f t="shared" si="80"/>
        <v>22.180447258597482</v>
      </c>
      <c r="AI400" s="3">
        <f t="shared" si="81"/>
        <v>21.630013365231552</v>
      </c>
      <c r="AJ400" s="3">
        <f t="shared" si="82"/>
        <v>17.143863876296471</v>
      </c>
      <c r="AK400" s="1">
        <f t="shared" si="83"/>
        <v>574139407500</v>
      </c>
      <c r="AL400" s="63">
        <f t="shared" si="84"/>
        <v>5.5663999999999996E-4</v>
      </c>
      <c r="AM400" s="63">
        <f t="shared" si="85"/>
        <v>6.2127999999999999E-5</v>
      </c>
      <c r="AN400" s="43">
        <f t="shared" si="86"/>
        <v>0.11161253233687841</v>
      </c>
      <c r="AO400" s="3">
        <f t="shared" si="87"/>
        <v>2.0389219785421271</v>
      </c>
      <c r="AP400" s="3">
        <f t="shared" si="92"/>
        <v>0.60496213316503633</v>
      </c>
      <c r="AQ400"/>
      <c r="AR400"/>
      <c r="AS400"/>
      <c r="AT400"/>
      <c r="AU400"/>
      <c r="AV400" s="7"/>
      <c r="BG400">
        <v>0.6029736</v>
      </c>
      <c r="BI400" s="7"/>
    </row>
    <row r="401" spans="1:61" x14ac:dyDescent="0.2">
      <c r="A401" s="2">
        <f t="shared" si="93"/>
        <v>97.5</v>
      </c>
      <c r="B401" s="1">
        <v>17060</v>
      </c>
      <c r="C401" s="1">
        <v>57060</v>
      </c>
      <c r="D401" s="1">
        <v>1382000000000</v>
      </c>
      <c r="E401" s="1">
        <v>43980</v>
      </c>
      <c r="F401" s="1">
        <v>6789000000</v>
      </c>
      <c r="G401" s="1">
        <v>28160000</v>
      </c>
      <c r="H401" s="53">
        <f t="shared" si="88"/>
        <v>8.9789473684210531E-7</v>
      </c>
      <c r="I401" s="53">
        <f t="shared" si="90"/>
        <v>72.736842105263165</v>
      </c>
      <c r="J401" s="1">
        <v>404700000</v>
      </c>
      <c r="K401" s="1">
        <v>69700000</v>
      </c>
      <c r="L401" s="64">
        <f t="shared" si="91"/>
        <v>6789043980</v>
      </c>
      <c r="M401" s="1">
        <v>2816000000</v>
      </c>
      <c r="N401" s="64"/>
      <c r="O401" s="1">
        <v>1.9379</v>
      </c>
      <c r="P401" s="1">
        <v>2.5085000000000002</v>
      </c>
      <c r="Q401" s="1">
        <v>4.4842000000000004</v>
      </c>
      <c r="R401" s="1">
        <v>1.5177</v>
      </c>
      <c r="S401" s="1">
        <v>0.17921000000000001</v>
      </c>
      <c r="T401"/>
      <c r="U401" s="1">
        <v>1.8896999999999999</v>
      </c>
      <c r="V401" s="1">
        <v>2.4003000000000001</v>
      </c>
      <c r="W401" s="1">
        <v>4.2601000000000004</v>
      </c>
      <c r="X401" s="1">
        <v>1.5177</v>
      </c>
      <c r="Y401" s="1">
        <v>0.17921000000000001</v>
      </c>
      <c r="AA401" s="1">
        <v>1.4979</v>
      </c>
      <c r="AB401" s="1">
        <v>1.6493</v>
      </c>
      <c r="AC401" s="1">
        <v>2.7481</v>
      </c>
      <c r="AD401" s="1">
        <v>1.4088000000000001</v>
      </c>
      <c r="AE401" s="1">
        <v>0.16932</v>
      </c>
      <c r="AG401" s="3">
        <f t="shared" si="89"/>
        <v>11.444393964331121</v>
      </c>
      <c r="AH401" s="3">
        <f t="shared" si="80"/>
        <v>22.178091063477279</v>
      </c>
      <c r="AI401" s="3">
        <f t="shared" si="81"/>
        <v>21.626471274396518</v>
      </c>
      <c r="AJ401" s="3">
        <f t="shared" si="82"/>
        <v>17.142557719171588</v>
      </c>
      <c r="AK401" s="1">
        <f t="shared" si="83"/>
        <v>574190761500</v>
      </c>
      <c r="AL401" s="63">
        <f t="shared" si="84"/>
        <v>5.54288E-4</v>
      </c>
      <c r="AM401" s="63">
        <f t="shared" si="85"/>
        <v>6.1731999999999998E-5</v>
      </c>
      <c r="AN401" s="43">
        <f t="shared" si="86"/>
        <v>0.1113717056836879</v>
      </c>
      <c r="AO401" s="3">
        <f t="shared" si="87"/>
        <v>2.0390120257790181</v>
      </c>
      <c r="AP401" s="3">
        <f t="shared" si="92"/>
        <v>0.6050229220649791</v>
      </c>
      <c r="AQ401"/>
      <c r="AR401"/>
      <c r="AS401"/>
      <c r="AT401"/>
      <c r="AU401"/>
      <c r="AV401" s="7"/>
      <c r="BG401">
        <v>0.59966719999999996</v>
      </c>
      <c r="BI401" s="7"/>
    </row>
    <row r="402" spans="1:61" x14ac:dyDescent="0.2">
      <c r="A402" s="2">
        <f t="shared" si="93"/>
        <v>97.75</v>
      </c>
      <c r="B402" s="1">
        <v>16850</v>
      </c>
      <c r="C402" s="1">
        <v>56940</v>
      </c>
      <c r="D402" s="1">
        <v>1377000000000</v>
      </c>
      <c r="E402" s="1">
        <v>43930</v>
      </c>
      <c r="F402" s="1">
        <v>6750000000</v>
      </c>
      <c r="G402" s="1">
        <v>28030000</v>
      </c>
      <c r="H402" s="53">
        <f t="shared" si="88"/>
        <v>8.8684210526315787E-7</v>
      </c>
      <c r="I402" s="53">
        <f t="shared" si="90"/>
        <v>72.473684210526315</v>
      </c>
      <c r="J402" s="1">
        <v>405900000</v>
      </c>
      <c r="K402" s="1">
        <v>69250000</v>
      </c>
      <c r="L402" s="64">
        <f t="shared" si="91"/>
        <v>6750043930</v>
      </c>
      <c r="M402" s="1">
        <v>2787000000</v>
      </c>
      <c r="N402" s="64"/>
      <c r="O402" s="1">
        <v>1.9175</v>
      </c>
      <c r="P402" s="1">
        <v>2.4820000000000002</v>
      </c>
      <c r="Q402" s="1">
        <v>4.4370000000000003</v>
      </c>
      <c r="R402" s="1">
        <v>1.5018</v>
      </c>
      <c r="S402" s="1">
        <v>0.17734</v>
      </c>
      <c r="T402"/>
      <c r="U402" s="1">
        <v>1.8698999999999999</v>
      </c>
      <c r="V402" s="1">
        <v>2.3748999999999998</v>
      </c>
      <c r="W402" s="1">
        <v>4.2152000000000003</v>
      </c>
      <c r="X402" s="1">
        <v>1.5018</v>
      </c>
      <c r="Y402" s="1">
        <v>0.17734</v>
      </c>
      <c r="AA402" s="1">
        <v>1.4821</v>
      </c>
      <c r="AB402" s="1">
        <v>1.6318999999999999</v>
      </c>
      <c r="AC402" s="1">
        <v>2.7191000000000001</v>
      </c>
      <c r="AD402" s="1">
        <v>1.3939999999999999</v>
      </c>
      <c r="AE402" s="1">
        <v>0.16755</v>
      </c>
      <c r="AG402" s="3">
        <f t="shared" si="89"/>
        <v>11.564229461091859</v>
      </c>
      <c r="AH402" s="3">
        <f t="shared" si="80"/>
        <v>22.174409991643639</v>
      </c>
      <c r="AI402" s="3">
        <f t="shared" si="81"/>
        <v>21.623952669295665</v>
      </c>
      <c r="AJ402" s="3">
        <f t="shared" si="82"/>
        <v>17.139344484284244</v>
      </c>
      <c r="AK402" s="1">
        <f t="shared" si="83"/>
        <v>574242007500</v>
      </c>
      <c r="AL402" s="63">
        <f t="shared" si="84"/>
        <v>5.5193599999999994E-4</v>
      </c>
      <c r="AM402" s="63">
        <f t="shared" si="85"/>
        <v>6.1335999999999997E-5</v>
      </c>
      <c r="AN402" s="43">
        <f t="shared" si="86"/>
        <v>0.11112882653061225</v>
      </c>
      <c r="AO402" s="3">
        <f t="shared" si="87"/>
        <v>2.0391001880204138</v>
      </c>
      <c r="AP402" s="3">
        <f t="shared" si="92"/>
        <v>0.60507655116841252</v>
      </c>
      <c r="AQ402"/>
      <c r="AR402"/>
      <c r="AS402"/>
      <c r="AT402"/>
      <c r="AU402"/>
      <c r="AV402" s="7"/>
      <c r="BG402">
        <v>0.59627490000000005</v>
      </c>
      <c r="BI402" s="7"/>
    </row>
    <row r="403" spans="1:61" x14ac:dyDescent="0.2">
      <c r="A403" s="2">
        <f t="shared" si="93"/>
        <v>98</v>
      </c>
      <c r="B403" s="1">
        <v>16660</v>
      </c>
      <c r="C403" s="1">
        <v>56810</v>
      </c>
      <c r="D403" s="1">
        <v>1372000000000</v>
      </c>
      <c r="E403" s="1">
        <v>43890</v>
      </c>
      <c r="F403" s="1">
        <v>6713000000</v>
      </c>
      <c r="G403" s="1">
        <v>27890000</v>
      </c>
      <c r="H403" s="53">
        <f t="shared" si="88"/>
        <v>8.7684210526315786E-7</v>
      </c>
      <c r="I403" s="53">
        <f t="shared" si="90"/>
        <v>72.21052631578948</v>
      </c>
      <c r="J403" s="1">
        <v>407100000</v>
      </c>
      <c r="K403" s="1">
        <v>68790000</v>
      </c>
      <c r="L403" s="64">
        <f t="shared" si="91"/>
        <v>6713043890</v>
      </c>
      <c r="M403" s="1">
        <v>2758000000</v>
      </c>
      <c r="N403" s="64"/>
      <c r="O403" s="1">
        <v>1.8974</v>
      </c>
      <c r="P403" s="1">
        <v>2.4559000000000002</v>
      </c>
      <c r="Q403" s="1">
        <v>4.3902000000000001</v>
      </c>
      <c r="R403" s="1">
        <v>1.4861</v>
      </c>
      <c r="S403" s="1">
        <v>0.17548</v>
      </c>
      <c r="T403"/>
      <c r="U403" s="1">
        <v>1.8503000000000001</v>
      </c>
      <c r="V403" s="1">
        <v>2.3498999999999999</v>
      </c>
      <c r="W403" s="1">
        <v>4.1707999999999998</v>
      </c>
      <c r="X403" s="1">
        <v>1.4861</v>
      </c>
      <c r="Y403" s="1">
        <v>0.17548</v>
      </c>
      <c r="AA403" s="1">
        <v>1.4665999999999999</v>
      </c>
      <c r="AB403" s="1">
        <v>1.6147</v>
      </c>
      <c r="AC403" s="1">
        <v>2.6903999999999999</v>
      </c>
      <c r="AD403" s="1">
        <v>1.3794</v>
      </c>
      <c r="AE403" s="1">
        <v>0.1658</v>
      </c>
      <c r="AG403" s="3">
        <f t="shared" si="89"/>
        <v>11.685319768402522</v>
      </c>
      <c r="AH403" s="3">
        <f t="shared" si="80"/>
        <v>22.171725728566944</v>
      </c>
      <c r="AI403" s="3">
        <f t="shared" si="81"/>
        <v>21.621347167475186</v>
      </c>
      <c r="AJ403" s="3">
        <f t="shared" si="82"/>
        <v>17.137689972339139</v>
      </c>
      <c r="AK403" s="1">
        <f t="shared" si="83"/>
        <v>574293136500</v>
      </c>
      <c r="AL403" s="63">
        <f t="shared" si="84"/>
        <v>5.4938799999999994E-4</v>
      </c>
      <c r="AM403" s="63">
        <f t="shared" si="85"/>
        <v>6.0939999999999996E-5</v>
      </c>
      <c r="AN403" s="43">
        <f t="shared" si="86"/>
        <v>0.11092342752298923</v>
      </c>
      <c r="AO403" s="3">
        <f t="shared" si="87"/>
        <v>2.0391479023304422</v>
      </c>
      <c r="AP403" s="3">
        <f t="shared" si="92"/>
        <v>0.60511421474815741</v>
      </c>
      <c r="AQ403"/>
      <c r="AR403"/>
      <c r="AS403"/>
      <c r="AT403"/>
      <c r="AU403"/>
      <c r="AV403" s="7"/>
      <c r="BG403">
        <v>0.59278140000000001</v>
      </c>
      <c r="BI403" s="7"/>
    </row>
    <row r="404" spans="1:61" x14ac:dyDescent="0.2">
      <c r="A404" s="2">
        <f t="shared" si="93"/>
        <v>98.25</v>
      </c>
      <c r="B404" s="1">
        <v>16460</v>
      </c>
      <c r="C404" s="1">
        <v>56680</v>
      </c>
      <c r="D404" s="1">
        <v>1367000000000</v>
      </c>
      <c r="E404" s="1">
        <v>43840</v>
      </c>
      <c r="F404" s="1">
        <v>6675000000</v>
      </c>
      <c r="G404" s="1">
        <v>27760000</v>
      </c>
      <c r="H404" s="53">
        <f t="shared" si="88"/>
        <v>8.6631578947368419E-7</v>
      </c>
      <c r="I404" s="53">
        <f t="shared" si="90"/>
        <v>71.94736842105263</v>
      </c>
      <c r="J404" s="1">
        <v>408200000</v>
      </c>
      <c r="K404" s="1">
        <v>68330000</v>
      </c>
      <c r="L404" s="64">
        <f t="shared" si="91"/>
        <v>6675043840</v>
      </c>
      <c r="M404" s="1">
        <v>2729000000</v>
      </c>
      <c r="N404" s="64"/>
      <c r="O404" s="1">
        <v>1.8774</v>
      </c>
      <c r="P404" s="1">
        <v>2.4300000000000002</v>
      </c>
      <c r="Q404" s="1">
        <v>4.3440000000000003</v>
      </c>
      <c r="R404" s="1">
        <v>1.4704999999999999</v>
      </c>
      <c r="S404" s="1">
        <v>0.17363999999999999</v>
      </c>
      <c r="T404"/>
      <c r="U404" s="1">
        <v>1.8308</v>
      </c>
      <c r="V404" s="1">
        <v>2.3252000000000002</v>
      </c>
      <c r="W404" s="1">
        <v>4.1269</v>
      </c>
      <c r="X404" s="1">
        <v>1.4704999999999999</v>
      </c>
      <c r="Y404" s="1">
        <v>0.17363999999999999</v>
      </c>
      <c r="AA404" s="1">
        <v>1.4512</v>
      </c>
      <c r="AB404" s="1">
        <v>1.5976999999999999</v>
      </c>
      <c r="AC404" s="1">
        <v>2.6619999999999999</v>
      </c>
      <c r="AD404" s="1">
        <v>1.365</v>
      </c>
      <c r="AE404" s="1">
        <v>0.16406000000000001</v>
      </c>
      <c r="AG404" s="3">
        <f t="shared" si="89"/>
        <v>11.807678025521156</v>
      </c>
      <c r="AH404" s="3">
        <f t="shared" si="80"/>
        <v>22.167734725113419</v>
      </c>
      <c r="AI404" s="3">
        <f t="shared" si="81"/>
        <v>21.617496929124133</v>
      </c>
      <c r="AJ404" s="3">
        <f t="shared" si="82"/>
        <v>17.135302350636302</v>
      </c>
      <c r="AK404" s="1">
        <f t="shared" si="83"/>
        <v>574344148500</v>
      </c>
      <c r="AL404" s="63">
        <f t="shared" si="84"/>
        <v>5.4664399999999999E-4</v>
      </c>
      <c r="AM404" s="63">
        <f t="shared" si="85"/>
        <v>6.0535199999999996E-5</v>
      </c>
      <c r="AN404" s="43">
        <f t="shared" si="86"/>
        <v>0.11073971359788089</v>
      </c>
      <c r="AO404" s="3">
        <f t="shared" si="87"/>
        <v>2.0391961591220849</v>
      </c>
      <c r="AP404" s="3">
        <f t="shared" si="92"/>
        <v>0.60514403292181063</v>
      </c>
      <c r="AQ404"/>
      <c r="AR404"/>
      <c r="AS404"/>
      <c r="AT404"/>
      <c r="AU404"/>
      <c r="AV404" s="7"/>
      <c r="BG404">
        <v>0.58918820000000005</v>
      </c>
      <c r="BI404" s="7"/>
    </row>
    <row r="405" spans="1:61" x14ac:dyDescent="0.2">
      <c r="A405" s="2">
        <f t="shared" si="93"/>
        <v>98.5</v>
      </c>
      <c r="B405" s="1">
        <v>16270</v>
      </c>
      <c r="C405" s="1">
        <v>56530</v>
      </c>
      <c r="D405" s="1">
        <v>1363000000000</v>
      </c>
      <c r="E405" s="1">
        <v>43780</v>
      </c>
      <c r="F405" s="1">
        <v>6639000000</v>
      </c>
      <c r="G405" s="1">
        <v>27620000</v>
      </c>
      <c r="H405" s="53">
        <f t="shared" si="88"/>
        <v>8.5631578947368418E-7</v>
      </c>
      <c r="I405" s="53">
        <f t="shared" si="90"/>
        <v>71.736842105263165</v>
      </c>
      <c r="J405" s="1">
        <v>409200000</v>
      </c>
      <c r="K405" s="1">
        <v>67870000</v>
      </c>
      <c r="L405" s="64">
        <f t="shared" si="91"/>
        <v>6639043780</v>
      </c>
      <c r="M405" s="1">
        <v>2701000000</v>
      </c>
      <c r="N405" s="64"/>
      <c r="O405" s="1">
        <v>1.8576999999999999</v>
      </c>
      <c r="P405" s="1">
        <v>2.4043999999999999</v>
      </c>
      <c r="Q405" s="1">
        <v>4.2981999999999996</v>
      </c>
      <c r="R405" s="1">
        <v>1.4551000000000001</v>
      </c>
      <c r="S405" s="1">
        <v>0.17183000000000001</v>
      </c>
      <c r="T405"/>
      <c r="U405" s="1">
        <v>1.8116000000000001</v>
      </c>
      <c r="V405" s="1">
        <v>2.3007</v>
      </c>
      <c r="W405" s="1">
        <v>4.0834000000000001</v>
      </c>
      <c r="X405" s="1">
        <v>1.4551000000000001</v>
      </c>
      <c r="Y405" s="1">
        <v>0.17183000000000001</v>
      </c>
      <c r="AA405" s="1">
        <v>1.4359</v>
      </c>
      <c r="AB405" s="1">
        <v>1.5808</v>
      </c>
      <c r="AC405" s="1">
        <v>2.6339000000000001</v>
      </c>
      <c r="AD405" s="1">
        <v>1.3507</v>
      </c>
      <c r="AE405" s="1">
        <v>0.16234999999999999</v>
      </c>
      <c r="AG405" s="3">
        <f t="shared" si="89"/>
        <v>11.931317509288426</v>
      </c>
      <c r="AH405" s="3">
        <f t="shared" si="80"/>
        <v>22.164808537005108</v>
      </c>
      <c r="AI405" s="3">
        <f t="shared" si="81"/>
        <v>21.614774799826915</v>
      </c>
      <c r="AJ405" s="3">
        <f t="shared" si="82"/>
        <v>17.132178811587252</v>
      </c>
      <c r="AK405" s="1">
        <f t="shared" si="83"/>
        <v>574395025500</v>
      </c>
      <c r="AL405" s="63">
        <f t="shared" si="84"/>
        <v>5.4409599999999999E-4</v>
      </c>
      <c r="AM405" s="63">
        <f t="shared" si="85"/>
        <v>6.0130399999999996E-5</v>
      </c>
      <c r="AN405" s="43">
        <f t="shared" si="86"/>
        <v>0.11051432100217608</v>
      </c>
      <c r="AO405" s="3">
        <f t="shared" si="87"/>
        <v>2.0392551156213607</v>
      </c>
      <c r="AP405" s="3">
        <f t="shared" si="92"/>
        <v>0.60518216602894703</v>
      </c>
      <c r="AQ405"/>
      <c r="AR405"/>
      <c r="AS405"/>
      <c r="AT405"/>
      <c r="AU405"/>
      <c r="AV405" s="7"/>
      <c r="BG405">
        <v>0.58548219999999995</v>
      </c>
      <c r="BI405" s="7"/>
    </row>
    <row r="406" spans="1:61" x14ac:dyDescent="0.2">
      <c r="A406" s="2">
        <f t="shared" si="93"/>
        <v>98.75</v>
      </c>
      <c r="B406" s="1">
        <v>16080</v>
      </c>
      <c r="C406" s="1">
        <v>56380</v>
      </c>
      <c r="D406" s="1">
        <v>1358000000000</v>
      </c>
      <c r="E406" s="1">
        <v>43730</v>
      </c>
      <c r="F406" s="1">
        <v>6603000000</v>
      </c>
      <c r="G406" s="1">
        <v>27480000</v>
      </c>
      <c r="H406" s="53">
        <f t="shared" si="88"/>
        <v>8.4631578947368417E-7</v>
      </c>
      <c r="I406" s="53">
        <f t="shared" si="90"/>
        <v>71.473684210526315</v>
      </c>
      <c r="J406" s="1">
        <v>410200000</v>
      </c>
      <c r="K406" s="1">
        <v>67420000</v>
      </c>
      <c r="L406" s="64">
        <f t="shared" si="91"/>
        <v>6603043730</v>
      </c>
      <c r="M406" s="1">
        <v>2673000000</v>
      </c>
      <c r="N406" s="64"/>
      <c r="O406" s="1">
        <v>1.8382000000000001</v>
      </c>
      <c r="P406" s="1">
        <v>2.3791000000000002</v>
      </c>
      <c r="Q406" s="1">
        <v>4.2529000000000003</v>
      </c>
      <c r="R406" s="1">
        <v>1.4399</v>
      </c>
      <c r="S406" s="1">
        <v>0.17002999999999999</v>
      </c>
      <c r="T406"/>
      <c r="U406" s="1">
        <v>1.7925</v>
      </c>
      <c r="V406" s="1">
        <v>2.2765</v>
      </c>
      <c r="W406" s="1">
        <v>4.0404</v>
      </c>
      <c r="X406" s="1">
        <v>1.4399</v>
      </c>
      <c r="Y406" s="1">
        <v>0.17002999999999999</v>
      </c>
      <c r="AA406" s="1">
        <v>1.4208000000000001</v>
      </c>
      <c r="AB406" s="1">
        <v>1.5641</v>
      </c>
      <c r="AC406" s="1">
        <v>2.6061000000000001</v>
      </c>
      <c r="AD406" s="1">
        <v>1.3366</v>
      </c>
      <c r="AE406" s="1">
        <v>0.16064999999999999</v>
      </c>
      <c r="AG406" s="3">
        <f t="shared" si="89"/>
        <v>12.056251635568243</v>
      </c>
      <c r="AH406" s="3">
        <f t="shared" si="80"/>
        <v>22.161801756501546</v>
      </c>
      <c r="AI406" s="3">
        <f t="shared" si="81"/>
        <v>21.610831056756076</v>
      </c>
      <c r="AJ406" s="3">
        <f t="shared" si="82"/>
        <v>17.129522323815362</v>
      </c>
      <c r="AK406" s="1">
        <f t="shared" si="83"/>
        <v>574445767500</v>
      </c>
      <c r="AL406" s="63">
        <f t="shared" si="84"/>
        <v>5.4135199999999994E-4</v>
      </c>
      <c r="AM406" s="63">
        <f t="shared" si="85"/>
        <v>5.9725599999999996E-5</v>
      </c>
      <c r="AN406" s="43">
        <f t="shared" si="86"/>
        <v>0.11032673750166251</v>
      </c>
      <c r="AO406" s="3">
        <f t="shared" si="87"/>
        <v>2.0393187900186347</v>
      </c>
      <c r="AP406" s="3">
        <f t="shared" si="92"/>
        <v>0.60522886805935006</v>
      </c>
      <c r="AQ406"/>
      <c r="AR406"/>
      <c r="AS406"/>
      <c r="AT406"/>
      <c r="AU406"/>
      <c r="AV406" s="7"/>
      <c r="BG406">
        <v>0.58165480000000003</v>
      </c>
      <c r="BI406" s="7"/>
    </row>
    <row r="407" spans="1:61" x14ac:dyDescent="0.2">
      <c r="A407" s="2">
        <f t="shared" si="93"/>
        <v>99</v>
      </c>
      <c r="B407" s="1">
        <v>15890</v>
      </c>
      <c r="C407" s="1">
        <v>56230</v>
      </c>
      <c r="D407" s="1">
        <v>1354000000000</v>
      </c>
      <c r="E407" s="1">
        <v>43670</v>
      </c>
      <c r="F407" s="1">
        <v>6567000000</v>
      </c>
      <c r="G407" s="1">
        <v>27340000</v>
      </c>
      <c r="H407" s="53">
        <f t="shared" si="88"/>
        <v>8.3631578947368426E-7</v>
      </c>
      <c r="I407" s="53">
        <f t="shared" si="90"/>
        <v>71.263157894736835</v>
      </c>
      <c r="J407" s="1">
        <v>411100000</v>
      </c>
      <c r="K407" s="1">
        <v>66960000</v>
      </c>
      <c r="L407" s="64">
        <f t="shared" si="91"/>
        <v>6567043670</v>
      </c>
      <c r="M407" s="1">
        <v>2645000000</v>
      </c>
      <c r="N407" s="64"/>
      <c r="O407" s="1">
        <v>1.8189</v>
      </c>
      <c r="P407" s="1">
        <v>2.3540000000000001</v>
      </c>
      <c r="Q407" s="1">
        <v>4.2081</v>
      </c>
      <c r="R407" s="1">
        <v>1.4248000000000001</v>
      </c>
      <c r="S407" s="1">
        <v>0.16824</v>
      </c>
      <c r="T407"/>
      <c r="U407" s="1">
        <v>1.7737000000000001</v>
      </c>
      <c r="V407" s="1">
        <v>2.2524999999999999</v>
      </c>
      <c r="W407" s="1">
        <v>3.9979</v>
      </c>
      <c r="X407" s="1">
        <v>1.4248000000000001</v>
      </c>
      <c r="Y407" s="1">
        <v>0.16824</v>
      </c>
      <c r="AA407" s="1">
        <v>1.4058999999999999</v>
      </c>
      <c r="AB407" s="1">
        <v>1.5476000000000001</v>
      </c>
      <c r="AC407" s="1">
        <v>2.5785999999999998</v>
      </c>
      <c r="AD407" s="1">
        <v>1.3226</v>
      </c>
      <c r="AE407" s="1">
        <v>0.15895999999999999</v>
      </c>
      <c r="AG407" s="3">
        <f t="shared" si="89"/>
        <v>12.182493960703473</v>
      </c>
      <c r="AH407" s="3">
        <f t="shared" si="80"/>
        <v>22.158738265123546</v>
      </c>
      <c r="AI407" s="3">
        <f t="shared" si="81"/>
        <v>21.608089538099751</v>
      </c>
      <c r="AJ407" s="3">
        <f t="shared" si="82"/>
        <v>17.127368259353013</v>
      </c>
      <c r="AK407" s="1">
        <f t="shared" si="83"/>
        <v>574496374500</v>
      </c>
      <c r="AL407" s="63">
        <f t="shared" si="84"/>
        <v>5.3860799999999999E-4</v>
      </c>
      <c r="AM407" s="63">
        <f t="shared" si="85"/>
        <v>5.9329600000000002E-5</v>
      </c>
      <c r="AN407" s="43">
        <f t="shared" si="86"/>
        <v>0.11015358108308826</v>
      </c>
      <c r="AO407" s="3">
        <f t="shared" si="87"/>
        <v>2.0393748229963182</v>
      </c>
      <c r="AP407" s="3">
        <f t="shared" si="92"/>
        <v>0.605267629566695</v>
      </c>
      <c r="AQ407"/>
      <c r="AR407"/>
      <c r="AS407"/>
      <c r="AT407"/>
      <c r="AU407"/>
      <c r="AV407" s="7"/>
      <c r="BG407">
        <v>0.57771070000000002</v>
      </c>
      <c r="BI407" s="7"/>
    </row>
    <row r="408" spans="1:61" x14ac:dyDescent="0.2">
      <c r="A408" s="2">
        <f t="shared" si="93"/>
        <v>99.25</v>
      </c>
      <c r="B408" s="1">
        <v>15700</v>
      </c>
      <c r="C408" s="1">
        <v>56060</v>
      </c>
      <c r="D408" s="1">
        <v>1349000000000</v>
      </c>
      <c r="E408" s="1">
        <v>43610</v>
      </c>
      <c r="F408" s="1">
        <v>6532000000</v>
      </c>
      <c r="G408" s="1">
        <v>27190000</v>
      </c>
      <c r="H408" s="53">
        <f t="shared" si="88"/>
        <v>8.2631578947368425E-7</v>
      </c>
      <c r="I408" s="53">
        <f t="shared" si="90"/>
        <v>71</v>
      </c>
      <c r="J408" s="1">
        <v>411900000</v>
      </c>
      <c r="K408" s="1">
        <v>66500000</v>
      </c>
      <c r="L408" s="64">
        <f t="shared" si="91"/>
        <v>6532043610</v>
      </c>
      <c r="M408" s="1">
        <v>2617000000</v>
      </c>
      <c r="N408" s="64"/>
      <c r="O408" s="1">
        <v>1.7997000000000001</v>
      </c>
      <c r="P408" s="1">
        <v>2.3290999999999999</v>
      </c>
      <c r="Q408" s="1">
        <v>4.1638000000000002</v>
      </c>
      <c r="R408" s="1">
        <v>1.4098999999999999</v>
      </c>
      <c r="S408" s="1">
        <v>0.16647999999999999</v>
      </c>
      <c r="T408"/>
      <c r="U408" s="1">
        <v>1.7551000000000001</v>
      </c>
      <c r="V408" s="1">
        <v>2.2286999999999999</v>
      </c>
      <c r="W408" s="1">
        <v>3.9557000000000002</v>
      </c>
      <c r="X408" s="1">
        <v>1.4098999999999999</v>
      </c>
      <c r="Y408" s="1">
        <v>0.16647999999999999</v>
      </c>
      <c r="AA408" s="1">
        <v>1.3911</v>
      </c>
      <c r="AB408" s="1">
        <v>1.5313000000000001</v>
      </c>
      <c r="AC408" s="1">
        <v>2.5512999999999999</v>
      </c>
      <c r="AD408" s="1">
        <v>1.3087</v>
      </c>
      <c r="AE408" s="1">
        <v>0.1573</v>
      </c>
      <c r="AG408" s="3">
        <f t="shared" si="89"/>
        <v>12.310058182986946</v>
      </c>
      <c r="AH408" s="3">
        <f t="shared" si="80"/>
        <v>22.154411711921608</v>
      </c>
      <c r="AI408" s="3">
        <f t="shared" si="81"/>
        <v>21.60538311696039</v>
      </c>
      <c r="AJ408" s="3">
        <f t="shared" si="82"/>
        <v>17.124521938353141</v>
      </c>
      <c r="AK408" s="1">
        <f t="shared" si="83"/>
        <v>574546828500</v>
      </c>
      <c r="AL408" s="63">
        <f t="shared" si="84"/>
        <v>5.3586399999999994E-4</v>
      </c>
      <c r="AM408" s="63">
        <f t="shared" si="85"/>
        <v>5.8924800000000002E-5</v>
      </c>
      <c r="AN408" s="43">
        <f t="shared" si="86"/>
        <v>0.10996222922234002</v>
      </c>
      <c r="AO408" s="3">
        <f t="shared" si="87"/>
        <v>2.039490217966883</v>
      </c>
      <c r="AP408" s="3">
        <f t="shared" si="92"/>
        <v>0.60534111888712372</v>
      </c>
      <c r="AQ408"/>
      <c r="AR408"/>
      <c r="AS408"/>
      <c r="AT408"/>
      <c r="AU408"/>
      <c r="AV408" s="7"/>
      <c r="BG408">
        <v>0.57364519999999997</v>
      </c>
      <c r="BI408" s="7"/>
    </row>
    <row r="409" spans="1:61" x14ac:dyDescent="0.2">
      <c r="A409" s="2">
        <f t="shared" si="93"/>
        <v>99.5</v>
      </c>
      <c r="B409" s="1">
        <v>15520</v>
      </c>
      <c r="C409" s="1">
        <v>55900</v>
      </c>
      <c r="D409" s="1">
        <v>1345000000000</v>
      </c>
      <c r="E409" s="1">
        <v>43550</v>
      </c>
      <c r="F409" s="1">
        <v>6498000000</v>
      </c>
      <c r="G409" s="1">
        <v>27050000</v>
      </c>
      <c r="H409" s="53">
        <f t="shared" si="88"/>
        <v>8.168421052631579E-7</v>
      </c>
      <c r="I409" s="53">
        <f t="shared" si="90"/>
        <v>70.78947368421052</v>
      </c>
      <c r="J409" s="1">
        <v>412800000</v>
      </c>
      <c r="K409" s="1">
        <v>66040000</v>
      </c>
      <c r="L409" s="64">
        <f t="shared" si="91"/>
        <v>6498043550</v>
      </c>
      <c r="M409" s="1">
        <v>2590000000</v>
      </c>
      <c r="N409" s="64"/>
      <c r="O409" s="1">
        <v>1.7807999999999999</v>
      </c>
      <c r="P409" s="1">
        <v>2.3046000000000002</v>
      </c>
      <c r="Q409" s="1">
        <v>4.1199000000000003</v>
      </c>
      <c r="R409" s="1">
        <v>1.3951</v>
      </c>
      <c r="S409" s="1">
        <v>0.16472999999999999</v>
      </c>
      <c r="T409"/>
      <c r="U409" s="1">
        <v>1.7365999999999999</v>
      </c>
      <c r="V409" s="1">
        <v>2.2052</v>
      </c>
      <c r="W409" s="1">
        <v>3.9140999999999999</v>
      </c>
      <c r="X409" s="1">
        <v>1.3951</v>
      </c>
      <c r="Y409" s="1">
        <v>0.16472999999999999</v>
      </c>
      <c r="AA409" s="1">
        <v>1.3765000000000001</v>
      </c>
      <c r="AB409" s="1">
        <v>1.5150999999999999</v>
      </c>
      <c r="AC409" s="1">
        <v>2.5244</v>
      </c>
      <c r="AD409" s="1">
        <v>1.2949999999999999</v>
      </c>
      <c r="AE409" s="1">
        <v>0.15565000000000001</v>
      </c>
      <c r="AG409" s="3">
        <f t="shared" si="89"/>
        <v>12.438958144147808</v>
      </c>
      <c r="AH409" s="3">
        <f t="shared" si="80"/>
        <v>22.151296663098414</v>
      </c>
      <c r="AI409" s="3">
        <f t="shared" si="81"/>
        <v>21.601494713127082</v>
      </c>
      <c r="AJ409" s="3">
        <f t="shared" si="82"/>
        <v>17.122225885419457</v>
      </c>
      <c r="AK409" s="1">
        <f t="shared" si="83"/>
        <v>574597138500</v>
      </c>
      <c r="AL409" s="63">
        <f t="shared" si="84"/>
        <v>5.3292399999999994E-4</v>
      </c>
      <c r="AM409" s="63">
        <f t="shared" si="85"/>
        <v>5.8520000000000002E-5</v>
      </c>
      <c r="AN409" s="43">
        <f t="shared" si="86"/>
        <v>0.10980927862134189</v>
      </c>
      <c r="AO409" s="3">
        <f t="shared" si="87"/>
        <v>2.0395050478752639</v>
      </c>
      <c r="AP409" s="3">
        <f t="shared" si="92"/>
        <v>0.60535450837455518</v>
      </c>
      <c r="AQ409"/>
      <c r="AR409"/>
      <c r="AS409"/>
      <c r="AT409"/>
      <c r="AU409"/>
      <c r="AV409" s="7"/>
      <c r="BG409">
        <v>0.5694475</v>
      </c>
      <c r="BI409" s="7"/>
    </row>
    <row r="410" spans="1:61" x14ac:dyDescent="0.2">
      <c r="A410" s="2">
        <f t="shared" si="93"/>
        <v>99.75</v>
      </c>
      <c r="B410" s="1">
        <v>15330</v>
      </c>
      <c r="C410" s="1">
        <v>55730</v>
      </c>
      <c r="D410" s="1">
        <v>1340000000000</v>
      </c>
      <c r="E410" s="1">
        <v>43480</v>
      </c>
      <c r="F410" s="1">
        <v>6464000000</v>
      </c>
      <c r="G410" s="1">
        <v>26910000</v>
      </c>
      <c r="H410" s="53">
        <f t="shared" si="88"/>
        <v>8.0684210526315789E-7</v>
      </c>
      <c r="I410" s="53">
        <f t="shared" si="90"/>
        <v>70.526315789473685</v>
      </c>
      <c r="J410" s="1">
        <v>413600000</v>
      </c>
      <c r="K410" s="1">
        <v>65580000</v>
      </c>
      <c r="L410" s="64">
        <f t="shared" si="91"/>
        <v>6464043480</v>
      </c>
      <c r="M410" s="1">
        <v>2563000000</v>
      </c>
      <c r="N410" s="64"/>
      <c r="O410" s="1">
        <v>1.7621</v>
      </c>
      <c r="P410" s="1">
        <v>2.2803</v>
      </c>
      <c r="Q410" s="1">
        <v>4.0763999999999996</v>
      </c>
      <c r="R410" s="1">
        <v>1.3805000000000001</v>
      </c>
      <c r="S410" s="1">
        <v>0.16300999999999999</v>
      </c>
      <c r="T410"/>
      <c r="U410" s="1">
        <v>1.7182999999999999</v>
      </c>
      <c r="V410" s="1">
        <v>2.1819999999999999</v>
      </c>
      <c r="W410" s="1">
        <v>3.8727999999999998</v>
      </c>
      <c r="X410" s="1">
        <v>1.3805000000000001</v>
      </c>
      <c r="Y410" s="1">
        <v>0.16300999999999999</v>
      </c>
      <c r="AA410" s="1">
        <v>1.3620000000000001</v>
      </c>
      <c r="AB410" s="1">
        <v>1.4991000000000001</v>
      </c>
      <c r="AC410" s="1">
        <v>2.4977</v>
      </c>
      <c r="AD410" s="1">
        <v>1.2814000000000001</v>
      </c>
      <c r="AE410" s="1">
        <v>0.15401000000000001</v>
      </c>
      <c r="AG410" s="3">
        <f t="shared" si="89"/>
        <v>12.569207830853442</v>
      </c>
      <c r="AH410" s="3">
        <f t="shared" si="80"/>
        <v>22.148201118746851</v>
      </c>
      <c r="AI410" s="3">
        <f t="shared" si="81"/>
        <v>21.597669815755467</v>
      </c>
      <c r="AJ410" s="3">
        <f t="shared" si="82"/>
        <v>17.119261065622389</v>
      </c>
      <c r="AK410" s="1">
        <f t="shared" si="83"/>
        <v>574647295500</v>
      </c>
      <c r="AL410" s="63">
        <f t="shared" si="84"/>
        <v>5.3018E-4</v>
      </c>
      <c r="AM410" s="63">
        <f t="shared" si="85"/>
        <v>5.8115200000000002E-5</v>
      </c>
      <c r="AN410" s="43">
        <f t="shared" si="86"/>
        <v>0.10961409332679468</v>
      </c>
      <c r="AO410" s="3">
        <f t="shared" si="87"/>
        <v>2.0395759329912733</v>
      </c>
      <c r="AP410" s="3">
        <f t="shared" si="92"/>
        <v>0.60540279787747231</v>
      </c>
      <c r="AQ410"/>
      <c r="AR410"/>
      <c r="AS410"/>
      <c r="AT410"/>
      <c r="AU410"/>
      <c r="AV410" s="7"/>
      <c r="BG410">
        <v>0.56512609999999996</v>
      </c>
      <c r="BI410" s="7"/>
    </row>
    <row r="411" spans="1:61" x14ac:dyDescent="0.2">
      <c r="A411" s="2">
        <f t="shared" si="93"/>
        <v>100</v>
      </c>
      <c r="B411" s="1">
        <v>15150</v>
      </c>
      <c r="C411" s="1">
        <v>55560</v>
      </c>
      <c r="D411" s="1">
        <v>1336000000000</v>
      </c>
      <c r="E411" s="1">
        <v>43410</v>
      </c>
      <c r="F411" s="1">
        <v>6430000000</v>
      </c>
      <c r="G411" s="1">
        <v>26760000</v>
      </c>
      <c r="H411" s="53">
        <f t="shared" si="88"/>
        <v>7.9736842105263155E-7</v>
      </c>
      <c r="I411" s="53">
        <f t="shared" si="90"/>
        <v>70.315789473684205</v>
      </c>
      <c r="J411" s="1">
        <v>414300000</v>
      </c>
      <c r="K411" s="1">
        <v>65120000</v>
      </c>
      <c r="L411" s="64">
        <f t="shared" si="91"/>
        <v>6430043410</v>
      </c>
      <c r="M411" s="1">
        <v>2537000000</v>
      </c>
      <c r="N411" s="64"/>
      <c r="O411" s="1">
        <v>1.7435</v>
      </c>
      <c r="P411" s="1">
        <v>2.2563</v>
      </c>
      <c r="Q411" s="1">
        <v>4.0334000000000003</v>
      </c>
      <c r="R411" s="1">
        <v>1.3660000000000001</v>
      </c>
      <c r="S411" s="1">
        <v>0.1613</v>
      </c>
      <c r="T411"/>
      <c r="U411" s="1">
        <v>1.7002999999999999</v>
      </c>
      <c r="V411" s="1">
        <v>2.1589999999999998</v>
      </c>
      <c r="W411" s="1">
        <v>3.8319999999999999</v>
      </c>
      <c r="X411" s="1">
        <v>1.3660000000000001</v>
      </c>
      <c r="Y411" s="1">
        <v>0.1613</v>
      </c>
      <c r="AA411" s="1">
        <v>1.3475999999999999</v>
      </c>
      <c r="AB411" s="1">
        <v>1.4833000000000001</v>
      </c>
      <c r="AC411" s="1">
        <v>2.4712999999999998</v>
      </c>
      <c r="AD411" s="1">
        <v>1.268</v>
      </c>
      <c r="AE411" s="1">
        <v>0.15240000000000001</v>
      </c>
      <c r="AG411" s="3">
        <f t="shared" si="89"/>
        <v>12.700821376227164</v>
      </c>
      <c r="AH411" s="3">
        <f t="shared" si="80"/>
        <v>22.143882069452062</v>
      </c>
      <c r="AI411" s="3">
        <f t="shared" si="81"/>
        <v>21.595206585999048</v>
      </c>
      <c r="AJ411" s="3">
        <f t="shared" si="82"/>
        <v>17.115626886603724</v>
      </c>
      <c r="AK411" s="1">
        <f t="shared" si="83"/>
        <v>574697299500</v>
      </c>
      <c r="AL411" s="63">
        <f t="shared" si="84"/>
        <v>5.2743599999999994E-4</v>
      </c>
      <c r="AM411" s="63">
        <f t="shared" si="85"/>
        <v>5.7710400000000002E-5</v>
      </c>
      <c r="AN411" s="43">
        <f t="shared" si="86"/>
        <v>0.10941687711874049</v>
      </c>
      <c r="AO411" s="3">
        <f t="shared" si="87"/>
        <v>2.0395928437412283</v>
      </c>
      <c r="AP411" s="3">
        <f t="shared" si="92"/>
        <v>0.60541594646102026</v>
      </c>
      <c r="AQ411"/>
      <c r="AR411"/>
      <c r="AS411"/>
      <c r="AT411"/>
      <c r="AU411"/>
      <c r="AV411" s="7"/>
      <c r="BG411">
        <v>0.56067279999999997</v>
      </c>
      <c r="BI411" s="7"/>
    </row>
    <row r="412" spans="1:61" x14ac:dyDescent="0.2">
      <c r="A412" s="2">
        <f t="shared" si="93"/>
        <v>100.25</v>
      </c>
      <c r="B412" s="1">
        <v>14980</v>
      </c>
      <c r="C412" s="1">
        <v>55380</v>
      </c>
      <c r="D412" s="1">
        <v>1332000000000</v>
      </c>
      <c r="E412" s="1">
        <v>43350</v>
      </c>
      <c r="F412" s="1">
        <v>6397000000</v>
      </c>
      <c r="G412" s="1">
        <v>26620000</v>
      </c>
      <c r="H412" s="53">
        <f t="shared" si="88"/>
        <v>7.8842105263157897E-7</v>
      </c>
      <c r="I412" s="53">
        <f t="shared" si="90"/>
        <v>70.10526315789474</v>
      </c>
      <c r="J412" s="1">
        <v>415000000</v>
      </c>
      <c r="K412" s="1">
        <v>64670000</v>
      </c>
      <c r="L412" s="64">
        <f t="shared" si="91"/>
        <v>6397043350</v>
      </c>
      <c r="M412" s="1">
        <v>2510000000</v>
      </c>
      <c r="N412" s="64"/>
      <c r="O412" s="1">
        <v>1.7252000000000001</v>
      </c>
      <c r="P412" s="1">
        <v>2.2324999999999999</v>
      </c>
      <c r="Q412" s="1">
        <v>3.9908999999999999</v>
      </c>
      <c r="R412" s="1">
        <v>1.3516999999999999</v>
      </c>
      <c r="S412" s="1">
        <v>0.15959999999999999</v>
      </c>
      <c r="T412"/>
      <c r="U412" s="1">
        <v>1.6823999999999999</v>
      </c>
      <c r="V412" s="1">
        <v>2.1362999999999999</v>
      </c>
      <c r="W412" s="1">
        <v>3.7915999999999999</v>
      </c>
      <c r="X412" s="1">
        <v>1.3516999999999999</v>
      </c>
      <c r="Y412" s="1">
        <v>0.15959999999999999</v>
      </c>
      <c r="AA412" s="1">
        <v>1.3334999999999999</v>
      </c>
      <c r="AB412" s="1">
        <v>1.4676</v>
      </c>
      <c r="AC412" s="1">
        <v>2.4451999999999998</v>
      </c>
      <c r="AD412" s="1">
        <v>1.2546999999999999</v>
      </c>
      <c r="AE412" s="1">
        <v>0.15079999999999999</v>
      </c>
      <c r="AG412" s="3">
        <f t="shared" si="89"/>
        <v>12.833813061381774</v>
      </c>
      <c r="AH412" s="3">
        <f t="shared" si="80"/>
        <v>22.140894293495837</v>
      </c>
      <c r="AI412" s="3">
        <f t="shared" si="81"/>
        <v>21.591607094468696</v>
      </c>
      <c r="AJ412" s="3">
        <f t="shared" si="82"/>
        <v>17.113889717352595</v>
      </c>
      <c r="AK412" s="1">
        <f t="shared" si="83"/>
        <v>574747141500</v>
      </c>
      <c r="AL412" s="63">
        <f t="shared" si="84"/>
        <v>5.2449599999999995E-4</v>
      </c>
      <c r="AM412" s="63">
        <f t="shared" si="85"/>
        <v>5.7305600000000002E-5</v>
      </c>
      <c r="AN412" s="43">
        <f t="shared" si="86"/>
        <v>0.10925841188493336</v>
      </c>
      <c r="AO412" s="3">
        <f t="shared" si="87"/>
        <v>2.0396603210153041</v>
      </c>
      <c r="AP412" s="3">
        <f t="shared" si="92"/>
        <v>0.60546472564389697</v>
      </c>
      <c r="AQ412"/>
      <c r="AR412"/>
      <c r="AS412"/>
      <c r="AT412"/>
      <c r="AU412"/>
      <c r="AV412" s="7"/>
      <c r="BG412">
        <v>0.5561007</v>
      </c>
      <c r="BI412" s="7"/>
    </row>
    <row r="413" spans="1:61" x14ac:dyDescent="0.2">
      <c r="A413" s="2">
        <f t="shared" si="93"/>
        <v>100.5</v>
      </c>
      <c r="B413" s="1">
        <v>14800</v>
      </c>
      <c r="C413" s="1">
        <v>55210</v>
      </c>
      <c r="D413" s="1">
        <v>1328000000000</v>
      </c>
      <c r="E413" s="1">
        <v>43270</v>
      </c>
      <c r="F413" s="1">
        <v>6364000000</v>
      </c>
      <c r="G413" s="1">
        <v>26470000</v>
      </c>
      <c r="H413" s="53">
        <f t="shared" si="88"/>
        <v>7.7894736842105262E-7</v>
      </c>
      <c r="I413" s="53">
        <f t="shared" si="90"/>
        <v>69.89473684210526</v>
      </c>
      <c r="J413" s="1">
        <v>415700000</v>
      </c>
      <c r="K413" s="1">
        <v>64220000</v>
      </c>
      <c r="L413" s="64">
        <f t="shared" si="91"/>
        <v>6364043270</v>
      </c>
      <c r="M413" s="1">
        <v>2484000000</v>
      </c>
      <c r="N413" s="64"/>
      <c r="O413" s="1">
        <v>1.7071000000000001</v>
      </c>
      <c r="P413" s="1">
        <v>2.2090000000000001</v>
      </c>
      <c r="Q413" s="1">
        <v>3.9489000000000001</v>
      </c>
      <c r="R413" s="1">
        <v>1.3374999999999999</v>
      </c>
      <c r="S413" s="1">
        <v>0.15792999999999999</v>
      </c>
      <c r="T413"/>
      <c r="U413" s="1">
        <v>1.6647000000000001</v>
      </c>
      <c r="V413" s="1">
        <v>2.1137000000000001</v>
      </c>
      <c r="W413" s="1">
        <v>3.7517</v>
      </c>
      <c r="X413" s="1">
        <v>1.3374999999999999</v>
      </c>
      <c r="Y413" s="1">
        <v>0.15792999999999999</v>
      </c>
      <c r="AA413" s="1">
        <v>1.3193999999999999</v>
      </c>
      <c r="AB413" s="1">
        <v>1.4520999999999999</v>
      </c>
      <c r="AC413" s="1">
        <v>2.4194</v>
      </c>
      <c r="AD413" s="1">
        <v>1.2415</v>
      </c>
      <c r="AE413" s="1">
        <v>0.14921999999999999</v>
      </c>
      <c r="AG413" s="3">
        <f t="shared" si="89"/>
        <v>12.968197316969134</v>
      </c>
      <c r="AH413" s="3">
        <f t="shared" si="80"/>
        <v>22.13800963979801</v>
      </c>
      <c r="AI413" s="3">
        <f t="shared" si="81"/>
        <v>21.588158073558517</v>
      </c>
      <c r="AJ413" s="3">
        <f t="shared" si="82"/>
        <v>17.110239540009072</v>
      </c>
      <c r="AK413" s="1">
        <f t="shared" si="83"/>
        <v>574796830500</v>
      </c>
      <c r="AL413" s="63">
        <f t="shared" si="84"/>
        <v>5.21752E-4</v>
      </c>
      <c r="AM413" s="63">
        <f t="shared" si="85"/>
        <v>5.6909600000000001E-5</v>
      </c>
      <c r="AN413" s="43">
        <f t="shared" si="86"/>
        <v>0.10907404284027661</v>
      </c>
      <c r="AO413" s="3">
        <f t="shared" si="87"/>
        <v>2.0396831145314622</v>
      </c>
      <c r="AP413" s="3">
        <f t="shared" si="92"/>
        <v>0.60547759167043902</v>
      </c>
      <c r="AQ413"/>
      <c r="AR413"/>
      <c r="AS413"/>
      <c r="AT413"/>
      <c r="AU413"/>
      <c r="AV413" s="7"/>
      <c r="BG413">
        <v>0.55139110000000002</v>
      </c>
      <c r="BI413" s="7"/>
    </row>
    <row r="414" spans="1:61" x14ac:dyDescent="0.2">
      <c r="A414" s="2">
        <f t="shared" si="93"/>
        <v>100.75</v>
      </c>
      <c r="B414" s="1">
        <v>14630</v>
      </c>
      <c r="C414" s="1">
        <v>55030</v>
      </c>
      <c r="D414" s="1">
        <v>1323000000000</v>
      </c>
      <c r="E414" s="1">
        <v>43200</v>
      </c>
      <c r="F414" s="1">
        <v>6332000000</v>
      </c>
      <c r="G414" s="1">
        <v>26330000</v>
      </c>
      <c r="H414" s="53">
        <f t="shared" si="88"/>
        <v>7.7000000000000004E-7</v>
      </c>
      <c r="I414" s="53">
        <f t="shared" si="90"/>
        <v>69.631578947368425</v>
      </c>
      <c r="J414" s="1">
        <v>416400000</v>
      </c>
      <c r="K414" s="1">
        <v>63760000</v>
      </c>
      <c r="L414" s="64">
        <f t="shared" si="91"/>
        <v>6332043200</v>
      </c>
      <c r="M414" s="1">
        <v>2459000000</v>
      </c>
      <c r="N414" s="64"/>
      <c r="O414" s="1">
        <v>1.6891</v>
      </c>
      <c r="P414" s="1">
        <v>2.1857000000000002</v>
      </c>
      <c r="Q414" s="1">
        <v>3.9073000000000002</v>
      </c>
      <c r="R414" s="1">
        <v>1.3233999999999999</v>
      </c>
      <c r="S414" s="1">
        <v>0.15626999999999999</v>
      </c>
      <c r="T414"/>
      <c r="U414" s="1">
        <v>1.6472</v>
      </c>
      <c r="V414" s="1">
        <v>2.0914999999999999</v>
      </c>
      <c r="W414" s="1">
        <v>3.7122000000000002</v>
      </c>
      <c r="X414" s="1">
        <v>1.3233999999999999</v>
      </c>
      <c r="Y414" s="1">
        <v>0.15626999999999999</v>
      </c>
      <c r="AA414" s="1">
        <v>1.3056000000000001</v>
      </c>
      <c r="AB414" s="1">
        <v>1.4368000000000001</v>
      </c>
      <c r="AC414" s="1">
        <v>2.3938999999999999</v>
      </c>
      <c r="AD414" s="1">
        <v>1.2284999999999999</v>
      </c>
      <c r="AE414" s="1">
        <v>0.14765</v>
      </c>
      <c r="AG414" s="3">
        <f t="shared" si="89"/>
        <v>13.103988724746058</v>
      </c>
      <c r="AH414" s="3">
        <f t="shared" si="80"/>
        <v>22.133947354968566</v>
      </c>
      <c r="AI414" s="3">
        <f t="shared" si="81"/>
        <v>21.584890227401708</v>
      </c>
      <c r="AJ414" s="3">
        <f t="shared" si="82"/>
        <v>17.108567679028454</v>
      </c>
      <c r="AK414" s="1">
        <f t="shared" si="83"/>
        <v>574846357500</v>
      </c>
      <c r="AL414" s="63">
        <f t="shared" si="84"/>
        <v>5.1881200000000001E-4</v>
      </c>
      <c r="AM414" s="63">
        <f t="shared" si="85"/>
        <v>5.65136E-5</v>
      </c>
      <c r="AN414" s="43">
        <f t="shared" si="86"/>
        <v>0.10892886055064262</v>
      </c>
      <c r="AO414" s="3">
        <f t="shared" si="87"/>
        <v>2.0396928520229975</v>
      </c>
      <c r="AP414" s="3">
        <f t="shared" si="92"/>
        <v>0.60548108157569647</v>
      </c>
      <c r="AQ414"/>
      <c r="AR414"/>
      <c r="AS414"/>
      <c r="AT414"/>
      <c r="AU414"/>
      <c r="AV414" s="7"/>
      <c r="BG414">
        <v>0.54656260000000001</v>
      </c>
      <c r="BI414" s="7"/>
    </row>
    <row r="415" spans="1:61" x14ac:dyDescent="0.2">
      <c r="A415" s="2">
        <f t="shared" si="93"/>
        <v>101</v>
      </c>
      <c r="B415" s="1">
        <v>14460</v>
      </c>
      <c r="C415" s="1">
        <v>54850</v>
      </c>
      <c r="D415" s="1">
        <v>1319000000000</v>
      </c>
      <c r="E415" s="1">
        <v>43120</v>
      </c>
      <c r="F415" s="1">
        <v>6300000000</v>
      </c>
      <c r="G415" s="1">
        <v>26190000</v>
      </c>
      <c r="H415" s="53">
        <f t="shared" si="88"/>
        <v>7.6105263157894735E-7</v>
      </c>
      <c r="I415" s="53">
        <f t="shared" si="90"/>
        <v>69.421052631578945</v>
      </c>
      <c r="J415" s="1">
        <v>417000000</v>
      </c>
      <c r="K415" s="1">
        <v>63320000</v>
      </c>
      <c r="L415" s="64">
        <f t="shared" si="91"/>
        <v>6300043120</v>
      </c>
      <c r="M415" s="1">
        <v>2433000000</v>
      </c>
      <c r="N415" s="64"/>
      <c r="O415" s="1">
        <v>1.6713</v>
      </c>
      <c r="P415" s="1">
        <v>2.1625999999999999</v>
      </c>
      <c r="Q415" s="1">
        <v>3.8660999999999999</v>
      </c>
      <c r="R415" s="1">
        <v>1.3096000000000001</v>
      </c>
      <c r="S415" s="1">
        <v>0.15462999999999999</v>
      </c>
      <c r="T415"/>
      <c r="U415" s="1">
        <v>1.6298999999999999</v>
      </c>
      <c r="V415" s="1">
        <v>2.0693999999999999</v>
      </c>
      <c r="W415" s="1">
        <v>3.673</v>
      </c>
      <c r="X415" s="1">
        <v>1.3096000000000001</v>
      </c>
      <c r="Y415" s="1">
        <v>0.15462999999999999</v>
      </c>
      <c r="AA415" s="1">
        <v>1.2918000000000001</v>
      </c>
      <c r="AB415" s="1">
        <v>1.4216</v>
      </c>
      <c r="AC415" s="1">
        <v>2.3685999999999998</v>
      </c>
      <c r="AD415" s="1">
        <v>1.2156</v>
      </c>
      <c r="AE415" s="1">
        <v>0.14610000000000001</v>
      </c>
      <c r="AG415" s="3">
        <f t="shared" si="89"/>
        <v>13.241202019156521</v>
      </c>
      <c r="AH415" s="3">
        <f t="shared" si="80"/>
        <v>22.130020934616294</v>
      </c>
      <c r="AI415" s="3">
        <f t="shared" si="81"/>
        <v>21.581835171023211</v>
      </c>
      <c r="AJ415" s="3">
        <f t="shared" si="82"/>
        <v>17.104984768346394</v>
      </c>
      <c r="AK415" s="1">
        <f t="shared" si="83"/>
        <v>574895722500</v>
      </c>
      <c r="AL415" s="63">
        <f t="shared" si="84"/>
        <v>5.1606799999999995E-4</v>
      </c>
      <c r="AM415" s="63">
        <f t="shared" si="85"/>
        <v>5.6108800000000001E-5</v>
      </c>
      <c r="AN415" s="43">
        <f t="shared" si="86"/>
        <v>0.10872365657238969</v>
      </c>
      <c r="AO415" s="3">
        <f t="shared" si="87"/>
        <v>2.0398178118930916</v>
      </c>
      <c r="AP415" s="3">
        <f t="shared" si="92"/>
        <v>0.60556737260704718</v>
      </c>
      <c r="AQ415"/>
      <c r="AR415"/>
      <c r="AS415"/>
      <c r="AT415"/>
      <c r="AU415"/>
      <c r="AV415" s="7"/>
      <c r="BG415">
        <v>0.54161079999999995</v>
      </c>
      <c r="BI415" s="7"/>
    </row>
    <row r="416" spans="1:61" x14ac:dyDescent="0.2">
      <c r="A416" s="2">
        <f t="shared" si="93"/>
        <v>101.25</v>
      </c>
      <c r="B416" s="1">
        <v>14290</v>
      </c>
      <c r="C416" s="1">
        <v>54670</v>
      </c>
      <c r="D416" s="1">
        <v>1315000000000</v>
      </c>
      <c r="E416" s="1">
        <v>43050</v>
      </c>
      <c r="F416" s="1">
        <v>6268000000</v>
      </c>
      <c r="G416" s="1">
        <v>26040000</v>
      </c>
      <c r="H416" s="53">
        <f t="shared" si="88"/>
        <v>7.5210526315789477E-7</v>
      </c>
      <c r="I416" s="53">
        <f t="shared" si="90"/>
        <v>69.21052631578948</v>
      </c>
      <c r="J416" s="1">
        <v>417600000</v>
      </c>
      <c r="K416" s="1">
        <v>62870000</v>
      </c>
      <c r="L416" s="64">
        <f t="shared" si="91"/>
        <v>6268043050</v>
      </c>
      <c r="M416" s="1">
        <v>2408000000</v>
      </c>
      <c r="N416" s="64"/>
      <c r="O416" s="1">
        <v>1.6537999999999999</v>
      </c>
      <c r="P416" s="1">
        <v>2.1398999999999999</v>
      </c>
      <c r="Q416" s="1">
        <v>3.8254000000000001</v>
      </c>
      <c r="R416" s="1">
        <v>1.2958000000000001</v>
      </c>
      <c r="S416" s="1">
        <v>0.15301000000000001</v>
      </c>
      <c r="T416"/>
      <c r="U416" s="1">
        <v>1.6127</v>
      </c>
      <c r="V416" s="1">
        <v>2.0476000000000001</v>
      </c>
      <c r="W416" s="1">
        <v>3.6343999999999999</v>
      </c>
      <c r="X416" s="1">
        <v>1.2958000000000001</v>
      </c>
      <c r="Y416" s="1">
        <v>0.15301000000000001</v>
      </c>
      <c r="AA416" s="1">
        <v>1.2782</v>
      </c>
      <c r="AB416" s="1">
        <v>1.4066000000000001</v>
      </c>
      <c r="AC416" s="1">
        <v>2.3435999999999999</v>
      </c>
      <c r="AD416" s="1">
        <v>1.2029000000000001</v>
      </c>
      <c r="AE416" s="1">
        <v>0.14457</v>
      </c>
      <c r="AG416" s="3">
        <f t="shared" si="89"/>
        <v>13.379852088930456</v>
      </c>
      <c r="AH416" s="3">
        <f t="shared" si="80"/>
        <v>22.127599384673186</v>
      </c>
      <c r="AI416" s="3">
        <f t="shared" si="81"/>
        <v>21.577687463818148</v>
      </c>
      <c r="AJ416" s="3">
        <f t="shared" si="82"/>
        <v>17.102126940070907</v>
      </c>
      <c r="AK416" s="1">
        <f t="shared" si="83"/>
        <v>574944925500</v>
      </c>
      <c r="AL416" s="63">
        <f t="shared" si="84"/>
        <v>5.1332400000000001E-4</v>
      </c>
      <c r="AM416" s="63">
        <f t="shared" si="85"/>
        <v>5.5721599999999999E-5</v>
      </c>
      <c r="AN416" s="43">
        <f t="shared" si="86"/>
        <v>0.10855054507484552</v>
      </c>
      <c r="AO416" s="3">
        <f t="shared" si="87"/>
        <v>2.0397814539620231</v>
      </c>
      <c r="AP416" s="3">
        <f t="shared" si="92"/>
        <v>0.60554231506145151</v>
      </c>
      <c r="AQ416"/>
      <c r="AR416"/>
      <c r="AS416"/>
      <c r="AT416"/>
      <c r="AU416"/>
      <c r="AV416" s="7"/>
      <c r="BG416">
        <v>0.53655370000000002</v>
      </c>
      <c r="BI416" s="7"/>
    </row>
    <row r="417" spans="1:61" x14ac:dyDescent="0.2">
      <c r="A417" s="2">
        <f t="shared" si="93"/>
        <v>101.5</v>
      </c>
      <c r="B417" s="1">
        <v>14120</v>
      </c>
      <c r="C417" s="1">
        <v>54490</v>
      </c>
      <c r="D417" s="1">
        <v>1311000000000</v>
      </c>
      <c r="E417" s="1">
        <v>42970</v>
      </c>
      <c r="F417" s="1">
        <v>6236000000</v>
      </c>
      <c r="G417" s="1">
        <v>25900000</v>
      </c>
      <c r="H417" s="53">
        <f t="shared" si="88"/>
        <v>7.4315789473684209E-7</v>
      </c>
      <c r="I417" s="53">
        <f t="shared" si="90"/>
        <v>69</v>
      </c>
      <c r="J417" s="1">
        <v>418200000</v>
      </c>
      <c r="K417" s="1">
        <v>62420000</v>
      </c>
      <c r="L417" s="64">
        <f t="shared" si="91"/>
        <v>6236042970</v>
      </c>
      <c r="M417" s="1">
        <v>2383000000</v>
      </c>
      <c r="N417" s="64"/>
      <c r="O417" s="1">
        <v>1.6363000000000001</v>
      </c>
      <c r="P417" s="1">
        <v>2.1173000000000002</v>
      </c>
      <c r="Q417" s="1">
        <v>3.7850999999999999</v>
      </c>
      <c r="R417" s="1">
        <v>1.2823</v>
      </c>
      <c r="S417" s="1">
        <v>0.15140000000000001</v>
      </c>
      <c r="T417"/>
      <c r="U417" s="1">
        <v>1.5958000000000001</v>
      </c>
      <c r="V417" s="1">
        <v>2.0261</v>
      </c>
      <c r="W417" s="1">
        <v>3.5960999999999999</v>
      </c>
      <c r="X417" s="1">
        <v>1.2823</v>
      </c>
      <c r="Y417" s="1">
        <v>0.15140000000000001</v>
      </c>
      <c r="AA417" s="1">
        <v>1.2647999999999999</v>
      </c>
      <c r="AB417" s="1">
        <v>1.3916999999999999</v>
      </c>
      <c r="AC417" s="1">
        <v>2.3188</v>
      </c>
      <c r="AD417" s="1">
        <v>1.1901999999999999</v>
      </c>
      <c r="AE417" s="1">
        <v>0.14305000000000001</v>
      </c>
      <c r="AG417" s="3">
        <f t="shared" si="89"/>
        <v>13.519953978699318</v>
      </c>
      <c r="AH417" s="3">
        <f t="shared" si="80"/>
        <v>22.122700695345696</v>
      </c>
      <c r="AI417" s="3">
        <f t="shared" si="81"/>
        <v>21.575142559208373</v>
      </c>
      <c r="AJ417" s="3">
        <f t="shared" si="82"/>
        <v>17.100037792258895</v>
      </c>
      <c r="AK417" s="1">
        <f t="shared" si="83"/>
        <v>574993966500</v>
      </c>
      <c r="AL417" s="63">
        <f t="shared" si="84"/>
        <v>5.1038400000000001E-4</v>
      </c>
      <c r="AM417" s="63">
        <f t="shared" si="85"/>
        <v>5.5325599999999998E-5</v>
      </c>
      <c r="AN417" s="43">
        <f t="shared" si="86"/>
        <v>0.10839994984168783</v>
      </c>
      <c r="AO417" s="3">
        <f t="shared" si="87"/>
        <v>2.0399053826414142</v>
      </c>
      <c r="AP417" s="3">
        <f t="shared" si="92"/>
        <v>0.60562981155244877</v>
      </c>
      <c r="AQ417"/>
      <c r="AR417"/>
      <c r="AS417"/>
      <c r="AT417"/>
      <c r="AU417"/>
      <c r="AV417" s="7"/>
      <c r="BG417">
        <v>0.53137570000000001</v>
      </c>
      <c r="BI417" s="7"/>
    </row>
    <row r="418" spans="1:61" x14ac:dyDescent="0.2">
      <c r="A418" s="2">
        <f t="shared" si="93"/>
        <v>101.75</v>
      </c>
      <c r="B418" s="1">
        <v>13950</v>
      </c>
      <c r="C418" s="1">
        <v>54310</v>
      </c>
      <c r="D418" s="1">
        <v>1307000000000</v>
      </c>
      <c r="E418" s="1">
        <v>42890</v>
      </c>
      <c r="F418" s="1">
        <v>6204000000</v>
      </c>
      <c r="G418" s="1">
        <v>25760000</v>
      </c>
      <c r="H418" s="53">
        <f t="shared" si="88"/>
        <v>7.3421052631578951E-7</v>
      </c>
      <c r="I418" s="53">
        <f t="shared" si="90"/>
        <v>68.78947368421052</v>
      </c>
      <c r="J418" s="1">
        <v>418700000</v>
      </c>
      <c r="K418" s="1">
        <v>61980000</v>
      </c>
      <c r="L418" s="64">
        <f t="shared" si="91"/>
        <v>6204042890</v>
      </c>
      <c r="M418" s="1">
        <v>2358000000</v>
      </c>
      <c r="N418" s="64"/>
      <c r="O418" s="1">
        <v>1.6191</v>
      </c>
      <c r="P418" s="1">
        <v>2.0950000000000002</v>
      </c>
      <c r="Q418" s="1">
        <v>3.7452000000000001</v>
      </c>
      <c r="R418" s="1">
        <v>1.2687999999999999</v>
      </c>
      <c r="S418" s="1">
        <v>0.14981</v>
      </c>
      <c r="T418"/>
      <c r="U418" s="1">
        <v>1.579</v>
      </c>
      <c r="V418" s="1">
        <v>2.0047000000000001</v>
      </c>
      <c r="W418" s="1">
        <v>3.5581999999999998</v>
      </c>
      <c r="X418" s="1">
        <v>1.2687999999999999</v>
      </c>
      <c r="Y418" s="1">
        <v>0.14981</v>
      </c>
      <c r="AA418" s="1">
        <v>1.2514000000000001</v>
      </c>
      <c r="AB418" s="1">
        <v>1.377</v>
      </c>
      <c r="AC418" s="1">
        <v>2.2942999999999998</v>
      </c>
      <c r="AD418" s="1">
        <v>1.1778</v>
      </c>
      <c r="AE418" s="1">
        <v>0.14155000000000001</v>
      </c>
      <c r="AG418" s="3">
        <f t="shared" si="89"/>
        <v>13.661522890628548</v>
      </c>
      <c r="AH418" s="3">
        <f t="shared" si="80"/>
        <v>22.119371712216683</v>
      </c>
      <c r="AI418" s="3">
        <f t="shared" si="81"/>
        <v>21.571544644302477</v>
      </c>
      <c r="AJ418" s="3">
        <f t="shared" si="82"/>
        <v>17.096029745332565</v>
      </c>
      <c r="AK418" s="1">
        <f t="shared" si="83"/>
        <v>575042845500</v>
      </c>
      <c r="AL418" s="63">
        <f t="shared" si="84"/>
        <v>5.0763999999999996E-4</v>
      </c>
      <c r="AM418" s="63">
        <f t="shared" si="85"/>
        <v>5.4929599999999997E-5</v>
      </c>
      <c r="AN418" s="43">
        <f t="shared" si="86"/>
        <v>0.10820581514459066</v>
      </c>
      <c r="AO418" s="3">
        <f t="shared" si="87"/>
        <v>2.0399101034208433</v>
      </c>
      <c r="AP418" s="3">
        <f t="shared" si="92"/>
        <v>0.60563245823389011</v>
      </c>
      <c r="AQ418"/>
      <c r="AR418"/>
      <c r="AS418"/>
      <c r="AT418"/>
      <c r="AU418"/>
      <c r="AV418" s="7"/>
      <c r="BG418">
        <v>0.52609939999999999</v>
      </c>
      <c r="BI418" s="7"/>
    </row>
    <row r="419" spans="1:61" x14ac:dyDescent="0.2">
      <c r="A419" s="2">
        <f t="shared" si="93"/>
        <v>102</v>
      </c>
      <c r="B419" s="1">
        <v>13790</v>
      </c>
      <c r="C419" s="1">
        <v>54130</v>
      </c>
      <c r="D419" s="1">
        <v>1303000000000</v>
      </c>
      <c r="E419" s="1">
        <v>42800</v>
      </c>
      <c r="F419" s="1">
        <v>6173000000</v>
      </c>
      <c r="G419" s="1">
        <v>25620000</v>
      </c>
      <c r="H419" s="53">
        <f t="shared" si="88"/>
        <v>7.2578947368421049E-7</v>
      </c>
      <c r="I419" s="53">
        <f t="shared" si="90"/>
        <v>68.578947368421055</v>
      </c>
      <c r="J419" s="1">
        <v>419200000</v>
      </c>
      <c r="K419" s="1">
        <v>61540000</v>
      </c>
      <c r="L419" s="64">
        <f t="shared" si="91"/>
        <v>6173042800</v>
      </c>
      <c r="M419" s="1">
        <v>2333000000</v>
      </c>
      <c r="N419" s="64"/>
      <c r="O419" s="1">
        <v>1.6021000000000001</v>
      </c>
      <c r="P419" s="1">
        <v>2.0729000000000002</v>
      </c>
      <c r="Q419" s="1">
        <v>3.7057000000000002</v>
      </c>
      <c r="R419" s="1">
        <v>1.2555000000000001</v>
      </c>
      <c r="S419" s="1">
        <v>0.14823</v>
      </c>
      <c r="T419"/>
      <c r="U419" s="1">
        <v>1.5624</v>
      </c>
      <c r="V419" s="1">
        <v>1.9836</v>
      </c>
      <c r="W419" s="1">
        <v>3.5207999999999999</v>
      </c>
      <c r="X419" s="1">
        <v>1.2555000000000001</v>
      </c>
      <c r="Y419" s="1">
        <v>0.14823</v>
      </c>
      <c r="AA419" s="1">
        <v>1.2383</v>
      </c>
      <c r="AB419" s="1">
        <v>1.3625</v>
      </c>
      <c r="AC419" s="1">
        <v>2.2700999999999998</v>
      </c>
      <c r="AD419" s="1">
        <v>1.1654</v>
      </c>
      <c r="AE419" s="1">
        <v>0.14005999999999999</v>
      </c>
      <c r="AG419" s="3">
        <f t="shared" si="89"/>
        <v>13.804574186067095</v>
      </c>
      <c r="AH419" s="3">
        <f t="shared" si="80"/>
        <v>22.116308303498094</v>
      </c>
      <c r="AI419" s="3">
        <f t="shared" si="81"/>
        <v>21.568266708311228</v>
      </c>
      <c r="AJ419" s="3">
        <f t="shared" si="82"/>
        <v>17.094204214606883</v>
      </c>
      <c r="AK419" s="1">
        <f t="shared" si="83"/>
        <v>575091562500</v>
      </c>
      <c r="AL419" s="63">
        <f t="shared" si="84"/>
        <v>5.0489600000000001E-4</v>
      </c>
      <c r="AM419" s="63">
        <f t="shared" si="85"/>
        <v>5.4542400000000001E-5</v>
      </c>
      <c r="AN419" s="43">
        <f t="shared" si="86"/>
        <v>0.10802699961972366</v>
      </c>
      <c r="AO419" s="3">
        <f t="shared" si="87"/>
        <v>2.0399649444417642</v>
      </c>
      <c r="AP419" s="3">
        <f t="shared" si="92"/>
        <v>0.60567321144290609</v>
      </c>
      <c r="AQ419"/>
      <c r="AR419"/>
      <c r="AS419"/>
      <c r="AT419"/>
      <c r="AU419"/>
      <c r="AV419" s="7"/>
      <c r="BG419">
        <v>0.52072430000000003</v>
      </c>
      <c r="BI419" s="7"/>
    </row>
    <row r="420" spans="1:61" x14ac:dyDescent="0.2">
      <c r="A420" s="2">
        <f t="shared" si="93"/>
        <v>102.25</v>
      </c>
      <c r="B420" s="1">
        <v>13610</v>
      </c>
      <c r="C420" s="1">
        <v>1250000</v>
      </c>
      <c r="D420" s="1">
        <v>1300000000000</v>
      </c>
      <c r="E420" s="1">
        <v>257400000</v>
      </c>
      <c r="F420" s="1">
        <v>6502000000</v>
      </c>
      <c r="G420" s="1">
        <v>81970000</v>
      </c>
      <c r="H420" s="53">
        <f t="shared" si="88"/>
        <v>7.1631578947368425E-7</v>
      </c>
      <c r="I420" s="53">
        <f t="shared" si="90"/>
        <v>68.421052631578945</v>
      </c>
      <c r="J420" s="1">
        <v>65540000</v>
      </c>
      <c r="K420" s="1">
        <v>73680000</v>
      </c>
      <c r="L420" s="64">
        <f t="shared" si="91"/>
        <v>6759400000</v>
      </c>
      <c r="M420" s="1">
        <v>2309000000</v>
      </c>
      <c r="N420" s="64"/>
      <c r="O420" s="1">
        <v>1.5851</v>
      </c>
      <c r="P420" s="1">
        <v>2.0508999999999999</v>
      </c>
      <c r="Q420" s="1">
        <v>3.6663999999999999</v>
      </c>
      <c r="R420" s="1">
        <v>1.2422</v>
      </c>
      <c r="S420" s="1">
        <v>0.14666999999999999</v>
      </c>
      <c r="T420"/>
      <c r="U420" s="1">
        <v>1.5458000000000001</v>
      </c>
      <c r="V420" s="1">
        <v>1.9624999999999999</v>
      </c>
      <c r="W420" s="1">
        <v>3.4834000000000001</v>
      </c>
      <c r="X420" s="1">
        <v>1.2422</v>
      </c>
      <c r="Y420" s="1">
        <v>0.14666999999999999</v>
      </c>
      <c r="AA420" s="1">
        <v>1.2251000000000001</v>
      </c>
      <c r="AB420" s="1">
        <v>1.3479000000000001</v>
      </c>
      <c r="AC420" s="1">
        <v>2.2458999999999998</v>
      </c>
      <c r="AD420" s="1">
        <v>1.1531</v>
      </c>
      <c r="AE420" s="1">
        <v>0.13858000000000001</v>
      </c>
      <c r="AG420" s="3">
        <f t="shared" si="89"/>
        <v>13.949123387214286</v>
      </c>
      <c r="AH420" s="3">
        <f t="shared" si="80"/>
        <v>22.110755481073365</v>
      </c>
      <c r="AI420" s="3">
        <f t="shared" si="81"/>
        <v>21.562554931955844</v>
      </c>
      <c r="AJ420" s="3">
        <f t="shared" si="82"/>
        <v>17.089071061676222</v>
      </c>
      <c r="AK420" s="1">
        <f t="shared" si="83"/>
        <v>576216562500</v>
      </c>
      <c r="AL420" s="63">
        <f t="shared" si="84"/>
        <v>5.0215199999999996E-4</v>
      </c>
      <c r="AM420" s="63">
        <f t="shared" si="85"/>
        <v>5.4155199999999999E-5</v>
      </c>
      <c r="AN420" s="43">
        <f t="shared" si="86"/>
        <v>0.10784622982682535</v>
      </c>
      <c r="AO420" s="3">
        <f t="shared" si="87"/>
        <v>2.0399897605929107</v>
      </c>
      <c r="AP420" s="3">
        <f t="shared" si="92"/>
        <v>0.60568530888878058</v>
      </c>
      <c r="AQ420"/>
      <c r="AR420"/>
      <c r="AS420"/>
      <c r="AT420"/>
      <c r="AU420"/>
      <c r="AV420" s="7"/>
      <c r="BG420">
        <v>0.51525860000000001</v>
      </c>
      <c r="BI420" s="7"/>
    </row>
    <row r="421" spans="1:61" x14ac:dyDescent="0.2">
      <c r="A421" s="2">
        <f t="shared" si="93"/>
        <v>102.5</v>
      </c>
      <c r="B421" s="1">
        <v>13160</v>
      </c>
      <c r="C421" s="1">
        <v>773200</v>
      </c>
      <c r="D421" s="1">
        <v>1295000000000</v>
      </c>
      <c r="E421" s="1">
        <v>168200000</v>
      </c>
      <c r="F421" s="1">
        <v>7897000000</v>
      </c>
      <c r="G421" s="1">
        <v>152300000</v>
      </c>
      <c r="H421" s="53">
        <f t="shared" si="88"/>
        <v>6.9263157894736838E-7</v>
      </c>
      <c r="I421" s="53">
        <f t="shared" si="90"/>
        <v>68.15789473684211</v>
      </c>
      <c r="J421" s="1">
        <v>12570000</v>
      </c>
      <c r="K421" s="1">
        <v>102400000</v>
      </c>
      <c r="L421" s="64">
        <f t="shared" si="91"/>
        <v>8065200000</v>
      </c>
      <c r="M421" s="1">
        <v>2286000000</v>
      </c>
      <c r="N421" s="64"/>
      <c r="O421" s="1">
        <v>1.5693999999999999</v>
      </c>
      <c r="P421" s="1">
        <v>2.0301999999999998</v>
      </c>
      <c r="Q421" s="1">
        <v>3.6291000000000002</v>
      </c>
      <c r="R421" s="1">
        <v>1.2302999999999999</v>
      </c>
      <c r="S421" s="1">
        <v>0.14519000000000001</v>
      </c>
      <c r="T421"/>
      <c r="U421" s="1">
        <v>1.5306</v>
      </c>
      <c r="V421" s="1">
        <v>1.9428000000000001</v>
      </c>
      <c r="W421" s="1">
        <v>3.4481999999999999</v>
      </c>
      <c r="X421" s="1">
        <v>1.2302999999999999</v>
      </c>
      <c r="Y421" s="1">
        <v>0.14519000000000001</v>
      </c>
      <c r="AA421" s="1">
        <v>1.2133</v>
      </c>
      <c r="AB421" s="1">
        <v>1.3348</v>
      </c>
      <c r="AC421" s="1">
        <v>2.2238000000000002</v>
      </c>
      <c r="AD421" s="1">
        <v>1.1420999999999999</v>
      </c>
      <c r="AE421" s="1">
        <v>0.13719000000000001</v>
      </c>
      <c r="AG421" s="3">
        <f t="shared" si="89"/>
        <v>14.09518617880409</v>
      </c>
      <c r="AH421" s="3">
        <f t="shared" si="80"/>
        <v>22.120985189015137</v>
      </c>
      <c r="AI421" s="3">
        <f t="shared" si="81"/>
        <v>21.574091965277539</v>
      </c>
      <c r="AJ421" s="3">
        <f t="shared" si="82"/>
        <v>17.101689390743001</v>
      </c>
      <c r="AK421" s="1">
        <f t="shared" si="83"/>
        <v>576912442500</v>
      </c>
      <c r="AL421" s="63">
        <f t="shared" si="84"/>
        <v>1.6066119999999999E-3</v>
      </c>
      <c r="AM421" s="63">
        <f t="shared" si="85"/>
        <v>6.4838399999999992E-5</v>
      </c>
      <c r="AN421" s="43">
        <f t="shared" si="86"/>
        <v>4.035722377275907E-2</v>
      </c>
      <c r="AO421" s="3">
        <f t="shared" si="87"/>
        <v>2.0403966768462878</v>
      </c>
      <c r="AP421" s="3">
        <f t="shared" si="92"/>
        <v>0.60599940892522908</v>
      </c>
      <c r="AQ421"/>
      <c r="AR421"/>
      <c r="AS421"/>
      <c r="AT421"/>
      <c r="AU421"/>
      <c r="AV421" s="7"/>
      <c r="BG421">
        <v>0.51000849999999998</v>
      </c>
      <c r="BI421" s="7"/>
    </row>
    <row r="422" spans="1:61" x14ac:dyDescent="0.2">
      <c r="A422" s="2">
        <f t="shared" si="93"/>
        <v>102.75</v>
      </c>
      <c r="B422" s="1">
        <v>12770</v>
      </c>
      <c r="C422" s="1">
        <v>1124000</v>
      </c>
      <c r="D422" s="1">
        <v>1291000000000</v>
      </c>
      <c r="E422" s="1">
        <v>278000000</v>
      </c>
      <c r="F422" s="1">
        <v>8487000000</v>
      </c>
      <c r="G422" s="1">
        <v>173800000</v>
      </c>
      <c r="H422" s="53">
        <f t="shared" si="88"/>
        <v>6.7210526315789469E-7</v>
      </c>
      <c r="I422" s="53">
        <f t="shared" si="90"/>
        <v>67.94736842105263</v>
      </c>
      <c r="J422" s="1">
        <v>8263000</v>
      </c>
      <c r="K422" s="1">
        <v>101100000</v>
      </c>
      <c r="L422" s="64">
        <f t="shared" si="91"/>
        <v>8765000000</v>
      </c>
      <c r="M422" s="1">
        <v>2262000000</v>
      </c>
      <c r="N422" s="64"/>
      <c r="O422" s="1">
        <v>1.5538000000000001</v>
      </c>
      <c r="P422" s="1">
        <v>2.0097</v>
      </c>
      <c r="Q422" s="1">
        <v>3.5920999999999998</v>
      </c>
      <c r="R422" s="1">
        <v>1.2182999999999999</v>
      </c>
      <c r="S422" s="1">
        <v>0.14369999999999999</v>
      </c>
      <c r="T422"/>
      <c r="U422" s="1">
        <v>1.5154000000000001</v>
      </c>
      <c r="V422" s="1">
        <v>1.9233</v>
      </c>
      <c r="W422" s="1">
        <v>3.4133</v>
      </c>
      <c r="X422" s="1">
        <v>1.2182999999999999</v>
      </c>
      <c r="Y422" s="1">
        <v>0.14369999999999999</v>
      </c>
      <c r="AA422" s="1">
        <v>1.2014</v>
      </c>
      <c r="AB422" s="1">
        <v>1.3217000000000001</v>
      </c>
      <c r="AC422" s="1">
        <v>2.2018</v>
      </c>
      <c r="AD422" s="1">
        <v>1.131</v>
      </c>
      <c r="AE422" s="1">
        <v>0.13578000000000001</v>
      </c>
      <c r="AG422" s="3">
        <f t="shared" si="89"/>
        <v>14.242778409807016</v>
      </c>
      <c r="AH422" s="3">
        <f t="shared" si="80"/>
        <v>22.130429093158142</v>
      </c>
      <c r="AI422" s="3">
        <f t="shared" si="81"/>
        <v>21.583506402221552</v>
      </c>
      <c r="AJ422" s="3">
        <f t="shared" si="82"/>
        <v>17.111273981542151</v>
      </c>
      <c r="AK422" s="1">
        <f t="shared" si="83"/>
        <v>577924042500</v>
      </c>
      <c r="AL422" s="63">
        <f t="shared" si="84"/>
        <v>2.9850799999999998E-3</v>
      </c>
      <c r="AM422" s="63">
        <f t="shared" si="85"/>
        <v>9.0111999999999994E-5</v>
      </c>
      <c r="AN422" s="43">
        <f t="shared" si="86"/>
        <v>3.0187465662561808E-2</v>
      </c>
      <c r="AO422" s="3">
        <f t="shared" si="87"/>
        <v>2.0406486872004113</v>
      </c>
      <c r="AP422" s="3">
        <f t="shared" si="92"/>
        <v>0.60620988207195103</v>
      </c>
      <c r="AQ422"/>
      <c r="AR422"/>
      <c r="AS422"/>
      <c r="AT422"/>
      <c r="AU422"/>
      <c r="AV422" s="7"/>
      <c r="BG422">
        <v>0.50572430000000002</v>
      </c>
      <c r="BI422" s="7"/>
    </row>
    <row r="423" spans="1:61" x14ac:dyDescent="0.2">
      <c r="A423" s="2">
        <f t="shared" si="93"/>
        <v>103</v>
      </c>
      <c r="B423" s="1">
        <v>12180</v>
      </c>
      <c r="C423" s="1">
        <v>2196000</v>
      </c>
      <c r="D423" s="1">
        <v>1287000000000</v>
      </c>
      <c r="E423" s="1">
        <v>588100000</v>
      </c>
      <c r="F423" s="1">
        <v>9390000000</v>
      </c>
      <c r="G423" s="1">
        <v>251200000</v>
      </c>
      <c r="H423" s="53">
        <f t="shared" si="88"/>
        <v>6.4105263157894734E-7</v>
      </c>
      <c r="I423" s="53">
        <f t="shared" si="90"/>
        <v>67.736842105263165</v>
      </c>
      <c r="J423" s="1">
        <v>4238000</v>
      </c>
      <c r="K423" s="1">
        <v>106200000</v>
      </c>
      <c r="L423" s="64">
        <f t="shared" si="91"/>
        <v>9978100000</v>
      </c>
      <c r="M423" s="1">
        <v>2239000000</v>
      </c>
      <c r="N423" s="64"/>
      <c r="O423" s="1">
        <v>1.5387</v>
      </c>
      <c r="P423" s="1">
        <v>1.9897</v>
      </c>
      <c r="Q423" s="1">
        <v>3.5558999999999998</v>
      </c>
      <c r="R423" s="1">
        <v>1.2069000000000001</v>
      </c>
      <c r="S423" s="1">
        <v>0.14224999999999999</v>
      </c>
      <c r="T423"/>
      <c r="U423" s="1">
        <v>1.5006999999999999</v>
      </c>
      <c r="V423" s="1">
        <v>1.9044000000000001</v>
      </c>
      <c r="W423" s="1">
        <v>3.3793000000000002</v>
      </c>
      <c r="X423" s="1">
        <v>1.2069000000000001</v>
      </c>
      <c r="Y423" s="1">
        <v>0.14224999999999999</v>
      </c>
      <c r="AA423" s="1">
        <v>1.1900999999999999</v>
      </c>
      <c r="AB423" s="1">
        <v>1.3091999999999999</v>
      </c>
      <c r="AC423" s="1">
        <v>2.1808000000000001</v>
      </c>
      <c r="AD423" s="1">
        <v>1.1206</v>
      </c>
      <c r="AE423" s="1">
        <v>0.13442999999999999</v>
      </c>
      <c r="AG423" s="3">
        <f t="shared" si="89"/>
        <v>14.391916095149892</v>
      </c>
      <c r="AH423" s="3">
        <f t="shared" si="80"/>
        <v>22.144841295607137</v>
      </c>
      <c r="AI423" s="3">
        <f t="shared" si="81"/>
        <v>21.597948483991441</v>
      </c>
      <c r="AJ423" s="3">
        <f t="shared" si="82"/>
        <v>17.127819344837885</v>
      </c>
      <c r="AK423" s="1">
        <f t="shared" si="83"/>
        <v>579900442500</v>
      </c>
      <c r="AL423" s="63">
        <f t="shared" si="84"/>
        <v>3.4064799999999999E-3</v>
      </c>
      <c r="AM423" s="63">
        <f t="shared" si="85"/>
        <v>8.8967999999999993E-5</v>
      </c>
      <c r="AN423" s="43">
        <f t="shared" si="86"/>
        <v>2.6117282355980365E-2</v>
      </c>
      <c r="AO423" s="3">
        <f t="shared" si="87"/>
        <v>2.0411033489135715</v>
      </c>
      <c r="AP423" s="3">
        <f t="shared" si="92"/>
        <v>0.60657385535507868</v>
      </c>
      <c r="AQ423"/>
      <c r="AR423"/>
      <c r="AS423"/>
      <c r="AT423"/>
      <c r="AU423"/>
      <c r="AV423" s="7"/>
      <c r="BG423">
        <v>0.5029439</v>
      </c>
      <c r="BI423" s="7"/>
    </row>
    <row r="424" spans="1:61" x14ac:dyDescent="0.2">
      <c r="A424" s="2">
        <f t="shared" si="93"/>
        <v>103.25</v>
      </c>
      <c r="B424" s="1">
        <v>11330</v>
      </c>
      <c r="C424" s="1">
        <v>3262000</v>
      </c>
      <c r="D424" s="1">
        <v>1284000000000</v>
      </c>
      <c r="E424" s="1">
        <v>1011000000</v>
      </c>
      <c r="F424" s="1">
        <v>10620000000</v>
      </c>
      <c r="G424" s="1">
        <v>292900000</v>
      </c>
      <c r="H424" s="53">
        <f t="shared" si="88"/>
        <v>5.9631578947368423E-7</v>
      </c>
      <c r="I424" s="53">
        <f t="shared" si="90"/>
        <v>67.578947368421055</v>
      </c>
      <c r="J424" s="1">
        <v>3079000</v>
      </c>
      <c r="K424" s="1">
        <v>101900000</v>
      </c>
      <c r="L424" s="64">
        <f t="shared" si="91"/>
        <v>11631000000</v>
      </c>
      <c r="M424" s="1">
        <v>2216000000</v>
      </c>
      <c r="N424" s="64"/>
      <c r="O424" s="1">
        <v>1.5241</v>
      </c>
      <c r="P424" s="1">
        <v>1.9702999999999999</v>
      </c>
      <c r="Q424" s="1">
        <v>3.5204</v>
      </c>
      <c r="R424" s="1">
        <v>1.1960999999999999</v>
      </c>
      <c r="S424" s="1">
        <v>0.14088999999999999</v>
      </c>
      <c r="T424"/>
      <c r="U424" s="1">
        <v>1.4866999999999999</v>
      </c>
      <c r="V424" s="1">
        <v>1.8862000000000001</v>
      </c>
      <c r="W424" s="1">
        <v>3.3462000000000001</v>
      </c>
      <c r="X424" s="1">
        <v>1.1960999999999999</v>
      </c>
      <c r="Y424" s="1">
        <v>0.14088999999999999</v>
      </c>
      <c r="AA424" s="1">
        <v>1.1795</v>
      </c>
      <c r="AB424" s="1">
        <v>1.2974000000000001</v>
      </c>
      <c r="AC424" s="1">
        <v>2.1606999999999998</v>
      </c>
      <c r="AD424" s="1">
        <v>1.1107</v>
      </c>
      <c r="AE424" s="1">
        <v>0.13314999999999999</v>
      </c>
      <c r="AG424" s="3">
        <f t="shared" si="89"/>
        <v>14.542615417453588</v>
      </c>
      <c r="AH424" s="3">
        <f t="shared" si="80"/>
        <v>22.164400157741014</v>
      </c>
      <c r="AI424" s="3">
        <f t="shared" si="81"/>
        <v>21.620506341128248</v>
      </c>
      <c r="AJ424" s="3">
        <f t="shared" si="82"/>
        <v>17.153014884886506</v>
      </c>
      <c r="AK424" s="1">
        <f t="shared" si="83"/>
        <v>582836242500</v>
      </c>
      <c r="AL424" s="63">
        <f t="shared" si="84"/>
        <v>4.9235199999999998E-3</v>
      </c>
      <c r="AM424" s="63">
        <f t="shared" si="85"/>
        <v>9.3455999999999994E-5</v>
      </c>
      <c r="AN424" s="43">
        <f t="shared" si="86"/>
        <v>1.8981541661250486E-2</v>
      </c>
      <c r="AO424" s="3">
        <f t="shared" si="87"/>
        <v>2.0417389906782382</v>
      </c>
      <c r="AP424" s="3">
        <f t="shared" si="92"/>
        <v>0.60706491397249152</v>
      </c>
      <c r="AQ424"/>
      <c r="AR424"/>
      <c r="AS424"/>
      <c r="AT424"/>
      <c r="AU424"/>
      <c r="AV424" s="7"/>
      <c r="BG424">
        <v>0.50054869999999996</v>
      </c>
      <c r="BI424" s="7"/>
    </row>
    <row r="425" spans="1:61" x14ac:dyDescent="0.2">
      <c r="A425" s="2">
        <f t="shared" si="93"/>
        <v>103.5</v>
      </c>
      <c r="B425" s="1">
        <v>10320</v>
      </c>
      <c r="C425" s="1">
        <v>3979000</v>
      </c>
      <c r="D425" s="1">
        <v>1282000000000</v>
      </c>
      <c r="E425" s="1">
        <v>1488000000</v>
      </c>
      <c r="F425" s="1">
        <v>11740000000</v>
      </c>
      <c r="G425" s="1">
        <v>295800000</v>
      </c>
      <c r="H425" s="53">
        <f t="shared" si="88"/>
        <v>5.431578947368421E-7</v>
      </c>
      <c r="I425" s="53">
        <f t="shared" si="90"/>
        <v>67.473684210526315</v>
      </c>
      <c r="J425" s="1">
        <v>2594000</v>
      </c>
      <c r="K425" s="1">
        <v>91290000</v>
      </c>
      <c r="L425" s="64">
        <f t="shared" si="91"/>
        <v>13228000000</v>
      </c>
      <c r="M425" s="1">
        <v>2195000000</v>
      </c>
      <c r="N425" s="64"/>
      <c r="O425" s="1">
        <v>1.5096000000000001</v>
      </c>
      <c r="P425" s="1">
        <v>1.9509000000000001</v>
      </c>
      <c r="Q425" s="1">
        <v>3.4845999999999999</v>
      </c>
      <c r="R425" s="1">
        <v>1.1852</v>
      </c>
      <c r="S425" s="1">
        <v>0.1396</v>
      </c>
      <c r="T425"/>
      <c r="U425" s="1">
        <v>1.4726999999999999</v>
      </c>
      <c r="V425" s="1">
        <v>1.8680000000000001</v>
      </c>
      <c r="W425" s="1">
        <v>3.3130000000000002</v>
      </c>
      <c r="X425" s="1">
        <v>1.1852</v>
      </c>
      <c r="Y425" s="1">
        <v>0.1396</v>
      </c>
      <c r="AA425" s="1">
        <v>1.1688000000000001</v>
      </c>
      <c r="AB425" s="1">
        <v>1.2857000000000001</v>
      </c>
      <c r="AC425" s="1">
        <v>2.1406000000000001</v>
      </c>
      <c r="AD425" s="1">
        <v>1.1007</v>
      </c>
      <c r="AE425" s="1">
        <v>0.13194</v>
      </c>
      <c r="AG425" s="3">
        <f t="shared" si="89"/>
        <v>14.694892728788941</v>
      </c>
      <c r="AH425" s="3">
        <f t="shared" si="80"/>
        <v>22.183410063379785</v>
      </c>
      <c r="AI425" s="3">
        <f t="shared" si="81"/>
        <v>21.641168521687472</v>
      </c>
      <c r="AJ425" s="3">
        <f t="shared" si="82"/>
        <v>17.175390621408514</v>
      </c>
      <c r="AK425" s="1">
        <f t="shared" si="83"/>
        <v>586417342500</v>
      </c>
      <c r="AL425" s="63">
        <f t="shared" si="84"/>
        <v>5.7408399999999997E-3</v>
      </c>
      <c r="AM425" s="63">
        <f t="shared" si="85"/>
        <v>8.9672000000000005E-5</v>
      </c>
      <c r="AN425" s="43">
        <f t="shared" si="86"/>
        <v>1.5620013795890498E-2</v>
      </c>
      <c r="AO425" s="3">
        <f t="shared" si="87"/>
        <v>2.0423479761477608</v>
      </c>
      <c r="AP425" s="3">
        <f t="shared" si="92"/>
        <v>0.60751448049618129</v>
      </c>
      <c r="AQ425"/>
      <c r="AR425"/>
      <c r="AS425"/>
      <c r="AT425"/>
      <c r="AU425"/>
      <c r="AV425" s="7"/>
      <c r="BG425">
        <v>0.49819770000000002</v>
      </c>
      <c r="BI425" s="7"/>
    </row>
    <row r="426" spans="1:61" x14ac:dyDescent="0.2">
      <c r="A426" s="2">
        <f t="shared" si="93"/>
        <v>103.75</v>
      </c>
      <c r="B426" s="1">
        <v>9290</v>
      </c>
      <c r="C426" s="1">
        <v>4438000</v>
      </c>
      <c r="D426" s="1">
        <v>1282000000000</v>
      </c>
      <c r="E426" s="1">
        <v>1970000000</v>
      </c>
      <c r="F426" s="1">
        <v>12390000000</v>
      </c>
      <c r="G426" s="1">
        <v>284400000</v>
      </c>
      <c r="H426" s="53">
        <f t="shared" si="88"/>
        <v>4.8894736842105264E-7</v>
      </c>
      <c r="I426" s="53">
        <f t="shared" si="90"/>
        <v>67.473684210526315</v>
      </c>
      <c r="J426" s="1">
        <v>2261000</v>
      </c>
      <c r="K426" s="1">
        <v>81470000</v>
      </c>
      <c r="L426" s="64">
        <f t="shared" si="91"/>
        <v>14360000000</v>
      </c>
      <c r="M426" s="1">
        <v>2173000000</v>
      </c>
      <c r="N426" s="64"/>
      <c r="O426" s="1">
        <v>1.4946999999999999</v>
      </c>
      <c r="P426" s="1">
        <v>1.9312</v>
      </c>
      <c r="Q426" s="1">
        <v>3.4481999999999999</v>
      </c>
      <c r="R426" s="1">
        <v>1.1739999999999999</v>
      </c>
      <c r="S426" s="1">
        <v>0.13835</v>
      </c>
      <c r="T426"/>
      <c r="U426" s="1">
        <v>1.4583999999999999</v>
      </c>
      <c r="V426" s="1">
        <v>1.8495999999999999</v>
      </c>
      <c r="W426" s="1">
        <v>3.2791999999999999</v>
      </c>
      <c r="X426" s="1">
        <v>1.1739999999999999</v>
      </c>
      <c r="Y426" s="1">
        <v>0.13835</v>
      </c>
      <c r="AA426" s="1">
        <v>1.1578999999999999</v>
      </c>
      <c r="AB426" s="1">
        <v>1.2738</v>
      </c>
      <c r="AC426" s="1">
        <v>2.12</v>
      </c>
      <c r="AD426" s="1">
        <v>1.0904</v>
      </c>
      <c r="AE426" s="1">
        <v>0.13078000000000001</v>
      </c>
      <c r="AG426" s="3">
        <f t="shared" si="89"/>
        <v>14.848764552451129</v>
      </c>
      <c r="AH426" s="3">
        <f t="shared" ref="AH426:AH489" si="94">O426*AG426</f>
        <v>22.194448376548703</v>
      </c>
      <c r="AI426" s="3">
        <f t="shared" ref="AI426:AI489" si="95">U426*AG426</f>
        <v>21.655438223294727</v>
      </c>
      <c r="AJ426" s="3">
        <f t="shared" ref="AJ426:AJ489" si="96">AA426*AG426</f>
        <v>17.19338447528316</v>
      </c>
      <c r="AK426" s="1">
        <f t="shared" ref="AK426:AK489" si="97">AK425+(C426*0.25)*3600</f>
        <v>590411542500</v>
      </c>
      <c r="AL426" s="63">
        <f t="shared" ref="AL426:AL489" si="98">G425*AL$5</f>
        <v>5.7976799999999995E-3</v>
      </c>
      <c r="AM426" s="63">
        <f t="shared" ref="AM426:AM489" si="99">K425*AM$5</f>
        <v>8.0335199999999996E-5</v>
      </c>
      <c r="AN426" s="43">
        <f t="shared" ref="AN426:AN489" si="100">AM426/AL426</f>
        <v>1.3856439127375088E-2</v>
      </c>
      <c r="AO426" s="3">
        <f t="shared" ref="AO426:AO489" si="101">((P426*12)+Q426+(R426*16)+(S426*14))/(P426*12)</f>
        <v>2.0429223626070145</v>
      </c>
      <c r="AP426" s="3">
        <f t="shared" si="92"/>
        <v>0.6079121789560894</v>
      </c>
      <c r="AQ426"/>
      <c r="AR426"/>
      <c r="AS426"/>
      <c r="AT426"/>
      <c r="AU426"/>
      <c r="AV426" s="7"/>
      <c r="BG426">
        <v>0.49537799999999999</v>
      </c>
      <c r="BI426" s="7"/>
    </row>
    <row r="427" spans="1:61" x14ac:dyDescent="0.2">
      <c r="A427" s="2">
        <f t="shared" si="93"/>
        <v>104</v>
      </c>
      <c r="B427" s="1">
        <v>8281</v>
      </c>
      <c r="C427" s="1">
        <v>4860000</v>
      </c>
      <c r="D427" s="1">
        <v>1284000000000</v>
      </c>
      <c r="E427" s="1">
        <v>2390000000</v>
      </c>
      <c r="F427" s="1">
        <v>12530000000</v>
      </c>
      <c r="G427" s="1">
        <v>277500000</v>
      </c>
      <c r="H427" s="53">
        <f t="shared" si="88"/>
        <v>4.3584210526315792E-7</v>
      </c>
      <c r="I427" s="53">
        <f t="shared" si="90"/>
        <v>67.578947368421055</v>
      </c>
      <c r="J427" s="1">
        <v>1987000</v>
      </c>
      <c r="K427" s="1">
        <v>76080000</v>
      </c>
      <c r="L427" s="64">
        <f t="shared" si="91"/>
        <v>14920000000</v>
      </c>
      <c r="M427" s="1">
        <v>2153000000</v>
      </c>
      <c r="N427" s="64"/>
      <c r="O427" s="1">
        <v>1.4797</v>
      </c>
      <c r="P427" s="1">
        <v>1.9113</v>
      </c>
      <c r="Q427" s="1">
        <v>3.4114</v>
      </c>
      <c r="R427" s="1">
        <v>1.1625000000000001</v>
      </c>
      <c r="S427" s="1">
        <v>0.13714000000000001</v>
      </c>
      <c r="T427"/>
      <c r="U427" s="1">
        <v>1.4439</v>
      </c>
      <c r="V427" s="1">
        <v>1.8309</v>
      </c>
      <c r="W427" s="1">
        <v>3.2450000000000001</v>
      </c>
      <c r="X427" s="1">
        <v>1.1625000000000001</v>
      </c>
      <c r="Y427" s="1">
        <v>0.13714000000000001</v>
      </c>
      <c r="AA427" s="1">
        <v>1.1468</v>
      </c>
      <c r="AB427" s="1">
        <v>1.2616000000000001</v>
      </c>
      <c r="AC427" s="1">
        <v>2.0990000000000002</v>
      </c>
      <c r="AD427" s="1">
        <v>1.0798000000000001</v>
      </c>
      <c r="AE427" s="1">
        <v>0.12964999999999999</v>
      </c>
      <c r="AG427" s="3">
        <f t="shared" si="89"/>
        <v>15.00424758475255</v>
      </c>
      <c r="AH427" s="3">
        <f t="shared" si="94"/>
        <v>22.201785151158347</v>
      </c>
      <c r="AI427" s="3">
        <f t="shared" si="95"/>
        <v>21.664633087624207</v>
      </c>
      <c r="AJ427" s="3">
        <f t="shared" si="96"/>
        <v>17.206871130194227</v>
      </c>
      <c r="AK427" s="1">
        <f t="shared" si="97"/>
        <v>594785542500</v>
      </c>
      <c r="AL427" s="63">
        <f t="shared" si="98"/>
        <v>5.5742399999999994E-3</v>
      </c>
      <c r="AM427" s="63">
        <f t="shared" si="99"/>
        <v>7.1693599999999994E-5</v>
      </c>
      <c r="AN427" s="43">
        <f t="shared" si="100"/>
        <v>1.2861591894141624E-2</v>
      </c>
      <c r="AO427" s="3">
        <f t="shared" si="101"/>
        <v>2.0434154763773349</v>
      </c>
      <c r="AP427" s="3">
        <f t="shared" si="92"/>
        <v>0.60822476848218499</v>
      </c>
      <c r="AQ427"/>
      <c r="AR427"/>
      <c r="AS427"/>
      <c r="AT427"/>
      <c r="AU427"/>
      <c r="AV427" s="7"/>
      <c r="BG427">
        <v>0.49165130000000001</v>
      </c>
      <c r="BI427" s="7"/>
    </row>
    <row r="428" spans="1:61" x14ac:dyDescent="0.2">
      <c r="A428" s="2">
        <f t="shared" si="93"/>
        <v>104.25</v>
      </c>
      <c r="B428" s="1">
        <v>7302</v>
      </c>
      <c r="C428" s="1">
        <v>5436000</v>
      </c>
      <c r="D428" s="1">
        <v>1287000000000</v>
      </c>
      <c r="E428" s="1">
        <v>2697000000</v>
      </c>
      <c r="F428" s="1">
        <v>12260000000</v>
      </c>
      <c r="G428" s="1">
        <v>284800000</v>
      </c>
      <c r="H428" s="53">
        <f t="shared" si="88"/>
        <v>3.8431578947368418E-7</v>
      </c>
      <c r="I428" s="53">
        <f t="shared" si="90"/>
        <v>67.736842105263165</v>
      </c>
      <c r="J428" s="1">
        <v>1768000</v>
      </c>
      <c r="K428" s="1">
        <v>76190000</v>
      </c>
      <c r="L428" s="64">
        <f t="shared" si="91"/>
        <v>14957000000</v>
      </c>
      <c r="M428" s="1">
        <v>2133000000</v>
      </c>
      <c r="N428" s="64"/>
      <c r="O428" s="1">
        <v>1.4645999999999999</v>
      </c>
      <c r="P428" s="1">
        <v>1.8914</v>
      </c>
      <c r="Q428" s="1">
        <v>3.3746</v>
      </c>
      <c r="R428" s="1">
        <v>1.151</v>
      </c>
      <c r="S428" s="1">
        <v>0.13597000000000001</v>
      </c>
      <c r="T428"/>
      <c r="U428" s="1">
        <v>1.4295</v>
      </c>
      <c r="V428" s="1">
        <v>1.8124</v>
      </c>
      <c r="W428" s="1">
        <v>3.2109000000000001</v>
      </c>
      <c r="X428" s="1">
        <v>1.151</v>
      </c>
      <c r="Y428" s="1">
        <v>0.13597000000000001</v>
      </c>
      <c r="AA428" s="1">
        <v>1.1357999999999999</v>
      </c>
      <c r="AB428" s="1">
        <v>1.2496</v>
      </c>
      <c r="AC428" s="1">
        <v>2.0779999999999998</v>
      </c>
      <c r="AD428" s="1">
        <v>1.0691999999999999</v>
      </c>
      <c r="AE428" s="1">
        <v>0.12856999999999999</v>
      </c>
      <c r="AG428" s="3">
        <f t="shared" si="89"/>
        <v>15.16135869683449</v>
      </c>
      <c r="AH428" s="3">
        <f t="shared" si="94"/>
        <v>22.205325947383795</v>
      </c>
      <c r="AI428" s="3">
        <f t="shared" si="95"/>
        <v>21.673162257124904</v>
      </c>
      <c r="AJ428" s="3">
        <f t="shared" si="96"/>
        <v>17.220271207864613</v>
      </c>
      <c r="AK428" s="1">
        <f t="shared" si="97"/>
        <v>599677942500</v>
      </c>
      <c r="AL428" s="63">
        <f t="shared" si="98"/>
        <v>5.4389999999999994E-3</v>
      </c>
      <c r="AM428" s="63">
        <f t="shared" si="99"/>
        <v>6.6950400000000002E-5</v>
      </c>
      <c r="AN428" s="43">
        <f t="shared" si="100"/>
        <v>1.2309321566464426E-2</v>
      </c>
      <c r="AO428" s="3">
        <f t="shared" si="101"/>
        <v>2.0439436396320185</v>
      </c>
      <c r="AP428" s="3">
        <f t="shared" si="92"/>
        <v>0.60854393570899867</v>
      </c>
      <c r="AQ428"/>
      <c r="AR428"/>
      <c r="AS428"/>
      <c r="AT428"/>
      <c r="AU428"/>
      <c r="AV428" s="7"/>
      <c r="BG428">
        <v>0.48735610000000001</v>
      </c>
      <c r="BI428" s="7"/>
    </row>
    <row r="429" spans="1:61" x14ac:dyDescent="0.2">
      <c r="A429" s="2">
        <f t="shared" si="93"/>
        <v>104.5</v>
      </c>
      <c r="B429" s="1">
        <v>6340</v>
      </c>
      <c r="C429" s="1">
        <v>6232000</v>
      </c>
      <c r="D429" s="1">
        <v>1291000000000</v>
      </c>
      <c r="E429" s="1">
        <v>2875000000</v>
      </c>
      <c r="F429" s="1">
        <v>11740000000</v>
      </c>
      <c r="G429" s="1">
        <v>307300000</v>
      </c>
      <c r="H429" s="53">
        <f t="shared" si="88"/>
        <v>3.3368421052631581E-7</v>
      </c>
      <c r="I429" s="53">
        <f t="shared" si="90"/>
        <v>67.94736842105263</v>
      </c>
      <c r="J429" s="1">
        <v>1599000</v>
      </c>
      <c r="K429" s="1">
        <v>81250000</v>
      </c>
      <c r="L429" s="64">
        <f t="shared" si="91"/>
        <v>14615000000</v>
      </c>
      <c r="M429" s="1">
        <v>2114000000</v>
      </c>
      <c r="N429" s="64"/>
      <c r="O429" s="1">
        <v>1.45</v>
      </c>
      <c r="P429" s="1">
        <v>1.8718999999999999</v>
      </c>
      <c r="Q429" s="1">
        <v>3.3382000000000001</v>
      </c>
      <c r="R429" s="1">
        <v>1.1398999999999999</v>
      </c>
      <c r="S429" s="1">
        <v>0.13485</v>
      </c>
      <c r="T429"/>
      <c r="U429" s="1">
        <v>1.4154</v>
      </c>
      <c r="V429" s="1">
        <v>1.7942</v>
      </c>
      <c r="W429" s="1">
        <v>3.1772</v>
      </c>
      <c r="X429" s="1">
        <v>1.1398999999999999</v>
      </c>
      <c r="Y429" s="1">
        <v>0.13485</v>
      </c>
      <c r="AA429" s="1">
        <v>1.1251</v>
      </c>
      <c r="AB429" s="1">
        <v>1.2379</v>
      </c>
      <c r="AC429" s="1">
        <v>2.0575000000000001</v>
      </c>
      <c r="AD429" s="1">
        <v>1.0590999999999999</v>
      </c>
      <c r="AE429" s="1">
        <v>0.12753</v>
      </c>
      <c r="AG429" s="3">
        <f t="shared" si="89"/>
        <v>15.320114936497816</v>
      </c>
      <c r="AH429" s="3">
        <f t="shared" si="94"/>
        <v>22.214166657921833</v>
      </c>
      <c r="AI429" s="3">
        <f t="shared" si="95"/>
        <v>21.68409068111901</v>
      </c>
      <c r="AJ429" s="3">
        <f t="shared" si="96"/>
        <v>17.236661315053691</v>
      </c>
      <c r="AK429" s="1">
        <f t="shared" si="97"/>
        <v>605286742500</v>
      </c>
      <c r="AL429" s="63">
        <f t="shared" si="98"/>
        <v>5.5820799999999997E-3</v>
      </c>
      <c r="AM429" s="63">
        <f t="shared" si="99"/>
        <v>6.7047199999999997E-5</v>
      </c>
      <c r="AN429" s="43">
        <f t="shared" si="100"/>
        <v>1.2011149965604219E-2</v>
      </c>
      <c r="AO429" s="3">
        <f t="shared" si="101"/>
        <v>2.044593728297452</v>
      </c>
      <c r="AP429" s="3">
        <f t="shared" si="92"/>
        <v>0.60895346973663123</v>
      </c>
      <c r="AQ429"/>
      <c r="AR429"/>
      <c r="AS429"/>
      <c r="AT429"/>
      <c r="AU429"/>
      <c r="AV429" s="7"/>
      <c r="BG429">
        <v>0.48256670000000002</v>
      </c>
      <c r="BI429" s="7"/>
    </row>
    <row r="430" spans="1:61" x14ac:dyDescent="0.2">
      <c r="A430" s="2">
        <f t="shared" si="93"/>
        <v>104.75</v>
      </c>
      <c r="B430" s="1">
        <v>5397</v>
      </c>
      <c r="C430" s="1">
        <v>7183000</v>
      </c>
      <c r="D430" s="1">
        <v>1296000000000</v>
      </c>
      <c r="E430" s="1">
        <v>2935000000</v>
      </c>
      <c r="F430" s="1">
        <v>11080000000</v>
      </c>
      <c r="G430" s="1">
        <v>341100000</v>
      </c>
      <c r="H430" s="53">
        <f t="shared" si="88"/>
        <v>2.8405263157894736E-7</v>
      </c>
      <c r="I430" s="53">
        <f t="shared" si="90"/>
        <v>68.21052631578948</v>
      </c>
      <c r="J430" s="1">
        <v>1471000</v>
      </c>
      <c r="K430" s="1">
        <v>89930000</v>
      </c>
      <c r="L430" s="64">
        <f t="shared" si="91"/>
        <v>14015000000</v>
      </c>
      <c r="M430" s="1">
        <v>2095000000</v>
      </c>
      <c r="N430" s="64"/>
      <c r="O430" s="1">
        <v>1.4359999999999999</v>
      </c>
      <c r="P430" s="1">
        <v>1.8529</v>
      </c>
      <c r="Q430" s="1">
        <v>3.3027000000000002</v>
      </c>
      <c r="R430" s="1">
        <v>1.1294999999999999</v>
      </c>
      <c r="S430" s="1">
        <v>0.13378999999999999</v>
      </c>
      <c r="T430"/>
      <c r="U430" s="1">
        <v>1.4020999999999999</v>
      </c>
      <c r="V430" s="1">
        <v>1.7766</v>
      </c>
      <c r="W430" s="1">
        <v>3.1446000000000001</v>
      </c>
      <c r="X430" s="1">
        <v>1.1294999999999999</v>
      </c>
      <c r="Y430" s="1">
        <v>0.13378999999999999</v>
      </c>
      <c r="AA430" s="1">
        <v>1.1151</v>
      </c>
      <c r="AB430" s="1">
        <v>1.2267999999999999</v>
      </c>
      <c r="AC430" s="1">
        <v>2.0379999999999998</v>
      </c>
      <c r="AD430" s="1">
        <v>1.0497000000000001</v>
      </c>
      <c r="AE430" s="1">
        <v>0.12655</v>
      </c>
      <c r="AG430" s="3">
        <f t="shared" si="89"/>
        <v>15.480533530052778</v>
      </c>
      <c r="AH430" s="3">
        <f t="shared" si="94"/>
        <v>22.23004614915579</v>
      </c>
      <c r="AI430" s="3">
        <f t="shared" si="95"/>
        <v>21.705256062486999</v>
      </c>
      <c r="AJ430" s="3">
        <f t="shared" si="96"/>
        <v>17.262342939361851</v>
      </c>
      <c r="AK430" s="1">
        <f t="shared" si="97"/>
        <v>611751442500</v>
      </c>
      <c r="AL430" s="63">
        <f t="shared" si="98"/>
        <v>6.0230799999999992E-3</v>
      </c>
      <c r="AM430" s="63">
        <f t="shared" si="99"/>
        <v>7.1500000000000003E-5</v>
      </c>
      <c r="AN430" s="43">
        <f t="shared" si="100"/>
        <v>1.1871002875605174E-2</v>
      </c>
      <c r="AO430" s="3">
        <f t="shared" si="101"/>
        <v>2.0455574145033912</v>
      </c>
      <c r="AP430" s="3">
        <f t="shared" si="92"/>
        <v>0.60958497490420416</v>
      </c>
      <c r="AQ430"/>
      <c r="AR430"/>
      <c r="AS430"/>
      <c r="AT430"/>
      <c r="AU430"/>
      <c r="AV430" s="7"/>
      <c r="BG430">
        <v>0.47741309999999998</v>
      </c>
      <c r="BI430" s="7"/>
    </row>
    <row r="431" spans="1:61" x14ac:dyDescent="0.2">
      <c r="A431" s="2">
        <f t="shared" si="93"/>
        <v>105</v>
      </c>
      <c r="B431" s="1">
        <v>4494</v>
      </c>
      <c r="C431" s="1">
        <v>8178000</v>
      </c>
      <c r="D431" s="1">
        <v>1301000000000</v>
      </c>
      <c r="E431" s="1">
        <v>2909000000</v>
      </c>
      <c r="F431" s="1">
        <v>10360000000</v>
      </c>
      <c r="G431" s="1">
        <v>380900000</v>
      </c>
      <c r="H431" s="53">
        <f t="shared" si="88"/>
        <v>2.3652631578947368E-7</v>
      </c>
      <c r="I431" s="53">
        <f t="shared" si="90"/>
        <v>68.473684210526315</v>
      </c>
      <c r="J431" s="1">
        <v>1370000</v>
      </c>
      <c r="K431" s="1">
        <v>100800000</v>
      </c>
      <c r="L431" s="64">
        <f t="shared" si="91"/>
        <v>13269000000</v>
      </c>
      <c r="M431" s="1">
        <v>2077000000</v>
      </c>
      <c r="N431" s="64"/>
      <c r="O431" s="1">
        <v>1.423</v>
      </c>
      <c r="P431" s="1">
        <v>1.8349</v>
      </c>
      <c r="Q431" s="1">
        <v>3.2686000000000002</v>
      </c>
      <c r="R431" s="1">
        <v>1.1203000000000001</v>
      </c>
      <c r="S431" s="1">
        <v>0.13283</v>
      </c>
      <c r="T431"/>
      <c r="U431" s="1">
        <v>1.3896999999999999</v>
      </c>
      <c r="V431" s="1">
        <v>1.76</v>
      </c>
      <c r="W431" s="1">
        <v>3.1133999999999999</v>
      </c>
      <c r="X431" s="1">
        <v>1.1203000000000001</v>
      </c>
      <c r="Y431" s="1">
        <v>0.13283</v>
      </c>
      <c r="AA431" s="1">
        <v>1.1061000000000001</v>
      </c>
      <c r="AB431" s="1">
        <v>1.2165999999999999</v>
      </c>
      <c r="AC431" s="1">
        <v>2.0198999999999998</v>
      </c>
      <c r="AD431" s="1">
        <v>1.0412999999999999</v>
      </c>
      <c r="AE431" s="1">
        <v>0.12567</v>
      </c>
      <c r="AG431" s="3">
        <f t="shared" si="89"/>
        <v>15.642631884188171</v>
      </c>
      <c r="AH431" s="3">
        <f t="shared" si="94"/>
        <v>22.259465171199768</v>
      </c>
      <c r="AI431" s="3">
        <f t="shared" si="95"/>
        <v>21.738565529456302</v>
      </c>
      <c r="AJ431" s="3">
        <f t="shared" si="96"/>
        <v>17.302315127100538</v>
      </c>
      <c r="AK431" s="1">
        <f t="shared" si="97"/>
        <v>619111642500</v>
      </c>
      <c r="AL431" s="63">
        <f t="shared" si="98"/>
        <v>6.6855599999999992E-3</v>
      </c>
      <c r="AM431" s="63">
        <f t="shared" si="99"/>
        <v>7.9138400000000001E-5</v>
      </c>
      <c r="AN431" s="43">
        <f t="shared" si="100"/>
        <v>1.1837213337401805E-2</v>
      </c>
      <c r="AO431" s="3">
        <f t="shared" si="101"/>
        <v>2.0469698621178263</v>
      </c>
      <c r="AP431" s="3">
        <f t="shared" si="92"/>
        <v>0.61055098370483407</v>
      </c>
      <c r="AQ431"/>
      <c r="AR431"/>
      <c r="AS431"/>
      <c r="AT431"/>
      <c r="AU431"/>
      <c r="AV431" s="7"/>
      <c r="BG431">
        <v>0.47217310000000001</v>
      </c>
      <c r="BI431" s="7"/>
    </row>
    <row r="432" spans="1:61" x14ac:dyDescent="0.2">
      <c r="A432" s="2">
        <f t="shared" si="93"/>
        <v>105.25</v>
      </c>
      <c r="B432" s="1">
        <v>3661</v>
      </c>
      <c r="C432" s="1">
        <v>9129000</v>
      </c>
      <c r="D432" s="1">
        <v>1308000000000</v>
      </c>
      <c r="E432" s="1">
        <v>2824000000</v>
      </c>
      <c r="F432" s="1">
        <v>9636000000</v>
      </c>
      <c r="G432" s="1">
        <v>422800000</v>
      </c>
      <c r="H432" s="53">
        <f t="shared" si="88"/>
        <v>1.9268421052631578E-7</v>
      </c>
      <c r="I432" s="53">
        <f t="shared" si="90"/>
        <v>68.84210526315789</v>
      </c>
      <c r="J432" s="1">
        <v>1287000</v>
      </c>
      <c r="K432" s="1">
        <v>113000000</v>
      </c>
      <c r="L432" s="64">
        <f t="shared" si="91"/>
        <v>12460000000</v>
      </c>
      <c r="M432" s="1">
        <v>2058000000</v>
      </c>
      <c r="N432" s="64"/>
      <c r="O432" s="1">
        <v>1.4112</v>
      </c>
      <c r="P432" s="1">
        <v>1.8180000000000001</v>
      </c>
      <c r="Q432" s="1">
        <v>3.2361</v>
      </c>
      <c r="R432" s="1">
        <v>1.1124000000000001</v>
      </c>
      <c r="S432" s="1">
        <v>0.13195999999999999</v>
      </c>
      <c r="T432"/>
      <c r="U432" s="1">
        <v>1.3785000000000001</v>
      </c>
      <c r="V432" s="1">
        <v>1.7444999999999999</v>
      </c>
      <c r="W432" s="1">
        <v>3.0840000000000001</v>
      </c>
      <c r="X432" s="1">
        <v>1.1124000000000001</v>
      </c>
      <c r="Y432" s="1">
        <v>0.13195999999999999</v>
      </c>
      <c r="AA432" s="1">
        <v>1.0983000000000001</v>
      </c>
      <c r="AB432" s="1">
        <v>1.2076</v>
      </c>
      <c r="AC432" s="1">
        <v>2.0034999999999998</v>
      </c>
      <c r="AD432" s="1">
        <v>1.0343</v>
      </c>
      <c r="AE432" s="1">
        <v>0.12488</v>
      </c>
      <c r="AG432" s="3">
        <f t="shared" si="89"/>
        <v>15.806427587860156</v>
      </c>
      <c r="AH432" s="3">
        <f t="shared" si="94"/>
        <v>22.306030611988252</v>
      </c>
      <c r="AI432" s="3">
        <f t="shared" si="95"/>
        <v>21.789160429865227</v>
      </c>
      <c r="AJ432" s="3">
        <f t="shared" si="96"/>
        <v>17.360199419746809</v>
      </c>
      <c r="AK432" s="1">
        <f t="shared" si="97"/>
        <v>627327742500</v>
      </c>
      <c r="AL432" s="63">
        <f t="shared" si="98"/>
        <v>7.4656399999999999E-3</v>
      </c>
      <c r="AM432" s="63">
        <f t="shared" si="99"/>
        <v>8.8703999999999996E-5</v>
      </c>
      <c r="AN432" s="43">
        <f t="shared" si="100"/>
        <v>1.1881633724637138E-2</v>
      </c>
      <c r="AO432" s="3">
        <f t="shared" si="101"/>
        <v>2.0488604693802714</v>
      </c>
      <c r="AP432" s="3">
        <f t="shared" si="92"/>
        <v>0.61188118811881187</v>
      </c>
      <c r="AQ432"/>
      <c r="AR432"/>
      <c r="AS432"/>
      <c r="AT432"/>
      <c r="AU432"/>
      <c r="AV432" s="7"/>
      <c r="BG432">
        <v>0.46686470000000002</v>
      </c>
      <c r="BI432" s="7"/>
    </row>
    <row r="433" spans="1:61" x14ac:dyDescent="0.2">
      <c r="A433" s="2">
        <f t="shared" si="93"/>
        <v>105.5</v>
      </c>
      <c r="B433" s="1">
        <v>2922</v>
      </c>
      <c r="C433" s="1">
        <v>9990000</v>
      </c>
      <c r="D433" s="1">
        <v>1314000000000</v>
      </c>
      <c r="E433" s="1">
        <v>2702000000</v>
      </c>
      <c r="F433" s="1">
        <v>8931000000</v>
      </c>
      <c r="G433" s="1">
        <v>464400000</v>
      </c>
      <c r="H433" s="53">
        <f t="shared" si="88"/>
        <v>1.5378947368421053E-7</v>
      </c>
      <c r="I433" s="53">
        <f t="shared" si="90"/>
        <v>69.15789473684211</v>
      </c>
      <c r="J433" s="1">
        <v>1218000</v>
      </c>
      <c r="K433" s="1">
        <v>125900000</v>
      </c>
      <c r="L433" s="64">
        <f t="shared" si="91"/>
        <v>11633000000</v>
      </c>
      <c r="M433" s="1">
        <v>2040000000</v>
      </c>
      <c r="N433" s="64"/>
      <c r="O433" s="1">
        <v>1.4006000000000001</v>
      </c>
      <c r="P433" s="1">
        <v>1.8023</v>
      </c>
      <c r="Q433" s="1">
        <v>3.2056</v>
      </c>
      <c r="R433" s="1">
        <v>1.1057999999999999</v>
      </c>
      <c r="S433" s="1">
        <v>0.13117999999999999</v>
      </c>
      <c r="T433"/>
      <c r="U433" s="1">
        <v>1.3686</v>
      </c>
      <c r="V433" s="1">
        <v>1.7302999999999999</v>
      </c>
      <c r="W433" s="1">
        <v>3.0564</v>
      </c>
      <c r="X433" s="1">
        <v>1.1057999999999999</v>
      </c>
      <c r="Y433" s="1">
        <v>0.13117999999999999</v>
      </c>
      <c r="AA433" s="1">
        <v>1.0916999999999999</v>
      </c>
      <c r="AB433" s="1">
        <v>1.1997</v>
      </c>
      <c r="AC433" s="1">
        <v>1.9888999999999999</v>
      </c>
      <c r="AD433" s="1">
        <v>1.0286999999999999</v>
      </c>
      <c r="AE433" s="1">
        <v>0.12418999999999999</v>
      </c>
      <c r="AG433" s="3">
        <f t="shared" si="89"/>
        <v>15.971938414200764</v>
      </c>
      <c r="AH433" s="3">
        <f t="shared" si="94"/>
        <v>22.370296942929592</v>
      </c>
      <c r="AI433" s="3">
        <f t="shared" si="95"/>
        <v>21.859194913675168</v>
      </c>
      <c r="AJ433" s="3">
        <f t="shared" si="96"/>
        <v>17.436565166782973</v>
      </c>
      <c r="AK433" s="1">
        <f t="shared" si="97"/>
        <v>636318742500</v>
      </c>
      <c r="AL433" s="63">
        <f t="shared" si="98"/>
        <v>8.2868799999999999E-3</v>
      </c>
      <c r="AM433" s="63">
        <f t="shared" si="99"/>
        <v>9.9439999999999997E-5</v>
      </c>
      <c r="AN433" s="43">
        <f t="shared" si="100"/>
        <v>1.1999691077944895E-2</v>
      </c>
      <c r="AO433" s="3">
        <f t="shared" si="101"/>
        <v>2.0511993933677335</v>
      </c>
      <c r="AP433" s="3">
        <f t="shared" si="92"/>
        <v>0.61354935360372853</v>
      </c>
      <c r="AQ433"/>
      <c r="AR433"/>
      <c r="AS433"/>
      <c r="AT433"/>
      <c r="AU433"/>
      <c r="AV433" s="7"/>
      <c r="BG433">
        <v>0.46151900000000001</v>
      </c>
      <c r="BI433" s="7"/>
    </row>
    <row r="434" spans="1:61" x14ac:dyDescent="0.2">
      <c r="A434" s="2">
        <f t="shared" si="93"/>
        <v>105.75</v>
      </c>
      <c r="B434" s="1">
        <v>2291</v>
      </c>
      <c r="C434" s="1">
        <v>10740000</v>
      </c>
      <c r="D434" s="1">
        <v>1321000000000</v>
      </c>
      <c r="E434" s="1">
        <v>2561000000</v>
      </c>
      <c r="F434" s="1">
        <v>8266000000</v>
      </c>
      <c r="G434" s="1">
        <v>504300000</v>
      </c>
      <c r="H434" s="53">
        <f t="shared" si="88"/>
        <v>1.2057894736842106E-7</v>
      </c>
      <c r="I434" s="53">
        <f t="shared" si="90"/>
        <v>69.526315789473685</v>
      </c>
      <c r="J434" s="1">
        <v>1158000</v>
      </c>
      <c r="K434" s="1">
        <v>139100000</v>
      </c>
      <c r="L434" s="64">
        <f t="shared" si="91"/>
        <v>10827000000</v>
      </c>
      <c r="M434" s="1">
        <v>2022000000</v>
      </c>
      <c r="N434" s="64"/>
      <c r="O434" s="1">
        <v>1.3913</v>
      </c>
      <c r="P434" s="1">
        <v>1.7878000000000001</v>
      </c>
      <c r="Q434" s="1">
        <v>3.1768000000000001</v>
      </c>
      <c r="R434" s="1">
        <v>1.1007</v>
      </c>
      <c r="S434" s="1">
        <v>0.13048999999999999</v>
      </c>
      <c r="T434"/>
      <c r="U434" s="1">
        <v>1.3599000000000001</v>
      </c>
      <c r="V434" s="1">
        <v>1.7173</v>
      </c>
      <c r="W434" s="1">
        <v>3.0308000000000002</v>
      </c>
      <c r="X434" s="1">
        <v>1.1007</v>
      </c>
      <c r="Y434" s="1">
        <v>0.13048999999999999</v>
      </c>
      <c r="AA434" s="1">
        <v>1.0862000000000001</v>
      </c>
      <c r="AB434" s="1">
        <v>1.1930000000000001</v>
      </c>
      <c r="AC434" s="1">
        <v>1.976</v>
      </c>
      <c r="AD434" s="1">
        <v>1.0244</v>
      </c>
      <c r="AE434" s="1">
        <v>0.12358</v>
      </c>
      <c r="AG434" s="3">
        <f t="shared" si="89"/>
        <v>16.139182322446413</v>
      </c>
      <c r="AH434" s="3">
        <f t="shared" si="94"/>
        <v>22.454444365219693</v>
      </c>
      <c r="AI434" s="3">
        <f t="shared" si="95"/>
        <v>21.947674040294878</v>
      </c>
      <c r="AJ434" s="3">
        <f t="shared" si="96"/>
        <v>17.530379838641295</v>
      </c>
      <c r="AK434" s="1">
        <f t="shared" si="97"/>
        <v>645984742500</v>
      </c>
      <c r="AL434" s="63">
        <f t="shared" si="98"/>
        <v>9.1022399999999993E-3</v>
      </c>
      <c r="AM434" s="63">
        <f t="shared" si="99"/>
        <v>1.1079199999999999E-4</v>
      </c>
      <c r="AN434" s="43">
        <f t="shared" si="100"/>
        <v>1.2171948882912339E-2</v>
      </c>
      <c r="AO434" s="3">
        <f t="shared" si="101"/>
        <v>2.0541289107655589</v>
      </c>
      <c r="AP434" s="3">
        <f t="shared" si="92"/>
        <v>0.61567289405973824</v>
      </c>
      <c r="AQ434"/>
      <c r="AR434"/>
      <c r="AS434"/>
      <c r="AT434"/>
      <c r="AU434"/>
      <c r="AV434" s="7"/>
      <c r="BG434">
        <v>0.45623350000000001</v>
      </c>
      <c r="BI434" s="7"/>
    </row>
    <row r="435" spans="1:61" x14ac:dyDescent="0.2">
      <c r="A435" s="2">
        <f t="shared" si="93"/>
        <v>106</v>
      </c>
      <c r="B435" s="1">
        <v>1768</v>
      </c>
      <c r="C435" s="1">
        <v>11390000</v>
      </c>
      <c r="D435" s="1">
        <v>1327000000000</v>
      </c>
      <c r="E435" s="1">
        <v>2413000000</v>
      </c>
      <c r="F435" s="1">
        <v>7654000000</v>
      </c>
      <c r="G435" s="1">
        <v>541600000</v>
      </c>
      <c r="H435" s="53">
        <f t="shared" si="88"/>
        <v>9.3052631578947368E-8</v>
      </c>
      <c r="I435" s="53">
        <f t="shared" si="90"/>
        <v>69.84210526315789</v>
      </c>
      <c r="J435" s="1">
        <v>1107000</v>
      </c>
      <c r="K435" s="1">
        <v>152300000</v>
      </c>
      <c r="L435" s="64">
        <f t="shared" si="91"/>
        <v>10067000000</v>
      </c>
      <c r="M435" s="1">
        <v>2004000000</v>
      </c>
      <c r="N435" s="64"/>
      <c r="O435" s="1">
        <v>1.3831</v>
      </c>
      <c r="P435" s="1">
        <v>1.7744</v>
      </c>
      <c r="Q435" s="1">
        <v>3.1497000000000002</v>
      </c>
      <c r="R435" s="1">
        <v>1.0967</v>
      </c>
      <c r="S435" s="1">
        <v>0.12988</v>
      </c>
      <c r="T435"/>
      <c r="U435" s="1">
        <v>1.3524</v>
      </c>
      <c r="V435" s="1">
        <v>1.7053</v>
      </c>
      <c r="W435" s="1">
        <v>3.0068000000000001</v>
      </c>
      <c r="X435" s="1">
        <v>1.0967</v>
      </c>
      <c r="Y435" s="1">
        <v>0.12988</v>
      </c>
      <c r="AA435" s="1">
        <v>1.0820000000000001</v>
      </c>
      <c r="AB435" s="1">
        <v>1.1872</v>
      </c>
      <c r="AC435" s="1">
        <v>1.9645999999999999</v>
      </c>
      <c r="AD435" s="1">
        <v>1.0213000000000001</v>
      </c>
      <c r="AE435" s="1">
        <v>0.12306</v>
      </c>
      <c r="AG435" s="3">
        <f t="shared" si="89"/>
        <v>16.308177459886661</v>
      </c>
      <c r="AH435" s="3">
        <f t="shared" si="94"/>
        <v>22.555840244769239</v>
      </c>
      <c r="AI435" s="3">
        <f t="shared" si="95"/>
        <v>22.055179196750721</v>
      </c>
      <c r="AJ435" s="3">
        <f t="shared" si="96"/>
        <v>17.645448011597367</v>
      </c>
      <c r="AK435" s="1">
        <f t="shared" si="97"/>
        <v>656235742500</v>
      </c>
      <c r="AL435" s="63">
        <f t="shared" si="98"/>
        <v>9.8842799999999988E-3</v>
      </c>
      <c r="AM435" s="63">
        <f t="shared" si="99"/>
        <v>1.2240800000000001E-4</v>
      </c>
      <c r="AN435" s="43">
        <f t="shared" si="100"/>
        <v>1.2384108908286697E-2</v>
      </c>
      <c r="AO435" s="3">
        <f t="shared" si="101"/>
        <v>2.0574100165314095</v>
      </c>
      <c r="AP435" s="3">
        <f t="shared" si="92"/>
        <v>0.61806807935076646</v>
      </c>
      <c r="AQ435"/>
      <c r="AR435"/>
      <c r="AS435"/>
      <c r="AT435"/>
      <c r="AU435"/>
      <c r="AV435" s="7"/>
      <c r="BG435">
        <v>0.4510111</v>
      </c>
      <c r="BI435" s="7"/>
    </row>
    <row r="436" spans="1:61" x14ac:dyDescent="0.2">
      <c r="A436" s="2">
        <f t="shared" si="93"/>
        <v>106.25</v>
      </c>
      <c r="B436" s="1">
        <v>1346</v>
      </c>
      <c r="C436" s="1">
        <v>11950000</v>
      </c>
      <c r="D436" s="1">
        <v>1333000000000</v>
      </c>
      <c r="E436" s="1">
        <v>2268000000</v>
      </c>
      <c r="F436" s="1">
        <v>7101000000</v>
      </c>
      <c r="G436" s="1">
        <v>575700000</v>
      </c>
      <c r="H436" s="53">
        <f t="shared" si="88"/>
        <v>7.0842105263157894E-8</v>
      </c>
      <c r="I436" s="53">
        <f t="shared" si="90"/>
        <v>70.15789473684211</v>
      </c>
      <c r="J436" s="1">
        <v>1062000</v>
      </c>
      <c r="K436" s="1">
        <v>165400000</v>
      </c>
      <c r="L436" s="64">
        <f t="shared" si="91"/>
        <v>9369000000</v>
      </c>
      <c r="M436" s="1">
        <v>1986000000</v>
      </c>
      <c r="N436" s="64"/>
      <c r="O436" s="1">
        <v>1.3758999999999999</v>
      </c>
      <c r="P436" s="1">
        <v>1.762</v>
      </c>
      <c r="Q436" s="1">
        <v>3.1242999999999999</v>
      </c>
      <c r="R436" s="1">
        <v>1.0940000000000001</v>
      </c>
      <c r="S436" s="1">
        <v>0.12933</v>
      </c>
      <c r="T436"/>
      <c r="U436" s="1">
        <v>1.3459000000000001</v>
      </c>
      <c r="V436" s="1">
        <v>1.6943999999999999</v>
      </c>
      <c r="W436" s="1">
        <v>2.9843999999999999</v>
      </c>
      <c r="X436" s="1">
        <v>1.0940000000000001</v>
      </c>
      <c r="Y436" s="1">
        <v>0.12933</v>
      </c>
      <c r="AA436" s="1">
        <v>1.0786</v>
      </c>
      <c r="AB436" s="1">
        <v>1.1823999999999999</v>
      </c>
      <c r="AC436" s="1">
        <v>1.9545999999999999</v>
      </c>
      <c r="AD436" s="1">
        <v>1.0194000000000001</v>
      </c>
      <c r="AE436" s="1">
        <v>0.12259</v>
      </c>
      <c r="AG436" s="3">
        <f t="shared" si="89"/>
        <v>16.478942163833313</v>
      </c>
      <c r="AH436" s="3">
        <f t="shared" si="94"/>
        <v>22.673376523218256</v>
      </c>
      <c r="AI436" s="3">
        <f t="shared" si="95"/>
        <v>22.179008258303259</v>
      </c>
      <c r="AJ436" s="3">
        <f t="shared" si="96"/>
        <v>17.774187017910613</v>
      </c>
      <c r="AK436" s="1">
        <f t="shared" si="97"/>
        <v>666990742500</v>
      </c>
      <c r="AL436" s="63">
        <f t="shared" si="98"/>
        <v>1.0615359999999999E-2</v>
      </c>
      <c r="AM436" s="63">
        <f t="shared" si="99"/>
        <v>1.34024E-4</v>
      </c>
      <c r="AN436" s="43">
        <f t="shared" si="100"/>
        <v>1.2625478551834324E-2</v>
      </c>
      <c r="AO436" s="3">
        <f t="shared" si="101"/>
        <v>2.0612429057888764</v>
      </c>
      <c r="AP436" s="3">
        <f t="shared" si="92"/>
        <v>0.6208853575482407</v>
      </c>
      <c r="AQ436"/>
      <c r="AR436"/>
      <c r="AS436"/>
      <c r="AT436"/>
      <c r="AU436"/>
      <c r="AV436" s="7"/>
      <c r="BG436">
        <v>0.4458087</v>
      </c>
      <c r="BI436" s="7"/>
    </row>
    <row r="437" spans="1:61" x14ac:dyDescent="0.2">
      <c r="A437" s="2">
        <f t="shared" si="93"/>
        <v>106.5</v>
      </c>
      <c r="B437" s="1">
        <v>1013</v>
      </c>
      <c r="C437" s="1">
        <v>12400000</v>
      </c>
      <c r="D437" s="1">
        <v>1339000000000</v>
      </c>
      <c r="E437" s="1">
        <v>2129000000</v>
      </c>
      <c r="F437" s="1">
        <v>6607000000</v>
      </c>
      <c r="G437" s="1">
        <v>606300000</v>
      </c>
      <c r="H437" s="53">
        <f t="shared" si="88"/>
        <v>5.3315789473684211E-8</v>
      </c>
      <c r="I437" s="53">
        <f t="shared" si="90"/>
        <v>70.473684210526315</v>
      </c>
      <c r="J437" s="1">
        <v>1023000</v>
      </c>
      <c r="K437" s="1">
        <v>178100000</v>
      </c>
      <c r="L437" s="64">
        <f t="shared" si="91"/>
        <v>8736000000</v>
      </c>
      <c r="M437" s="1">
        <v>1968000000</v>
      </c>
      <c r="N437" s="64"/>
      <c r="O437" s="1">
        <v>1.3695999999999999</v>
      </c>
      <c r="P437" s="1">
        <v>1.7504</v>
      </c>
      <c r="Q437" s="1">
        <v>3.1</v>
      </c>
      <c r="R437" s="1">
        <v>1.0921000000000001</v>
      </c>
      <c r="S437" s="1">
        <v>0.12883</v>
      </c>
      <c r="T437"/>
      <c r="U437" s="1">
        <v>1.3403</v>
      </c>
      <c r="V437" s="1">
        <v>1.6842999999999999</v>
      </c>
      <c r="W437" s="1">
        <v>2.9632000000000001</v>
      </c>
      <c r="X437" s="1">
        <v>1.0921000000000001</v>
      </c>
      <c r="Y437" s="1">
        <v>0.12883</v>
      </c>
      <c r="AA437" s="1">
        <v>1.0761000000000001</v>
      </c>
      <c r="AB437" s="1">
        <v>1.1782999999999999</v>
      </c>
      <c r="AC437" s="1">
        <v>1.9455</v>
      </c>
      <c r="AD437" s="1">
        <v>1.0184</v>
      </c>
      <c r="AE437" s="1">
        <v>0.12217</v>
      </c>
      <c r="AG437" s="3">
        <f t="shared" si="89"/>
        <v>16.651494963610144</v>
      </c>
      <c r="AH437" s="3">
        <f t="shared" si="94"/>
        <v>22.805887502160452</v>
      </c>
      <c r="AI437" s="3">
        <f t="shared" si="95"/>
        <v>22.317998699726676</v>
      </c>
      <c r="AJ437" s="3">
        <f t="shared" si="96"/>
        <v>17.918673730340878</v>
      </c>
      <c r="AK437" s="1">
        <f t="shared" si="97"/>
        <v>678150742500</v>
      </c>
      <c r="AL437" s="63">
        <f t="shared" si="98"/>
        <v>1.1283719999999999E-2</v>
      </c>
      <c r="AM437" s="63">
        <f t="shared" si="99"/>
        <v>1.4555199999999999E-4</v>
      </c>
      <c r="AN437" s="43">
        <f t="shared" si="100"/>
        <v>1.2899292077435457E-2</v>
      </c>
      <c r="AO437" s="3">
        <f t="shared" si="101"/>
        <v>2.0653383988421696</v>
      </c>
      <c r="AP437" s="3">
        <f t="shared" si="92"/>
        <v>0.62391453382084106</v>
      </c>
      <c r="AQ437"/>
      <c r="AR437"/>
      <c r="AS437"/>
      <c r="AT437"/>
      <c r="AU437"/>
      <c r="AV437" s="7"/>
      <c r="BG437">
        <v>0.44070009999999998</v>
      </c>
      <c r="BI437" s="7"/>
    </row>
    <row r="438" spans="1:61" x14ac:dyDescent="0.2">
      <c r="A438" s="2">
        <f t="shared" si="93"/>
        <v>106.75</v>
      </c>
      <c r="B438" s="1">
        <v>755.5</v>
      </c>
      <c r="C438" s="1">
        <v>12780000</v>
      </c>
      <c r="D438" s="1">
        <v>1344000000000</v>
      </c>
      <c r="E438" s="1">
        <v>2003000000</v>
      </c>
      <c r="F438" s="1">
        <v>6175000000</v>
      </c>
      <c r="G438" s="1">
        <v>632900000</v>
      </c>
      <c r="H438" s="53">
        <f t="shared" si="88"/>
        <v>3.9763157894736841E-8</v>
      </c>
      <c r="I438" s="53">
        <f t="shared" si="90"/>
        <v>70.736842105263165</v>
      </c>
      <c r="J438" s="1">
        <v>989700</v>
      </c>
      <c r="K438" s="1">
        <v>190100000</v>
      </c>
      <c r="L438" s="64">
        <f t="shared" si="91"/>
        <v>8178000000</v>
      </c>
      <c r="M438" s="1">
        <v>1950000000</v>
      </c>
      <c r="N438" s="64"/>
      <c r="O438" s="1">
        <v>1.3640000000000001</v>
      </c>
      <c r="P438" s="1">
        <v>1.7395</v>
      </c>
      <c r="Q438" s="1">
        <v>3.0769000000000002</v>
      </c>
      <c r="R438" s="1">
        <v>1.0911</v>
      </c>
      <c r="S438" s="1">
        <v>0.12836</v>
      </c>
      <c r="T438"/>
      <c r="U438" s="1">
        <v>1.3352999999999999</v>
      </c>
      <c r="V438" s="1">
        <v>1.6749000000000001</v>
      </c>
      <c r="W438" s="1">
        <v>2.9430000000000001</v>
      </c>
      <c r="X438" s="1">
        <v>1.0911</v>
      </c>
      <c r="Y438" s="1">
        <v>0.12836</v>
      </c>
      <c r="AA438" s="1">
        <v>1.0742</v>
      </c>
      <c r="AB438" s="1">
        <v>1.1748000000000001</v>
      </c>
      <c r="AC438" s="1">
        <v>1.9373</v>
      </c>
      <c r="AD438" s="1">
        <v>1.0181</v>
      </c>
      <c r="AE438" s="1">
        <v>0.12178</v>
      </c>
      <c r="AG438" s="3">
        <f t="shared" si="89"/>
        <v>16.825854582563522</v>
      </c>
      <c r="AH438" s="3">
        <f t="shared" si="94"/>
        <v>22.950465650616646</v>
      </c>
      <c r="AI438" s="3">
        <f t="shared" si="95"/>
        <v>22.467563624097071</v>
      </c>
      <c r="AJ438" s="3">
        <f t="shared" si="96"/>
        <v>18.074332992589735</v>
      </c>
      <c r="AK438" s="1">
        <f t="shared" si="97"/>
        <v>689652742500</v>
      </c>
      <c r="AL438" s="63">
        <f t="shared" si="98"/>
        <v>1.188348E-2</v>
      </c>
      <c r="AM438" s="63">
        <f t="shared" si="99"/>
        <v>1.5672799999999999E-4</v>
      </c>
      <c r="AN438" s="43">
        <f t="shared" si="100"/>
        <v>1.3188729227465355E-2</v>
      </c>
      <c r="AO438" s="3">
        <f t="shared" si="101"/>
        <v>2.0698256203890009</v>
      </c>
      <c r="AP438" s="3">
        <f t="shared" si="92"/>
        <v>0.62724920954297203</v>
      </c>
      <c r="AQ438"/>
      <c r="AR438"/>
      <c r="AS438"/>
      <c r="AT438"/>
      <c r="AU438"/>
      <c r="AV438" s="7"/>
      <c r="BG438">
        <v>0.4356815</v>
      </c>
      <c r="BI438" s="7"/>
    </row>
    <row r="439" spans="1:61" x14ac:dyDescent="0.2">
      <c r="A439" s="2">
        <f t="shared" si="93"/>
        <v>107</v>
      </c>
      <c r="B439" s="1">
        <v>559.20000000000005</v>
      </c>
      <c r="C439" s="1">
        <v>13080000</v>
      </c>
      <c r="D439" s="1">
        <v>1348000000000</v>
      </c>
      <c r="E439" s="1">
        <v>1891000000</v>
      </c>
      <c r="F439" s="1">
        <v>5806000000</v>
      </c>
      <c r="G439" s="1">
        <v>655500000</v>
      </c>
      <c r="H439" s="53">
        <f t="shared" si="88"/>
        <v>2.9431578947368423E-8</v>
      </c>
      <c r="I439" s="53">
        <f t="shared" si="90"/>
        <v>70.94736842105263</v>
      </c>
      <c r="J439" s="1">
        <v>961300</v>
      </c>
      <c r="K439" s="1">
        <v>201300000</v>
      </c>
      <c r="L439" s="64">
        <f t="shared" si="91"/>
        <v>7697000000</v>
      </c>
      <c r="M439" s="1">
        <v>1932000000</v>
      </c>
      <c r="N439" s="64"/>
      <c r="O439" s="1">
        <v>1.3589</v>
      </c>
      <c r="P439" s="1">
        <v>1.7291000000000001</v>
      </c>
      <c r="Q439" s="1">
        <v>3.0545</v>
      </c>
      <c r="R439" s="1">
        <v>1.0906</v>
      </c>
      <c r="S439" s="1">
        <v>0.12790000000000001</v>
      </c>
      <c r="T439"/>
      <c r="U439" s="1">
        <v>1.3308</v>
      </c>
      <c r="V439" s="1">
        <v>1.6658999999999999</v>
      </c>
      <c r="W439" s="1">
        <v>2.9236</v>
      </c>
      <c r="X439" s="1">
        <v>1.0906</v>
      </c>
      <c r="Y439" s="1">
        <v>0.12790000000000001</v>
      </c>
      <c r="AA439" s="1">
        <v>1.0728</v>
      </c>
      <c r="AB439" s="1">
        <v>1.1716</v>
      </c>
      <c r="AC439" s="1">
        <v>1.9296</v>
      </c>
      <c r="AD439" s="1">
        <v>1.0184</v>
      </c>
      <c r="AE439" s="1">
        <v>0.12139999999999999</v>
      </c>
      <c r="AG439" s="3">
        <f t="shared" si="89"/>
        <v>17.002039940094019</v>
      </c>
      <c r="AH439" s="3">
        <f t="shared" si="94"/>
        <v>23.104072074593763</v>
      </c>
      <c r="AI439" s="3">
        <f t="shared" si="95"/>
        <v>22.626314752277121</v>
      </c>
      <c r="AJ439" s="3">
        <f t="shared" si="96"/>
        <v>18.239788447732863</v>
      </c>
      <c r="AK439" s="1">
        <f t="shared" si="97"/>
        <v>701424742500</v>
      </c>
      <c r="AL439" s="63">
        <f t="shared" si="98"/>
        <v>1.2404839999999999E-2</v>
      </c>
      <c r="AM439" s="63">
        <f t="shared" si="99"/>
        <v>1.67288E-4</v>
      </c>
      <c r="AN439" s="43">
        <f t="shared" si="100"/>
        <v>1.3485703967161207E-2</v>
      </c>
      <c r="AO439" s="3">
        <f t="shared" si="101"/>
        <v>2.0744847994139533</v>
      </c>
      <c r="AP439" s="3">
        <f t="shared" si="92"/>
        <v>0.63073275114221272</v>
      </c>
      <c r="AQ439"/>
      <c r="AR439"/>
      <c r="AS439"/>
      <c r="AT439"/>
      <c r="AU439"/>
      <c r="AV439" s="7"/>
      <c r="BG439">
        <v>0.43069639999999998</v>
      </c>
      <c r="BI439" s="7"/>
    </row>
    <row r="440" spans="1:61" x14ac:dyDescent="0.2">
      <c r="A440" s="2">
        <f t="shared" si="93"/>
        <v>107.25</v>
      </c>
      <c r="B440" s="1">
        <v>411.5</v>
      </c>
      <c r="C440" s="1">
        <v>13310000</v>
      </c>
      <c r="D440" s="1">
        <v>1352000000000</v>
      </c>
      <c r="E440" s="1">
        <v>1794000000</v>
      </c>
      <c r="F440" s="1">
        <v>5494000000</v>
      </c>
      <c r="G440" s="1">
        <v>674000000</v>
      </c>
      <c r="H440" s="53">
        <f t="shared" si="88"/>
        <v>2.1657894736842104E-8</v>
      </c>
      <c r="I440" s="53">
        <f t="shared" si="90"/>
        <v>71.15789473684211</v>
      </c>
      <c r="J440" s="1">
        <v>937300</v>
      </c>
      <c r="K440" s="1">
        <v>211400000</v>
      </c>
      <c r="L440" s="64">
        <f t="shared" si="91"/>
        <v>7288000000</v>
      </c>
      <c r="M440" s="1">
        <v>1913000000</v>
      </c>
      <c r="N440" s="64"/>
      <c r="O440" s="1">
        <v>1.3542000000000001</v>
      </c>
      <c r="P440" s="1">
        <v>1.7191000000000001</v>
      </c>
      <c r="Q440" s="1">
        <v>3.0326</v>
      </c>
      <c r="R440" s="1">
        <v>1.0904</v>
      </c>
      <c r="S440" s="1">
        <v>0.12745000000000001</v>
      </c>
      <c r="T440"/>
      <c r="U440" s="1">
        <v>1.3267</v>
      </c>
      <c r="V440" s="1">
        <v>1.6572</v>
      </c>
      <c r="W440" s="1">
        <v>2.9045000000000001</v>
      </c>
      <c r="X440" s="1">
        <v>1.0904</v>
      </c>
      <c r="Y440" s="1">
        <v>0.12745000000000001</v>
      </c>
      <c r="AA440" s="1">
        <v>1.0714999999999999</v>
      </c>
      <c r="AB440" s="1">
        <v>1.1687000000000001</v>
      </c>
      <c r="AC440" s="1">
        <v>1.9221999999999999</v>
      </c>
      <c r="AD440" s="1">
        <v>1.0189999999999999</v>
      </c>
      <c r="AE440" s="1">
        <v>0.12103</v>
      </c>
      <c r="AG440" s="3">
        <f t="shared" si="89"/>
        <v>17.180070153709277</v>
      </c>
      <c r="AH440" s="3">
        <f t="shared" si="94"/>
        <v>23.265251002153104</v>
      </c>
      <c r="AI440" s="3">
        <f t="shared" si="95"/>
        <v>22.792799072926098</v>
      </c>
      <c r="AJ440" s="3">
        <f t="shared" si="96"/>
        <v>18.408445169699487</v>
      </c>
      <c r="AK440" s="1">
        <f t="shared" si="97"/>
        <v>713403742500</v>
      </c>
      <c r="AL440" s="63">
        <f t="shared" si="98"/>
        <v>1.2847799999999999E-2</v>
      </c>
      <c r="AM440" s="63">
        <f t="shared" si="99"/>
        <v>1.7714400000000001E-4</v>
      </c>
      <c r="AN440" s="43">
        <f t="shared" si="100"/>
        <v>1.3787885863727643E-2</v>
      </c>
      <c r="AO440" s="3">
        <f t="shared" si="101"/>
        <v>2.0792129602699085</v>
      </c>
      <c r="AP440" s="3">
        <f t="shared" si="92"/>
        <v>0.63428538188587047</v>
      </c>
      <c r="AQ440"/>
      <c r="AR440"/>
      <c r="AS440"/>
      <c r="AT440"/>
      <c r="AU440"/>
      <c r="AV440" s="7"/>
      <c r="BG440">
        <v>0.42577749999999998</v>
      </c>
      <c r="BI440" s="7"/>
    </row>
    <row r="441" spans="1:61" x14ac:dyDescent="0.2">
      <c r="A441" s="2">
        <f t="shared" si="93"/>
        <v>107.5</v>
      </c>
      <c r="B441" s="1">
        <v>301.5</v>
      </c>
      <c r="C441" s="1">
        <v>13480000</v>
      </c>
      <c r="D441" s="1">
        <v>1355000000000</v>
      </c>
      <c r="E441" s="1">
        <v>1711000000</v>
      </c>
      <c r="F441" s="1">
        <v>5232000000</v>
      </c>
      <c r="G441" s="1">
        <v>688700000</v>
      </c>
      <c r="H441" s="53">
        <f t="shared" si="88"/>
        <v>1.5868421052631579E-8</v>
      </c>
      <c r="I441" s="53">
        <f t="shared" si="90"/>
        <v>71.315789473684205</v>
      </c>
      <c r="J441" s="1">
        <v>917000</v>
      </c>
      <c r="K441" s="1">
        <v>220200000</v>
      </c>
      <c r="L441" s="64">
        <f t="shared" si="91"/>
        <v>6943000000</v>
      </c>
      <c r="M441" s="1">
        <v>1895000000</v>
      </c>
      <c r="N441" s="64"/>
      <c r="O441" s="1">
        <v>1.3494999999999999</v>
      </c>
      <c r="P441" s="1">
        <v>1.7093</v>
      </c>
      <c r="Q441" s="1">
        <v>3.0110000000000001</v>
      </c>
      <c r="R441" s="1">
        <v>1.0904</v>
      </c>
      <c r="S441" s="1">
        <v>0.12698000000000001</v>
      </c>
      <c r="T441"/>
      <c r="U441" s="1">
        <v>1.3226</v>
      </c>
      <c r="V441" s="1">
        <v>1.6487000000000001</v>
      </c>
      <c r="W441" s="1">
        <v>2.8856999999999999</v>
      </c>
      <c r="X441" s="1">
        <v>1.0904</v>
      </c>
      <c r="Y441" s="1">
        <v>0.12698000000000001</v>
      </c>
      <c r="AA441" s="1">
        <v>1.0704</v>
      </c>
      <c r="AB441" s="1">
        <v>1.1657999999999999</v>
      </c>
      <c r="AC441" s="1">
        <v>1.9148000000000001</v>
      </c>
      <c r="AD441" s="1">
        <v>1.0198</v>
      </c>
      <c r="AE441" s="1">
        <v>0.12064</v>
      </c>
      <c r="AG441" s="3">
        <f t="shared" si="89"/>
        <v>17.359964541098481</v>
      </c>
      <c r="AH441" s="3">
        <f t="shared" si="94"/>
        <v>23.427272148212399</v>
      </c>
      <c r="AI441" s="3">
        <f t="shared" si="95"/>
        <v>22.960289102056851</v>
      </c>
      <c r="AJ441" s="3">
        <f t="shared" si="96"/>
        <v>18.582106044791814</v>
      </c>
      <c r="AK441" s="1">
        <f t="shared" si="97"/>
        <v>725535742500</v>
      </c>
      <c r="AL441" s="63">
        <f t="shared" si="98"/>
        <v>1.3210399999999999E-2</v>
      </c>
      <c r="AM441" s="63">
        <f t="shared" si="99"/>
        <v>1.8603200000000001E-4</v>
      </c>
      <c r="AN441" s="43">
        <f t="shared" si="100"/>
        <v>1.4082238236540909E-2</v>
      </c>
      <c r="AO441" s="3">
        <f t="shared" si="101"/>
        <v>2.0840265995826752</v>
      </c>
      <c r="AP441" s="3">
        <f t="shared" si="92"/>
        <v>0.63792195635640325</v>
      </c>
      <c r="AQ441"/>
      <c r="AR441"/>
      <c r="AS441"/>
      <c r="AT441"/>
      <c r="AU441"/>
      <c r="AV441" s="7"/>
      <c r="BG441">
        <v>0.42092950000000001</v>
      </c>
      <c r="BI441" s="7"/>
    </row>
    <row r="442" spans="1:61" x14ac:dyDescent="0.2">
      <c r="A442" s="2">
        <f t="shared" si="93"/>
        <v>107.75</v>
      </c>
      <c r="B442" s="1">
        <v>220.2</v>
      </c>
      <c r="C442" s="1">
        <v>13580000</v>
      </c>
      <c r="D442" s="1">
        <v>1357000000000</v>
      </c>
      <c r="E442" s="1">
        <v>1639000000</v>
      </c>
      <c r="F442" s="1">
        <v>5014000000</v>
      </c>
      <c r="G442" s="1">
        <v>699700000</v>
      </c>
      <c r="H442" s="53">
        <f t="shared" si="88"/>
        <v>1.1589473684210526E-8</v>
      </c>
      <c r="I442" s="53">
        <f t="shared" si="90"/>
        <v>71.421052631578945</v>
      </c>
      <c r="J442" s="1">
        <v>899900</v>
      </c>
      <c r="K442" s="1">
        <v>227800000</v>
      </c>
      <c r="L442" s="64">
        <f t="shared" si="91"/>
        <v>6653000000</v>
      </c>
      <c r="M442" s="1">
        <v>1877000000</v>
      </c>
      <c r="N442" s="64"/>
      <c r="O442" s="1">
        <v>1.3449</v>
      </c>
      <c r="P442" s="1">
        <v>1.6995</v>
      </c>
      <c r="Q442" s="1">
        <v>2.9895999999999998</v>
      </c>
      <c r="R442" s="1">
        <v>1.0904</v>
      </c>
      <c r="S442" s="1">
        <v>0.12648999999999999</v>
      </c>
      <c r="T442"/>
      <c r="U442" s="1">
        <v>1.3186</v>
      </c>
      <c r="V442" s="1">
        <v>1.6402000000000001</v>
      </c>
      <c r="W442" s="1">
        <v>2.867</v>
      </c>
      <c r="X442" s="1">
        <v>1.0904</v>
      </c>
      <c r="Y442" s="1">
        <v>0.12648999999999999</v>
      </c>
      <c r="AA442" s="1">
        <v>1.0692999999999999</v>
      </c>
      <c r="AB442" s="1">
        <v>1.1629</v>
      </c>
      <c r="AC442" s="1">
        <v>1.9072</v>
      </c>
      <c r="AD442" s="1">
        <v>1.0206</v>
      </c>
      <c r="AE442" s="1">
        <v>0.12023</v>
      </c>
      <c r="AG442" s="3">
        <f t="shared" si="89"/>
        <v>17.54174262222844</v>
      </c>
      <c r="AH442" s="3">
        <f t="shared" si="94"/>
        <v>23.591889652635029</v>
      </c>
      <c r="AI442" s="3">
        <f t="shared" si="95"/>
        <v>23.130541821670423</v>
      </c>
      <c r="AJ442" s="3">
        <f t="shared" si="96"/>
        <v>18.757385385948869</v>
      </c>
      <c r="AK442" s="1">
        <f t="shared" si="97"/>
        <v>737757742500</v>
      </c>
      <c r="AL442" s="63">
        <f t="shared" si="98"/>
        <v>1.349852E-2</v>
      </c>
      <c r="AM442" s="63">
        <f t="shared" si="99"/>
        <v>1.93776E-4</v>
      </c>
      <c r="AN442" s="43">
        <f t="shared" si="100"/>
        <v>1.4355351549651368E-2</v>
      </c>
      <c r="AO442" s="3">
        <f t="shared" si="101"/>
        <v>2.0888918309306659</v>
      </c>
      <c r="AP442" s="3">
        <f t="shared" si="92"/>
        <v>0.64160047072668436</v>
      </c>
      <c r="AQ442"/>
      <c r="AR442"/>
      <c r="AS442"/>
      <c r="AT442"/>
      <c r="AU442"/>
      <c r="AV442" s="7"/>
      <c r="BG442">
        <v>0.41614469999999998</v>
      </c>
      <c r="BI442" s="7"/>
    </row>
    <row r="443" spans="1:61" x14ac:dyDescent="0.2">
      <c r="A443" s="2">
        <f t="shared" si="93"/>
        <v>108</v>
      </c>
      <c r="B443" s="1">
        <v>160.6</v>
      </c>
      <c r="C443" s="1">
        <v>13620000</v>
      </c>
      <c r="D443" s="1">
        <v>1360000000000</v>
      </c>
      <c r="E443" s="1">
        <v>1579000000</v>
      </c>
      <c r="F443" s="1">
        <v>4836000000</v>
      </c>
      <c r="G443" s="1">
        <v>707100000</v>
      </c>
      <c r="H443" s="53">
        <f t="shared" si="88"/>
        <v>8.452631578947368E-9</v>
      </c>
      <c r="I443" s="53">
        <f t="shared" si="90"/>
        <v>71.578947368421055</v>
      </c>
      <c r="J443" s="1">
        <v>885600</v>
      </c>
      <c r="K443" s="1">
        <v>233900000</v>
      </c>
      <c r="L443" s="64">
        <f t="shared" si="91"/>
        <v>6415000000</v>
      </c>
      <c r="M443" s="1">
        <v>1859000000</v>
      </c>
      <c r="N443" s="64"/>
      <c r="O443" s="1">
        <v>1.3402000000000001</v>
      </c>
      <c r="P443" s="1">
        <v>1.6896</v>
      </c>
      <c r="Q443" s="1">
        <v>2.9681000000000002</v>
      </c>
      <c r="R443" s="1">
        <v>1.0902000000000001</v>
      </c>
      <c r="S443" s="1">
        <v>0.12598000000000001</v>
      </c>
      <c r="T443"/>
      <c r="U443" s="1">
        <v>1.3144</v>
      </c>
      <c r="V443" s="1">
        <v>1.6316999999999999</v>
      </c>
      <c r="W443" s="1">
        <v>2.8481000000000001</v>
      </c>
      <c r="X443" s="1">
        <v>1.0902000000000001</v>
      </c>
      <c r="Y443" s="1">
        <v>0.12598000000000001</v>
      </c>
      <c r="AA443" s="1">
        <v>1.0680000000000001</v>
      </c>
      <c r="AB443" s="1">
        <v>1.1597</v>
      </c>
      <c r="AC443" s="1">
        <v>1.8994</v>
      </c>
      <c r="AD443" s="1">
        <v>1.0212000000000001</v>
      </c>
      <c r="AE443" s="1">
        <v>0.1198</v>
      </c>
      <c r="AG443" s="3">
        <f t="shared" si="89"/>
        <v>17.725424121461643</v>
      </c>
      <c r="AH443" s="3">
        <f t="shared" si="94"/>
        <v>23.755613407582896</v>
      </c>
      <c r="AI443" s="3">
        <f t="shared" si="95"/>
        <v>23.298297465249185</v>
      </c>
      <c r="AJ443" s="3">
        <f t="shared" si="96"/>
        <v>18.930752961721037</v>
      </c>
      <c r="AK443" s="1">
        <f t="shared" si="97"/>
        <v>750015742500</v>
      </c>
      <c r="AL443" s="63">
        <f t="shared" si="98"/>
        <v>1.371412E-2</v>
      </c>
      <c r="AM443" s="63">
        <f t="shared" si="99"/>
        <v>2.00464E-4</v>
      </c>
      <c r="AN443" s="43">
        <f t="shared" si="100"/>
        <v>1.4617343292898122E-2</v>
      </c>
      <c r="AO443" s="3">
        <f t="shared" si="101"/>
        <v>2.0937016650883837</v>
      </c>
      <c r="AP443" s="3">
        <f t="shared" si="92"/>
        <v>0.64524147727272729</v>
      </c>
      <c r="AQ443"/>
      <c r="AR443"/>
      <c r="AS443"/>
      <c r="AT443"/>
      <c r="AU443"/>
      <c r="AV443" s="7"/>
      <c r="BG443">
        <v>0.41141470000000002</v>
      </c>
      <c r="BI443" s="7"/>
    </row>
    <row r="444" spans="1:61" x14ac:dyDescent="0.2">
      <c r="A444" s="2">
        <f t="shared" si="93"/>
        <v>108.25</v>
      </c>
      <c r="B444" s="1">
        <v>117.1</v>
      </c>
      <c r="C444" s="1">
        <v>13580000</v>
      </c>
      <c r="D444" s="1">
        <v>1361000000000</v>
      </c>
      <c r="E444" s="1">
        <v>1529000000</v>
      </c>
      <c r="F444" s="1">
        <v>4693000000</v>
      </c>
      <c r="G444" s="1">
        <v>711000000</v>
      </c>
      <c r="H444" s="53">
        <f t="shared" si="88"/>
        <v>6.1631578947368419E-9</v>
      </c>
      <c r="I444" s="53">
        <f t="shared" si="90"/>
        <v>71.631578947368425</v>
      </c>
      <c r="J444" s="1">
        <v>873500</v>
      </c>
      <c r="K444" s="1">
        <v>238400000</v>
      </c>
      <c r="L444" s="64">
        <f t="shared" si="91"/>
        <v>6222000000</v>
      </c>
      <c r="M444" s="1">
        <v>1841000000</v>
      </c>
      <c r="N444" s="64"/>
      <c r="O444" s="1">
        <v>1.3352999999999999</v>
      </c>
      <c r="P444" s="1">
        <v>1.6796</v>
      </c>
      <c r="Q444" s="1">
        <v>2.9464999999999999</v>
      </c>
      <c r="R444" s="1">
        <v>1.0898000000000001</v>
      </c>
      <c r="S444" s="1">
        <v>0.12543000000000001</v>
      </c>
      <c r="T444"/>
      <c r="U444" s="1">
        <v>1.3101</v>
      </c>
      <c r="V444" s="1">
        <v>1.6229</v>
      </c>
      <c r="W444" s="1">
        <v>2.8290999999999999</v>
      </c>
      <c r="X444" s="1">
        <v>1.0898000000000001</v>
      </c>
      <c r="Y444" s="1">
        <v>0.12543000000000001</v>
      </c>
      <c r="AA444" s="1">
        <v>1.0664</v>
      </c>
      <c r="AB444" s="1">
        <v>1.1563000000000001</v>
      </c>
      <c r="AC444" s="1">
        <v>1.8912</v>
      </c>
      <c r="AD444" s="1">
        <v>1.0215000000000001</v>
      </c>
      <c r="AE444" s="1">
        <v>0.11932</v>
      </c>
      <c r="AG444" s="3">
        <f t="shared" si="89"/>
        <v>17.911028969696542</v>
      </c>
      <c r="AH444" s="3">
        <f t="shared" si="94"/>
        <v>23.916596983235792</v>
      </c>
      <c r="AI444" s="3">
        <f t="shared" si="95"/>
        <v>23.46523905319944</v>
      </c>
      <c r="AJ444" s="3">
        <f t="shared" si="96"/>
        <v>19.100321293284392</v>
      </c>
      <c r="AK444" s="1">
        <f t="shared" si="97"/>
        <v>762237742500</v>
      </c>
      <c r="AL444" s="63">
        <f t="shared" si="98"/>
        <v>1.3859159999999999E-2</v>
      </c>
      <c r="AM444" s="63">
        <f t="shared" si="99"/>
        <v>2.05832E-4</v>
      </c>
      <c r="AN444" s="43">
        <f t="shared" si="100"/>
        <v>1.4851693753445376E-2</v>
      </c>
      <c r="AO444" s="3">
        <f t="shared" si="101"/>
        <v>2.0984420893863618</v>
      </c>
      <c r="AP444" s="3">
        <f t="shared" si="92"/>
        <v>0.64884496308644923</v>
      </c>
      <c r="AQ444"/>
      <c r="AR444"/>
      <c r="AS444"/>
      <c r="AT444"/>
      <c r="AU444"/>
      <c r="AV444" s="7"/>
      <c r="BG444">
        <v>0.40673930000000003</v>
      </c>
      <c r="BI444" s="7"/>
    </row>
    <row r="445" spans="1:61" x14ac:dyDescent="0.2">
      <c r="A445" s="2">
        <f t="shared" si="93"/>
        <v>108.5</v>
      </c>
      <c r="B445" s="1">
        <v>85.55</v>
      </c>
      <c r="C445" s="1">
        <v>13490000</v>
      </c>
      <c r="D445" s="1">
        <v>1363000000000</v>
      </c>
      <c r="E445" s="1">
        <v>1488000000</v>
      </c>
      <c r="F445" s="1">
        <v>4580000000</v>
      </c>
      <c r="G445" s="1">
        <v>711600000</v>
      </c>
      <c r="H445" s="53">
        <f t="shared" si="88"/>
        <v>4.5026315789473682E-9</v>
      </c>
      <c r="I445" s="53">
        <f t="shared" si="90"/>
        <v>71.736842105263165</v>
      </c>
      <c r="J445" s="1">
        <v>863400</v>
      </c>
      <c r="K445" s="1">
        <v>241400000</v>
      </c>
      <c r="L445" s="64">
        <f t="shared" si="91"/>
        <v>6068000000</v>
      </c>
      <c r="M445" s="1">
        <v>1823000000</v>
      </c>
      <c r="N445" s="64"/>
      <c r="O445" s="1">
        <v>1.3301000000000001</v>
      </c>
      <c r="P445" s="1">
        <v>1.6694</v>
      </c>
      <c r="Q445" s="1">
        <v>2.9247000000000001</v>
      </c>
      <c r="R445" s="1">
        <v>1.089</v>
      </c>
      <c r="S445" s="1">
        <v>0.12484000000000001</v>
      </c>
      <c r="T445"/>
      <c r="U445" s="1">
        <v>1.3053999999999999</v>
      </c>
      <c r="V445" s="1">
        <v>1.6138999999999999</v>
      </c>
      <c r="W445" s="1">
        <v>2.8096999999999999</v>
      </c>
      <c r="X445" s="1">
        <v>1.089</v>
      </c>
      <c r="Y445" s="1">
        <v>0.12484000000000001</v>
      </c>
      <c r="AA445" s="1">
        <v>1.0644</v>
      </c>
      <c r="AB445" s="1">
        <v>1.1526000000000001</v>
      </c>
      <c r="AC445" s="1">
        <v>1.8825000000000001</v>
      </c>
      <c r="AD445" s="1">
        <v>1.0214000000000001</v>
      </c>
      <c r="AE445" s="1">
        <v>0.11881</v>
      </c>
      <c r="AG445" s="3">
        <f t="shared" si="89"/>
        <v>18.098577306530217</v>
      </c>
      <c r="AH445" s="3">
        <f t="shared" si="94"/>
        <v>24.072917675415841</v>
      </c>
      <c r="AI445" s="3">
        <f t="shared" si="95"/>
        <v>23.625882815944543</v>
      </c>
      <c r="AJ445" s="3">
        <f t="shared" si="96"/>
        <v>19.264125685070763</v>
      </c>
      <c r="AK445" s="1">
        <f t="shared" si="97"/>
        <v>774378742500</v>
      </c>
      <c r="AL445" s="63">
        <f t="shared" si="98"/>
        <v>1.3935599999999999E-2</v>
      </c>
      <c r="AM445" s="63">
        <f t="shared" si="99"/>
        <v>2.0979199999999999E-4</v>
      </c>
      <c r="AN445" s="43">
        <f t="shared" si="100"/>
        <v>1.5054393065242975E-2</v>
      </c>
      <c r="AO445" s="3">
        <f t="shared" si="101"/>
        <v>2.1030140569466074</v>
      </c>
      <c r="AP445" s="3">
        <f t="shared" si="92"/>
        <v>0.65233017850724806</v>
      </c>
      <c r="AQ445"/>
      <c r="AR445"/>
      <c r="AS445"/>
      <c r="AT445"/>
      <c r="AU445"/>
      <c r="AV445" s="7"/>
      <c r="BG445">
        <v>0.40211469999999999</v>
      </c>
      <c r="BI445" s="7"/>
    </row>
    <row r="446" spans="1:61" x14ac:dyDescent="0.2">
      <c r="A446" s="2">
        <f t="shared" si="93"/>
        <v>108.75</v>
      </c>
      <c r="B446" s="1">
        <v>62.68</v>
      </c>
      <c r="C446" s="1">
        <v>13320000</v>
      </c>
      <c r="D446" s="1">
        <v>1364000000000</v>
      </c>
      <c r="E446" s="1">
        <v>1454000000</v>
      </c>
      <c r="F446" s="1">
        <v>4495000000</v>
      </c>
      <c r="G446" s="1">
        <v>708900000</v>
      </c>
      <c r="H446" s="53">
        <f t="shared" si="88"/>
        <v>3.2989473684210526E-9</v>
      </c>
      <c r="I446" s="53">
        <f t="shared" si="90"/>
        <v>71.78947368421052</v>
      </c>
      <c r="J446" s="1">
        <v>854900</v>
      </c>
      <c r="K446" s="1">
        <v>242800000</v>
      </c>
      <c r="L446" s="64">
        <f t="shared" si="91"/>
        <v>5949000000</v>
      </c>
      <c r="M446" s="1">
        <v>1805000000</v>
      </c>
      <c r="N446" s="64"/>
      <c r="O446" s="1">
        <v>1.3245</v>
      </c>
      <c r="P446" s="1">
        <v>1.6589</v>
      </c>
      <c r="Q446" s="1">
        <v>2.9024999999999999</v>
      </c>
      <c r="R446" s="1">
        <v>1.0878000000000001</v>
      </c>
      <c r="S446" s="1">
        <v>0.12421</v>
      </c>
      <c r="T446"/>
      <c r="U446" s="1">
        <v>1.3003</v>
      </c>
      <c r="V446" s="1">
        <v>1.6045</v>
      </c>
      <c r="W446" s="1">
        <v>2.7898999999999998</v>
      </c>
      <c r="X446" s="1">
        <v>1.0878000000000001</v>
      </c>
      <c r="Y446" s="1">
        <v>0.12421</v>
      </c>
      <c r="AA446" s="1">
        <v>1.0620000000000001</v>
      </c>
      <c r="AB446" s="1">
        <v>1.1485000000000001</v>
      </c>
      <c r="AC446" s="1">
        <v>1.8732</v>
      </c>
      <c r="AD446" s="1">
        <v>1.0208999999999999</v>
      </c>
      <c r="AE446" s="1">
        <v>0.11826</v>
      </c>
      <c r="AG446" s="3">
        <f t="shared" si="89"/>
        <v>18.28808948244362</v>
      </c>
      <c r="AH446" s="3">
        <f t="shared" si="94"/>
        <v>24.222574519496575</v>
      </c>
      <c r="AI446" s="3">
        <f t="shared" si="95"/>
        <v>23.780002754021439</v>
      </c>
      <c r="AJ446" s="3">
        <f t="shared" si="96"/>
        <v>19.421951030355125</v>
      </c>
      <c r="AK446" s="1">
        <f t="shared" si="97"/>
        <v>786366742500</v>
      </c>
      <c r="AL446" s="63">
        <f t="shared" si="98"/>
        <v>1.3947359999999999E-2</v>
      </c>
      <c r="AM446" s="63">
        <f t="shared" si="99"/>
        <v>2.12432E-4</v>
      </c>
      <c r="AN446" s="43">
        <f t="shared" si="100"/>
        <v>1.5230982780970737E-2</v>
      </c>
      <c r="AO446" s="3">
        <f t="shared" si="101"/>
        <v>2.1074728233568427</v>
      </c>
      <c r="AP446" s="3">
        <f t="shared" si="92"/>
        <v>0.65573572849478579</v>
      </c>
      <c r="AQ446"/>
      <c r="AR446"/>
      <c r="AS446"/>
      <c r="AT446"/>
      <c r="AU446"/>
      <c r="AV446" s="7"/>
      <c r="BG446">
        <v>0.39754539999999999</v>
      </c>
      <c r="BI446" s="7"/>
    </row>
    <row r="447" spans="1:61" x14ac:dyDescent="0.2">
      <c r="A447" s="2">
        <f t="shared" si="93"/>
        <v>109</v>
      </c>
      <c r="B447" s="1">
        <v>46.13</v>
      </c>
      <c r="C447" s="1">
        <v>13070000</v>
      </c>
      <c r="D447" s="1">
        <v>1365000000000</v>
      </c>
      <c r="E447" s="1">
        <v>1426000000</v>
      </c>
      <c r="F447" s="1">
        <v>4434000000</v>
      </c>
      <c r="G447" s="1">
        <v>702900000</v>
      </c>
      <c r="H447" s="53">
        <f t="shared" si="88"/>
        <v>2.4278947368421052E-9</v>
      </c>
      <c r="I447" s="53">
        <f t="shared" si="90"/>
        <v>71.84210526315789</v>
      </c>
      <c r="J447" s="1">
        <v>848000</v>
      </c>
      <c r="K447" s="1">
        <v>242500000</v>
      </c>
      <c r="L447" s="64">
        <f t="shared" si="91"/>
        <v>5860000000</v>
      </c>
      <c r="M447" s="1">
        <v>1787000000</v>
      </c>
      <c r="N447" s="64"/>
      <c r="O447" s="1">
        <v>1.3185</v>
      </c>
      <c r="P447" s="1">
        <v>1.6480999999999999</v>
      </c>
      <c r="Q447" s="1">
        <v>2.88</v>
      </c>
      <c r="R447" s="1">
        <v>1.0860000000000001</v>
      </c>
      <c r="S447" s="1">
        <v>0.12354</v>
      </c>
      <c r="T447"/>
      <c r="U447" s="1">
        <v>1.2947</v>
      </c>
      <c r="V447" s="1">
        <v>1.5948</v>
      </c>
      <c r="W447" s="1">
        <v>2.7696000000000001</v>
      </c>
      <c r="X447" s="1">
        <v>1.0860000000000001</v>
      </c>
      <c r="Y447" s="1">
        <v>0.12354</v>
      </c>
      <c r="AA447" s="1">
        <v>1.0591999999999999</v>
      </c>
      <c r="AB447" s="1">
        <v>1.1438999999999999</v>
      </c>
      <c r="AC447" s="1">
        <v>1.8633</v>
      </c>
      <c r="AD447" s="1">
        <v>1.0198</v>
      </c>
      <c r="AE447" s="1">
        <v>0.11766</v>
      </c>
      <c r="AG447" s="3">
        <f t="shared" si="89"/>
        <v>18.479586061009854</v>
      </c>
      <c r="AH447" s="3">
        <f t="shared" si="94"/>
        <v>24.365334221441493</v>
      </c>
      <c r="AI447" s="3">
        <f t="shared" si="95"/>
        <v>23.925520073189457</v>
      </c>
      <c r="AJ447" s="3">
        <f t="shared" si="96"/>
        <v>19.573577555821636</v>
      </c>
      <c r="AK447" s="1">
        <f t="shared" si="97"/>
        <v>798129742500</v>
      </c>
      <c r="AL447" s="63">
        <f t="shared" si="98"/>
        <v>1.3894439999999999E-2</v>
      </c>
      <c r="AM447" s="63">
        <f t="shared" si="99"/>
        <v>2.1366399999999999E-4</v>
      </c>
      <c r="AN447" s="43">
        <f t="shared" si="100"/>
        <v>1.5377661856109351E-2</v>
      </c>
      <c r="AO447" s="3">
        <f t="shared" si="101"/>
        <v>2.1116619137188275</v>
      </c>
      <c r="AP447" s="3">
        <f t="shared" si="92"/>
        <v>0.65894059826466844</v>
      </c>
      <c r="AQ447"/>
      <c r="AR447"/>
      <c r="AS447"/>
      <c r="AT447"/>
      <c r="AU447"/>
      <c r="AV447" s="7"/>
      <c r="BG447">
        <v>0.39302579999999998</v>
      </c>
      <c r="BI447" s="7"/>
    </row>
    <row r="448" spans="1:61" x14ac:dyDescent="0.2">
      <c r="A448" s="2">
        <f t="shared" si="93"/>
        <v>109.25</v>
      </c>
      <c r="B448" s="1">
        <v>34.17</v>
      </c>
      <c r="C448" s="1">
        <v>12760000</v>
      </c>
      <c r="D448" s="1">
        <v>1366000000000</v>
      </c>
      <c r="E448" s="1">
        <v>1403000000</v>
      </c>
      <c r="F448" s="1">
        <v>4395000000</v>
      </c>
      <c r="G448" s="1">
        <v>693600000</v>
      </c>
      <c r="H448" s="53">
        <f t="shared" si="88"/>
        <v>1.798421052631579E-9</v>
      </c>
      <c r="I448" s="53">
        <f t="shared" si="90"/>
        <v>71.89473684210526</v>
      </c>
      <c r="J448" s="1">
        <v>842500</v>
      </c>
      <c r="K448" s="1">
        <v>240500000</v>
      </c>
      <c r="L448" s="64">
        <f t="shared" si="91"/>
        <v>5798000000</v>
      </c>
      <c r="M448" s="1">
        <v>1769000000</v>
      </c>
      <c r="N448" s="64"/>
      <c r="O448" s="1">
        <v>1.3120000000000001</v>
      </c>
      <c r="P448" s="1">
        <v>1.637</v>
      </c>
      <c r="Q448" s="1">
        <v>2.8571</v>
      </c>
      <c r="R448" s="1">
        <v>1.0835999999999999</v>
      </c>
      <c r="S448" s="1">
        <v>0.12282</v>
      </c>
      <c r="T448"/>
      <c r="U448" s="1">
        <v>1.2887</v>
      </c>
      <c r="V448" s="1">
        <v>1.5847</v>
      </c>
      <c r="W448" s="1">
        <v>2.7488000000000001</v>
      </c>
      <c r="X448" s="1">
        <v>1.0835999999999999</v>
      </c>
      <c r="Y448" s="1">
        <v>0.12282</v>
      </c>
      <c r="AA448" s="1">
        <v>1.0558000000000001</v>
      </c>
      <c r="AB448" s="1">
        <v>1.1389</v>
      </c>
      <c r="AC448" s="1">
        <v>1.8528</v>
      </c>
      <c r="AD448" s="1">
        <v>1.0181</v>
      </c>
      <c r="AE448" s="1">
        <v>0.11701</v>
      </c>
      <c r="AG448" s="3">
        <f t="shared" si="89"/>
        <v>18.673087821125417</v>
      </c>
      <c r="AH448" s="3">
        <f t="shared" si="94"/>
        <v>24.499091221316547</v>
      </c>
      <c r="AI448" s="3">
        <f t="shared" si="95"/>
        <v>24.064008275084323</v>
      </c>
      <c r="AJ448" s="3">
        <f t="shared" si="96"/>
        <v>19.715046121544216</v>
      </c>
      <c r="AK448" s="1">
        <f t="shared" si="97"/>
        <v>809613742500</v>
      </c>
      <c r="AL448" s="63">
        <f t="shared" si="98"/>
        <v>1.3776839999999999E-2</v>
      </c>
      <c r="AM448" s="63">
        <f t="shared" si="99"/>
        <v>2.1340000000000001E-4</v>
      </c>
      <c r="AN448" s="43">
        <f t="shared" si="100"/>
        <v>1.5489763980709658E-2</v>
      </c>
      <c r="AO448" s="3">
        <f t="shared" si="101"/>
        <v>2.1155660761555688</v>
      </c>
      <c r="AP448" s="3">
        <f t="shared" si="92"/>
        <v>0.66194257788637745</v>
      </c>
      <c r="AQ448"/>
      <c r="AR448"/>
      <c r="AS448"/>
      <c r="AT448"/>
      <c r="AU448"/>
      <c r="AV448" s="7"/>
      <c r="BG448">
        <v>0.38856639999999998</v>
      </c>
      <c r="BI448" s="7"/>
    </row>
    <row r="449" spans="1:61" x14ac:dyDescent="0.2">
      <c r="A449" s="2">
        <f t="shared" si="93"/>
        <v>109.5</v>
      </c>
      <c r="B449" s="1">
        <v>25.51</v>
      </c>
      <c r="C449" s="1">
        <v>12370000</v>
      </c>
      <c r="D449" s="1">
        <v>1366000000000</v>
      </c>
      <c r="E449" s="1">
        <v>1383000000</v>
      </c>
      <c r="F449" s="1">
        <v>4377000000</v>
      </c>
      <c r="G449" s="1">
        <v>681100000</v>
      </c>
      <c r="H449" s="53">
        <f t="shared" si="88"/>
        <v>1.3426315789473686E-9</v>
      </c>
      <c r="I449" s="53">
        <f t="shared" si="90"/>
        <v>71.89473684210526</v>
      </c>
      <c r="J449" s="1">
        <v>838600</v>
      </c>
      <c r="K449" s="1">
        <v>237000000</v>
      </c>
      <c r="L449" s="64">
        <f t="shared" si="91"/>
        <v>5760000000</v>
      </c>
      <c r="M449" s="1">
        <v>1751000000</v>
      </c>
      <c r="N449" s="64"/>
      <c r="O449" s="1">
        <v>1.3049999999999999</v>
      </c>
      <c r="P449" s="1">
        <v>1.6254</v>
      </c>
      <c r="Q449" s="1">
        <v>2.8336999999999999</v>
      </c>
      <c r="R449" s="1">
        <v>1.0806</v>
      </c>
      <c r="S449" s="1">
        <v>0.12206</v>
      </c>
      <c r="T449"/>
      <c r="U449" s="1">
        <v>1.2822</v>
      </c>
      <c r="V449" s="1">
        <v>1.5742</v>
      </c>
      <c r="W449" s="1">
        <v>2.7275999999999998</v>
      </c>
      <c r="X449" s="1">
        <v>1.0806</v>
      </c>
      <c r="Y449" s="1">
        <v>0.12206</v>
      </c>
      <c r="AA449" s="1">
        <v>1.0519000000000001</v>
      </c>
      <c r="AB449" s="1">
        <v>1.1333</v>
      </c>
      <c r="AC449" s="1">
        <v>1.8414999999999999</v>
      </c>
      <c r="AD449" s="1">
        <v>1.0158</v>
      </c>
      <c r="AE449" s="1">
        <v>0.11632000000000001</v>
      </c>
      <c r="AG449" s="3">
        <f t="shared" si="89"/>
        <v>18.868615759264884</v>
      </c>
      <c r="AH449" s="3">
        <f t="shared" si="94"/>
        <v>24.623543565840674</v>
      </c>
      <c r="AI449" s="3">
        <f t="shared" si="95"/>
        <v>24.193339126529434</v>
      </c>
      <c r="AJ449" s="3">
        <f t="shared" si="96"/>
        <v>19.847896917170733</v>
      </c>
      <c r="AK449" s="1">
        <f t="shared" si="97"/>
        <v>820746742500</v>
      </c>
      <c r="AL449" s="63">
        <f t="shared" si="98"/>
        <v>1.3594559999999999E-2</v>
      </c>
      <c r="AM449" s="63">
        <f t="shared" si="99"/>
        <v>2.1164E-4</v>
      </c>
      <c r="AN449" s="43">
        <f t="shared" si="100"/>
        <v>1.5567991902643411E-2</v>
      </c>
      <c r="AO449" s="3">
        <f t="shared" si="101"/>
        <v>2.1193213978097702</v>
      </c>
      <c r="AP449" s="3">
        <f t="shared" si="92"/>
        <v>0.66482096714654859</v>
      </c>
      <c r="AQ449"/>
      <c r="AR449"/>
      <c r="AS449"/>
      <c r="AT449"/>
      <c r="AU449"/>
      <c r="AV449" s="7"/>
      <c r="BG449">
        <v>0.38416050000000002</v>
      </c>
      <c r="BI449" s="7"/>
    </row>
    <row r="450" spans="1:61" x14ac:dyDescent="0.2">
      <c r="A450" s="2">
        <f t="shared" si="93"/>
        <v>109.75</v>
      </c>
      <c r="B450" s="1">
        <v>19.239999999999998</v>
      </c>
      <c r="C450" s="1">
        <v>11900000</v>
      </c>
      <c r="D450" s="1">
        <v>1366000000000</v>
      </c>
      <c r="E450" s="1">
        <v>1367000000</v>
      </c>
      <c r="F450" s="1">
        <v>4378000000</v>
      </c>
      <c r="G450" s="1">
        <v>665200000</v>
      </c>
      <c r="H450" s="53">
        <f t="shared" si="88"/>
        <v>1.0126315789473683E-9</v>
      </c>
      <c r="I450" s="53">
        <f t="shared" si="90"/>
        <v>71.89473684210526</v>
      </c>
      <c r="J450" s="1">
        <v>836300</v>
      </c>
      <c r="K450" s="1">
        <v>231800000</v>
      </c>
      <c r="L450" s="64">
        <f t="shared" si="91"/>
        <v>5745000000</v>
      </c>
      <c r="M450" s="1">
        <v>1734000000</v>
      </c>
      <c r="N450" s="64"/>
      <c r="O450" s="1">
        <v>1.2975000000000001</v>
      </c>
      <c r="P450" s="1">
        <v>1.6134999999999999</v>
      </c>
      <c r="Q450" s="1">
        <v>2.8098999999999998</v>
      </c>
      <c r="R450" s="1">
        <v>1.0769</v>
      </c>
      <c r="S450" s="1">
        <v>0.12125</v>
      </c>
      <c r="T450"/>
      <c r="U450" s="1">
        <v>1.2751999999999999</v>
      </c>
      <c r="V450" s="1">
        <v>1.5631999999999999</v>
      </c>
      <c r="W450" s="1">
        <v>2.7058</v>
      </c>
      <c r="X450" s="1">
        <v>1.0769</v>
      </c>
      <c r="Y450" s="1">
        <v>0.12125</v>
      </c>
      <c r="AA450" s="1">
        <v>1.0474000000000001</v>
      </c>
      <c r="AB450" s="1">
        <v>1.1273</v>
      </c>
      <c r="AC450" s="1">
        <v>1.8297000000000001</v>
      </c>
      <c r="AD450" s="1">
        <v>1.0128999999999999</v>
      </c>
      <c r="AE450" s="1">
        <v>0.11558</v>
      </c>
      <c r="AG450" s="3">
        <f t="shared" si="89"/>
        <v>19.066191091759226</v>
      </c>
      <c r="AH450" s="3">
        <f t="shared" si="94"/>
        <v>24.738382941557596</v>
      </c>
      <c r="AI450" s="3">
        <f t="shared" si="95"/>
        <v>24.313206880211364</v>
      </c>
      <c r="AJ450" s="3">
        <f t="shared" si="96"/>
        <v>19.969928549508616</v>
      </c>
      <c r="AK450" s="1">
        <f t="shared" si="97"/>
        <v>831456742500</v>
      </c>
      <c r="AL450" s="63">
        <f t="shared" si="98"/>
        <v>1.334956E-2</v>
      </c>
      <c r="AM450" s="63">
        <f t="shared" si="99"/>
        <v>2.0856E-4</v>
      </c>
      <c r="AN450" s="43">
        <f t="shared" si="100"/>
        <v>1.5622986825033934E-2</v>
      </c>
      <c r="AO450" s="3">
        <f t="shared" si="101"/>
        <v>2.1227042660882138</v>
      </c>
      <c r="AP450" s="3">
        <f t="shared" si="92"/>
        <v>0.6674310505113108</v>
      </c>
      <c r="AQ450"/>
      <c r="AR450"/>
      <c r="AS450"/>
      <c r="AT450"/>
      <c r="AU450"/>
      <c r="AV450" s="7"/>
      <c r="BG450">
        <v>0.37983430000000001</v>
      </c>
      <c r="BI450" s="7"/>
    </row>
    <row r="451" spans="1:61" x14ac:dyDescent="0.2">
      <c r="A451" s="2">
        <f t="shared" si="93"/>
        <v>110</v>
      </c>
      <c r="B451" s="1">
        <v>14.67</v>
      </c>
      <c r="C451" s="1">
        <v>11350000</v>
      </c>
      <c r="D451" s="1">
        <v>1367000000000</v>
      </c>
      <c r="E451" s="1">
        <v>1353000000</v>
      </c>
      <c r="F451" s="1">
        <v>4398000000</v>
      </c>
      <c r="G451" s="1">
        <v>646000000</v>
      </c>
      <c r="H451" s="53">
        <f t="shared" si="88"/>
        <v>7.7210526315789476E-10</v>
      </c>
      <c r="I451" s="53">
        <f t="shared" si="90"/>
        <v>71.94736842105263</v>
      </c>
      <c r="J451" s="1">
        <v>836100</v>
      </c>
      <c r="K451" s="1">
        <v>225200000</v>
      </c>
      <c r="L451" s="64">
        <f t="shared" si="91"/>
        <v>5751000000</v>
      </c>
      <c r="M451" s="1">
        <v>1716000000</v>
      </c>
      <c r="N451" s="64"/>
      <c r="O451" s="1">
        <v>1.2895000000000001</v>
      </c>
      <c r="P451" s="1">
        <v>1.6012</v>
      </c>
      <c r="Q451" s="1">
        <v>2.7856000000000001</v>
      </c>
      <c r="R451" s="1">
        <v>1.0726</v>
      </c>
      <c r="S451" s="1">
        <v>0.12039999999999999</v>
      </c>
      <c r="T451"/>
      <c r="U451" s="1">
        <v>1.2676000000000001</v>
      </c>
      <c r="V451" s="1">
        <v>1.5518000000000001</v>
      </c>
      <c r="W451" s="1">
        <v>2.6833999999999998</v>
      </c>
      <c r="X451" s="1">
        <v>1.0726</v>
      </c>
      <c r="Y451" s="1">
        <v>0.12039999999999999</v>
      </c>
      <c r="AA451" s="1">
        <v>1.0423</v>
      </c>
      <c r="AB451" s="1">
        <v>1.1207</v>
      </c>
      <c r="AC451" s="1">
        <v>1.8171999999999999</v>
      </c>
      <c r="AD451" s="1">
        <v>1.0092000000000001</v>
      </c>
      <c r="AE451" s="1">
        <v>0.1148</v>
      </c>
      <c r="AG451" s="3">
        <f t="shared" si="89"/>
        <v>19.265835257097933</v>
      </c>
      <c r="AH451" s="3">
        <f t="shared" si="94"/>
        <v>24.843294564027786</v>
      </c>
      <c r="AI451" s="3">
        <f t="shared" si="95"/>
        <v>24.421372771897342</v>
      </c>
      <c r="AJ451" s="3">
        <f t="shared" si="96"/>
        <v>20.080780088473176</v>
      </c>
      <c r="AK451" s="1">
        <f t="shared" si="97"/>
        <v>841671742500</v>
      </c>
      <c r="AL451" s="63">
        <f t="shared" si="98"/>
        <v>1.303792E-2</v>
      </c>
      <c r="AM451" s="63">
        <f t="shared" si="99"/>
        <v>2.0398399999999999E-4</v>
      </c>
      <c r="AN451" s="43">
        <f t="shared" si="100"/>
        <v>1.5645440376992649E-2</v>
      </c>
      <c r="AO451" s="3">
        <f t="shared" si="101"/>
        <v>2.1258639353817967</v>
      </c>
      <c r="AP451" s="3">
        <f t="shared" si="92"/>
        <v>0.669872595553335</v>
      </c>
      <c r="AQ451"/>
      <c r="AR451"/>
      <c r="AS451"/>
      <c r="AT451"/>
      <c r="AU451"/>
      <c r="AV451" s="7"/>
      <c r="BG451">
        <v>0.37559559999999997</v>
      </c>
      <c r="BI451" s="7"/>
    </row>
    <row r="452" spans="1:61" x14ac:dyDescent="0.2">
      <c r="A452" s="2">
        <f t="shared" si="93"/>
        <v>110.25</v>
      </c>
      <c r="B452" s="1">
        <v>11.34</v>
      </c>
      <c r="C452" s="1">
        <v>10730000</v>
      </c>
      <c r="D452" s="1">
        <v>1367000000000</v>
      </c>
      <c r="E452" s="1">
        <v>1339000000</v>
      </c>
      <c r="F452" s="1">
        <v>4437000000</v>
      </c>
      <c r="G452" s="1">
        <v>623400000</v>
      </c>
      <c r="H452" s="53">
        <f t="shared" si="88"/>
        <v>5.9684210526315784E-10</v>
      </c>
      <c r="I452" s="53">
        <f t="shared" si="90"/>
        <v>71.94736842105263</v>
      </c>
      <c r="J452" s="1">
        <v>838500</v>
      </c>
      <c r="K452" s="1">
        <v>217000000</v>
      </c>
      <c r="L452" s="64">
        <f t="shared" si="91"/>
        <v>5776000000</v>
      </c>
      <c r="M452" s="1">
        <v>1699000000</v>
      </c>
      <c r="N452" s="64"/>
      <c r="O452" s="1">
        <v>1.2809999999999999</v>
      </c>
      <c r="P452" s="1">
        <v>1.5885</v>
      </c>
      <c r="Q452" s="1">
        <v>2.7610000000000001</v>
      </c>
      <c r="R452" s="1">
        <v>1.0676000000000001</v>
      </c>
      <c r="S452" s="1">
        <v>0.11952</v>
      </c>
      <c r="T452"/>
      <c r="U452" s="1">
        <v>1.2595000000000001</v>
      </c>
      <c r="V452" s="1">
        <v>1.54</v>
      </c>
      <c r="W452" s="1">
        <v>2.6606000000000001</v>
      </c>
      <c r="X452" s="1">
        <v>1.0676000000000001</v>
      </c>
      <c r="Y452" s="1">
        <v>0.11952</v>
      </c>
      <c r="AA452" s="1">
        <v>1.0367</v>
      </c>
      <c r="AB452" s="1">
        <v>1.1136999999999999</v>
      </c>
      <c r="AC452" s="1">
        <v>1.804</v>
      </c>
      <c r="AD452" s="1">
        <v>1.0048999999999999</v>
      </c>
      <c r="AE452" s="1">
        <v>0.11398</v>
      </c>
      <c r="AG452" s="3">
        <f t="shared" si="89"/>
        <v>19.467569918255219</v>
      </c>
      <c r="AH452" s="3">
        <f t="shared" si="94"/>
        <v>24.937957065284934</v>
      </c>
      <c r="AI452" s="3">
        <f t="shared" si="95"/>
        <v>24.51940431204245</v>
      </c>
      <c r="AJ452" s="3">
        <f t="shared" si="96"/>
        <v>20.182029734255185</v>
      </c>
      <c r="AK452" s="1">
        <f t="shared" si="97"/>
        <v>851328742500</v>
      </c>
      <c r="AL452" s="63">
        <f t="shared" si="98"/>
        <v>1.2661599999999999E-2</v>
      </c>
      <c r="AM452" s="63">
        <f t="shared" si="99"/>
        <v>1.9817599999999999E-4</v>
      </c>
      <c r="AN452" s="43">
        <f t="shared" si="100"/>
        <v>1.5651734377961711E-2</v>
      </c>
      <c r="AO452" s="3">
        <f t="shared" si="101"/>
        <v>2.1287315077116777</v>
      </c>
      <c r="AP452" s="3">
        <f t="shared" si="92"/>
        <v>0.67208057916273223</v>
      </c>
      <c r="AQ452"/>
      <c r="AR452"/>
      <c r="AS452"/>
      <c r="AT452"/>
      <c r="AU452"/>
      <c r="AV452" s="7"/>
      <c r="BG452">
        <v>0.37143209999999999</v>
      </c>
      <c r="BI452" s="7"/>
    </row>
    <row r="453" spans="1:61" x14ac:dyDescent="0.2">
      <c r="A453" s="2">
        <f t="shared" si="93"/>
        <v>110.5</v>
      </c>
      <c r="B453" s="1">
        <v>8.8870000000000005</v>
      </c>
      <c r="C453" s="1">
        <v>10050000</v>
      </c>
      <c r="D453" s="1">
        <v>1367000000000</v>
      </c>
      <c r="E453" s="1">
        <v>1326000000</v>
      </c>
      <c r="F453" s="1">
        <v>4495000000</v>
      </c>
      <c r="G453" s="1">
        <v>597700000</v>
      </c>
      <c r="H453" s="53">
        <f t="shared" si="88"/>
        <v>4.6773684210526313E-10</v>
      </c>
      <c r="I453" s="53">
        <f t="shared" si="90"/>
        <v>71.94736842105263</v>
      </c>
      <c r="J453" s="1">
        <v>844200</v>
      </c>
      <c r="K453" s="1">
        <v>207600000</v>
      </c>
      <c r="L453" s="64">
        <f t="shared" si="91"/>
        <v>5821000000</v>
      </c>
      <c r="M453" s="1">
        <v>1682000000</v>
      </c>
      <c r="N453" s="64"/>
      <c r="O453" s="1">
        <v>1.272</v>
      </c>
      <c r="P453" s="1">
        <v>1.5753999999999999</v>
      </c>
      <c r="Q453" s="1">
        <v>2.7360000000000002</v>
      </c>
      <c r="R453" s="1">
        <v>1.0619000000000001</v>
      </c>
      <c r="S453" s="1">
        <v>0.11859</v>
      </c>
      <c r="T453"/>
      <c r="U453" s="1">
        <v>1.2507999999999999</v>
      </c>
      <c r="V453" s="1">
        <v>1.5277000000000001</v>
      </c>
      <c r="W453" s="1">
        <v>2.6374</v>
      </c>
      <c r="X453" s="1">
        <v>1.0619000000000001</v>
      </c>
      <c r="Y453" s="1">
        <v>0.11859</v>
      </c>
      <c r="AA453" s="1">
        <v>1.0305</v>
      </c>
      <c r="AB453" s="1">
        <v>1.1062000000000001</v>
      </c>
      <c r="AC453" s="1">
        <v>1.7902</v>
      </c>
      <c r="AD453" s="1">
        <v>0.99992000000000003</v>
      </c>
      <c r="AE453" s="1">
        <v>0.11311</v>
      </c>
      <c r="AG453" s="3">
        <f t="shared" si="89"/>
        <v>19.671416965040702</v>
      </c>
      <c r="AH453" s="3">
        <f t="shared" si="94"/>
        <v>25.022042379531772</v>
      </c>
      <c r="AI453" s="3">
        <f t="shared" si="95"/>
        <v>24.60500833987291</v>
      </c>
      <c r="AJ453" s="3">
        <f t="shared" si="96"/>
        <v>20.271395182474443</v>
      </c>
      <c r="AK453" s="1">
        <f t="shared" si="97"/>
        <v>860373742500</v>
      </c>
      <c r="AL453" s="63">
        <f t="shared" si="98"/>
        <v>1.2218639999999999E-2</v>
      </c>
      <c r="AM453" s="63">
        <f t="shared" si="99"/>
        <v>1.9096E-4</v>
      </c>
      <c r="AN453" s="43">
        <f t="shared" si="100"/>
        <v>1.5628580594894359E-2</v>
      </c>
      <c r="AO453" s="3">
        <f t="shared" si="101"/>
        <v>2.1312820024544035</v>
      </c>
      <c r="AP453" s="3">
        <f t="shared" si="92"/>
        <v>0.67405103465786476</v>
      </c>
      <c r="AQ453"/>
      <c r="AR453"/>
      <c r="AS453"/>
      <c r="AT453"/>
      <c r="AU453"/>
      <c r="AV453" s="7"/>
      <c r="BG453">
        <v>0.36734220000000001</v>
      </c>
      <c r="BI453" s="7"/>
    </row>
    <row r="454" spans="1:61" x14ac:dyDescent="0.2">
      <c r="A454" s="2">
        <f t="shared" si="93"/>
        <v>110.75</v>
      </c>
      <c r="B454" s="1">
        <v>7.08</v>
      </c>
      <c r="C454" s="1">
        <v>9312000</v>
      </c>
      <c r="D454" s="1">
        <v>1367000000000</v>
      </c>
      <c r="E454" s="1">
        <v>1311000000</v>
      </c>
      <c r="F454" s="1">
        <v>4573000000</v>
      </c>
      <c r="G454" s="1">
        <v>568800000</v>
      </c>
      <c r="H454" s="53">
        <f t="shared" si="88"/>
        <v>3.7263157894736841E-10</v>
      </c>
      <c r="I454" s="53">
        <f t="shared" si="90"/>
        <v>71.94736842105263</v>
      </c>
      <c r="J454" s="1">
        <v>854300</v>
      </c>
      <c r="K454" s="1">
        <v>197000000</v>
      </c>
      <c r="L454" s="64">
        <f t="shared" si="91"/>
        <v>5884000000</v>
      </c>
      <c r="M454" s="1">
        <v>1665000000</v>
      </c>
      <c r="N454" s="64"/>
      <c r="O454" s="1">
        <v>1.2625</v>
      </c>
      <c r="P454" s="1">
        <v>1.5619000000000001</v>
      </c>
      <c r="Q454" s="1">
        <v>2.7105999999999999</v>
      </c>
      <c r="R454" s="1">
        <v>1.0556000000000001</v>
      </c>
      <c r="S454" s="1">
        <v>0.11763</v>
      </c>
      <c r="T454"/>
      <c r="U454" s="1">
        <v>1.2417</v>
      </c>
      <c r="V454" s="1">
        <v>1.5150999999999999</v>
      </c>
      <c r="W454" s="1">
        <v>2.6137000000000001</v>
      </c>
      <c r="X454" s="1">
        <v>1.0556000000000001</v>
      </c>
      <c r="Y454" s="1">
        <v>0.11763</v>
      </c>
      <c r="AA454" s="1">
        <v>1.0238</v>
      </c>
      <c r="AB454" s="1">
        <v>1.0982000000000001</v>
      </c>
      <c r="AC454" s="1">
        <v>1.7759</v>
      </c>
      <c r="AD454" s="1">
        <v>0.99428000000000005</v>
      </c>
      <c r="AE454" s="1">
        <v>0.11221</v>
      </c>
      <c r="AG454" s="3">
        <f t="shared" si="89"/>
        <v>19.877398516474571</v>
      </c>
      <c r="AH454" s="3">
        <f t="shared" si="94"/>
        <v>25.095215627049146</v>
      </c>
      <c r="AI454" s="3">
        <f t="shared" si="95"/>
        <v>24.681765737906474</v>
      </c>
      <c r="AJ454" s="3">
        <f t="shared" si="96"/>
        <v>20.350480601166666</v>
      </c>
      <c r="AK454" s="1">
        <f t="shared" si="97"/>
        <v>868754542500</v>
      </c>
      <c r="AL454" s="63">
        <f t="shared" si="98"/>
        <v>1.171492E-2</v>
      </c>
      <c r="AM454" s="63">
        <f t="shared" si="99"/>
        <v>1.82688E-4</v>
      </c>
      <c r="AN454" s="43">
        <f t="shared" si="100"/>
        <v>1.5594472689527543E-2</v>
      </c>
      <c r="AO454" s="3">
        <f t="shared" si="101"/>
        <v>2.1336097061271526</v>
      </c>
      <c r="AP454" s="3">
        <f t="shared" si="92"/>
        <v>0.6758435239131827</v>
      </c>
      <c r="AQ454"/>
      <c r="AR454"/>
      <c r="AS454"/>
      <c r="AT454"/>
      <c r="AU454"/>
      <c r="AV454" s="7"/>
      <c r="BG454">
        <v>0.36337799999999998</v>
      </c>
      <c r="BI454" s="7"/>
    </row>
    <row r="455" spans="1:61" x14ac:dyDescent="0.2">
      <c r="A455" s="2">
        <f t="shared" si="93"/>
        <v>111</v>
      </c>
      <c r="B455" s="1">
        <v>5.7389999999999999</v>
      </c>
      <c r="C455" s="1">
        <v>8516000</v>
      </c>
      <c r="D455" s="1">
        <v>1367000000000</v>
      </c>
      <c r="E455" s="1">
        <v>1292000000</v>
      </c>
      <c r="F455" s="1">
        <v>4672000000</v>
      </c>
      <c r="G455" s="1">
        <v>536900000</v>
      </c>
      <c r="H455" s="53">
        <f t="shared" si="88"/>
        <v>3.0205263157894736E-10</v>
      </c>
      <c r="I455" s="53">
        <f t="shared" si="90"/>
        <v>71.94736842105263</v>
      </c>
      <c r="J455" s="1">
        <v>869900</v>
      </c>
      <c r="K455" s="1">
        <v>185400000</v>
      </c>
      <c r="L455" s="64">
        <f t="shared" si="91"/>
        <v>5964000000</v>
      </c>
      <c r="M455" s="1">
        <v>1648000000</v>
      </c>
      <c r="N455" s="64"/>
      <c r="O455" s="1">
        <v>1.2525999999999999</v>
      </c>
      <c r="P455" s="1">
        <v>1.5482</v>
      </c>
      <c r="Q455" s="1">
        <v>2.6850000000000001</v>
      </c>
      <c r="R455" s="1">
        <v>1.0487</v>
      </c>
      <c r="S455" s="1">
        <v>0.11663</v>
      </c>
      <c r="T455"/>
      <c r="U455" s="1">
        <v>1.2321</v>
      </c>
      <c r="V455" s="1">
        <v>1.5021</v>
      </c>
      <c r="W455" s="1">
        <v>2.5895999999999999</v>
      </c>
      <c r="X455" s="1">
        <v>1.0487</v>
      </c>
      <c r="Y455" s="1">
        <v>0.11663</v>
      </c>
      <c r="AA455" s="1">
        <v>1.0165999999999999</v>
      </c>
      <c r="AB455" s="1">
        <v>1.0896999999999999</v>
      </c>
      <c r="AC455" s="1">
        <v>1.7609999999999999</v>
      </c>
      <c r="AD455" s="1">
        <v>0.98802000000000001</v>
      </c>
      <c r="AE455" s="1">
        <v>0.11128</v>
      </c>
      <c r="AG455" s="3">
        <f t="shared" si="89"/>
        <v>20.085536923187668</v>
      </c>
      <c r="AH455" s="3">
        <f t="shared" si="94"/>
        <v>25.159143549984872</v>
      </c>
      <c r="AI455" s="3">
        <f t="shared" si="95"/>
        <v>24.747390043059525</v>
      </c>
      <c r="AJ455" s="3">
        <f t="shared" si="96"/>
        <v>20.418956836112581</v>
      </c>
      <c r="AK455" s="1">
        <f t="shared" si="97"/>
        <v>876418942500</v>
      </c>
      <c r="AL455" s="63">
        <f t="shared" si="98"/>
        <v>1.1148479999999999E-2</v>
      </c>
      <c r="AM455" s="63">
        <f t="shared" si="99"/>
        <v>1.7336000000000001E-4</v>
      </c>
      <c r="AN455" s="43">
        <f t="shared" si="100"/>
        <v>1.5550101897299006E-2</v>
      </c>
      <c r="AO455" s="3">
        <f t="shared" si="101"/>
        <v>2.1355671101924814</v>
      </c>
      <c r="AP455" s="3">
        <f t="shared" si="92"/>
        <v>0.67736726521121304</v>
      </c>
      <c r="AQ455"/>
      <c r="AR455"/>
      <c r="AS455"/>
      <c r="AT455"/>
      <c r="AU455"/>
      <c r="AV455" s="7"/>
      <c r="BG455">
        <v>0.35950860000000001</v>
      </c>
      <c r="BI455" s="7"/>
    </row>
    <row r="456" spans="1:61" x14ac:dyDescent="0.2">
      <c r="A456" s="2">
        <f t="shared" si="93"/>
        <v>111.25</v>
      </c>
      <c r="B456" s="1">
        <v>4.7380000000000004</v>
      </c>
      <c r="C456" s="1">
        <v>7672000</v>
      </c>
      <c r="D456" s="1">
        <v>1366000000000</v>
      </c>
      <c r="E456" s="1">
        <v>1268000000</v>
      </c>
      <c r="F456" s="1">
        <v>4794000000</v>
      </c>
      <c r="G456" s="1">
        <v>502000000</v>
      </c>
      <c r="H456" s="53">
        <f t="shared" si="88"/>
        <v>2.4936842105263162E-10</v>
      </c>
      <c r="I456" s="53">
        <f t="shared" si="90"/>
        <v>71.89473684210526</v>
      </c>
      <c r="J456" s="1">
        <v>893100</v>
      </c>
      <c r="K456" s="1">
        <v>172900000</v>
      </c>
      <c r="L456" s="64">
        <f t="shared" si="91"/>
        <v>6062000000</v>
      </c>
      <c r="M456" s="1">
        <v>1631000000</v>
      </c>
      <c r="N456" s="64"/>
      <c r="O456" s="1">
        <v>1.2422</v>
      </c>
      <c r="P456" s="1">
        <v>1.5341</v>
      </c>
      <c r="Q456" s="1">
        <v>2.6591</v>
      </c>
      <c r="R456" s="1">
        <v>1.0411999999999999</v>
      </c>
      <c r="S456" s="1">
        <v>0.11561</v>
      </c>
      <c r="T456"/>
      <c r="U456" s="1">
        <v>1.222</v>
      </c>
      <c r="V456" s="1">
        <v>1.4887999999999999</v>
      </c>
      <c r="W456" s="1">
        <v>2.5651999999999999</v>
      </c>
      <c r="X456" s="1">
        <v>1.0411999999999999</v>
      </c>
      <c r="Y456" s="1">
        <v>0.11561</v>
      </c>
      <c r="AA456" s="1">
        <v>1.0088999999999999</v>
      </c>
      <c r="AB456" s="1">
        <v>1.0809</v>
      </c>
      <c r="AC456" s="1">
        <v>1.7457</v>
      </c>
      <c r="AD456" s="1">
        <v>0.98119000000000001</v>
      </c>
      <c r="AE456" s="1">
        <v>0.11031000000000001</v>
      </c>
      <c r="AG456" s="3">
        <f t="shared" si="89"/>
        <v>20.295854769846748</v>
      </c>
      <c r="AH456" s="3">
        <f t="shared" si="94"/>
        <v>25.211510795103631</v>
      </c>
      <c r="AI456" s="3">
        <f t="shared" si="95"/>
        <v>24.801534528752725</v>
      </c>
      <c r="AJ456" s="3">
        <f t="shared" si="96"/>
        <v>20.476487877298382</v>
      </c>
      <c r="AK456" s="1">
        <f t="shared" si="97"/>
        <v>883323742500</v>
      </c>
      <c r="AL456" s="63">
        <f t="shared" si="98"/>
        <v>1.052324E-2</v>
      </c>
      <c r="AM456" s="63">
        <f t="shared" si="99"/>
        <v>1.6315199999999999E-4</v>
      </c>
      <c r="AN456" s="43">
        <f t="shared" si="100"/>
        <v>1.5503970260110004E-2</v>
      </c>
      <c r="AO456" s="3">
        <f t="shared" si="101"/>
        <v>2.1373030875866412</v>
      </c>
      <c r="AP456" s="3">
        <f t="shared" si="92"/>
        <v>0.67870412619777065</v>
      </c>
      <c r="AQ456"/>
      <c r="AR456"/>
      <c r="AS456"/>
      <c r="AT456"/>
      <c r="AU456"/>
      <c r="AV456" s="7"/>
      <c r="BG456">
        <v>0.35573900000000003</v>
      </c>
      <c r="BI456" s="7"/>
    </row>
    <row r="457" spans="1:61" x14ac:dyDescent="0.2">
      <c r="A457" s="2">
        <f t="shared" si="93"/>
        <v>111.5</v>
      </c>
      <c r="B457" s="1">
        <v>3.9889999999999999</v>
      </c>
      <c r="C457" s="1">
        <v>6787000</v>
      </c>
      <c r="D457" s="1">
        <v>1365000000000</v>
      </c>
      <c r="E457" s="1">
        <v>1237000000</v>
      </c>
      <c r="F457" s="1">
        <v>4941000000</v>
      </c>
      <c r="G457" s="1">
        <v>464200000</v>
      </c>
      <c r="H457" s="53">
        <f t="shared" si="88"/>
        <v>2.0994736842105263E-10</v>
      </c>
      <c r="I457" s="53">
        <f t="shared" si="90"/>
        <v>71.84210526315789</v>
      </c>
      <c r="J457" s="1">
        <v>926700</v>
      </c>
      <c r="K457" s="1">
        <v>159700000</v>
      </c>
      <c r="L457" s="64">
        <f t="shared" si="91"/>
        <v>6178000000</v>
      </c>
      <c r="M457" s="1">
        <v>1614000000</v>
      </c>
      <c r="N457" s="64"/>
      <c r="O457" s="1">
        <v>1.2314000000000001</v>
      </c>
      <c r="P457" s="1">
        <v>1.5198</v>
      </c>
      <c r="Q457" s="1">
        <v>2.6328999999999998</v>
      </c>
      <c r="R457" s="1">
        <v>1.0331999999999999</v>
      </c>
      <c r="S457" s="1">
        <v>0.11456</v>
      </c>
      <c r="T457"/>
      <c r="U457" s="1">
        <v>1.2116</v>
      </c>
      <c r="V457" s="1">
        <v>1.4751000000000001</v>
      </c>
      <c r="W457" s="1">
        <v>2.5405000000000002</v>
      </c>
      <c r="X457" s="1">
        <v>1.0331999999999999</v>
      </c>
      <c r="Y457" s="1">
        <v>0.11456</v>
      </c>
      <c r="AA457" s="1">
        <v>1.0006999999999999</v>
      </c>
      <c r="AB457" s="1">
        <v>1.0717000000000001</v>
      </c>
      <c r="AC457" s="1">
        <v>1.7299</v>
      </c>
      <c r="AD457" s="1">
        <v>0.97382000000000002</v>
      </c>
      <c r="AE457" s="1">
        <v>0.10932</v>
      </c>
      <c r="AG457" s="3">
        <f t="shared" si="89"/>
        <v>20.508374877605082</v>
      </c>
      <c r="AH457" s="3">
        <f t="shared" si="94"/>
        <v>25.254012824282899</v>
      </c>
      <c r="AI457" s="3">
        <f t="shared" si="95"/>
        <v>24.847947001706316</v>
      </c>
      <c r="AJ457" s="3">
        <f t="shared" si="96"/>
        <v>20.522730740019405</v>
      </c>
      <c r="AK457" s="1">
        <f t="shared" si="97"/>
        <v>889432042500</v>
      </c>
      <c r="AL457" s="63">
        <f t="shared" si="98"/>
        <v>9.8391999999999993E-3</v>
      </c>
      <c r="AM457" s="63">
        <f t="shared" si="99"/>
        <v>1.5215199999999999E-4</v>
      </c>
      <c r="AN457" s="43">
        <f t="shared" si="100"/>
        <v>1.5463858850313034E-2</v>
      </c>
      <c r="AO457" s="3">
        <f t="shared" si="101"/>
        <v>2.1387430363644335</v>
      </c>
      <c r="AP457" s="3">
        <f t="shared" si="92"/>
        <v>0.67982629293328056</v>
      </c>
      <c r="AQ457"/>
      <c r="AR457"/>
      <c r="AS457"/>
      <c r="AT457"/>
      <c r="AU457"/>
      <c r="AV457" s="7"/>
      <c r="BG457">
        <v>0.35210170000000002</v>
      </c>
      <c r="BI457" s="7"/>
    </row>
    <row r="458" spans="1:61" x14ac:dyDescent="0.2">
      <c r="A458" s="2">
        <f t="shared" si="93"/>
        <v>111.75</v>
      </c>
      <c r="B458" s="1">
        <v>3.4260000000000002</v>
      </c>
      <c r="C458" s="1">
        <v>5876000</v>
      </c>
      <c r="D458" s="1">
        <v>1364000000000</v>
      </c>
      <c r="E458" s="1">
        <v>1194000000</v>
      </c>
      <c r="F458" s="1">
        <v>5117000000</v>
      </c>
      <c r="G458" s="1">
        <v>423800000</v>
      </c>
      <c r="H458" s="53">
        <f t="shared" si="88"/>
        <v>1.8031578947368422E-10</v>
      </c>
      <c r="I458" s="53">
        <f t="shared" si="90"/>
        <v>71.78947368421052</v>
      </c>
      <c r="J458" s="1">
        <v>975700</v>
      </c>
      <c r="K458" s="1">
        <v>146100000</v>
      </c>
      <c r="L458" s="64">
        <f t="shared" si="91"/>
        <v>6311000000</v>
      </c>
      <c r="M458" s="1">
        <v>1598000000</v>
      </c>
      <c r="N458" s="64"/>
      <c r="O458" s="1">
        <v>1.2202999999999999</v>
      </c>
      <c r="P458" s="1">
        <v>1.5053000000000001</v>
      </c>
      <c r="Q458" s="1">
        <v>2.6065999999999998</v>
      </c>
      <c r="R458" s="1">
        <v>1.0246999999999999</v>
      </c>
      <c r="S458" s="1">
        <v>0.11348</v>
      </c>
      <c r="T458"/>
      <c r="U458" s="1">
        <v>1.2008000000000001</v>
      </c>
      <c r="V458" s="1">
        <v>1.4613</v>
      </c>
      <c r="W458" s="1">
        <v>2.5154999999999998</v>
      </c>
      <c r="X458" s="1">
        <v>1.0246999999999999</v>
      </c>
      <c r="Y458" s="1">
        <v>0.11348</v>
      </c>
      <c r="AA458" s="1">
        <v>0.99219999999999997</v>
      </c>
      <c r="AB458" s="1">
        <v>1.0622</v>
      </c>
      <c r="AC458" s="1">
        <v>1.7138</v>
      </c>
      <c r="AD458" s="1">
        <v>0.96596000000000004</v>
      </c>
      <c r="AE458" s="1">
        <v>0.10831</v>
      </c>
      <c r="AG458" s="3">
        <f t="shared" si="89"/>
        <v>20.723120306578686</v>
      </c>
      <c r="AH458" s="3">
        <f t="shared" si="94"/>
        <v>25.288423710117968</v>
      </c>
      <c r="AI458" s="3">
        <f t="shared" si="95"/>
        <v>24.884322864139687</v>
      </c>
      <c r="AJ458" s="3">
        <f t="shared" si="96"/>
        <v>20.561479968187371</v>
      </c>
      <c r="AK458" s="1">
        <f t="shared" si="97"/>
        <v>894720442500</v>
      </c>
      <c r="AL458" s="63">
        <f t="shared" si="98"/>
        <v>9.09832E-3</v>
      </c>
      <c r="AM458" s="63">
        <f t="shared" si="99"/>
        <v>1.40536E-4</v>
      </c>
      <c r="AN458" s="43">
        <f t="shared" si="100"/>
        <v>1.5446368120707998E-2</v>
      </c>
      <c r="AO458" s="3">
        <f t="shared" si="101"/>
        <v>2.1398901658584113</v>
      </c>
      <c r="AP458" s="3">
        <f t="shared" si="92"/>
        <v>0.68072809406762769</v>
      </c>
      <c r="AQ458"/>
      <c r="AR458"/>
      <c r="AS458"/>
      <c r="AT458"/>
      <c r="AU458"/>
      <c r="AV458" s="7"/>
      <c r="BG458">
        <v>0.34858709999999998</v>
      </c>
      <c r="BI458" s="7"/>
    </row>
    <row r="459" spans="1:61" x14ac:dyDescent="0.2">
      <c r="A459" s="2">
        <f t="shared" si="93"/>
        <v>112</v>
      </c>
      <c r="B459" s="1">
        <v>3.004</v>
      </c>
      <c r="C459" s="1">
        <v>4954000</v>
      </c>
      <c r="D459" s="1">
        <v>1363000000000</v>
      </c>
      <c r="E459" s="1">
        <v>1134000000</v>
      </c>
      <c r="F459" s="1">
        <v>5324000000</v>
      </c>
      <c r="G459" s="1">
        <v>381500000</v>
      </c>
      <c r="H459" s="53">
        <f t="shared" ref="H459:H522" si="102">B459/19000000000</f>
        <v>1.5810526315789474E-10</v>
      </c>
      <c r="I459" s="53">
        <f t="shared" si="90"/>
        <v>71.736842105263165</v>
      </c>
      <c r="J459" s="1">
        <v>1048000</v>
      </c>
      <c r="K459" s="1">
        <v>132300000</v>
      </c>
      <c r="L459" s="64">
        <f t="shared" si="91"/>
        <v>6458000000</v>
      </c>
      <c r="M459" s="1">
        <v>1581000000</v>
      </c>
      <c r="N459" s="64"/>
      <c r="O459" s="1">
        <v>1.2090000000000001</v>
      </c>
      <c r="P459" s="1">
        <v>1.4905999999999999</v>
      </c>
      <c r="Q459" s="1">
        <v>2.5802999999999998</v>
      </c>
      <c r="R459" s="1">
        <v>1.0159</v>
      </c>
      <c r="S459" s="1">
        <v>0.11239</v>
      </c>
      <c r="T459"/>
      <c r="U459" s="1">
        <v>1.1897</v>
      </c>
      <c r="V459" s="1">
        <v>1.4472</v>
      </c>
      <c r="W459" s="1">
        <v>2.4904999999999999</v>
      </c>
      <c r="X459" s="1">
        <v>1.0159</v>
      </c>
      <c r="Y459" s="1">
        <v>0.11239</v>
      </c>
      <c r="AA459" s="1">
        <v>0.98333000000000004</v>
      </c>
      <c r="AB459" s="1">
        <v>1.0524</v>
      </c>
      <c r="AC459" s="1">
        <v>1.6974</v>
      </c>
      <c r="AD459" s="1">
        <v>0.95770999999999995</v>
      </c>
      <c r="AE459" s="1">
        <v>0.10727</v>
      </c>
      <c r="AG459" s="3">
        <f t="shared" ref="AG459:AG522" si="103">IF(A459&lt;AG$3,1,EXP((A459-AG$3)/24))</f>
        <v>20.940114358348602</v>
      </c>
      <c r="AH459" s="3">
        <f t="shared" si="94"/>
        <v>25.31659825924346</v>
      </c>
      <c r="AI459" s="3">
        <f t="shared" si="95"/>
        <v>24.91245405212733</v>
      </c>
      <c r="AJ459" s="3">
        <f t="shared" si="96"/>
        <v>20.591042651994933</v>
      </c>
      <c r="AK459" s="1">
        <f t="shared" si="97"/>
        <v>899179042500</v>
      </c>
      <c r="AL459" s="63">
        <f t="shared" si="98"/>
        <v>8.3064799999999998E-3</v>
      </c>
      <c r="AM459" s="63">
        <f t="shared" si="99"/>
        <v>1.2856799999999999E-4</v>
      </c>
      <c r="AN459" s="43">
        <f t="shared" si="100"/>
        <v>1.5478036424574548E-2</v>
      </c>
      <c r="AO459" s="3">
        <f t="shared" si="101"/>
        <v>2.140936535623239</v>
      </c>
      <c r="AP459" s="3">
        <f t="shared" si="92"/>
        <v>0.68153763585133509</v>
      </c>
      <c r="AQ459"/>
      <c r="AR459"/>
      <c r="AS459"/>
      <c r="AT459"/>
      <c r="AU459"/>
      <c r="AV459" s="7"/>
      <c r="BG459">
        <v>0.3451919</v>
      </c>
      <c r="BI459" s="7"/>
    </row>
    <row r="460" spans="1:61" x14ac:dyDescent="0.2">
      <c r="A460" s="2">
        <f t="shared" si="93"/>
        <v>112.25</v>
      </c>
      <c r="B460" s="1">
        <v>2.6890000000000001</v>
      </c>
      <c r="C460" s="1">
        <v>4050000</v>
      </c>
      <c r="D460" s="1">
        <v>1361000000000</v>
      </c>
      <c r="E460" s="1">
        <v>1054000000</v>
      </c>
      <c r="F460" s="1">
        <v>5565000000</v>
      </c>
      <c r="G460" s="1">
        <v>338100000</v>
      </c>
      <c r="H460" s="53">
        <f t="shared" si="102"/>
        <v>1.4152631578947369E-10</v>
      </c>
      <c r="I460" s="53">
        <f t="shared" ref="I460:I523" si="104">D460/19000000000</f>
        <v>71.631578947368425</v>
      </c>
      <c r="J460" s="1">
        <v>1155000</v>
      </c>
      <c r="K460" s="1">
        <v>118700000</v>
      </c>
      <c r="L460" s="64">
        <f t="shared" ref="L460:L523" si="105">SUM(E460:F460)</f>
        <v>6619000000</v>
      </c>
      <c r="M460" s="1">
        <v>1565000000</v>
      </c>
      <c r="N460" s="64"/>
      <c r="O460" s="1">
        <v>1.1974</v>
      </c>
      <c r="P460" s="1">
        <v>1.4758</v>
      </c>
      <c r="Q460" s="1">
        <v>2.5539999999999998</v>
      </c>
      <c r="R460" s="1">
        <v>1.0065999999999999</v>
      </c>
      <c r="S460" s="1">
        <v>0.11129</v>
      </c>
      <c r="T460"/>
      <c r="U460" s="1">
        <v>1.1782999999999999</v>
      </c>
      <c r="V460" s="1">
        <v>1.4329000000000001</v>
      </c>
      <c r="W460" s="1">
        <v>2.4653999999999998</v>
      </c>
      <c r="X460" s="1">
        <v>1.0065999999999999</v>
      </c>
      <c r="Y460" s="1">
        <v>0.11129</v>
      </c>
      <c r="AA460" s="1">
        <v>0.97419999999999995</v>
      </c>
      <c r="AB460" s="1">
        <v>1.0424</v>
      </c>
      <c r="AC460" s="1">
        <v>1.6807000000000001</v>
      </c>
      <c r="AD460" s="1">
        <v>0.94908999999999999</v>
      </c>
      <c r="AE460" s="1">
        <v>0.10621999999999999</v>
      </c>
      <c r="AG460" s="3">
        <f t="shared" si="103"/>
        <v>21.159380578489259</v>
      </c>
      <c r="AH460" s="3">
        <f t="shared" si="94"/>
        <v>25.33624230468304</v>
      </c>
      <c r="AI460" s="3">
        <f t="shared" si="95"/>
        <v>24.932098135633893</v>
      </c>
      <c r="AJ460" s="3">
        <f t="shared" si="96"/>
        <v>20.613468559564236</v>
      </c>
      <c r="AK460" s="1">
        <f t="shared" si="97"/>
        <v>902824042500</v>
      </c>
      <c r="AL460" s="63">
        <f t="shared" si="98"/>
        <v>7.4773999999999995E-3</v>
      </c>
      <c r="AM460" s="63">
        <f t="shared" si="99"/>
        <v>1.16424E-4</v>
      </c>
      <c r="AN460" s="43">
        <f t="shared" si="100"/>
        <v>1.5570117955439057E-2</v>
      </c>
      <c r="AO460" s="3">
        <f t="shared" si="101"/>
        <v>2.1416214934272935</v>
      </c>
      <c r="AP460" s="3">
        <f t="shared" ref="AP460:AP523" si="106">R460/P460</f>
        <v>0.68207074129285805</v>
      </c>
      <c r="AQ460"/>
      <c r="AR460"/>
      <c r="AS460"/>
      <c r="AT460"/>
      <c r="AU460"/>
      <c r="AV460" s="7"/>
      <c r="BG460">
        <v>0.34195199999999998</v>
      </c>
      <c r="BI460" s="7"/>
    </row>
    <row r="461" spans="1:61" x14ac:dyDescent="0.2">
      <c r="A461" s="2">
        <f t="shared" ref="A461:A524" si="107">A460+0.25</f>
        <v>112.5</v>
      </c>
      <c r="B461" s="1">
        <v>2.4550000000000001</v>
      </c>
      <c r="C461" s="1">
        <v>3191000</v>
      </c>
      <c r="D461" s="1">
        <v>1359000000000</v>
      </c>
      <c r="E461" s="1">
        <v>951200000</v>
      </c>
      <c r="F461" s="1">
        <v>5839000000</v>
      </c>
      <c r="G461" s="1">
        <v>294500000</v>
      </c>
      <c r="H461" s="53">
        <f t="shared" si="102"/>
        <v>1.2921052631578948E-10</v>
      </c>
      <c r="I461" s="53">
        <f t="shared" si="104"/>
        <v>71.526315789473685</v>
      </c>
      <c r="J461" s="1">
        <v>1313000</v>
      </c>
      <c r="K461" s="1">
        <v>105800000</v>
      </c>
      <c r="L461" s="64">
        <f t="shared" si="105"/>
        <v>6790200000</v>
      </c>
      <c r="M461" s="1">
        <v>1549000000</v>
      </c>
      <c r="N461" s="64"/>
      <c r="O461" s="1">
        <v>1.1856</v>
      </c>
      <c r="P461" s="1">
        <v>1.4609000000000001</v>
      </c>
      <c r="Q461" s="1">
        <v>2.5278</v>
      </c>
      <c r="R461" s="1">
        <v>0.99714999999999998</v>
      </c>
      <c r="S461" s="1">
        <v>0.11018</v>
      </c>
      <c r="T461"/>
      <c r="U461" s="1">
        <v>1.1669</v>
      </c>
      <c r="V461" s="1">
        <v>1.4186000000000001</v>
      </c>
      <c r="W461" s="1">
        <v>2.4403000000000001</v>
      </c>
      <c r="X461" s="1">
        <v>0.99714999999999998</v>
      </c>
      <c r="Y461" s="1">
        <v>0.11018</v>
      </c>
      <c r="AA461" s="1">
        <v>0.96487999999999996</v>
      </c>
      <c r="AB461" s="1">
        <v>1.0323</v>
      </c>
      <c r="AC461" s="1">
        <v>1.6639999999999999</v>
      </c>
      <c r="AD461" s="1">
        <v>0.94023000000000001</v>
      </c>
      <c r="AE461" s="1">
        <v>0.10517</v>
      </c>
      <c r="AG461" s="3">
        <f t="shared" si="103"/>
        <v>21.380942759123343</v>
      </c>
      <c r="AH461" s="3">
        <f t="shared" si="94"/>
        <v>25.349245735216634</v>
      </c>
      <c r="AI461" s="3">
        <f t="shared" si="95"/>
        <v>24.949422105621029</v>
      </c>
      <c r="AJ461" s="3">
        <f t="shared" si="96"/>
        <v>20.630044049422931</v>
      </c>
      <c r="AK461" s="1">
        <f t="shared" si="97"/>
        <v>905695942500</v>
      </c>
      <c r="AL461" s="63">
        <f t="shared" si="98"/>
        <v>6.6267599999999998E-3</v>
      </c>
      <c r="AM461" s="63">
        <f t="shared" si="99"/>
        <v>1.04456E-4</v>
      </c>
      <c r="AN461" s="43">
        <f t="shared" si="100"/>
        <v>1.5762755856557353E-2</v>
      </c>
      <c r="AO461" s="3">
        <f t="shared" si="101"/>
        <v>2.1422593378510966</v>
      </c>
      <c r="AP461" s="3">
        <f t="shared" si="106"/>
        <v>0.68255869669381886</v>
      </c>
      <c r="AQ461"/>
      <c r="AR461"/>
      <c r="AS461"/>
      <c r="AT461"/>
      <c r="AU461"/>
      <c r="AV461" s="7"/>
      <c r="BG461">
        <v>0.33886569999999999</v>
      </c>
      <c r="BI461" s="7"/>
    </row>
    <row r="462" spans="1:61" x14ac:dyDescent="0.2">
      <c r="A462" s="2">
        <f t="shared" si="107"/>
        <v>112.75</v>
      </c>
      <c r="B462" s="1">
        <v>2.282</v>
      </c>
      <c r="C462" s="1">
        <v>2413000</v>
      </c>
      <c r="D462" s="1">
        <v>1356000000000</v>
      </c>
      <c r="E462" s="1">
        <v>824500000</v>
      </c>
      <c r="F462" s="1">
        <v>6138000000</v>
      </c>
      <c r="G462" s="1">
        <v>251900000</v>
      </c>
      <c r="H462" s="53">
        <f t="shared" si="102"/>
        <v>1.2010526315789474E-10</v>
      </c>
      <c r="I462" s="53">
        <f t="shared" si="104"/>
        <v>71.368421052631575</v>
      </c>
      <c r="J462" s="1">
        <v>1551000</v>
      </c>
      <c r="K462" s="1">
        <v>93940000</v>
      </c>
      <c r="L462" s="64">
        <f t="shared" si="105"/>
        <v>6962500000</v>
      </c>
      <c r="M462" s="1">
        <v>1533000000</v>
      </c>
      <c r="N462" s="64"/>
      <c r="O462" s="1">
        <v>1.1738</v>
      </c>
      <c r="P462" s="1">
        <v>1.446</v>
      </c>
      <c r="Q462" s="1">
        <v>2.5017</v>
      </c>
      <c r="R462" s="1">
        <v>0.98750000000000004</v>
      </c>
      <c r="S462" s="1">
        <v>0.10906</v>
      </c>
      <c r="T462"/>
      <c r="U462" s="1">
        <v>1.1552</v>
      </c>
      <c r="V462" s="1">
        <v>1.4043000000000001</v>
      </c>
      <c r="W462" s="1">
        <v>2.4152999999999998</v>
      </c>
      <c r="X462" s="1">
        <v>0.98750000000000004</v>
      </c>
      <c r="Y462" s="1">
        <v>0.10906</v>
      </c>
      <c r="AA462" s="1">
        <v>0.95543999999999996</v>
      </c>
      <c r="AB462" s="1">
        <v>1.022</v>
      </c>
      <c r="AC462" s="1">
        <v>1.6472</v>
      </c>
      <c r="AD462" s="1">
        <v>0.93118000000000001</v>
      </c>
      <c r="AE462" s="1">
        <v>0.1041</v>
      </c>
      <c r="AG462" s="3">
        <f t="shared" si="103"/>
        <v>21.604824941503473</v>
      </c>
      <c r="AH462" s="3">
        <f t="shared" si="94"/>
        <v>25.359743516336774</v>
      </c>
      <c r="AI462" s="3">
        <f t="shared" si="95"/>
        <v>24.957893772424811</v>
      </c>
      <c r="AJ462" s="3">
        <f t="shared" si="96"/>
        <v>20.642113942110079</v>
      </c>
      <c r="AK462" s="1">
        <f t="shared" si="97"/>
        <v>907867642500</v>
      </c>
      <c r="AL462" s="63">
        <f t="shared" si="98"/>
        <v>5.7721999999999999E-3</v>
      </c>
      <c r="AM462" s="63">
        <f t="shared" si="99"/>
        <v>9.3103999999999995E-5</v>
      </c>
      <c r="AN462" s="43">
        <f t="shared" si="100"/>
        <v>1.6129725234745849E-2</v>
      </c>
      <c r="AO462" s="3">
        <f t="shared" si="101"/>
        <v>2.1427236053480865</v>
      </c>
      <c r="AP462" s="3">
        <f t="shared" si="106"/>
        <v>0.68291839557399725</v>
      </c>
      <c r="AQ462"/>
      <c r="AR462"/>
      <c r="AS462"/>
      <c r="AT462"/>
      <c r="AU462"/>
      <c r="AV462" s="7"/>
      <c r="BG462">
        <v>0.33591569999999998</v>
      </c>
      <c r="BI462" s="7"/>
    </row>
    <row r="463" spans="1:61" x14ac:dyDescent="0.2">
      <c r="A463" s="2">
        <f t="shared" si="107"/>
        <v>113</v>
      </c>
      <c r="B463" s="1">
        <v>2.157</v>
      </c>
      <c r="C463" s="1">
        <v>1737000</v>
      </c>
      <c r="D463" s="1">
        <v>1352000000000</v>
      </c>
      <c r="E463" s="1">
        <v>672500000</v>
      </c>
      <c r="F463" s="1">
        <v>6455000000</v>
      </c>
      <c r="G463" s="1">
        <v>211600000</v>
      </c>
      <c r="H463" s="53">
        <f t="shared" si="102"/>
        <v>1.1352631578947368E-10</v>
      </c>
      <c r="I463" s="53">
        <f t="shared" si="104"/>
        <v>71.15789473684211</v>
      </c>
      <c r="J463" s="1">
        <v>1939000</v>
      </c>
      <c r="K463" s="1">
        <v>83740000</v>
      </c>
      <c r="L463" s="64">
        <f t="shared" si="105"/>
        <v>7127500000</v>
      </c>
      <c r="M463" s="1">
        <v>1517000000</v>
      </c>
      <c r="N463" s="64"/>
      <c r="O463" s="1">
        <v>1.1619999999999999</v>
      </c>
      <c r="P463" s="1">
        <v>1.4313</v>
      </c>
      <c r="Q463" s="1">
        <v>2.4758</v>
      </c>
      <c r="R463" s="1">
        <v>0.97777999999999998</v>
      </c>
      <c r="S463" s="1">
        <v>0.10795</v>
      </c>
      <c r="T463"/>
      <c r="U463" s="1">
        <v>1.1436999999999999</v>
      </c>
      <c r="V463" s="1">
        <v>1.39</v>
      </c>
      <c r="W463" s="1">
        <v>2.3904000000000001</v>
      </c>
      <c r="X463" s="1">
        <v>0.97777999999999998</v>
      </c>
      <c r="Y463" s="1">
        <v>0.10795</v>
      </c>
      <c r="AA463" s="1">
        <v>0.94594</v>
      </c>
      <c r="AB463" s="1">
        <v>1.0118</v>
      </c>
      <c r="AC463" s="1">
        <v>1.6305000000000001</v>
      </c>
      <c r="AD463" s="1">
        <v>0.92203999999999997</v>
      </c>
      <c r="AE463" s="1">
        <v>0.10305</v>
      </c>
      <c r="AG463" s="3">
        <f t="shared" si="103"/>
        <v>21.831051418620845</v>
      </c>
      <c r="AH463" s="3">
        <f t="shared" si="94"/>
        <v>25.36768174843742</v>
      </c>
      <c r="AI463" s="3">
        <f t="shared" si="95"/>
        <v>24.96817350747666</v>
      </c>
      <c r="AJ463" s="3">
        <f t="shared" si="96"/>
        <v>20.650864778930202</v>
      </c>
      <c r="AK463" s="1">
        <f t="shared" si="97"/>
        <v>909430942500</v>
      </c>
      <c r="AL463" s="63">
        <f t="shared" si="98"/>
        <v>4.9372399999999999E-3</v>
      </c>
      <c r="AM463" s="63">
        <f t="shared" si="99"/>
        <v>8.26672E-5</v>
      </c>
      <c r="AN463" s="43">
        <f t="shared" si="100"/>
        <v>1.6743605739238929E-2</v>
      </c>
      <c r="AO463" s="3">
        <f t="shared" si="101"/>
        <v>2.1429923845455177</v>
      </c>
      <c r="AP463" s="3">
        <f t="shared" si="106"/>
        <v>0.68314120030741277</v>
      </c>
      <c r="AQ463"/>
      <c r="AR463"/>
      <c r="AS463"/>
      <c r="AT463"/>
      <c r="AU463"/>
      <c r="AV463" s="7"/>
      <c r="BG463">
        <v>0.33315869999999997</v>
      </c>
      <c r="BI463" s="7"/>
    </row>
    <row r="464" spans="1:61" x14ac:dyDescent="0.2">
      <c r="A464" s="2">
        <f t="shared" si="107"/>
        <v>113.25</v>
      </c>
      <c r="B464" s="1">
        <v>2.0670000000000002</v>
      </c>
      <c r="C464" s="1">
        <v>1148000</v>
      </c>
      <c r="D464" s="1">
        <v>1349000000000</v>
      </c>
      <c r="E464" s="1">
        <v>490800000</v>
      </c>
      <c r="F464" s="1">
        <v>6780000000</v>
      </c>
      <c r="G464" s="1">
        <v>172000000</v>
      </c>
      <c r="H464" s="53">
        <f t="shared" si="102"/>
        <v>1.0878947368421054E-10</v>
      </c>
      <c r="I464" s="53">
        <f t="shared" si="104"/>
        <v>71</v>
      </c>
      <c r="J464" s="1">
        <v>2738000</v>
      </c>
      <c r="K464" s="1">
        <v>75260000</v>
      </c>
      <c r="L464" s="64">
        <f t="shared" si="105"/>
        <v>7270800000</v>
      </c>
      <c r="M464" s="1">
        <v>1501000000</v>
      </c>
      <c r="N464" s="64"/>
      <c r="O464" s="1">
        <v>1.1501999999999999</v>
      </c>
      <c r="P464" s="1">
        <v>1.4166000000000001</v>
      </c>
      <c r="Q464" s="1">
        <v>2.4502000000000002</v>
      </c>
      <c r="R464" s="1">
        <v>0.96804999999999997</v>
      </c>
      <c r="S464" s="1">
        <v>0.10685</v>
      </c>
      <c r="T464"/>
      <c r="U464" s="1">
        <v>1.1321000000000001</v>
      </c>
      <c r="V464" s="1">
        <v>1.3757999999999999</v>
      </c>
      <c r="W464" s="1">
        <v>2.3658000000000001</v>
      </c>
      <c r="X464" s="1">
        <v>0.96804999999999997</v>
      </c>
      <c r="Y464" s="1">
        <v>0.10685</v>
      </c>
      <c r="AA464" s="1">
        <v>0.93645</v>
      </c>
      <c r="AB464" s="1">
        <v>1.0015000000000001</v>
      </c>
      <c r="AC464" s="1">
        <v>1.6137999999999999</v>
      </c>
      <c r="AD464" s="1">
        <v>0.91290000000000004</v>
      </c>
      <c r="AE464" s="1">
        <v>0.10199999999999999</v>
      </c>
      <c r="AG464" s="3">
        <f t="shared" si="103"/>
        <v>22.059646737841184</v>
      </c>
      <c r="AH464" s="3">
        <f t="shared" si="94"/>
        <v>25.373005677864928</v>
      </c>
      <c r="AI464" s="3">
        <f t="shared" si="95"/>
        <v>24.973726071910008</v>
      </c>
      <c r="AJ464" s="3">
        <f t="shared" si="96"/>
        <v>20.657756187651376</v>
      </c>
      <c r="AK464" s="1">
        <f t="shared" si="97"/>
        <v>910464142500</v>
      </c>
      <c r="AL464" s="63">
        <f t="shared" si="98"/>
        <v>4.1473600000000001E-3</v>
      </c>
      <c r="AM464" s="63">
        <f t="shared" si="99"/>
        <v>7.3691199999999997E-5</v>
      </c>
      <c r="AN464" s="43">
        <f t="shared" si="100"/>
        <v>1.7768218818718411E-2</v>
      </c>
      <c r="AO464" s="3">
        <f t="shared" si="101"/>
        <v>2.143283213327686</v>
      </c>
      <c r="AP464" s="3">
        <f t="shared" si="106"/>
        <v>0.68336156995623321</v>
      </c>
      <c r="AQ464"/>
      <c r="AR464"/>
      <c r="AS464"/>
      <c r="AT464"/>
      <c r="AU464"/>
      <c r="AV464" s="7"/>
      <c r="BG464">
        <v>0.33058379999999998</v>
      </c>
      <c r="BI464" s="7"/>
    </row>
    <row r="465" spans="1:61" x14ac:dyDescent="0.2">
      <c r="A465" s="2">
        <f t="shared" si="107"/>
        <v>113.5</v>
      </c>
      <c r="B465" s="1">
        <v>2.0059999999999998</v>
      </c>
      <c r="C465" s="1">
        <v>645000</v>
      </c>
      <c r="D465" s="1">
        <v>1344000000000</v>
      </c>
      <c r="E465" s="1">
        <v>287400000</v>
      </c>
      <c r="F465" s="1">
        <v>7084000000</v>
      </c>
      <c r="G465" s="1">
        <v>129500000</v>
      </c>
      <c r="H465" s="53">
        <f t="shared" si="102"/>
        <v>1.0557894736842104E-10</v>
      </c>
      <c r="I465" s="53">
        <f t="shared" si="104"/>
        <v>70.736842105263165</v>
      </c>
      <c r="J465" s="1">
        <v>5011000</v>
      </c>
      <c r="K465" s="1">
        <v>68500000</v>
      </c>
      <c r="L465" s="64">
        <f t="shared" si="105"/>
        <v>7371400000</v>
      </c>
      <c r="M465" s="1">
        <v>1486000000</v>
      </c>
      <c r="N465" s="64"/>
      <c r="O465" s="1">
        <v>1.1386000000000001</v>
      </c>
      <c r="P465" s="1">
        <v>1.4020999999999999</v>
      </c>
      <c r="Q465" s="1">
        <v>2.4249000000000001</v>
      </c>
      <c r="R465" s="1">
        <v>0.95840999999999998</v>
      </c>
      <c r="S465" s="1">
        <v>0.10577</v>
      </c>
      <c r="T465"/>
      <c r="U465" s="1">
        <v>1.1206</v>
      </c>
      <c r="V465" s="1">
        <v>1.3616999999999999</v>
      </c>
      <c r="W465" s="1">
        <v>2.3414000000000001</v>
      </c>
      <c r="X465" s="1">
        <v>0.95840999999999998</v>
      </c>
      <c r="Y465" s="1">
        <v>0.10577</v>
      </c>
      <c r="AA465" s="1">
        <v>0.92705000000000004</v>
      </c>
      <c r="AB465" s="1">
        <v>0.99138000000000004</v>
      </c>
      <c r="AC465" s="1">
        <v>1.5973999999999999</v>
      </c>
      <c r="AD465" s="1">
        <v>0.90383999999999998</v>
      </c>
      <c r="AE465" s="1">
        <v>0.10097</v>
      </c>
      <c r="AG465" s="3">
        <f t="shared" si="103"/>
        <v>22.290635703568395</v>
      </c>
      <c r="AH465" s="3">
        <f t="shared" si="94"/>
        <v>25.380117812082975</v>
      </c>
      <c r="AI465" s="3">
        <f t="shared" si="95"/>
        <v>24.978886369418746</v>
      </c>
      <c r="AJ465" s="3">
        <f t="shared" si="96"/>
        <v>20.664533828993083</v>
      </c>
      <c r="AK465" s="1">
        <f t="shared" si="97"/>
        <v>911044642500</v>
      </c>
      <c r="AL465" s="63">
        <f t="shared" si="98"/>
        <v>3.3712E-3</v>
      </c>
      <c r="AM465" s="63">
        <f t="shared" si="99"/>
        <v>6.6228800000000005E-5</v>
      </c>
      <c r="AN465" s="43">
        <f t="shared" si="100"/>
        <v>1.9645467489321312E-2</v>
      </c>
      <c r="AO465" s="3">
        <f t="shared" si="101"/>
        <v>2.1435370753393723</v>
      </c>
      <c r="AP465" s="3">
        <f t="shared" si="106"/>
        <v>0.6835532415662221</v>
      </c>
      <c r="AQ465"/>
      <c r="AR465"/>
      <c r="AS465"/>
      <c r="AT465"/>
      <c r="AU465"/>
      <c r="AV465" s="7"/>
      <c r="BG465">
        <v>0.32816519999999999</v>
      </c>
      <c r="BI465" s="7"/>
    </row>
    <row r="466" spans="1:61" x14ac:dyDescent="0.2">
      <c r="A466" s="2">
        <f t="shared" si="107"/>
        <v>113.75</v>
      </c>
      <c r="B466" s="1">
        <v>1.964</v>
      </c>
      <c r="C466" s="1">
        <v>339900</v>
      </c>
      <c r="D466" s="1">
        <v>1340000000000</v>
      </c>
      <c r="E466" s="1">
        <v>144800000</v>
      </c>
      <c r="F466" s="1">
        <v>7265000000</v>
      </c>
      <c r="G466" s="1">
        <v>89180000</v>
      </c>
      <c r="H466" s="53">
        <f t="shared" si="102"/>
        <v>1.0336842105263158E-10</v>
      </c>
      <c r="I466" s="53">
        <f t="shared" si="104"/>
        <v>70.526315789473685</v>
      </c>
      <c r="J466" s="1">
        <v>11200000</v>
      </c>
      <c r="K466" s="1">
        <v>64020000</v>
      </c>
      <c r="L466" s="64">
        <f t="shared" si="105"/>
        <v>7409800000</v>
      </c>
      <c r="M466" s="1">
        <v>1470000000</v>
      </c>
      <c r="N466" s="64"/>
      <c r="O466" s="1">
        <v>1.1272</v>
      </c>
      <c r="P466" s="1">
        <v>1.3877999999999999</v>
      </c>
      <c r="Q466" s="1">
        <v>2.4001000000000001</v>
      </c>
      <c r="R466" s="1">
        <v>0.94906000000000001</v>
      </c>
      <c r="S466" s="1">
        <v>0.10475</v>
      </c>
      <c r="T466"/>
      <c r="U466" s="1">
        <v>1.1094999999999999</v>
      </c>
      <c r="V466" s="1">
        <v>1.3479000000000001</v>
      </c>
      <c r="W466" s="1">
        <v>2.3174999999999999</v>
      </c>
      <c r="X466" s="1">
        <v>0.94906000000000001</v>
      </c>
      <c r="Y466" s="1">
        <v>0.10475</v>
      </c>
      <c r="AA466" s="1">
        <v>0.91791</v>
      </c>
      <c r="AB466" s="1">
        <v>0.98141999999999996</v>
      </c>
      <c r="AC466" s="1">
        <v>1.5810999999999999</v>
      </c>
      <c r="AD466" s="1">
        <v>0.89505999999999997</v>
      </c>
      <c r="AE466" s="1">
        <v>0.1</v>
      </c>
      <c r="AG466" s="3">
        <f t="shared" si="103"/>
        <v>22.524043379935989</v>
      </c>
      <c r="AH466" s="3">
        <f t="shared" si="94"/>
        <v>25.389101697863847</v>
      </c>
      <c r="AI466" s="3">
        <f t="shared" si="95"/>
        <v>24.99042613003898</v>
      </c>
      <c r="AJ466" s="3">
        <f t="shared" si="96"/>
        <v>20.675044658877045</v>
      </c>
      <c r="AK466" s="1">
        <f t="shared" si="97"/>
        <v>911350552500</v>
      </c>
      <c r="AL466" s="63">
        <f t="shared" si="98"/>
        <v>2.5382E-3</v>
      </c>
      <c r="AM466" s="63">
        <f t="shared" si="99"/>
        <v>6.0279999999999999E-5</v>
      </c>
      <c r="AN466" s="43">
        <f t="shared" si="100"/>
        <v>2.3749113545031911E-2</v>
      </c>
      <c r="AO466" s="3">
        <f t="shared" si="101"/>
        <v>2.1439904885430177</v>
      </c>
      <c r="AP466" s="3">
        <f t="shared" si="106"/>
        <v>0.68385934572705009</v>
      </c>
      <c r="AQ466"/>
      <c r="AR466"/>
      <c r="AS466"/>
      <c r="AT466"/>
      <c r="AU466"/>
      <c r="AV466" s="7"/>
      <c r="BG466">
        <v>0.3259418</v>
      </c>
      <c r="BI466" s="7"/>
    </row>
    <row r="467" spans="1:61" x14ac:dyDescent="0.2">
      <c r="A467" s="2">
        <f t="shared" si="107"/>
        <v>114</v>
      </c>
      <c r="B467" s="1">
        <v>1.93</v>
      </c>
      <c r="C467" s="1">
        <v>386400</v>
      </c>
      <c r="D467" s="1">
        <v>1336000000000</v>
      </c>
      <c r="E467" s="1">
        <v>188600000</v>
      </c>
      <c r="F467" s="1">
        <v>7260000000</v>
      </c>
      <c r="G467" s="1">
        <v>82710000</v>
      </c>
      <c r="H467" s="53">
        <f t="shared" si="102"/>
        <v>1.0157894736842105E-10</v>
      </c>
      <c r="I467" s="53">
        <f t="shared" si="104"/>
        <v>70.315789473684205</v>
      </c>
      <c r="J467" s="1">
        <v>8817000</v>
      </c>
      <c r="K467" s="1">
        <v>61750000</v>
      </c>
      <c r="L467" s="64">
        <f t="shared" si="105"/>
        <v>7448600000</v>
      </c>
      <c r="M467" s="1">
        <v>1455000000</v>
      </c>
      <c r="N467" s="64"/>
      <c r="O467" s="1">
        <v>1.1162000000000001</v>
      </c>
      <c r="P467" s="1">
        <v>1.3738999999999999</v>
      </c>
      <c r="Q467" s="1">
        <v>2.3757000000000001</v>
      </c>
      <c r="R467" s="1">
        <v>0.94008000000000003</v>
      </c>
      <c r="S467" s="1">
        <v>0.10381</v>
      </c>
      <c r="T467"/>
      <c r="U467" s="1">
        <v>1.0987</v>
      </c>
      <c r="V467" s="1">
        <v>1.3344</v>
      </c>
      <c r="W467" s="1">
        <v>2.294</v>
      </c>
      <c r="X467" s="1">
        <v>0.94008000000000003</v>
      </c>
      <c r="Y467" s="1">
        <v>0.10381</v>
      </c>
      <c r="AA467" s="1">
        <v>0.90910000000000002</v>
      </c>
      <c r="AB467" s="1">
        <v>0.97175999999999996</v>
      </c>
      <c r="AC467" s="1">
        <v>1.5652999999999999</v>
      </c>
      <c r="AD467" s="1">
        <v>0.88665000000000005</v>
      </c>
      <c r="AE467" s="1">
        <v>9.9106E-2</v>
      </c>
      <c r="AG467" s="3">
        <f t="shared" si="103"/>
        <v>22.75989509352673</v>
      </c>
      <c r="AH467" s="3">
        <f t="shared" si="94"/>
        <v>25.404594903394539</v>
      </c>
      <c r="AI467" s="3">
        <f t="shared" si="95"/>
        <v>25.006296739257817</v>
      </c>
      <c r="AJ467" s="3">
        <f t="shared" si="96"/>
        <v>20.691020629525152</v>
      </c>
      <c r="AK467" s="1">
        <f t="shared" si="97"/>
        <v>911698312500</v>
      </c>
      <c r="AL467" s="63">
        <f t="shared" si="98"/>
        <v>1.7479279999999999E-3</v>
      </c>
      <c r="AM467" s="63">
        <f t="shared" si="99"/>
        <v>5.6337600000000001E-5</v>
      </c>
      <c r="AN467" s="43">
        <f t="shared" si="100"/>
        <v>3.2231075879555683E-2</v>
      </c>
      <c r="AO467" s="3">
        <f t="shared" si="101"/>
        <v>2.1445714147075234</v>
      </c>
      <c r="AP467" s="3">
        <f t="shared" si="106"/>
        <v>0.68424193900575014</v>
      </c>
      <c r="AQ467"/>
      <c r="AR467"/>
      <c r="AS467"/>
      <c r="AT467"/>
      <c r="AU467"/>
      <c r="AV467" s="7"/>
      <c r="BG467">
        <v>0.32393240000000001</v>
      </c>
      <c r="BI467" s="7"/>
    </row>
    <row r="468" spans="1:61" x14ac:dyDescent="0.2">
      <c r="A468" s="2">
        <f t="shared" si="107"/>
        <v>114.25</v>
      </c>
      <c r="B468" s="1">
        <v>1.8979999999999999</v>
      </c>
      <c r="C468" s="1">
        <v>94700</v>
      </c>
      <c r="D468" s="1">
        <v>1331000000000</v>
      </c>
      <c r="E468" s="1">
        <v>11210</v>
      </c>
      <c r="F468" s="1">
        <v>7320000000</v>
      </c>
      <c r="G468" s="1">
        <v>46040000</v>
      </c>
      <c r="H468" s="53">
        <f t="shared" si="102"/>
        <v>9.9894736842105262E-11</v>
      </c>
      <c r="I468" s="53">
        <f t="shared" si="104"/>
        <v>70.05263157894737</v>
      </c>
      <c r="J468" s="1">
        <v>69010000</v>
      </c>
      <c r="K468" s="1">
        <v>62580000</v>
      </c>
      <c r="L468" s="64">
        <f t="shared" si="105"/>
        <v>7320011210</v>
      </c>
      <c r="M468" s="1">
        <v>1440000000</v>
      </c>
      <c r="N468" s="64"/>
      <c r="O468" s="1">
        <v>1.1054999999999999</v>
      </c>
      <c r="P468" s="1">
        <v>1.3602000000000001</v>
      </c>
      <c r="Q468" s="1">
        <v>2.3517000000000001</v>
      </c>
      <c r="R468" s="1">
        <v>0.93140000000000001</v>
      </c>
      <c r="S468" s="1">
        <v>0.10290000000000001</v>
      </c>
      <c r="T468"/>
      <c r="U468" s="1">
        <v>1.0881000000000001</v>
      </c>
      <c r="V468" s="1">
        <v>1.3211999999999999</v>
      </c>
      <c r="W468" s="1">
        <v>2.2707999999999999</v>
      </c>
      <c r="X468" s="1">
        <v>0.93140000000000001</v>
      </c>
      <c r="Y468" s="1">
        <v>0.10290000000000001</v>
      </c>
      <c r="AA468" s="1">
        <v>0.90053000000000005</v>
      </c>
      <c r="AB468" s="1">
        <v>0.96226999999999996</v>
      </c>
      <c r="AC468" s="1">
        <v>1.5498000000000001</v>
      </c>
      <c r="AD468" s="1">
        <v>0.87851999999999997</v>
      </c>
      <c r="AE468" s="1">
        <v>9.8248000000000002E-2</v>
      </c>
      <c r="AG468" s="3">
        <f t="shared" si="103"/>
        <v>22.998216436120813</v>
      </c>
      <c r="AH468" s="3">
        <f t="shared" si="94"/>
        <v>25.424528270131557</v>
      </c>
      <c r="AI468" s="3">
        <f t="shared" si="95"/>
        <v>25.024359304143058</v>
      </c>
      <c r="AJ468" s="3">
        <f t="shared" si="96"/>
        <v>20.710583847219876</v>
      </c>
      <c r="AK468" s="1">
        <f t="shared" si="97"/>
        <v>911783542500</v>
      </c>
      <c r="AL468" s="63">
        <f t="shared" si="98"/>
        <v>1.6211159999999999E-3</v>
      </c>
      <c r="AM468" s="63">
        <f t="shared" si="99"/>
        <v>5.4339999999999998E-5</v>
      </c>
      <c r="AN468" s="43">
        <f t="shared" si="100"/>
        <v>3.3520118239533755E-2</v>
      </c>
      <c r="AO468" s="3">
        <f t="shared" si="101"/>
        <v>2.1453401460569528</v>
      </c>
      <c r="AP468" s="3">
        <f t="shared" si="106"/>
        <v>0.68475224231730625</v>
      </c>
      <c r="AQ468"/>
      <c r="AR468"/>
      <c r="AS468"/>
      <c r="AT468"/>
      <c r="AU468"/>
      <c r="AV468" s="7"/>
      <c r="BG468">
        <v>0.3220499</v>
      </c>
      <c r="BI468" s="7"/>
    </row>
    <row r="469" spans="1:61" x14ac:dyDescent="0.2">
      <c r="A469" s="2">
        <f t="shared" si="107"/>
        <v>114.5</v>
      </c>
      <c r="B469" s="1">
        <v>1.8759999999999999</v>
      </c>
      <c r="C469" s="1">
        <v>41810</v>
      </c>
      <c r="D469" s="1">
        <v>1327000000000</v>
      </c>
      <c r="E469" s="1">
        <v>21700</v>
      </c>
      <c r="F469" s="1">
        <v>7049000000</v>
      </c>
      <c r="G469" s="1">
        <v>18630000</v>
      </c>
      <c r="H469" s="53">
        <f t="shared" si="102"/>
        <v>9.8736842105263152E-11</v>
      </c>
      <c r="I469" s="53">
        <f t="shared" si="104"/>
        <v>69.84210526315789</v>
      </c>
      <c r="J469" s="1">
        <v>149400000</v>
      </c>
      <c r="K469" s="1">
        <v>59330000</v>
      </c>
      <c r="L469" s="64">
        <f t="shared" si="105"/>
        <v>7049021700</v>
      </c>
      <c r="M469" s="1">
        <v>1425000000</v>
      </c>
      <c r="N469" s="64"/>
      <c r="O469" s="1">
        <v>1.0963000000000001</v>
      </c>
      <c r="P469" s="1">
        <v>1.3475999999999999</v>
      </c>
      <c r="Q469" s="1">
        <v>2.3290000000000002</v>
      </c>
      <c r="R469" s="1">
        <v>0.92452000000000001</v>
      </c>
      <c r="S469" s="1">
        <v>0.10231</v>
      </c>
      <c r="T469"/>
      <c r="U469" s="1">
        <v>1.0790999999999999</v>
      </c>
      <c r="V469" s="1">
        <v>1.3089999999999999</v>
      </c>
      <c r="W469" s="1">
        <v>2.2490000000000001</v>
      </c>
      <c r="X469" s="1">
        <v>0.92452000000000001</v>
      </c>
      <c r="Y469" s="1">
        <v>0.10231</v>
      </c>
      <c r="AA469" s="1">
        <v>0.89342999999999995</v>
      </c>
      <c r="AB469" s="1">
        <v>0.95382</v>
      </c>
      <c r="AC469" s="1">
        <v>1.5355000000000001</v>
      </c>
      <c r="AD469" s="1">
        <v>0.87217</v>
      </c>
      <c r="AE469" s="1">
        <v>9.7709000000000004E-2</v>
      </c>
      <c r="AG469" s="3">
        <f t="shared" si="103"/>
        <v>23.239033267472763</v>
      </c>
      <c r="AH469" s="3">
        <f t="shared" si="94"/>
        <v>25.476952171130392</v>
      </c>
      <c r="AI469" s="3">
        <f t="shared" si="95"/>
        <v>25.077240798929857</v>
      </c>
      <c r="AJ469" s="3">
        <f t="shared" si="96"/>
        <v>20.76244949215819</v>
      </c>
      <c r="AK469" s="1">
        <f t="shared" si="97"/>
        <v>911821171500</v>
      </c>
      <c r="AL469" s="63">
        <f t="shared" si="98"/>
        <v>9.02384E-4</v>
      </c>
      <c r="AM469" s="63">
        <f t="shared" si="99"/>
        <v>5.50704E-5</v>
      </c>
      <c r="AN469" s="43">
        <f t="shared" si="100"/>
        <v>6.1027677795705601E-2</v>
      </c>
      <c r="AO469" s="3">
        <f t="shared" si="101"/>
        <v>2.1473273473830017</v>
      </c>
      <c r="AP469" s="3">
        <f t="shared" si="106"/>
        <v>0.68604927278124073</v>
      </c>
      <c r="AQ469"/>
      <c r="AR469"/>
      <c r="AS469"/>
      <c r="AT469"/>
      <c r="AU469"/>
      <c r="AV469" s="7"/>
      <c r="BG469">
        <v>0.3202084</v>
      </c>
      <c r="BI469" s="7"/>
    </row>
    <row r="470" spans="1:61" x14ac:dyDescent="0.2">
      <c r="A470" s="2">
        <f t="shared" si="107"/>
        <v>114.75</v>
      </c>
      <c r="B470" s="1">
        <v>1.855</v>
      </c>
      <c r="C470" s="1">
        <v>32140</v>
      </c>
      <c r="D470" s="1">
        <v>1323000000000</v>
      </c>
      <c r="E470" s="1">
        <v>28760</v>
      </c>
      <c r="F470" s="1">
        <v>6821000000</v>
      </c>
      <c r="G470" s="1">
        <v>13390000</v>
      </c>
      <c r="H470" s="53">
        <f t="shared" si="102"/>
        <v>9.7631578947368414E-11</v>
      </c>
      <c r="I470" s="53">
        <f t="shared" si="104"/>
        <v>69.631578947368425</v>
      </c>
      <c r="J470" s="1">
        <v>215900000</v>
      </c>
      <c r="K470" s="1">
        <v>53750000</v>
      </c>
      <c r="L470" s="64">
        <f t="shared" si="105"/>
        <v>6821028760</v>
      </c>
      <c r="M470" s="1">
        <v>1410000000</v>
      </c>
      <c r="N470" s="64"/>
      <c r="O470" s="1">
        <v>1.0871999999999999</v>
      </c>
      <c r="P470" s="1">
        <v>1.3352999999999999</v>
      </c>
      <c r="Q470" s="1">
        <v>2.3067000000000002</v>
      </c>
      <c r="R470" s="1">
        <v>0.91781999999999997</v>
      </c>
      <c r="S470" s="1">
        <v>0.10176</v>
      </c>
      <c r="T470"/>
      <c r="U470" s="1">
        <v>1.0702</v>
      </c>
      <c r="V470" s="1">
        <v>1.2969999999999999</v>
      </c>
      <c r="W470" s="1">
        <v>2.2275999999999998</v>
      </c>
      <c r="X470" s="1">
        <v>0.91781999999999997</v>
      </c>
      <c r="Y470" s="1">
        <v>0.10176</v>
      </c>
      <c r="AA470" s="1">
        <v>0.88653000000000004</v>
      </c>
      <c r="AB470" s="1">
        <v>0.94557000000000002</v>
      </c>
      <c r="AC470" s="1">
        <v>1.5214000000000001</v>
      </c>
      <c r="AD470" s="1">
        <v>0.86602999999999997</v>
      </c>
      <c r="AE470" s="1">
        <v>9.7208000000000003E-2</v>
      </c>
      <c r="AG470" s="3">
        <f t="shared" si="103"/>
        <v>23.482371718117374</v>
      </c>
      <c r="AH470" s="3">
        <f t="shared" si="94"/>
        <v>25.530034531937208</v>
      </c>
      <c r="AI470" s="3">
        <f t="shared" si="95"/>
        <v>25.130834212729216</v>
      </c>
      <c r="AJ470" s="3">
        <f t="shared" si="96"/>
        <v>20.817826999262596</v>
      </c>
      <c r="AK470" s="1">
        <f t="shared" si="97"/>
        <v>911850097500</v>
      </c>
      <c r="AL470" s="63">
        <f t="shared" si="98"/>
        <v>3.6514799999999998E-4</v>
      </c>
      <c r="AM470" s="63">
        <f t="shared" si="99"/>
        <v>5.2210399999999997E-5</v>
      </c>
      <c r="AN470" s="43">
        <f t="shared" si="100"/>
        <v>0.14298421461982538</v>
      </c>
      <c r="AO470" s="3">
        <f t="shared" si="101"/>
        <v>2.1493334831124096</v>
      </c>
      <c r="AP470" s="3">
        <f t="shared" si="106"/>
        <v>0.68735115704336103</v>
      </c>
      <c r="AQ470"/>
      <c r="AR470"/>
      <c r="AS470"/>
      <c r="AT470"/>
      <c r="AU470"/>
      <c r="AV470" s="7"/>
      <c r="BG470">
        <v>0.31839899999999999</v>
      </c>
      <c r="BI470" s="7"/>
    </row>
    <row r="471" spans="1:61" x14ac:dyDescent="0.2">
      <c r="A471" s="2">
        <f t="shared" si="107"/>
        <v>115</v>
      </c>
      <c r="B471" s="1">
        <v>1.8340000000000001</v>
      </c>
      <c r="C471" s="1">
        <v>34110</v>
      </c>
      <c r="D471" s="1">
        <v>1319000000000</v>
      </c>
      <c r="E471" s="1">
        <v>33820</v>
      </c>
      <c r="F471" s="1">
        <v>6629000000</v>
      </c>
      <c r="G471" s="1">
        <v>13520000</v>
      </c>
      <c r="H471" s="53">
        <f t="shared" si="102"/>
        <v>9.6526315789473688E-11</v>
      </c>
      <c r="I471" s="53">
        <f t="shared" si="104"/>
        <v>69.421052631578945</v>
      </c>
      <c r="J471" s="1">
        <v>273500000</v>
      </c>
      <c r="K471" s="1">
        <v>49020000</v>
      </c>
      <c r="L471" s="64">
        <f t="shared" si="105"/>
        <v>6629033820</v>
      </c>
      <c r="M471" s="1">
        <v>1396000000</v>
      </c>
      <c r="N471" s="64"/>
      <c r="O471" s="1">
        <v>1.0781000000000001</v>
      </c>
      <c r="P471" s="1">
        <v>1.3229</v>
      </c>
      <c r="Q471" s="1">
        <v>2.2845</v>
      </c>
      <c r="R471" s="1">
        <v>0.91083999999999998</v>
      </c>
      <c r="S471" s="1">
        <v>0.10116</v>
      </c>
      <c r="T471"/>
      <c r="U471" s="1">
        <v>1.0611999999999999</v>
      </c>
      <c r="V471" s="1">
        <v>1.2849999999999999</v>
      </c>
      <c r="W471" s="1">
        <v>2.2061000000000002</v>
      </c>
      <c r="X471" s="1">
        <v>0.91083999999999998</v>
      </c>
      <c r="Y471" s="1">
        <v>0.10116</v>
      </c>
      <c r="AA471" s="1">
        <v>0.87943000000000005</v>
      </c>
      <c r="AB471" s="1">
        <v>0.93725000000000003</v>
      </c>
      <c r="AC471" s="1">
        <v>1.5074000000000001</v>
      </c>
      <c r="AD471" s="1">
        <v>0.85958000000000001</v>
      </c>
      <c r="AE471" s="1">
        <v>9.6655000000000005E-2</v>
      </c>
      <c r="AG471" s="3">
        <f t="shared" si="103"/>
        <v>23.728258192205157</v>
      </c>
      <c r="AH471" s="3">
        <f t="shared" si="94"/>
        <v>25.581435157016379</v>
      </c>
      <c r="AI471" s="3">
        <f t="shared" si="95"/>
        <v>25.180427593568112</v>
      </c>
      <c r="AJ471" s="3">
        <f t="shared" si="96"/>
        <v>20.867342101970983</v>
      </c>
      <c r="AK471" s="1">
        <f t="shared" si="97"/>
        <v>911880796500</v>
      </c>
      <c r="AL471" s="63">
        <f t="shared" si="98"/>
        <v>2.6244399999999997E-4</v>
      </c>
      <c r="AM471" s="63">
        <f t="shared" si="99"/>
        <v>4.7299999999999998E-5</v>
      </c>
      <c r="AN471" s="43">
        <f t="shared" si="100"/>
        <v>0.18022892502781546</v>
      </c>
      <c r="AO471" s="3">
        <f t="shared" si="101"/>
        <v>2.1511439514198605</v>
      </c>
      <c r="AP471" s="3">
        <f t="shared" si="106"/>
        <v>0.68851765061607073</v>
      </c>
      <c r="AQ471"/>
      <c r="AR471"/>
      <c r="AS471"/>
      <c r="AT471"/>
      <c r="AU471"/>
      <c r="AV471" s="7"/>
      <c r="BG471">
        <v>0.31661499999999998</v>
      </c>
      <c r="BI471" s="7"/>
    </row>
    <row r="472" spans="1:61" x14ac:dyDescent="0.2">
      <c r="A472" s="2">
        <f t="shared" si="107"/>
        <v>115.25</v>
      </c>
      <c r="B472" s="1">
        <v>1.8129999999999999</v>
      </c>
      <c r="C472" s="1">
        <v>38840</v>
      </c>
      <c r="D472" s="1">
        <v>1315000000000</v>
      </c>
      <c r="E472" s="1">
        <v>37550</v>
      </c>
      <c r="F472" s="1">
        <v>6463000000</v>
      </c>
      <c r="G472" s="1">
        <v>14790000</v>
      </c>
      <c r="H472" s="53">
        <f t="shared" si="102"/>
        <v>9.542105263157895E-11</v>
      </c>
      <c r="I472" s="53">
        <f t="shared" si="104"/>
        <v>69.21052631578948</v>
      </c>
      <c r="J472" s="1">
        <v>323800000</v>
      </c>
      <c r="K472" s="1">
        <v>45940000</v>
      </c>
      <c r="L472" s="64">
        <f t="shared" si="105"/>
        <v>6463037550</v>
      </c>
      <c r="M472" s="1">
        <v>1381000000</v>
      </c>
      <c r="N472" s="64"/>
      <c r="O472" s="1">
        <v>1.0684</v>
      </c>
      <c r="P472" s="1">
        <v>1.3102</v>
      </c>
      <c r="Q472" s="1">
        <v>2.2618999999999998</v>
      </c>
      <c r="R472" s="1">
        <v>0.90320999999999996</v>
      </c>
      <c r="S472" s="1">
        <v>0.10044</v>
      </c>
      <c r="T472"/>
      <c r="U472" s="1">
        <v>1.0517000000000001</v>
      </c>
      <c r="V472" s="1">
        <v>1.2727999999999999</v>
      </c>
      <c r="W472" s="1">
        <v>2.1844000000000001</v>
      </c>
      <c r="X472" s="1">
        <v>0.90320999999999996</v>
      </c>
      <c r="Y472" s="1">
        <v>0.10044</v>
      </c>
      <c r="AA472" s="1">
        <v>0.87182000000000004</v>
      </c>
      <c r="AB472" s="1">
        <v>0.92861000000000005</v>
      </c>
      <c r="AC472" s="1">
        <v>1.4928999999999999</v>
      </c>
      <c r="AD472" s="1">
        <v>0.85246999999999995</v>
      </c>
      <c r="AE472" s="1">
        <v>9.5981999999999998E-2</v>
      </c>
      <c r="AG472" s="3">
        <f t="shared" si="103"/>
        <v>23.976719370367352</v>
      </c>
      <c r="AH472" s="3">
        <f t="shared" si="94"/>
        <v>25.61672697530048</v>
      </c>
      <c r="AI472" s="3">
        <f t="shared" si="95"/>
        <v>25.216315761815345</v>
      </c>
      <c r="AJ472" s="3">
        <f t="shared" si="96"/>
        <v>20.903383481473664</v>
      </c>
      <c r="AK472" s="1">
        <f t="shared" si="97"/>
        <v>911915752500</v>
      </c>
      <c r="AL472" s="63">
        <f t="shared" si="98"/>
        <v>2.6499199999999997E-4</v>
      </c>
      <c r="AM472" s="63">
        <f t="shared" si="99"/>
        <v>4.3137599999999998E-5</v>
      </c>
      <c r="AN472" s="43">
        <f t="shared" si="100"/>
        <v>0.16278831059050841</v>
      </c>
      <c r="AO472" s="3">
        <f t="shared" si="101"/>
        <v>2.152458912125375</v>
      </c>
      <c r="AP472" s="3">
        <f t="shared" si="106"/>
        <v>0.68936803541444047</v>
      </c>
      <c r="AQ472"/>
      <c r="AR472"/>
      <c r="AS472"/>
      <c r="AT472"/>
      <c r="AU472"/>
      <c r="AV472" s="7"/>
      <c r="BG472">
        <v>0.31490240000000003</v>
      </c>
      <c r="BI472" s="7"/>
    </row>
    <row r="473" spans="1:61" x14ac:dyDescent="0.2">
      <c r="A473" s="2">
        <f t="shared" si="107"/>
        <v>115.5</v>
      </c>
      <c r="B473" s="1">
        <v>1.792</v>
      </c>
      <c r="C473" s="1">
        <v>43760</v>
      </c>
      <c r="D473" s="1">
        <v>1311000000000</v>
      </c>
      <c r="E473" s="1">
        <v>40240</v>
      </c>
      <c r="F473" s="1">
        <v>6316000000</v>
      </c>
      <c r="G473" s="1">
        <v>16120000</v>
      </c>
      <c r="H473" s="53">
        <f t="shared" si="102"/>
        <v>9.4315789473684211E-11</v>
      </c>
      <c r="I473" s="53">
        <f t="shared" si="104"/>
        <v>69</v>
      </c>
      <c r="J473" s="1">
        <v>366700000</v>
      </c>
      <c r="K473" s="1">
        <v>44310000</v>
      </c>
      <c r="L473" s="64">
        <f t="shared" si="105"/>
        <v>6316040240</v>
      </c>
      <c r="M473" s="1">
        <v>1367000000</v>
      </c>
      <c r="N473" s="64"/>
      <c r="O473" s="1">
        <v>1.0582</v>
      </c>
      <c r="P473" s="1">
        <v>1.2972999999999999</v>
      </c>
      <c r="Q473" s="1">
        <v>2.2391000000000001</v>
      </c>
      <c r="R473" s="1">
        <v>0.89488999999999996</v>
      </c>
      <c r="S473" s="1">
        <v>9.9592E-2</v>
      </c>
      <c r="T473"/>
      <c r="U473" s="1">
        <v>1.0417000000000001</v>
      </c>
      <c r="V473" s="1">
        <v>1.2602</v>
      </c>
      <c r="W473" s="1">
        <v>2.1623999999999999</v>
      </c>
      <c r="X473" s="1">
        <v>0.89488999999999996</v>
      </c>
      <c r="Y473" s="1">
        <v>9.9592E-2</v>
      </c>
      <c r="AA473" s="1">
        <v>0.86365000000000003</v>
      </c>
      <c r="AB473" s="1">
        <v>0.91961000000000004</v>
      </c>
      <c r="AC473" s="1">
        <v>1.4781</v>
      </c>
      <c r="AD473" s="1">
        <v>0.84467000000000003</v>
      </c>
      <c r="AE473" s="1">
        <v>9.5177999999999999E-2</v>
      </c>
      <c r="AG473" s="3">
        <f t="shared" si="103"/>
        <v>24.227782212610979</v>
      </c>
      <c r="AH473" s="3">
        <f t="shared" si="94"/>
        <v>25.63783913738494</v>
      </c>
      <c r="AI473" s="3">
        <f t="shared" si="95"/>
        <v>25.23808073087686</v>
      </c>
      <c r="AJ473" s="3">
        <f t="shared" si="96"/>
        <v>20.924324107921471</v>
      </c>
      <c r="AK473" s="1">
        <f t="shared" si="97"/>
        <v>911955136500</v>
      </c>
      <c r="AL473" s="63">
        <f t="shared" si="98"/>
        <v>2.8988399999999996E-4</v>
      </c>
      <c r="AM473" s="63">
        <f t="shared" si="99"/>
        <v>4.0427199999999998E-5</v>
      </c>
      <c r="AN473" s="43">
        <f t="shared" si="100"/>
        <v>0.13945992189979442</v>
      </c>
      <c r="AO473" s="3">
        <f t="shared" si="101"/>
        <v>2.1531403684575658</v>
      </c>
      <c r="AP473" s="3">
        <f t="shared" si="106"/>
        <v>0.68980960456332385</v>
      </c>
      <c r="AQ473"/>
      <c r="AR473"/>
      <c r="AS473"/>
      <c r="AT473"/>
      <c r="AU473"/>
      <c r="AV473" s="7"/>
      <c r="BG473">
        <v>0.31327129999999997</v>
      </c>
      <c r="BI473" s="7"/>
    </row>
    <row r="474" spans="1:61" x14ac:dyDescent="0.2">
      <c r="A474" s="2">
        <f t="shared" si="107"/>
        <v>115.75</v>
      </c>
      <c r="B474" s="1">
        <v>1.772</v>
      </c>
      <c r="C474" s="1">
        <v>48000</v>
      </c>
      <c r="D474" s="1">
        <v>1307000000000</v>
      </c>
      <c r="E474" s="1">
        <v>42120</v>
      </c>
      <c r="F474" s="1">
        <v>6187000000</v>
      </c>
      <c r="G474" s="1">
        <v>17230000</v>
      </c>
      <c r="H474" s="53">
        <f t="shared" si="102"/>
        <v>9.3263157894736844E-11</v>
      </c>
      <c r="I474" s="53">
        <f t="shared" si="104"/>
        <v>68.78947368421052</v>
      </c>
      <c r="J474" s="1">
        <v>402100000</v>
      </c>
      <c r="K474" s="1">
        <v>43630000</v>
      </c>
      <c r="L474" s="64">
        <f t="shared" si="105"/>
        <v>6187042120</v>
      </c>
      <c r="M474" s="1">
        <v>1352000000</v>
      </c>
      <c r="N474" s="64"/>
      <c r="O474" s="1">
        <v>1.0476000000000001</v>
      </c>
      <c r="P474" s="1">
        <v>1.2841</v>
      </c>
      <c r="Q474" s="1">
        <v>2.2161</v>
      </c>
      <c r="R474" s="1">
        <v>0.88610999999999995</v>
      </c>
      <c r="S474" s="1">
        <v>9.8658999999999997E-2</v>
      </c>
      <c r="T474"/>
      <c r="U474" s="1">
        <v>1.0313000000000001</v>
      </c>
      <c r="V474" s="1">
        <v>1.2474000000000001</v>
      </c>
      <c r="W474" s="1">
        <v>2.1402000000000001</v>
      </c>
      <c r="X474" s="1">
        <v>0.88610999999999995</v>
      </c>
      <c r="Y474" s="1">
        <v>9.8658999999999997E-2</v>
      </c>
      <c r="AA474" s="1">
        <v>0.85511999999999999</v>
      </c>
      <c r="AB474" s="1">
        <v>0.91037000000000001</v>
      </c>
      <c r="AC474" s="1">
        <v>1.4631000000000001</v>
      </c>
      <c r="AD474" s="1">
        <v>0.83642000000000005</v>
      </c>
      <c r="AE474" s="1">
        <v>9.4292000000000001E-2</v>
      </c>
      <c r="AG474" s="3">
        <f t="shared" si="103"/>
        <v>24.481473961244244</v>
      </c>
      <c r="AH474" s="3">
        <f t="shared" si="94"/>
        <v>25.646792121799471</v>
      </c>
      <c r="AI474" s="3">
        <f t="shared" si="95"/>
        <v>25.247744096231191</v>
      </c>
      <c r="AJ474" s="3">
        <f t="shared" si="96"/>
        <v>20.93459801373918</v>
      </c>
      <c r="AK474" s="1">
        <f t="shared" si="97"/>
        <v>911998336500</v>
      </c>
      <c r="AL474" s="63">
        <f t="shared" si="98"/>
        <v>3.1595199999999999E-4</v>
      </c>
      <c r="AM474" s="63">
        <f t="shared" si="99"/>
        <v>3.8992799999999997E-5</v>
      </c>
      <c r="AN474" s="43">
        <f t="shared" si="100"/>
        <v>0.12341368309110244</v>
      </c>
      <c r="AO474" s="3">
        <f t="shared" si="101"/>
        <v>2.1535372374944837</v>
      </c>
      <c r="AP474" s="3">
        <f t="shared" si="106"/>
        <v>0.69006307919943921</v>
      </c>
      <c r="AQ474"/>
      <c r="AR474"/>
      <c r="AS474"/>
      <c r="AT474"/>
      <c r="AU474"/>
      <c r="AV474" s="7"/>
      <c r="BG474">
        <v>0.31173119999999999</v>
      </c>
      <c r="BI474" s="7"/>
    </row>
    <row r="475" spans="1:61" x14ac:dyDescent="0.2">
      <c r="A475" s="2">
        <f t="shared" si="107"/>
        <v>116</v>
      </c>
      <c r="B475" s="1">
        <v>1.7509999999999999</v>
      </c>
      <c r="C475" s="1">
        <v>51440</v>
      </c>
      <c r="D475" s="1">
        <v>1303000000000</v>
      </c>
      <c r="E475" s="1">
        <v>43420</v>
      </c>
      <c r="F475" s="1">
        <v>6076000000</v>
      </c>
      <c r="G475" s="1">
        <v>18080000</v>
      </c>
      <c r="H475" s="53">
        <f t="shared" si="102"/>
        <v>9.2157894736842105E-11</v>
      </c>
      <c r="I475" s="53">
        <f t="shared" si="104"/>
        <v>68.578947368421055</v>
      </c>
      <c r="J475" s="1">
        <v>430700000</v>
      </c>
      <c r="K475" s="1">
        <v>43450000</v>
      </c>
      <c r="L475" s="64">
        <f t="shared" si="105"/>
        <v>6076043420</v>
      </c>
      <c r="M475" s="1">
        <v>1338000000</v>
      </c>
      <c r="N475" s="64"/>
      <c r="O475" s="1">
        <v>1.0368999999999999</v>
      </c>
      <c r="P475" s="1">
        <v>1.2708999999999999</v>
      </c>
      <c r="Q475" s="1">
        <v>2.1932</v>
      </c>
      <c r="R475" s="1">
        <v>0.87717000000000001</v>
      </c>
      <c r="S475" s="1">
        <v>9.7689999999999999E-2</v>
      </c>
      <c r="T475"/>
      <c r="U475" s="1">
        <v>1.0207999999999999</v>
      </c>
      <c r="V475" s="1">
        <v>1.2345999999999999</v>
      </c>
      <c r="W475" s="1">
        <v>2.1181000000000001</v>
      </c>
      <c r="X475" s="1">
        <v>0.87717000000000001</v>
      </c>
      <c r="Y475" s="1">
        <v>9.7689999999999999E-2</v>
      </c>
      <c r="AA475" s="1">
        <v>0.84646999999999994</v>
      </c>
      <c r="AB475" s="1">
        <v>0.90108999999999995</v>
      </c>
      <c r="AC475" s="1">
        <v>1.448</v>
      </c>
      <c r="AD475" s="1">
        <v>0.82801000000000002</v>
      </c>
      <c r="AE475" s="1">
        <v>9.3368999999999994E-2</v>
      </c>
      <c r="AG475" s="3">
        <f t="shared" si="103"/>
        <v>24.737822143832553</v>
      </c>
      <c r="AH475" s="3">
        <f t="shared" si="94"/>
        <v>25.650647780939973</v>
      </c>
      <c r="AI475" s="3">
        <f t="shared" si="95"/>
        <v>25.252368844424268</v>
      </c>
      <c r="AJ475" s="3">
        <f t="shared" si="96"/>
        <v>20.939824310089939</v>
      </c>
      <c r="AK475" s="1">
        <f t="shared" si="97"/>
        <v>912044632500</v>
      </c>
      <c r="AL475" s="63">
        <f t="shared" si="98"/>
        <v>3.3770799999999999E-4</v>
      </c>
      <c r="AM475" s="63">
        <f t="shared" si="99"/>
        <v>3.83944E-5</v>
      </c>
      <c r="AN475" s="43">
        <f t="shared" si="100"/>
        <v>0.11369111777038152</v>
      </c>
      <c r="AO475" s="3">
        <f t="shared" si="101"/>
        <v>2.1537480001049127</v>
      </c>
      <c r="AP475" s="3">
        <f t="shared" si="106"/>
        <v>0.69019592414824149</v>
      </c>
      <c r="AQ475"/>
      <c r="AR475"/>
      <c r="AS475"/>
      <c r="AT475"/>
      <c r="AU475"/>
      <c r="AV475" s="7"/>
      <c r="BG475">
        <v>0.31026680000000001</v>
      </c>
      <c r="BI475" s="7"/>
    </row>
    <row r="476" spans="1:61" x14ac:dyDescent="0.2">
      <c r="A476" s="2">
        <f t="shared" si="107"/>
        <v>116.25</v>
      </c>
      <c r="B476" s="1">
        <v>1.7310000000000001</v>
      </c>
      <c r="C476" s="1">
        <v>54240</v>
      </c>
      <c r="D476" s="1">
        <v>1299000000000</v>
      </c>
      <c r="E476" s="1">
        <v>44290</v>
      </c>
      <c r="F476" s="1">
        <v>5980000000</v>
      </c>
      <c r="G476" s="1">
        <v>18760000</v>
      </c>
      <c r="H476" s="53">
        <f t="shared" si="102"/>
        <v>9.1105263157894738E-11</v>
      </c>
      <c r="I476" s="53">
        <f t="shared" si="104"/>
        <v>68.368421052631575</v>
      </c>
      <c r="J476" s="1">
        <v>453500000</v>
      </c>
      <c r="K476" s="1">
        <v>43490000</v>
      </c>
      <c r="L476" s="64">
        <f t="shared" si="105"/>
        <v>5980044290</v>
      </c>
      <c r="M476" s="1">
        <v>1325000000</v>
      </c>
      <c r="N476" s="64"/>
      <c r="O476" s="1">
        <v>1.0263</v>
      </c>
      <c r="P476" s="1">
        <v>1.2577</v>
      </c>
      <c r="Q476" s="1">
        <v>2.1703999999999999</v>
      </c>
      <c r="R476" s="1">
        <v>0.86822999999999995</v>
      </c>
      <c r="S476" s="1">
        <v>9.6710000000000004E-2</v>
      </c>
      <c r="T476"/>
      <c r="U476" s="1">
        <v>1.0103</v>
      </c>
      <c r="V476" s="1">
        <v>1.2218</v>
      </c>
      <c r="W476" s="1">
        <v>2.0960999999999999</v>
      </c>
      <c r="X476" s="1">
        <v>0.86822999999999995</v>
      </c>
      <c r="Y476" s="1">
        <v>9.6710000000000004E-2</v>
      </c>
      <c r="AA476" s="1">
        <v>0.83779999999999999</v>
      </c>
      <c r="AB476" s="1">
        <v>0.89180999999999999</v>
      </c>
      <c r="AC476" s="1">
        <v>1.4330000000000001</v>
      </c>
      <c r="AD476" s="1">
        <v>0.81957999999999998</v>
      </c>
      <c r="AE476" s="1">
        <v>9.2434000000000002E-2</v>
      </c>
      <c r="AG476" s="3">
        <f t="shared" si="103"/>
        <v>24.996854576185399</v>
      </c>
      <c r="AH476" s="3">
        <f t="shared" si="94"/>
        <v>25.654271851539075</v>
      </c>
      <c r="AI476" s="3">
        <f t="shared" si="95"/>
        <v>25.254322178320109</v>
      </c>
      <c r="AJ476" s="3">
        <f t="shared" si="96"/>
        <v>20.942364763928126</v>
      </c>
      <c r="AK476" s="1">
        <f t="shared" si="97"/>
        <v>912093448500</v>
      </c>
      <c r="AL476" s="63">
        <f t="shared" si="98"/>
        <v>3.5436799999999998E-4</v>
      </c>
      <c r="AM476" s="63">
        <f t="shared" si="99"/>
        <v>3.8235999999999998E-5</v>
      </c>
      <c r="AN476" s="43">
        <f t="shared" si="100"/>
        <v>0.10789913310456926</v>
      </c>
      <c r="AO476" s="3">
        <f t="shared" si="101"/>
        <v>2.1539596088097319</v>
      </c>
      <c r="AP476" s="3">
        <f t="shared" si="106"/>
        <v>0.69033155760515219</v>
      </c>
      <c r="AQ476"/>
      <c r="AR476"/>
      <c r="AS476"/>
      <c r="AT476"/>
      <c r="AU476"/>
      <c r="AV476" s="7"/>
      <c r="BG476">
        <v>0.30886720000000001</v>
      </c>
      <c r="BI476" s="7"/>
    </row>
    <row r="477" spans="1:61" x14ac:dyDescent="0.2">
      <c r="A477" s="2">
        <f t="shared" si="107"/>
        <v>116.5</v>
      </c>
      <c r="B477" s="1">
        <v>1.71</v>
      </c>
      <c r="C477" s="1">
        <v>56590</v>
      </c>
      <c r="D477" s="1">
        <v>1295000000000</v>
      </c>
      <c r="E477" s="1">
        <v>44890</v>
      </c>
      <c r="F477" s="1">
        <v>5895000000</v>
      </c>
      <c r="G477" s="1">
        <v>19330000</v>
      </c>
      <c r="H477" s="53">
        <f t="shared" si="102"/>
        <v>8.9999999999999999E-11</v>
      </c>
      <c r="I477" s="53">
        <f t="shared" si="104"/>
        <v>68.15789473684211</v>
      </c>
      <c r="J477" s="1">
        <v>471900000</v>
      </c>
      <c r="K477" s="1">
        <v>43590000</v>
      </c>
      <c r="L477" s="64">
        <f t="shared" si="105"/>
        <v>5895044890</v>
      </c>
      <c r="M477" s="1">
        <v>1311000000</v>
      </c>
      <c r="N477" s="64"/>
      <c r="O477" s="1">
        <v>1.0157</v>
      </c>
      <c r="P477" s="1">
        <v>1.2446999999999999</v>
      </c>
      <c r="Q477" s="1">
        <v>2.1478999999999999</v>
      </c>
      <c r="R477" s="1">
        <v>0.85931999999999997</v>
      </c>
      <c r="S477" s="1">
        <v>9.5736000000000002E-2</v>
      </c>
      <c r="T477"/>
      <c r="U477" s="1">
        <v>0.99994000000000005</v>
      </c>
      <c r="V477" s="1">
        <v>1.2092000000000001</v>
      </c>
      <c r="W477" s="1">
        <v>2.0743999999999998</v>
      </c>
      <c r="X477" s="1">
        <v>0.85931999999999997</v>
      </c>
      <c r="Y477" s="1">
        <v>9.5736000000000002E-2</v>
      </c>
      <c r="AA477" s="1">
        <v>0.82918999999999998</v>
      </c>
      <c r="AB477" s="1">
        <v>0.88261000000000001</v>
      </c>
      <c r="AC477" s="1">
        <v>1.4180999999999999</v>
      </c>
      <c r="AD477" s="1">
        <v>0.81118000000000001</v>
      </c>
      <c r="AE477" s="1">
        <v>9.1504000000000002E-2</v>
      </c>
      <c r="AG477" s="3">
        <f t="shared" si="103"/>
        <v>25.258599365374693</v>
      </c>
      <c r="AH477" s="3">
        <f t="shared" si="94"/>
        <v>25.655159375411078</v>
      </c>
      <c r="AI477" s="3">
        <f t="shared" si="95"/>
        <v>25.257083849412773</v>
      </c>
      <c r="AJ477" s="3">
        <f t="shared" si="96"/>
        <v>20.94417800777504</v>
      </c>
      <c r="AK477" s="1">
        <f t="shared" si="97"/>
        <v>912144379500</v>
      </c>
      <c r="AL477" s="63">
        <f t="shared" si="98"/>
        <v>3.6769599999999998E-4</v>
      </c>
      <c r="AM477" s="63">
        <f t="shared" si="99"/>
        <v>3.82712E-5</v>
      </c>
      <c r="AN477" s="43">
        <f t="shared" si="100"/>
        <v>0.10408380836343066</v>
      </c>
      <c r="AO477" s="3">
        <f t="shared" si="101"/>
        <v>2.1540480972657403</v>
      </c>
      <c r="AP477" s="3">
        <f t="shared" si="106"/>
        <v>0.69038322487346349</v>
      </c>
      <c r="AQ477"/>
      <c r="AR477"/>
      <c r="AS477"/>
      <c r="AT477"/>
      <c r="AU477"/>
      <c r="AV477" s="7"/>
      <c r="BG477">
        <v>0.30752770000000001</v>
      </c>
      <c r="BI477" s="7"/>
    </row>
    <row r="478" spans="1:61" x14ac:dyDescent="0.2">
      <c r="A478" s="2">
        <f t="shared" si="107"/>
        <v>116.75</v>
      </c>
      <c r="B478" s="1">
        <v>1.69</v>
      </c>
      <c r="C478" s="1">
        <v>58600</v>
      </c>
      <c r="D478" s="1">
        <v>1291000000000</v>
      </c>
      <c r="E478" s="1">
        <v>45290</v>
      </c>
      <c r="F478" s="1">
        <v>5819000000</v>
      </c>
      <c r="G478" s="1">
        <v>19810000</v>
      </c>
      <c r="H478" s="53">
        <f t="shared" si="102"/>
        <v>8.8947368421052632E-11</v>
      </c>
      <c r="I478" s="53">
        <f t="shared" si="104"/>
        <v>67.94736842105263</v>
      </c>
      <c r="J478" s="1">
        <v>486700000</v>
      </c>
      <c r="K478" s="1">
        <v>43690000</v>
      </c>
      <c r="L478" s="64">
        <f t="shared" si="105"/>
        <v>5819045290</v>
      </c>
      <c r="M478" s="1">
        <v>1297000000</v>
      </c>
      <c r="N478" s="64"/>
      <c r="O478" s="1">
        <v>1.0053000000000001</v>
      </c>
      <c r="P478" s="1">
        <v>1.2318</v>
      </c>
      <c r="Q478" s="1">
        <v>2.1255999999999999</v>
      </c>
      <c r="R478" s="1">
        <v>0.85050000000000003</v>
      </c>
      <c r="S478" s="1">
        <v>9.4763E-2</v>
      </c>
      <c r="T478"/>
      <c r="U478" s="1">
        <v>0.98963000000000001</v>
      </c>
      <c r="V478" s="1">
        <v>1.1967000000000001</v>
      </c>
      <c r="W478" s="1">
        <v>2.0528</v>
      </c>
      <c r="X478" s="1">
        <v>0.85050000000000003</v>
      </c>
      <c r="Y478" s="1">
        <v>9.4763E-2</v>
      </c>
      <c r="AA478" s="1">
        <v>0.82065999999999995</v>
      </c>
      <c r="AB478" s="1">
        <v>0.87348999999999999</v>
      </c>
      <c r="AC478" s="1">
        <v>1.4034</v>
      </c>
      <c r="AD478" s="1">
        <v>0.80286000000000002</v>
      </c>
      <c r="AE478" s="1">
        <v>9.0576000000000004E-2</v>
      </c>
      <c r="AG478" s="3">
        <f t="shared" si="103"/>
        <v>25.523084912784554</v>
      </c>
      <c r="AH478" s="3">
        <f t="shared" si="94"/>
        <v>25.658357262822314</v>
      </c>
      <c r="AI478" s="3">
        <f t="shared" si="95"/>
        <v>25.258410522238979</v>
      </c>
      <c r="AJ478" s="3">
        <f t="shared" si="96"/>
        <v>20.94577486452577</v>
      </c>
      <c r="AK478" s="1">
        <f t="shared" si="97"/>
        <v>912197119500</v>
      </c>
      <c r="AL478" s="63">
        <f t="shared" si="98"/>
        <v>3.7886799999999998E-4</v>
      </c>
      <c r="AM478" s="63">
        <f t="shared" si="99"/>
        <v>3.8359199999999997E-5</v>
      </c>
      <c r="AN478" s="43">
        <f t="shared" si="100"/>
        <v>0.10124687226157923</v>
      </c>
      <c r="AO478" s="3">
        <f t="shared" si="101"/>
        <v>2.1541566542187582</v>
      </c>
      <c r="AP478" s="3">
        <f t="shared" si="106"/>
        <v>0.69045299561617146</v>
      </c>
      <c r="AQ478"/>
      <c r="AR478"/>
      <c r="AS478"/>
      <c r="AT478"/>
      <c r="AU478"/>
      <c r="AV478" s="7"/>
      <c r="BG478">
        <v>0.30623529999999999</v>
      </c>
      <c r="BI478" s="7"/>
    </row>
    <row r="479" spans="1:61" x14ac:dyDescent="0.2">
      <c r="A479" s="2">
        <f t="shared" si="107"/>
        <v>117</v>
      </c>
      <c r="B479" s="1">
        <v>1.67</v>
      </c>
      <c r="C479" s="1">
        <v>60360</v>
      </c>
      <c r="D479" s="1">
        <v>1287000000000</v>
      </c>
      <c r="E479" s="1">
        <v>45550</v>
      </c>
      <c r="F479" s="1">
        <v>5751000000</v>
      </c>
      <c r="G479" s="1">
        <v>20240000</v>
      </c>
      <c r="H479" s="53">
        <f t="shared" si="102"/>
        <v>8.7894736842105264E-11</v>
      </c>
      <c r="I479" s="53">
        <f t="shared" si="104"/>
        <v>67.736842105263165</v>
      </c>
      <c r="J479" s="1">
        <v>498900000</v>
      </c>
      <c r="K479" s="1">
        <v>43760000</v>
      </c>
      <c r="L479" s="64">
        <f t="shared" si="105"/>
        <v>5751045550</v>
      </c>
      <c r="M479" s="1">
        <v>1284000000</v>
      </c>
      <c r="N479" s="64"/>
      <c r="O479" s="1">
        <v>0.99487999999999999</v>
      </c>
      <c r="P479" s="1">
        <v>1.2190000000000001</v>
      </c>
      <c r="Q479" s="1">
        <v>2.1034999999999999</v>
      </c>
      <c r="R479" s="1">
        <v>0.84174000000000004</v>
      </c>
      <c r="S479" s="1">
        <v>9.3798999999999993E-2</v>
      </c>
      <c r="T479"/>
      <c r="U479" s="1">
        <v>0.97941</v>
      </c>
      <c r="V479" s="1">
        <v>1.1842999999999999</v>
      </c>
      <c r="W479" s="1">
        <v>2.0314999999999999</v>
      </c>
      <c r="X479" s="1">
        <v>0.84174000000000004</v>
      </c>
      <c r="Y479" s="1">
        <v>9.3798999999999993E-2</v>
      </c>
      <c r="AA479" s="1">
        <v>0.81220000000000003</v>
      </c>
      <c r="AB479" s="1">
        <v>0.86443999999999999</v>
      </c>
      <c r="AC479" s="1">
        <v>1.3888</v>
      </c>
      <c r="AD479" s="1">
        <v>0.79459999999999997</v>
      </c>
      <c r="AE479" s="1">
        <v>8.9656E-2</v>
      </c>
      <c r="AG479" s="3">
        <f t="shared" si="103"/>
        <v>25.790339917193062</v>
      </c>
      <c r="AH479" s="3">
        <f t="shared" si="94"/>
        <v>25.658293376817035</v>
      </c>
      <c r="AI479" s="3">
        <f t="shared" si="95"/>
        <v>25.259316818298057</v>
      </c>
      <c r="AJ479" s="3">
        <f t="shared" si="96"/>
        <v>20.946914080744207</v>
      </c>
      <c r="AK479" s="1">
        <f t="shared" si="97"/>
        <v>912251443500</v>
      </c>
      <c r="AL479" s="63">
        <f t="shared" si="98"/>
        <v>3.8827599999999995E-4</v>
      </c>
      <c r="AM479" s="63">
        <f t="shared" si="99"/>
        <v>3.84472E-5</v>
      </c>
      <c r="AN479" s="43">
        <f t="shared" si="100"/>
        <v>9.9020284539863404E-2</v>
      </c>
      <c r="AO479" s="3">
        <f t="shared" si="101"/>
        <v>2.1542607328411267</v>
      </c>
      <c r="AP479" s="3">
        <f t="shared" si="106"/>
        <v>0.69051681706316648</v>
      </c>
      <c r="AQ479"/>
      <c r="AR479"/>
      <c r="AS479"/>
      <c r="AT479"/>
      <c r="AU479"/>
      <c r="AV479" s="7"/>
      <c r="BG479">
        <v>0.30498910000000001</v>
      </c>
      <c r="BI479" s="7"/>
    </row>
    <row r="480" spans="1:61" x14ac:dyDescent="0.2">
      <c r="A480" s="2">
        <f t="shared" si="107"/>
        <v>117.25</v>
      </c>
      <c r="B480" s="1">
        <v>1.65</v>
      </c>
      <c r="C480" s="1">
        <v>61900</v>
      </c>
      <c r="D480" s="1">
        <v>1284000000000</v>
      </c>
      <c r="E480" s="1">
        <v>45720</v>
      </c>
      <c r="F480" s="1">
        <v>5689000000</v>
      </c>
      <c r="G480" s="1">
        <v>20610000</v>
      </c>
      <c r="H480" s="53">
        <f t="shared" si="102"/>
        <v>8.6842105263157884E-11</v>
      </c>
      <c r="I480" s="53">
        <f t="shared" si="104"/>
        <v>67.578947368421055</v>
      </c>
      <c r="J480" s="1">
        <v>509100000</v>
      </c>
      <c r="K480" s="1">
        <v>43800000</v>
      </c>
      <c r="L480" s="64">
        <f t="shared" si="105"/>
        <v>5689045720</v>
      </c>
      <c r="M480" s="1">
        <v>1270000000</v>
      </c>
      <c r="N480" s="64"/>
      <c r="O480" s="1">
        <v>0.98458999999999997</v>
      </c>
      <c r="P480" s="1">
        <v>1.2063999999999999</v>
      </c>
      <c r="Q480" s="1">
        <v>2.0815999999999999</v>
      </c>
      <c r="R480" s="1">
        <v>0.83306000000000002</v>
      </c>
      <c r="S480" s="1">
        <v>9.2838000000000004E-2</v>
      </c>
      <c r="T480"/>
      <c r="U480" s="1">
        <v>0.96928000000000003</v>
      </c>
      <c r="V480" s="1">
        <v>1.1719999999999999</v>
      </c>
      <c r="W480" s="1">
        <v>2.0103</v>
      </c>
      <c r="X480" s="1">
        <v>0.83306000000000002</v>
      </c>
      <c r="Y480" s="1">
        <v>9.2838000000000004E-2</v>
      </c>
      <c r="AA480" s="1">
        <v>0.80381999999999998</v>
      </c>
      <c r="AB480" s="1">
        <v>0.85548999999999997</v>
      </c>
      <c r="AC480" s="1">
        <v>1.3744000000000001</v>
      </c>
      <c r="AD480" s="1">
        <v>0.78642000000000001</v>
      </c>
      <c r="AE480" s="1">
        <v>8.8738999999999998E-2</v>
      </c>
      <c r="AG480" s="3">
        <f t="shared" si="103"/>
        <v>26.06039337788636</v>
      </c>
      <c r="AH480" s="3">
        <f t="shared" si="94"/>
        <v>25.658802715933131</v>
      </c>
      <c r="AI480" s="3">
        <f t="shared" si="95"/>
        <v>25.259818093317691</v>
      </c>
      <c r="AJ480" s="3">
        <f t="shared" si="96"/>
        <v>20.947865405012614</v>
      </c>
      <c r="AK480" s="1">
        <f t="shared" si="97"/>
        <v>912307153500</v>
      </c>
      <c r="AL480" s="63">
        <f t="shared" si="98"/>
        <v>3.96704E-4</v>
      </c>
      <c r="AM480" s="63">
        <f t="shared" si="99"/>
        <v>3.85088E-5</v>
      </c>
      <c r="AN480" s="43">
        <f t="shared" si="100"/>
        <v>9.7071872227151731E-2</v>
      </c>
      <c r="AO480" s="3">
        <f t="shared" si="101"/>
        <v>2.1542807802829356</v>
      </c>
      <c r="AP480" s="3">
        <f t="shared" si="106"/>
        <v>0.69053381962864724</v>
      </c>
      <c r="AQ480"/>
      <c r="AR480"/>
      <c r="AS480"/>
      <c r="AT480"/>
      <c r="AU480"/>
      <c r="AV480" s="7"/>
      <c r="BG480">
        <v>0.30378620000000001</v>
      </c>
      <c r="BI480" s="7"/>
    </row>
    <row r="481" spans="1:61" x14ac:dyDescent="0.2">
      <c r="A481" s="2">
        <f t="shared" si="107"/>
        <v>117.5</v>
      </c>
      <c r="B481" s="1">
        <v>1.63</v>
      </c>
      <c r="C481" s="1">
        <v>63240</v>
      </c>
      <c r="D481" s="1">
        <v>1280000000000</v>
      </c>
      <c r="E481" s="1">
        <v>45810</v>
      </c>
      <c r="F481" s="1">
        <v>5631000000</v>
      </c>
      <c r="G481" s="1">
        <v>20940000</v>
      </c>
      <c r="H481" s="53">
        <f t="shared" si="102"/>
        <v>8.5789473684210516E-11</v>
      </c>
      <c r="I481" s="53">
        <f t="shared" si="104"/>
        <v>67.368421052631575</v>
      </c>
      <c r="J481" s="1">
        <v>517700000</v>
      </c>
      <c r="K481" s="1">
        <v>43800000</v>
      </c>
      <c r="L481" s="64">
        <f t="shared" si="105"/>
        <v>5631045810</v>
      </c>
      <c r="M481" s="1">
        <v>1257000000</v>
      </c>
      <c r="N481" s="64"/>
      <c r="O481" s="1">
        <v>0.97438999999999998</v>
      </c>
      <c r="P481" s="1">
        <v>1.1939</v>
      </c>
      <c r="Q481" s="1">
        <v>2.0598999999999998</v>
      </c>
      <c r="R481" s="1">
        <v>0.82447000000000004</v>
      </c>
      <c r="S481" s="1">
        <v>9.1887999999999997E-2</v>
      </c>
      <c r="T481"/>
      <c r="U481" s="1">
        <v>0.95925000000000005</v>
      </c>
      <c r="V481" s="1">
        <v>1.1597999999999999</v>
      </c>
      <c r="W481" s="1">
        <v>1.9894000000000001</v>
      </c>
      <c r="X481" s="1">
        <v>0.82447000000000004</v>
      </c>
      <c r="Y481" s="1">
        <v>9.1887999999999997E-2</v>
      </c>
      <c r="AA481" s="1">
        <v>0.79551000000000005</v>
      </c>
      <c r="AB481" s="1">
        <v>0.84662000000000004</v>
      </c>
      <c r="AC481" s="1">
        <v>1.3601000000000001</v>
      </c>
      <c r="AD481" s="1">
        <v>0.77829999999999999</v>
      </c>
      <c r="AE481" s="1">
        <v>8.7831999999999993E-2</v>
      </c>
      <c r="AG481" s="3">
        <f t="shared" si="103"/>
        <v>26.333274597805275</v>
      </c>
      <c r="AH481" s="3">
        <f t="shared" si="94"/>
        <v>25.65887943535548</v>
      </c>
      <c r="AI481" s="3">
        <f t="shared" si="95"/>
        <v>25.260193657944711</v>
      </c>
      <c r="AJ481" s="3">
        <f t="shared" si="96"/>
        <v>20.948383275300074</v>
      </c>
      <c r="AK481" s="1">
        <f t="shared" si="97"/>
        <v>912364069500</v>
      </c>
      <c r="AL481" s="63">
        <f t="shared" si="98"/>
        <v>4.0395599999999997E-4</v>
      </c>
      <c r="AM481" s="63">
        <f t="shared" si="99"/>
        <v>3.8544000000000002E-5</v>
      </c>
      <c r="AN481" s="43">
        <f t="shared" si="100"/>
        <v>9.5416332471853382E-2</v>
      </c>
      <c r="AO481" s="3">
        <f t="shared" si="101"/>
        <v>2.154329787531061</v>
      </c>
      <c r="AP481" s="3">
        <f t="shared" si="106"/>
        <v>0.69056872434877303</v>
      </c>
      <c r="AQ481"/>
      <c r="AR481"/>
      <c r="AS481"/>
      <c r="AT481"/>
      <c r="AU481"/>
      <c r="AV481" s="7"/>
      <c r="BG481">
        <v>0.30261690000000002</v>
      </c>
      <c r="BI481" s="7"/>
    </row>
    <row r="482" spans="1:61" x14ac:dyDescent="0.2">
      <c r="A482" s="2">
        <f t="shared" si="107"/>
        <v>117.75</v>
      </c>
      <c r="B482" s="1">
        <v>1.611</v>
      </c>
      <c r="C482" s="1">
        <v>64380</v>
      </c>
      <c r="D482" s="1">
        <v>1276000000000</v>
      </c>
      <c r="E482" s="1">
        <v>45850</v>
      </c>
      <c r="F482" s="1">
        <v>5577000000</v>
      </c>
      <c r="G482" s="1">
        <v>21220000</v>
      </c>
      <c r="H482" s="53">
        <f t="shared" si="102"/>
        <v>8.478947368421052E-11</v>
      </c>
      <c r="I482" s="53">
        <f t="shared" si="104"/>
        <v>67.15789473684211</v>
      </c>
      <c r="J482" s="1">
        <v>525000000</v>
      </c>
      <c r="K482" s="1">
        <v>43770000</v>
      </c>
      <c r="L482" s="64">
        <f t="shared" si="105"/>
        <v>5577045850</v>
      </c>
      <c r="M482" s="1">
        <v>1244000000</v>
      </c>
      <c r="N482" s="64"/>
      <c r="O482" s="1">
        <v>0.96428999999999998</v>
      </c>
      <c r="P482" s="1">
        <v>1.1814</v>
      </c>
      <c r="Q482" s="1">
        <v>2.0384000000000002</v>
      </c>
      <c r="R482" s="1">
        <v>0.81594999999999995</v>
      </c>
      <c r="S482" s="1">
        <v>9.0943999999999997E-2</v>
      </c>
      <c r="T482"/>
      <c r="U482" s="1">
        <v>0.94930999999999999</v>
      </c>
      <c r="V482" s="1">
        <v>1.1476999999999999</v>
      </c>
      <c r="W482" s="1">
        <v>1.9686999999999999</v>
      </c>
      <c r="X482" s="1">
        <v>0.81594999999999995</v>
      </c>
      <c r="Y482" s="1">
        <v>9.0943999999999997E-2</v>
      </c>
      <c r="AA482" s="1">
        <v>0.78727000000000003</v>
      </c>
      <c r="AB482" s="1">
        <v>0.83782000000000001</v>
      </c>
      <c r="AC482" s="1">
        <v>1.3459000000000001</v>
      </c>
      <c r="AD482" s="1">
        <v>0.77025999999999994</v>
      </c>
      <c r="AE482" s="1">
        <v>8.6929999999999993E-2</v>
      </c>
      <c r="AG482" s="3">
        <f t="shared" si="103"/>
        <v>26.609013186724894</v>
      </c>
      <c r="AH482" s="3">
        <f t="shared" si="94"/>
        <v>25.658805325826947</v>
      </c>
      <c r="AI482" s="3">
        <f t="shared" si="95"/>
        <v>25.260202308289809</v>
      </c>
      <c r="AJ482" s="3">
        <f t="shared" si="96"/>
        <v>20.948477811512909</v>
      </c>
      <c r="AK482" s="1">
        <f t="shared" si="97"/>
        <v>912422011500</v>
      </c>
      <c r="AL482" s="63">
        <f t="shared" si="98"/>
        <v>4.10424E-4</v>
      </c>
      <c r="AM482" s="63">
        <f t="shared" si="99"/>
        <v>3.8544000000000002E-5</v>
      </c>
      <c r="AN482" s="43">
        <f t="shared" si="100"/>
        <v>9.3912636687912998E-2</v>
      </c>
      <c r="AO482" s="3">
        <f t="shared" si="101"/>
        <v>2.1544788668811017</v>
      </c>
      <c r="AP482" s="3">
        <f t="shared" si="106"/>
        <v>0.69066361943456911</v>
      </c>
      <c r="AQ482"/>
      <c r="AR482"/>
      <c r="AS482"/>
      <c r="AT482"/>
      <c r="AU482"/>
      <c r="AV482" s="7"/>
      <c r="BG482">
        <v>0.3014751</v>
      </c>
      <c r="BI482" s="7"/>
    </row>
    <row r="483" spans="1:61" x14ac:dyDescent="0.2">
      <c r="A483" s="2">
        <f t="shared" si="107"/>
        <v>118</v>
      </c>
      <c r="B483" s="1">
        <v>1.591</v>
      </c>
      <c r="C483" s="1">
        <v>65380</v>
      </c>
      <c r="D483" s="1">
        <v>1273000000000</v>
      </c>
      <c r="E483" s="1">
        <v>45860</v>
      </c>
      <c r="F483" s="1">
        <v>5526000000</v>
      </c>
      <c r="G483" s="1">
        <v>21460000</v>
      </c>
      <c r="H483" s="53">
        <f t="shared" si="102"/>
        <v>8.3736842105263152E-11</v>
      </c>
      <c r="I483" s="53">
        <f t="shared" si="104"/>
        <v>67</v>
      </c>
      <c r="J483" s="1">
        <v>531200000</v>
      </c>
      <c r="K483" s="1">
        <v>43710000</v>
      </c>
      <c r="L483" s="64">
        <f t="shared" si="105"/>
        <v>5526045860</v>
      </c>
      <c r="M483" s="1">
        <v>1231000000</v>
      </c>
      <c r="N483" s="64"/>
      <c r="O483" s="1">
        <v>0.95428000000000002</v>
      </c>
      <c r="P483" s="1">
        <v>1.1692</v>
      </c>
      <c r="Q483" s="1">
        <v>2.0171999999999999</v>
      </c>
      <c r="R483" s="1">
        <v>0.8075</v>
      </c>
      <c r="S483" s="1">
        <v>9.0009000000000006E-2</v>
      </c>
      <c r="T483"/>
      <c r="U483" s="1">
        <v>0.93945999999999996</v>
      </c>
      <c r="V483" s="1">
        <v>1.1357999999999999</v>
      </c>
      <c r="W483" s="1">
        <v>1.9481999999999999</v>
      </c>
      <c r="X483" s="1">
        <v>0.8075</v>
      </c>
      <c r="Y483" s="1">
        <v>9.0009000000000006E-2</v>
      </c>
      <c r="AA483" s="1">
        <v>0.77910999999999997</v>
      </c>
      <c r="AB483" s="1">
        <v>0.82913000000000003</v>
      </c>
      <c r="AC483" s="1">
        <v>1.3319000000000001</v>
      </c>
      <c r="AD483" s="1">
        <v>0.76229999999999998</v>
      </c>
      <c r="AE483" s="1">
        <v>8.6038000000000003E-2</v>
      </c>
      <c r="AG483" s="3">
        <f t="shared" si="103"/>
        <v>26.887639064467521</v>
      </c>
      <c r="AH483" s="3">
        <f t="shared" si="94"/>
        <v>25.658336206440065</v>
      </c>
      <c r="AI483" s="3">
        <f t="shared" si="95"/>
        <v>25.259861395504657</v>
      </c>
      <c r="AJ483" s="3">
        <f t="shared" si="96"/>
        <v>20.948428471517289</v>
      </c>
      <c r="AK483" s="1">
        <f t="shared" si="97"/>
        <v>912480853500</v>
      </c>
      <c r="AL483" s="63">
        <f t="shared" si="98"/>
        <v>4.15912E-4</v>
      </c>
      <c r="AM483" s="63">
        <f t="shared" si="99"/>
        <v>3.8517599999999999E-5</v>
      </c>
      <c r="AN483" s="43">
        <f t="shared" si="100"/>
        <v>9.2609975187058796E-2</v>
      </c>
      <c r="AO483" s="3">
        <f t="shared" si="101"/>
        <v>2.1544450621507583</v>
      </c>
      <c r="AP483" s="3">
        <f t="shared" si="106"/>
        <v>0.69064317482038995</v>
      </c>
      <c r="AQ483"/>
      <c r="AR483"/>
      <c r="AS483"/>
      <c r="AT483"/>
      <c r="AU483"/>
      <c r="AV483" s="7"/>
      <c r="BG483">
        <v>0.30036610000000002</v>
      </c>
      <c r="BI483" s="7"/>
    </row>
    <row r="484" spans="1:61" x14ac:dyDescent="0.2">
      <c r="A484" s="2">
        <f t="shared" si="107"/>
        <v>118.25</v>
      </c>
      <c r="B484" s="1">
        <v>1.5720000000000001</v>
      </c>
      <c r="C484" s="1">
        <v>66220</v>
      </c>
      <c r="D484" s="1">
        <v>1269000000000</v>
      </c>
      <c r="E484" s="1">
        <v>45820</v>
      </c>
      <c r="F484" s="1">
        <v>5478000000</v>
      </c>
      <c r="G484" s="1">
        <v>21660000</v>
      </c>
      <c r="H484" s="53">
        <f t="shared" si="102"/>
        <v>8.2736842105263156E-11</v>
      </c>
      <c r="I484" s="53">
        <f t="shared" si="104"/>
        <v>66.78947368421052</v>
      </c>
      <c r="J484" s="1">
        <v>536600000</v>
      </c>
      <c r="K484" s="1">
        <v>43620000</v>
      </c>
      <c r="L484" s="64">
        <f t="shared" si="105"/>
        <v>5478045820</v>
      </c>
      <c r="M484" s="1">
        <v>1218000000</v>
      </c>
      <c r="N484" s="64"/>
      <c r="O484" s="1">
        <v>0.94438</v>
      </c>
      <c r="P484" s="1">
        <v>1.157</v>
      </c>
      <c r="Q484" s="1">
        <v>1.9962</v>
      </c>
      <c r="R484" s="1">
        <v>0.79913000000000001</v>
      </c>
      <c r="S484" s="1">
        <v>8.9080999999999994E-2</v>
      </c>
      <c r="T484"/>
      <c r="U484" s="1">
        <v>0.92971000000000004</v>
      </c>
      <c r="V484" s="1">
        <v>1.1240000000000001</v>
      </c>
      <c r="W484" s="1">
        <v>1.9278999999999999</v>
      </c>
      <c r="X484" s="1">
        <v>0.79913000000000001</v>
      </c>
      <c r="Y484" s="1">
        <v>8.9080999999999994E-2</v>
      </c>
      <c r="AA484" s="1">
        <v>0.77102999999999999</v>
      </c>
      <c r="AB484" s="1">
        <v>0.82050000000000001</v>
      </c>
      <c r="AC484" s="1">
        <v>1.3180000000000001</v>
      </c>
      <c r="AD484" s="1">
        <v>0.75439999999999996</v>
      </c>
      <c r="AE484" s="1">
        <v>8.5151000000000004E-2</v>
      </c>
      <c r="AG484" s="3">
        <f t="shared" si="103"/>
        <v>27.169182464149177</v>
      </c>
      <c r="AH484" s="3">
        <f t="shared" si="94"/>
        <v>25.658032535493199</v>
      </c>
      <c r="AI484" s="3">
        <f t="shared" si="95"/>
        <v>25.259460628744133</v>
      </c>
      <c r="AJ484" s="3">
        <f t="shared" si="96"/>
        <v>20.94825475533294</v>
      </c>
      <c r="AK484" s="1">
        <f t="shared" si="97"/>
        <v>912540451500</v>
      </c>
      <c r="AL484" s="63">
        <f t="shared" si="98"/>
        <v>4.2061599999999996E-4</v>
      </c>
      <c r="AM484" s="63">
        <f t="shared" si="99"/>
        <v>3.8464799999999998E-5</v>
      </c>
      <c r="AN484" s="43">
        <f t="shared" si="100"/>
        <v>9.1448732335431854E-2</v>
      </c>
      <c r="AO484" s="3">
        <f t="shared" si="101"/>
        <v>2.1545242005185825</v>
      </c>
      <c r="AP484" s="3">
        <f t="shared" si="106"/>
        <v>0.69069144338807265</v>
      </c>
      <c r="AQ484"/>
      <c r="AR484"/>
      <c r="AS484"/>
      <c r="AT484"/>
      <c r="AU484"/>
      <c r="AV484" s="7"/>
      <c r="BG484">
        <v>0.29927680000000001</v>
      </c>
      <c r="BI484" s="7"/>
    </row>
    <row r="485" spans="1:61" x14ac:dyDescent="0.2">
      <c r="A485" s="2">
        <f t="shared" si="107"/>
        <v>118.5</v>
      </c>
      <c r="B485" s="1">
        <v>1.5529999999999999</v>
      </c>
      <c r="C485" s="1">
        <v>66910</v>
      </c>
      <c r="D485" s="1">
        <v>1266000000000</v>
      </c>
      <c r="E485" s="1">
        <v>45770</v>
      </c>
      <c r="F485" s="1">
        <v>5433000000</v>
      </c>
      <c r="G485" s="1">
        <v>21820000</v>
      </c>
      <c r="H485" s="53">
        <f t="shared" si="102"/>
        <v>8.1736842105263159E-11</v>
      </c>
      <c r="I485" s="53">
        <f t="shared" si="104"/>
        <v>66.631578947368425</v>
      </c>
      <c r="J485" s="1">
        <v>541300000</v>
      </c>
      <c r="K485" s="1">
        <v>43500000</v>
      </c>
      <c r="L485" s="64">
        <f t="shared" si="105"/>
        <v>5433045770</v>
      </c>
      <c r="M485" s="1">
        <v>1206000000</v>
      </c>
      <c r="N485" s="64"/>
      <c r="O485" s="1">
        <v>0.93457000000000001</v>
      </c>
      <c r="P485" s="1">
        <v>1.1449</v>
      </c>
      <c r="Q485" s="1">
        <v>1.9754</v>
      </c>
      <c r="R485" s="1">
        <v>0.79085000000000005</v>
      </c>
      <c r="S485" s="1">
        <v>8.8161000000000003E-2</v>
      </c>
      <c r="T485"/>
      <c r="U485" s="1">
        <v>0.92005000000000003</v>
      </c>
      <c r="V485" s="1">
        <v>1.1123000000000001</v>
      </c>
      <c r="W485" s="1">
        <v>1.9077999999999999</v>
      </c>
      <c r="X485" s="1">
        <v>0.79085000000000005</v>
      </c>
      <c r="Y485" s="1">
        <v>8.8161000000000003E-2</v>
      </c>
      <c r="AA485" s="1">
        <v>0.76302000000000003</v>
      </c>
      <c r="AB485" s="1">
        <v>0.81196999999999997</v>
      </c>
      <c r="AC485" s="1">
        <v>1.3043</v>
      </c>
      <c r="AD485" s="1">
        <v>0.74656999999999996</v>
      </c>
      <c r="AE485" s="1">
        <v>8.4272E-2</v>
      </c>
      <c r="AG485" s="3">
        <f t="shared" si="103"/>
        <v>27.453673935460099</v>
      </c>
      <c r="AH485" s="3">
        <f t="shared" si="94"/>
        <v>25.657380049862944</v>
      </c>
      <c r="AI485" s="3">
        <f t="shared" si="95"/>
        <v>25.258752704320067</v>
      </c>
      <c r="AJ485" s="3">
        <f t="shared" si="96"/>
        <v>20.947702286234765</v>
      </c>
      <c r="AK485" s="1">
        <f t="shared" si="97"/>
        <v>912600670500</v>
      </c>
      <c r="AL485" s="63">
        <f t="shared" si="98"/>
        <v>4.2453599999999999E-4</v>
      </c>
      <c r="AM485" s="63">
        <f t="shared" si="99"/>
        <v>3.8385600000000001E-5</v>
      </c>
      <c r="AN485" s="43">
        <f t="shared" si="100"/>
        <v>9.0417773757702533E-2</v>
      </c>
      <c r="AO485" s="3">
        <f t="shared" si="101"/>
        <v>2.1546317000029114</v>
      </c>
      <c r="AP485" s="3">
        <f t="shared" si="106"/>
        <v>0.69075901825486941</v>
      </c>
      <c r="AQ485"/>
      <c r="AR485"/>
      <c r="AS485"/>
      <c r="AT485"/>
      <c r="AU485"/>
      <c r="AV485" s="7"/>
      <c r="BG485">
        <v>0.2982069</v>
      </c>
      <c r="BI485" s="7"/>
    </row>
    <row r="486" spans="1:61" x14ac:dyDescent="0.2">
      <c r="A486" s="2">
        <f t="shared" si="107"/>
        <v>118.75</v>
      </c>
      <c r="B486" s="1">
        <v>1.5349999999999999</v>
      </c>
      <c r="C486" s="1">
        <v>67470</v>
      </c>
      <c r="D486" s="1">
        <v>1262000000000</v>
      </c>
      <c r="E486" s="1">
        <v>45690</v>
      </c>
      <c r="F486" s="1">
        <v>5389000000</v>
      </c>
      <c r="G486" s="1">
        <v>21940000</v>
      </c>
      <c r="H486" s="53">
        <f t="shared" si="102"/>
        <v>8.0789473684210521E-11</v>
      </c>
      <c r="I486" s="53">
        <f t="shared" si="104"/>
        <v>66.421052631578945</v>
      </c>
      <c r="J486" s="1">
        <v>545300000</v>
      </c>
      <c r="K486" s="1">
        <v>43370000</v>
      </c>
      <c r="L486" s="64">
        <f t="shared" si="105"/>
        <v>5389045690</v>
      </c>
      <c r="M486" s="1">
        <v>1193000000</v>
      </c>
      <c r="N486" s="64"/>
      <c r="O486" s="1">
        <v>0.92484999999999995</v>
      </c>
      <c r="P486" s="1">
        <v>1.133</v>
      </c>
      <c r="Q486" s="1">
        <v>1.9547000000000001</v>
      </c>
      <c r="R486" s="1">
        <v>0.78264</v>
      </c>
      <c r="S486" s="1">
        <v>8.7249999999999994E-2</v>
      </c>
      <c r="T486"/>
      <c r="U486" s="1">
        <v>0.91047999999999996</v>
      </c>
      <c r="V486" s="1">
        <v>1.1007</v>
      </c>
      <c r="W486" s="1">
        <v>1.8878999999999999</v>
      </c>
      <c r="X486" s="1">
        <v>0.78264</v>
      </c>
      <c r="Y486" s="1">
        <v>8.7249999999999994E-2</v>
      </c>
      <c r="AA486" s="1">
        <v>0.75509000000000004</v>
      </c>
      <c r="AB486" s="1">
        <v>0.80350999999999995</v>
      </c>
      <c r="AC486" s="1">
        <v>1.2907</v>
      </c>
      <c r="AD486" s="1">
        <v>0.73882999999999999</v>
      </c>
      <c r="AE486" s="1">
        <v>8.3401000000000003E-2</v>
      </c>
      <c r="AG486" s="3">
        <f t="shared" si="103"/>
        <v>27.741144347979706</v>
      </c>
      <c r="AH486" s="3">
        <f t="shared" si="94"/>
        <v>25.656397350229028</v>
      </c>
      <c r="AI486" s="3">
        <f t="shared" si="95"/>
        <v>25.25775710594856</v>
      </c>
      <c r="AJ486" s="3">
        <f t="shared" si="96"/>
        <v>20.947060685715996</v>
      </c>
      <c r="AK486" s="1">
        <f t="shared" si="97"/>
        <v>912661393500</v>
      </c>
      <c r="AL486" s="63">
        <f t="shared" si="98"/>
        <v>4.2767199999999998E-4</v>
      </c>
      <c r="AM486" s="63">
        <f t="shared" si="99"/>
        <v>3.8279999999999999E-5</v>
      </c>
      <c r="AN486" s="43">
        <f t="shared" si="100"/>
        <v>8.950784713518771E-2</v>
      </c>
      <c r="AO486" s="3">
        <f t="shared" si="101"/>
        <v>2.1546366578405416</v>
      </c>
      <c r="AP486" s="3">
        <f t="shared" si="106"/>
        <v>0.69076787290379527</v>
      </c>
      <c r="AQ486"/>
      <c r="AR486"/>
      <c r="AS486"/>
      <c r="AT486"/>
      <c r="AU486"/>
      <c r="AV486" s="7"/>
      <c r="BG486">
        <v>0.29715130000000001</v>
      </c>
      <c r="BI486" s="7"/>
    </row>
    <row r="487" spans="1:61" x14ac:dyDescent="0.2">
      <c r="A487" s="2">
        <f t="shared" si="107"/>
        <v>119</v>
      </c>
      <c r="B487" s="1">
        <v>1.516</v>
      </c>
      <c r="C487" s="1">
        <v>67910</v>
      </c>
      <c r="D487" s="1">
        <v>1259000000000</v>
      </c>
      <c r="E487" s="1">
        <v>45590</v>
      </c>
      <c r="F487" s="1">
        <v>5347000000</v>
      </c>
      <c r="G487" s="1">
        <v>22030000</v>
      </c>
      <c r="H487" s="53">
        <f t="shared" si="102"/>
        <v>7.9789473684210524E-11</v>
      </c>
      <c r="I487" s="53">
        <f t="shared" si="104"/>
        <v>66.263157894736835</v>
      </c>
      <c r="J487" s="1">
        <v>548900000</v>
      </c>
      <c r="K487" s="1">
        <v>43210000</v>
      </c>
      <c r="L487" s="64">
        <f t="shared" si="105"/>
        <v>5347045590</v>
      </c>
      <c r="M487" s="1">
        <v>1181000000</v>
      </c>
      <c r="N487" s="64"/>
      <c r="O487" s="1">
        <v>0.91522999999999999</v>
      </c>
      <c r="P487" s="1">
        <v>1.1212</v>
      </c>
      <c r="Q487" s="1">
        <v>1.9343999999999999</v>
      </c>
      <c r="R487" s="1">
        <v>0.77449999999999997</v>
      </c>
      <c r="S487" s="1">
        <v>8.6346999999999993E-2</v>
      </c>
      <c r="T487"/>
      <c r="U487" s="1">
        <v>0.90102000000000004</v>
      </c>
      <c r="V487" s="1">
        <v>1.0891999999999999</v>
      </c>
      <c r="W487" s="1">
        <v>1.8682000000000001</v>
      </c>
      <c r="X487" s="1">
        <v>0.77449999999999997</v>
      </c>
      <c r="Y487" s="1">
        <v>8.6346999999999993E-2</v>
      </c>
      <c r="AA487" s="1">
        <v>0.74724000000000002</v>
      </c>
      <c r="AB487" s="1">
        <v>0.79513999999999996</v>
      </c>
      <c r="AC487" s="1">
        <v>1.2771999999999999</v>
      </c>
      <c r="AD487" s="1">
        <v>0.73114999999999997</v>
      </c>
      <c r="AE487" s="1">
        <v>8.2538E-2</v>
      </c>
      <c r="AG487" s="3">
        <f t="shared" si="103"/>
        <v>28.031624894526139</v>
      </c>
      <c r="AH487" s="3">
        <f t="shared" si="94"/>
        <v>25.655384052217158</v>
      </c>
      <c r="AI487" s="3">
        <f t="shared" si="95"/>
        <v>25.257054662465944</v>
      </c>
      <c r="AJ487" s="3">
        <f t="shared" si="96"/>
        <v>20.946351386185714</v>
      </c>
      <c r="AK487" s="1">
        <f t="shared" si="97"/>
        <v>912722512500</v>
      </c>
      <c r="AL487" s="63">
        <f t="shared" si="98"/>
        <v>4.3002399999999999E-4</v>
      </c>
      <c r="AM487" s="63">
        <f t="shared" si="99"/>
        <v>3.8165599999999999E-5</v>
      </c>
      <c r="AN487" s="43">
        <f t="shared" si="100"/>
        <v>8.8752255688054615E-2</v>
      </c>
      <c r="AO487" s="3">
        <f t="shared" si="101"/>
        <v>2.1546600368652635</v>
      </c>
      <c r="AP487" s="3">
        <f t="shared" si="106"/>
        <v>0.6907777381377096</v>
      </c>
      <c r="AQ487"/>
      <c r="AR487"/>
      <c r="AS487"/>
      <c r="AT487"/>
      <c r="AU487"/>
      <c r="AV487" s="7"/>
      <c r="BG487">
        <v>0.29610940000000002</v>
      </c>
      <c r="BI487" s="7"/>
    </row>
    <row r="488" spans="1:61" x14ac:dyDescent="0.2">
      <c r="A488" s="2">
        <f t="shared" si="107"/>
        <v>119.25</v>
      </c>
      <c r="B488" s="1">
        <v>1.498</v>
      </c>
      <c r="C488" s="1">
        <v>68240</v>
      </c>
      <c r="D488" s="1">
        <v>1255000000000</v>
      </c>
      <c r="E488" s="1">
        <v>45480</v>
      </c>
      <c r="F488" s="1">
        <v>5307000000</v>
      </c>
      <c r="G488" s="1">
        <v>22090000</v>
      </c>
      <c r="H488" s="53">
        <f t="shared" si="102"/>
        <v>7.8842105263157899E-11</v>
      </c>
      <c r="I488" s="53">
        <f t="shared" si="104"/>
        <v>66.05263157894737</v>
      </c>
      <c r="J488" s="1">
        <v>551900000</v>
      </c>
      <c r="K488" s="1">
        <v>43030000</v>
      </c>
      <c r="L488" s="64">
        <f t="shared" si="105"/>
        <v>5307045480</v>
      </c>
      <c r="M488" s="1">
        <v>1169000000</v>
      </c>
      <c r="N488" s="64"/>
      <c r="O488" s="1">
        <v>0.90571000000000002</v>
      </c>
      <c r="P488" s="1">
        <v>1.1094999999999999</v>
      </c>
      <c r="Q488" s="1">
        <v>1.9141999999999999</v>
      </c>
      <c r="R488" s="1">
        <v>0.76646000000000003</v>
      </c>
      <c r="S488" s="1">
        <v>8.5449999999999998E-2</v>
      </c>
      <c r="T488"/>
      <c r="U488" s="1">
        <v>0.89163999999999999</v>
      </c>
      <c r="V488" s="1">
        <v>1.0779000000000001</v>
      </c>
      <c r="W488" s="1">
        <v>1.8487</v>
      </c>
      <c r="X488" s="1">
        <v>0.76646000000000003</v>
      </c>
      <c r="Y488" s="1">
        <v>8.5449999999999998E-2</v>
      </c>
      <c r="AA488" s="1">
        <v>0.73946999999999996</v>
      </c>
      <c r="AB488" s="1">
        <v>0.78683999999999998</v>
      </c>
      <c r="AC488" s="1">
        <v>1.2639</v>
      </c>
      <c r="AD488" s="1">
        <v>0.72355999999999998</v>
      </c>
      <c r="AE488" s="1">
        <v>8.1681000000000004E-2</v>
      </c>
      <c r="AG488" s="3">
        <f t="shared" si="103"/>
        <v>28.325147094540903</v>
      </c>
      <c r="AH488" s="3">
        <f t="shared" si="94"/>
        <v>25.65436897499664</v>
      </c>
      <c r="AI488" s="3">
        <f t="shared" si="95"/>
        <v>25.255834155376451</v>
      </c>
      <c r="AJ488" s="3">
        <f t="shared" si="96"/>
        <v>20.945596522000159</v>
      </c>
      <c r="AK488" s="1">
        <f t="shared" si="97"/>
        <v>912783928500</v>
      </c>
      <c r="AL488" s="63">
        <f t="shared" si="98"/>
        <v>4.3178799999999995E-4</v>
      </c>
      <c r="AM488" s="63">
        <f t="shared" si="99"/>
        <v>3.8024800000000002E-5</v>
      </c>
      <c r="AN488" s="43">
        <f t="shared" si="100"/>
        <v>8.8063586760169357E-2</v>
      </c>
      <c r="AO488" s="3">
        <f t="shared" si="101"/>
        <v>2.1547138350608384</v>
      </c>
      <c r="AP488" s="3">
        <f t="shared" si="106"/>
        <v>0.69081568273997307</v>
      </c>
      <c r="AQ488"/>
      <c r="AR488"/>
      <c r="AS488"/>
      <c r="AT488"/>
      <c r="AU488"/>
      <c r="AV488" s="7"/>
      <c r="BG488">
        <v>0.29507499999999998</v>
      </c>
      <c r="BI488" s="7"/>
    </row>
    <row r="489" spans="1:61" x14ac:dyDescent="0.2">
      <c r="A489" s="2">
        <f t="shared" si="107"/>
        <v>119.5</v>
      </c>
      <c r="B489" s="1">
        <v>1.48</v>
      </c>
      <c r="C489" s="1">
        <v>68470</v>
      </c>
      <c r="D489" s="1">
        <v>1252000000000</v>
      </c>
      <c r="E489" s="1">
        <v>45350</v>
      </c>
      <c r="F489" s="1">
        <v>5268000000</v>
      </c>
      <c r="G489" s="1">
        <v>22130000</v>
      </c>
      <c r="H489" s="53">
        <f t="shared" si="102"/>
        <v>7.789473684210526E-11</v>
      </c>
      <c r="I489" s="53">
        <f t="shared" si="104"/>
        <v>65.89473684210526</v>
      </c>
      <c r="J489" s="1">
        <v>554500000</v>
      </c>
      <c r="K489" s="1">
        <v>42840000</v>
      </c>
      <c r="L489" s="64">
        <f t="shared" si="105"/>
        <v>5268045350</v>
      </c>
      <c r="M489" s="1">
        <v>1156000000</v>
      </c>
      <c r="N489" s="64"/>
      <c r="O489" s="1">
        <v>0.89627000000000001</v>
      </c>
      <c r="P489" s="1">
        <v>1.0979000000000001</v>
      </c>
      <c r="Q489" s="1">
        <v>1.8942000000000001</v>
      </c>
      <c r="R489" s="1">
        <v>0.75849</v>
      </c>
      <c r="S489" s="1">
        <v>8.4562999999999999E-2</v>
      </c>
      <c r="T489"/>
      <c r="U489" s="1">
        <v>0.88234999999999997</v>
      </c>
      <c r="V489" s="1">
        <v>1.0666</v>
      </c>
      <c r="W489" s="1">
        <v>1.8293999999999999</v>
      </c>
      <c r="X489" s="1">
        <v>0.75849</v>
      </c>
      <c r="Y489" s="1">
        <v>8.4562999999999999E-2</v>
      </c>
      <c r="AA489" s="1">
        <v>0.73175999999999997</v>
      </c>
      <c r="AB489" s="1">
        <v>0.77863000000000004</v>
      </c>
      <c r="AC489" s="1">
        <v>1.2506999999999999</v>
      </c>
      <c r="AD489" s="1">
        <v>0.71604000000000001</v>
      </c>
      <c r="AE489" s="1">
        <v>8.0834000000000003E-2</v>
      </c>
      <c r="AG489" s="3">
        <f t="shared" si="103"/>
        <v>28.621742797509054</v>
      </c>
      <c r="AH489" s="3">
        <f t="shared" si="94"/>
        <v>25.652809417123439</v>
      </c>
      <c r="AI489" s="3">
        <f t="shared" si="95"/>
        <v>25.254394757382112</v>
      </c>
      <c r="AJ489" s="3">
        <f t="shared" si="96"/>
        <v>20.944246509505223</v>
      </c>
      <c r="AK489" s="1">
        <f t="shared" si="97"/>
        <v>912845551500</v>
      </c>
      <c r="AL489" s="63">
        <f t="shared" si="98"/>
        <v>4.3296399999999998E-4</v>
      </c>
      <c r="AM489" s="63">
        <f t="shared" si="99"/>
        <v>3.7866400000000001E-5</v>
      </c>
      <c r="AN489" s="43">
        <f t="shared" si="100"/>
        <v>8.7458541587753263E-2</v>
      </c>
      <c r="AO489" s="3">
        <f t="shared" si="101"/>
        <v>2.1547744178279746</v>
      </c>
      <c r="AP489" s="3">
        <f t="shared" si="106"/>
        <v>0.69085526915019579</v>
      </c>
      <c r="AQ489"/>
      <c r="AR489"/>
      <c r="AS489"/>
      <c r="AT489"/>
      <c r="AU489"/>
      <c r="AV489" s="7"/>
      <c r="BG489">
        <v>0.29404269999999999</v>
      </c>
      <c r="BI489" s="7"/>
    </row>
    <row r="490" spans="1:61" x14ac:dyDescent="0.2">
      <c r="A490" s="2">
        <f t="shared" si="107"/>
        <v>119.75</v>
      </c>
      <c r="B490" s="1">
        <v>1.462</v>
      </c>
      <c r="C490" s="1">
        <v>68600</v>
      </c>
      <c r="D490" s="1">
        <v>1248000000000</v>
      </c>
      <c r="E490" s="1">
        <v>45220</v>
      </c>
      <c r="F490" s="1">
        <v>5231000000</v>
      </c>
      <c r="G490" s="1">
        <v>22140000</v>
      </c>
      <c r="H490" s="53">
        <f t="shared" si="102"/>
        <v>7.6947368421052635E-11</v>
      </c>
      <c r="I490" s="53">
        <f t="shared" si="104"/>
        <v>65.684210526315795</v>
      </c>
      <c r="J490" s="1">
        <v>556800000</v>
      </c>
      <c r="K490" s="1">
        <v>42630000</v>
      </c>
      <c r="L490" s="64">
        <f t="shared" si="105"/>
        <v>5231045220</v>
      </c>
      <c r="M490" s="1">
        <v>1144000000</v>
      </c>
      <c r="N490" s="64"/>
      <c r="O490" s="1">
        <v>0.88692000000000004</v>
      </c>
      <c r="P490" s="1">
        <v>1.0865</v>
      </c>
      <c r="Q490" s="1">
        <v>1.8744000000000001</v>
      </c>
      <c r="R490" s="1">
        <v>0.75060000000000004</v>
      </c>
      <c r="S490" s="1">
        <v>8.3686999999999998E-2</v>
      </c>
      <c r="T490"/>
      <c r="U490" s="1">
        <v>0.87314999999999998</v>
      </c>
      <c r="V490" s="1">
        <v>1.0555000000000001</v>
      </c>
      <c r="W490" s="1">
        <v>1.8103</v>
      </c>
      <c r="X490" s="1">
        <v>0.75060000000000004</v>
      </c>
      <c r="Y490" s="1">
        <v>8.3686999999999998E-2</v>
      </c>
      <c r="AA490" s="1">
        <v>0.72414000000000001</v>
      </c>
      <c r="AB490" s="1">
        <v>0.77051000000000003</v>
      </c>
      <c r="AC490" s="1">
        <v>1.2376</v>
      </c>
      <c r="AD490" s="1">
        <v>0.70859000000000005</v>
      </c>
      <c r="AE490" s="1">
        <v>7.9994999999999997E-2</v>
      </c>
      <c r="AG490" s="3">
        <f t="shared" si="103"/>
        <v>28.921444186415073</v>
      </c>
      <c r="AH490" s="3">
        <f t="shared" ref="AH490:AH553" si="108">O490*AG490</f>
        <v>25.651007277815257</v>
      </c>
      <c r="AI490" s="3">
        <f t="shared" ref="AI490:AI553" si="109">U490*AG490</f>
        <v>25.252758991368321</v>
      </c>
      <c r="AJ490" s="3">
        <f t="shared" ref="AJ490:AJ553" si="110">AA490*AG490</f>
        <v>20.943174593150612</v>
      </c>
      <c r="AK490" s="1">
        <f t="shared" ref="AK490:AK553" si="111">AK489+(C490*0.25)*3600</f>
        <v>912907291500</v>
      </c>
      <c r="AL490" s="63">
        <f t="shared" ref="AL490:AL553" si="112">G489*AL$5</f>
        <v>4.3374799999999997E-4</v>
      </c>
      <c r="AM490" s="63">
        <f t="shared" ref="AM490:AM553" si="113">K489*AM$5</f>
        <v>3.76992E-5</v>
      </c>
      <c r="AN490" s="43">
        <f t="shared" ref="AN490:AN553" si="114">AM490/AL490</f>
        <v>8.6914982893292886E-2</v>
      </c>
      <c r="AO490" s="3">
        <f t="shared" ref="AO490:AO553" si="115">((P490*12)+Q490+(R490*16)+(S490*14))/(P490*12)</f>
        <v>2.1547490412639974</v>
      </c>
      <c r="AP490" s="3">
        <f t="shared" si="106"/>
        <v>0.69084215370455593</v>
      </c>
      <c r="AQ490"/>
      <c r="AR490"/>
      <c r="AS490"/>
      <c r="AT490"/>
      <c r="AU490"/>
      <c r="AV490" s="7"/>
      <c r="BG490">
        <v>0.29300759999999998</v>
      </c>
      <c r="BI490" s="7"/>
    </row>
    <row r="491" spans="1:61" x14ac:dyDescent="0.2">
      <c r="A491" s="2">
        <f t="shared" si="107"/>
        <v>120</v>
      </c>
      <c r="B491" s="1">
        <v>1.444</v>
      </c>
      <c r="C491" s="1">
        <v>68680</v>
      </c>
      <c r="D491" s="1">
        <v>1245000000000</v>
      </c>
      <c r="E491" s="1">
        <v>45070</v>
      </c>
      <c r="F491" s="1">
        <v>5195000000</v>
      </c>
      <c r="G491" s="1">
        <v>22140000</v>
      </c>
      <c r="H491" s="53">
        <f t="shared" si="102"/>
        <v>7.5999999999999996E-11</v>
      </c>
      <c r="I491" s="53">
        <f t="shared" si="104"/>
        <v>65.526315789473685</v>
      </c>
      <c r="J491" s="1">
        <v>558700000</v>
      </c>
      <c r="K491" s="1">
        <v>42400000</v>
      </c>
      <c r="L491" s="64">
        <f t="shared" si="105"/>
        <v>5195045070</v>
      </c>
      <c r="M491" s="1">
        <v>1133000000</v>
      </c>
      <c r="N491" s="64"/>
      <c r="O491" s="1">
        <v>0.87768000000000002</v>
      </c>
      <c r="P491" s="1">
        <v>1.0751999999999999</v>
      </c>
      <c r="Q491" s="1">
        <v>1.8549</v>
      </c>
      <c r="R491" s="1">
        <v>0.74278</v>
      </c>
      <c r="S491" s="1">
        <v>8.2815E-2</v>
      </c>
      <c r="T491"/>
      <c r="U491" s="1">
        <v>0.86404999999999998</v>
      </c>
      <c r="V491" s="1">
        <v>1.0445</v>
      </c>
      <c r="W491" s="1">
        <v>1.7915000000000001</v>
      </c>
      <c r="X491" s="1">
        <v>0.74278</v>
      </c>
      <c r="Y491" s="1">
        <v>8.2815E-2</v>
      </c>
      <c r="AA491" s="1">
        <v>0.71658999999999995</v>
      </c>
      <c r="AB491" s="1">
        <v>0.76246999999999998</v>
      </c>
      <c r="AC491" s="1">
        <v>1.2246999999999999</v>
      </c>
      <c r="AD491" s="1">
        <v>0.70121</v>
      </c>
      <c r="AE491" s="1">
        <v>7.9161999999999996E-2</v>
      </c>
      <c r="AG491" s="3">
        <f t="shared" si="103"/>
        <v>29.224283781234941</v>
      </c>
      <c r="AH491" s="3">
        <f t="shared" si="108"/>
        <v>25.649569389114284</v>
      </c>
      <c r="AI491" s="3">
        <f t="shared" si="109"/>
        <v>25.25124240117605</v>
      </c>
      <c r="AJ491" s="3">
        <f t="shared" si="110"/>
        <v>20.941829514795145</v>
      </c>
      <c r="AK491" s="1">
        <f t="shared" si="111"/>
        <v>912969103500</v>
      </c>
      <c r="AL491" s="63">
        <f t="shared" si="112"/>
        <v>4.3394399999999996E-4</v>
      </c>
      <c r="AM491" s="63">
        <f t="shared" si="113"/>
        <v>3.7514400000000001E-5</v>
      </c>
      <c r="AN491" s="43">
        <f t="shared" si="114"/>
        <v>8.6449864498645002E-2</v>
      </c>
      <c r="AO491" s="3">
        <f t="shared" si="115"/>
        <v>2.1547301277281745</v>
      </c>
      <c r="AP491" s="3">
        <f t="shared" si="106"/>
        <v>0.69082961309523816</v>
      </c>
      <c r="AQ491"/>
      <c r="AR491"/>
      <c r="AS491"/>
      <c r="AT491"/>
      <c r="AU491"/>
      <c r="AV491" s="7"/>
      <c r="BG491">
        <v>0.29196569999999999</v>
      </c>
      <c r="BI491" s="7"/>
    </row>
    <row r="492" spans="1:61" x14ac:dyDescent="0.2">
      <c r="A492" s="2">
        <f t="shared" si="107"/>
        <v>120.25</v>
      </c>
      <c r="B492" s="1">
        <v>1.4259999999999999</v>
      </c>
      <c r="C492" s="1">
        <v>68690</v>
      </c>
      <c r="D492" s="1">
        <v>1242000000000</v>
      </c>
      <c r="E492" s="1">
        <v>44920</v>
      </c>
      <c r="F492" s="1">
        <v>5159000000</v>
      </c>
      <c r="G492" s="1">
        <v>22110000</v>
      </c>
      <c r="H492" s="53">
        <f t="shared" si="102"/>
        <v>7.505263157894737E-11</v>
      </c>
      <c r="I492" s="53">
        <f t="shared" si="104"/>
        <v>65.368421052631575</v>
      </c>
      <c r="J492" s="1">
        <v>560400000</v>
      </c>
      <c r="K492" s="1">
        <v>42170000</v>
      </c>
      <c r="L492" s="64">
        <f t="shared" si="105"/>
        <v>5159044920</v>
      </c>
      <c r="M492" s="1">
        <v>1121000000</v>
      </c>
      <c r="N492" s="64"/>
      <c r="O492" s="1">
        <v>0.86853000000000002</v>
      </c>
      <c r="P492" s="1">
        <v>1.0639000000000001</v>
      </c>
      <c r="Q492" s="1">
        <v>1.8354999999999999</v>
      </c>
      <c r="R492" s="1">
        <v>0.73504000000000003</v>
      </c>
      <c r="S492" s="1">
        <v>8.1952999999999998E-2</v>
      </c>
      <c r="T492"/>
      <c r="U492" s="1">
        <v>0.85504999999999998</v>
      </c>
      <c r="V492" s="1">
        <v>1.0336000000000001</v>
      </c>
      <c r="W492" s="1">
        <v>1.7726999999999999</v>
      </c>
      <c r="X492" s="1">
        <v>0.73504000000000003</v>
      </c>
      <c r="Y492" s="1">
        <v>8.1952999999999998E-2</v>
      </c>
      <c r="AA492" s="1">
        <v>0.70911999999999997</v>
      </c>
      <c r="AB492" s="1">
        <v>0.75449999999999995</v>
      </c>
      <c r="AC492" s="1">
        <v>1.2119</v>
      </c>
      <c r="AD492" s="1">
        <v>0.69391000000000003</v>
      </c>
      <c r="AE492" s="1">
        <v>7.8339000000000006E-2</v>
      </c>
      <c r="AG492" s="3">
        <f t="shared" si="103"/>
        <v>29.530294442464893</v>
      </c>
      <c r="AH492" s="3">
        <f t="shared" si="108"/>
        <v>25.647946632114035</v>
      </c>
      <c r="AI492" s="3">
        <f t="shared" si="109"/>
        <v>25.249878263029604</v>
      </c>
      <c r="AJ492" s="3">
        <f t="shared" si="110"/>
        <v>20.940522395040706</v>
      </c>
      <c r="AK492" s="1">
        <f t="shared" si="111"/>
        <v>913030924500</v>
      </c>
      <c r="AL492" s="63">
        <f t="shared" si="112"/>
        <v>4.3394399999999996E-4</v>
      </c>
      <c r="AM492" s="63">
        <f t="shared" si="113"/>
        <v>3.7311999999999998E-5</v>
      </c>
      <c r="AN492" s="43">
        <f t="shared" si="114"/>
        <v>8.5983444868462294E-2</v>
      </c>
      <c r="AO492" s="3">
        <f t="shared" si="115"/>
        <v>2.154829871228499</v>
      </c>
      <c r="AP492" s="3">
        <f t="shared" si="106"/>
        <v>0.69089200112792559</v>
      </c>
      <c r="AQ492"/>
      <c r="AR492"/>
      <c r="AS492"/>
      <c r="AT492"/>
      <c r="AU492"/>
      <c r="AV492" s="7"/>
      <c r="BG492">
        <v>0.29091119999999998</v>
      </c>
      <c r="BI492" s="7"/>
    </row>
    <row r="493" spans="1:61" x14ac:dyDescent="0.2">
      <c r="A493" s="2">
        <f t="shared" si="107"/>
        <v>120.5</v>
      </c>
      <c r="B493" s="1">
        <v>1.409</v>
      </c>
      <c r="C493" s="1">
        <v>68630</v>
      </c>
      <c r="D493" s="1">
        <v>1239000000000</v>
      </c>
      <c r="E493" s="1">
        <v>44760</v>
      </c>
      <c r="F493" s="1">
        <v>5125000000</v>
      </c>
      <c r="G493" s="1">
        <v>22070000</v>
      </c>
      <c r="H493" s="53">
        <f t="shared" si="102"/>
        <v>7.4157894736842103E-11</v>
      </c>
      <c r="I493" s="53">
        <f t="shared" si="104"/>
        <v>65.21052631578948</v>
      </c>
      <c r="J493" s="1">
        <v>561800000</v>
      </c>
      <c r="K493" s="1">
        <v>41930000</v>
      </c>
      <c r="L493" s="64">
        <f t="shared" si="105"/>
        <v>5125044760</v>
      </c>
      <c r="M493" s="1">
        <v>1109000000</v>
      </c>
      <c r="N493" s="64"/>
      <c r="O493" s="1">
        <v>0.85946999999999996</v>
      </c>
      <c r="P493" s="1">
        <v>1.0528</v>
      </c>
      <c r="Q493" s="1">
        <v>1.8164</v>
      </c>
      <c r="R493" s="1">
        <v>0.72740000000000005</v>
      </c>
      <c r="S493" s="1">
        <v>8.1100000000000005E-2</v>
      </c>
      <c r="T493"/>
      <c r="U493" s="1">
        <v>0.84611999999999998</v>
      </c>
      <c r="V493" s="1">
        <v>1.0227999999999999</v>
      </c>
      <c r="W493" s="1">
        <v>1.7543</v>
      </c>
      <c r="X493" s="1">
        <v>0.72740000000000005</v>
      </c>
      <c r="Y493" s="1">
        <v>8.1100000000000005E-2</v>
      </c>
      <c r="AA493" s="1">
        <v>0.70172999999999996</v>
      </c>
      <c r="AB493" s="1">
        <v>0.74661</v>
      </c>
      <c r="AC493" s="1">
        <v>1.1993</v>
      </c>
      <c r="AD493" s="1">
        <v>0.68669000000000002</v>
      </c>
      <c r="AE493" s="1">
        <v>7.7522999999999995E-2</v>
      </c>
      <c r="AG493" s="3">
        <f t="shared" si="103"/>
        <v>29.839509374687001</v>
      </c>
      <c r="AH493" s="3">
        <f t="shared" si="108"/>
        <v>25.646163122262234</v>
      </c>
      <c r="AI493" s="3">
        <f t="shared" si="109"/>
        <v>25.247805672110164</v>
      </c>
      <c r="AJ493" s="3">
        <f t="shared" si="110"/>
        <v>20.939278913499109</v>
      </c>
      <c r="AK493" s="1">
        <f t="shared" si="111"/>
        <v>913092691500</v>
      </c>
      <c r="AL493" s="63">
        <f t="shared" si="112"/>
        <v>4.3335599999999998E-4</v>
      </c>
      <c r="AM493" s="63">
        <f t="shared" si="113"/>
        <v>3.7109600000000001E-5</v>
      </c>
      <c r="AN493" s="43">
        <f t="shared" si="114"/>
        <v>8.5633059193826785E-2</v>
      </c>
      <c r="AO493" s="3">
        <f t="shared" si="115"/>
        <v>2.1548727203647418</v>
      </c>
      <c r="AP493" s="3">
        <f t="shared" si="106"/>
        <v>0.69091945288753809</v>
      </c>
      <c r="AQ493"/>
      <c r="AR493"/>
      <c r="AS493"/>
      <c r="AT493"/>
      <c r="AU493"/>
      <c r="AV493" s="7"/>
      <c r="BG493">
        <v>0.28984559999999998</v>
      </c>
      <c r="BI493" s="7"/>
    </row>
    <row r="494" spans="1:61" x14ac:dyDescent="0.2">
      <c r="A494" s="2">
        <f t="shared" si="107"/>
        <v>120.75</v>
      </c>
      <c r="B494" s="1">
        <v>1.3919999999999999</v>
      </c>
      <c r="C494" s="1">
        <v>68520</v>
      </c>
      <c r="D494" s="1">
        <v>1235000000000</v>
      </c>
      <c r="E494" s="1">
        <v>44600</v>
      </c>
      <c r="F494" s="1">
        <v>5091000000</v>
      </c>
      <c r="G494" s="1">
        <v>22020000</v>
      </c>
      <c r="H494" s="53">
        <f t="shared" si="102"/>
        <v>7.3263157894736835E-11</v>
      </c>
      <c r="I494" s="53">
        <f t="shared" si="104"/>
        <v>65</v>
      </c>
      <c r="J494" s="1">
        <v>563000000</v>
      </c>
      <c r="K494" s="1">
        <v>41680000</v>
      </c>
      <c r="L494" s="64">
        <f t="shared" si="105"/>
        <v>5091044600</v>
      </c>
      <c r="M494" s="1">
        <v>1098000000</v>
      </c>
      <c r="N494" s="64"/>
      <c r="O494" s="1">
        <v>0.85048000000000001</v>
      </c>
      <c r="P494" s="1">
        <v>1.0418000000000001</v>
      </c>
      <c r="Q494" s="1">
        <v>1.7974000000000001</v>
      </c>
      <c r="R494" s="1">
        <v>0.7198</v>
      </c>
      <c r="S494" s="1">
        <v>8.0254000000000006E-2</v>
      </c>
      <c r="T494"/>
      <c r="U494" s="1">
        <v>0.83726999999999996</v>
      </c>
      <c r="V494" s="1">
        <v>1.0121</v>
      </c>
      <c r="W494" s="1">
        <v>1.7359</v>
      </c>
      <c r="X494" s="1">
        <v>0.7198</v>
      </c>
      <c r="Y494" s="1">
        <v>8.0254000000000006E-2</v>
      </c>
      <c r="AA494" s="1">
        <v>0.69438999999999995</v>
      </c>
      <c r="AB494" s="1">
        <v>0.73882000000000003</v>
      </c>
      <c r="AC494" s="1">
        <v>1.1867000000000001</v>
      </c>
      <c r="AD494" s="1">
        <v>0.67952999999999997</v>
      </c>
      <c r="AE494" s="1">
        <v>7.6714000000000004E-2</v>
      </c>
      <c r="AG494" s="3">
        <f t="shared" si="103"/>
        <v>30.151962130172098</v>
      </c>
      <c r="AH494" s="3">
        <f t="shared" si="108"/>
        <v>25.643640752468766</v>
      </c>
      <c r="AI494" s="3">
        <f t="shared" si="109"/>
        <v>25.245333332729192</v>
      </c>
      <c r="AJ494" s="3">
        <f t="shared" si="110"/>
        <v>20.937220983570203</v>
      </c>
      <c r="AK494" s="1">
        <f t="shared" si="111"/>
        <v>913154359500</v>
      </c>
      <c r="AL494" s="63">
        <f t="shared" si="112"/>
        <v>4.3257199999999999E-4</v>
      </c>
      <c r="AM494" s="63">
        <f t="shared" si="113"/>
        <v>3.6898399999999999E-5</v>
      </c>
      <c r="AN494" s="43">
        <f t="shared" si="114"/>
        <v>8.5300019418732609E-2</v>
      </c>
      <c r="AO494" s="3">
        <f t="shared" si="115"/>
        <v>2.1548726562999936</v>
      </c>
      <c r="AP494" s="3">
        <f t="shared" si="106"/>
        <v>0.69091956229602602</v>
      </c>
      <c r="AQ494"/>
      <c r="AR494"/>
      <c r="AS494"/>
      <c r="AT494"/>
      <c r="AU494"/>
      <c r="AV494" s="7"/>
      <c r="BG494">
        <v>0.28875810000000002</v>
      </c>
      <c r="BI494" s="7"/>
    </row>
    <row r="495" spans="1:61" x14ac:dyDescent="0.2">
      <c r="A495" s="2">
        <f t="shared" si="107"/>
        <v>121</v>
      </c>
      <c r="B495" s="1">
        <v>1.375</v>
      </c>
      <c r="C495" s="1">
        <v>68370</v>
      </c>
      <c r="D495" s="1">
        <v>1232000000000</v>
      </c>
      <c r="E495" s="1">
        <v>44430</v>
      </c>
      <c r="F495" s="1">
        <v>5059000000</v>
      </c>
      <c r="G495" s="1">
        <v>21960000</v>
      </c>
      <c r="H495" s="53">
        <f t="shared" si="102"/>
        <v>7.2368421052631581E-11</v>
      </c>
      <c r="I495" s="53">
        <f t="shared" si="104"/>
        <v>64.84210526315789</v>
      </c>
      <c r="J495" s="1">
        <v>564100000</v>
      </c>
      <c r="K495" s="1">
        <v>41420000</v>
      </c>
      <c r="L495" s="64">
        <f t="shared" si="105"/>
        <v>5059044430</v>
      </c>
      <c r="M495" s="1">
        <v>1086000000</v>
      </c>
      <c r="N495" s="64"/>
      <c r="O495" s="1">
        <v>0.84160999999999997</v>
      </c>
      <c r="P495" s="1">
        <v>1.0309999999999999</v>
      </c>
      <c r="Q495" s="1">
        <v>1.7786</v>
      </c>
      <c r="R495" s="1">
        <v>0.71230000000000004</v>
      </c>
      <c r="S495" s="1">
        <v>7.9417000000000001E-2</v>
      </c>
      <c r="T495"/>
      <c r="U495" s="1">
        <v>0.82855000000000001</v>
      </c>
      <c r="V495" s="1">
        <v>1.0016</v>
      </c>
      <c r="W495" s="1">
        <v>1.7178</v>
      </c>
      <c r="X495" s="1">
        <v>0.71230000000000004</v>
      </c>
      <c r="Y495" s="1">
        <v>7.9417000000000001E-2</v>
      </c>
      <c r="AA495" s="1">
        <v>0.68715000000000004</v>
      </c>
      <c r="AB495" s="1">
        <v>0.73109999999999997</v>
      </c>
      <c r="AC495" s="1">
        <v>1.1742999999999999</v>
      </c>
      <c r="AD495" s="1">
        <v>0.67244999999999999</v>
      </c>
      <c r="AE495" s="1">
        <v>7.5914999999999996E-2</v>
      </c>
      <c r="AG495" s="3">
        <f t="shared" si="103"/>
        <v>30.467686612520541</v>
      </c>
      <c r="AH495" s="3">
        <f t="shared" si="108"/>
        <v>25.641909729963412</v>
      </c>
      <c r="AI495" s="3">
        <f t="shared" si="109"/>
        <v>25.244001742803896</v>
      </c>
      <c r="AJ495" s="3">
        <f t="shared" si="110"/>
        <v>20.935870855793492</v>
      </c>
      <c r="AK495" s="1">
        <f t="shared" si="111"/>
        <v>913215892500</v>
      </c>
      <c r="AL495" s="63">
        <f t="shared" si="112"/>
        <v>4.3159199999999996E-4</v>
      </c>
      <c r="AM495" s="63">
        <f t="shared" si="113"/>
        <v>3.6678399999999998E-5</v>
      </c>
      <c r="AN495" s="43">
        <f t="shared" si="114"/>
        <v>8.4983966338579034E-2</v>
      </c>
      <c r="AO495" s="3">
        <f t="shared" si="115"/>
        <v>2.1548042353701908</v>
      </c>
      <c r="AP495" s="3">
        <f t="shared" si="106"/>
        <v>0.69088263821532503</v>
      </c>
      <c r="AQ495"/>
      <c r="AR495"/>
      <c r="AS495"/>
      <c r="AT495"/>
      <c r="AU495"/>
      <c r="AV495" s="7"/>
      <c r="BG495">
        <v>0.2876495</v>
      </c>
      <c r="BI495" s="7"/>
    </row>
    <row r="496" spans="1:61" x14ac:dyDescent="0.2">
      <c r="A496" s="2">
        <f t="shared" si="107"/>
        <v>121.25</v>
      </c>
      <c r="B496" s="1">
        <v>1.359</v>
      </c>
      <c r="C496" s="1">
        <v>68180</v>
      </c>
      <c r="D496" s="1">
        <v>1229000000000</v>
      </c>
      <c r="E496" s="1">
        <v>44260</v>
      </c>
      <c r="F496" s="1">
        <v>5026000000</v>
      </c>
      <c r="G496" s="1">
        <v>21880000</v>
      </c>
      <c r="H496" s="53">
        <f t="shared" si="102"/>
        <v>7.1526315789473684E-11</v>
      </c>
      <c r="I496" s="53">
        <f t="shared" si="104"/>
        <v>64.684210526315795</v>
      </c>
      <c r="J496" s="1">
        <v>564900000</v>
      </c>
      <c r="K496" s="1">
        <v>41160000</v>
      </c>
      <c r="L496" s="64">
        <f t="shared" si="105"/>
        <v>5026044260</v>
      </c>
      <c r="M496" s="1">
        <v>1075000000</v>
      </c>
      <c r="N496" s="64"/>
      <c r="O496" s="1">
        <v>0.83284000000000002</v>
      </c>
      <c r="P496" s="1">
        <v>1.0202</v>
      </c>
      <c r="Q496" s="1">
        <v>1.76</v>
      </c>
      <c r="R496" s="1">
        <v>0.70489000000000002</v>
      </c>
      <c r="S496" s="1">
        <v>7.8589000000000006E-2</v>
      </c>
      <c r="T496"/>
      <c r="U496" s="1">
        <v>0.81991000000000003</v>
      </c>
      <c r="V496" s="1">
        <v>0.99112999999999996</v>
      </c>
      <c r="W496" s="1">
        <v>1.6999</v>
      </c>
      <c r="X496" s="1">
        <v>0.70489000000000002</v>
      </c>
      <c r="Y496" s="1">
        <v>7.8589000000000006E-2</v>
      </c>
      <c r="AA496" s="1">
        <v>0.67998999999999998</v>
      </c>
      <c r="AB496" s="1">
        <v>0.72345999999999999</v>
      </c>
      <c r="AC496" s="1">
        <v>1.1619999999999999</v>
      </c>
      <c r="AD496" s="1">
        <v>0.66544999999999999</v>
      </c>
      <c r="AE496" s="1">
        <v>7.5122999999999995E-2</v>
      </c>
      <c r="AG496" s="3">
        <f t="shared" si="103"/>
        <v>30.786717080340985</v>
      </c>
      <c r="AH496" s="3">
        <f t="shared" si="108"/>
        <v>25.640409453191186</v>
      </c>
      <c r="AI496" s="3">
        <f t="shared" si="109"/>
        <v>25.242337201342377</v>
      </c>
      <c r="AJ496" s="3">
        <f t="shared" si="110"/>
        <v>20.934659747461065</v>
      </c>
      <c r="AK496" s="1">
        <f t="shared" si="111"/>
        <v>913277254500</v>
      </c>
      <c r="AL496" s="63">
        <f t="shared" si="112"/>
        <v>4.3041599999999998E-4</v>
      </c>
      <c r="AM496" s="63">
        <f t="shared" si="113"/>
        <v>3.6449599999999997E-5</v>
      </c>
      <c r="AN496" s="43">
        <f t="shared" si="114"/>
        <v>8.4684584216200134E-2</v>
      </c>
      <c r="AO496" s="3">
        <f t="shared" si="115"/>
        <v>2.1548786185715216</v>
      </c>
      <c r="AP496" s="3">
        <f t="shared" si="106"/>
        <v>0.690933150362674</v>
      </c>
      <c r="AQ496"/>
      <c r="AR496"/>
      <c r="AS496"/>
      <c r="AT496"/>
      <c r="AU496"/>
      <c r="AV496" s="7"/>
      <c r="BG496">
        <v>0.28651199999999999</v>
      </c>
      <c r="BI496" s="7"/>
    </row>
    <row r="497" spans="1:61" x14ac:dyDescent="0.2">
      <c r="A497" s="2">
        <f t="shared" si="107"/>
        <v>121.5</v>
      </c>
      <c r="B497" s="1">
        <v>1.3420000000000001</v>
      </c>
      <c r="C497" s="1">
        <v>67970</v>
      </c>
      <c r="D497" s="1">
        <v>1226000000000</v>
      </c>
      <c r="E497" s="1">
        <v>44090</v>
      </c>
      <c r="F497" s="1">
        <v>4995000000</v>
      </c>
      <c r="G497" s="1">
        <v>21800000</v>
      </c>
      <c r="H497" s="53">
        <f t="shared" si="102"/>
        <v>7.063157894736843E-11</v>
      </c>
      <c r="I497" s="53">
        <f t="shared" si="104"/>
        <v>64.526315789473685</v>
      </c>
      <c r="J497" s="1">
        <v>565700000</v>
      </c>
      <c r="K497" s="1">
        <v>40890000</v>
      </c>
      <c r="L497" s="64">
        <f t="shared" si="105"/>
        <v>4995044090</v>
      </c>
      <c r="M497" s="1">
        <v>1064000000</v>
      </c>
      <c r="N497" s="64"/>
      <c r="O497" s="1">
        <v>0.82413999999999998</v>
      </c>
      <c r="P497" s="1">
        <v>1.0095000000000001</v>
      </c>
      <c r="Q497" s="1">
        <v>1.7417</v>
      </c>
      <c r="R497" s="1">
        <v>0.69755</v>
      </c>
      <c r="S497" s="1">
        <v>7.7769000000000005E-2</v>
      </c>
      <c r="T497"/>
      <c r="U497" s="1">
        <v>0.81135000000000002</v>
      </c>
      <c r="V497" s="1">
        <v>0.98075999999999997</v>
      </c>
      <c r="W497" s="1">
        <v>1.6820999999999999</v>
      </c>
      <c r="X497" s="1">
        <v>0.69755</v>
      </c>
      <c r="Y497" s="1">
        <v>7.7769000000000005E-2</v>
      </c>
      <c r="AA497" s="1">
        <v>0.67288000000000003</v>
      </c>
      <c r="AB497" s="1">
        <v>0.71589999999999998</v>
      </c>
      <c r="AC497" s="1">
        <v>1.1498999999999999</v>
      </c>
      <c r="AD497" s="1">
        <v>0.65851000000000004</v>
      </c>
      <c r="AE497" s="1">
        <v>7.4339000000000002E-2</v>
      </c>
      <c r="AG497" s="3">
        <f t="shared" si="103"/>
        <v>31.109088150967661</v>
      </c>
      <c r="AH497" s="3">
        <f t="shared" si="108"/>
        <v>25.638243908738488</v>
      </c>
      <c r="AI497" s="3">
        <f t="shared" si="109"/>
        <v>25.240358671287613</v>
      </c>
      <c r="AJ497" s="3">
        <f t="shared" si="110"/>
        <v>20.93268323502312</v>
      </c>
      <c r="AK497" s="1">
        <f t="shared" si="111"/>
        <v>913338427500</v>
      </c>
      <c r="AL497" s="63">
        <f t="shared" si="112"/>
        <v>4.2884799999999996E-4</v>
      </c>
      <c r="AM497" s="63">
        <f t="shared" si="113"/>
        <v>3.6220799999999997E-5</v>
      </c>
      <c r="AN497" s="43">
        <f t="shared" si="114"/>
        <v>8.4460694698354669E-2</v>
      </c>
      <c r="AO497" s="3">
        <f t="shared" si="115"/>
        <v>2.1549666501568434</v>
      </c>
      <c r="AP497" s="3">
        <f t="shared" si="106"/>
        <v>0.69098563645368993</v>
      </c>
      <c r="AQ497"/>
      <c r="AR497"/>
      <c r="AS497"/>
      <c r="AT497"/>
      <c r="AU497"/>
      <c r="AV497" s="7"/>
      <c r="BG497">
        <v>0.2853388</v>
      </c>
      <c r="BI497" s="7"/>
    </row>
    <row r="498" spans="1:61" x14ac:dyDescent="0.2">
      <c r="A498" s="2">
        <f t="shared" si="107"/>
        <v>121.75</v>
      </c>
      <c r="B498" s="1">
        <v>1.3260000000000001</v>
      </c>
      <c r="C498" s="1">
        <v>67720</v>
      </c>
      <c r="D498" s="1">
        <v>1223000000000</v>
      </c>
      <c r="E498" s="1">
        <v>43910</v>
      </c>
      <c r="F498" s="1">
        <v>4964000000</v>
      </c>
      <c r="G498" s="1">
        <v>21720000</v>
      </c>
      <c r="H498" s="53">
        <f t="shared" si="102"/>
        <v>6.9789473684210533E-11</v>
      </c>
      <c r="I498" s="53">
        <f t="shared" si="104"/>
        <v>64.368421052631575</v>
      </c>
      <c r="J498" s="1">
        <v>566300000</v>
      </c>
      <c r="K498" s="1">
        <v>40620000</v>
      </c>
      <c r="L498" s="64">
        <f t="shared" si="105"/>
        <v>4964043910</v>
      </c>
      <c r="M498" s="1">
        <v>1053000000</v>
      </c>
      <c r="N498" s="64"/>
      <c r="O498" s="1">
        <v>0.81554000000000004</v>
      </c>
      <c r="P498" s="1">
        <v>0.99899000000000004</v>
      </c>
      <c r="Q498" s="1">
        <v>1.7235</v>
      </c>
      <c r="R498" s="1">
        <v>0.69027000000000005</v>
      </c>
      <c r="S498" s="1">
        <v>7.6956999999999998E-2</v>
      </c>
      <c r="T498"/>
      <c r="U498" s="1">
        <v>0.80288000000000004</v>
      </c>
      <c r="V498" s="1">
        <v>0.97052000000000005</v>
      </c>
      <c r="W498" s="1">
        <v>1.6645000000000001</v>
      </c>
      <c r="X498" s="1">
        <v>0.69027000000000005</v>
      </c>
      <c r="Y498" s="1">
        <v>7.6956999999999998E-2</v>
      </c>
      <c r="AA498" s="1">
        <v>0.66585000000000005</v>
      </c>
      <c r="AB498" s="1">
        <v>0.70840999999999998</v>
      </c>
      <c r="AC498" s="1">
        <v>1.1378999999999999</v>
      </c>
      <c r="AD498" s="1">
        <v>0.65164</v>
      </c>
      <c r="AE498" s="1">
        <v>7.3564000000000004E-2</v>
      </c>
      <c r="AG498" s="3">
        <f t="shared" si="103"/>
        <v>31.434834804216734</v>
      </c>
      <c r="AH498" s="3">
        <f t="shared" si="108"/>
        <v>25.636365176230917</v>
      </c>
      <c r="AI498" s="3">
        <f t="shared" si="109"/>
        <v>25.238400167609534</v>
      </c>
      <c r="AJ498" s="3">
        <f t="shared" si="110"/>
        <v>20.930884754387716</v>
      </c>
      <c r="AK498" s="1">
        <f t="shared" si="111"/>
        <v>913399375500</v>
      </c>
      <c r="AL498" s="63">
        <f t="shared" si="112"/>
        <v>4.2727999999999999E-4</v>
      </c>
      <c r="AM498" s="63">
        <f t="shared" si="113"/>
        <v>3.5983199999999998E-5</v>
      </c>
      <c r="AN498" s="43">
        <f t="shared" si="114"/>
        <v>8.4214566560569179E-2</v>
      </c>
      <c r="AO498" s="3">
        <f t="shared" si="115"/>
        <v>2.1549346506638369</v>
      </c>
      <c r="AP498" s="3">
        <f t="shared" si="106"/>
        <v>0.69096787755633193</v>
      </c>
      <c r="AQ498"/>
      <c r="AR498"/>
      <c r="AS498"/>
      <c r="AT498"/>
      <c r="AU498"/>
      <c r="AV498" s="7"/>
      <c r="BG498">
        <v>0.28413759999999999</v>
      </c>
      <c r="BI498" s="7"/>
    </row>
    <row r="499" spans="1:61" x14ac:dyDescent="0.2">
      <c r="A499" s="2">
        <f t="shared" si="107"/>
        <v>122</v>
      </c>
      <c r="B499" s="1">
        <v>1.31</v>
      </c>
      <c r="C499" s="1">
        <v>67460</v>
      </c>
      <c r="D499" s="1">
        <v>1220000000000</v>
      </c>
      <c r="E499" s="1">
        <v>43730</v>
      </c>
      <c r="F499" s="1">
        <v>4933000000</v>
      </c>
      <c r="G499" s="1">
        <v>21620000</v>
      </c>
      <c r="H499" s="53">
        <f t="shared" si="102"/>
        <v>6.8947368421052636E-11</v>
      </c>
      <c r="I499" s="53">
        <f t="shared" si="104"/>
        <v>64.21052631578948</v>
      </c>
      <c r="J499" s="1">
        <v>566800000</v>
      </c>
      <c r="K499" s="1">
        <v>40350000</v>
      </c>
      <c r="L499" s="64">
        <f t="shared" si="105"/>
        <v>4933043730</v>
      </c>
      <c r="M499" s="1">
        <v>1042000000</v>
      </c>
      <c r="N499" s="64"/>
      <c r="O499" s="1">
        <v>0.80703000000000003</v>
      </c>
      <c r="P499" s="1">
        <v>0.98855000000000004</v>
      </c>
      <c r="Q499" s="1">
        <v>1.7055</v>
      </c>
      <c r="R499" s="1">
        <v>0.68305000000000005</v>
      </c>
      <c r="S499" s="1">
        <v>7.6153999999999999E-2</v>
      </c>
      <c r="T499"/>
      <c r="U499" s="1">
        <v>0.79451000000000005</v>
      </c>
      <c r="V499" s="1">
        <v>0.96038000000000001</v>
      </c>
      <c r="W499" s="1">
        <v>1.6472</v>
      </c>
      <c r="X499" s="1">
        <v>0.68305000000000005</v>
      </c>
      <c r="Y499" s="1">
        <v>7.6153999999999999E-2</v>
      </c>
      <c r="AA499" s="1">
        <v>0.65891</v>
      </c>
      <c r="AB499" s="1">
        <v>0.70101000000000002</v>
      </c>
      <c r="AC499" s="1">
        <v>1.1259999999999999</v>
      </c>
      <c r="AD499" s="1">
        <v>0.64483000000000001</v>
      </c>
      <c r="AE499" s="1">
        <v>7.2796E-2</v>
      </c>
      <c r="AG499" s="3">
        <f t="shared" si="103"/>
        <v>31.763992386181833</v>
      </c>
      <c r="AH499" s="3">
        <f t="shared" si="108"/>
        <v>25.634494775420325</v>
      </c>
      <c r="AI499" s="3">
        <f t="shared" si="109"/>
        <v>25.236809590745331</v>
      </c>
      <c r="AJ499" s="3">
        <f t="shared" si="110"/>
        <v>20.92961222317907</v>
      </c>
      <c r="AK499" s="1">
        <f t="shared" si="111"/>
        <v>913460089500</v>
      </c>
      <c r="AL499" s="63">
        <f t="shared" si="112"/>
        <v>4.2571199999999997E-4</v>
      </c>
      <c r="AM499" s="63">
        <f t="shared" si="113"/>
        <v>3.5745599999999999E-5</v>
      </c>
      <c r="AN499" s="43">
        <f t="shared" si="114"/>
        <v>8.3966625324162825E-2</v>
      </c>
      <c r="AO499" s="3">
        <f t="shared" si="115"/>
        <v>2.1549285991266673</v>
      </c>
      <c r="AP499" s="3">
        <f t="shared" si="106"/>
        <v>0.69096150928127054</v>
      </c>
      <c r="AQ499"/>
      <c r="AR499"/>
      <c r="AS499"/>
      <c r="AT499"/>
      <c r="AU499"/>
      <c r="AV499" s="7"/>
      <c r="BG499">
        <v>0.28289399999999998</v>
      </c>
      <c r="BI499" s="7"/>
    </row>
    <row r="500" spans="1:61" x14ac:dyDescent="0.2">
      <c r="A500" s="2">
        <f t="shared" si="107"/>
        <v>122.25</v>
      </c>
      <c r="B500" s="1">
        <v>1.294</v>
      </c>
      <c r="C500" s="1">
        <v>67170</v>
      </c>
      <c r="D500" s="1">
        <v>1217000000000</v>
      </c>
      <c r="E500" s="1">
        <v>43550</v>
      </c>
      <c r="F500" s="1">
        <v>4903000000</v>
      </c>
      <c r="G500" s="1">
        <v>21530000</v>
      </c>
      <c r="H500" s="53">
        <f t="shared" si="102"/>
        <v>6.810526315789474E-11</v>
      </c>
      <c r="I500" s="53">
        <f t="shared" si="104"/>
        <v>64.05263157894737</v>
      </c>
      <c r="J500" s="1">
        <v>567300000</v>
      </c>
      <c r="K500" s="1">
        <v>40070000</v>
      </c>
      <c r="L500" s="64">
        <f t="shared" si="105"/>
        <v>4903043550</v>
      </c>
      <c r="M500" s="1">
        <v>1031000000</v>
      </c>
      <c r="N500" s="64"/>
      <c r="O500" s="1">
        <v>0.79861000000000004</v>
      </c>
      <c r="P500" s="1">
        <v>0.97821999999999998</v>
      </c>
      <c r="Q500" s="1">
        <v>1.6876</v>
      </c>
      <c r="R500" s="1">
        <v>0.67591999999999997</v>
      </c>
      <c r="S500" s="1">
        <v>7.5358999999999995E-2</v>
      </c>
      <c r="T500"/>
      <c r="U500" s="1">
        <v>0.78622000000000003</v>
      </c>
      <c r="V500" s="1">
        <v>0.95035000000000003</v>
      </c>
      <c r="W500" s="1">
        <v>1.6298999999999999</v>
      </c>
      <c r="X500" s="1">
        <v>0.67591999999999997</v>
      </c>
      <c r="Y500" s="1">
        <v>7.5358999999999995E-2</v>
      </c>
      <c r="AA500" s="1">
        <v>0.65202000000000004</v>
      </c>
      <c r="AB500" s="1">
        <v>0.69367000000000001</v>
      </c>
      <c r="AC500" s="1">
        <v>1.1142000000000001</v>
      </c>
      <c r="AD500" s="1">
        <v>0.6381</v>
      </c>
      <c r="AE500" s="1">
        <v>7.2036000000000003E-2</v>
      </c>
      <c r="AG500" s="3">
        <f t="shared" si="103"/>
        <v>32.096596613069337</v>
      </c>
      <c r="AH500" s="3">
        <f t="shared" si="108"/>
        <v>25.632663021163307</v>
      </c>
      <c r="AI500" s="3">
        <f t="shared" si="109"/>
        <v>25.234986189127376</v>
      </c>
      <c r="AJ500" s="3">
        <f t="shared" si="110"/>
        <v>20.92762292365347</v>
      </c>
      <c r="AK500" s="1">
        <f t="shared" si="111"/>
        <v>913520542500</v>
      </c>
      <c r="AL500" s="63">
        <f t="shared" si="112"/>
        <v>4.2375199999999995E-4</v>
      </c>
      <c r="AM500" s="63">
        <f t="shared" si="113"/>
        <v>3.5508E-5</v>
      </c>
      <c r="AN500" s="43">
        <f t="shared" si="114"/>
        <v>8.3794294776189854E-2</v>
      </c>
      <c r="AO500" s="3">
        <f t="shared" si="115"/>
        <v>2.1549332801755572</v>
      </c>
      <c r="AP500" s="3">
        <f t="shared" si="106"/>
        <v>0.69096931160679598</v>
      </c>
      <c r="AQ500"/>
      <c r="AR500"/>
      <c r="AS500"/>
      <c r="AT500"/>
      <c r="AU500"/>
      <c r="AV500" s="7"/>
      <c r="BG500">
        <v>0.28160600000000002</v>
      </c>
      <c r="BI500" s="7"/>
    </row>
    <row r="501" spans="1:61" x14ac:dyDescent="0.2">
      <c r="A501" s="2">
        <f t="shared" si="107"/>
        <v>122.5</v>
      </c>
      <c r="B501" s="1">
        <v>1.278</v>
      </c>
      <c r="C501" s="1">
        <v>66880</v>
      </c>
      <c r="D501" s="1">
        <v>1214000000000</v>
      </c>
      <c r="E501" s="1">
        <v>43370</v>
      </c>
      <c r="F501" s="1">
        <v>4874000000</v>
      </c>
      <c r="G501" s="1">
        <v>21420000</v>
      </c>
      <c r="H501" s="53">
        <f t="shared" si="102"/>
        <v>6.7263157894736843E-11</v>
      </c>
      <c r="I501" s="53">
        <f t="shared" si="104"/>
        <v>63.89473684210526</v>
      </c>
      <c r="J501" s="1">
        <v>567600000</v>
      </c>
      <c r="K501" s="1">
        <v>39800000</v>
      </c>
      <c r="L501" s="64">
        <f t="shared" si="105"/>
        <v>4874043370</v>
      </c>
      <c r="M501" s="1">
        <v>1020000000</v>
      </c>
      <c r="N501" s="64"/>
      <c r="O501" s="1">
        <v>0.79027999999999998</v>
      </c>
      <c r="P501" s="1">
        <v>0.96799999999999997</v>
      </c>
      <c r="Q501" s="1">
        <v>1.67</v>
      </c>
      <c r="R501" s="1">
        <v>0.66886999999999996</v>
      </c>
      <c r="S501" s="1">
        <v>7.4571999999999999E-2</v>
      </c>
      <c r="T501"/>
      <c r="U501" s="1">
        <v>0.77800999999999998</v>
      </c>
      <c r="V501" s="1">
        <v>0.94042000000000003</v>
      </c>
      <c r="W501" s="1">
        <v>1.6129</v>
      </c>
      <c r="X501" s="1">
        <v>0.66886999999999996</v>
      </c>
      <c r="Y501" s="1">
        <v>7.4571999999999999E-2</v>
      </c>
      <c r="AA501" s="1">
        <v>0.64520999999999995</v>
      </c>
      <c r="AB501" s="1">
        <v>0.68642000000000003</v>
      </c>
      <c r="AC501" s="1">
        <v>1.1026</v>
      </c>
      <c r="AD501" s="1">
        <v>0.63144</v>
      </c>
      <c r="AE501" s="1">
        <v>7.1282999999999999E-2</v>
      </c>
      <c r="AG501" s="3">
        <f t="shared" si="103"/>
        <v>32.432683575073966</v>
      </c>
      <c r="AH501" s="3">
        <f t="shared" si="108"/>
        <v>25.630901175709454</v>
      </c>
      <c r="AI501" s="3">
        <f t="shared" si="109"/>
        <v>25.232952148243296</v>
      </c>
      <c r="AJ501" s="3">
        <f t="shared" si="110"/>
        <v>20.925891769473473</v>
      </c>
      <c r="AK501" s="1">
        <f t="shared" si="111"/>
        <v>913580734500</v>
      </c>
      <c r="AL501" s="63">
        <f t="shared" si="112"/>
        <v>4.2198799999999999E-4</v>
      </c>
      <c r="AM501" s="63">
        <f t="shared" si="113"/>
        <v>3.5261600000000001E-5</v>
      </c>
      <c r="AN501" s="43">
        <f t="shared" si="114"/>
        <v>8.3560669971657967E-2</v>
      </c>
      <c r="AO501" s="3">
        <f t="shared" si="115"/>
        <v>2.154952479338843</v>
      </c>
      <c r="AP501" s="3">
        <f t="shared" si="106"/>
        <v>0.69098140495867766</v>
      </c>
      <c r="AQ501"/>
      <c r="AR501"/>
      <c r="AS501"/>
      <c r="AT501"/>
      <c r="AU501"/>
      <c r="AV501" s="7"/>
      <c r="BG501">
        <v>0.280277</v>
      </c>
      <c r="BI501" s="7"/>
    </row>
    <row r="502" spans="1:61" x14ac:dyDescent="0.2">
      <c r="A502" s="2">
        <f t="shared" si="107"/>
        <v>122.75</v>
      </c>
      <c r="B502" s="1">
        <v>1.2629999999999999</v>
      </c>
      <c r="C502" s="1">
        <v>66560</v>
      </c>
      <c r="D502" s="1">
        <v>1211000000000</v>
      </c>
      <c r="E502" s="1">
        <v>43190</v>
      </c>
      <c r="F502" s="1">
        <v>4844000000</v>
      </c>
      <c r="G502" s="1">
        <v>21320000</v>
      </c>
      <c r="H502" s="53">
        <f t="shared" si="102"/>
        <v>6.6473684210526305E-11</v>
      </c>
      <c r="I502" s="53">
        <f t="shared" si="104"/>
        <v>63.736842105263158</v>
      </c>
      <c r="J502" s="1">
        <v>567900000</v>
      </c>
      <c r="K502" s="1">
        <v>39520000</v>
      </c>
      <c r="L502" s="64">
        <f t="shared" si="105"/>
        <v>4844043190</v>
      </c>
      <c r="M502" s="1">
        <v>1010000000</v>
      </c>
      <c r="N502" s="64"/>
      <c r="O502" s="1">
        <v>0.78202000000000005</v>
      </c>
      <c r="P502" s="1">
        <v>0.95789000000000002</v>
      </c>
      <c r="Q502" s="1">
        <v>1.6526000000000001</v>
      </c>
      <c r="R502" s="1">
        <v>0.66190000000000004</v>
      </c>
      <c r="S502" s="1">
        <v>7.3790999999999995E-2</v>
      </c>
      <c r="T502"/>
      <c r="U502" s="1">
        <v>0.76988999999999996</v>
      </c>
      <c r="V502" s="1">
        <v>0.93059999999999998</v>
      </c>
      <c r="W502" s="1">
        <v>1.5961000000000001</v>
      </c>
      <c r="X502" s="1">
        <v>0.66190000000000004</v>
      </c>
      <c r="Y502" s="1">
        <v>7.3790999999999995E-2</v>
      </c>
      <c r="AA502" s="1">
        <v>0.63848000000000005</v>
      </c>
      <c r="AB502" s="1">
        <v>0.67923999999999995</v>
      </c>
      <c r="AC502" s="1">
        <v>1.091</v>
      </c>
      <c r="AD502" s="1">
        <v>0.62485999999999997</v>
      </c>
      <c r="AE502" s="1">
        <v>7.0538000000000003E-2</v>
      </c>
      <c r="AG502" s="3">
        <f t="shared" si="103"/>
        <v>32.772289740294795</v>
      </c>
      <c r="AH502" s="3">
        <f t="shared" si="108"/>
        <v>25.628586022705338</v>
      </c>
      <c r="AI502" s="3">
        <f t="shared" si="109"/>
        <v>25.231058148155558</v>
      </c>
      <c r="AJ502" s="3">
        <f t="shared" si="110"/>
        <v>20.924451553383424</v>
      </c>
      <c r="AK502" s="1">
        <f t="shared" si="111"/>
        <v>913640638500</v>
      </c>
      <c r="AL502" s="63">
        <f t="shared" si="112"/>
        <v>4.1983199999999997E-4</v>
      </c>
      <c r="AM502" s="63">
        <f t="shared" si="113"/>
        <v>3.5024000000000002E-5</v>
      </c>
      <c r="AN502" s="43">
        <f t="shared" si="114"/>
        <v>8.3423845728767709E-2</v>
      </c>
      <c r="AO502" s="3">
        <f t="shared" si="115"/>
        <v>2.1549755191097097</v>
      </c>
      <c r="AP502" s="3">
        <f t="shared" si="106"/>
        <v>0.69099792251719927</v>
      </c>
      <c r="AQ502"/>
      <c r="AR502"/>
      <c r="AS502"/>
      <c r="AT502"/>
      <c r="AU502"/>
      <c r="AV502" s="7"/>
      <c r="BG502">
        <v>0.27889969999999997</v>
      </c>
      <c r="BI502" s="7"/>
    </row>
    <row r="503" spans="1:61" x14ac:dyDescent="0.2">
      <c r="A503" s="2">
        <f t="shared" si="107"/>
        <v>123</v>
      </c>
      <c r="B503" s="1">
        <v>1.248</v>
      </c>
      <c r="C503" s="1">
        <v>66240</v>
      </c>
      <c r="D503" s="1">
        <v>1208000000000</v>
      </c>
      <c r="E503" s="1">
        <v>43010</v>
      </c>
      <c r="F503" s="1">
        <v>4816000000</v>
      </c>
      <c r="G503" s="1">
        <v>21210000</v>
      </c>
      <c r="H503" s="53">
        <f t="shared" si="102"/>
        <v>6.5684210526315792E-11</v>
      </c>
      <c r="I503" s="53">
        <f t="shared" si="104"/>
        <v>63.578947368421055</v>
      </c>
      <c r="J503" s="1">
        <v>568200000</v>
      </c>
      <c r="K503" s="1">
        <v>39240000</v>
      </c>
      <c r="L503" s="64">
        <f t="shared" si="105"/>
        <v>4816043010</v>
      </c>
      <c r="M503" s="1">
        <v>999200000</v>
      </c>
      <c r="N503" s="64"/>
      <c r="O503" s="1">
        <v>0.77385999999999999</v>
      </c>
      <c r="P503" s="1">
        <v>0.94789000000000001</v>
      </c>
      <c r="Q503" s="1">
        <v>1.6353</v>
      </c>
      <c r="R503" s="1">
        <v>0.65498999999999996</v>
      </c>
      <c r="S503" s="1">
        <v>7.3022000000000004E-2</v>
      </c>
      <c r="T503"/>
      <c r="U503" s="1">
        <v>0.76185000000000003</v>
      </c>
      <c r="V503" s="1">
        <v>0.92088000000000003</v>
      </c>
      <c r="W503" s="1">
        <v>1.5793999999999999</v>
      </c>
      <c r="X503" s="1">
        <v>0.65498999999999996</v>
      </c>
      <c r="Y503" s="1">
        <v>7.3022000000000004E-2</v>
      </c>
      <c r="AA503" s="1">
        <v>0.63182000000000005</v>
      </c>
      <c r="AB503" s="1">
        <v>0.67213999999999996</v>
      </c>
      <c r="AC503" s="1">
        <v>1.0795999999999999</v>
      </c>
      <c r="AD503" s="1">
        <v>0.61834</v>
      </c>
      <c r="AE503" s="1">
        <v>6.9802000000000003E-2</v>
      </c>
      <c r="AG503" s="3">
        <f t="shared" si="103"/>
        <v>33.115451958692312</v>
      </c>
      <c r="AH503" s="3">
        <f t="shared" si="108"/>
        <v>25.626723652753633</v>
      </c>
      <c r="AI503" s="3">
        <f t="shared" si="109"/>
        <v>25.22900707472974</v>
      </c>
      <c r="AJ503" s="3">
        <f t="shared" si="110"/>
        <v>20.923004856540977</v>
      </c>
      <c r="AK503" s="1">
        <f t="shared" si="111"/>
        <v>913700254500</v>
      </c>
      <c r="AL503" s="63">
        <f t="shared" si="112"/>
        <v>4.1787199999999996E-4</v>
      </c>
      <c r="AM503" s="63">
        <f t="shared" si="113"/>
        <v>3.4777599999999997E-5</v>
      </c>
      <c r="AN503" s="43">
        <f t="shared" si="114"/>
        <v>8.3225485316077652E-2</v>
      </c>
      <c r="AO503" s="3">
        <f t="shared" si="115"/>
        <v>2.1549729750639135</v>
      </c>
      <c r="AP503" s="3">
        <f t="shared" si="106"/>
        <v>0.69099790060028055</v>
      </c>
      <c r="AQ503"/>
      <c r="AR503"/>
      <c r="AS503"/>
      <c r="AT503"/>
      <c r="AU503"/>
      <c r="AV503" s="7"/>
      <c r="BG503">
        <v>0.27746979999999999</v>
      </c>
      <c r="BI503" s="7"/>
    </row>
    <row r="504" spans="1:61" x14ac:dyDescent="0.2">
      <c r="A504" s="2">
        <f t="shared" si="107"/>
        <v>123.25</v>
      </c>
      <c r="B504" s="1">
        <v>1.2330000000000001</v>
      </c>
      <c r="C504" s="1">
        <v>65910</v>
      </c>
      <c r="D504" s="1">
        <v>1205000000000</v>
      </c>
      <c r="E504" s="1">
        <v>42830</v>
      </c>
      <c r="F504" s="1">
        <v>4787000000</v>
      </c>
      <c r="G504" s="1">
        <v>21100000</v>
      </c>
      <c r="H504" s="53">
        <f t="shared" si="102"/>
        <v>6.4894736842105266E-11</v>
      </c>
      <c r="I504" s="53">
        <f t="shared" si="104"/>
        <v>63.421052631578945</v>
      </c>
      <c r="J504" s="1">
        <v>568300000</v>
      </c>
      <c r="K504" s="1">
        <v>38960000</v>
      </c>
      <c r="L504" s="64">
        <f t="shared" si="105"/>
        <v>4787042830</v>
      </c>
      <c r="M504" s="1">
        <v>988800000</v>
      </c>
      <c r="N504" s="64"/>
      <c r="O504" s="1">
        <v>0.76578000000000002</v>
      </c>
      <c r="P504" s="1">
        <v>0.93796000000000002</v>
      </c>
      <c r="Q504" s="1">
        <v>1.6182000000000001</v>
      </c>
      <c r="R504" s="1">
        <v>0.64815</v>
      </c>
      <c r="S504" s="1">
        <v>7.2258000000000003E-2</v>
      </c>
      <c r="T504"/>
      <c r="U504" s="1">
        <v>0.75390000000000001</v>
      </c>
      <c r="V504" s="1">
        <v>0.91125</v>
      </c>
      <c r="W504" s="1">
        <v>1.5629</v>
      </c>
      <c r="X504" s="1">
        <v>0.64815</v>
      </c>
      <c r="Y504" s="1">
        <v>7.2258000000000003E-2</v>
      </c>
      <c r="AA504" s="1">
        <v>0.62522</v>
      </c>
      <c r="AB504" s="1">
        <v>0.66510999999999998</v>
      </c>
      <c r="AC504" s="1">
        <v>1.0683</v>
      </c>
      <c r="AD504" s="1">
        <v>0.61187999999999998</v>
      </c>
      <c r="AE504" s="1">
        <v>6.9071999999999995E-2</v>
      </c>
      <c r="AG504" s="3">
        <f t="shared" si="103"/>
        <v>33.462207466086987</v>
      </c>
      <c r="AH504" s="3">
        <f t="shared" si="108"/>
        <v>25.624689233380092</v>
      </c>
      <c r="AI504" s="3">
        <f t="shared" si="109"/>
        <v>25.22715820868298</v>
      </c>
      <c r="AJ504" s="3">
        <f t="shared" si="110"/>
        <v>20.921241351946907</v>
      </c>
      <c r="AK504" s="1">
        <f t="shared" si="111"/>
        <v>913759573500</v>
      </c>
      <c r="AL504" s="63">
        <f t="shared" si="112"/>
        <v>4.15716E-4</v>
      </c>
      <c r="AM504" s="63">
        <f t="shared" si="113"/>
        <v>3.4531199999999999E-5</v>
      </c>
      <c r="AN504" s="43">
        <f t="shared" si="114"/>
        <v>8.306439973443408E-2</v>
      </c>
      <c r="AO504" s="3">
        <f t="shared" si="115"/>
        <v>2.1550076762335282</v>
      </c>
      <c r="AP504" s="3">
        <f t="shared" si="106"/>
        <v>0.6910209390592349</v>
      </c>
      <c r="AQ504"/>
      <c r="AR504"/>
      <c r="AS504"/>
      <c r="AT504"/>
      <c r="AU504"/>
      <c r="AV504" s="7"/>
      <c r="BG504">
        <v>0.27598889999999998</v>
      </c>
      <c r="BI504" s="7"/>
    </row>
    <row r="505" spans="1:61" x14ac:dyDescent="0.2">
      <c r="A505" s="2">
        <f t="shared" si="107"/>
        <v>123.5</v>
      </c>
      <c r="B505" s="1">
        <v>1.218</v>
      </c>
      <c r="C505" s="1">
        <v>65570</v>
      </c>
      <c r="D505" s="1">
        <v>1203000000000</v>
      </c>
      <c r="E505" s="1">
        <v>42640</v>
      </c>
      <c r="F505" s="1">
        <v>4759000000</v>
      </c>
      <c r="G505" s="1">
        <v>20990000</v>
      </c>
      <c r="H505" s="53">
        <f t="shared" si="102"/>
        <v>6.4105263157894741E-11</v>
      </c>
      <c r="I505" s="53">
        <f t="shared" si="104"/>
        <v>63.315789473684212</v>
      </c>
      <c r="J505" s="1">
        <v>568500000</v>
      </c>
      <c r="K505" s="1">
        <v>38680000</v>
      </c>
      <c r="L505" s="64">
        <f t="shared" si="105"/>
        <v>4759042640</v>
      </c>
      <c r="M505" s="1">
        <v>978500000</v>
      </c>
      <c r="N505" s="64"/>
      <c r="O505" s="1">
        <v>0.75777000000000005</v>
      </c>
      <c r="P505" s="1">
        <v>0.92818000000000001</v>
      </c>
      <c r="Q505" s="1">
        <v>1.6012999999999999</v>
      </c>
      <c r="R505" s="1">
        <v>0.64139000000000002</v>
      </c>
      <c r="S505" s="1">
        <v>7.1502999999999997E-2</v>
      </c>
      <c r="T505"/>
      <c r="U505" s="1">
        <v>0.74602000000000002</v>
      </c>
      <c r="V505" s="1">
        <v>0.90175000000000005</v>
      </c>
      <c r="W505" s="1">
        <v>1.5466</v>
      </c>
      <c r="X505" s="1">
        <v>0.64139000000000002</v>
      </c>
      <c r="Y505" s="1">
        <v>7.1502999999999997E-2</v>
      </c>
      <c r="AA505" s="1">
        <v>0.61868000000000001</v>
      </c>
      <c r="AB505" s="1">
        <v>0.65815000000000001</v>
      </c>
      <c r="AC505" s="1">
        <v>1.0571999999999999</v>
      </c>
      <c r="AD505" s="1">
        <v>0.60550000000000004</v>
      </c>
      <c r="AE505" s="1">
        <v>6.8349999999999994E-2</v>
      </c>
      <c r="AG505" s="3">
        <f t="shared" si="103"/>
        <v>33.812593888199636</v>
      </c>
      <c r="AH505" s="3">
        <f t="shared" si="108"/>
        <v>25.62216927066104</v>
      </c>
      <c r="AI505" s="3">
        <f t="shared" si="109"/>
        <v>25.224871292474692</v>
      </c>
      <c r="AJ505" s="3">
        <f t="shared" si="110"/>
        <v>20.919175586751351</v>
      </c>
      <c r="AK505" s="1">
        <f t="shared" si="111"/>
        <v>913818586500</v>
      </c>
      <c r="AL505" s="63">
        <f t="shared" si="112"/>
        <v>4.1355999999999999E-4</v>
      </c>
      <c r="AM505" s="63">
        <f t="shared" si="113"/>
        <v>3.4284800000000001E-5</v>
      </c>
      <c r="AN505" s="43">
        <f t="shared" si="114"/>
        <v>8.2901634587484285E-2</v>
      </c>
      <c r="AO505" s="3">
        <f t="shared" si="115"/>
        <v>2.1550006464263398</v>
      </c>
      <c r="AP505" s="3">
        <f t="shared" si="106"/>
        <v>0.69101898338684309</v>
      </c>
      <c r="AQ505"/>
      <c r="AR505"/>
      <c r="AS505"/>
      <c r="AT505"/>
      <c r="AU505"/>
      <c r="AV505" s="7"/>
      <c r="BG505">
        <v>0.27445310000000001</v>
      </c>
      <c r="BI505" s="7"/>
    </row>
    <row r="506" spans="1:61" x14ac:dyDescent="0.2">
      <c r="A506" s="2">
        <f t="shared" si="107"/>
        <v>123.75</v>
      </c>
      <c r="B506" s="1">
        <v>1.2030000000000001</v>
      </c>
      <c r="C506" s="1">
        <v>65230</v>
      </c>
      <c r="D506" s="1">
        <v>1200000000000</v>
      </c>
      <c r="E506" s="1">
        <v>42460</v>
      </c>
      <c r="F506" s="1">
        <v>4731000000</v>
      </c>
      <c r="G506" s="1">
        <v>20880000</v>
      </c>
      <c r="H506" s="53">
        <f t="shared" si="102"/>
        <v>6.3315789473684215E-11</v>
      </c>
      <c r="I506" s="53">
        <f t="shared" si="104"/>
        <v>63.157894736842103</v>
      </c>
      <c r="J506" s="1">
        <v>568600000</v>
      </c>
      <c r="K506" s="1">
        <v>38410000</v>
      </c>
      <c r="L506" s="64">
        <f t="shared" si="105"/>
        <v>4731042460</v>
      </c>
      <c r="M506" s="1">
        <v>968400000</v>
      </c>
      <c r="N506" s="64"/>
      <c r="O506" s="1">
        <v>0.74985999999999997</v>
      </c>
      <c r="P506" s="1">
        <v>0.91847999999999996</v>
      </c>
      <c r="Q506" s="1">
        <v>1.5846</v>
      </c>
      <c r="R506" s="1">
        <v>0.63471</v>
      </c>
      <c r="S506" s="1">
        <v>7.0755999999999999E-2</v>
      </c>
      <c r="T506"/>
      <c r="U506" s="1">
        <v>0.73823000000000005</v>
      </c>
      <c r="V506" s="1">
        <v>0.89232999999999996</v>
      </c>
      <c r="W506" s="1">
        <v>1.5304</v>
      </c>
      <c r="X506" s="1">
        <v>0.63471</v>
      </c>
      <c r="Y506" s="1">
        <v>7.0755999999999999E-2</v>
      </c>
      <c r="AA506" s="1">
        <v>0.61221999999999999</v>
      </c>
      <c r="AB506" s="1">
        <v>0.65127000000000002</v>
      </c>
      <c r="AC506" s="1">
        <v>1.0461</v>
      </c>
      <c r="AD506" s="1">
        <v>0.59919</v>
      </c>
      <c r="AE506" s="1">
        <v>6.7636000000000002E-2</v>
      </c>
      <c r="AG506" s="3">
        <f t="shared" si="103"/>
        <v>34.166649244734039</v>
      </c>
      <c r="AH506" s="3">
        <f t="shared" si="108"/>
        <v>25.620203602656265</v>
      </c>
      <c r="AI506" s="3">
        <f t="shared" si="109"/>
        <v>25.222845471940012</v>
      </c>
      <c r="AJ506" s="3">
        <f t="shared" si="110"/>
        <v>20.917506000611073</v>
      </c>
      <c r="AK506" s="1">
        <f t="shared" si="111"/>
        <v>913877293500</v>
      </c>
      <c r="AL506" s="63">
        <f t="shared" si="112"/>
        <v>4.1140399999999998E-4</v>
      </c>
      <c r="AM506" s="63">
        <f t="shared" si="113"/>
        <v>3.4038400000000003E-5</v>
      </c>
      <c r="AN506" s="43">
        <f t="shared" si="114"/>
        <v>8.2737163469484995E-2</v>
      </c>
      <c r="AO506" s="3">
        <f t="shared" si="115"/>
        <v>2.1550373080161425</v>
      </c>
      <c r="AP506" s="3">
        <f t="shared" si="106"/>
        <v>0.69104389861510329</v>
      </c>
      <c r="AQ506"/>
      <c r="AR506"/>
      <c r="AS506"/>
      <c r="AT506"/>
      <c r="AU506"/>
      <c r="AV506" s="7"/>
      <c r="BG506">
        <v>0.27285779999999998</v>
      </c>
      <c r="BI506" s="7"/>
    </row>
    <row r="507" spans="1:61" x14ac:dyDescent="0.2">
      <c r="A507" s="2">
        <f t="shared" si="107"/>
        <v>124</v>
      </c>
      <c r="B507" s="1">
        <v>1.1890000000000001</v>
      </c>
      <c r="C507" s="1">
        <v>64880</v>
      </c>
      <c r="D507" s="1">
        <v>1197000000000</v>
      </c>
      <c r="E507" s="1">
        <v>42280</v>
      </c>
      <c r="F507" s="1">
        <v>4703000000</v>
      </c>
      <c r="G507" s="1">
        <v>20770000</v>
      </c>
      <c r="H507" s="53">
        <f t="shared" si="102"/>
        <v>6.257894736842106E-11</v>
      </c>
      <c r="I507" s="53">
        <f t="shared" si="104"/>
        <v>63</v>
      </c>
      <c r="J507" s="1">
        <v>568600000</v>
      </c>
      <c r="K507" s="1">
        <v>38130000</v>
      </c>
      <c r="L507" s="64">
        <f t="shared" si="105"/>
        <v>4703042280</v>
      </c>
      <c r="M507" s="1">
        <v>958300000</v>
      </c>
      <c r="N507" s="64"/>
      <c r="O507" s="1">
        <v>0.74202999999999997</v>
      </c>
      <c r="P507" s="1">
        <v>0.90888999999999998</v>
      </c>
      <c r="Q507" s="1">
        <v>1.5680000000000001</v>
      </c>
      <c r="R507" s="1">
        <v>0.62807999999999997</v>
      </c>
      <c r="S507" s="1">
        <v>7.0014999999999994E-2</v>
      </c>
      <c r="T507"/>
      <c r="U507" s="1">
        <v>0.73050999999999999</v>
      </c>
      <c r="V507" s="1">
        <v>0.88300999999999996</v>
      </c>
      <c r="W507" s="1">
        <v>1.5144</v>
      </c>
      <c r="X507" s="1">
        <v>0.62807999999999997</v>
      </c>
      <c r="Y507" s="1">
        <v>7.0014999999999994E-2</v>
      </c>
      <c r="AA507" s="1">
        <v>0.60582000000000003</v>
      </c>
      <c r="AB507" s="1">
        <v>0.64446000000000003</v>
      </c>
      <c r="AC507" s="1">
        <v>1.0351999999999999</v>
      </c>
      <c r="AD507" s="1">
        <v>0.59294000000000002</v>
      </c>
      <c r="AE507" s="1">
        <v>6.6928000000000001E-2</v>
      </c>
      <c r="AG507" s="3">
        <f t="shared" si="103"/>
        <v>34.524411953502508</v>
      </c>
      <c r="AH507" s="3">
        <f t="shared" si="108"/>
        <v>25.618149401857465</v>
      </c>
      <c r="AI507" s="3">
        <f t="shared" si="109"/>
        <v>25.220428176153117</v>
      </c>
      <c r="AJ507" s="3">
        <f t="shared" si="110"/>
        <v>20.915579249670891</v>
      </c>
      <c r="AK507" s="1">
        <f t="shared" si="111"/>
        <v>913935685500</v>
      </c>
      <c r="AL507" s="63">
        <f t="shared" si="112"/>
        <v>4.0924799999999997E-4</v>
      </c>
      <c r="AM507" s="63">
        <f t="shared" si="113"/>
        <v>3.3800799999999997E-5</v>
      </c>
      <c r="AN507" s="43">
        <f t="shared" si="114"/>
        <v>8.259246227226523E-2</v>
      </c>
      <c r="AO507" s="3">
        <f t="shared" si="115"/>
        <v>2.1550251772308346</v>
      </c>
      <c r="AP507" s="3">
        <f t="shared" si="106"/>
        <v>0.69104071999911976</v>
      </c>
      <c r="AQ507"/>
      <c r="AR507"/>
      <c r="AS507"/>
      <c r="AT507"/>
      <c r="AU507"/>
      <c r="AV507" s="7"/>
      <c r="BG507">
        <v>0.27121060000000002</v>
      </c>
      <c r="BI507" s="7"/>
    </row>
    <row r="508" spans="1:61" x14ac:dyDescent="0.2">
      <c r="A508" s="2">
        <f t="shared" si="107"/>
        <v>124.25</v>
      </c>
      <c r="B508" s="1">
        <v>1.1739999999999999</v>
      </c>
      <c r="C508" s="1">
        <v>64530</v>
      </c>
      <c r="D508" s="1">
        <v>1194000000000</v>
      </c>
      <c r="E508" s="1">
        <v>42090</v>
      </c>
      <c r="F508" s="1">
        <v>4676000000</v>
      </c>
      <c r="G508" s="1">
        <v>20650000</v>
      </c>
      <c r="H508" s="53">
        <f t="shared" si="102"/>
        <v>6.1789473684210522E-11</v>
      </c>
      <c r="I508" s="53">
        <f t="shared" si="104"/>
        <v>62.842105263157897</v>
      </c>
      <c r="J508" s="1">
        <v>568700000</v>
      </c>
      <c r="K508" s="1">
        <v>37850000</v>
      </c>
      <c r="L508" s="64">
        <f t="shared" si="105"/>
        <v>4676042090</v>
      </c>
      <c r="M508" s="1">
        <v>948400000</v>
      </c>
      <c r="N508" s="64"/>
      <c r="O508" s="1">
        <v>0.73428000000000004</v>
      </c>
      <c r="P508" s="1">
        <v>0.89939000000000002</v>
      </c>
      <c r="Q508" s="1">
        <v>1.5517000000000001</v>
      </c>
      <c r="R508" s="1">
        <v>0.62153000000000003</v>
      </c>
      <c r="S508" s="1">
        <v>6.9283999999999998E-2</v>
      </c>
      <c r="T508"/>
      <c r="U508" s="1">
        <v>0.72289000000000003</v>
      </c>
      <c r="V508" s="1">
        <v>0.87377000000000005</v>
      </c>
      <c r="W508" s="1">
        <v>1.4985999999999999</v>
      </c>
      <c r="X508" s="1">
        <v>0.62153000000000003</v>
      </c>
      <c r="Y508" s="1">
        <v>6.9283999999999998E-2</v>
      </c>
      <c r="AA508" s="1">
        <v>0.59950000000000003</v>
      </c>
      <c r="AB508" s="1">
        <v>0.63771</v>
      </c>
      <c r="AC508" s="1">
        <v>1.0243</v>
      </c>
      <c r="AD508" s="1">
        <v>0.58674000000000004</v>
      </c>
      <c r="AE508" s="1">
        <v>6.6228999999999996E-2</v>
      </c>
      <c r="AG508" s="3">
        <f t="shared" si="103"/>
        <v>34.885920834594423</v>
      </c>
      <c r="AH508" s="3">
        <f t="shared" si="108"/>
        <v>25.616033950425994</v>
      </c>
      <c r="AI508" s="3">
        <f t="shared" si="109"/>
        <v>25.218683312119964</v>
      </c>
      <c r="AJ508" s="3">
        <f t="shared" si="110"/>
        <v>20.914109540339357</v>
      </c>
      <c r="AK508" s="1">
        <f t="shared" si="111"/>
        <v>913993762500</v>
      </c>
      <c r="AL508" s="63">
        <f t="shared" si="112"/>
        <v>4.0709199999999996E-4</v>
      </c>
      <c r="AM508" s="63">
        <f t="shared" si="113"/>
        <v>3.3554399999999998E-5</v>
      </c>
      <c r="AN508" s="43">
        <f t="shared" si="114"/>
        <v>8.2424611635699058E-2</v>
      </c>
      <c r="AO508" s="3">
        <f t="shared" si="115"/>
        <v>2.1550565753825737</v>
      </c>
      <c r="AP508" s="3">
        <f t="shared" si="106"/>
        <v>0.69105727215112467</v>
      </c>
      <c r="AQ508"/>
      <c r="AR508"/>
      <c r="AS508"/>
      <c r="AT508"/>
      <c r="AU508"/>
      <c r="AV508" s="7"/>
      <c r="BG508">
        <v>0.2695032</v>
      </c>
      <c r="BI508" s="7"/>
    </row>
    <row r="509" spans="1:61" x14ac:dyDescent="0.2">
      <c r="A509" s="2">
        <f t="shared" si="107"/>
        <v>124.5</v>
      </c>
      <c r="B509" s="1">
        <v>1.1599999999999999</v>
      </c>
      <c r="C509" s="1">
        <v>64180</v>
      </c>
      <c r="D509" s="1">
        <v>1192000000000</v>
      </c>
      <c r="E509" s="1">
        <v>41910</v>
      </c>
      <c r="F509" s="1">
        <v>4649000000</v>
      </c>
      <c r="G509" s="1">
        <v>20540000</v>
      </c>
      <c r="H509" s="53">
        <f t="shared" si="102"/>
        <v>6.1052631578947367E-11</v>
      </c>
      <c r="I509" s="53">
        <f t="shared" si="104"/>
        <v>62.736842105263158</v>
      </c>
      <c r="J509" s="1">
        <v>568700000</v>
      </c>
      <c r="K509" s="1">
        <v>37570000</v>
      </c>
      <c r="L509" s="64">
        <f t="shared" si="105"/>
        <v>4649041910</v>
      </c>
      <c r="M509" s="1">
        <v>938500000</v>
      </c>
      <c r="N509" s="64"/>
      <c r="O509" s="1">
        <v>0.72662000000000004</v>
      </c>
      <c r="P509" s="1">
        <v>0.89</v>
      </c>
      <c r="Q509" s="1">
        <v>1.5354000000000001</v>
      </c>
      <c r="R509" s="1">
        <v>0.61504999999999999</v>
      </c>
      <c r="S509" s="1">
        <v>6.8559999999999996E-2</v>
      </c>
      <c r="T509"/>
      <c r="U509" s="1">
        <v>0.71535000000000004</v>
      </c>
      <c r="V509" s="1">
        <v>0.86463999999999996</v>
      </c>
      <c r="W509" s="1">
        <v>1.4830000000000001</v>
      </c>
      <c r="X509" s="1">
        <v>0.61504999999999999</v>
      </c>
      <c r="Y509" s="1">
        <v>6.8559999999999996E-2</v>
      </c>
      <c r="AA509" s="1">
        <v>0.59323999999999999</v>
      </c>
      <c r="AB509" s="1">
        <v>0.63104000000000005</v>
      </c>
      <c r="AC509" s="1">
        <v>1.0136000000000001</v>
      </c>
      <c r="AD509" s="1">
        <v>0.58062000000000002</v>
      </c>
      <c r="AE509" s="1">
        <v>6.5535999999999997E-2</v>
      </c>
      <c r="AG509" s="3">
        <f t="shared" si="103"/>
        <v>35.25121511458854</v>
      </c>
      <c r="AH509" s="3">
        <f t="shared" si="108"/>
        <v>25.614237926562325</v>
      </c>
      <c r="AI509" s="3">
        <f t="shared" si="109"/>
        <v>25.216956732220915</v>
      </c>
      <c r="AJ509" s="3">
        <f t="shared" si="110"/>
        <v>20.912430854578506</v>
      </c>
      <c r="AK509" s="1">
        <f t="shared" si="111"/>
        <v>914051524500</v>
      </c>
      <c r="AL509" s="63">
        <f t="shared" si="112"/>
        <v>4.0473999999999995E-4</v>
      </c>
      <c r="AM509" s="63">
        <f t="shared" si="113"/>
        <v>3.3308E-5</v>
      </c>
      <c r="AN509" s="43">
        <f t="shared" si="114"/>
        <v>8.2294806542471718E-2</v>
      </c>
      <c r="AO509" s="3">
        <f t="shared" si="115"/>
        <v>2.1550599250936329</v>
      </c>
      <c r="AP509" s="3">
        <f t="shared" si="106"/>
        <v>0.69106741573033703</v>
      </c>
      <c r="AQ509"/>
      <c r="AR509"/>
      <c r="AS509"/>
      <c r="AT509"/>
      <c r="AU509"/>
      <c r="AV509" s="7"/>
      <c r="BG509">
        <v>0.26774249999999999</v>
      </c>
      <c r="BI509" s="7"/>
    </row>
    <row r="510" spans="1:61" x14ac:dyDescent="0.2">
      <c r="A510" s="2">
        <f t="shared" si="107"/>
        <v>124.75</v>
      </c>
      <c r="B510" s="1">
        <v>1.1459999999999999</v>
      </c>
      <c r="C510" s="1">
        <v>63830</v>
      </c>
      <c r="D510" s="1">
        <v>1189000000000</v>
      </c>
      <c r="E510" s="1">
        <v>41720</v>
      </c>
      <c r="F510" s="1">
        <v>4622000000</v>
      </c>
      <c r="G510" s="1">
        <v>20430000</v>
      </c>
      <c r="H510" s="53">
        <f t="shared" si="102"/>
        <v>6.03157894736842E-11</v>
      </c>
      <c r="I510" s="53">
        <f t="shared" si="104"/>
        <v>62.578947368421055</v>
      </c>
      <c r="J510" s="1">
        <v>568700000</v>
      </c>
      <c r="K510" s="1">
        <v>37300000</v>
      </c>
      <c r="L510" s="64">
        <f t="shared" si="105"/>
        <v>4622041720</v>
      </c>
      <c r="M510" s="1">
        <v>928800000</v>
      </c>
      <c r="N510" s="64"/>
      <c r="O510" s="1">
        <v>0.71901999999999999</v>
      </c>
      <c r="P510" s="1">
        <v>0.88070999999999999</v>
      </c>
      <c r="Q510" s="1">
        <v>1.5194000000000001</v>
      </c>
      <c r="R510" s="1">
        <v>0.60863999999999996</v>
      </c>
      <c r="S510" s="1">
        <v>6.7842E-2</v>
      </c>
      <c r="T510"/>
      <c r="U510" s="1">
        <v>0.70787</v>
      </c>
      <c r="V510" s="1">
        <v>0.85562000000000005</v>
      </c>
      <c r="W510" s="1">
        <v>1.4675</v>
      </c>
      <c r="X510" s="1">
        <v>0.60863999999999996</v>
      </c>
      <c r="Y510" s="1">
        <v>6.7842E-2</v>
      </c>
      <c r="AA510" s="1">
        <v>0.58704000000000001</v>
      </c>
      <c r="AB510" s="1">
        <v>0.62444999999999995</v>
      </c>
      <c r="AC510" s="1">
        <v>1.0029999999999999</v>
      </c>
      <c r="AD510" s="1">
        <v>0.57455999999999996</v>
      </c>
      <c r="AE510" s="1">
        <v>6.4851000000000006E-2</v>
      </c>
      <c r="AG510" s="3">
        <f t="shared" si="103"/>
        <v>35.620334430809429</v>
      </c>
      <c r="AH510" s="3">
        <f t="shared" si="108"/>
        <v>25.611732862440594</v>
      </c>
      <c r="AI510" s="3">
        <f t="shared" si="109"/>
        <v>25.214566133537069</v>
      </c>
      <c r="AJ510" s="3">
        <f t="shared" si="110"/>
        <v>20.910561124262369</v>
      </c>
      <c r="AK510" s="1">
        <f t="shared" si="111"/>
        <v>914108971500</v>
      </c>
      <c r="AL510" s="63">
        <f t="shared" si="112"/>
        <v>4.0258399999999999E-4</v>
      </c>
      <c r="AM510" s="63">
        <f t="shared" si="113"/>
        <v>3.3061600000000002E-5</v>
      </c>
      <c r="AN510" s="43">
        <f t="shared" si="114"/>
        <v>8.2123482304314141E-2</v>
      </c>
      <c r="AO510" s="3">
        <f t="shared" si="115"/>
        <v>2.1550745042825299</v>
      </c>
      <c r="AP510" s="3">
        <f t="shared" si="106"/>
        <v>0.69107878870456785</v>
      </c>
      <c r="AQ510"/>
      <c r="AR510"/>
      <c r="AS510"/>
      <c r="AT510"/>
      <c r="AU510"/>
      <c r="AV510" s="7"/>
      <c r="BG510">
        <v>0.26592090000000002</v>
      </c>
      <c r="BI510" s="7"/>
    </row>
    <row r="511" spans="1:61" x14ac:dyDescent="0.2">
      <c r="A511" s="2">
        <f t="shared" si="107"/>
        <v>125</v>
      </c>
      <c r="B511" s="1">
        <v>1.133</v>
      </c>
      <c r="C511" s="1">
        <v>63470</v>
      </c>
      <c r="D511" s="1">
        <v>1186000000000</v>
      </c>
      <c r="E511" s="1">
        <v>41540</v>
      </c>
      <c r="F511" s="1">
        <v>4595000000</v>
      </c>
      <c r="G511" s="1">
        <v>20310000</v>
      </c>
      <c r="H511" s="53">
        <f t="shared" si="102"/>
        <v>5.9631578947368416E-11</v>
      </c>
      <c r="I511" s="53">
        <f t="shared" si="104"/>
        <v>62.421052631578945</v>
      </c>
      <c r="J511" s="1">
        <v>568700000</v>
      </c>
      <c r="K511" s="1">
        <v>37030000</v>
      </c>
      <c r="L511" s="64">
        <f t="shared" si="105"/>
        <v>4595041540</v>
      </c>
      <c r="M511" s="1">
        <v>919100000</v>
      </c>
      <c r="N511" s="64"/>
      <c r="O511" s="1">
        <v>0.71152000000000004</v>
      </c>
      <c r="P511" s="1">
        <v>0.87150000000000005</v>
      </c>
      <c r="Q511" s="1">
        <v>1.5035000000000001</v>
      </c>
      <c r="R511" s="1">
        <v>0.60228000000000004</v>
      </c>
      <c r="S511" s="1">
        <v>6.7132999999999998E-2</v>
      </c>
      <c r="T511"/>
      <c r="U511" s="1">
        <v>0.70047999999999999</v>
      </c>
      <c r="V511" s="1">
        <v>0.84667000000000003</v>
      </c>
      <c r="W511" s="1">
        <v>1.4520999999999999</v>
      </c>
      <c r="X511" s="1">
        <v>0.60228000000000004</v>
      </c>
      <c r="Y511" s="1">
        <v>6.7132999999999998E-2</v>
      </c>
      <c r="AA511" s="1">
        <v>0.58089999999999997</v>
      </c>
      <c r="AB511" s="1">
        <v>0.61790999999999996</v>
      </c>
      <c r="AC511" s="1">
        <v>0.99255000000000004</v>
      </c>
      <c r="AD511" s="1">
        <v>0.56855999999999995</v>
      </c>
      <c r="AE511" s="1">
        <v>6.4172000000000007E-2</v>
      </c>
      <c r="AG511" s="3">
        <f t="shared" si="103"/>
        <v>35.993318835628394</v>
      </c>
      <c r="AH511" s="3">
        <f t="shared" si="108"/>
        <v>25.609966217926317</v>
      </c>
      <c r="AI511" s="3">
        <f t="shared" si="109"/>
        <v>25.212599977980975</v>
      </c>
      <c r="AJ511" s="3">
        <f t="shared" si="110"/>
        <v>20.908518911616532</v>
      </c>
      <c r="AK511" s="1">
        <f t="shared" si="111"/>
        <v>914166094500</v>
      </c>
      <c r="AL511" s="63">
        <f t="shared" si="112"/>
        <v>4.0042799999999998E-4</v>
      </c>
      <c r="AM511" s="63">
        <f t="shared" si="113"/>
        <v>3.2824000000000003E-5</v>
      </c>
      <c r="AN511" s="43">
        <f t="shared" si="114"/>
        <v>8.1972289650074429E-2</v>
      </c>
      <c r="AO511" s="3">
        <f t="shared" si="115"/>
        <v>2.1550814687320714</v>
      </c>
      <c r="AP511" s="3">
        <f t="shared" si="106"/>
        <v>0.69108433734939756</v>
      </c>
      <c r="AQ511"/>
      <c r="AR511"/>
      <c r="AS511"/>
      <c r="AT511"/>
      <c r="AU511"/>
      <c r="AV511" s="7"/>
      <c r="BG511">
        <v>0.2640439</v>
      </c>
      <c r="BI511" s="7"/>
    </row>
    <row r="512" spans="1:61" x14ac:dyDescent="0.2">
      <c r="A512" s="2">
        <f t="shared" si="107"/>
        <v>125.25</v>
      </c>
      <c r="B512" s="1">
        <v>1.119</v>
      </c>
      <c r="C512" s="1">
        <v>63120</v>
      </c>
      <c r="D512" s="1">
        <v>1184000000000</v>
      </c>
      <c r="E512" s="1">
        <v>41360</v>
      </c>
      <c r="F512" s="1">
        <v>4569000000</v>
      </c>
      <c r="G512" s="1">
        <v>20200000</v>
      </c>
      <c r="H512" s="53">
        <f t="shared" si="102"/>
        <v>5.8894736842105261E-11</v>
      </c>
      <c r="I512" s="53">
        <f t="shared" si="104"/>
        <v>62.315789473684212</v>
      </c>
      <c r="J512" s="1">
        <v>568600000</v>
      </c>
      <c r="K512" s="1">
        <v>36750000</v>
      </c>
      <c r="L512" s="64">
        <f t="shared" si="105"/>
        <v>4569041360</v>
      </c>
      <c r="M512" s="1">
        <v>909600000</v>
      </c>
      <c r="N512" s="64"/>
      <c r="O512" s="1">
        <v>0.70408000000000004</v>
      </c>
      <c r="P512" s="1">
        <v>0.86238999999999999</v>
      </c>
      <c r="Q512" s="1">
        <v>1.4878</v>
      </c>
      <c r="R512" s="1">
        <v>0.59597999999999995</v>
      </c>
      <c r="S512" s="1">
        <v>6.6431000000000004E-2</v>
      </c>
      <c r="T512"/>
      <c r="U512" s="1">
        <v>0.69316</v>
      </c>
      <c r="V512" s="1">
        <v>0.83782000000000001</v>
      </c>
      <c r="W512" s="1">
        <v>1.4370000000000001</v>
      </c>
      <c r="X512" s="1">
        <v>0.59597999999999995</v>
      </c>
      <c r="Y512" s="1">
        <v>6.6431000000000004E-2</v>
      </c>
      <c r="AA512" s="1">
        <v>0.57482</v>
      </c>
      <c r="AB512" s="1">
        <v>0.61145000000000005</v>
      </c>
      <c r="AC512" s="1">
        <v>0.98216999999999999</v>
      </c>
      <c r="AD512" s="1">
        <v>0.56262999999999996</v>
      </c>
      <c r="AE512" s="1">
        <v>6.3501000000000002E-2</v>
      </c>
      <c r="AG512" s="3">
        <f t="shared" si="103"/>
        <v>36.370208800809451</v>
      </c>
      <c r="AH512" s="3">
        <f t="shared" si="108"/>
        <v>25.607536612473918</v>
      </c>
      <c r="AI512" s="3">
        <f t="shared" si="109"/>
        <v>25.21037393236908</v>
      </c>
      <c r="AJ512" s="3">
        <f t="shared" si="110"/>
        <v>20.90632342288129</v>
      </c>
      <c r="AK512" s="1">
        <f t="shared" si="111"/>
        <v>914222902500</v>
      </c>
      <c r="AL512" s="63">
        <f t="shared" si="112"/>
        <v>3.9807599999999997E-4</v>
      </c>
      <c r="AM512" s="63">
        <f t="shared" si="113"/>
        <v>3.2586399999999997E-5</v>
      </c>
      <c r="AN512" s="43">
        <f t="shared" si="114"/>
        <v>8.1859745375254978E-2</v>
      </c>
      <c r="AO512" s="3">
        <f t="shared" si="115"/>
        <v>2.1550762029553527</v>
      </c>
      <c r="AP512" s="3">
        <f t="shared" si="106"/>
        <v>0.6910794420157933</v>
      </c>
      <c r="AQ512"/>
      <c r="AR512"/>
      <c r="AS512"/>
      <c r="AT512"/>
      <c r="AU512"/>
      <c r="AV512" s="7"/>
      <c r="BG512">
        <v>0.26210909999999998</v>
      </c>
      <c r="BI512" s="7"/>
    </row>
    <row r="513" spans="1:61" x14ac:dyDescent="0.2">
      <c r="A513" s="2">
        <f t="shared" si="107"/>
        <v>125.5</v>
      </c>
      <c r="B513" s="1">
        <v>1.1060000000000001</v>
      </c>
      <c r="C513" s="1">
        <v>62760</v>
      </c>
      <c r="D513" s="1">
        <v>1181000000000</v>
      </c>
      <c r="E513" s="1">
        <v>41170</v>
      </c>
      <c r="F513" s="1">
        <v>4542000000</v>
      </c>
      <c r="G513" s="1">
        <v>20080000</v>
      </c>
      <c r="H513" s="53">
        <f t="shared" si="102"/>
        <v>5.8210526315789477E-11</v>
      </c>
      <c r="I513" s="53">
        <f t="shared" si="104"/>
        <v>62.157894736842103</v>
      </c>
      <c r="J513" s="1">
        <v>568600000</v>
      </c>
      <c r="K513" s="1">
        <v>36480000</v>
      </c>
      <c r="L513" s="64">
        <f t="shared" si="105"/>
        <v>4542041170</v>
      </c>
      <c r="M513" s="1">
        <v>900200000</v>
      </c>
      <c r="N513" s="64"/>
      <c r="O513" s="1">
        <v>0.69672999999999996</v>
      </c>
      <c r="P513" s="1">
        <v>0.85338000000000003</v>
      </c>
      <c r="Q513" s="1">
        <v>1.4722999999999999</v>
      </c>
      <c r="R513" s="1">
        <v>0.58975999999999995</v>
      </c>
      <c r="S513" s="1">
        <v>6.5736000000000003E-2</v>
      </c>
      <c r="T513"/>
      <c r="U513" s="1">
        <v>0.68593000000000004</v>
      </c>
      <c r="V513" s="1">
        <v>0.82906999999999997</v>
      </c>
      <c r="W513" s="1">
        <v>1.4219999999999999</v>
      </c>
      <c r="X513" s="1">
        <v>0.58975999999999995</v>
      </c>
      <c r="Y513" s="1">
        <v>6.5736000000000003E-2</v>
      </c>
      <c r="AA513" s="1">
        <v>0.56881999999999999</v>
      </c>
      <c r="AB513" s="1">
        <v>0.60504999999999998</v>
      </c>
      <c r="AC513" s="1">
        <v>0.97191000000000005</v>
      </c>
      <c r="AD513" s="1">
        <v>0.55674999999999997</v>
      </c>
      <c r="AE513" s="1">
        <v>6.2837000000000004E-2</v>
      </c>
      <c r="AG513" s="3">
        <f t="shared" si="103"/>
        <v>36.751045221900931</v>
      </c>
      <c r="AH513" s="3">
        <f t="shared" si="108"/>
        <v>25.605555737455035</v>
      </c>
      <c r="AI513" s="3">
        <f t="shared" si="109"/>
        <v>25.208644449058507</v>
      </c>
      <c r="AJ513" s="3">
        <f t="shared" si="110"/>
        <v>20.904729543121686</v>
      </c>
      <c r="AK513" s="1">
        <f t="shared" si="111"/>
        <v>914279386500</v>
      </c>
      <c r="AL513" s="63">
        <f t="shared" si="112"/>
        <v>3.9591999999999996E-4</v>
      </c>
      <c r="AM513" s="63">
        <f t="shared" si="113"/>
        <v>3.2339999999999999E-5</v>
      </c>
      <c r="AN513" s="43">
        <f t="shared" si="114"/>
        <v>8.1683168316831686E-2</v>
      </c>
      <c r="AO513" s="3">
        <f t="shared" si="115"/>
        <v>2.1550895654143916</v>
      </c>
      <c r="AP513" s="3">
        <f t="shared" si="106"/>
        <v>0.69108720616841257</v>
      </c>
      <c r="AQ513"/>
      <c r="AR513"/>
      <c r="AS513"/>
      <c r="AT513"/>
      <c r="AU513"/>
      <c r="AV513" s="7"/>
      <c r="BG513">
        <v>0.26012109999999999</v>
      </c>
      <c r="BI513" s="7"/>
    </row>
    <row r="514" spans="1:61" x14ac:dyDescent="0.2">
      <c r="A514" s="2">
        <f t="shared" si="107"/>
        <v>125.75</v>
      </c>
      <c r="B514" s="1">
        <v>1.0920000000000001</v>
      </c>
      <c r="C514" s="1">
        <v>62400</v>
      </c>
      <c r="D514" s="1">
        <v>1178000000000</v>
      </c>
      <c r="E514" s="1">
        <v>40990</v>
      </c>
      <c r="F514" s="1">
        <v>4516000000</v>
      </c>
      <c r="G514" s="1">
        <v>19970000</v>
      </c>
      <c r="H514" s="53">
        <f t="shared" si="102"/>
        <v>5.7473684210526323E-11</v>
      </c>
      <c r="I514" s="53">
        <f t="shared" si="104"/>
        <v>62</v>
      </c>
      <c r="J514" s="1">
        <v>568500000</v>
      </c>
      <c r="K514" s="1">
        <v>36210000</v>
      </c>
      <c r="L514" s="64">
        <f t="shared" si="105"/>
        <v>4516040990</v>
      </c>
      <c r="M514" s="1">
        <v>890800000</v>
      </c>
      <c r="N514" s="64"/>
      <c r="O514" s="1">
        <v>0.68945999999999996</v>
      </c>
      <c r="P514" s="1">
        <v>0.84445999999999999</v>
      </c>
      <c r="Q514" s="1">
        <v>1.4569000000000001</v>
      </c>
      <c r="R514" s="1">
        <v>0.58360999999999996</v>
      </c>
      <c r="S514" s="1">
        <v>6.5048999999999996E-2</v>
      </c>
      <c r="T514"/>
      <c r="U514" s="1">
        <v>0.67876999999999998</v>
      </c>
      <c r="V514" s="1">
        <v>0.82040000000000002</v>
      </c>
      <c r="W514" s="1">
        <v>1.4071</v>
      </c>
      <c r="X514" s="1">
        <v>0.58360999999999996</v>
      </c>
      <c r="Y514" s="1">
        <v>6.5048999999999996E-2</v>
      </c>
      <c r="AA514" s="1">
        <v>0.56288000000000005</v>
      </c>
      <c r="AB514" s="1">
        <v>0.59872000000000003</v>
      </c>
      <c r="AC514" s="1">
        <v>0.96174000000000004</v>
      </c>
      <c r="AD514" s="1">
        <v>0.55093999999999999</v>
      </c>
      <c r="AE514" s="1">
        <v>6.2179999999999999E-2</v>
      </c>
      <c r="AG514" s="3">
        <f t="shared" si="103"/>
        <v>37.135869422672869</v>
      </c>
      <c r="AH514" s="3">
        <f t="shared" si="108"/>
        <v>25.603696532156036</v>
      </c>
      <c r="AI514" s="3">
        <f t="shared" si="109"/>
        <v>25.206714088027663</v>
      </c>
      <c r="AJ514" s="3">
        <f t="shared" si="110"/>
        <v>20.903038180634105</v>
      </c>
      <c r="AK514" s="1">
        <f t="shared" si="111"/>
        <v>914335546500</v>
      </c>
      <c r="AL514" s="63">
        <f t="shared" si="112"/>
        <v>3.9356799999999996E-4</v>
      </c>
      <c r="AM514" s="63">
        <f t="shared" si="113"/>
        <v>3.2102399999999999E-5</v>
      </c>
      <c r="AN514" s="43">
        <f t="shared" si="114"/>
        <v>8.1567607122530292E-2</v>
      </c>
      <c r="AO514" s="3">
        <f t="shared" si="115"/>
        <v>2.1551115505766996</v>
      </c>
      <c r="AP514" s="3">
        <f t="shared" si="106"/>
        <v>0.69110437439310324</v>
      </c>
      <c r="AQ514"/>
      <c r="AR514"/>
      <c r="AS514"/>
      <c r="AT514"/>
      <c r="AU514"/>
      <c r="AV514" s="7"/>
      <c r="BG514">
        <v>0.25808130000000001</v>
      </c>
      <c r="BI514" s="7"/>
    </row>
    <row r="515" spans="1:61" x14ac:dyDescent="0.2">
      <c r="A515" s="2">
        <f t="shared" si="107"/>
        <v>126</v>
      </c>
      <c r="B515" s="1">
        <v>1.079</v>
      </c>
      <c r="C515" s="1">
        <v>62050</v>
      </c>
      <c r="D515" s="1">
        <v>1176000000000</v>
      </c>
      <c r="E515" s="1">
        <v>40810</v>
      </c>
      <c r="F515" s="1">
        <v>4490000000</v>
      </c>
      <c r="G515" s="1">
        <v>19860000</v>
      </c>
      <c r="H515" s="53">
        <f t="shared" si="102"/>
        <v>5.6789473684210526E-11</v>
      </c>
      <c r="I515" s="53">
        <f t="shared" si="104"/>
        <v>61.89473684210526</v>
      </c>
      <c r="J515" s="1">
        <v>568500000</v>
      </c>
      <c r="K515" s="1">
        <v>35940000</v>
      </c>
      <c r="L515" s="64">
        <f t="shared" si="105"/>
        <v>4490040810</v>
      </c>
      <c r="M515" s="1">
        <v>881600000</v>
      </c>
      <c r="N515" s="64"/>
      <c r="O515" s="1">
        <v>0.68225000000000002</v>
      </c>
      <c r="P515" s="1">
        <v>0.83564000000000005</v>
      </c>
      <c r="Q515" s="1">
        <v>1.4417</v>
      </c>
      <c r="R515" s="1">
        <v>0.57752000000000003</v>
      </c>
      <c r="S515" s="1">
        <v>6.4366999999999994E-2</v>
      </c>
      <c r="T515"/>
      <c r="U515" s="1">
        <v>0.67166999999999999</v>
      </c>
      <c r="V515" s="1">
        <v>0.81184000000000001</v>
      </c>
      <c r="W515" s="1">
        <v>1.3924000000000001</v>
      </c>
      <c r="X515" s="1">
        <v>0.57752000000000003</v>
      </c>
      <c r="Y515" s="1">
        <v>6.4366999999999994E-2</v>
      </c>
      <c r="AA515" s="1">
        <v>0.55698999999999999</v>
      </c>
      <c r="AB515" s="1">
        <v>0.59245999999999999</v>
      </c>
      <c r="AC515" s="1">
        <v>0.95169000000000004</v>
      </c>
      <c r="AD515" s="1">
        <v>0.54518999999999995</v>
      </c>
      <c r="AE515" s="1">
        <v>6.1529E-2</v>
      </c>
      <c r="AG515" s="3">
        <f t="shared" si="103"/>
        <v>37.524723159600995</v>
      </c>
      <c r="AH515" s="3">
        <f t="shared" si="108"/>
        <v>25.601242375637781</v>
      </c>
      <c r="AI515" s="3">
        <f t="shared" si="109"/>
        <v>25.2042308046092</v>
      </c>
      <c r="AJ515" s="3">
        <f t="shared" si="110"/>
        <v>20.900895552666157</v>
      </c>
      <c r="AK515" s="1">
        <f t="shared" si="111"/>
        <v>914391391500</v>
      </c>
      <c r="AL515" s="63">
        <f t="shared" si="112"/>
        <v>3.91412E-4</v>
      </c>
      <c r="AM515" s="63">
        <f t="shared" si="113"/>
        <v>3.18648E-5</v>
      </c>
      <c r="AN515" s="43">
        <f t="shared" si="114"/>
        <v>8.1409869906901175E-2</v>
      </c>
      <c r="AO515" s="3">
        <f t="shared" si="115"/>
        <v>2.1551184321797265</v>
      </c>
      <c r="AP515" s="3">
        <f t="shared" si="106"/>
        <v>0.69111100473888276</v>
      </c>
      <c r="AQ515"/>
      <c r="AR515"/>
      <c r="AS515"/>
      <c r="AT515"/>
      <c r="AU515"/>
      <c r="AV515" s="7"/>
      <c r="BG515">
        <v>0.25598880000000002</v>
      </c>
      <c r="BI515" s="7"/>
    </row>
    <row r="516" spans="1:61" x14ac:dyDescent="0.2">
      <c r="A516" s="2">
        <f t="shared" si="107"/>
        <v>126.25</v>
      </c>
      <c r="B516" s="1">
        <v>1.0640000000000001</v>
      </c>
      <c r="C516" s="1">
        <v>1814000</v>
      </c>
      <c r="D516" s="1">
        <v>1174000000000</v>
      </c>
      <c r="E516" s="1">
        <v>228000000</v>
      </c>
      <c r="F516" s="1">
        <v>4995000000</v>
      </c>
      <c r="G516" s="1">
        <v>85920000</v>
      </c>
      <c r="H516" s="53">
        <f t="shared" si="102"/>
        <v>5.6E-11</v>
      </c>
      <c r="I516" s="53">
        <f t="shared" si="104"/>
        <v>61.789473684210527</v>
      </c>
      <c r="J516" s="1">
        <v>76620000</v>
      </c>
      <c r="K516" s="1">
        <v>54690000</v>
      </c>
      <c r="L516" s="64">
        <f t="shared" si="105"/>
        <v>5223000000</v>
      </c>
      <c r="M516" s="1">
        <v>872400000</v>
      </c>
      <c r="N516" s="64"/>
      <c r="O516" s="1">
        <v>0.67510000000000003</v>
      </c>
      <c r="P516" s="1">
        <v>0.82686999999999999</v>
      </c>
      <c r="Q516" s="1">
        <v>1.4266000000000001</v>
      </c>
      <c r="R516" s="1">
        <v>0.57147999999999999</v>
      </c>
      <c r="S516" s="1">
        <v>6.3693E-2</v>
      </c>
      <c r="T516"/>
      <c r="U516" s="1">
        <v>0.66463000000000005</v>
      </c>
      <c r="V516" s="1">
        <v>0.80332999999999999</v>
      </c>
      <c r="W516" s="1">
        <v>1.3777999999999999</v>
      </c>
      <c r="X516" s="1">
        <v>0.57147999999999999</v>
      </c>
      <c r="Y516" s="1">
        <v>6.3693E-2</v>
      </c>
      <c r="AA516" s="1">
        <v>0.55115000000000003</v>
      </c>
      <c r="AB516" s="1">
        <v>0.58623999999999998</v>
      </c>
      <c r="AC516" s="1">
        <v>0.94169999999999998</v>
      </c>
      <c r="AD516" s="1">
        <v>0.53947999999999996</v>
      </c>
      <c r="AE516" s="1">
        <v>6.0885000000000002E-2</v>
      </c>
      <c r="AG516" s="3">
        <f t="shared" si="103"/>
        <v>37.917648626397678</v>
      </c>
      <c r="AH516" s="3">
        <f t="shared" si="108"/>
        <v>25.598204587681074</v>
      </c>
      <c r="AI516" s="3">
        <f t="shared" si="109"/>
        <v>25.201206806562691</v>
      </c>
      <c r="AJ516" s="3">
        <f t="shared" si="110"/>
        <v>20.89831204043908</v>
      </c>
      <c r="AK516" s="1">
        <f t="shared" si="111"/>
        <v>916023991500</v>
      </c>
      <c r="AL516" s="63">
        <f t="shared" si="112"/>
        <v>3.8925599999999999E-4</v>
      </c>
      <c r="AM516" s="63">
        <f t="shared" si="113"/>
        <v>3.1627200000000001E-5</v>
      </c>
      <c r="AN516" s="43">
        <f t="shared" si="114"/>
        <v>8.1250385350514834E-2</v>
      </c>
      <c r="AO516" s="3">
        <f t="shared" si="115"/>
        <v>2.1551576023639343</v>
      </c>
      <c r="AP516" s="3">
        <f t="shared" si="106"/>
        <v>0.69113645433985993</v>
      </c>
      <c r="AQ516"/>
      <c r="AR516"/>
      <c r="AS516"/>
      <c r="AT516"/>
      <c r="AU516"/>
      <c r="AV516" s="7"/>
      <c r="BG516">
        <v>0.25385219999999997</v>
      </c>
      <c r="BI516" s="7"/>
    </row>
    <row r="517" spans="1:61" x14ac:dyDescent="0.2">
      <c r="A517" s="2">
        <f t="shared" si="107"/>
        <v>126.5</v>
      </c>
      <c r="B517" s="1">
        <v>1.0169999999999999</v>
      </c>
      <c r="C517" s="1">
        <v>1197000</v>
      </c>
      <c r="D517" s="1">
        <v>1171000000000</v>
      </c>
      <c r="E517" s="1">
        <v>157300000</v>
      </c>
      <c r="F517" s="1">
        <v>6417000000</v>
      </c>
      <c r="G517" s="1">
        <v>198800000</v>
      </c>
      <c r="H517" s="53">
        <f t="shared" si="102"/>
        <v>5.3526315789473682E-11</v>
      </c>
      <c r="I517" s="53">
        <f t="shared" si="104"/>
        <v>61.631578947368418</v>
      </c>
      <c r="J517" s="1">
        <v>9503000</v>
      </c>
      <c r="K517" s="1">
        <v>115900000</v>
      </c>
      <c r="L517" s="64">
        <f t="shared" si="105"/>
        <v>6574300000</v>
      </c>
      <c r="M517" s="1">
        <v>863300000</v>
      </c>
      <c r="N517" s="64"/>
      <c r="O517" s="1">
        <v>0.66835999999999995</v>
      </c>
      <c r="P517" s="1">
        <v>0.81849000000000005</v>
      </c>
      <c r="Q517" s="1">
        <v>1.4118999999999999</v>
      </c>
      <c r="R517" s="1">
        <v>0.56589999999999996</v>
      </c>
      <c r="S517" s="1">
        <v>6.3047000000000006E-2</v>
      </c>
      <c r="T517"/>
      <c r="U517" s="1">
        <v>0.65800999999999998</v>
      </c>
      <c r="V517" s="1">
        <v>0.79520999999999997</v>
      </c>
      <c r="W517" s="1">
        <v>1.3636999999999999</v>
      </c>
      <c r="X517" s="1">
        <v>0.56589999999999996</v>
      </c>
      <c r="Y517" s="1">
        <v>6.3047000000000006E-2</v>
      </c>
      <c r="AA517" s="1">
        <v>0.54571999999999998</v>
      </c>
      <c r="AB517" s="1">
        <v>0.58040000000000003</v>
      </c>
      <c r="AC517" s="1">
        <v>0.93218000000000001</v>
      </c>
      <c r="AD517" s="1">
        <v>0.53424000000000005</v>
      </c>
      <c r="AE517" s="1">
        <v>6.0267000000000001E-2</v>
      </c>
      <c r="AG517" s="3">
        <f t="shared" si="103"/>
        <v>38.314688458590247</v>
      </c>
      <c r="AH517" s="3">
        <f t="shared" si="108"/>
        <v>25.608005178183376</v>
      </c>
      <c r="AI517" s="3">
        <f t="shared" si="109"/>
        <v>25.211448152636969</v>
      </c>
      <c r="AJ517" s="3">
        <f t="shared" si="110"/>
        <v>20.909091785621868</v>
      </c>
      <c r="AK517" s="1">
        <f t="shared" si="111"/>
        <v>917101291500</v>
      </c>
      <c r="AL517" s="63">
        <f t="shared" si="112"/>
        <v>1.6840319999999998E-3</v>
      </c>
      <c r="AM517" s="63">
        <f t="shared" si="113"/>
        <v>4.8127200000000002E-5</v>
      </c>
      <c r="AN517" s="43">
        <f t="shared" si="114"/>
        <v>2.857855432675864E-2</v>
      </c>
      <c r="AO517" s="3">
        <f t="shared" si="115"/>
        <v>2.1554771591589388</v>
      </c>
      <c r="AP517" s="3">
        <f t="shared" si="106"/>
        <v>0.6913951300565675</v>
      </c>
      <c r="AQ517"/>
      <c r="AR517"/>
      <c r="AS517"/>
      <c r="AT517"/>
      <c r="AU517"/>
      <c r="AV517" s="7"/>
      <c r="BG517">
        <v>0.2519825</v>
      </c>
      <c r="BI517" s="7"/>
    </row>
    <row r="518" spans="1:61" x14ac:dyDescent="0.2">
      <c r="A518" s="2">
        <f t="shared" si="107"/>
        <v>126.75</v>
      </c>
      <c r="B518" s="1">
        <v>0.97650000000000003</v>
      </c>
      <c r="C518" s="1">
        <v>1720000</v>
      </c>
      <c r="D518" s="1">
        <v>1168000000000</v>
      </c>
      <c r="E518" s="1">
        <v>261200000</v>
      </c>
      <c r="F518" s="1">
        <v>7037000000</v>
      </c>
      <c r="G518" s="1">
        <v>222100000</v>
      </c>
      <c r="H518" s="53">
        <f t="shared" si="102"/>
        <v>5.1394736842105268E-11</v>
      </c>
      <c r="I518" s="53">
        <f t="shared" si="104"/>
        <v>61.473684210526315</v>
      </c>
      <c r="J518" s="1">
        <v>6308000</v>
      </c>
      <c r="K518" s="1">
        <v>117400000</v>
      </c>
      <c r="L518" s="64">
        <f t="shared" si="105"/>
        <v>7298200000</v>
      </c>
      <c r="M518" s="1">
        <v>854400000</v>
      </c>
      <c r="N518" s="64"/>
      <c r="O518" s="1">
        <v>0.66164000000000001</v>
      </c>
      <c r="P518" s="1">
        <v>0.81013999999999997</v>
      </c>
      <c r="Q518" s="1">
        <v>1.3974</v>
      </c>
      <c r="R518" s="1">
        <v>0.56032999999999999</v>
      </c>
      <c r="S518" s="1">
        <v>6.2393999999999998E-2</v>
      </c>
      <c r="T518"/>
      <c r="U518" s="1">
        <v>0.65141000000000004</v>
      </c>
      <c r="V518" s="1">
        <v>0.78713</v>
      </c>
      <c r="W518" s="1">
        <v>1.3498000000000001</v>
      </c>
      <c r="X518" s="1">
        <v>0.56032999999999999</v>
      </c>
      <c r="Y518" s="1">
        <v>6.2393999999999998E-2</v>
      </c>
      <c r="AA518" s="1">
        <v>0.5403</v>
      </c>
      <c r="AB518" s="1">
        <v>0.57457999999999998</v>
      </c>
      <c r="AC518" s="1">
        <v>0.92274999999999996</v>
      </c>
      <c r="AD518" s="1">
        <v>0.52900000000000003</v>
      </c>
      <c r="AE518" s="1">
        <v>5.9644999999999997E-2</v>
      </c>
      <c r="AG518" s="3">
        <f t="shared" si="103"/>
        <v>38.715885738147229</v>
      </c>
      <c r="AH518" s="3">
        <f t="shared" si="108"/>
        <v>25.615978639787734</v>
      </c>
      <c r="AI518" s="3">
        <f t="shared" si="109"/>
        <v>25.219915128686488</v>
      </c>
      <c r="AJ518" s="3">
        <f t="shared" si="110"/>
        <v>20.918193064320949</v>
      </c>
      <c r="AK518" s="1">
        <f t="shared" si="111"/>
        <v>918649291500</v>
      </c>
      <c r="AL518" s="63">
        <f t="shared" si="112"/>
        <v>3.8964799999999999E-3</v>
      </c>
      <c r="AM518" s="63">
        <f t="shared" si="113"/>
        <v>1.01992E-4</v>
      </c>
      <c r="AN518" s="43">
        <f t="shared" si="114"/>
        <v>2.6175419866135589E-2</v>
      </c>
      <c r="AO518" s="3">
        <f t="shared" si="115"/>
        <v>2.1557874770615775</v>
      </c>
      <c r="AP518" s="3">
        <f t="shared" si="106"/>
        <v>0.69164588836497398</v>
      </c>
      <c r="AQ518"/>
      <c r="AR518"/>
      <c r="AS518"/>
      <c r="AT518"/>
      <c r="AU518"/>
      <c r="AV518" s="7"/>
      <c r="BG518">
        <v>0.25096770000000002</v>
      </c>
      <c r="BI518" s="7"/>
    </row>
    <row r="519" spans="1:61" x14ac:dyDescent="0.2">
      <c r="A519" s="2">
        <f t="shared" si="107"/>
        <v>127</v>
      </c>
      <c r="B519" s="1">
        <v>0.9133</v>
      </c>
      <c r="C519" s="1">
        <v>3331000</v>
      </c>
      <c r="D519" s="1">
        <v>1165000000000</v>
      </c>
      <c r="E519" s="1">
        <v>558700000</v>
      </c>
      <c r="F519" s="1">
        <v>7998000000</v>
      </c>
      <c r="G519" s="1">
        <v>310200000</v>
      </c>
      <c r="H519" s="53">
        <f t="shared" si="102"/>
        <v>4.8068421052631578E-11</v>
      </c>
      <c r="I519" s="53">
        <f t="shared" si="104"/>
        <v>61.315789473684212</v>
      </c>
      <c r="J519" s="1">
        <v>3336000</v>
      </c>
      <c r="K519" s="1">
        <v>126200000</v>
      </c>
      <c r="L519" s="64">
        <f t="shared" si="105"/>
        <v>8556700000</v>
      </c>
      <c r="M519" s="1">
        <v>845500000</v>
      </c>
      <c r="N519" s="64"/>
      <c r="O519" s="1">
        <v>0.65508</v>
      </c>
      <c r="P519" s="1">
        <v>0.80196000000000001</v>
      </c>
      <c r="Q519" s="1">
        <v>1.383</v>
      </c>
      <c r="R519" s="1">
        <v>0.55495000000000005</v>
      </c>
      <c r="S519" s="1">
        <v>6.1754000000000003E-2</v>
      </c>
      <c r="T519"/>
      <c r="U519" s="1">
        <v>0.64498</v>
      </c>
      <c r="V519" s="1">
        <v>0.77922999999999998</v>
      </c>
      <c r="W519" s="1">
        <v>1.3360000000000001</v>
      </c>
      <c r="X519" s="1">
        <v>0.55495000000000005</v>
      </c>
      <c r="Y519" s="1">
        <v>6.1754000000000003E-2</v>
      </c>
      <c r="AA519" s="1">
        <v>0.53505000000000003</v>
      </c>
      <c r="AB519" s="1">
        <v>0.56893000000000005</v>
      </c>
      <c r="AC519" s="1">
        <v>0.91347999999999996</v>
      </c>
      <c r="AD519" s="1">
        <v>0.52395000000000003</v>
      </c>
      <c r="AE519" s="1">
        <v>5.9034000000000003E-2</v>
      </c>
      <c r="AG519" s="3">
        <f t="shared" si="103"/>
        <v>39.12128399815321</v>
      </c>
      <c r="AH519" s="3">
        <f t="shared" si="108"/>
        <v>25.627570721510203</v>
      </c>
      <c r="AI519" s="3">
        <f t="shared" si="109"/>
        <v>25.232445753128857</v>
      </c>
      <c r="AJ519" s="3">
        <f t="shared" si="110"/>
        <v>20.931843003211878</v>
      </c>
      <c r="AK519" s="1">
        <f t="shared" si="111"/>
        <v>921647191500</v>
      </c>
      <c r="AL519" s="63">
        <f t="shared" si="112"/>
        <v>4.35316E-3</v>
      </c>
      <c r="AM519" s="63">
        <f t="shared" si="113"/>
        <v>1.03312E-4</v>
      </c>
      <c r="AN519" s="43">
        <f t="shared" si="114"/>
        <v>2.3732644791369949E-2</v>
      </c>
      <c r="AO519" s="3">
        <f t="shared" si="115"/>
        <v>2.1562043825959734</v>
      </c>
      <c r="AP519" s="3">
        <f t="shared" si="106"/>
        <v>0.69199211930769622</v>
      </c>
      <c r="AQ519"/>
      <c r="AR519"/>
      <c r="AS519"/>
      <c r="AT519"/>
      <c r="AU519"/>
      <c r="AV519" s="7"/>
      <c r="BG519">
        <v>0.25124950000000001</v>
      </c>
      <c r="BI519" s="7"/>
    </row>
    <row r="520" spans="1:61" x14ac:dyDescent="0.2">
      <c r="A520" s="2">
        <f t="shared" si="107"/>
        <v>127.25</v>
      </c>
      <c r="B520" s="1">
        <v>0.82230000000000003</v>
      </c>
      <c r="C520" s="1">
        <v>4940000</v>
      </c>
      <c r="D520" s="1">
        <v>1163000000000</v>
      </c>
      <c r="E520" s="1">
        <v>976100000</v>
      </c>
      <c r="F520" s="1">
        <v>9297000000</v>
      </c>
      <c r="G520" s="1">
        <v>352800000</v>
      </c>
      <c r="H520" s="53">
        <f t="shared" si="102"/>
        <v>4.3278947368421053E-11</v>
      </c>
      <c r="I520" s="53">
        <f t="shared" si="104"/>
        <v>61.210526315789473</v>
      </c>
      <c r="J520" s="1">
        <v>2496000</v>
      </c>
      <c r="K520" s="1">
        <v>121500000</v>
      </c>
      <c r="L520" s="64">
        <f t="shared" si="105"/>
        <v>10273100000</v>
      </c>
      <c r="M520" s="1">
        <v>836800000</v>
      </c>
      <c r="N520" s="64"/>
      <c r="O520" s="1">
        <v>0.64864999999999995</v>
      </c>
      <c r="P520" s="1">
        <v>0.79386999999999996</v>
      </c>
      <c r="Q520" s="1">
        <v>1.3687</v>
      </c>
      <c r="R520" s="1">
        <v>0.54973000000000005</v>
      </c>
      <c r="S520" s="1">
        <v>6.1123999999999998E-2</v>
      </c>
      <c r="T520"/>
      <c r="U520" s="1">
        <v>0.63868000000000003</v>
      </c>
      <c r="V520" s="1">
        <v>0.77144999999999997</v>
      </c>
      <c r="W520" s="1">
        <v>1.3223</v>
      </c>
      <c r="X520" s="1">
        <v>0.54973000000000005</v>
      </c>
      <c r="Y520" s="1">
        <v>6.1123999999999998E-2</v>
      </c>
      <c r="AA520" s="1">
        <v>0.52990999999999999</v>
      </c>
      <c r="AB520" s="1">
        <v>0.56337999999999999</v>
      </c>
      <c r="AC520" s="1">
        <v>0.90434999999999999</v>
      </c>
      <c r="AD520" s="1">
        <v>0.51905000000000001</v>
      </c>
      <c r="AE520" s="1">
        <v>5.8434E-2</v>
      </c>
      <c r="AG520" s="3">
        <f t="shared" si="103"/>
        <v>39.530927227532437</v>
      </c>
      <c r="AH520" s="3">
        <f t="shared" si="108"/>
        <v>25.641735946138912</v>
      </c>
      <c r="AI520" s="3">
        <f t="shared" si="109"/>
        <v>25.247612601680419</v>
      </c>
      <c r="AJ520" s="3">
        <f t="shared" si="110"/>
        <v>20.947833647141714</v>
      </c>
      <c r="AK520" s="1">
        <f t="shared" si="111"/>
        <v>926093191500</v>
      </c>
      <c r="AL520" s="63">
        <f t="shared" si="112"/>
        <v>6.0799199999999999E-3</v>
      </c>
      <c r="AM520" s="63">
        <f t="shared" si="113"/>
        <v>1.11056E-4</v>
      </c>
      <c r="AN520" s="43">
        <f t="shared" si="114"/>
        <v>1.8266029816181792E-2</v>
      </c>
      <c r="AO520" s="3">
        <f t="shared" si="115"/>
        <v>2.1567926738634795</v>
      </c>
      <c r="AP520" s="3">
        <f t="shared" si="106"/>
        <v>0.69246854018919979</v>
      </c>
      <c r="AQ520"/>
      <c r="AR520"/>
      <c r="AS520"/>
      <c r="AT520"/>
      <c r="AU520"/>
      <c r="AV520" s="7"/>
      <c r="BG520">
        <v>0.2518378</v>
      </c>
      <c r="BI520" s="7"/>
    </row>
    <row r="521" spans="1:61" x14ac:dyDescent="0.2">
      <c r="A521" s="2">
        <f t="shared" si="107"/>
        <v>127.5</v>
      </c>
      <c r="B521" s="1">
        <v>0.71840000000000004</v>
      </c>
      <c r="C521" s="1">
        <v>6008000</v>
      </c>
      <c r="D521" s="1">
        <v>1162000000000</v>
      </c>
      <c r="E521" s="1">
        <v>1460000000</v>
      </c>
      <c r="F521" s="1">
        <v>10450000000</v>
      </c>
      <c r="G521" s="1">
        <v>347300000</v>
      </c>
      <c r="H521" s="53">
        <f t="shared" si="102"/>
        <v>3.7810526315789475E-11</v>
      </c>
      <c r="I521" s="53">
        <f t="shared" si="104"/>
        <v>61.157894736842103</v>
      </c>
      <c r="J521" s="1">
        <v>2138000</v>
      </c>
      <c r="K521" s="1">
        <v>107300000</v>
      </c>
      <c r="L521" s="64">
        <f t="shared" si="105"/>
        <v>11910000000</v>
      </c>
      <c r="M521" s="1">
        <v>828100000</v>
      </c>
      <c r="N521" s="64"/>
      <c r="O521" s="1">
        <v>0.64214000000000004</v>
      </c>
      <c r="P521" s="1">
        <v>0.78569</v>
      </c>
      <c r="Q521" s="1">
        <v>1.3543000000000001</v>
      </c>
      <c r="R521" s="1">
        <v>0.54442999999999997</v>
      </c>
      <c r="S521" s="1">
        <v>6.0499999999999998E-2</v>
      </c>
      <c r="T521"/>
      <c r="U521" s="1">
        <v>0.63231999999999999</v>
      </c>
      <c r="V521" s="1">
        <v>0.76358000000000004</v>
      </c>
      <c r="W521" s="1">
        <v>1.3085</v>
      </c>
      <c r="X521" s="1">
        <v>0.54442999999999997</v>
      </c>
      <c r="Y521" s="1">
        <v>6.0499999999999998E-2</v>
      </c>
      <c r="AA521" s="1">
        <v>0.52473000000000003</v>
      </c>
      <c r="AB521" s="1">
        <v>0.55778000000000005</v>
      </c>
      <c r="AC521" s="1">
        <v>0.89505999999999997</v>
      </c>
      <c r="AD521" s="1">
        <v>0.51407999999999998</v>
      </c>
      <c r="AE521" s="1">
        <v>5.7840000000000003E-2</v>
      </c>
      <c r="AG521" s="3">
        <f t="shared" si="103"/>
        <v>39.944859875821933</v>
      </c>
      <c r="AH521" s="3">
        <f t="shared" si="108"/>
        <v>25.650192320660299</v>
      </c>
      <c r="AI521" s="3">
        <f t="shared" si="109"/>
        <v>25.257933796679726</v>
      </c>
      <c r="AJ521" s="3">
        <f t="shared" si="110"/>
        <v>20.960266322640045</v>
      </c>
      <c r="AK521" s="1">
        <f t="shared" si="111"/>
        <v>931500391500</v>
      </c>
      <c r="AL521" s="63">
        <f t="shared" si="112"/>
        <v>6.91488E-3</v>
      </c>
      <c r="AM521" s="63">
        <f t="shared" si="113"/>
        <v>1.0692E-4</v>
      </c>
      <c r="AN521" s="43">
        <f t="shared" si="114"/>
        <v>1.5462307371928363E-2</v>
      </c>
      <c r="AO521" s="3">
        <f t="shared" si="115"/>
        <v>2.1573881980594551</v>
      </c>
      <c r="AP521" s="3">
        <f t="shared" si="106"/>
        <v>0.69293232699919816</v>
      </c>
      <c r="AQ521"/>
      <c r="AR521"/>
      <c r="AS521"/>
      <c r="AT521"/>
      <c r="AU521"/>
      <c r="AV521" s="7"/>
      <c r="BG521">
        <v>0.25244050000000001</v>
      </c>
      <c r="BI521" s="7"/>
    </row>
    <row r="522" spans="1:61" x14ac:dyDescent="0.2">
      <c r="A522" s="2">
        <f t="shared" si="107"/>
        <v>127.75</v>
      </c>
      <c r="B522" s="1">
        <v>0.61629999999999996</v>
      </c>
      <c r="C522" s="1">
        <v>6619000</v>
      </c>
      <c r="D522" s="1">
        <v>1163000000000</v>
      </c>
      <c r="E522" s="1">
        <v>1950000000</v>
      </c>
      <c r="F522" s="1">
        <v>11110000000</v>
      </c>
      <c r="G522" s="1">
        <v>323500000</v>
      </c>
      <c r="H522" s="53">
        <f t="shared" si="102"/>
        <v>3.2436842105263159E-11</v>
      </c>
      <c r="I522" s="53">
        <f t="shared" si="104"/>
        <v>61.210526315789473</v>
      </c>
      <c r="J522" s="1">
        <v>1877000</v>
      </c>
      <c r="K522" s="1">
        <v>93040000</v>
      </c>
      <c r="L522" s="64">
        <f t="shared" si="105"/>
        <v>13060000000</v>
      </c>
      <c r="M522" s="1">
        <v>819600000</v>
      </c>
      <c r="N522" s="64"/>
      <c r="O522" s="1">
        <v>0.63548000000000004</v>
      </c>
      <c r="P522" s="1">
        <v>0.77737000000000001</v>
      </c>
      <c r="Q522" s="1">
        <v>1.3394999999999999</v>
      </c>
      <c r="R522" s="1">
        <v>0.53895000000000004</v>
      </c>
      <c r="S522" s="1">
        <v>5.9877E-2</v>
      </c>
      <c r="T522"/>
      <c r="U522" s="1">
        <v>0.62580000000000002</v>
      </c>
      <c r="V522" s="1">
        <v>0.75560000000000005</v>
      </c>
      <c r="W522" s="1">
        <v>1.2945</v>
      </c>
      <c r="X522" s="1">
        <v>0.53895000000000004</v>
      </c>
      <c r="Y522" s="1">
        <v>5.9877E-2</v>
      </c>
      <c r="AA522" s="1">
        <v>0.51939000000000002</v>
      </c>
      <c r="AB522" s="1">
        <v>0.55203999999999998</v>
      </c>
      <c r="AC522" s="1">
        <v>0.88556000000000001</v>
      </c>
      <c r="AD522" s="1">
        <v>0.50892999999999999</v>
      </c>
      <c r="AE522" s="1">
        <v>5.7244000000000003E-2</v>
      </c>
      <c r="AG522" s="3">
        <f t="shared" si="103"/>
        <v>40.363126857994715</v>
      </c>
      <c r="AH522" s="3">
        <f t="shared" si="108"/>
        <v>25.649959855718482</v>
      </c>
      <c r="AI522" s="3">
        <f t="shared" si="109"/>
        <v>25.259244787733092</v>
      </c>
      <c r="AJ522" s="3">
        <f t="shared" si="110"/>
        <v>20.964204458773875</v>
      </c>
      <c r="AK522" s="1">
        <f t="shared" si="111"/>
        <v>937457491500</v>
      </c>
      <c r="AL522" s="63">
        <f t="shared" si="112"/>
        <v>6.8070799999999992E-3</v>
      </c>
      <c r="AM522" s="63">
        <f t="shared" si="113"/>
        <v>9.4424000000000003E-5</v>
      </c>
      <c r="AN522" s="43">
        <f t="shared" si="114"/>
        <v>1.3871439736274587E-2</v>
      </c>
      <c r="AO522" s="3">
        <f t="shared" si="115"/>
        <v>2.1578546895300819</v>
      </c>
      <c r="AP522" s="3">
        <f t="shared" si="106"/>
        <v>0.69329920115260435</v>
      </c>
      <c r="AQ522"/>
      <c r="AR522"/>
      <c r="AS522"/>
      <c r="AT522"/>
      <c r="AU522"/>
      <c r="AV522" s="7"/>
      <c r="BG522">
        <v>0.25256620000000002</v>
      </c>
      <c r="BI522" s="7"/>
    </row>
    <row r="523" spans="1:61" x14ac:dyDescent="0.2">
      <c r="A523" s="2">
        <f t="shared" si="107"/>
        <v>128</v>
      </c>
      <c r="B523" s="1">
        <v>0.52270000000000005</v>
      </c>
      <c r="C523" s="1">
        <v>7087000</v>
      </c>
      <c r="D523" s="1">
        <v>1166000000000</v>
      </c>
      <c r="E523" s="1">
        <v>2377000000</v>
      </c>
      <c r="F523" s="1">
        <v>11250000000</v>
      </c>
      <c r="G523" s="1">
        <v>304800000</v>
      </c>
      <c r="H523" s="53">
        <f t="shared" ref="H523:H587" si="116">B523/19000000000</f>
        <v>2.7510526315789476E-11</v>
      </c>
      <c r="I523" s="53">
        <f t="shared" si="104"/>
        <v>61.368421052631582</v>
      </c>
      <c r="J523" s="1">
        <v>1653000</v>
      </c>
      <c r="K523" s="1">
        <v>83910000</v>
      </c>
      <c r="L523" s="64">
        <f t="shared" si="105"/>
        <v>13627000000</v>
      </c>
      <c r="M523" s="1">
        <v>811200000</v>
      </c>
      <c r="N523" s="64"/>
      <c r="O523" s="1">
        <v>0.62868999999999997</v>
      </c>
      <c r="P523" s="1">
        <v>0.76893999999999996</v>
      </c>
      <c r="Q523" s="1">
        <v>1.3246</v>
      </c>
      <c r="R523" s="1">
        <v>0.53332000000000002</v>
      </c>
      <c r="S523" s="1">
        <v>5.9251999999999999E-2</v>
      </c>
      <c r="T523"/>
      <c r="U523" s="1">
        <v>0.61917</v>
      </c>
      <c r="V523" s="1">
        <v>0.74750000000000005</v>
      </c>
      <c r="W523" s="1">
        <v>1.2803</v>
      </c>
      <c r="X523" s="1">
        <v>0.53332000000000002</v>
      </c>
      <c r="Y523" s="1">
        <v>5.9251999999999999E-2</v>
      </c>
      <c r="AA523" s="1">
        <v>0.51392000000000004</v>
      </c>
      <c r="AB523" s="1">
        <v>0.54618</v>
      </c>
      <c r="AC523" s="1">
        <v>0.87588999999999995</v>
      </c>
      <c r="AD523" s="1">
        <v>0.50361999999999996</v>
      </c>
      <c r="AE523" s="1">
        <v>5.6648999999999998E-2</v>
      </c>
      <c r="AG523" s="3">
        <f t="shared" ref="AG523:AG586" si="117">IF(A523&lt;AG$3,1,EXP((A523-AG$3)/24))</f>
        <v>40.785773559333371</v>
      </c>
      <c r="AH523" s="3">
        <f t="shared" si="108"/>
        <v>25.641607979017294</v>
      </c>
      <c r="AI523" s="3">
        <f t="shared" si="109"/>
        <v>25.253327414732443</v>
      </c>
      <c r="AJ523" s="3">
        <f t="shared" si="110"/>
        <v>20.960624747612609</v>
      </c>
      <c r="AK523" s="1">
        <f t="shared" si="111"/>
        <v>943835791500</v>
      </c>
      <c r="AL523" s="63">
        <f t="shared" si="112"/>
        <v>6.3406000000000001E-3</v>
      </c>
      <c r="AM523" s="63">
        <f t="shared" si="113"/>
        <v>8.1875199999999998E-5</v>
      </c>
      <c r="AN523" s="43">
        <f t="shared" si="114"/>
        <v>1.2912847364602719E-2</v>
      </c>
      <c r="AO523" s="3">
        <f t="shared" si="115"/>
        <v>2.1582230082971363</v>
      </c>
      <c r="AP523" s="3">
        <f t="shared" si="106"/>
        <v>0.69357817254922371</v>
      </c>
      <c r="AQ523"/>
      <c r="AR523"/>
      <c r="AS523"/>
      <c r="AT523"/>
      <c r="AU523"/>
      <c r="AV523" s="7"/>
      <c r="BG523">
        <v>0.25187739999999997</v>
      </c>
      <c r="BI523" s="7"/>
    </row>
    <row r="524" spans="1:61" x14ac:dyDescent="0.2">
      <c r="A524" s="2">
        <f t="shared" si="107"/>
        <v>128.25</v>
      </c>
      <c r="B524" s="1">
        <v>0.43809999999999999</v>
      </c>
      <c r="C524" s="1">
        <v>7730000</v>
      </c>
      <c r="D524" s="1">
        <v>1169000000000</v>
      </c>
      <c r="E524" s="1">
        <v>2687000000</v>
      </c>
      <c r="F524" s="1">
        <v>10990000000</v>
      </c>
      <c r="G524" s="1">
        <v>303700000</v>
      </c>
      <c r="H524" s="53">
        <f t="shared" si="116"/>
        <v>2.3057894736842106E-11</v>
      </c>
      <c r="I524" s="53">
        <f t="shared" ref="I524:I587" si="118">D524/19000000000</f>
        <v>61.526315789473685</v>
      </c>
      <c r="J524" s="1">
        <v>1472000</v>
      </c>
      <c r="K524" s="1">
        <v>81630000</v>
      </c>
      <c r="L524" s="64">
        <f t="shared" ref="L524:L589" si="119">SUM(E524:F524)</f>
        <v>13677000000</v>
      </c>
      <c r="M524" s="1">
        <v>802900000</v>
      </c>
      <c r="N524" s="64"/>
      <c r="O524" s="1">
        <v>0.62185999999999997</v>
      </c>
      <c r="P524" s="1">
        <v>0.76046999999999998</v>
      </c>
      <c r="Q524" s="1">
        <v>1.3097000000000001</v>
      </c>
      <c r="R524" s="1">
        <v>0.52763000000000004</v>
      </c>
      <c r="S524" s="1">
        <v>5.8631000000000003E-2</v>
      </c>
      <c r="T524"/>
      <c r="U524" s="1">
        <v>0.61248999999999998</v>
      </c>
      <c r="V524" s="1">
        <v>0.73936999999999997</v>
      </c>
      <c r="W524" s="1">
        <v>1.2661</v>
      </c>
      <c r="X524" s="1">
        <v>0.52763000000000004</v>
      </c>
      <c r="Y524" s="1">
        <v>5.8631000000000003E-2</v>
      </c>
      <c r="AA524" s="1">
        <v>0.50841000000000003</v>
      </c>
      <c r="AB524" s="1">
        <v>0.54029000000000005</v>
      </c>
      <c r="AC524" s="1">
        <v>0.86616000000000004</v>
      </c>
      <c r="AD524" s="1">
        <v>0.49825999999999998</v>
      </c>
      <c r="AE524" s="1">
        <v>5.6056000000000002E-2</v>
      </c>
      <c r="AG524" s="3">
        <f t="shared" si="117"/>
        <v>41.212845840354703</v>
      </c>
      <c r="AH524" s="3">
        <f t="shared" si="108"/>
        <v>25.628620314282973</v>
      </c>
      <c r="AI524" s="3">
        <f t="shared" si="109"/>
        <v>25.242455948758852</v>
      </c>
      <c r="AJ524" s="3">
        <f t="shared" si="110"/>
        <v>20.953022953694735</v>
      </c>
      <c r="AK524" s="1">
        <f t="shared" si="111"/>
        <v>950792791500</v>
      </c>
      <c r="AL524" s="63">
        <f t="shared" si="112"/>
        <v>5.9740799999999997E-3</v>
      </c>
      <c r="AM524" s="63">
        <f t="shared" si="113"/>
        <v>7.38408E-5</v>
      </c>
      <c r="AN524" s="43">
        <f t="shared" si="114"/>
        <v>1.2360196046922707E-2</v>
      </c>
      <c r="AO524" s="3">
        <f t="shared" si="115"/>
        <v>2.1585613721338999</v>
      </c>
      <c r="AP524" s="3">
        <f t="shared" ref="AP524:AP587" si="120">R524/P524</f>
        <v>0.69382092653227612</v>
      </c>
      <c r="AQ524"/>
      <c r="AR524"/>
      <c r="AS524"/>
      <c r="AT524"/>
      <c r="AU524"/>
      <c r="AV524" s="7"/>
      <c r="BG524">
        <v>0.25065110000000002</v>
      </c>
      <c r="BI524" s="7"/>
    </row>
    <row r="525" spans="1:61" x14ac:dyDescent="0.2">
      <c r="A525" s="2">
        <f t="shared" ref="A525:A589" si="121">A524+0.25</f>
        <v>128.5</v>
      </c>
      <c r="B525" s="1">
        <v>0.36080000000000001</v>
      </c>
      <c r="C525" s="1">
        <v>8679000</v>
      </c>
      <c r="D525" s="1">
        <v>1173000000000</v>
      </c>
      <c r="E525" s="1">
        <v>2863000000</v>
      </c>
      <c r="F525" s="1">
        <v>10510000000</v>
      </c>
      <c r="G525" s="1">
        <v>321700000</v>
      </c>
      <c r="H525" s="53">
        <f t="shared" si="116"/>
        <v>1.8989473684210528E-11</v>
      </c>
      <c r="I525" s="53">
        <f t="shared" si="118"/>
        <v>61.736842105263158</v>
      </c>
      <c r="J525" s="1">
        <v>1335000</v>
      </c>
      <c r="K525" s="1">
        <v>85610000</v>
      </c>
      <c r="L525" s="64">
        <f t="shared" si="119"/>
        <v>13373000000</v>
      </c>
      <c r="M525" s="1">
        <v>794600000</v>
      </c>
      <c r="N525" s="64"/>
      <c r="O525" s="1">
        <v>0.61507000000000001</v>
      </c>
      <c r="P525" s="1">
        <v>0.75202999999999998</v>
      </c>
      <c r="Q525" s="1">
        <v>1.2948999999999999</v>
      </c>
      <c r="R525" s="1">
        <v>0.52197000000000005</v>
      </c>
      <c r="S525" s="1">
        <v>5.8018E-2</v>
      </c>
      <c r="T525"/>
      <c r="U525" s="1">
        <v>0.60585</v>
      </c>
      <c r="V525" s="1">
        <v>0.73126000000000002</v>
      </c>
      <c r="W525" s="1">
        <v>1.2519</v>
      </c>
      <c r="X525" s="1">
        <v>0.52197000000000005</v>
      </c>
      <c r="Y525" s="1">
        <v>5.8018E-2</v>
      </c>
      <c r="AA525" s="1">
        <v>0.50292999999999999</v>
      </c>
      <c r="AB525" s="1">
        <v>0.53442000000000001</v>
      </c>
      <c r="AC525" s="1">
        <v>0.85646</v>
      </c>
      <c r="AD525" s="1">
        <v>0.49292000000000002</v>
      </c>
      <c r="AE525" s="1">
        <v>5.5469999999999998E-2</v>
      </c>
      <c r="AG525" s="3">
        <f t="shared" si="117"/>
        <v>41.644390041786018</v>
      </c>
      <c r="AH525" s="3">
        <f t="shared" si="108"/>
        <v>25.614214983001325</v>
      </c>
      <c r="AI525" s="3">
        <f t="shared" si="109"/>
        <v>25.230253706816058</v>
      </c>
      <c r="AJ525" s="3">
        <f t="shared" si="110"/>
        <v>20.944213083715443</v>
      </c>
      <c r="AK525" s="1">
        <f t="shared" si="111"/>
        <v>958603891500</v>
      </c>
      <c r="AL525" s="63">
        <f t="shared" si="112"/>
        <v>5.9525199999999993E-3</v>
      </c>
      <c r="AM525" s="63">
        <f t="shared" si="113"/>
        <v>7.1834400000000005E-5</v>
      </c>
      <c r="AN525" s="43">
        <f t="shared" si="114"/>
        <v>1.2067897293919216E-2</v>
      </c>
      <c r="AO525" s="3">
        <f t="shared" si="115"/>
        <v>2.1589378083321145</v>
      </c>
      <c r="AP525" s="3">
        <f t="shared" si="120"/>
        <v>0.69408135313750785</v>
      </c>
      <c r="AQ525"/>
      <c r="AR525"/>
      <c r="AS525"/>
      <c r="AT525"/>
      <c r="AU525"/>
      <c r="AV525" s="7"/>
      <c r="BG525">
        <v>0.24896799999999999</v>
      </c>
      <c r="BI525" s="7"/>
    </row>
    <row r="526" spans="1:61" x14ac:dyDescent="0.2">
      <c r="A526" s="2">
        <f t="shared" si="121"/>
        <v>128.75</v>
      </c>
      <c r="B526" s="1">
        <v>0.28999999999999998</v>
      </c>
      <c r="C526" s="1">
        <v>9848000</v>
      </c>
      <c r="D526" s="1">
        <v>1178000000000</v>
      </c>
      <c r="E526" s="1">
        <v>2924000000</v>
      </c>
      <c r="F526" s="1">
        <v>9917000000</v>
      </c>
      <c r="G526" s="1">
        <v>353600000</v>
      </c>
      <c r="H526" s="53">
        <f t="shared" si="116"/>
        <v>1.5263157894736842E-11</v>
      </c>
      <c r="I526" s="53">
        <f t="shared" si="118"/>
        <v>62</v>
      </c>
      <c r="J526" s="1">
        <v>1233000</v>
      </c>
      <c r="K526" s="1">
        <v>94020000</v>
      </c>
      <c r="L526" s="64">
        <f t="shared" si="119"/>
        <v>12841000000</v>
      </c>
      <c r="M526" s="1">
        <v>786500000</v>
      </c>
      <c r="N526" s="64"/>
      <c r="O526" s="1">
        <v>0.60840000000000005</v>
      </c>
      <c r="P526" s="1">
        <v>0.74370999999999998</v>
      </c>
      <c r="Q526" s="1">
        <v>1.2801</v>
      </c>
      <c r="R526" s="1">
        <v>0.51644999999999996</v>
      </c>
      <c r="S526" s="1">
        <v>5.7415000000000001E-2</v>
      </c>
      <c r="T526"/>
      <c r="U526" s="1">
        <v>0.59933000000000003</v>
      </c>
      <c r="V526" s="1">
        <v>0.72328999999999999</v>
      </c>
      <c r="W526" s="1">
        <v>1.2379</v>
      </c>
      <c r="X526" s="1">
        <v>0.51644999999999996</v>
      </c>
      <c r="Y526" s="1">
        <v>5.7415000000000001E-2</v>
      </c>
      <c r="AA526" s="1">
        <v>0.49757000000000001</v>
      </c>
      <c r="AB526" s="1">
        <v>0.52866000000000002</v>
      </c>
      <c r="AC526" s="1">
        <v>0.84692000000000001</v>
      </c>
      <c r="AD526" s="1">
        <v>0.48770999999999998</v>
      </c>
      <c r="AE526" s="1">
        <v>5.4894999999999999E-2</v>
      </c>
      <c r="AG526" s="3">
        <f t="shared" si="117"/>
        <v>42.080452989593418</v>
      </c>
      <c r="AH526" s="3">
        <f t="shared" si="108"/>
        <v>25.601747598868638</v>
      </c>
      <c r="AI526" s="3">
        <f t="shared" si="109"/>
        <v>25.220077890253023</v>
      </c>
      <c r="AJ526" s="3">
        <f t="shared" si="110"/>
        <v>20.937970994031996</v>
      </c>
      <c r="AK526" s="1">
        <f t="shared" si="111"/>
        <v>967467091500</v>
      </c>
      <c r="AL526" s="63">
        <f t="shared" si="112"/>
        <v>6.3053199999999997E-3</v>
      </c>
      <c r="AM526" s="63">
        <f t="shared" si="113"/>
        <v>7.53368E-5</v>
      </c>
      <c r="AN526" s="43">
        <f t="shared" si="114"/>
        <v>1.1948132687952397E-2</v>
      </c>
      <c r="AO526" s="3">
        <f t="shared" si="115"/>
        <v>2.1594024104377598</v>
      </c>
      <c r="AP526" s="3">
        <f t="shared" si="120"/>
        <v>0.69442390178967606</v>
      </c>
      <c r="AQ526"/>
      <c r="AR526"/>
      <c r="AS526"/>
      <c r="AT526"/>
      <c r="AU526"/>
      <c r="AV526" s="7"/>
      <c r="BG526">
        <v>0.24697820000000001</v>
      </c>
      <c r="BI526" s="7"/>
    </row>
    <row r="527" spans="1:61" x14ac:dyDescent="0.2">
      <c r="A527" s="2">
        <f t="shared" si="121"/>
        <v>129</v>
      </c>
      <c r="B527" s="1">
        <v>0.22700000000000001</v>
      </c>
      <c r="C527" s="1">
        <v>11070000</v>
      </c>
      <c r="D527" s="1">
        <v>1184000000000</v>
      </c>
      <c r="E527" s="1">
        <v>2900000000</v>
      </c>
      <c r="F527" s="1">
        <v>9285000000</v>
      </c>
      <c r="G527" s="1">
        <v>392700000</v>
      </c>
      <c r="H527" s="53">
        <f t="shared" si="116"/>
        <v>1.1947368421052631E-11</v>
      </c>
      <c r="I527" s="53">
        <f t="shared" si="118"/>
        <v>62.315789473684212</v>
      </c>
      <c r="J527" s="1">
        <v>1154000</v>
      </c>
      <c r="K527" s="1">
        <v>104900000</v>
      </c>
      <c r="L527" s="64">
        <f t="shared" si="119"/>
        <v>12185000000</v>
      </c>
      <c r="M527" s="1">
        <v>778500000</v>
      </c>
      <c r="N527" s="64"/>
      <c r="O527" s="1">
        <v>0.60190999999999995</v>
      </c>
      <c r="P527" s="1">
        <v>0.73555999999999999</v>
      </c>
      <c r="Q527" s="1">
        <v>1.2656000000000001</v>
      </c>
      <c r="R527" s="1">
        <v>0.51112999999999997</v>
      </c>
      <c r="S527" s="1">
        <v>5.6827999999999997E-2</v>
      </c>
      <c r="T527"/>
      <c r="U527" s="1">
        <v>0.59299999999999997</v>
      </c>
      <c r="V527" s="1">
        <v>0.71550000000000002</v>
      </c>
      <c r="W527" s="1">
        <v>1.2241</v>
      </c>
      <c r="X527" s="1">
        <v>0.51112999999999997</v>
      </c>
      <c r="Y527" s="1">
        <v>5.6827999999999997E-2</v>
      </c>
      <c r="AA527" s="1">
        <v>0.49237999999999998</v>
      </c>
      <c r="AB527" s="1">
        <v>0.52307000000000003</v>
      </c>
      <c r="AC527" s="1">
        <v>0.83758999999999995</v>
      </c>
      <c r="AD527" s="1">
        <v>0.48270999999999997</v>
      </c>
      <c r="AE527" s="1">
        <v>5.4336000000000002E-2</v>
      </c>
      <c r="AG527" s="3">
        <f t="shared" si="117"/>
        <v>42.521082000062783</v>
      </c>
      <c r="AH527" s="3">
        <f t="shared" si="108"/>
        <v>25.593864466657788</v>
      </c>
      <c r="AI527" s="3">
        <f t="shared" si="109"/>
        <v>25.215001626037228</v>
      </c>
      <c r="AJ527" s="3">
        <f t="shared" si="110"/>
        <v>20.936530355190914</v>
      </c>
      <c r="AK527" s="1">
        <f t="shared" si="111"/>
        <v>977430091500</v>
      </c>
      <c r="AL527" s="63">
        <f t="shared" si="112"/>
        <v>6.9305599999999997E-3</v>
      </c>
      <c r="AM527" s="63">
        <f t="shared" si="113"/>
        <v>8.2737599999999992E-5</v>
      </c>
      <c r="AN527" s="43">
        <f t="shared" si="114"/>
        <v>1.1938082925477883E-2</v>
      </c>
      <c r="AO527" s="3">
        <f t="shared" si="115"/>
        <v>2.1600313593271343</v>
      </c>
      <c r="AP527" s="3">
        <f t="shared" si="120"/>
        <v>0.69488552939257164</v>
      </c>
      <c r="AQ527"/>
      <c r="AR527"/>
      <c r="AS527"/>
      <c r="AT527"/>
      <c r="AU527"/>
      <c r="AV527" s="7"/>
      <c r="BG527">
        <v>0.24486169999999999</v>
      </c>
      <c r="BI527" s="7"/>
    </row>
    <row r="528" spans="1:61" x14ac:dyDescent="0.2">
      <c r="A528" s="2">
        <f t="shared" si="121"/>
        <v>129.25</v>
      </c>
      <c r="B528" s="1">
        <v>0.1729</v>
      </c>
      <c r="C528" s="1">
        <v>12230000</v>
      </c>
      <c r="D528" s="1">
        <v>1190000000000</v>
      </c>
      <c r="E528" s="1">
        <v>2820000000</v>
      </c>
      <c r="F528" s="1">
        <v>8655000000</v>
      </c>
      <c r="G528" s="1">
        <v>434400000</v>
      </c>
      <c r="H528" s="53">
        <f t="shared" si="116"/>
        <v>9.0999999999999996E-12</v>
      </c>
      <c r="I528" s="53">
        <f t="shared" si="118"/>
        <v>62.631578947368418</v>
      </c>
      <c r="J528" s="1">
        <v>1092000</v>
      </c>
      <c r="K528" s="1">
        <v>117100000</v>
      </c>
      <c r="L528" s="64">
        <f t="shared" si="119"/>
        <v>11475000000</v>
      </c>
      <c r="M528" s="1">
        <v>770600000</v>
      </c>
      <c r="N528" s="64"/>
      <c r="O528" s="1">
        <v>0.59563999999999995</v>
      </c>
      <c r="P528" s="1">
        <v>0.72762000000000004</v>
      </c>
      <c r="Q528" s="1">
        <v>1.2514000000000001</v>
      </c>
      <c r="R528" s="1">
        <v>0.50607000000000002</v>
      </c>
      <c r="S528" s="1">
        <v>5.6260999999999999E-2</v>
      </c>
      <c r="T528"/>
      <c r="U528" s="1">
        <v>0.58689000000000002</v>
      </c>
      <c r="V528" s="1">
        <v>0.70791999999999999</v>
      </c>
      <c r="W528" s="1">
        <v>1.2107000000000001</v>
      </c>
      <c r="X528" s="1">
        <v>0.50607000000000002</v>
      </c>
      <c r="Y528" s="1">
        <v>5.6260999999999999E-2</v>
      </c>
      <c r="AA528" s="1">
        <v>0.48742000000000002</v>
      </c>
      <c r="AB528" s="1">
        <v>0.51768999999999998</v>
      </c>
      <c r="AC528" s="1">
        <v>0.82857000000000003</v>
      </c>
      <c r="AD528" s="1">
        <v>0.47797000000000001</v>
      </c>
      <c r="AE528" s="1">
        <v>5.3795999999999997E-2</v>
      </c>
      <c r="AG528" s="3">
        <f t="shared" si="117"/>
        <v>42.966324884934004</v>
      </c>
      <c r="AH528" s="3">
        <f t="shared" si="108"/>
        <v>25.592461754462089</v>
      </c>
      <c r="AI528" s="3">
        <f t="shared" si="109"/>
        <v>25.216506411718917</v>
      </c>
      <c r="AJ528" s="3">
        <f t="shared" si="110"/>
        <v>20.942646075414533</v>
      </c>
      <c r="AK528" s="1">
        <f t="shared" si="111"/>
        <v>988437091500</v>
      </c>
      <c r="AL528" s="63">
        <f t="shared" si="112"/>
        <v>7.6969199999999995E-3</v>
      </c>
      <c r="AM528" s="63">
        <f t="shared" si="113"/>
        <v>9.2311999999999993E-5</v>
      </c>
      <c r="AN528" s="43">
        <f t="shared" si="114"/>
        <v>1.1993368776081861E-2</v>
      </c>
      <c r="AO528" s="3">
        <f t="shared" si="115"/>
        <v>2.1608822828765928</v>
      </c>
      <c r="AP528" s="3">
        <f t="shared" si="120"/>
        <v>0.6955141419971963</v>
      </c>
      <c r="AQ528"/>
      <c r="AR528"/>
      <c r="AS528"/>
      <c r="AT528"/>
      <c r="AU528"/>
      <c r="AV528" s="7"/>
      <c r="BG528">
        <v>0.24263999999999999</v>
      </c>
      <c r="BI528" s="7"/>
    </row>
    <row r="529" spans="1:61" x14ac:dyDescent="0.2">
      <c r="A529" s="2">
        <f t="shared" si="121"/>
        <v>129.5</v>
      </c>
      <c r="B529" s="1">
        <v>0.12859999999999999</v>
      </c>
      <c r="C529" s="1">
        <v>13260000</v>
      </c>
      <c r="D529" s="1">
        <v>1196000000000</v>
      </c>
      <c r="E529" s="1">
        <v>2707000000</v>
      </c>
      <c r="F529" s="1">
        <v>8050000000</v>
      </c>
      <c r="G529" s="1">
        <v>475900000</v>
      </c>
      <c r="H529" s="53">
        <f t="shared" si="116"/>
        <v>6.7684210526315783E-12</v>
      </c>
      <c r="I529" s="53">
        <f t="shared" si="118"/>
        <v>62.94736842105263</v>
      </c>
      <c r="J529" s="1">
        <v>1042000</v>
      </c>
      <c r="K529" s="1">
        <v>129900000</v>
      </c>
      <c r="L529" s="64">
        <f t="shared" si="119"/>
        <v>10757000000</v>
      </c>
      <c r="M529" s="1">
        <v>762700000</v>
      </c>
      <c r="N529" s="64"/>
      <c r="O529" s="1">
        <v>0.58965000000000001</v>
      </c>
      <c r="P529" s="1">
        <v>0.71992999999999996</v>
      </c>
      <c r="Q529" s="1">
        <v>1.2376</v>
      </c>
      <c r="R529" s="1">
        <v>0.50131000000000003</v>
      </c>
      <c r="S529" s="1">
        <v>5.5714E-2</v>
      </c>
      <c r="T529"/>
      <c r="U529" s="1">
        <v>0.58106000000000002</v>
      </c>
      <c r="V529" s="1">
        <v>0.70060999999999996</v>
      </c>
      <c r="W529" s="1">
        <v>1.1976</v>
      </c>
      <c r="X529" s="1">
        <v>0.50131000000000003</v>
      </c>
      <c r="Y529" s="1">
        <v>5.5714E-2</v>
      </c>
      <c r="AA529" s="1">
        <v>0.48271999999999998</v>
      </c>
      <c r="AB529" s="1">
        <v>0.51254</v>
      </c>
      <c r="AC529" s="1">
        <v>0.81986000000000003</v>
      </c>
      <c r="AD529" s="1">
        <v>0.47352</v>
      </c>
      <c r="AE529" s="1">
        <v>5.3275999999999997E-2</v>
      </c>
      <c r="AG529" s="3">
        <f t="shared" si="117"/>
        <v>43.416229956588921</v>
      </c>
      <c r="AH529" s="3">
        <f t="shared" si="108"/>
        <v>25.600379993902656</v>
      </c>
      <c r="AI529" s="3">
        <f t="shared" si="109"/>
        <v>25.227434578575558</v>
      </c>
      <c r="AJ529" s="3">
        <f t="shared" si="110"/>
        <v>20.957882524644603</v>
      </c>
      <c r="AK529" s="1">
        <f t="shared" si="111"/>
        <v>1000371091500</v>
      </c>
      <c r="AL529" s="63">
        <f t="shared" si="112"/>
        <v>8.5142399999999993E-3</v>
      </c>
      <c r="AM529" s="63">
        <f t="shared" si="113"/>
        <v>1.0304799999999999E-4</v>
      </c>
      <c r="AN529" s="43">
        <f t="shared" si="114"/>
        <v>1.2103018002781223E-2</v>
      </c>
      <c r="AO529" s="3">
        <f t="shared" si="115"/>
        <v>2.1619828779649874</v>
      </c>
      <c r="AP529" s="3">
        <f t="shared" si="120"/>
        <v>0.69633158779325777</v>
      </c>
      <c r="AQ529"/>
      <c r="AR529"/>
      <c r="AS529"/>
      <c r="AT529"/>
      <c r="AU529"/>
      <c r="AV529" s="7"/>
      <c r="BG529">
        <v>0.24035139999999999</v>
      </c>
      <c r="BI529" s="7"/>
    </row>
    <row r="530" spans="1:61" x14ac:dyDescent="0.2">
      <c r="A530" s="2">
        <f t="shared" si="121"/>
        <v>129.75</v>
      </c>
      <c r="B530" s="1">
        <v>9.3710000000000002E-2</v>
      </c>
      <c r="C530" s="1">
        <v>14140000</v>
      </c>
      <c r="D530" s="1">
        <v>1203000000000</v>
      </c>
      <c r="E530" s="1">
        <v>2575000000</v>
      </c>
      <c r="F530" s="1">
        <v>7480000000</v>
      </c>
      <c r="G530" s="1">
        <v>515800000</v>
      </c>
      <c r="H530" s="53">
        <f t="shared" si="116"/>
        <v>4.9321052631578947E-12</v>
      </c>
      <c r="I530" s="53">
        <f t="shared" si="118"/>
        <v>63.315789473684212</v>
      </c>
      <c r="J530" s="1">
        <v>998700</v>
      </c>
      <c r="K530" s="1">
        <v>142900000</v>
      </c>
      <c r="L530" s="64">
        <f t="shared" si="119"/>
        <v>10055000000</v>
      </c>
      <c r="M530" s="1">
        <v>754900000</v>
      </c>
      <c r="N530" s="64"/>
      <c r="O530" s="1">
        <v>0.58391000000000004</v>
      </c>
      <c r="P530" s="1">
        <v>0.71248999999999996</v>
      </c>
      <c r="Q530" s="1">
        <v>1.2241</v>
      </c>
      <c r="R530" s="1">
        <v>0.49684</v>
      </c>
      <c r="S530" s="1">
        <v>5.5185999999999999E-2</v>
      </c>
      <c r="T530"/>
      <c r="U530" s="1">
        <v>0.57548999999999995</v>
      </c>
      <c r="V530" s="1">
        <v>0.69354000000000005</v>
      </c>
      <c r="W530" s="1">
        <v>1.1849000000000001</v>
      </c>
      <c r="X530" s="1">
        <v>0.49684</v>
      </c>
      <c r="Y530" s="1">
        <v>5.5185999999999999E-2</v>
      </c>
      <c r="AA530" s="1">
        <v>0.47826999999999997</v>
      </c>
      <c r="AB530" s="1">
        <v>0.50763000000000003</v>
      </c>
      <c r="AC530" s="1">
        <v>0.8115</v>
      </c>
      <c r="AD530" s="1">
        <v>0.46936</v>
      </c>
      <c r="AE530" s="1">
        <v>5.2776000000000003E-2</v>
      </c>
      <c r="AG530" s="3">
        <f t="shared" si="117"/>
        <v>43.870846033293539</v>
      </c>
      <c r="AH530" s="3">
        <f t="shared" si="108"/>
        <v>25.616625707300432</v>
      </c>
      <c r="AI530" s="3">
        <f t="shared" si="109"/>
        <v>25.247233183700097</v>
      </c>
      <c r="AJ530" s="3">
        <f t="shared" si="110"/>
        <v>20.982109532343301</v>
      </c>
      <c r="AK530" s="1">
        <f t="shared" si="111"/>
        <v>1013097091500</v>
      </c>
      <c r="AL530" s="63">
        <f t="shared" si="112"/>
        <v>9.3276399999999999E-3</v>
      </c>
      <c r="AM530" s="63">
        <f t="shared" si="113"/>
        <v>1.14312E-4</v>
      </c>
      <c r="AN530" s="43">
        <f t="shared" si="114"/>
        <v>1.2255189951584752E-2</v>
      </c>
      <c r="AO530" s="3">
        <f t="shared" si="115"/>
        <v>2.1633080230365809</v>
      </c>
      <c r="AP530" s="3">
        <f t="shared" si="120"/>
        <v>0.69732908532049576</v>
      </c>
      <c r="AQ530"/>
      <c r="AR530"/>
      <c r="AS530"/>
      <c r="AT530"/>
      <c r="AU530"/>
      <c r="AV530" s="7"/>
      <c r="BG530">
        <v>0.23804919999999999</v>
      </c>
      <c r="BI530" s="7"/>
    </row>
    <row r="531" spans="1:61" x14ac:dyDescent="0.2">
      <c r="A531" s="2">
        <f t="shared" si="121"/>
        <v>130</v>
      </c>
      <c r="B531" s="1">
        <v>6.7110000000000003E-2</v>
      </c>
      <c r="C531" s="1">
        <v>14880000</v>
      </c>
      <c r="D531" s="1">
        <v>1209000000000</v>
      </c>
      <c r="E531" s="1">
        <v>2435000000</v>
      </c>
      <c r="F531" s="1">
        <v>6954000000</v>
      </c>
      <c r="G531" s="1">
        <v>553400000</v>
      </c>
      <c r="H531" s="53">
        <f t="shared" si="116"/>
        <v>3.532105263157895E-12</v>
      </c>
      <c r="I531" s="53">
        <f t="shared" si="118"/>
        <v>63.631578947368418</v>
      </c>
      <c r="J531" s="1">
        <v>961900</v>
      </c>
      <c r="K531" s="1">
        <v>155800000</v>
      </c>
      <c r="L531" s="64">
        <f t="shared" si="119"/>
        <v>9389000000</v>
      </c>
      <c r="M531" s="1">
        <v>747200000</v>
      </c>
      <c r="N531" s="64"/>
      <c r="O531" s="1">
        <v>0.57845000000000002</v>
      </c>
      <c r="P531" s="1">
        <v>0.70531999999999995</v>
      </c>
      <c r="Q531" s="1">
        <v>1.2110000000000001</v>
      </c>
      <c r="R531" s="1">
        <v>0.49267</v>
      </c>
      <c r="S531" s="1">
        <v>5.4674E-2</v>
      </c>
      <c r="T531"/>
      <c r="U531" s="1">
        <v>0.57018999999999997</v>
      </c>
      <c r="V531" s="1">
        <v>0.68674000000000002</v>
      </c>
      <c r="W531" s="1">
        <v>1.1726000000000001</v>
      </c>
      <c r="X531" s="1">
        <v>0.49267</v>
      </c>
      <c r="Y531" s="1">
        <v>5.4674E-2</v>
      </c>
      <c r="AA531" s="1">
        <v>0.47408</v>
      </c>
      <c r="AB531" s="1">
        <v>0.50295999999999996</v>
      </c>
      <c r="AC531" s="1">
        <v>0.80349000000000004</v>
      </c>
      <c r="AD531" s="1">
        <v>0.46549000000000001</v>
      </c>
      <c r="AE531" s="1">
        <v>5.2291999999999998E-2</v>
      </c>
      <c r="AG531" s="3">
        <f t="shared" si="117"/>
        <v>44.330222444495298</v>
      </c>
      <c r="AH531" s="3">
        <f t="shared" si="108"/>
        <v>25.642817173018305</v>
      </c>
      <c r="AI531" s="3">
        <f t="shared" si="109"/>
        <v>25.276649535626774</v>
      </c>
      <c r="AJ531" s="3">
        <f t="shared" si="110"/>
        <v>21.016071856486331</v>
      </c>
      <c r="AK531" s="1">
        <f t="shared" si="111"/>
        <v>1026489091500</v>
      </c>
      <c r="AL531" s="63">
        <f t="shared" si="112"/>
        <v>1.0109679999999999E-2</v>
      </c>
      <c r="AM531" s="63">
        <f t="shared" si="113"/>
        <v>1.25752E-4</v>
      </c>
      <c r="AN531" s="43">
        <f t="shared" si="114"/>
        <v>1.2438771553600115E-2</v>
      </c>
      <c r="AO531" s="3">
        <f t="shared" si="115"/>
        <v>2.164856140947844</v>
      </c>
      <c r="AP531" s="3">
        <f t="shared" si="120"/>
        <v>0.69850564282878702</v>
      </c>
      <c r="AQ531"/>
      <c r="AR531"/>
      <c r="AS531"/>
      <c r="AT531"/>
      <c r="AU531"/>
      <c r="AV531" s="7"/>
      <c r="BG531">
        <v>0.23573440000000001</v>
      </c>
      <c r="BI531" s="7"/>
    </row>
    <row r="532" spans="1:61" x14ac:dyDescent="0.2">
      <c r="A532" s="2">
        <f t="shared" si="121"/>
        <v>130.25</v>
      </c>
      <c r="B532" s="1">
        <v>4.7419999999999997E-2</v>
      </c>
      <c r="C532" s="1">
        <v>15470000</v>
      </c>
      <c r="D532" s="1">
        <v>1215000000000</v>
      </c>
      <c r="E532" s="1">
        <v>2296000000</v>
      </c>
      <c r="F532" s="1">
        <v>6474000000</v>
      </c>
      <c r="G532" s="1">
        <v>587900000</v>
      </c>
      <c r="H532" s="53">
        <f t="shared" si="116"/>
        <v>2.4957894736842104E-12</v>
      </c>
      <c r="I532" s="53">
        <f t="shared" si="118"/>
        <v>63.94736842105263</v>
      </c>
      <c r="J532" s="1">
        <v>930000</v>
      </c>
      <c r="K532" s="1">
        <v>168600000</v>
      </c>
      <c r="L532" s="64">
        <f t="shared" si="119"/>
        <v>8770000000</v>
      </c>
      <c r="M532" s="1">
        <v>739500000</v>
      </c>
      <c r="N532" s="64"/>
      <c r="O532" s="1">
        <v>0.57323999999999997</v>
      </c>
      <c r="P532" s="1">
        <v>0.69840000000000002</v>
      </c>
      <c r="Q532" s="1">
        <v>1.1982999999999999</v>
      </c>
      <c r="R532" s="1">
        <v>0.48875999999999997</v>
      </c>
      <c r="S532" s="1">
        <v>5.4179999999999999E-2</v>
      </c>
      <c r="T532"/>
      <c r="U532" s="1">
        <v>0.56515000000000004</v>
      </c>
      <c r="V532" s="1">
        <v>0.68020000000000003</v>
      </c>
      <c r="W532" s="1">
        <v>1.1606000000000001</v>
      </c>
      <c r="X532" s="1">
        <v>0.48875999999999997</v>
      </c>
      <c r="Y532" s="1">
        <v>5.4179999999999999E-2</v>
      </c>
      <c r="AA532" s="1">
        <v>0.47012999999999999</v>
      </c>
      <c r="AB532" s="1">
        <v>0.49851000000000001</v>
      </c>
      <c r="AC532" s="1">
        <v>0.79579</v>
      </c>
      <c r="AD532" s="1">
        <v>0.46188000000000001</v>
      </c>
      <c r="AE532" s="1">
        <v>5.1825000000000003E-2</v>
      </c>
      <c r="AG532" s="3">
        <f t="shared" si="117"/>
        <v>44.794409036175672</v>
      </c>
      <c r="AH532" s="3">
        <f t="shared" si="108"/>
        <v>25.67794703589734</v>
      </c>
      <c r="AI532" s="3">
        <f t="shared" si="109"/>
        <v>25.315560266794684</v>
      </c>
      <c r="AJ532" s="3">
        <f t="shared" si="110"/>
        <v>21.059195520177269</v>
      </c>
      <c r="AK532" s="1">
        <f t="shared" si="111"/>
        <v>1040412091500</v>
      </c>
      <c r="AL532" s="63">
        <f t="shared" si="112"/>
        <v>1.0846639999999999E-2</v>
      </c>
      <c r="AM532" s="63">
        <f t="shared" si="113"/>
        <v>1.3710400000000001E-4</v>
      </c>
      <c r="AN532" s="43">
        <f t="shared" si="114"/>
        <v>1.2640227757167197E-2</v>
      </c>
      <c r="AO532" s="3">
        <f t="shared" si="115"/>
        <v>2.1665926880488735</v>
      </c>
      <c r="AP532" s="3">
        <f t="shared" si="120"/>
        <v>0.69982817869415803</v>
      </c>
      <c r="AQ532"/>
      <c r="AR532"/>
      <c r="AS532"/>
      <c r="AT532"/>
      <c r="AU532"/>
      <c r="AV532" s="7"/>
      <c r="BG532">
        <v>0.2334001</v>
      </c>
      <c r="BI532" s="7"/>
    </row>
    <row r="533" spans="1:61" x14ac:dyDescent="0.2">
      <c r="A533" s="2">
        <f t="shared" si="121"/>
        <v>130.5</v>
      </c>
      <c r="B533" s="1">
        <v>3.3189999999999997E-2</v>
      </c>
      <c r="C533" s="1">
        <v>15940000</v>
      </c>
      <c r="D533" s="1">
        <v>1220000000000</v>
      </c>
      <c r="E533" s="1">
        <v>2162000000</v>
      </c>
      <c r="F533" s="1">
        <v>6043000000</v>
      </c>
      <c r="G533" s="1">
        <v>619000000</v>
      </c>
      <c r="H533" s="53">
        <f t="shared" si="116"/>
        <v>1.7468421052631578E-12</v>
      </c>
      <c r="I533" s="53">
        <f t="shared" si="118"/>
        <v>64.21052631578948</v>
      </c>
      <c r="J533" s="1">
        <v>902000</v>
      </c>
      <c r="K533" s="1">
        <v>180900000</v>
      </c>
      <c r="L533" s="64">
        <f t="shared" si="119"/>
        <v>8205000000</v>
      </c>
      <c r="M533" s="1">
        <v>732000000</v>
      </c>
      <c r="N533" s="64"/>
      <c r="O533" s="1">
        <v>0.56825000000000003</v>
      </c>
      <c r="P533" s="1">
        <v>0.69172</v>
      </c>
      <c r="Q533" s="1">
        <v>1.1859999999999999</v>
      </c>
      <c r="R533" s="1">
        <v>0.48509000000000002</v>
      </c>
      <c r="S533" s="1">
        <v>5.3697000000000002E-2</v>
      </c>
      <c r="T533"/>
      <c r="U533" s="1">
        <v>0.56032000000000004</v>
      </c>
      <c r="V533" s="1">
        <v>0.67388999999999999</v>
      </c>
      <c r="W533" s="1">
        <v>1.1491</v>
      </c>
      <c r="X533" s="1">
        <v>0.48509000000000002</v>
      </c>
      <c r="Y533" s="1">
        <v>5.3697000000000002E-2</v>
      </c>
      <c r="AA533" s="1">
        <v>0.46639000000000003</v>
      </c>
      <c r="AB533" s="1">
        <v>0.49426999999999999</v>
      </c>
      <c r="AC533" s="1">
        <v>0.78839999999999999</v>
      </c>
      <c r="AD533" s="1">
        <v>0.45851999999999998</v>
      </c>
      <c r="AE533" s="1">
        <v>5.1369999999999999E-2</v>
      </c>
      <c r="AG533" s="3">
        <f t="shared" si="117"/>
        <v>45.263456176258764</v>
      </c>
      <c r="AH533" s="3">
        <f t="shared" si="108"/>
        <v>25.720958972159043</v>
      </c>
      <c r="AI533" s="3">
        <f t="shared" si="109"/>
        <v>25.362019764681314</v>
      </c>
      <c r="AJ533" s="3">
        <f t="shared" si="110"/>
        <v>21.110423326045325</v>
      </c>
      <c r="AK533" s="1">
        <f t="shared" si="111"/>
        <v>1054758091500</v>
      </c>
      <c r="AL533" s="63">
        <f t="shared" si="112"/>
        <v>1.1522839999999999E-2</v>
      </c>
      <c r="AM533" s="63">
        <f t="shared" si="113"/>
        <v>1.4836799999999999E-4</v>
      </c>
      <c r="AN533" s="43">
        <f t="shared" si="114"/>
        <v>1.287599237687931E-2</v>
      </c>
      <c r="AO533" s="3">
        <f t="shared" si="115"/>
        <v>2.1684879720117967</v>
      </c>
      <c r="AP533" s="3">
        <f t="shared" si="120"/>
        <v>0.70128086508992082</v>
      </c>
      <c r="AQ533"/>
      <c r="AR533"/>
      <c r="AS533"/>
      <c r="AT533"/>
      <c r="AU533"/>
      <c r="AV533" s="7"/>
      <c r="BG533">
        <v>0.23108419999999999</v>
      </c>
      <c r="BI533" s="7"/>
    </row>
    <row r="534" spans="1:61" x14ac:dyDescent="0.2">
      <c r="A534" s="2">
        <f t="shared" si="121"/>
        <v>130.75</v>
      </c>
      <c r="B534" s="1">
        <v>2.3099999999999999E-2</v>
      </c>
      <c r="C534" s="1">
        <v>16290000</v>
      </c>
      <c r="D534" s="1">
        <v>1225000000000</v>
      </c>
      <c r="E534" s="1">
        <v>2036000000</v>
      </c>
      <c r="F534" s="1">
        <v>5659000000</v>
      </c>
      <c r="G534" s="1">
        <v>646200000</v>
      </c>
      <c r="H534" s="53">
        <f t="shared" si="116"/>
        <v>1.2157894736842104E-12</v>
      </c>
      <c r="I534" s="53">
        <f t="shared" si="118"/>
        <v>64.473684210526315</v>
      </c>
      <c r="J534" s="1">
        <v>877200</v>
      </c>
      <c r="K534" s="1">
        <v>192600000</v>
      </c>
      <c r="L534" s="64">
        <f t="shared" si="119"/>
        <v>7695000000</v>
      </c>
      <c r="M534" s="1">
        <v>724400000</v>
      </c>
      <c r="N534" s="64"/>
      <c r="O534" s="1">
        <v>0.56345999999999996</v>
      </c>
      <c r="P534" s="1">
        <v>0.68525999999999998</v>
      </c>
      <c r="Q534" s="1">
        <v>1.1739999999999999</v>
      </c>
      <c r="R534" s="1">
        <v>0.48164000000000001</v>
      </c>
      <c r="S534" s="1">
        <v>5.3227999999999998E-2</v>
      </c>
      <c r="T534"/>
      <c r="U534" s="1">
        <v>0.55569000000000002</v>
      </c>
      <c r="V534" s="1">
        <v>0.66778999999999999</v>
      </c>
      <c r="W534" s="1">
        <v>1.1377999999999999</v>
      </c>
      <c r="X534" s="1">
        <v>0.48164000000000001</v>
      </c>
      <c r="Y534" s="1">
        <v>5.3227999999999998E-2</v>
      </c>
      <c r="AA534" s="1">
        <v>0.46283000000000002</v>
      </c>
      <c r="AB534" s="1">
        <v>0.49020999999999998</v>
      </c>
      <c r="AC534" s="1">
        <v>0.78127000000000002</v>
      </c>
      <c r="AD534" s="1">
        <v>0.45534999999999998</v>
      </c>
      <c r="AE534" s="1">
        <v>5.0927E-2</v>
      </c>
      <c r="AG534" s="3">
        <f t="shared" si="117"/>
        <v>45.737414760076781</v>
      </c>
      <c r="AH534" s="3">
        <f t="shared" si="108"/>
        <v>25.771203720712862</v>
      </c>
      <c r="AI534" s="3">
        <f t="shared" si="109"/>
        <v>25.415824008027066</v>
      </c>
      <c r="AJ534" s="3">
        <f t="shared" si="110"/>
        <v>21.168647673406337</v>
      </c>
      <c r="AK534" s="1">
        <f t="shared" si="111"/>
        <v>1069419091500</v>
      </c>
      <c r="AL534" s="63">
        <f t="shared" si="112"/>
        <v>1.21324E-2</v>
      </c>
      <c r="AM534" s="63">
        <f t="shared" si="113"/>
        <v>1.59192E-4</v>
      </c>
      <c r="AN534" s="43">
        <f t="shared" si="114"/>
        <v>1.3121229105535591E-2</v>
      </c>
      <c r="AO534" s="3">
        <f t="shared" si="115"/>
        <v>2.1705328391170258</v>
      </c>
      <c r="AP534" s="3">
        <f t="shared" si="120"/>
        <v>0.70285730963429938</v>
      </c>
      <c r="AQ534"/>
      <c r="AR534"/>
      <c r="AS534"/>
      <c r="AT534"/>
      <c r="AU534"/>
      <c r="AV534" s="7"/>
      <c r="BG534">
        <v>0.2287901</v>
      </c>
      <c r="BI534" s="7"/>
    </row>
    <row r="535" spans="1:61" x14ac:dyDescent="0.2">
      <c r="A535" s="2">
        <f t="shared" si="121"/>
        <v>131</v>
      </c>
      <c r="B535" s="1">
        <v>1.6049999999999998E-2</v>
      </c>
      <c r="C535" s="1">
        <v>16530000</v>
      </c>
      <c r="D535" s="1">
        <v>1229000000000</v>
      </c>
      <c r="E535" s="1">
        <v>1921000000</v>
      </c>
      <c r="F535" s="1">
        <v>5318000000</v>
      </c>
      <c r="G535" s="1">
        <v>669600000</v>
      </c>
      <c r="H535" s="53">
        <f t="shared" si="116"/>
        <v>8.4473684210526302E-13</v>
      </c>
      <c r="I535" s="53">
        <f t="shared" si="118"/>
        <v>64.684210526315795</v>
      </c>
      <c r="J535" s="1">
        <v>855000</v>
      </c>
      <c r="K535" s="1">
        <v>203600000</v>
      </c>
      <c r="L535" s="64">
        <f t="shared" si="119"/>
        <v>7239000000</v>
      </c>
      <c r="M535" s="1">
        <v>717000000</v>
      </c>
      <c r="N535" s="64"/>
      <c r="O535" s="1">
        <v>0.55886000000000002</v>
      </c>
      <c r="P535" s="1">
        <v>0.67898000000000003</v>
      </c>
      <c r="Q535" s="1">
        <v>1.1623000000000001</v>
      </c>
      <c r="R535" s="1">
        <v>0.47835</v>
      </c>
      <c r="S535" s="1">
        <v>5.2766E-2</v>
      </c>
      <c r="T535"/>
      <c r="U535" s="1">
        <v>0.55123999999999995</v>
      </c>
      <c r="V535" s="1">
        <v>0.66186</v>
      </c>
      <c r="W535" s="1">
        <v>1.1269</v>
      </c>
      <c r="X535" s="1">
        <v>0.47835</v>
      </c>
      <c r="Y535" s="1">
        <v>5.2766E-2</v>
      </c>
      <c r="AA535" s="1">
        <v>0.45942</v>
      </c>
      <c r="AB535" s="1">
        <v>0.48629</v>
      </c>
      <c r="AC535" s="1">
        <v>0.77434999999999998</v>
      </c>
      <c r="AD535" s="1">
        <v>0.45234999999999997</v>
      </c>
      <c r="AE535" s="1">
        <v>5.0492000000000002E-2</v>
      </c>
      <c r="AG535" s="3">
        <f t="shared" si="117"/>
        <v>46.216336215892483</v>
      </c>
      <c r="AH535" s="3">
        <f t="shared" si="108"/>
        <v>25.828461657613673</v>
      </c>
      <c r="AI535" s="3">
        <f t="shared" si="109"/>
        <v>25.476293175648571</v>
      </c>
      <c r="AJ535" s="3">
        <f t="shared" si="110"/>
        <v>21.232709184305325</v>
      </c>
      <c r="AK535" s="1">
        <f t="shared" si="111"/>
        <v>1084296091500</v>
      </c>
      <c r="AL535" s="63">
        <f t="shared" si="112"/>
        <v>1.266552E-2</v>
      </c>
      <c r="AM535" s="63">
        <f t="shared" si="113"/>
        <v>1.69488E-4</v>
      </c>
      <c r="AN535" s="43">
        <f t="shared" si="114"/>
        <v>1.3381842987891536E-2</v>
      </c>
      <c r="AO535" s="3">
        <f t="shared" si="115"/>
        <v>2.1726688071322675</v>
      </c>
      <c r="AP535" s="3">
        <f t="shared" si="120"/>
        <v>0.70451265132993601</v>
      </c>
      <c r="AQ535"/>
      <c r="AR535"/>
      <c r="AS535"/>
      <c r="AT535"/>
      <c r="AU535"/>
      <c r="AV535" s="7"/>
      <c r="BG535">
        <v>0.22649859999999999</v>
      </c>
      <c r="BI535" s="7"/>
    </row>
    <row r="536" spans="1:61" x14ac:dyDescent="0.2">
      <c r="A536" s="2">
        <f t="shared" si="121"/>
        <v>131.25</v>
      </c>
      <c r="B536" s="1">
        <v>1.119E-2</v>
      </c>
      <c r="C536" s="1">
        <v>16670000</v>
      </c>
      <c r="D536" s="1">
        <v>1233000000000</v>
      </c>
      <c r="E536" s="1">
        <v>1817000000</v>
      </c>
      <c r="F536" s="1">
        <v>5020000000</v>
      </c>
      <c r="G536" s="1">
        <v>689000000</v>
      </c>
      <c r="H536" s="53">
        <f t="shared" si="116"/>
        <v>5.8894736842105265E-13</v>
      </c>
      <c r="I536" s="53">
        <f t="shared" si="118"/>
        <v>64.89473684210526</v>
      </c>
      <c r="J536" s="1">
        <v>835000</v>
      </c>
      <c r="K536" s="1">
        <v>213700000</v>
      </c>
      <c r="L536" s="64">
        <f t="shared" si="119"/>
        <v>6837000000</v>
      </c>
      <c r="M536" s="1">
        <v>709600000</v>
      </c>
      <c r="N536" s="64"/>
      <c r="O536" s="1">
        <v>0.55437000000000003</v>
      </c>
      <c r="P536" s="1">
        <v>0.67283999999999999</v>
      </c>
      <c r="Q536" s="1">
        <v>1.1508</v>
      </c>
      <c r="R536" s="1">
        <v>0.47520000000000001</v>
      </c>
      <c r="S536" s="1">
        <v>5.2309000000000001E-2</v>
      </c>
      <c r="T536"/>
      <c r="U536" s="1">
        <v>0.54691000000000001</v>
      </c>
      <c r="V536" s="1">
        <v>0.65607000000000004</v>
      </c>
      <c r="W536" s="1">
        <v>1.1161000000000001</v>
      </c>
      <c r="X536" s="1">
        <v>0.47520000000000001</v>
      </c>
      <c r="Y536" s="1">
        <v>5.2309000000000001E-2</v>
      </c>
      <c r="AA536" s="1">
        <v>0.45612000000000003</v>
      </c>
      <c r="AB536" s="1">
        <v>0.48248999999999997</v>
      </c>
      <c r="AC536" s="1">
        <v>0.76761999999999997</v>
      </c>
      <c r="AD536" s="1">
        <v>0.44947999999999999</v>
      </c>
      <c r="AE536" s="1">
        <v>5.0063000000000003E-2</v>
      </c>
      <c r="AG536" s="3">
        <f t="shared" si="117"/>
        <v>46.700272510479522</v>
      </c>
      <c r="AH536" s="3">
        <f t="shared" si="108"/>
        <v>25.889230071634532</v>
      </c>
      <c r="AI536" s="3">
        <f t="shared" si="109"/>
        <v>25.540846038706356</v>
      </c>
      <c r="AJ536" s="3">
        <f t="shared" si="110"/>
        <v>21.300928297479921</v>
      </c>
      <c r="AK536" s="1">
        <f t="shared" si="111"/>
        <v>1099299091500</v>
      </c>
      <c r="AL536" s="63">
        <f t="shared" si="112"/>
        <v>1.3124159999999999E-2</v>
      </c>
      <c r="AM536" s="63">
        <f t="shared" si="113"/>
        <v>1.79168E-4</v>
      </c>
      <c r="AN536" s="43">
        <f t="shared" si="114"/>
        <v>1.3651768951308122E-2</v>
      </c>
      <c r="AO536" s="3">
        <f t="shared" si="115"/>
        <v>2.1749110734597625</v>
      </c>
      <c r="AP536" s="3">
        <f t="shared" si="120"/>
        <v>0.70626003210272881</v>
      </c>
      <c r="AQ536"/>
      <c r="AR536"/>
      <c r="AS536"/>
      <c r="AT536"/>
      <c r="AU536"/>
      <c r="AV536" s="7"/>
      <c r="BG536">
        <v>0.22423100000000001</v>
      </c>
      <c r="BI536" s="7"/>
    </row>
    <row r="537" spans="1:61" x14ac:dyDescent="0.2">
      <c r="A537" s="2">
        <f t="shared" si="121"/>
        <v>131.5</v>
      </c>
      <c r="B537" s="1">
        <v>7.8639999999999995E-3</v>
      </c>
      <c r="C537" s="1">
        <v>16720000</v>
      </c>
      <c r="D537" s="1">
        <v>1237000000000</v>
      </c>
      <c r="E537" s="1">
        <v>1723000000</v>
      </c>
      <c r="F537" s="1">
        <v>4760000000</v>
      </c>
      <c r="G537" s="1">
        <v>704600000</v>
      </c>
      <c r="H537" s="53">
        <f t="shared" si="116"/>
        <v>4.1389473684210523E-13</v>
      </c>
      <c r="I537" s="53">
        <f t="shared" si="118"/>
        <v>65.10526315789474</v>
      </c>
      <c r="J537" s="1">
        <v>816900</v>
      </c>
      <c r="K537" s="1">
        <v>222700000</v>
      </c>
      <c r="L537" s="64">
        <f t="shared" si="119"/>
        <v>6483000000</v>
      </c>
      <c r="M537" s="1">
        <v>702300000</v>
      </c>
      <c r="N537" s="64"/>
      <c r="O537" s="1">
        <v>0.55000000000000004</v>
      </c>
      <c r="P537" s="1">
        <v>0.66683999999999999</v>
      </c>
      <c r="Q537" s="1">
        <v>1.1395999999999999</v>
      </c>
      <c r="R537" s="1">
        <v>0.47214</v>
      </c>
      <c r="S537" s="1">
        <v>5.1859000000000002E-2</v>
      </c>
      <c r="T537"/>
      <c r="U537" s="1">
        <v>0.54269000000000001</v>
      </c>
      <c r="V537" s="1">
        <v>0.65039999999999998</v>
      </c>
      <c r="W537" s="1">
        <v>1.1055999999999999</v>
      </c>
      <c r="X537" s="1">
        <v>0.47214</v>
      </c>
      <c r="Y537" s="1">
        <v>5.1859000000000002E-2</v>
      </c>
      <c r="AA537" s="1">
        <v>0.45290999999999998</v>
      </c>
      <c r="AB537" s="1">
        <v>0.47876999999999997</v>
      </c>
      <c r="AC537" s="1">
        <v>0.76102000000000003</v>
      </c>
      <c r="AD537" s="1">
        <v>0.44671</v>
      </c>
      <c r="AE537" s="1">
        <v>4.9638000000000002E-2</v>
      </c>
      <c r="AG537" s="3">
        <f t="shared" si="117"/>
        <v>47.189276154761366</v>
      </c>
      <c r="AH537" s="3">
        <f t="shared" si="108"/>
        <v>25.954101885118753</v>
      </c>
      <c r="AI537" s="3">
        <f t="shared" si="109"/>
        <v>25.609148276427447</v>
      </c>
      <c r="AJ537" s="3">
        <f t="shared" si="110"/>
        <v>21.37249506325297</v>
      </c>
      <c r="AK537" s="1">
        <f t="shared" si="111"/>
        <v>1114347091500</v>
      </c>
      <c r="AL537" s="63">
        <f t="shared" si="112"/>
        <v>1.35044E-2</v>
      </c>
      <c r="AM537" s="63">
        <f t="shared" si="113"/>
        <v>1.88056E-4</v>
      </c>
      <c r="AN537" s="43">
        <f t="shared" si="114"/>
        <v>1.3925535381060988E-2</v>
      </c>
      <c r="AO537" s="3">
        <f t="shared" si="115"/>
        <v>2.1771771839321779</v>
      </c>
      <c r="AP537" s="3">
        <f t="shared" si="120"/>
        <v>0.70802591326255171</v>
      </c>
      <c r="AQ537"/>
      <c r="AR537"/>
      <c r="AS537"/>
      <c r="AT537"/>
      <c r="AU537"/>
      <c r="AV537" s="7"/>
      <c r="BG537">
        <v>0.2219923</v>
      </c>
      <c r="BI537" s="7"/>
    </row>
    <row r="538" spans="1:61" x14ac:dyDescent="0.2">
      <c r="A538" s="2">
        <f t="shared" si="121"/>
        <v>131.75</v>
      </c>
      <c r="B538" s="1">
        <v>5.6049999999999997E-3</v>
      </c>
      <c r="C538" s="1">
        <v>16690000</v>
      </c>
      <c r="D538" s="1">
        <v>1239000000000</v>
      </c>
      <c r="E538" s="1">
        <v>1640000000</v>
      </c>
      <c r="F538" s="1">
        <v>4536000000</v>
      </c>
      <c r="G538" s="1">
        <v>716300000</v>
      </c>
      <c r="H538" s="53">
        <f t="shared" si="116"/>
        <v>2.9500000000000001E-13</v>
      </c>
      <c r="I538" s="53">
        <f t="shared" si="118"/>
        <v>65.21052631578948</v>
      </c>
      <c r="J538" s="1">
        <v>800400</v>
      </c>
      <c r="K538" s="1">
        <v>230500000</v>
      </c>
      <c r="L538" s="64">
        <f t="shared" si="119"/>
        <v>6176000000</v>
      </c>
      <c r="M538" s="1">
        <v>695000000</v>
      </c>
      <c r="N538" s="64"/>
      <c r="O538" s="1">
        <v>0.54569999999999996</v>
      </c>
      <c r="P538" s="1">
        <v>0.66093000000000002</v>
      </c>
      <c r="Q538" s="1">
        <v>1.1286</v>
      </c>
      <c r="R538" s="1">
        <v>0.46914</v>
      </c>
      <c r="S538" s="1">
        <v>5.1409000000000003E-2</v>
      </c>
      <c r="T538"/>
      <c r="U538" s="1">
        <v>0.53854000000000002</v>
      </c>
      <c r="V538" s="1">
        <v>0.64481999999999995</v>
      </c>
      <c r="W538" s="1">
        <v>1.0952</v>
      </c>
      <c r="X538" s="1">
        <v>0.46914</v>
      </c>
      <c r="Y538" s="1">
        <v>5.1409000000000003E-2</v>
      </c>
      <c r="AA538" s="1">
        <v>0.44975999999999999</v>
      </c>
      <c r="AB538" s="1">
        <v>0.47511999999999999</v>
      </c>
      <c r="AC538" s="1">
        <v>0.75453999999999999</v>
      </c>
      <c r="AD538" s="1">
        <v>0.44397999999999999</v>
      </c>
      <c r="AE538" s="1">
        <v>4.9215000000000002E-2</v>
      </c>
      <c r="AG538" s="3">
        <f t="shared" si="117"/>
        <v>47.683400209509095</v>
      </c>
      <c r="AH538" s="3">
        <f t="shared" si="108"/>
        <v>26.020831494329112</v>
      </c>
      <c r="AI538" s="3">
        <f t="shared" si="109"/>
        <v>25.679418348829028</v>
      </c>
      <c r="AJ538" s="3">
        <f t="shared" si="110"/>
        <v>21.446086078228809</v>
      </c>
      <c r="AK538" s="1">
        <f t="shared" si="111"/>
        <v>1129368091500</v>
      </c>
      <c r="AL538" s="63">
        <f t="shared" si="112"/>
        <v>1.3810159999999998E-2</v>
      </c>
      <c r="AM538" s="63">
        <f t="shared" si="113"/>
        <v>1.95976E-4</v>
      </c>
      <c r="AN538" s="43">
        <f t="shared" si="114"/>
        <v>1.4190711765830375E-2</v>
      </c>
      <c r="AO538" s="3">
        <f t="shared" si="115"/>
        <v>2.1794700901255308</v>
      </c>
      <c r="AP538" s="3">
        <f t="shared" si="120"/>
        <v>0.70981798375017024</v>
      </c>
      <c r="AQ538"/>
      <c r="AR538"/>
      <c r="AS538"/>
      <c r="AT538"/>
      <c r="AU538"/>
      <c r="AV538" s="7"/>
      <c r="BG538">
        <v>0.21977769999999999</v>
      </c>
      <c r="BI538" s="7"/>
    </row>
    <row r="539" spans="1:61" x14ac:dyDescent="0.2">
      <c r="A539" s="2">
        <f t="shared" si="121"/>
        <v>132</v>
      </c>
      <c r="B539" s="1">
        <v>4.0790000000000002E-3</v>
      </c>
      <c r="C539" s="1">
        <v>16580000</v>
      </c>
      <c r="D539" s="1">
        <v>1242000000000</v>
      </c>
      <c r="E539" s="1">
        <v>1568000000</v>
      </c>
      <c r="F539" s="1">
        <v>4343000000</v>
      </c>
      <c r="G539" s="1">
        <v>724400000</v>
      </c>
      <c r="H539" s="53">
        <f t="shared" si="116"/>
        <v>2.1468421052631579E-13</v>
      </c>
      <c r="I539" s="53">
        <f t="shared" si="118"/>
        <v>65.368421052631575</v>
      </c>
      <c r="J539" s="1">
        <v>785300</v>
      </c>
      <c r="K539" s="1">
        <v>237000000</v>
      </c>
      <c r="L539" s="64">
        <f t="shared" si="119"/>
        <v>5911000000</v>
      </c>
      <c r="M539" s="1">
        <v>687800000</v>
      </c>
      <c r="N539" s="64"/>
      <c r="O539" s="1">
        <v>0.54146000000000005</v>
      </c>
      <c r="P539" s="1">
        <v>0.65512000000000004</v>
      </c>
      <c r="Q539" s="1">
        <v>1.1176999999999999</v>
      </c>
      <c r="R539" s="1">
        <v>0.46616999999999997</v>
      </c>
      <c r="S539" s="1">
        <v>5.0962E-2</v>
      </c>
      <c r="T539"/>
      <c r="U539" s="1">
        <v>0.53444000000000003</v>
      </c>
      <c r="V539" s="1">
        <v>0.63932</v>
      </c>
      <c r="W539" s="1">
        <v>1.085</v>
      </c>
      <c r="X539" s="1">
        <v>0.46616999999999997</v>
      </c>
      <c r="Y539" s="1">
        <v>5.0962E-2</v>
      </c>
      <c r="AA539" s="1">
        <v>0.44664999999999999</v>
      </c>
      <c r="AB539" s="1">
        <v>0.47151999999999999</v>
      </c>
      <c r="AC539" s="1">
        <v>0.74814000000000003</v>
      </c>
      <c r="AD539" s="1">
        <v>0.44128000000000001</v>
      </c>
      <c r="AE539" s="1">
        <v>4.8793999999999997E-2</v>
      </c>
      <c r="AG539" s="3">
        <f t="shared" si="117"/>
        <v>48.182698291098816</v>
      </c>
      <c r="AH539" s="3">
        <f t="shared" si="108"/>
        <v>26.089003816698369</v>
      </c>
      <c r="AI539" s="3">
        <f t="shared" si="109"/>
        <v>25.750761274694852</v>
      </c>
      <c r="AJ539" s="3">
        <f t="shared" si="110"/>
        <v>21.520802191719287</v>
      </c>
      <c r="AK539" s="1">
        <f t="shared" si="111"/>
        <v>1144290091500</v>
      </c>
      <c r="AL539" s="63">
        <f t="shared" si="112"/>
        <v>1.403948E-2</v>
      </c>
      <c r="AM539" s="63">
        <f t="shared" si="113"/>
        <v>2.0284E-4</v>
      </c>
      <c r="AN539" s="43">
        <f t="shared" si="114"/>
        <v>1.4447828552054634E-2</v>
      </c>
      <c r="AO539" s="3">
        <f t="shared" si="115"/>
        <v>2.181703097651321</v>
      </c>
      <c r="AP539" s="3">
        <f t="shared" si="120"/>
        <v>0.71157955794358274</v>
      </c>
      <c r="AQ539"/>
      <c r="AR539"/>
      <c r="AS539"/>
      <c r="AT539"/>
      <c r="AU539"/>
      <c r="AV539" s="7"/>
      <c r="BG539">
        <v>0.21759120000000001</v>
      </c>
      <c r="BI539" s="7"/>
    </row>
    <row r="540" spans="1:61" x14ac:dyDescent="0.2">
      <c r="A540" s="2">
        <f t="shared" si="121"/>
        <v>132.25</v>
      </c>
      <c r="B540" s="1">
        <v>3.052E-3</v>
      </c>
      <c r="C540" s="1">
        <v>16400000</v>
      </c>
      <c r="D540" s="1">
        <v>1244000000000</v>
      </c>
      <c r="E540" s="1">
        <v>1504000000</v>
      </c>
      <c r="F540" s="1">
        <v>4180000000</v>
      </c>
      <c r="G540" s="1">
        <v>728800000</v>
      </c>
      <c r="H540" s="53">
        <f t="shared" si="116"/>
        <v>1.6063157894736843E-13</v>
      </c>
      <c r="I540" s="53">
        <f t="shared" si="118"/>
        <v>65.473684210526315</v>
      </c>
      <c r="J540" s="1">
        <v>771400</v>
      </c>
      <c r="K540" s="1">
        <v>242100000</v>
      </c>
      <c r="L540" s="64">
        <f t="shared" si="119"/>
        <v>5684000000</v>
      </c>
      <c r="M540" s="1">
        <v>680700000</v>
      </c>
      <c r="N540" s="64"/>
      <c r="O540" s="1">
        <v>0.53724000000000005</v>
      </c>
      <c r="P540" s="1">
        <v>0.64934000000000003</v>
      </c>
      <c r="Q540" s="1">
        <v>1.1069</v>
      </c>
      <c r="R540" s="1">
        <v>0.46321000000000001</v>
      </c>
      <c r="S540" s="1">
        <v>5.0515999999999998E-2</v>
      </c>
      <c r="T540"/>
      <c r="U540" s="1">
        <v>0.53034999999999999</v>
      </c>
      <c r="V540" s="1">
        <v>0.63385999999999998</v>
      </c>
      <c r="W540" s="1">
        <v>1.0749</v>
      </c>
      <c r="X540" s="1">
        <v>0.46321000000000001</v>
      </c>
      <c r="Y540" s="1">
        <v>5.0515999999999998E-2</v>
      </c>
      <c r="AA540" s="1">
        <v>0.44353999999999999</v>
      </c>
      <c r="AB540" s="1">
        <v>0.46794000000000002</v>
      </c>
      <c r="AC540" s="1">
        <v>0.74177999999999999</v>
      </c>
      <c r="AD540" s="1">
        <v>0.43858999999999998</v>
      </c>
      <c r="AE540" s="1">
        <v>4.8371999999999998E-2</v>
      </c>
      <c r="AG540" s="3">
        <f t="shared" si="117"/>
        <v>48.687224577329651</v>
      </c>
      <c r="AH540" s="3">
        <f t="shared" si="108"/>
        <v>26.156724531924585</v>
      </c>
      <c r="AI540" s="3">
        <f t="shared" si="109"/>
        <v>25.821269554586781</v>
      </c>
      <c r="AJ540" s="3">
        <f t="shared" si="110"/>
        <v>21.594731589028793</v>
      </c>
      <c r="AK540" s="1">
        <f t="shared" si="111"/>
        <v>1159050091500</v>
      </c>
      <c r="AL540" s="63">
        <f t="shared" si="112"/>
        <v>1.4198239999999999E-2</v>
      </c>
      <c r="AM540" s="63">
        <f t="shared" si="113"/>
        <v>2.0856E-4</v>
      </c>
      <c r="AN540" s="43">
        <f t="shared" si="114"/>
        <v>1.4689144570031216E-2</v>
      </c>
      <c r="AO540" s="3">
        <f t="shared" si="115"/>
        <v>2.1839565302204287</v>
      </c>
      <c r="AP540" s="3">
        <f t="shared" si="120"/>
        <v>0.71335509902362393</v>
      </c>
      <c r="AQ540"/>
      <c r="AR540"/>
      <c r="AS540"/>
      <c r="AT540"/>
      <c r="AU540"/>
      <c r="AV540" s="7"/>
      <c r="BG540">
        <v>0.21542919999999999</v>
      </c>
      <c r="BI540" s="7"/>
    </row>
    <row r="541" spans="1:61" x14ac:dyDescent="0.2">
      <c r="A541" s="2">
        <f t="shared" si="121"/>
        <v>132.5</v>
      </c>
      <c r="B541" s="1">
        <v>2.3609999999999998E-3</v>
      </c>
      <c r="C541" s="1">
        <v>16140000</v>
      </c>
      <c r="D541" s="1">
        <v>1245000000000</v>
      </c>
      <c r="E541" s="1">
        <v>1449000000</v>
      </c>
      <c r="F541" s="1">
        <v>4043000000</v>
      </c>
      <c r="G541" s="1">
        <v>729600000</v>
      </c>
      <c r="H541" s="53">
        <f t="shared" si="116"/>
        <v>1.2426315789473684E-13</v>
      </c>
      <c r="I541" s="53">
        <f t="shared" si="118"/>
        <v>65.526315789473685</v>
      </c>
      <c r="J541" s="1">
        <v>758500</v>
      </c>
      <c r="K541" s="1">
        <v>245600000</v>
      </c>
      <c r="L541" s="64">
        <f t="shared" si="119"/>
        <v>5492000000</v>
      </c>
      <c r="M541" s="1">
        <v>673700000</v>
      </c>
      <c r="N541" s="64"/>
      <c r="O541" s="1">
        <v>0.53302000000000005</v>
      </c>
      <c r="P541" s="1">
        <v>0.64359999999999995</v>
      </c>
      <c r="Q541" s="1">
        <v>1.0962000000000001</v>
      </c>
      <c r="R541" s="1">
        <v>0.46022999999999997</v>
      </c>
      <c r="S541" s="1">
        <v>5.0067E-2</v>
      </c>
      <c r="T541"/>
      <c r="U541" s="1">
        <v>0.52627000000000002</v>
      </c>
      <c r="V541" s="1">
        <v>0.62841999999999998</v>
      </c>
      <c r="W541" s="1">
        <v>1.0648</v>
      </c>
      <c r="X541" s="1">
        <v>0.46022999999999997</v>
      </c>
      <c r="Y541" s="1">
        <v>5.0067E-2</v>
      </c>
      <c r="AA541" s="1">
        <v>0.44042999999999999</v>
      </c>
      <c r="AB541" s="1">
        <v>0.46434999999999998</v>
      </c>
      <c r="AC541" s="1">
        <v>0.73545000000000005</v>
      </c>
      <c r="AD541" s="1">
        <v>0.43586999999999998</v>
      </c>
      <c r="AE541" s="1">
        <v>4.7948999999999999E-2</v>
      </c>
      <c r="AG541" s="3">
        <f t="shared" si="117"/>
        <v>49.197033813302333</v>
      </c>
      <c r="AH541" s="3">
        <f t="shared" si="108"/>
        <v>26.223002963166412</v>
      </c>
      <c r="AI541" s="3">
        <f t="shared" si="109"/>
        <v>25.890922984926618</v>
      </c>
      <c r="AJ541" s="3">
        <f t="shared" si="110"/>
        <v>21.667849602392746</v>
      </c>
      <c r="AK541" s="1">
        <f t="shared" si="111"/>
        <v>1173576091500</v>
      </c>
      <c r="AL541" s="63">
        <f t="shared" si="112"/>
        <v>1.4284479999999999E-2</v>
      </c>
      <c r="AM541" s="63">
        <f t="shared" si="113"/>
        <v>2.13048E-4</v>
      </c>
      <c r="AN541" s="43">
        <f t="shared" si="114"/>
        <v>1.4914648625641257E-2</v>
      </c>
      <c r="AO541" s="3">
        <f t="shared" si="115"/>
        <v>2.1861427905531388</v>
      </c>
      <c r="AP541" s="3">
        <f t="shared" si="120"/>
        <v>0.71508701056556867</v>
      </c>
      <c r="AQ541"/>
      <c r="AR541"/>
      <c r="AS541"/>
      <c r="AT541"/>
      <c r="AU541"/>
      <c r="AV541" s="7"/>
      <c r="BG541">
        <v>0.2132945</v>
      </c>
      <c r="BI541" s="7"/>
    </row>
    <row r="542" spans="1:61" x14ac:dyDescent="0.2">
      <c r="A542" s="2">
        <f t="shared" si="121"/>
        <v>132.75</v>
      </c>
      <c r="B542" s="1">
        <v>1.8990000000000001E-3</v>
      </c>
      <c r="C542" s="1">
        <v>15800000</v>
      </c>
      <c r="D542" s="1">
        <v>1246000000000</v>
      </c>
      <c r="E542" s="1">
        <v>1401000000</v>
      </c>
      <c r="F542" s="1">
        <v>3931000000</v>
      </c>
      <c r="G542" s="1">
        <v>727000000</v>
      </c>
      <c r="H542" s="53">
        <f t="shared" si="116"/>
        <v>9.994736842105264E-14</v>
      </c>
      <c r="I542" s="53">
        <f t="shared" si="118"/>
        <v>65.578947368421055</v>
      </c>
      <c r="J542" s="1">
        <v>746500</v>
      </c>
      <c r="K542" s="1">
        <v>247500000</v>
      </c>
      <c r="L542" s="64">
        <f t="shared" si="119"/>
        <v>5332000000</v>
      </c>
      <c r="M542" s="1">
        <v>666700000</v>
      </c>
      <c r="N542" s="64"/>
      <c r="O542" s="1">
        <v>0.52880000000000005</v>
      </c>
      <c r="P542" s="1">
        <v>0.63788999999999996</v>
      </c>
      <c r="Q542" s="1">
        <v>1.0857000000000001</v>
      </c>
      <c r="R542" s="1">
        <v>0.4572</v>
      </c>
      <c r="S542" s="1">
        <v>4.9618000000000002E-2</v>
      </c>
      <c r="T542"/>
      <c r="U542" s="1">
        <v>0.52217999999999998</v>
      </c>
      <c r="V542" s="1">
        <v>0.623</v>
      </c>
      <c r="W542" s="1">
        <v>1.0548999999999999</v>
      </c>
      <c r="X542" s="1">
        <v>0.4572</v>
      </c>
      <c r="Y542" s="1">
        <v>4.9618000000000002E-2</v>
      </c>
      <c r="AA542" s="1">
        <v>0.43728</v>
      </c>
      <c r="AB542" s="1">
        <v>0.46074999999999999</v>
      </c>
      <c r="AC542" s="1">
        <v>0.72914000000000001</v>
      </c>
      <c r="AD542" s="1">
        <v>0.43309999999999998</v>
      </c>
      <c r="AE542" s="1">
        <v>4.7524999999999998E-2</v>
      </c>
      <c r="AG542" s="3">
        <f t="shared" si="117"/>
        <v>49.71218131735948</v>
      </c>
      <c r="AH542" s="3">
        <f t="shared" si="108"/>
        <v>26.287801480619695</v>
      </c>
      <c r="AI542" s="3">
        <f t="shared" si="109"/>
        <v>25.958706840298774</v>
      </c>
      <c r="AJ542" s="3">
        <f t="shared" si="110"/>
        <v>21.738142646454953</v>
      </c>
      <c r="AK542" s="1">
        <f t="shared" si="111"/>
        <v>1187796091500</v>
      </c>
      <c r="AL542" s="63">
        <f t="shared" si="112"/>
        <v>1.4300159999999999E-2</v>
      </c>
      <c r="AM542" s="63">
        <f t="shared" si="113"/>
        <v>2.16128E-4</v>
      </c>
      <c r="AN542" s="43">
        <f t="shared" si="114"/>
        <v>1.5113677049767276E-2</v>
      </c>
      <c r="AO542" s="3">
        <f t="shared" si="115"/>
        <v>2.1882341260509914</v>
      </c>
      <c r="AP542" s="3">
        <f t="shared" si="120"/>
        <v>0.71673799557917517</v>
      </c>
      <c r="AQ542"/>
      <c r="AR542"/>
      <c r="AS542"/>
      <c r="AT542"/>
      <c r="AU542"/>
      <c r="AV542" s="7"/>
      <c r="BG542">
        <v>0.21118719999999999</v>
      </c>
      <c r="BI542" s="7"/>
    </row>
    <row r="543" spans="1:61" x14ac:dyDescent="0.2">
      <c r="A543" s="2">
        <f t="shared" si="121"/>
        <v>133</v>
      </c>
      <c r="B543" s="1">
        <v>1.5889999999999999E-3</v>
      </c>
      <c r="C543" s="1">
        <v>15390000</v>
      </c>
      <c r="D543" s="1">
        <v>1247000000000</v>
      </c>
      <c r="E543" s="1">
        <v>1360000000</v>
      </c>
      <c r="F543" s="1">
        <v>3840000000</v>
      </c>
      <c r="G543" s="1">
        <v>721000000</v>
      </c>
      <c r="H543" s="53">
        <f t="shared" si="116"/>
        <v>8.3631578947368417E-14</v>
      </c>
      <c r="I543" s="53">
        <f t="shared" si="118"/>
        <v>65.631578947368425</v>
      </c>
      <c r="J543" s="1">
        <v>735400</v>
      </c>
      <c r="K543" s="1">
        <v>247700000</v>
      </c>
      <c r="L543" s="64">
        <f t="shared" si="119"/>
        <v>5200000000</v>
      </c>
      <c r="M543" s="1">
        <v>659800000</v>
      </c>
      <c r="N543" s="64"/>
      <c r="O543" s="1">
        <v>0.52454999999999996</v>
      </c>
      <c r="P543" s="1">
        <v>0.63219999999999998</v>
      </c>
      <c r="Q543" s="1">
        <v>1.0751999999999999</v>
      </c>
      <c r="R543" s="1">
        <v>0.45412000000000002</v>
      </c>
      <c r="S543" s="1">
        <v>4.9168000000000003E-2</v>
      </c>
      <c r="T543"/>
      <c r="U543" s="1">
        <v>0.51805000000000001</v>
      </c>
      <c r="V543" s="1">
        <v>0.61758999999999997</v>
      </c>
      <c r="W543" s="1">
        <v>1.0448999999999999</v>
      </c>
      <c r="X543" s="1">
        <v>0.45412000000000002</v>
      </c>
      <c r="Y543" s="1">
        <v>4.9168000000000003E-2</v>
      </c>
      <c r="AA543" s="1">
        <v>0.43408999999999998</v>
      </c>
      <c r="AB543" s="1">
        <v>0.45713999999999999</v>
      </c>
      <c r="AC543" s="1">
        <v>0.72282000000000002</v>
      </c>
      <c r="AD543" s="1">
        <v>0.43028</v>
      </c>
      <c r="AE543" s="1">
        <v>4.7098000000000001E-2</v>
      </c>
      <c r="AG543" s="3">
        <f t="shared" si="117"/>
        <v>50.232722987088152</v>
      </c>
      <c r="AH543" s="3">
        <f t="shared" si="108"/>
        <v>26.34957484287709</v>
      </c>
      <c r="AI543" s="3">
        <f t="shared" si="109"/>
        <v>26.023062143461019</v>
      </c>
      <c r="AJ543" s="3">
        <f t="shared" si="110"/>
        <v>21.805522721465096</v>
      </c>
      <c r="AK543" s="1">
        <f t="shared" si="111"/>
        <v>1201647091500</v>
      </c>
      <c r="AL543" s="63">
        <f t="shared" si="112"/>
        <v>1.4249199999999998E-2</v>
      </c>
      <c r="AM543" s="63">
        <f t="shared" si="113"/>
        <v>2.1780000000000001E-4</v>
      </c>
      <c r="AN543" s="43">
        <f t="shared" si="114"/>
        <v>1.5285068635432168E-2</v>
      </c>
      <c r="AO543" s="3">
        <f t="shared" si="115"/>
        <v>2.1902182853527372</v>
      </c>
      <c r="AP543" s="3">
        <f t="shared" si="120"/>
        <v>0.71831698829484347</v>
      </c>
      <c r="AQ543"/>
      <c r="AR543"/>
      <c r="AS543"/>
      <c r="AT543"/>
      <c r="AU543"/>
      <c r="AV543" s="7"/>
      <c r="BG543">
        <v>0.2091076</v>
      </c>
      <c r="BI543" s="7"/>
    </row>
    <row r="544" spans="1:61" x14ac:dyDescent="0.2">
      <c r="A544" s="2">
        <f t="shared" si="121"/>
        <v>133.25</v>
      </c>
      <c r="B544" s="1">
        <v>1.382E-3</v>
      </c>
      <c r="C544" s="1">
        <v>14900000</v>
      </c>
      <c r="D544" s="1">
        <v>1248000000000</v>
      </c>
      <c r="E544" s="1">
        <v>1324000000</v>
      </c>
      <c r="F544" s="1">
        <v>3770000000</v>
      </c>
      <c r="G544" s="1">
        <v>711500000</v>
      </c>
      <c r="H544" s="53">
        <f t="shared" si="116"/>
        <v>7.2736842105263152E-14</v>
      </c>
      <c r="I544" s="53">
        <f t="shared" si="118"/>
        <v>65.684210526315795</v>
      </c>
      <c r="J544" s="1">
        <v>725400</v>
      </c>
      <c r="K544" s="1">
        <v>246300000</v>
      </c>
      <c r="L544" s="64">
        <f t="shared" si="119"/>
        <v>5094000000</v>
      </c>
      <c r="M544" s="1">
        <v>652900000</v>
      </c>
      <c r="N544" s="64"/>
      <c r="O544" s="1">
        <v>0.52027000000000001</v>
      </c>
      <c r="P544" s="1">
        <v>0.62649999999999995</v>
      </c>
      <c r="Q544" s="1">
        <v>1.0647</v>
      </c>
      <c r="R544" s="1">
        <v>0.45096999999999998</v>
      </c>
      <c r="S544" s="1">
        <v>4.8716000000000002E-2</v>
      </c>
      <c r="T544"/>
      <c r="U544" s="1">
        <v>0.51390000000000002</v>
      </c>
      <c r="V544" s="1">
        <v>0.61216000000000004</v>
      </c>
      <c r="W544" s="1">
        <v>1.0349999999999999</v>
      </c>
      <c r="X544" s="1">
        <v>0.45096999999999998</v>
      </c>
      <c r="Y544" s="1">
        <v>4.8716000000000002E-2</v>
      </c>
      <c r="AA544" s="1">
        <v>0.43085000000000001</v>
      </c>
      <c r="AB544" s="1">
        <v>0.45349</v>
      </c>
      <c r="AC544" s="1">
        <v>0.71648000000000001</v>
      </c>
      <c r="AD544" s="1">
        <v>0.42737999999999998</v>
      </c>
      <c r="AE544" s="1">
        <v>4.6670000000000003E-2</v>
      </c>
      <c r="AG544" s="3">
        <f t="shared" si="117"/>
        <v>50.758715305385124</v>
      </c>
      <c r="AH544" s="3">
        <f t="shared" si="108"/>
        <v>26.408236811932721</v>
      </c>
      <c r="AI544" s="3">
        <f t="shared" si="109"/>
        <v>26.084903795437416</v>
      </c>
      <c r="AJ544" s="3">
        <f t="shared" si="110"/>
        <v>21.869392489325183</v>
      </c>
      <c r="AK544" s="1">
        <f t="shared" si="111"/>
        <v>1215057091500</v>
      </c>
      <c r="AL544" s="63">
        <f t="shared" si="112"/>
        <v>1.4131599999999999E-2</v>
      </c>
      <c r="AM544" s="63">
        <f t="shared" si="113"/>
        <v>2.1797599999999999E-4</v>
      </c>
      <c r="AN544" s="43">
        <f t="shared" si="114"/>
        <v>1.5424721899855642E-2</v>
      </c>
      <c r="AO544" s="3">
        <f t="shared" si="115"/>
        <v>2.1921048151104019</v>
      </c>
      <c r="AP544" s="3">
        <f t="shared" si="120"/>
        <v>0.7198244213886672</v>
      </c>
      <c r="AQ544"/>
      <c r="AR544"/>
      <c r="AS544"/>
      <c r="AT544"/>
      <c r="AU544"/>
      <c r="AV544" s="7"/>
      <c r="BG544">
        <v>0.20705950000000001</v>
      </c>
      <c r="BI544" s="7"/>
    </row>
    <row r="545" spans="1:61" x14ac:dyDescent="0.2">
      <c r="A545" s="2">
        <f t="shared" si="121"/>
        <v>133.5</v>
      </c>
      <c r="B545" s="1">
        <v>1.245E-3</v>
      </c>
      <c r="C545" s="1">
        <v>14340000</v>
      </c>
      <c r="D545" s="1">
        <v>1248000000000</v>
      </c>
      <c r="E545" s="1">
        <v>1293000000</v>
      </c>
      <c r="F545" s="1">
        <v>3719000000</v>
      </c>
      <c r="G545" s="1">
        <v>698700000</v>
      </c>
      <c r="H545" s="53">
        <f t="shared" si="116"/>
        <v>6.552631578947368E-14</v>
      </c>
      <c r="I545" s="53">
        <f t="shared" si="118"/>
        <v>65.684210526315795</v>
      </c>
      <c r="J545" s="1">
        <v>716300</v>
      </c>
      <c r="K545" s="1">
        <v>243100000</v>
      </c>
      <c r="L545" s="64">
        <f t="shared" si="119"/>
        <v>5012000000</v>
      </c>
      <c r="M545" s="1">
        <v>646200000</v>
      </c>
      <c r="N545" s="64"/>
      <c r="O545" s="1">
        <v>0.51593999999999995</v>
      </c>
      <c r="P545" s="1">
        <v>0.62080000000000002</v>
      </c>
      <c r="Q545" s="1">
        <v>1.0543</v>
      </c>
      <c r="R545" s="1">
        <v>0.44774000000000003</v>
      </c>
      <c r="S545" s="1">
        <v>4.8261999999999999E-2</v>
      </c>
      <c r="T545"/>
      <c r="U545" s="1">
        <v>0.50968999999999998</v>
      </c>
      <c r="V545" s="1">
        <v>0.60672000000000004</v>
      </c>
      <c r="W545" s="1">
        <v>1.0251999999999999</v>
      </c>
      <c r="X545" s="1">
        <v>0.44774000000000003</v>
      </c>
      <c r="Y545" s="1">
        <v>4.8261999999999999E-2</v>
      </c>
      <c r="AA545" s="1">
        <v>0.42754999999999999</v>
      </c>
      <c r="AB545" s="1">
        <v>0.44979999999999998</v>
      </c>
      <c r="AC545" s="1">
        <v>0.71011999999999997</v>
      </c>
      <c r="AD545" s="1">
        <v>0.4244</v>
      </c>
      <c r="AE545" s="1">
        <v>4.6240999999999997E-2</v>
      </c>
      <c r="AG545" s="3">
        <f t="shared" si="117"/>
        <v>51.290215346585704</v>
      </c>
      <c r="AH545" s="3">
        <f t="shared" si="108"/>
        <v>26.462673705917425</v>
      </c>
      <c r="AI545" s="3">
        <f t="shared" si="109"/>
        <v>26.142109860001266</v>
      </c>
      <c r="AJ545" s="3">
        <f t="shared" si="110"/>
        <v>21.929131571432716</v>
      </c>
      <c r="AK545" s="1">
        <f t="shared" si="111"/>
        <v>1227963091500</v>
      </c>
      <c r="AL545" s="63">
        <f t="shared" si="112"/>
        <v>1.3945399999999998E-2</v>
      </c>
      <c r="AM545" s="63">
        <f t="shared" si="113"/>
        <v>2.16744E-4</v>
      </c>
      <c r="AN545" s="43">
        <f t="shared" si="114"/>
        <v>1.5542329370258295E-2</v>
      </c>
      <c r="AO545" s="3">
        <f t="shared" si="115"/>
        <v>2.1938638316151202</v>
      </c>
      <c r="AP545" s="3">
        <f t="shared" si="120"/>
        <v>0.72123067010309283</v>
      </c>
      <c r="AQ545"/>
      <c r="AR545"/>
      <c r="AS545"/>
      <c r="AT545"/>
      <c r="AU545"/>
      <c r="AV545" s="7"/>
      <c r="BG545">
        <v>0.2050439</v>
      </c>
      <c r="BI545" s="7"/>
    </row>
    <row r="546" spans="1:61" x14ac:dyDescent="0.2">
      <c r="A546" s="2">
        <f t="shared" si="121"/>
        <v>133.75</v>
      </c>
      <c r="B546" s="1">
        <v>1.1540000000000001E-3</v>
      </c>
      <c r="C546" s="1">
        <v>13700000</v>
      </c>
      <c r="D546" s="1">
        <v>1249000000000</v>
      </c>
      <c r="E546" s="1">
        <v>1266000000</v>
      </c>
      <c r="F546" s="1">
        <v>3687000000</v>
      </c>
      <c r="G546" s="1">
        <v>682300000</v>
      </c>
      <c r="H546" s="53">
        <f t="shared" si="116"/>
        <v>6.0736842105263165E-14</v>
      </c>
      <c r="I546" s="53">
        <f t="shared" si="118"/>
        <v>65.736842105263165</v>
      </c>
      <c r="J546" s="1">
        <v>708500</v>
      </c>
      <c r="K546" s="1">
        <v>238300000</v>
      </c>
      <c r="L546" s="64">
        <f t="shared" si="119"/>
        <v>4953000000</v>
      </c>
      <c r="M546" s="1">
        <v>639500000</v>
      </c>
      <c r="N546" s="64"/>
      <c r="O546" s="1">
        <v>0.51156999999999997</v>
      </c>
      <c r="P546" s="1">
        <v>0.61507999999999996</v>
      </c>
      <c r="Q546" s="1">
        <v>1.0439000000000001</v>
      </c>
      <c r="R546" s="1">
        <v>0.44442999999999999</v>
      </c>
      <c r="S546" s="1">
        <v>4.7806000000000001E-2</v>
      </c>
      <c r="T546"/>
      <c r="U546" s="1">
        <v>0.50543000000000005</v>
      </c>
      <c r="V546" s="1">
        <v>0.60124999999999995</v>
      </c>
      <c r="W546" s="1">
        <v>1.0153000000000001</v>
      </c>
      <c r="X546" s="1">
        <v>0.44442999999999999</v>
      </c>
      <c r="Y546" s="1">
        <v>4.7806000000000001E-2</v>
      </c>
      <c r="AA546" s="1">
        <v>0.42419000000000001</v>
      </c>
      <c r="AB546" s="1">
        <v>0.44605</v>
      </c>
      <c r="AC546" s="1">
        <v>0.70372000000000001</v>
      </c>
      <c r="AD546" s="1">
        <v>0.42133999999999999</v>
      </c>
      <c r="AE546" s="1">
        <v>4.5808000000000001E-2</v>
      </c>
      <c r="AG546" s="3">
        <f t="shared" si="117"/>
        <v>51.827280782656828</v>
      </c>
      <c r="AH546" s="3">
        <f t="shared" si="108"/>
        <v>26.513282029983753</v>
      </c>
      <c r="AI546" s="3">
        <f t="shared" si="109"/>
        <v>26.195062525978244</v>
      </c>
      <c r="AJ546" s="3">
        <f t="shared" si="110"/>
        <v>21.984614235195199</v>
      </c>
      <c r="AK546" s="1">
        <f t="shared" si="111"/>
        <v>1240293091500</v>
      </c>
      <c r="AL546" s="63">
        <f t="shared" si="112"/>
        <v>1.369452E-2</v>
      </c>
      <c r="AM546" s="63">
        <f t="shared" si="113"/>
        <v>2.13928E-4</v>
      </c>
      <c r="AN546" s="43">
        <f t="shared" si="114"/>
        <v>1.5621431054173494E-2</v>
      </c>
      <c r="AO546" s="3">
        <f t="shared" si="115"/>
        <v>2.1955171143049146</v>
      </c>
      <c r="AP546" s="3">
        <f t="shared" si="120"/>
        <v>0.72255641542563576</v>
      </c>
      <c r="AQ546"/>
      <c r="AR546"/>
      <c r="AS546"/>
      <c r="AT546"/>
      <c r="AU546"/>
      <c r="AV546" s="7"/>
      <c r="BG546">
        <v>0.20307130000000001</v>
      </c>
      <c r="BI546" s="7"/>
    </row>
    <row r="547" spans="1:61" x14ac:dyDescent="0.2">
      <c r="A547" s="2">
        <f t="shared" si="121"/>
        <v>134</v>
      </c>
      <c r="B547" s="1">
        <v>1.0939999999999999E-3</v>
      </c>
      <c r="C547" s="1">
        <v>13000000</v>
      </c>
      <c r="D547" s="1">
        <v>1249000000000</v>
      </c>
      <c r="E547" s="1">
        <v>1241000000</v>
      </c>
      <c r="F547" s="1">
        <v>3672000000</v>
      </c>
      <c r="G547" s="1">
        <v>662600000</v>
      </c>
      <c r="H547" s="53">
        <f t="shared" si="116"/>
        <v>5.7578947368421052E-14</v>
      </c>
      <c r="I547" s="53">
        <f t="shared" si="118"/>
        <v>65.736842105263165</v>
      </c>
      <c r="J547" s="1">
        <v>702200</v>
      </c>
      <c r="K547" s="1">
        <v>231800000</v>
      </c>
      <c r="L547" s="64">
        <f t="shared" si="119"/>
        <v>4913000000</v>
      </c>
      <c r="M547" s="1">
        <v>632800000</v>
      </c>
      <c r="N547" s="64"/>
      <c r="O547" s="1">
        <v>0.50716000000000006</v>
      </c>
      <c r="P547" s="1">
        <v>0.60934999999999995</v>
      </c>
      <c r="Q547" s="1">
        <v>1.0336000000000001</v>
      </c>
      <c r="R547" s="1">
        <v>0.44101000000000001</v>
      </c>
      <c r="S547" s="1">
        <v>4.7349000000000002E-2</v>
      </c>
      <c r="T547"/>
      <c r="U547" s="1">
        <v>0.50112000000000001</v>
      </c>
      <c r="V547" s="1">
        <v>0.59575999999999996</v>
      </c>
      <c r="W547" s="1">
        <v>1.0054000000000001</v>
      </c>
      <c r="X547" s="1">
        <v>0.44101000000000001</v>
      </c>
      <c r="Y547" s="1">
        <v>4.7349000000000002E-2</v>
      </c>
      <c r="AA547" s="1">
        <v>0.42076000000000002</v>
      </c>
      <c r="AB547" s="1">
        <v>0.44224999999999998</v>
      </c>
      <c r="AC547" s="1">
        <v>0.69726999999999995</v>
      </c>
      <c r="AD547" s="1">
        <v>0.41816999999999999</v>
      </c>
      <c r="AE547" s="1">
        <v>4.5372999999999997E-2</v>
      </c>
      <c r="AG547" s="3">
        <f t="shared" si="117"/>
        <v>52.369969889454907</v>
      </c>
      <c r="AH547" s="3">
        <f t="shared" si="108"/>
        <v>26.559953929135954</v>
      </c>
      <c r="AI547" s="3">
        <f t="shared" si="109"/>
        <v>26.243639311003644</v>
      </c>
      <c r="AJ547" s="3">
        <f t="shared" si="110"/>
        <v>22.035188530687048</v>
      </c>
      <c r="AK547" s="1">
        <f t="shared" si="111"/>
        <v>1251993091500</v>
      </c>
      <c r="AL547" s="63">
        <f t="shared" si="112"/>
        <v>1.3373079999999999E-2</v>
      </c>
      <c r="AM547" s="63">
        <f t="shared" si="113"/>
        <v>2.0970400000000001E-4</v>
      </c>
      <c r="AN547" s="43">
        <f t="shared" si="114"/>
        <v>1.5681054775713601E-2</v>
      </c>
      <c r="AO547" s="3">
        <f t="shared" si="115"/>
        <v>2.1969921501053036</v>
      </c>
      <c r="AP547" s="3">
        <f t="shared" si="120"/>
        <v>0.72373840978091419</v>
      </c>
      <c r="AQ547"/>
      <c r="AR547"/>
      <c r="AS547"/>
      <c r="AT547"/>
      <c r="AU547"/>
      <c r="AV547" s="7"/>
      <c r="BG547">
        <v>0.2011394</v>
      </c>
      <c r="BI547" s="7"/>
    </row>
    <row r="548" spans="1:61" x14ac:dyDescent="0.2">
      <c r="A548" s="2">
        <f t="shared" si="121"/>
        <v>134.25</v>
      </c>
      <c r="B548" s="1">
        <v>1.0560000000000001E-3</v>
      </c>
      <c r="C548" s="1">
        <v>12220000</v>
      </c>
      <c r="D548" s="1">
        <v>1249000000000</v>
      </c>
      <c r="E548" s="1">
        <v>1219000000</v>
      </c>
      <c r="F548" s="1">
        <v>3674000000</v>
      </c>
      <c r="G548" s="1">
        <v>639500000</v>
      </c>
      <c r="H548" s="53">
        <f t="shared" si="116"/>
        <v>5.5578947368421054E-14</v>
      </c>
      <c r="I548" s="53">
        <f t="shared" si="118"/>
        <v>65.736842105263165</v>
      </c>
      <c r="J548" s="1">
        <v>697900</v>
      </c>
      <c r="K548" s="1">
        <v>223700000</v>
      </c>
      <c r="L548" s="64">
        <f t="shared" si="119"/>
        <v>4893000000</v>
      </c>
      <c r="M548" s="1">
        <v>626300000</v>
      </c>
      <c r="N548" s="64"/>
      <c r="O548" s="1">
        <v>0.50268000000000002</v>
      </c>
      <c r="P548" s="1">
        <v>0.60360000000000003</v>
      </c>
      <c r="Q548" s="1">
        <v>1.0233000000000001</v>
      </c>
      <c r="R548" s="1">
        <v>0.4375</v>
      </c>
      <c r="S548" s="1">
        <v>4.6890000000000001E-2</v>
      </c>
      <c r="T548"/>
      <c r="U548" s="1">
        <v>0.49674000000000001</v>
      </c>
      <c r="V548" s="1">
        <v>0.59023999999999999</v>
      </c>
      <c r="W548" s="1">
        <v>0.99561999999999995</v>
      </c>
      <c r="X548" s="1">
        <v>0.4375</v>
      </c>
      <c r="Y548" s="1">
        <v>4.6890000000000001E-2</v>
      </c>
      <c r="AA548" s="1">
        <v>0.41726000000000002</v>
      </c>
      <c r="AB548" s="1">
        <v>0.43841000000000002</v>
      </c>
      <c r="AC548" s="1">
        <v>0.69081000000000004</v>
      </c>
      <c r="AD548" s="1">
        <v>0.41491</v>
      </c>
      <c r="AE548" s="1">
        <v>4.4935999999999997E-2</v>
      </c>
      <c r="AG548" s="3">
        <f t="shared" si="117"/>
        <v>52.918341553049103</v>
      </c>
      <c r="AH548" s="3">
        <f t="shared" si="108"/>
        <v>26.600991931886725</v>
      </c>
      <c r="AI548" s="3">
        <f t="shared" si="109"/>
        <v>26.286656983061611</v>
      </c>
      <c r="AJ548" s="3">
        <f t="shared" si="110"/>
        <v>22.080707196425269</v>
      </c>
      <c r="AK548" s="1">
        <f t="shared" si="111"/>
        <v>1262991091500</v>
      </c>
      <c r="AL548" s="63">
        <f t="shared" si="112"/>
        <v>1.2986959999999999E-2</v>
      </c>
      <c r="AM548" s="63">
        <f t="shared" si="113"/>
        <v>2.0398399999999999E-4</v>
      </c>
      <c r="AN548" s="43">
        <f t="shared" si="114"/>
        <v>1.5706832083874904E-2</v>
      </c>
      <c r="AO548" s="3">
        <f t="shared" si="115"/>
        <v>2.1983322288491274</v>
      </c>
      <c r="AP548" s="3">
        <f t="shared" si="120"/>
        <v>0.7248177601060305</v>
      </c>
      <c r="AQ548"/>
      <c r="AR548"/>
      <c r="AS548"/>
      <c r="AT548"/>
      <c r="AU548"/>
      <c r="AV548" s="7"/>
      <c r="BG548">
        <v>0.199243</v>
      </c>
      <c r="BI548" s="7"/>
    </row>
    <row r="549" spans="1:61" x14ac:dyDescent="0.2">
      <c r="A549" s="2">
        <f t="shared" si="121"/>
        <v>134.5</v>
      </c>
      <c r="B549" s="1">
        <v>1.0330000000000001E-3</v>
      </c>
      <c r="C549" s="1">
        <v>11390000</v>
      </c>
      <c r="D549" s="1">
        <v>1249000000000</v>
      </c>
      <c r="E549" s="1">
        <v>1197000000</v>
      </c>
      <c r="F549" s="1">
        <v>3694000000</v>
      </c>
      <c r="G549" s="1">
        <v>613200000</v>
      </c>
      <c r="H549" s="53">
        <f t="shared" si="116"/>
        <v>5.4368421052631581E-14</v>
      </c>
      <c r="I549" s="53">
        <f t="shared" si="118"/>
        <v>65.736842105263165</v>
      </c>
      <c r="J549" s="1">
        <v>696000</v>
      </c>
      <c r="K549" s="1">
        <v>214200000</v>
      </c>
      <c r="L549" s="64">
        <f t="shared" si="119"/>
        <v>4891000000</v>
      </c>
      <c r="M549" s="1">
        <v>619700000</v>
      </c>
      <c r="N549" s="64"/>
      <c r="O549" s="1">
        <v>0.49814999999999998</v>
      </c>
      <c r="P549" s="1">
        <v>0.59782999999999997</v>
      </c>
      <c r="Q549" s="1">
        <v>1.0129999999999999</v>
      </c>
      <c r="R549" s="1">
        <v>0.43391000000000002</v>
      </c>
      <c r="S549" s="1">
        <v>4.6431E-2</v>
      </c>
      <c r="T549"/>
      <c r="U549" s="1">
        <v>0.49231000000000003</v>
      </c>
      <c r="V549" s="1">
        <v>0.58469000000000004</v>
      </c>
      <c r="W549" s="1">
        <v>0.98579000000000006</v>
      </c>
      <c r="X549" s="1">
        <v>0.43391000000000002</v>
      </c>
      <c r="Y549" s="1">
        <v>4.6431E-2</v>
      </c>
      <c r="AA549" s="1">
        <v>0.41369</v>
      </c>
      <c r="AB549" s="1">
        <v>0.43451000000000001</v>
      </c>
      <c r="AC549" s="1">
        <v>0.68430000000000002</v>
      </c>
      <c r="AD549" s="1">
        <v>0.41155999999999998</v>
      </c>
      <c r="AE549" s="1">
        <v>4.4498999999999997E-2</v>
      </c>
      <c r="AG549" s="3">
        <f t="shared" si="117"/>
        <v>53.47245527611112</v>
      </c>
      <c r="AH549" s="3">
        <f t="shared" si="108"/>
        <v>26.637303595794755</v>
      </c>
      <c r="AI549" s="3">
        <f t="shared" si="109"/>
        <v>26.325024456982266</v>
      </c>
      <c r="AJ549" s="3">
        <f t="shared" si="110"/>
        <v>22.12102002317441</v>
      </c>
      <c r="AK549" s="1">
        <f t="shared" si="111"/>
        <v>1273242091500</v>
      </c>
      <c r="AL549" s="63">
        <f t="shared" si="112"/>
        <v>1.2534199999999999E-2</v>
      </c>
      <c r="AM549" s="63">
        <f t="shared" si="113"/>
        <v>1.96856E-4</v>
      </c>
      <c r="AN549" s="43">
        <f t="shared" si="114"/>
        <v>1.570550972539133E-2</v>
      </c>
      <c r="AO549" s="3">
        <f t="shared" si="115"/>
        <v>2.1995597968207239</v>
      </c>
      <c r="AP549" s="3">
        <f t="shared" si="120"/>
        <v>0.72580834016359175</v>
      </c>
      <c r="AQ549"/>
      <c r="AR549"/>
      <c r="AS549"/>
      <c r="AT549"/>
      <c r="AU549"/>
      <c r="AV549" s="7"/>
      <c r="BG549">
        <v>0.19738539999999999</v>
      </c>
      <c r="BI549" s="7"/>
    </row>
    <row r="550" spans="1:61" x14ac:dyDescent="0.2">
      <c r="A550" s="2">
        <f t="shared" si="121"/>
        <v>134.75</v>
      </c>
      <c r="B550" s="1">
        <v>1.0200000000000001E-3</v>
      </c>
      <c r="C550" s="1">
        <v>10500000</v>
      </c>
      <c r="D550" s="1">
        <v>1249000000000</v>
      </c>
      <c r="E550" s="1">
        <v>1174000000</v>
      </c>
      <c r="F550" s="1">
        <v>3732000000</v>
      </c>
      <c r="G550" s="1">
        <v>583700000</v>
      </c>
      <c r="H550" s="53">
        <f t="shared" si="116"/>
        <v>5.3684210526315795E-14</v>
      </c>
      <c r="I550" s="53">
        <f t="shared" si="118"/>
        <v>65.736842105263165</v>
      </c>
      <c r="J550" s="1">
        <v>697500</v>
      </c>
      <c r="K550" s="1">
        <v>203400000</v>
      </c>
      <c r="L550" s="64">
        <f t="shared" si="119"/>
        <v>4906000000</v>
      </c>
      <c r="M550" s="1">
        <v>613300000</v>
      </c>
      <c r="N550" s="64"/>
      <c r="O550" s="1">
        <v>0.49358000000000002</v>
      </c>
      <c r="P550" s="1">
        <v>0.59204999999999997</v>
      </c>
      <c r="Q550" s="1">
        <v>1.0026999999999999</v>
      </c>
      <c r="R550" s="1">
        <v>0.43023</v>
      </c>
      <c r="S550" s="1">
        <v>4.5969000000000003E-2</v>
      </c>
      <c r="T550"/>
      <c r="U550" s="1">
        <v>0.48782999999999999</v>
      </c>
      <c r="V550" s="1">
        <v>0.57911000000000001</v>
      </c>
      <c r="W550" s="1">
        <v>0.97597999999999996</v>
      </c>
      <c r="X550" s="1">
        <v>0.43023</v>
      </c>
      <c r="Y550" s="1">
        <v>4.5969000000000003E-2</v>
      </c>
      <c r="AA550" s="1">
        <v>0.41005000000000003</v>
      </c>
      <c r="AB550" s="1">
        <v>0.43056</v>
      </c>
      <c r="AC550" s="1">
        <v>0.67776000000000003</v>
      </c>
      <c r="AD550" s="1">
        <v>0.40810999999999997</v>
      </c>
      <c r="AE550" s="1">
        <v>4.4059000000000001E-2</v>
      </c>
      <c r="AG550" s="3">
        <f t="shared" si="117"/>
        <v>54.032371184371613</v>
      </c>
      <c r="AH550" s="3">
        <f t="shared" si="108"/>
        <v>26.66929776918214</v>
      </c>
      <c r="AI550" s="3">
        <f t="shared" si="109"/>
        <v>26.358611634872002</v>
      </c>
      <c r="AJ550" s="3">
        <f t="shared" si="110"/>
        <v>22.155973804151582</v>
      </c>
      <c r="AK550" s="1">
        <f t="shared" si="111"/>
        <v>1282692091500</v>
      </c>
      <c r="AL550" s="63">
        <f t="shared" si="112"/>
        <v>1.201872E-2</v>
      </c>
      <c r="AM550" s="63">
        <f t="shared" si="113"/>
        <v>1.8849599999999999E-4</v>
      </c>
      <c r="AN550" s="43">
        <f t="shared" si="114"/>
        <v>1.5683533687447581E-2</v>
      </c>
      <c r="AO550" s="3">
        <f t="shared" si="115"/>
        <v>2.200622976663007</v>
      </c>
      <c r="AP550" s="3">
        <f t="shared" si="120"/>
        <v>0.72667848999239937</v>
      </c>
      <c r="AQ550"/>
      <c r="AR550"/>
      <c r="AS550"/>
      <c r="AT550"/>
      <c r="AU550"/>
      <c r="AV550" s="7"/>
      <c r="BG550">
        <v>0.19558990000000001</v>
      </c>
      <c r="BI550" s="7"/>
    </row>
    <row r="551" spans="1:61" x14ac:dyDescent="0.2">
      <c r="A551" s="2">
        <f t="shared" si="121"/>
        <v>135</v>
      </c>
      <c r="B551" s="1">
        <v>1.013E-3</v>
      </c>
      <c r="C551" s="1">
        <v>9563000</v>
      </c>
      <c r="D551" s="1">
        <v>1249000000000</v>
      </c>
      <c r="E551" s="1">
        <v>1150000000</v>
      </c>
      <c r="F551" s="1">
        <v>3788000000</v>
      </c>
      <c r="G551" s="1">
        <v>551200000</v>
      </c>
      <c r="H551" s="53">
        <f t="shared" si="116"/>
        <v>5.331578947368421E-14</v>
      </c>
      <c r="I551" s="53">
        <f t="shared" si="118"/>
        <v>65.736842105263165</v>
      </c>
      <c r="J551" s="1">
        <v>703200</v>
      </c>
      <c r="K551" s="1">
        <v>191500000</v>
      </c>
      <c r="L551" s="64">
        <f t="shared" si="119"/>
        <v>4938000000</v>
      </c>
      <c r="M551" s="1">
        <v>606900000</v>
      </c>
      <c r="N551" s="64"/>
      <c r="O551" s="1">
        <v>0.48895</v>
      </c>
      <c r="P551" s="1">
        <v>0.58625000000000005</v>
      </c>
      <c r="Q551" s="1">
        <v>0.99253999999999998</v>
      </c>
      <c r="R551" s="1">
        <v>0.42645</v>
      </c>
      <c r="S551" s="1">
        <v>4.5506999999999999E-2</v>
      </c>
      <c r="T551"/>
      <c r="U551" s="1">
        <v>0.48329</v>
      </c>
      <c r="V551" s="1">
        <v>0.57352000000000003</v>
      </c>
      <c r="W551" s="1">
        <v>0.96619999999999995</v>
      </c>
      <c r="X551" s="1">
        <v>0.42645</v>
      </c>
      <c r="Y551" s="1">
        <v>4.5506999999999999E-2</v>
      </c>
      <c r="AA551" s="1">
        <v>0.40634999999999999</v>
      </c>
      <c r="AB551" s="1">
        <v>0.42657</v>
      </c>
      <c r="AC551" s="1">
        <v>0.67118999999999995</v>
      </c>
      <c r="AD551" s="1">
        <v>0.40456999999999999</v>
      </c>
      <c r="AE551" s="1">
        <v>4.3617999999999997E-2</v>
      </c>
      <c r="AG551" s="3">
        <f t="shared" si="117"/>
        <v>54.598150033144236</v>
      </c>
      <c r="AH551" s="3">
        <f t="shared" si="108"/>
        <v>26.695765458705875</v>
      </c>
      <c r="AI551" s="3">
        <f t="shared" si="109"/>
        <v>26.386739929518278</v>
      </c>
      <c r="AJ551" s="3">
        <f t="shared" si="110"/>
        <v>22.185958265968161</v>
      </c>
      <c r="AK551" s="1">
        <f t="shared" si="111"/>
        <v>1291298791500</v>
      </c>
      <c r="AL551" s="63">
        <f t="shared" si="112"/>
        <v>1.1440519999999999E-2</v>
      </c>
      <c r="AM551" s="63">
        <f t="shared" si="113"/>
        <v>1.78992E-4</v>
      </c>
      <c r="AN551" s="43">
        <f t="shared" si="114"/>
        <v>1.5645442689667954E-2</v>
      </c>
      <c r="AO551" s="3">
        <f t="shared" si="115"/>
        <v>2.2015405828002841</v>
      </c>
      <c r="AP551" s="3">
        <f t="shared" si="120"/>
        <v>0.72742004264392313</v>
      </c>
      <c r="AQ551"/>
      <c r="AR551"/>
      <c r="AS551"/>
      <c r="AT551"/>
      <c r="AU551"/>
      <c r="AV551" s="7"/>
      <c r="BG551">
        <v>0.1938368</v>
      </c>
      <c r="BI551" s="7"/>
    </row>
    <row r="552" spans="1:61" x14ac:dyDescent="0.2">
      <c r="A552" s="2">
        <f t="shared" si="121"/>
        <v>135.25</v>
      </c>
      <c r="B552" s="1">
        <v>1.0120000000000001E-3</v>
      </c>
      <c r="C552" s="1">
        <v>8586000</v>
      </c>
      <c r="D552" s="1">
        <v>1248000000000</v>
      </c>
      <c r="E552" s="1">
        <v>1122000000</v>
      </c>
      <c r="F552" s="1">
        <v>3864000000</v>
      </c>
      <c r="G552" s="1">
        <v>515600000</v>
      </c>
      <c r="H552" s="53">
        <f t="shared" si="116"/>
        <v>5.3263157894736847E-14</v>
      </c>
      <c r="I552" s="53">
        <f t="shared" si="118"/>
        <v>65.684210526315795</v>
      </c>
      <c r="J552" s="1">
        <v>714600</v>
      </c>
      <c r="K552" s="1">
        <v>178500000</v>
      </c>
      <c r="L552" s="64">
        <f t="shared" si="119"/>
        <v>4986000000</v>
      </c>
      <c r="M552" s="1">
        <v>600600000</v>
      </c>
      <c r="N552" s="64"/>
      <c r="O552" s="1">
        <v>0.48427999999999999</v>
      </c>
      <c r="P552" s="1">
        <v>0.58043999999999996</v>
      </c>
      <c r="Q552" s="1">
        <v>0.98234999999999995</v>
      </c>
      <c r="R552" s="1">
        <v>0.42260999999999999</v>
      </c>
      <c r="S552" s="1">
        <v>4.5045000000000002E-2</v>
      </c>
      <c r="T552"/>
      <c r="U552" s="1">
        <v>0.47870000000000001</v>
      </c>
      <c r="V552" s="1">
        <v>0.56789999999999996</v>
      </c>
      <c r="W552" s="1">
        <v>0.95640999999999998</v>
      </c>
      <c r="X552" s="1">
        <v>0.42260999999999999</v>
      </c>
      <c r="Y552" s="1">
        <v>4.5045000000000002E-2</v>
      </c>
      <c r="AA552" s="1">
        <v>0.40260000000000001</v>
      </c>
      <c r="AB552" s="1">
        <v>0.42253000000000002</v>
      </c>
      <c r="AC552" s="1">
        <v>0.66459000000000001</v>
      </c>
      <c r="AD552" s="1">
        <v>0.40095999999999998</v>
      </c>
      <c r="AE552" s="1">
        <v>4.3177E-2</v>
      </c>
      <c r="AG552" s="3">
        <f t="shared" si="117"/>
        <v>55.16985321391828</v>
      </c>
      <c r="AH552" s="3">
        <f t="shared" si="108"/>
        <v>26.717656514436346</v>
      </c>
      <c r="AI552" s="3">
        <f t="shared" si="109"/>
        <v>26.409808733502683</v>
      </c>
      <c r="AJ552" s="3">
        <f t="shared" si="110"/>
        <v>22.2113829039235</v>
      </c>
      <c r="AK552" s="1">
        <f t="shared" si="111"/>
        <v>1299026191500</v>
      </c>
      <c r="AL552" s="63">
        <f t="shared" si="112"/>
        <v>1.0803519999999999E-2</v>
      </c>
      <c r="AM552" s="63">
        <f t="shared" si="113"/>
        <v>1.6851999999999999E-4</v>
      </c>
      <c r="AN552" s="43">
        <f t="shared" si="114"/>
        <v>1.5598619709131839E-2</v>
      </c>
      <c r="AO552" s="3">
        <f t="shared" si="115"/>
        <v>2.2023551099166148</v>
      </c>
      <c r="AP552" s="3">
        <f t="shared" si="120"/>
        <v>0.72808559024188546</v>
      </c>
      <c r="AQ552"/>
      <c r="AR552"/>
      <c r="AS552"/>
      <c r="AT552"/>
      <c r="AU552"/>
      <c r="AV552" s="7"/>
      <c r="BG552">
        <v>0.19212609999999999</v>
      </c>
      <c r="BI552" s="7"/>
    </row>
    <row r="553" spans="1:61" x14ac:dyDescent="0.2">
      <c r="A553" s="2">
        <f t="shared" si="121"/>
        <v>135.5</v>
      </c>
      <c r="B553" s="1">
        <v>1.0139999999999999E-3</v>
      </c>
      <c r="C553" s="1">
        <v>7575000</v>
      </c>
      <c r="D553" s="1">
        <v>1248000000000</v>
      </c>
      <c r="E553" s="1">
        <v>1089000000</v>
      </c>
      <c r="F553" s="1">
        <v>3963000000</v>
      </c>
      <c r="G553" s="1">
        <v>477100000</v>
      </c>
      <c r="H553" s="53">
        <f t="shared" si="116"/>
        <v>5.3368421052631573E-14</v>
      </c>
      <c r="I553" s="53">
        <f t="shared" si="118"/>
        <v>65.684210526315795</v>
      </c>
      <c r="J553" s="1">
        <v>734000</v>
      </c>
      <c r="K553" s="1">
        <v>164700000</v>
      </c>
      <c r="L553" s="64">
        <f t="shared" si="119"/>
        <v>5052000000</v>
      </c>
      <c r="M553" s="1">
        <v>594400000</v>
      </c>
      <c r="N553" s="64"/>
      <c r="O553" s="1">
        <v>0.47955999999999999</v>
      </c>
      <c r="P553" s="1">
        <v>0.57460999999999995</v>
      </c>
      <c r="Q553" s="1">
        <v>0.97223999999999999</v>
      </c>
      <c r="R553" s="1">
        <v>0.41869000000000001</v>
      </c>
      <c r="S553" s="1">
        <v>4.4583999999999999E-2</v>
      </c>
      <c r="T553"/>
      <c r="U553" s="1">
        <v>0.47406999999999999</v>
      </c>
      <c r="V553" s="1">
        <v>0.56225000000000003</v>
      </c>
      <c r="W553" s="1">
        <v>0.94665999999999995</v>
      </c>
      <c r="X553" s="1">
        <v>0.41869000000000001</v>
      </c>
      <c r="Y553" s="1">
        <v>4.4583999999999999E-2</v>
      </c>
      <c r="AA553" s="1">
        <v>0.39878000000000002</v>
      </c>
      <c r="AB553" s="1">
        <v>0.41844999999999999</v>
      </c>
      <c r="AC553" s="1">
        <v>0.65797000000000005</v>
      </c>
      <c r="AD553" s="1">
        <v>0.39727000000000001</v>
      </c>
      <c r="AE553" s="1">
        <v>4.2736999999999997E-2</v>
      </c>
      <c r="AG553" s="3">
        <f t="shared" si="117"/>
        <v>55.747542761019865</v>
      </c>
      <c r="AH553" s="3">
        <f t="shared" si="108"/>
        <v>26.734291606474684</v>
      </c>
      <c r="AI553" s="3">
        <f t="shared" si="109"/>
        <v>26.428237596716688</v>
      </c>
      <c r="AJ553" s="3">
        <f t="shared" si="110"/>
        <v>22.231005102239504</v>
      </c>
      <c r="AK553" s="1">
        <f t="shared" si="111"/>
        <v>1305843691500</v>
      </c>
      <c r="AL553" s="63">
        <f t="shared" si="112"/>
        <v>1.010576E-2</v>
      </c>
      <c r="AM553" s="63">
        <f t="shared" si="113"/>
        <v>1.5708000000000001E-4</v>
      </c>
      <c r="AN553" s="43">
        <f t="shared" si="114"/>
        <v>1.5543610772470354E-2</v>
      </c>
      <c r="AO553" s="3">
        <f t="shared" si="115"/>
        <v>2.2030559857990641</v>
      </c>
      <c r="AP553" s="3">
        <f t="shared" si="120"/>
        <v>0.72865073702163208</v>
      </c>
      <c r="AQ553"/>
      <c r="AR553"/>
      <c r="AS553"/>
      <c r="AT553"/>
      <c r="AU553"/>
      <c r="AV553" s="7"/>
      <c r="BG553">
        <v>0.19048580000000001</v>
      </c>
      <c r="BI553" s="7"/>
    </row>
    <row r="554" spans="1:61" x14ac:dyDescent="0.2">
      <c r="A554" s="2">
        <f t="shared" si="121"/>
        <v>135.75</v>
      </c>
      <c r="B554" s="1">
        <v>1.0189999999999999E-3</v>
      </c>
      <c r="C554" s="1">
        <v>6544000</v>
      </c>
      <c r="D554" s="1">
        <v>1247000000000</v>
      </c>
      <c r="E554" s="1">
        <v>1047000000</v>
      </c>
      <c r="F554" s="1">
        <v>4086000000</v>
      </c>
      <c r="G554" s="1">
        <v>435900000</v>
      </c>
      <c r="H554" s="53">
        <f t="shared" si="116"/>
        <v>5.3631578947368419E-14</v>
      </c>
      <c r="I554" s="53">
        <f t="shared" si="118"/>
        <v>65.631578947368425</v>
      </c>
      <c r="J554" s="1">
        <v>764800</v>
      </c>
      <c r="K554" s="1">
        <v>150300000</v>
      </c>
      <c r="L554" s="64">
        <f t="shared" si="119"/>
        <v>5133000000</v>
      </c>
      <c r="M554" s="1">
        <v>588200000</v>
      </c>
      <c r="N554" s="64"/>
      <c r="O554" s="1">
        <v>0.47482999999999997</v>
      </c>
      <c r="P554" s="1">
        <v>0.56879999999999997</v>
      </c>
      <c r="Q554" s="1">
        <v>0.96218000000000004</v>
      </c>
      <c r="R554" s="1">
        <v>0.41470000000000001</v>
      </c>
      <c r="S554" s="1">
        <v>4.4124999999999998E-2</v>
      </c>
      <c r="T554"/>
      <c r="U554" s="1">
        <v>0.46942</v>
      </c>
      <c r="V554" s="1">
        <v>0.55661000000000005</v>
      </c>
      <c r="W554" s="1">
        <v>0.93696000000000002</v>
      </c>
      <c r="X554" s="1">
        <v>0.41470000000000001</v>
      </c>
      <c r="Y554" s="1">
        <v>4.4124999999999998E-2</v>
      </c>
      <c r="AA554" s="1">
        <v>0.39493</v>
      </c>
      <c r="AB554" s="1">
        <v>0.41435</v>
      </c>
      <c r="AC554" s="1">
        <v>0.65136000000000005</v>
      </c>
      <c r="AD554" s="1">
        <v>0.39351000000000003</v>
      </c>
      <c r="AE554" s="1">
        <v>4.2297000000000001E-2</v>
      </c>
      <c r="AG554" s="3">
        <f t="shared" si="117"/>
        <v>56.331281358343482</v>
      </c>
      <c r="AH554" s="3">
        <f t="shared" ref="AH554:AH587" si="122">O554*AG554</f>
        <v>26.747782327382232</v>
      </c>
      <c r="AI554" s="3">
        <f t="shared" ref="AI554:AI587" si="123">U554*AG554</f>
        <v>26.443030095233599</v>
      </c>
      <c r="AJ554" s="3">
        <f t="shared" ref="AJ554:AJ587" si="124">AA554*AG554</f>
        <v>22.246912946850593</v>
      </c>
      <c r="AK554" s="1">
        <f t="shared" ref="AK554:AK587" si="125">AK553+(C554*0.25)*3600</f>
        <v>1311733291500</v>
      </c>
      <c r="AL554" s="63">
        <f t="shared" ref="AL554:AL587" si="126">G553*AL$5</f>
        <v>9.351159999999999E-3</v>
      </c>
      <c r="AM554" s="63">
        <f t="shared" ref="AM554:AM587" si="127">K553*AM$5</f>
        <v>1.44936E-4</v>
      </c>
      <c r="AN554" s="43">
        <f t="shared" ref="AN554:AN587" si="128">AM554/AL554</f>
        <v>1.5499253568541231E-2</v>
      </c>
      <c r="AO554" s="3">
        <f t="shared" ref="AO554:AO587" si="129">((P554*12)+Q554+(R554*16)+(S554*14))/(P554*12)</f>
        <v>2.2035762423816223</v>
      </c>
      <c r="AP554" s="3">
        <f t="shared" si="120"/>
        <v>0.72907876230661051</v>
      </c>
      <c r="AQ554"/>
      <c r="AR554"/>
      <c r="AS554"/>
      <c r="AT554"/>
      <c r="AU554"/>
      <c r="AV554" s="7"/>
      <c r="BG554">
        <v>0.18890009999999999</v>
      </c>
      <c r="BI554" s="7"/>
    </row>
    <row r="555" spans="1:61" x14ac:dyDescent="0.2">
      <c r="A555" s="2">
        <f t="shared" si="121"/>
        <v>136</v>
      </c>
      <c r="B555" s="1">
        <v>1.0250000000000001E-3</v>
      </c>
      <c r="C555" s="1">
        <v>5512000</v>
      </c>
      <c r="D555" s="1">
        <v>1246000000000</v>
      </c>
      <c r="E555" s="1">
        <v>991400000</v>
      </c>
      <c r="F555" s="1">
        <v>4236000000</v>
      </c>
      <c r="G555" s="1">
        <v>392800000</v>
      </c>
      <c r="H555" s="53">
        <f t="shared" si="116"/>
        <v>5.3947368421052634E-14</v>
      </c>
      <c r="I555" s="53">
        <f t="shared" si="118"/>
        <v>65.578947368421055</v>
      </c>
      <c r="J555" s="1">
        <v>813300</v>
      </c>
      <c r="K555" s="1">
        <v>135700000</v>
      </c>
      <c r="L555" s="64">
        <f t="shared" si="119"/>
        <v>5227400000</v>
      </c>
      <c r="M555" s="1">
        <v>582100000</v>
      </c>
      <c r="N555" s="64"/>
      <c r="O555" s="1">
        <v>0.47008</v>
      </c>
      <c r="P555" s="1">
        <v>0.56299999999999994</v>
      </c>
      <c r="Q555" s="1">
        <v>0.95218000000000003</v>
      </c>
      <c r="R555" s="1">
        <v>0.41066999999999998</v>
      </c>
      <c r="S555" s="1">
        <v>4.3666000000000003E-2</v>
      </c>
      <c r="T555"/>
      <c r="U555" s="1">
        <v>0.46472999999999998</v>
      </c>
      <c r="V555" s="1">
        <v>0.55098000000000003</v>
      </c>
      <c r="W555" s="1">
        <v>0.92730000000000001</v>
      </c>
      <c r="X555" s="1">
        <v>0.41066999999999998</v>
      </c>
      <c r="Y555" s="1">
        <v>4.3666000000000003E-2</v>
      </c>
      <c r="AA555" s="1">
        <v>0.39105000000000001</v>
      </c>
      <c r="AB555" s="1">
        <v>0.41021999999999997</v>
      </c>
      <c r="AC555" s="1">
        <v>0.64473999999999998</v>
      </c>
      <c r="AD555" s="1">
        <v>0.38969999999999999</v>
      </c>
      <c r="AE555" s="1">
        <v>4.1859E-2</v>
      </c>
      <c r="AG555" s="3">
        <f t="shared" si="117"/>
        <v>56.921132346153371</v>
      </c>
      <c r="AH555" s="3">
        <f t="shared" si="122"/>
        <v>26.757485893279778</v>
      </c>
      <c r="AI555" s="3">
        <f t="shared" si="123"/>
        <v>26.452957835227856</v>
      </c>
      <c r="AJ555" s="3">
        <f t="shared" si="124"/>
        <v>22.259008803963276</v>
      </c>
      <c r="AK555" s="1">
        <f t="shared" si="125"/>
        <v>1316694091500</v>
      </c>
      <c r="AL555" s="63">
        <f t="shared" si="126"/>
        <v>8.5436399999999999E-3</v>
      </c>
      <c r="AM555" s="63">
        <f t="shared" si="127"/>
        <v>1.3226399999999999E-4</v>
      </c>
      <c r="AN555" s="43">
        <f t="shared" si="128"/>
        <v>1.548098936752953E-2</v>
      </c>
      <c r="AO555" s="3">
        <f t="shared" si="129"/>
        <v>2.2040000000000002</v>
      </c>
      <c r="AP555" s="3">
        <f t="shared" si="120"/>
        <v>0.72943161634103026</v>
      </c>
      <c r="AQ555"/>
      <c r="AR555"/>
      <c r="AS555"/>
      <c r="AT555"/>
      <c r="AU555"/>
      <c r="AV555" s="7"/>
      <c r="BG555">
        <v>0.18736059999999999</v>
      </c>
      <c r="BI555" s="7"/>
    </row>
    <row r="556" spans="1:61" x14ac:dyDescent="0.2">
      <c r="A556" s="2">
        <f t="shared" si="121"/>
        <v>136.25</v>
      </c>
      <c r="B556" s="1">
        <v>1.0319999999999999E-3</v>
      </c>
      <c r="C556" s="1">
        <v>4505000</v>
      </c>
      <c r="D556" s="1">
        <v>1244000000000</v>
      </c>
      <c r="E556" s="1">
        <v>919200000</v>
      </c>
      <c r="F556" s="1">
        <v>4416000000</v>
      </c>
      <c r="G556" s="1">
        <v>348600000</v>
      </c>
      <c r="H556" s="53">
        <f t="shared" si="116"/>
        <v>5.4315789473684206E-14</v>
      </c>
      <c r="I556" s="53">
        <f t="shared" si="118"/>
        <v>65.473684210526315</v>
      </c>
      <c r="J556" s="1">
        <v>888100</v>
      </c>
      <c r="K556" s="1">
        <v>121300000</v>
      </c>
      <c r="L556" s="64">
        <f t="shared" si="119"/>
        <v>5335200000</v>
      </c>
      <c r="M556" s="1">
        <v>576000000</v>
      </c>
      <c r="N556" s="64"/>
      <c r="O556" s="1">
        <v>0.46533000000000002</v>
      </c>
      <c r="P556" s="1">
        <v>0.55722000000000005</v>
      </c>
      <c r="Q556" s="1">
        <v>0.94225999999999999</v>
      </c>
      <c r="R556" s="1">
        <v>0.40661000000000003</v>
      </c>
      <c r="S556" s="1">
        <v>4.3212E-2</v>
      </c>
      <c r="T556"/>
      <c r="U556" s="1">
        <v>0.46005000000000001</v>
      </c>
      <c r="V556" s="1">
        <v>0.54535999999999996</v>
      </c>
      <c r="W556" s="1">
        <v>0.91769999999999996</v>
      </c>
      <c r="X556" s="1">
        <v>0.40661000000000003</v>
      </c>
      <c r="Y556" s="1">
        <v>4.3212E-2</v>
      </c>
      <c r="AA556" s="1">
        <v>0.38713999999999998</v>
      </c>
      <c r="AB556" s="1">
        <v>0.40610000000000002</v>
      </c>
      <c r="AC556" s="1">
        <v>0.63814000000000004</v>
      </c>
      <c r="AD556" s="1">
        <v>0.38585999999999998</v>
      </c>
      <c r="AE556" s="1">
        <v>4.1423000000000001E-2</v>
      </c>
      <c r="AG556" s="3">
        <f t="shared" si="117"/>
        <v>57.517159727956567</v>
      </c>
      <c r="AH556" s="3">
        <f t="shared" si="122"/>
        <v>26.764459936210031</v>
      </c>
      <c r="AI556" s="3">
        <f t="shared" si="123"/>
        <v>26.460769332846418</v>
      </c>
      <c r="AJ556" s="3">
        <f t="shared" si="124"/>
        <v>22.267193217081104</v>
      </c>
      <c r="AK556" s="1">
        <f t="shared" si="125"/>
        <v>1320748591500</v>
      </c>
      <c r="AL556" s="63">
        <f t="shared" si="126"/>
        <v>7.69888E-3</v>
      </c>
      <c r="AM556" s="63">
        <f t="shared" si="127"/>
        <v>1.19416E-4</v>
      </c>
      <c r="AN556" s="43">
        <f t="shared" si="128"/>
        <v>1.5510827548942183E-2</v>
      </c>
      <c r="AO556" s="3">
        <f t="shared" si="129"/>
        <v>2.2043399973678857</v>
      </c>
      <c r="AP556" s="3">
        <f t="shared" si="120"/>
        <v>0.72971178349664401</v>
      </c>
      <c r="AQ556"/>
      <c r="AR556"/>
      <c r="AS556"/>
      <c r="AT556"/>
      <c r="AU556"/>
      <c r="AV556" s="7"/>
      <c r="BG556">
        <v>0.18590870000000001</v>
      </c>
      <c r="BI556" s="7"/>
    </row>
    <row r="557" spans="1:61" x14ac:dyDescent="0.2">
      <c r="A557" s="2">
        <f t="shared" si="121"/>
        <v>136.5</v>
      </c>
      <c r="B557" s="1">
        <v>1.039E-3</v>
      </c>
      <c r="C557" s="1">
        <v>3553000</v>
      </c>
      <c r="D557" s="1">
        <v>1242000000000</v>
      </c>
      <c r="E557" s="1">
        <v>828200000</v>
      </c>
      <c r="F557" s="1">
        <v>4623000000</v>
      </c>
      <c r="G557" s="1">
        <v>304000000</v>
      </c>
      <c r="H557" s="53">
        <f t="shared" si="116"/>
        <v>5.468421052631579E-14</v>
      </c>
      <c r="I557" s="53">
        <f t="shared" si="118"/>
        <v>65.368421052631575</v>
      </c>
      <c r="J557" s="1">
        <v>1002000</v>
      </c>
      <c r="K557" s="1">
        <v>107500000</v>
      </c>
      <c r="L557" s="64">
        <f t="shared" si="119"/>
        <v>5451200000</v>
      </c>
      <c r="M557" s="1">
        <v>570000000</v>
      </c>
      <c r="N557" s="64"/>
      <c r="O557" s="1">
        <v>0.46057999999999999</v>
      </c>
      <c r="P557" s="1">
        <v>0.55147000000000002</v>
      </c>
      <c r="Q557" s="1">
        <v>0.93242999999999998</v>
      </c>
      <c r="R557" s="1">
        <v>0.40253</v>
      </c>
      <c r="S557" s="1">
        <v>4.2758999999999998E-2</v>
      </c>
      <c r="T557"/>
      <c r="U557" s="1">
        <v>0.45535999999999999</v>
      </c>
      <c r="V557" s="1">
        <v>0.53974999999999995</v>
      </c>
      <c r="W557" s="1">
        <v>0.90819000000000005</v>
      </c>
      <c r="X557" s="1">
        <v>0.40253</v>
      </c>
      <c r="Y557" s="1">
        <v>4.2758999999999998E-2</v>
      </c>
      <c r="AA557" s="1">
        <v>0.38323000000000002</v>
      </c>
      <c r="AB557" s="1">
        <v>0.40196999999999999</v>
      </c>
      <c r="AC557" s="1">
        <v>0.63158000000000003</v>
      </c>
      <c r="AD557" s="1">
        <v>0.38200000000000001</v>
      </c>
      <c r="AE557" s="1">
        <v>4.0989999999999999E-2</v>
      </c>
      <c r="AG557" s="3">
        <f t="shared" si="117"/>
        <v>58.119428177447986</v>
      </c>
      <c r="AH557" s="3">
        <f t="shared" si="122"/>
        <v>26.768646229968994</v>
      </c>
      <c r="AI557" s="3">
        <f t="shared" si="123"/>
        <v>26.465262814882713</v>
      </c>
      <c r="AJ557" s="3">
        <f t="shared" si="124"/>
        <v>22.273108460443392</v>
      </c>
      <c r="AK557" s="1">
        <f t="shared" si="125"/>
        <v>1323946291500</v>
      </c>
      <c r="AL557" s="63">
        <f t="shared" si="126"/>
        <v>6.8325599999999997E-3</v>
      </c>
      <c r="AM557" s="63">
        <f t="shared" si="127"/>
        <v>1.0674399999999999E-4</v>
      </c>
      <c r="AN557" s="43">
        <f t="shared" si="128"/>
        <v>1.562284121910382E-2</v>
      </c>
      <c r="AO557" s="3">
        <f t="shared" si="129"/>
        <v>2.2045889471170992</v>
      </c>
      <c r="AP557" s="3">
        <f t="shared" si="120"/>
        <v>0.72992184524996828</v>
      </c>
      <c r="AQ557"/>
      <c r="AR557"/>
      <c r="AS557"/>
      <c r="AT557"/>
      <c r="AU557"/>
      <c r="AV557" s="7"/>
      <c r="BG557">
        <v>0.1845185</v>
      </c>
      <c r="BI557" s="7"/>
    </row>
    <row r="558" spans="1:61" x14ac:dyDescent="0.2">
      <c r="A558" s="2">
        <f t="shared" si="121"/>
        <v>136.75</v>
      </c>
      <c r="B558" s="1">
        <v>1.044E-3</v>
      </c>
      <c r="C558" s="1">
        <v>2694000</v>
      </c>
      <c r="D558" s="1">
        <v>1240000000000</v>
      </c>
      <c r="E558" s="1">
        <v>717600000</v>
      </c>
      <c r="F558" s="1">
        <v>4855000000</v>
      </c>
      <c r="G558" s="1">
        <v>260600000</v>
      </c>
      <c r="H558" s="53">
        <f t="shared" si="116"/>
        <v>5.494736842105263E-14</v>
      </c>
      <c r="I558" s="53">
        <f t="shared" si="118"/>
        <v>65.263157894736835</v>
      </c>
      <c r="J558" s="1">
        <v>1175000</v>
      </c>
      <c r="K558" s="1">
        <v>94830000</v>
      </c>
      <c r="L558" s="64">
        <f t="shared" si="119"/>
        <v>5572600000</v>
      </c>
      <c r="M558" s="1">
        <v>564100000</v>
      </c>
      <c r="N558" s="64"/>
      <c r="O558" s="1">
        <v>0.45584999999999998</v>
      </c>
      <c r="P558" s="1">
        <v>0.54578000000000004</v>
      </c>
      <c r="Q558" s="1">
        <v>0.92271000000000003</v>
      </c>
      <c r="R558" s="1">
        <v>0.39845999999999998</v>
      </c>
      <c r="S558" s="1">
        <v>4.2311000000000001E-2</v>
      </c>
      <c r="T558"/>
      <c r="U558" s="1">
        <v>0.45069999999999999</v>
      </c>
      <c r="V558" s="1">
        <v>0.53420000000000001</v>
      </c>
      <c r="W558" s="1">
        <v>0.89876999999999996</v>
      </c>
      <c r="X558" s="1">
        <v>0.39845999999999998</v>
      </c>
      <c r="Y558" s="1">
        <v>4.2311000000000001E-2</v>
      </c>
      <c r="AA558" s="1">
        <v>0.37931999999999999</v>
      </c>
      <c r="AB558" s="1">
        <v>0.39785999999999999</v>
      </c>
      <c r="AC558" s="1">
        <v>0.62505999999999995</v>
      </c>
      <c r="AD558" s="1">
        <v>0.37813999999999998</v>
      </c>
      <c r="AE558" s="1">
        <v>4.0559999999999999E-2</v>
      </c>
      <c r="AG558" s="3">
        <f t="shared" si="117"/>
        <v>58.728003045527672</v>
      </c>
      <c r="AH558" s="3">
        <f t="shared" si="122"/>
        <v>26.771160188303789</v>
      </c>
      <c r="AI558" s="3">
        <f t="shared" si="123"/>
        <v>26.46871097261932</v>
      </c>
      <c r="AJ558" s="3">
        <f t="shared" si="124"/>
        <v>22.276706115229555</v>
      </c>
      <c r="AK558" s="1">
        <f t="shared" si="125"/>
        <v>1326370891500</v>
      </c>
      <c r="AL558" s="63">
        <f t="shared" si="126"/>
        <v>5.9584E-3</v>
      </c>
      <c r="AM558" s="63">
        <f t="shared" si="127"/>
        <v>9.4599999999999996E-5</v>
      </c>
      <c r="AN558" s="43">
        <f t="shared" si="128"/>
        <v>1.5876745435016111E-2</v>
      </c>
      <c r="AO558" s="3">
        <f t="shared" si="129"/>
        <v>2.204762602758132</v>
      </c>
      <c r="AP558" s="3">
        <f t="shared" si="120"/>
        <v>0.73007438894792764</v>
      </c>
      <c r="AQ558"/>
      <c r="AR558"/>
      <c r="AS558"/>
      <c r="AT558"/>
      <c r="AU558"/>
      <c r="AV558" s="7"/>
      <c r="BG558">
        <v>0.18318509999999999</v>
      </c>
      <c r="BI558" s="7"/>
    </row>
    <row r="559" spans="1:61" x14ac:dyDescent="0.2">
      <c r="A559" s="2">
        <f t="shared" si="121"/>
        <v>137</v>
      </c>
      <c r="B559" s="1">
        <v>1.047E-3</v>
      </c>
      <c r="C559" s="1">
        <v>1948000</v>
      </c>
      <c r="D559" s="1">
        <v>1238000000000</v>
      </c>
      <c r="E559" s="1">
        <v>585700000</v>
      </c>
      <c r="F559" s="1">
        <v>5105000000</v>
      </c>
      <c r="G559" s="1">
        <v>219600000</v>
      </c>
      <c r="H559" s="53">
        <f t="shared" si="116"/>
        <v>5.5105263157894738E-14</v>
      </c>
      <c r="I559" s="53">
        <f t="shared" si="118"/>
        <v>65.15789473684211</v>
      </c>
      <c r="J559" s="1">
        <v>1463000</v>
      </c>
      <c r="K559" s="1">
        <v>83910000</v>
      </c>
      <c r="L559" s="64">
        <f t="shared" si="119"/>
        <v>5690700000</v>
      </c>
      <c r="M559" s="1">
        <v>558200000</v>
      </c>
      <c r="N559" s="64"/>
      <c r="O559" s="1">
        <v>0.45116000000000001</v>
      </c>
      <c r="P559" s="1">
        <v>0.54013</v>
      </c>
      <c r="Q559" s="1">
        <v>0.91308999999999996</v>
      </c>
      <c r="R559" s="1">
        <v>0.39439000000000002</v>
      </c>
      <c r="S559" s="1">
        <v>4.1868000000000002E-2</v>
      </c>
      <c r="T559"/>
      <c r="U559" s="1">
        <v>0.44607000000000002</v>
      </c>
      <c r="V559" s="1">
        <v>0.52868000000000004</v>
      </c>
      <c r="W559" s="1">
        <v>0.88941999999999999</v>
      </c>
      <c r="X559" s="1">
        <v>0.39439000000000002</v>
      </c>
      <c r="Y559" s="1">
        <v>4.1868000000000002E-2</v>
      </c>
      <c r="AA559" s="1">
        <v>0.37542999999999999</v>
      </c>
      <c r="AB559" s="1">
        <v>0.39377000000000001</v>
      </c>
      <c r="AC559" s="1">
        <v>0.61858999999999997</v>
      </c>
      <c r="AD559" s="1">
        <v>0.37428</v>
      </c>
      <c r="AE559" s="1">
        <v>4.0135999999999998E-2</v>
      </c>
      <c r="AG559" s="3">
        <f t="shared" si="117"/>
        <v>59.342950367392071</v>
      </c>
      <c r="AH559" s="3">
        <f t="shared" si="122"/>
        <v>26.773165487752607</v>
      </c>
      <c r="AI559" s="3">
        <f t="shared" si="123"/>
        <v>26.471109870382584</v>
      </c>
      <c r="AJ559" s="3">
        <f t="shared" si="124"/>
        <v>22.279123856430004</v>
      </c>
      <c r="AK559" s="1">
        <f t="shared" si="125"/>
        <v>1328124091500</v>
      </c>
      <c r="AL559" s="63">
        <f t="shared" si="126"/>
        <v>5.1077599999999994E-3</v>
      </c>
      <c r="AM559" s="63">
        <f t="shared" si="127"/>
        <v>8.3450399999999996E-5</v>
      </c>
      <c r="AN559" s="43">
        <f t="shared" si="128"/>
        <v>1.6337964195655238E-2</v>
      </c>
      <c r="AO559" s="3">
        <f t="shared" si="129"/>
        <v>2.2048769123482619</v>
      </c>
      <c r="AP559" s="3">
        <f t="shared" si="120"/>
        <v>0.73017606872419605</v>
      </c>
      <c r="AQ559"/>
      <c r="AR559"/>
      <c r="AS559"/>
      <c r="AT559"/>
      <c r="AU559"/>
      <c r="AV559" s="7"/>
      <c r="BG559">
        <v>0.18195320000000001</v>
      </c>
      <c r="BI559" s="7"/>
    </row>
    <row r="560" spans="1:61" x14ac:dyDescent="0.2">
      <c r="A560" s="2">
        <f t="shared" si="121"/>
        <v>137.25</v>
      </c>
      <c r="B560" s="1">
        <v>1.0460000000000001E-3</v>
      </c>
      <c r="C560" s="1">
        <v>1298000</v>
      </c>
      <c r="D560" s="1">
        <v>1235000000000</v>
      </c>
      <c r="E560" s="1">
        <v>428500000</v>
      </c>
      <c r="F560" s="1">
        <v>5367000000</v>
      </c>
      <c r="G560" s="1">
        <v>179400000</v>
      </c>
      <c r="H560" s="53">
        <f t="shared" si="116"/>
        <v>5.5052631578947368E-14</v>
      </c>
      <c r="I560" s="53">
        <f t="shared" si="118"/>
        <v>65</v>
      </c>
      <c r="J560" s="1">
        <v>2061000</v>
      </c>
      <c r="K560" s="1">
        <v>74890000</v>
      </c>
      <c r="L560" s="64">
        <f t="shared" si="119"/>
        <v>5795500000</v>
      </c>
      <c r="M560" s="1">
        <v>552400000</v>
      </c>
      <c r="N560" s="64"/>
      <c r="O560" s="1">
        <v>0.44650000000000001</v>
      </c>
      <c r="P560" s="1">
        <v>0.53452</v>
      </c>
      <c r="Q560" s="1">
        <v>0.90361999999999998</v>
      </c>
      <c r="R560" s="1">
        <v>0.39034000000000002</v>
      </c>
      <c r="S560" s="1">
        <v>4.1431000000000003E-2</v>
      </c>
      <c r="T560"/>
      <c r="U560" s="1">
        <v>0.44146999999999997</v>
      </c>
      <c r="V560" s="1">
        <v>0.52320999999999995</v>
      </c>
      <c r="W560" s="1">
        <v>0.88019000000000003</v>
      </c>
      <c r="X560" s="1">
        <v>0.39034000000000002</v>
      </c>
      <c r="Y560" s="1">
        <v>4.1431000000000003E-2</v>
      </c>
      <c r="AA560" s="1">
        <v>0.37157000000000001</v>
      </c>
      <c r="AB560" s="1">
        <v>0.38971</v>
      </c>
      <c r="AC560" s="1">
        <v>0.61219000000000001</v>
      </c>
      <c r="AD560" s="1">
        <v>0.37043999999999999</v>
      </c>
      <c r="AE560" s="1">
        <v>3.9717000000000002E-2</v>
      </c>
      <c r="AG560" s="3">
        <f t="shared" si="117"/>
        <v>59.964336869699544</v>
      </c>
      <c r="AH560" s="3">
        <f t="shared" si="122"/>
        <v>26.774076412320845</v>
      </c>
      <c r="AI560" s="3">
        <f t="shared" si="123"/>
        <v>26.472455797866257</v>
      </c>
      <c r="AJ560" s="3">
        <f t="shared" si="124"/>
        <v>22.280948650674262</v>
      </c>
      <c r="AK560" s="1">
        <f t="shared" si="125"/>
        <v>1329292291500</v>
      </c>
      <c r="AL560" s="63">
        <f t="shared" si="126"/>
        <v>4.3041599999999996E-3</v>
      </c>
      <c r="AM560" s="63">
        <f t="shared" si="127"/>
        <v>7.38408E-5</v>
      </c>
      <c r="AN560" s="43">
        <f t="shared" si="128"/>
        <v>1.7155681944909112E-2</v>
      </c>
      <c r="AO560" s="3">
        <f t="shared" si="129"/>
        <v>2.2049898351168649</v>
      </c>
      <c r="AP560" s="3">
        <f t="shared" si="120"/>
        <v>0.73026266556910879</v>
      </c>
      <c r="AQ560"/>
      <c r="AR560"/>
      <c r="AS560"/>
      <c r="AT560"/>
      <c r="AU560"/>
      <c r="AV560" s="7"/>
      <c r="BG560">
        <v>0.18079290000000001</v>
      </c>
      <c r="BI560" s="7"/>
    </row>
    <row r="561" spans="1:61" x14ac:dyDescent="0.2">
      <c r="A561" s="2">
        <f t="shared" si="121"/>
        <v>137.5</v>
      </c>
      <c r="B561" s="1">
        <v>1.0399999999999999E-3</v>
      </c>
      <c r="C561" s="1">
        <v>739500</v>
      </c>
      <c r="D561" s="1">
        <v>1232000000000</v>
      </c>
      <c r="E561" s="1">
        <v>252000000</v>
      </c>
      <c r="F561" s="1">
        <v>5619000000</v>
      </c>
      <c r="G561" s="1">
        <v>136800000</v>
      </c>
      <c r="H561" s="53">
        <f t="shared" si="116"/>
        <v>5.4736842105263153E-14</v>
      </c>
      <c r="I561" s="53">
        <f t="shared" si="118"/>
        <v>64.84210526315789</v>
      </c>
      <c r="J561" s="1">
        <v>3791000</v>
      </c>
      <c r="K561" s="1">
        <v>67850000</v>
      </c>
      <c r="L561" s="64">
        <f t="shared" si="119"/>
        <v>5871000000</v>
      </c>
      <c r="M561" s="1">
        <v>546700000</v>
      </c>
      <c r="N561" s="64"/>
      <c r="O561" s="1">
        <v>0.44190000000000002</v>
      </c>
      <c r="P561" s="1">
        <v>0.52900000000000003</v>
      </c>
      <c r="Q561" s="1">
        <v>0.89422999999999997</v>
      </c>
      <c r="R561" s="1">
        <v>0.38633000000000001</v>
      </c>
      <c r="S561" s="1">
        <v>4.1000000000000002E-2</v>
      </c>
      <c r="T561"/>
      <c r="U561" s="1">
        <v>0.43691999999999998</v>
      </c>
      <c r="V561" s="1">
        <v>0.51780000000000004</v>
      </c>
      <c r="W561" s="1">
        <v>0.87105999999999995</v>
      </c>
      <c r="X561" s="1">
        <v>0.38633000000000001</v>
      </c>
      <c r="Y561" s="1">
        <v>4.1000000000000002E-2</v>
      </c>
      <c r="AA561" s="1">
        <v>0.36775999999999998</v>
      </c>
      <c r="AB561" s="1">
        <v>0.38569999999999999</v>
      </c>
      <c r="AC561" s="1">
        <v>0.60585999999999995</v>
      </c>
      <c r="AD561" s="1">
        <v>0.36664999999999998</v>
      </c>
      <c r="AE561" s="1">
        <v>3.9303999999999999E-2</v>
      </c>
      <c r="AG561" s="3">
        <f t="shared" si="117"/>
        <v>60.592229977810398</v>
      </c>
      <c r="AH561" s="3">
        <f t="shared" si="122"/>
        <v>26.775706427194415</v>
      </c>
      <c r="AI561" s="3">
        <f t="shared" si="123"/>
        <v>26.473957121904917</v>
      </c>
      <c r="AJ561" s="3">
        <f t="shared" si="124"/>
        <v>22.283398496639549</v>
      </c>
      <c r="AK561" s="1">
        <f t="shared" si="125"/>
        <v>1329957841500</v>
      </c>
      <c r="AL561" s="63">
        <f t="shared" si="126"/>
        <v>3.5162399999999999E-3</v>
      </c>
      <c r="AM561" s="63">
        <f t="shared" si="127"/>
        <v>6.5903199999999996E-5</v>
      </c>
      <c r="AN561" s="43">
        <f t="shared" si="128"/>
        <v>1.8742520419539051E-2</v>
      </c>
      <c r="AO561" s="3">
        <f t="shared" si="129"/>
        <v>2.2050267800882164</v>
      </c>
      <c r="AP561" s="3">
        <f t="shared" si="120"/>
        <v>0.73030245746691869</v>
      </c>
      <c r="AQ561"/>
      <c r="AR561"/>
      <c r="AS561"/>
      <c r="AT561"/>
      <c r="AU561"/>
      <c r="AV561" s="7"/>
      <c r="BG561">
        <v>0.1797028</v>
      </c>
      <c r="BI561" s="7"/>
    </row>
    <row r="562" spans="1:61" x14ac:dyDescent="0.2">
      <c r="A562" s="2">
        <f t="shared" si="121"/>
        <v>137.75</v>
      </c>
      <c r="B562" s="1">
        <v>1.031E-3</v>
      </c>
      <c r="C562" s="1">
        <v>397900</v>
      </c>
      <c r="D562" s="1">
        <v>1228000000000</v>
      </c>
      <c r="E562" s="1">
        <v>127400000</v>
      </c>
      <c r="F562" s="1">
        <v>5773000000</v>
      </c>
      <c r="G562" s="1">
        <v>96400000</v>
      </c>
      <c r="H562" s="53">
        <f t="shared" si="116"/>
        <v>5.4263157894736843E-14</v>
      </c>
      <c r="I562" s="53">
        <f t="shared" si="118"/>
        <v>64.631578947368425</v>
      </c>
      <c r="J562" s="1">
        <v>8614000</v>
      </c>
      <c r="K562" s="1">
        <v>63440000</v>
      </c>
      <c r="L562" s="64">
        <f t="shared" si="119"/>
        <v>5900400000</v>
      </c>
      <c r="M562" s="1">
        <v>541000000</v>
      </c>
      <c r="N562" s="64"/>
      <c r="O562" s="1">
        <v>0.43736000000000003</v>
      </c>
      <c r="P562" s="1">
        <v>0.52354000000000001</v>
      </c>
      <c r="Q562" s="1">
        <v>0.88497000000000003</v>
      </c>
      <c r="R562" s="1">
        <v>0.38238</v>
      </c>
      <c r="S562" s="1">
        <v>4.0578000000000003E-2</v>
      </c>
      <c r="T562"/>
      <c r="U562" s="1">
        <v>0.43242999999999998</v>
      </c>
      <c r="V562" s="1">
        <v>0.51246999999999998</v>
      </c>
      <c r="W562" s="1">
        <v>0.86204999999999998</v>
      </c>
      <c r="X562" s="1">
        <v>0.38238</v>
      </c>
      <c r="Y562" s="1">
        <v>4.0578000000000003E-2</v>
      </c>
      <c r="AA562" s="1">
        <v>0.36398000000000003</v>
      </c>
      <c r="AB562" s="1">
        <v>0.38173000000000001</v>
      </c>
      <c r="AC562" s="1">
        <v>0.59960999999999998</v>
      </c>
      <c r="AD562" s="1">
        <v>0.3629</v>
      </c>
      <c r="AE562" s="1">
        <v>3.8899999999999997E-2</v>
      </c>
      <c r="AG562" s="3">
        <f t="shared" si="117"/>
        <v>61.226697823103223</v>
      </c>
      <c r="AH562" s="3">
        <f t="shared" si="122"/>
        <v>26.778108559912425</v>
      </c>
      <c r="AI562" s="3">
        <f t="shared" si="123"/>
        <v>26.476260939644526</v>
      </c>
      <c r="AJ562" s="3">
        <f t="shared" si="124"/>
        <v>22.285293473653113</v>
      </c>
      <c r="AK562" s="1">
        <f t="shared" si="125"/>
        <v>1330315951500</v>
      </c>
      <c r="AL562" s="63">
        <f t="shared" si="126"/>
        <v>2.6812799999999999E-3</v>
      </c>
      <c r="AM562" s="63">
        <f t="shared" si="127"/>
        <v>5.9707999999999998E-5</v>
      </c>
      <c r="AN562" s="43">
        <f t="shared" si="128"/>
        <v>2.2268468791025182E-2</v>
      </c>
      <c r="AO562" s="3">
        <f t="shared" si="129"/>
        <v>2.2051199526301715</v>
      </c>
      <c r="AP562" s="3">
        <f t="shared" si="120"/>
        <v>0.73037399243610801</v>
      </c>
      <c r="AQ562"/>
      <c r="AR562"/>
      <c r="AS562"/>
      <c r="AT562"/>
      <c r="AU562"/>
      <c r="AV562" s="7"/>
      <c r="BG562">
        <v>0.17868829999999999</v>
      </c>
      <c r="BI562" s="7"/>
    </row>
    <row r="563" spans="1:61" x14ac:dyDescent="0.2">
      <c r="A563" s="2">
        <f t="shared" si="121"/>
        <v>138</v>
      </c>
      <c r="B563" s="1">
        <v>1.021E-3</v>
      </c>
      <c r="C563" s="1">
        <v>451300</v>
      </c>
      <c r="D563" s="1">
        <v>1225000000000</v>
      </c>
      <c r="E563" s="1">
        <v>165100000</v>
      </c>
      <c r="F563" s="1">
        <v>5768000000</v>
      </c>
      <c r="G563" s="1">
        <v>89210000</v>
      </c>
      <c r="H563" s="53">
        <f t="shared" si="116"/>
        <v>5.3736842105263157E-14</v>
      </c>
      <c r="I563" s="53">
        <f t="shared" si="118"/>
        <v>64.473684210526315</v>
      </c>
      <c r="J563" s="1">
        <v>6680000</v>
      </c>
      <c r="K563" s="1">
        <v>61340000</v>
      </c>
      <c r="L563" s="64">
        <f t="shared" si="119"/>
        <v>5933100000</v>
      </c>
      <c r="M563" s="1">
        <v>535400000</v>
      </c>
      <c r="N563" s="64"/>
      <c r="O563" s="1">
        <v>0.43286000000000002</v>
      </c>
      <c r="P563" s="1">
        <v>0.51814000000000004</v>
      </c>
      <c r="Q563" s="1">
        <v>0.87580999999999998</v>
      </c>
      <c r="R563" s="1">
        <v>0.37847999999999998</v>
      </c>
      <c r="S563" s="1">
        <v>4.0163999999999998E-2</v>
      </c>
      <c r="T563"/>
      <c r="U563" s="1">
        <v>0.42798999999999998</v>
      </c>
      <c r="V563" s="1">
        <v>0.50717999999999996</v>
      </c>
      <c r="W563" s="1">
        <v>0.85314000000000001</v>
      </c>
      <c r="X563" s="1">
        <v>0.37847999999999998</v>
      </c>
      <c r="Y563" s="1">
        <v>4.0163999999999998E-2</v>
      </c>
      <c r="AA563" s="1">
        <v>0.36026000000000002</v>
      </c>
      <c r="AB563" s="1">
        <v>0.37780000000000002</v>
      </c>
      <c r="AC563" s="1">
        <v>0.59341999999999995</v>
      </c>
      <c r="AD563" s="1">
        <v>0.35920000000000002</v>
      </c>
      <c r="AE563" s="1">
        <v>3.8503000000000003E-2</v>
      </c>
      <c r="AG563" s="3">
        <f t="shared" si="117"/>
        <v>61.867809250367884</v>
      </c>
      <c r="AH563" s="3">
        <f t="shared" si="122"/>
        <v>26.780099912114245</v>
      </c>
      <c r="AI563" s="3">
        <f t="shared" si="123"/>
        <v>26.478803681064949</v>
      </c>
      <c r="AJ563" s="3">
        <f t="shared" si="124"/>
        <v>22.288496960537536</v>
      </c>
      <c r="AK563" s="1">
        <f t="shared" si="125"/>
        <v>1330722121500</v>
      </c>
      <c r="AL563" s="63">
        <f t="shared" si="126"/>
        <v>1.8894399999999998E-3</v>
      </c>
      <c r="AM563" s="63">
        <f t="shared" si="127"/>
        <v>5.58272E-5</v>
      </c>
      <c r="AN563" s="43">
        <f t="shared" si="128"/>
        <v>2.9546955711745281E-2</v>
      </c>
      <c r="AO563" s="3">
        <f t="shared" si="129"/>
        <v>2.2052382882361266</v>
      </c>
      <c r="AP563" s="3">
        <f t="shared" si="120"/>
        <v>0.7304589493187168</v>
      </c>
      <c r="AQ563"/>
      <c r="AR563"/>
      <c r="AS563"/>
      <c r="AT563"/>
      <c r="AU563"/>
      <c r="AV563" s="7"/>
      <c r="BG563">
        <v>0.177732</v>
      </c>
      <c r="BI563" s="7"/>
    </row>
    <row r="564" spans="1:61" x14ac:dyDescent="0.2">
      <c r="A564" s="2">
        <f t="shared" si="121"/>
        <v>138.25</v>
      </c>
      <c r="B564" s="1">
        <v>1.0089999999999999E-3</v>
      </c>
      <c r="C564" s="1">
        <v>118900</v>
      </c>
      <c r="D564" s="1">
        <v>1222000000000</v>
      </c>
      <c r="E564" s="1">
        <v>9258</v>
      </c>
      <c r="F564" s="1">
        <v>5841000000</v>
      </c>
      <c r="G564" s="1">
        <v>53590000</v>
      </c>
      <c r="H564" s="53">
        <f t="shared" si="116"/>
        <v>5.3105263157894733E-14</v>
      </c>
      <c r="I564" s="53">
        <f t="shared" si="118"/>
        <v>64.315789473684205</v>
      </c>
      <c r="J564" s="1">
        <v>58430000</v>
      </c>
      <c r="K564" s="1">
        <v>62420000</v>
      </c>
      <c r="L564" s="64">
        <f t="shared" si="119"/>
        <v>5841009258</v>
      </c>
      <c r="M564" s="1">
        <v>529800000</v>
      </c>
      <c r="N564" s="64"/>
      <c r="O564" s="1">
        <v>0.42842999999999998</v>
      </c>
      <c r="P564" s="1">
        <v>0.51280999999999999</v>
      </c>
      <c r="Q564" s="1">
        <v>0.86677000000000004</v>
      </c>
      <c r="R564" s="1">
        <v>0.37463999999999997</v>
      </c>
      <c r="S564" s="1">
        <v>3.9758000000000002E-2</v>
      </c>
      <c r="T564"/>
      <c r="U564" s="1">
        <v>0.42360999999999999</v>
      </c>
      <c r="V564" s="1">
        <v>0.50195999999999996</v>
      </c>
      <c r="W564" s="1">
        <v>0.84433000000000002</v>
      </c>
      <c r="X564" s="1">
        <v>0.37463999999999997</v>
      </c>
      <c r="Y564" s="1">
        <v>3.9758000000000002E-2</v>
      </c>
      <c r="AA564" s="1">
        <v>0.35659000000000002</v>
      </c>
      <c r="AB564" s="1">
        <v>0.37393999999999999</v>
      </c>
      <c r="AC564" s="1">
        <v>0.58731999999999995</v>
      </c>
      <c r="AD564" s="1">
        <v>0.35555999999999999</v>
      </c>
      <c r="AE564" s="1">
        <v>3.8115000000000003E-2</v>
      </c>
      <c r="AG564" s="3">
        <f t="shared" si="117"/>
        <v>62.51563382527538</v>
      </c>
      <c r="AH564" s="3">
        <f t="shared" si="122"/>
        <v>26.783572999762729</v>
      </c>
      <c r="AI564" s="3">
        <f t="shared" si="123"/>
        <v>26.482247644724904</v>
      </c>
      <c r="AJ564" s="3">
        <f t="shared" si="124"/>
        <v>22.29244986575495</v>
      </c>
      <c r="AK564" s="1">
        <f t="shared" si="125"/>
        <v>1330829131500</v>
      </c>
      <c r="AL564" s="63">
        <f t="shared" si="126"/>
        <v>1.7485159999999999E-3</v>
      </c>
      <c r="AM564" s="63">
        <f t="shared" si="127"/>
        <v>5.39792E-5</v>
      </c>
      <c r="AN564" s="43">
        <f t="shared" si="128"/>
        <v>3.0871436120687486E-2</v>
      </c>
      <c r="AO564" s="3">
        <f t="shared" si="129"/>
        <v>2.2053882854598519</v>
      </c>
      <c r="AP564" s="3">
        <f t="shared" si="120"/>
        <v>0.73056297654101909</v>
      </c>
      <c r="AQ564"/>
      <c r="AR564"/>
      <c r="AS564"/>
      <c r="AT564"/>
      <c r="AU564"/>
      <c r="AV564" s="7"/>
      <c r="BG564">
        <v>0.17682410000000001</v>
      </c>
      <c r="BI564" s="7"/>
    </row>
    <row r="565" spans="1:61" x14ac:dyDescent="0.2">
      <c r="A565" s="2">
        <f t="shared" si="121"/>
        <v>138.5</v>
      </c>
      <c r="B565" s="1">
        <v>9.9700000000000006E-4</v>
      </c>
      <c r="C565" s="1">
        <v>57590</v>
      </c>
      <c r="D565" s="1">
        <v>1219000000000</v>
      </c>
      <c r="E565" s="1">
        <v>17370</v>
      </c>
      <c r="F565" s="1">
        <v>5628000000</v>
      </c>
      <c r="G565" s="1">
        <v>23810000</v>
      </c>
      <c r="H565" s="53">
        <f t="shared" si="116"/>
        <v>5.2473684210526316E-14</v>
      </c>
      <c r="I565" s="53">
        <f t="shared" si="118"/>
        <v>64.15789473684211</v>
      </c>
      <c r="J565" s="1">
        <v>136200000</v>
      </c>
      <c r="K565" s="1">
        <v>59050000</v>
      </c>
      <c r="L565" s="64">
        <f t="shared" si="119"/>
        <v>5628017370</v>
      </c>
      <c r="M565" s="1">
        <v>524300000</v>
      </c>
      <c r="N565" s="64"/>
      <c r="O565" s="1">
        <v>0.42418</v>
      </c>
      <c r="P565" s="1">
        <v>0.50761000000000001</v>
      </c>
      <c r="Q565" s="1">
        <v>0.85790999999999995</v>
      </c>
      <c r="R565" s="1">
        <v>0.371</v>
      </c>
      <c r="S565" s="1">
        <v>3.9387999999999999E-2</v>
      </c>
      <c r="T565"/>
      <c r="U565" s="1">
        <v>0.41941000000000001</v>
      </c>
      <c r="V565" s="1">
        <v>0.49687999999999999</v>
      </c>
      <c r="W565" s="1">
        <v>0.83570999999999995</v>
      </c>
      <c r="X565" s="1">
        <v>0.371</v>
      </c>
      <c r="Y565" s="1">
        <v>3.9387999999999999E-2</v>
      </c>
      <c r="AA565" s="1">
        <v>0.35308</v>
      </c>
      <c r="AB565" s="1">
        <v>0.37018000000000001</v>
      </c>
      <c r="AC565" s="1">
        <v>0.58137000000000005</v>
      </c>
      <c r="AD565" s="1">
        <v>0.35210999999999998</v>
      </c>
      <c r="AE565" s="1">
        <v>3.7761999999999997E-2</v>
      </c>
      <c r="AG565" s="3">
        <f t="shared" si="117"/>
        <v>63.170241841926412</v>
      </c>
      <c r="AH565" s="3">
        <f t="shared" si="122"/>
        <v>26.795553184508346</v>
      </c>
      <c r="AI565" s="3">
        <f t="shared" si="123"/>
        <v>26.494231130922358</v>
      </c>
      <c r="AJ565" s="3">
        <f t="shared" si="124"/>
        <v>22.304148989547379</v>
      </c>
      <c r="AK565" s="1">
        <f t="shared" si="125"/>
        <v>1330880962500</v>
      </c>
      <c r="AL565" s="63">
        <f t="shared" si="126"/>
        <v>1.050364E-3</v>
      </c>
      <c r="AM565" s="63">
        <f t="shared" si="127"/>
        <v>5.4929599999999997E-5</v>
      </c>
      <c r="AN565" s="43">
        <f t="shared" si="128"/>
        <v>5.2295775559710725E-2</v>
      </c>
      <c r="AO565" s="3">
        <f t="shared" si="129"/>
        <v>2.2058703203903263</v>
      </c>
      <c r="AP565" s="3">
        <f t="shared" si="120"/>
        <v>0.73087606627135004</v>
      </c>
      <c r="AQ565"/>
      <c r="AR565"/>
      <c r="AS565"/>
      <c r="AT565"/>
      <c r="AU565"/>
      <c r="AV565" s="7"/>
      <c r="BG565">
        <v>0.17595469999999999</v>
      </c>
      <c r="BI565" s="7"/>
    </row>
    <row r="566" spans="1:61" x14ac:dyDescent="0.2">
      <c r="A566" s="2">
        <f t="shared" si="121"/>
        <v>138.75</v>
      </c>
      <c r="B566" s="1">
        <v>9.856000000000001E-4</v>
      </c>
      <c r="C566" s="1">
        <v>41210</v>
      </c>
      <c r="D566" s="1">
        <v>1216000000000</v>
      </c>
      <c r="E566" s="1">
        <v>23980</v>
      </c>
      <c r="F566" s="1">
        <v>5433000000</v>
      </c>
      <c r="G566" s="1">
        <v>15870000</v>
      </c>
      <c r="H566" s="53">
        <f t="shared" si="116"/>
        <v>5.1873684210526323E-14</v>
      </c>
      <c r="I566" s="53">
        <f t="shared" si="118"/>
        <v>64</v>
      </c>
      <c r="J566" s="1">
        <v>206600000</v>
      </c>
      <c r="K566" s="1">
        <v>51410000</v>
      </c>
      <c r="L566" s="64">
        <f t="shared" si="119"/>
        <v>5433023980</v>
      </c>
      <c r="M566" s="1">
        <v>518800000</v>
      </c>
      <c r="N566" s="64"/>
      <c r="O566" s="1">
        <v>0.42002</v>
      </c>
      <c r="P566" s="1">
        <v>0.50249999999999995</v>
      </c>
      <c r="Q566" s="1">
        <v>0.84916999999999998</v>
      </c>
      <c r="R566" s="1">
        <v>0.36743999999999999</v>
      </c>
      <c r="S566" s="1">
        <v>3.9031000000000003E-2</v>
      </c>
      <c r="T566"/>
      <c r="U566" s="1">
        <v>0.4153</v>
      </c>
      <c r="V566" s="1">
        <v>0.49187999999999998</v>
      </c>
      <c r="W566" s="1">
        <v>0.82720000000000005</v>
      </c>
      <c r="X566" s="1">
        <v>0.36743999999999999</v>
      </c>
      <c r="Y566" s="1">
        <v>3.9031000000000003E-2</v>
      </c>
      <c r="AA566" s="1">
        <v>0.34966000000000003</v>
      </c>
      <c r="AB566" s="1">
        <v>0.36649999999999999</v>
      </c>
      <c r="AC566" s="1">
        <v>0.57550999999999997</v>
      </c>
      <c r="AD566" s="1">
        <v>0.34875</v>
      </c>
      <c r="AE566" s="1">
        <v>3.7421999999999997E-2</v>
      </c>
      <c r="AG566" s="3">
        <f t="shared" si="117"/>
        <v>63.83170433047907</v>
      </c>
      <c r="AH566" s="3">
        <f t="shared" si="122"/>
        <v>26.810592452887818</v>
      </c>
      <c r="AI566" s="3">
        <f t="shared" si="123"/>
        <v>26.50930680844796</v>
      </c>
      <c r="AJ566" s="3">
        <f t="shared" si="124"/>
        <v>22.319393736195313</v>
      </c>
      <c r="AK566" s="1">
        <f t="shared" si="125"/>
        <v>1330918051500</v>
      </c>
      <c r="AL566" s="63">
        <f t="shared" si="126"/>
        <v>4.6667599999999996E-4</v>
      </c>
      <c r="AM566" s="63">
        <f t="shared" si="127"/>
        <v>5.1963999999999999E-5</v>
      </c>
      <c r="AN566" s="43">
        <f t="shared" si="128"/>
        <v>0.11134920158739683</v>
      </c>
      <c r="AO566" s="3">
        <f t="shared" si="129"/>
        <v>2.206408623548922</v>
      </c>
      <c r="AP566" s="3">
        <f t="shared" si="120"/>
        <v>0.73122388059701493</v>
      </c>
      <c r="AQ566"/>
      <c r="AR566"/>
      <c r="AS566"/>
      <c r="AT566"/>
      <c r="AU566"/>
      <c r="AV566" s="7"/>
      <c r="BG566">
        <v>0.17513020000000001</v>
      </c>
      <c r="BI566" s="7"/>
    </row>
    <row r="567" spans="1:61" x14ac:dyDescent="0.2">
      <c r="A567" s="2">
        <f t="shared" si="121"/>
        <v>139</v>
      </c>
      <c r="B567" s="1">
        <v>9.7440000000000005E-4</v>
      </c>
      <c r="C567" s="1">
        <v>38660</v>
      </c>
      <c r="D567" s="1">
        <v>1213000000000</v>
      </c>
      <c r="E567" s="1">
        <v>28740</v>
      </c>
      <c r="F567" s="1">
        <v>5257000000</v>
      </c>
      <c r="G567" s="1">
        <v>14030000</v>
      </c>
      <c r="H567" s="53">
        <f t="shared" si="116"/>
        <v>5.1284210526315793E-14</v>
      </c>
      <c r="I567" s="53">
        <f t="shared" si="118"/>
        <v>63.842105263157897</v>
      </c>
      <c r="J567" s="1">
        <v>270300000</v>
      </c>
      <c r="K567" s="1">
        <v>43380000</v>
      </c>
      <c r="L567" s="64">
        <f t="shared" si="119"/>
        <v>5257028740</v>
      </c>
      <c r="M567" s="1">
        <v>513500000</v>
      </c>
      <c r="N567" s="64"/>
      <c r="O567" s="1">
        <v>0.41587000000000002</v>
      </c>
      <c r="P567" s="1">
        <v>0.49742999999999998</v>
      </c>
      <c r="Q567" s="1">
        <v>0.84050999999999998</v>
      </c>
      <c r="R567" s="1">
        <v>0.36387999999999998</v>
      </c>
      <c r="S567" s="1">
        <v>3.8672999999999999E-2</v>
      </c>
      <c r="T567"/>
      <c r="U567" s="1">
        <v>0.41120000000000001</v>
      </c>
      <c r="V567" s="1">
        <v>0.48692000000000002</v>
      </c>
      <c r="W567" s="1">
        <v>0.81876000000000004</v>
      </c>
      <c r="X567" s="1">
        <v>0.36387999999999998</v>
      </c>
      <c r="Y567" s="1">
        <v>3.8672999999999999E-2</v>
      </c>
      <c r="AA567" s="1">
        <v>0.34623999999999999</v>
      </c>
      <c r="AB567" s="1">
        <v>0.36284</v>
      </c>
      <c r="AC567" s="1">
        <v>0.56969000000000003</v>
      </c>
      <c r="AD567" s="1">
        <v>0.34538999999999997</v>
      </c>
      <c r="AE567" s="1">
        <v>3.7080000000000002E-2</v>
      </c>
      <c r="AG567" s="3">
        <f t="shared" si="117"/>
        <v>64.500093064855776</v>
      </c>
      <c r="AH567" s="3">
        <f t="shared" si="122"/>
        <v>26.823653702881572</v>
      </c>
      <c r="AI567" s="3">
        <f t="shared" si="123"/>
        <v>26.522438268268697</v>
      </c>
      <c r="AJ567" s="3">
        <f t="shared" si="124"/>
        <v>22.332512222775662</v>
      </c>
      <c r="AK567" s="1">
        <f t="shared" si="125"/>
        <v>1330952845500</v>
      </c>
      <c r="AL567" s="63">
        <f t="shared" si="126"/>
        <v>3.1105199999999998E-4</v>
      </c>
      <c r="AM567" s="63">
        <f t="shared" si="127"/>
        <v>4.5240800000000002E-5</v>
      </c>
      <c r="AN567" s="43">
        <f t="shared" si="128"/>
        <v>0.14544449159626044</v>
      </c>
      <c r="AO567" s="3">
        <f t="shared" si="129"/>
        <v>2.2068719886885262</v>
      </c>
      <c r="AP567" s="3">
        <f t="shared" si="120"/>
        <v>0.73152001286613189</v>
      </c>
      <c r="AQ567"/>
      <c r="AR567"/>
      <c r="AS567"/>
      <c r="AT567"/>
      <c r="AU567"/>
      <c r="AV567" s="7"/>
      <c r="BG567">
        <v>0.17434920000000001</v>
      </c>
      <c r="BI567" s="7"/>
    </row>
    <row r="568" spans="1:61" x14ac:dyDescent="0.2">
      <c r="A568" s="2">
        <f t="shared" si="121"/>
        <v>139.25</v>
      </c>
      <c r="B568" s="1">
        <v>9.6330000000000005E-4</v>
      </c>
      <c r="C568" s="1">
        <v>39620</v>
      </c>
      <c r="D568" s="1">
        <v>1210000000000</v>
      </c>
      <c r="E568" s="1">
        <v>32200</v>
      </c>
      <c r="F568" s="1">
        <v>5098000000</v>
      </c>
      <c r="G568" s="1">
        <v>13670000</v>
      </c>
      <c r="H568" s="53">
        <f t="shared" si="116"/>
        <v>5.0700000000000001E-14</v>
      </c>
      <c r="I568" s="53">
        <f t="shared" si="118"/>
        <v>63.684210526315788</v>
      </c>
      <c r="J568" s="1">
        <v>328000000</v>
      </c>
      <c r="K568" s="1">
        <v>36690000</v>
      </c>
      <c r="L568" s="64">
        <f t="shared" si="119"/>
        <v>5098032200</v>
      </c>
      <c r="M568" s="1">
        <v>508100000</v>
      </c>
      <c r="N568" s="64"/>
      <c r="O568" s="1">
        <v>0.41171000000000002</v>
      </c>
      <c r="P568" s="1">
        <v>0.49236999999999997</v>
      </c>
      <c r="Q568" s="1">
        <v>0.83187999999999995</v>
      </c>
      <c r="R568" s="1">
        <v>0.36030000000000001</v>
      </c>
      <c r="S568" s="1">
        <v>3.8308000000000002E-2</v>
      </c>
      <c r="T568"/>
      <c r="U568" s="1">
        <v>0.40709000000000001</v>
      </c>
      <c r="V568" s="1">
        <v>0.48198000000000002</v>
      </c>
      <c r="W568" s="1">
        <v>0.81037000000000003</v>
      </c>
      <c r="X568" s="1">
        <v>0.36030000000000001</v>
      </c>
      <c r="Y568" s="1">
        <v>3.8308000000000002E-2</v>
      </c>
      <c r="AA568" s="1">
        <v>0.34279999999999999</v>
      </c>
      <c r="AB568" s="1">
        <v>0.35919000000000001</v>
      </c>
      <c r="AC568" s="1">
        <v>0.56389999999999996</v>
      </c>
      <c r="AD568" s="1">
        <v>0.34200000000000003</v>
      </c>
      <c r="AE568" s="1">
        <v>3.6732000000000001E-2</v>
      </c>
      <c r="AG568" s="3">
        <f t="shared" si="117"/>
        <v>65.175480570531548</v>
      </c>
      <c r="AH568" s="3">
        <f t="shared" si="122"/>
        <v>26.833397105693546</v>
      </c>
      <c r="AI568" s="3">
        <f t="shared" si="123"/>
        <v>26.532286385457688</v>
      </c>
      <c r="AJ568" s="3">
        <f t="shared" si="124"/>
        <v>22.342154739578213</v>
      </c>
      <c r="AK568" s="1">
        <f t="shared" si="125"/>
        <v>1330988503500</v>
      </c>
      <c r="AL568" s="63">
        <f t="shared" si="126"/>
        <v>2.7498799999999999E-4</v>
      </c>
      <c r="AM568" s="63">
        <f t="shared" si="127"/>
        <v>3.8174399999999998E-5</v>
      </c>
      <c r="AN568" s="43">
        <f t="shared" si="128"/>
        <v>0.13882205768979008</v>
      </c>
      <c r="AO568" s="3">
        <f t="shared" si="129"/>
        <v>2.2072547068261676</v>
      </c>
      <c r="AP568" s="3">
        <f t="shared" si="120"/>
        <v>0.73176676076934022</v>
      </c>
      <c r="AQ568"/>
      <c r="AR568"/>
      <c r="AS568"/>
      <c r="AT568"/>
      <c r="AU568"/>
      <c r="AV568" s="7"/>
      <c r="BG568">
        <v>0.1736172</v>
      </c>
      <c r="BI568" s="7"/>
    </row>
    <row r="569" spans="1:61" x14ac:dyDescent="0.2">
      <c r="A569" s="2">
        <f t="shared" si="121"/>
        <v>139.5</v>
      </c>
      <c r="B569" s="1">
        <v>9.523E-4</v>
      </c>
      <c r="C569" s="1">
        <v>41010</v>
      </c>
      <c r="D569" s="1">
        <v>1207000000000</v>
      </c>
      <c r="E569" s="1">
        <v>34740</v>
      </c>
      <c r="F569" s="1">
        <v>4954000000</v>
      </c>
      <c r="G569" s="1">
        <v>13550000</v>
      </c>
      <c r="H569" s="53">
        <f t="shared" si="116"/>
        <v>5.0121052631578946E-14</v>
      </c>
      <c r="I569" s="53">
        <f t="shared" si="118"/>
        <v>63.526315789473685</v>
      </c>
      <c r="J569" s="1">
        <v>380100000</v>
      </c>
      <c r="K569" s="1">
        <v>31730000</v>
      </c>
      <c r="L569" s="64">
        <f t="shared" si="119"/>
        <v>4954034740</v>
      </c>
      <c r="M569" s="1">
        <v>502800000</v>
      </c>
      <c r="N569" s="64"/>
      <c r="O569" s="1">
        <v>0.40754000000000001</v>
      </c>
      <c r="P569" s="1">
        <v>0.48732999999999999</v>
      </c>
      <c r="Q569" s="1">
        <v>0.82330999999999999</v>
      </c>
      <c r="R569" s="1">
        <v>0.35669000000000001</v>
      </c>
      <c r="S569" s="1">
        <v>3.7934000000000002E-2</v>
      </c>
      <c r="T569"/>
      <c r="U569" s="1">
        <v>0.40296999999999999</v>
      </c>
      <c r="V569" s="1">
        <v>0.47704000000000002</v>
      </c>
      <c r="W569" s="1">
        <v>0.80201999999999996</v>
      </c>
      <c r="X569" s="1">
        <v>0.35669000000000001</v>
      </c>
      <c r="Y569" s="1">
        <v>3.7934000000000002E-2</v>
      </c>
      <c r="AA569" s="1">
        <v>0.33934999999999998</v>
      </c>
      <c r="AB569" s="1">
        <v>0.35553000000000001</v>
      </c>
      <c r="AC569" s="1">
        <v>0.55810000000000004</v>
      </c>
      <c r="AD569" s="1">
        <v>0.33857999999999999</v>
      </c>
      <c r="AE569" s="1">
        <v>3.6374999999999998E-2</v>
      </c>
      <c r="AG569" s="3">
        <f t="shared" si="117"/>
        <v>65.857940132403698</v>
      </c>
      <c r="AH569" s="3">
        <f t="shared" si="122"/>
        <v>26.839744921559802</v>
      </c>
      <c r="AI569" s="3">
        <f t="shared" si="123"/>
        <v>26.538774135154718</v>
      </c>
      <c r="AJ569" s="3">
        <f t="shared" si="124"/>
        <v>22.348891983931193</v>
      </c>
      <c r="AK569" s="1">
        <f t="shared" si="125"/>
        <v>1331025412500</v>
      </c>
      <c r="AL569" s="63">
        <f t="shared" si="126"/>
        <v>2.6793199999999997E-4</v>
      </c>
      <c r="AM569" s="63">
        <f t="shared" si="127"/>
        <v>3.2287199999999998E-5</v>
      </c>
      <c r="AN569" s="43">
        <f t="shared" si="128"/>
        <v>0.12050520281265396</v>
      </c>
      <c r="AO569" s="3">
        <f t="shared" si="129"/>
        <v>2.2075024452971634</v>
      </c>
      <c r="AP569" s="3">
        <f t="shared" si="120"/>
        <v>0.73192703096464407</v>
      </c>
      <c r="AQ569"/>
      <c r="AR569"/>
      <c r="AS569"/>
      <c r="AT569"/>
      <c r="AU569"/>
      <c r="AV569" s="7"/>
      <c r="BG569">
        <v>0.17293720000000001</v>
      </c>
      <c r="BI569" s="7"/>
    </row>
    <row r="570" spans="1:61" x14ac:dyDescent="0.2">
      <c r="A570" s="2">
        <f t="shared" si="121"/>
        <v>139.75</v>
      </c>
      <c r="B570" s="1">
        <v>9.4140000000000001E-4</v>
      </c>
      <c r="C570" s="1">
        <v>42220</v>
      </c>
      <c r="D570" s="1">
        <v>1204000000000</v>
      </c>
      <c r="E570" s="1">
        <v>36590</v>
      </c>
      <c r="F570" s="1">
        <v>4824000000</v>
      </c>
      <c r="G570" s="1">
        <v>13430000</v>
      </c>
      <c r="H570" s="53">
        <f t="shared" si="116"/>
        <v>4.9547368421052629E-14</v>
      </c>
      <c r="I570" s="53">
        <f t="shared" si="118"/>
        <v>63.368421052631582</v>
      </c>
      <c r="J570" s="1">
        <v>426900000</v>
      </c>
      <c r="K570" s="1">
        <v>28310000</v>
      </c>
      <c r="L570" s="64">
        <f t="shared" si="119"/>
        <v>4824036590</v>
      </c>
      <c r="M570" s="1">
        <v>497600000</v>
      </c>
      <c r="N570" s="64"/>
      <c r="O570" s="1">
        <v>0.40337000000000001</v>
      </c>
      <c r="P570" s="1">
        <v>0.48231000000000002</v>
      </c>
      <c r="Q570" s="1">
        <v>0.81479999999999997</v>
      </c>
      <c r="R570" s="1">
        <v>0.35305999999999998</v>
      </c>
      <c r="S570" s="1">
        <v>3.7554999999999998E-2</v>
      </c>
      <c r="T570"/>
      <c r="U570" s="1">
        <v>0.39883999999999997</v>
      </c>
      <c r="V570" s="1">
        <v>0.47211999999999998</v>
      </c>
      <c r="W570" s="1">
        <v>0.79373000000000005</v>
      </c>
      <c r="X570" s="1">
        <v>0.35305999999999998</v>
      </c>
      <c r="Y570" s="1">
        <v>3.7554999999999998E-2</v>
      </c>
      <c r="AA570" s="1">
        <v>0.33589000000000002</v>
      </c>
      <c r="AB570" s="1">
        <v>0.35188000000000003</v>
      </c>
      <c r="AC570" s="1">
        <v>0.55234000000000005</v>
      </c>
      <c r="AD570" s="1">
        <v>0.33513999999999999</v>
      </c>
      <c r="AE570" s="1">
        <v>3.6012000000000002E-2</v>
      </c>
      <c r="AG570" s="3">
        <f t="shared" si="117"/>
        <v>66.547545802743542</v>
      </c>
      <c r="AH570" s="3">
        <f t="shared" si="122"/>
        <v>26.843283550452664</v>
      </c>
      <c r="AI570" s="3">
        <f t="shared" si="123"/>
        <v>26.541823167966232</v>
      </c>
      <c r="AJ570" s="3">
        <f t="shared" si="124"/>
        <v>22.352655159683529</v>
      </c>
      <c r="AK570" s="1">
        <f t="shared" si="125"/>
        <v>1331063410500</v>
      </c>
      <c r="AL570" s="63">
        <f t="shared" si="126"/>
        <v>2.6557999999999996E-4</v>
      </c>
      <c r="AM570" s="63">
        <f t="shared" si="127"/>
        <v>2.7922399999999999E-5</v>
      </c>
      <c r="AN570" s="43">
        <f t="shared" si="128"/>
        <v>0.10513743504781987</v>
      </c>
      <c r="AO570" s="3">
        <f t="shared" si="129"/>
        <v>2.2076482621826901</v>
      </c>
      <c r="AP570" s="3">
        <f t="shared" si="120"/>
        <v>0.73201882606622293</v>
      </c>
      <c r="AQ570"/>
      <c r="AR570"/>
      <c r="AS570"/>
      <c r="AT570"/>
      <c r="AU570"/>
      <c r="AV570" s="7"/>
      <c r="BG570">
        <v>0.1723114</v>
      </c>
      <c r="BI570" s="7"/>
    </row>
    <row r="571" spans="1:61" x14ac:dyDescent="0.2">
      <c r="A571" s="2">
        <f t="shared" si="121"/>
        <v>140</v>
      </c>
      <c r="B571" s="1">
        <v>9.3059999999999996E-4</v>
      </c>
      <c r="C571" s="1">
        <v>43340</v>
      </c>
      <c r="D571" s="1">
        <v>1202000000000</v>
      </c>
      <c r="E571" s="1">
        <v>37940</v>
      </c>
      <c r="F571" s="1">
        <v>4706000000</v>
      </c>
      <c r="G571" s="1">
        <v>13350000</v>
      </c>
      <c r="H571" s="53">
        <f t="shared" si="116"/>
        <v>4.8978947368421049E-14</v>
      </c>
      <c r="I571" s="53">
        <f t="shared" si="118"/>
        <v>63.263157894736842</v>
      </c>
      <c r="J571" s="1">
        <v>468700000</v>
      </c>
      <c r="K571" s="1">
        <v>26040000</v>
      </c>
      <c r="L571" s="64">
        <f t="shared" si="119"/>
        <v>4706037940</v>
      </c>
      <c r="M571" s="1">
        <v>492500000</v>
      </c>
      <c r="N571" s="64"/>
      <c r="O571" s="1">
        <v>0.39922000000000002</v>
      </c>
      <c r="P571" s="1">
        <v>0.47732000000000002</v>
      </c>
      <c r="Q571" s="1">
        <v>0.80635000000000001</v>
      </c>
      <c r="R571" s="1">
        <v>0.34943999999999997</v>
      </c>
      <c r="S571" s="1">
        <v>3.7176000000000001E-2</v>
      </c>
      <c r="T571"/>
      <c r="U571" s="1">
        <v>0.39473999999999998</v>
      </c>
      <c r="V571" s="1">
        <v>0.46723999999999999</v>
      </c>
      <c r="W571" s="1">
        <v>0.78549999999999998</v>
      </c>
      <c r="X571" s="1">
        <v>0.34943999999999997</v>
      </c>
      <c r="Y571" s="1">
        <v>3.7176000000000001E-2</v>
      </c>
      <c r="AA571" s="1">
        <v>0.33244000000000001</v>
      </c>
      <c r="AB571" s="1">
        <v>0.34823999999999999</v>
      </c>
      <c r="AC571" s="1">
        <v>0.54662999999999995</v>
      </c>
      <c r="AD571" s="1">
        <v>0.33171</v>
      </c>
      <c r="AE571" s="1">
        <v>3.5647999999999999E-2</v>
      </c>
      <c r="AG571" s="3">
        <f t="shared" si="117"/>
        <v>67.244372409231786</v>
      </c>
      <c r="AH571" s="3">
        <f t="shared" si="122"/>
        <v>26.845298353213515</v>
      </c>
      <c r="AI571" s="3">
        <f t="shared" si="123"/>
        <v>26.544043564820154</v>
      </c>
      <c r="AJ571" s="3">
        <f t="shared" si="124"/>
        <v>22.354719163725015</v>
      </c>
      <c r="AK571" s="1">
        <f t="shared" si="125"/>
        <v>1331102416500</v>
      </c>
      <c r="AL571" s="63">
        <f t="shared" si="126"/>
        <v>2.6322800000000001E-4</v>
      </c>
      <c r="AM571" s="63">
        <f t="shared" si="127"/>
        <v>2.49128E-5</v>
      </c>
      <c r="AN571" s="43">
        <f t="shared" si="128"/>
        <v>9.4643426991049578E-2</v>
      </c>
      <c r="AO571" s="3">
        <f t="shared" si="129"/>
        <v>2.2077596441241374</v>
      </c>
      <c r="AP571" s="3">
        <f t="shared" si="120"/>
        <v>0.73208748847733163</v>
      </c>
      <c r="AQ571"/>
      <c r="AR571"/>
      <c r="AS571"/>
      <c r="AT571"/>
      <c r="AU571"/>
      <c r="AV571" s="7"/>
      <c r="BG571">
        <v>0.17173440000000001</v>
      </c>
      <c r="BI571" s="7"/>
    </row>
    <row r="572" spans="1:61" x14ac:dyDescent="0.2">
      <c r="A572" s="2">
        <f t="shared" si="121"/>
        <v>140.25</v>
      </c>
      <c r="B572" s="1">
        <v>9.1980000000000002E-4</v>
      </c>
      <c r="C572" s="1">
        <v>44490</v>
      </c>
      <c r="D572" s="1">
        <v>1199000000000</v>
      </c>
      <c r="E572" s="1">
        <v>38900</v>
      </c>
      <c r="F572" s="1">
        <v>4598000000</v>
      </c>
      <c r="G572" s="1">
        <v>13340000</v>
      </c>
      <c r="H572" s="53">
        <f t="shared" si="116"/>
        <v>4.8410526315789476E-14</v>
      </c>
      <c r="I572" s="53">
        <f t="shared" si="118"/>
        <v>63.10526315789474</v>
      </c>
      <c r="J572" s="1">
        <v>505800000</v>
      </c>
      <c r="K572" s="1">
        <v>24590000</v>
      </c>
      <c r="L572" s="64">
        <f t="shared" si="119"/>
        <v>4598038900</v>
      </c>
      <c r="M572" s="1">
        <v>487300000</v>
      </c>
      <c r="N572" s="64"/>
      <c r="O572" s="1">
        <v>0.39509</v>
      </c>
      <c r="P572" s="1">
        <v>0.47238000000000002</v>
      </c>
      <c r="Q572" s="1">
        <v>0.79798000000000002</v>
      </c>
      <c r="R572" s="1">
        <v>0.34583999999999998</v>
      </c>
      <c r="S572" s="1">
        <v>3.6796000000000002E-2</v>
      </c>
      <c r="T572"/>
      <c r="U572" s="1">
        <v>0.39066000000000001</v>
      </c>
      <c r="V572" s="1">
        <v>0.46240999999999999</v>
      </c>
      <c r="W572" s="1">
        <v>0.77734999999999999</v>
      </c>
      <c r="X572" s="1">
        <v>0.34583999999999998</v>
      </c>
      <c r="Y572" s="1">
        <v>3.6796000000000002E-2</v>
      </c>
      <c r="AA572" s="1">
        <v>0.32901000000000002</v>
      </c>
      <c r="AB572" s="1">
        <v>0.34464</v>
      </c>
      <c r="AC572" s="1">
        <v>0.54096</v>
      </c>
      <c r="AD572" s="1">
        <v>0.32829999999999998</v>
      </c>
      <c r="AE572" s="1">
        <v>3.5284000000000003E-2</v>
      </c>
      <c r="AG572" s="3">
        <f t="shared" si="117"/>
        <v>67.948495563078097</v>
      </c>
      <c r="AH572" s="3">
        <f t="shared" si="122"/>
        <v>26.845771112016525</v>
      </c>
      <c r="AI572" s="3">
        <f t="shared" si="123"/>
        <v>26.544759276672089</v>
      </c>
      <c r="AJ572" s="3">
        <f t="shared" si="124"/>
        <v>22.355734525208327</v>
      </c>
      <c r="AK572" s="1">
        <f t="shared" si="125"/>
        <v>1331142457500</v>
      </c>
      <c r="AL572" s="63">
        <f t="shared" si="126"/>
        <v>2.6165999999999999E-4</v>
      </c>
      <c r="AM572" s="63">
        <f t="shared" si="127"/>
        <v>2.29152E-5</v>
      </c>
      <c r="AN572" s="43">
        <f t="shared" si="128"/>
        <v>8.7576243980738364E-2</v>
      </c>
      <c r="AO572" s="3">
        <f t="shared" si="129"/>
        <v>2.2078136246242432</v>
      </c>
      <c r="AP572" s="3">
        <f t="shared" si="120"/>
        <v>0.73212244379524949</v>
      </c>
      <c r="AQ572"/>
      <c r="AR572"/>
      <c r="AS572"/>
      <c r="AT572"/>
      <c r="AU572"/>
      <c r="AV572" s="7"/>
      <c r="BG572">
        <v>0.171206</v>
      </c>
      <c r="BI572" s="7"/>
    </row>
    <row r="573" spans="1:61" x14ac:dyDescent="0.2">
      <c r="A573" s="2">
        <f t="shared" si="121"/>
        <v>140.5</v>
      </c>
      <c r="B573" s="1">
        <v>9.0919999999999998E-4</v>
      </c>
      <c r="C573" s="1">
        <v>45750</v>
      </c>
      <c r="D573" s="1">
        <v>1196000000000</v>
      </c>
      <c r="E573" s="1">
        <v>39570</v>
      </c>
      <c r="F573" s="1">
        <v>4501000000</v>
      </c>
      <c r="G573" s="1">
        <v>13390000</v>
      </c>
      <c r="H573" s="53">
        <f t="shared" si="116"/>
        <v>4.7852631578947365E-14</v>
      </c>
      <c r="I573" s="53">
        <f t="shared" si="118"/>
        <v>62.94736842105263</v>
      </c>
      <c r="J573" s="1">
        <v>538500000</v>
      </c>
      <c r="K573" s="1">
        <v>23680000</v>
      </c>
      <c r="L573" s="64">
        <f t="shared" si="119"/>
        <v>4501039570</v>
      </c>
      <c r="M573" s="1">
        <v>482300000</v>
      </c>
      <c r="N573" s="64"/>
      <c r="O573" s="1">
        <v>0.39101000000000002</v>
      </c>
      <c r="P573" s="1">
        <v>0.46748000000000001</v>
      </c>
      <c r="Q573" s="1">
        <v>0.78968000000000005</v>
      </c>
      <c r="R573" s="1">
        <v>0.34227999999999997</v>
      </c>
      <c r="S573" s="1">
        <v>3.6420000000000001E-2</v>
      </c>
      <c r="T573"/>
      <c r="U573" s="1">
        <v>0.38662000000000002</v>
      </c>
      <c r="V573" s="1">
        <v>0.45762000000000003</v>
      </c>
      <c r="W573" s="1">
        <v>0.76926000000000005</v>
      </c>
      <c r="X573" s="1">
        <v>0.34227999999999997</v>
      </c>
      <c r="Y573" s="1">
        <v>3.6420000000000001E-2</v>
      </c>
      <c r="AA573" s="1">
        <v>0.32561000000000001</v>
      </c>
      <c r="AB573" s="1">
        <v>0.34107999999999999</v>
      </c>
      <c r="AC573" s="1">
        <v>0.53534000000000004</v>
      </c>
      <c r="AD573" s="1">
        <v>0.32491999999999999</v>
      </c>
      <c r="AE573" s="1">
        <v>3.4923999999999997E-2</v>
      </c>
      <c r="AG573" s="3">
        <f t="shared" si="117"/>
        <v>68.659991667225228</v>
      </c>
      <c r="AH573" s="3">
        <f t="shared" si="122"/>
        <v>26.846743341801737</v>
      </c>
      <c r="AI573" s="3">
        <f t="shared" si="123"/>
        <v>26.545325978382618</v>
      </c>
      <c r="AJ573" s="3">
        <f t="shared" si="124"/>
        <v>22.356379886765207</v>
      </c>
      <c r="AK573" s="1">
        <f t="shared" si="125"/>
        <v>1331183632500</v>
      </c>
      <c r="AL573" s="63">
        <f t="shared" si="126"/>
        <v>2.6146399999999999E-4</v>
      </c>
      <c r="AM573" s="63">
        <f t="shared" si="127"/>
        <v>2.1639200000000001E-5</v>
      </c>
      <c r="AN573" s="43">
        <f t="shared" si="128"/>
        <v>8.2761680384297653E-2</v>
      </c>
      <c r="AO573" s="3">
        <f t="shared" si="129"/>
        <v>2.2079019423290838</v>
      </c>
      <c r="AP573" s="3">
        <f t="shared" si="120"/>
        <v>0.73218105587404803</v>
      </c>
      <c r="AQ573"/>
      <c r="AR573"/>
      <c r="AS573"/>
      <c r="AT573"/>
      <c r="AU573"/>
      <c r="AV573" s="7"/>
      <c r="BG573">
        <v>0.17072209999999999</v>
      </c>
      <c r="BI573" s="7"/>
    </row>
    <row r="574" spans="1:61" x14ac:dyDescent="0.2">
      <c r="A574" s="2">
        <f t="shared" si="121"/>
        <v>140.75</v>
      </c>
      <c r="B574" s="1">
        <v>8.9860000000000005E-4</v>
      </c>
      <c r="C574" s="1">
        <v>47070</v>
      </c>
      <c r="D574" s="1">
        <v>1193000000000</v>
      </c>
      <c r="E574" s="1">
        <v>40020</v>
      </c>
      <c r="F574" s="1">
        <v>4413000000</v>
      </c>
      <c r="G574" s="1">
        <v>13510000</v>
      </c>
      <c r="H574" s="53">
        <f t="shared" si="116"/>
        <v>4.7294736842105267E-14</v>
      </c>
      <c r="I574" s="53">
        <f t="shared" si="118"/>
        <v>62.789473684210527</v>
      </c>
      <c r="J574" s="1">
        <v>567000000</v>
      </c>
      <c r="K574" s="1">
        <v>23130000</v>
      </c>
      <c r="L574" s="64">
        <f t="shared" si="119"/>
        <v>4413040020</v>
      </c>
      <c r="M574" s="1">
        <v>477300000</v>
      </c>
      <c r="N574" s="64"/>
      <c r="O574" s="1">
        <v>0.38696999999999998</v>
      </c>
      <c r="P574" s="1">
        <v>0.46262999999999999</v>
      </c>
      <c r="Q574" s="1">
        <v>0.78147999999999995</v>
      </c>
      <c r="R574" s="1">
        <v>0.33873999999999999</v>
      </c>
      <c r="S574" s="1">
        <v>3.6046000000000002E-2</v>
      </c>
      <c r="T574"/>
      <c r="U574" s="1">
        <v>0.38263000000000003</v>
      </c>
      <c r="V574" s="1">
        <v>0.45288</v>
      </c>
      <c r="W574" s="1">
        <v>0.76127999999999996</v>
      </c>
      <c r="X574" s="1">
        <v>0.33873999999999999</v>
      </c>
      <c r="Y574" s="1">
        <v>3.6046000000000002E-2</v>
      </c>
      <c r="AA574" s="1">
        <v>0.32224999999999998</v>
      </c>
      <c r="AB574" s="1">
        <v>0.33755000000000002</v>
      </c>
      <c r="AC574" s="1">
        <v>0.52978999999999998</v>
      </c>
      <c r="AD574" s="1">
        <v>0.32156000000000001</v>
      </c>
      <c r="AE574" s="1">
        <v>3.4566E-2</v>
      </c>
      <c r="AG574" s="3">
        <f t="shared" si="117"/>
        <v>69.378937924639445</v>
      </c>
      <c r="AH574" s="3">
        <f t="shared" si="122"/>
        <v>26.847567608697723</v>
      </c>
      <c r="AI574" s="3">
        <f t="shared" si="123"/>
        <v>26.546463018104792</v>
      </c>
      <c r="AJ574" s="3">
        <f t="shared" si="124"/>
        <v>22.35736274621506</v>
      </c>
      <c r="AK574" s="1">
        <f t="shared" si="125"/>
        <v>1331225995500</v>
      </c>
      <c r="AL574" s="63">
        <f t="shared" si="126"/>
        <v>2.6244399999999997E-4</v>
      </c>
      <c r="AM574" s="63">
        <f t="shared" si="127"/>
        <v>2.08384E-5</v>
      </c>
      <c r="AN574" s="43">
        <f t="shared" si="128"/>
        <v>7.9401319900626433E-2</v>
      </c>
      <c r="AO574" s="3">
        <f t="shared" si="129"/>
        <v>2.2079422720820818</v>
      </c>
      <c r="AP574" s="3">
        <f t="shared" si="120"/>
        <v>0.7322050018373214</v>
      </c>
      <c r="AQ574"/>
      <c r="AR574"/>
      <c r="AS574"/>
      <c r="AT574"/>
      <c r="AU574"/>
      <c r="AV574" s="7"/>
      <c r="BG574">
        <v>0.17027819999999999</v>
      </c>
      <c r="BI574" s="7"/>
    </row>
    <row r="575" spans="1:61" x14ac:dyDescent="0.2">
      <c r="A575" s="2">
        <f t="shared" si="121"/>
        <v>141</v>
      </c>
      <c r="B575" s="1">
        <v>8.8809999999999996E-4</v>
      </c>
      <c r="C575" s="1">
        <v>48430</v>
      </c>
      <c r="D575" s="1">
        <v>1191000000000</v>
      </c>
      <c r="E575" s="1">
        <v>40310</v>
      </c>
      <c r="F575" s="1">
        <v>4333000000</v>
      </c>
      <c r="G575" s="1">
        <v>13660000</v>
      </c>
      <c r="H575" s="53">
        <f t="shared" si="116"/>
        <v>4.6742105263157893E-14</v>
      </c>
      <c r="I575" s="53">
        <f t="shared" si="118"/>
        <v>62.684210526315788</v>
      </c>
      <c r="J575" s="1">
        <v>591900000</v>
      </c>
      <c r="K575" s="1">
        <v>22800000</v>
      </c>
      <c r="L575" s="64">
        <f t="shared" si="119"/>
        <v>4333040310</v>
      </c>
      <c r="M575" s="1">
        <v>472300000</v>
      </c>
      <c r="N575" s="64"/>
      <c r="O575" s="1">
        <v>0.38296000000000002</v>
      </c>
      <c r="P575" s="1">
        <v>0.45784000000000002</v>
      </c>
      <c r="Q575" s="1">
        <v>0.77337</v>
      </c>
      <c r="R575" s="1">
        <v>0.33524999999999999</v>
      </c>
      <c r="S575" s="1">
        <v>3.5675999999999999E-2</v>
      </c>
      <c r="T575"/>
      <c r="U575" s="1">
        <v>0.37866</v>
      </c>
      <c r="V575" s="1">
        <v>0.44818999999999998</v>
      </c>
      <c r="W575" s="1">
        <v>0.75338000000000005</v>
      </c>
      <c r="X575" s="1">
        <v>0.33524999999999999</v>
      </c>
      <c r="Y575" s="1">
        <v>3.5675999999999999E-2</v>
      </c>
      <c r="AA575" s="1">
        <v>0.31891999999999998</v>
      </c>
      <c r="AB575" s="1">
        <v>0.33405000000000001</v>
      </c>
      <c r="AC575" s="1">
        <v>0.52429000000000003</v>
      </c>
      <c r="AD575" s="1">
        <v>0.31824000000000002</v>
      </c>
      <c r="AE575" s="1">
        <v>3.4210999999999998E-2</v>
      </c>
      <c r="AG575" s="3">
        <f t="shared" si="117"/>
        <v>70.105412346687856</v>
      </c>
      <c r="AH575" s="3">
        <f t="shared" si="122"/>
        <v>26.847568712287583</v>
      </c>
      <c r="AI575" s="3">
        <f t="shared" si="123"/>
        <v>26.546115439196825</v>
      </c>
      <c r="AJ575" s="3">
        <f t="shared" si="124"/>
        <v>22.358018105605691</v>
      </c>
      <c r="AK575" s="1">
        <f t="shared" si="125"/>
        <v>1331269582500</v>
      </c>
      <c r="AL575" s="63">
        <f t="shared" si="126"/>
        <v>2.6479599999999998E-4</v>
      </c>
      <c r="AM575" s="63">
        <f t="shared" si="127"/>
        <v>2.0354399999999999E-5</v>
      </c>
      <c r="AN575" s="43">
        <f t="shared" si="128"/>
        <v>7.6868230637925056E-2</v>
      </c>
      <c r="AO575" s="3">
        <f t="shared" si="129"/>
        <v>2.2079973353136468</v>
      </c>
      <c r="AP575" s="3">
        <f t="shared" si="120"/>
        <v>0.73224270487506549</v>
      </c>
      <c r="AQ575"/>
      <c r="AR575"/>
      <c r="AS575"/>
      <c r="AT575"/>
      <c r="AU575"/>
      <c r="AV575" s="7"/>
      <c r="BG575">
        <v>0.16987160000000001</v>
      </c>
      <c r="BI575" s="7"/>
    </row>
    <row r="576" spans="1:61" x14ac:dyDescent="0.2">
      <c r="A576" s="2">
        <f t="shared" si="121"/>
        <v>141.25</v>
      </c>
      <c r="B576" s="1">
        <v>8.7770000000000003E-4</v>
      </c>
      <c r="C576" s="1">
        <v>49760</v>
      </c>
      <c r="D576" s="1">
        <v>1188000000000</v>
      </c>
      <c r="E576" s="1">
        <v>40470</v>
      </c>
      <c r="F576" s="1">
        <v>4260000000</v>
      </c>
      <c r="G576" s="1">
        <v>13840000</v>
      </c>
      <c r="H576" s="53">
        <f t="shared" si="116"/>
        <v>4.6194736842105264E-14</v>
      </c>
      <c r="I576" s="53">
        <f t="shared" si="118"/>
        <v>62.526315789473685</v>
      </c>
      <c r="J576" s="1">
        <v>613500000</v>
      </c>
      <c r="K576" s="1">
        <v>22610000</v>
      </c>
      <c r="L576" s="64">
        <f t="shared" si="119"/>
        <v>4260040470</v>
      </c>
      <c r="M576" s="1">
        <v>467400000</v>
      </c>
      <c r="N576" s="64"/>
      <c r="O576" s="1">
        <v>0.37898999999999999</v>
      </c>
      <c r="P576" s="1">
        <v>0.45308999999999999</v>
      </c>
      <c r="Q576" s="1">
        <v>0.76532999999999995</v>
      </c>
      <c r="R576" s="1">
        <v>0.33178000000000002</v>
      </c>
      <c r="S576" s="1">
        <v>3.5309E-2</v>
      </c>
      <c r="T576"/>
      <c r="U576" s="1">
        <v>0.37474000000000002</v>
      </c>
      <c r="V576" s="1">
        <v>0.44353999999999999</v>
      </c>
      <c r="W576" s="1">
        <v>0.74555000000000005</v>
      </c>
      <c r="X576" s="1">
        <v>0.33178000000000002</v>
      </c>
      <c r="Y576" s="1">
        <v>3.5309E-2</v>
      </c>
      <c r="AA576" s="1">
        <v>0.31562000000000001</v>
      </c>
      <c r="AB576" s="1">
        <v>0.33058999999999999</v>
      </c>
      <c r="AC576" s="1">
        <v>0.51885000000000003</v>
      </c>
      <c r="AD576" s="1">
        <v>0.31494</v>
      </c>
      <c r="AE576" s="1">
        <v>3.3859E-2</v>
      </c>
      <c r="AG576" s="3">
        <f t="shared" si="117"/>
        <v>70.839493761602952</v>
      </c>
      <c r="AH576" s="3">
        <f t="shared" si="122"/>
        <v>26.847459740709901</v>
      </c>
      <c r="AI576" s="3">
        <f t="shared" si="123"/>
        <v>26.546391892223092</v>
      </c>
      <c r="AJ576" s="3">
        <f t="shared" si="124"/>
        <v>22.358361021037126</v>
      </c>
      <c r="AK576" s="1">
        <f t="shared" si="125"/>
        <v>1331314366500</v>
      </c>
      <c r="AL576" s="63">
        <f t="shared" si="126"/>
        <v>2.6773599999999997E-4</v>
      </c>
      <c r="AM576" s="63">
        <f t="shared" si="127"/>
        <v>2.0064E-5</v>
      </c>
      <c r="AN576" s="43">
        <f t="shared" si="128"/>
        <v>7.4939492634535518E-2</v>
      </c>
      <c r="AO576" s="3">
        <f t="shared" si="129"/>
        <v>2.208026367094102</v>
      </c>
      <c r="AP576" s="3">
        <f t="shared" si="120"/>
        <v>0.73226069875742128</v>
      </c>
      <c r="AQ576"/>
      <c r="AR576"/>
      <c r="AS576"/>
      <c r="AT576"/>
      <c r="AU576"/>
      <c r="AV576" s="7"/>
      <c r="BG576">
        <v>0.16949700000000001</v>
      </c>
      <c r="BI576" s="7"/>
    </row>
    <row r="577" spans="1:74" x14ac:dyDescent="0.2">
      <c r="A577" s="2">
        <f t="shared" si="121"/>
        <v>141.5</v>
      </c>
      <c r="B577" s="1">
        <v>8.6740000000000005E-4</v>
      </c>
      <c r="C577" s="1">
        <v>51010</v>
      </c>
      <c r="D577" s="1">
        <v>1185000000000</v>
      </c>
      <c r="E577" s="1">
        <v>40540</v>
      </c>
      <c r="F577" s="1">
        <v>4193000000</v>
      </c>
      <c r="G577" s="1">
        <v>14020000</v>
      </c>
      <c r="H577" s="53">
        <f t="shared" si="116"/>
        <v>4.5652631578947372E-14</v>
      </c>
      <c r="I577" s="53">
        <f t="shared" si="118"/>
        <v>62.368421052631582</v>
      </c>
      <c r="J577" s="1">
        <v>632100000</v>
      </c>
      <c r="K577" s="1">
        <v>22490000</v>
      </c>
      <c r="L577" s="64">
        <f t="shared" si="119"/>
        <v>4193040540</v>
      </c>
      <c r="M577" s="1">
        <v>462600000</v>
      </c>
      <c r="N577" s="64"/>
      <c r="O577" s="1">
        <v>0.37506</v>
      </c>
      <c r="P577" s="1">
        <v>0.44839000000000001</v>
      </c>
      <c r="Q577" s="1">
        <v>0.75736999999999999</v>
      </c>
      <c r="R577" s="1">
        <v>0.32834000000000002</v>
      </c>
      <c r="S577" s="1">
        <v>3.4945999999999998E-2</v>
      </c>
      <c r="T577"/>
      <c r="U577" s="1">
        <v>0.37086000000000002</v>
      </c>
      <c r="V577" s="1">
        <v>0.43892999999999999</v>
      </c>
      <c r="W577" s="1">
        <v>0.73780000000000001</v>
      </c>
      <c r="X577" s="1">
        <v>0.32834000000000002</v>
      </c>
      <c r="Y577" s="1">
        <v>3.4945999999999998E-2</v>
      </c>
      <c r="AA577" s="1">
        <v>0.31235000000000002</v>
      </c>
      <c r="AB577" s="1">
        <v>0.32716000000000001</v>
      </c>
      <c r="AC577" s="1">
        <v>0.51344999999999996</v>
      </c>
      <c r="AD577" s="1">
        <v>0.31168000000000001</v>
      </c>
      <c r="AE577" s="1">
        <v>3.3510999999999999E-2</v>
      </c>
      <c r="AG577" s="3">
        <f t="shared" si="117"/>
        <v>71.581261823036215</v>
      </c>
      <c r="AH577" s="3">
        <f t="shared" si="122"/>
        <v>26.847268059347964</v>
      </c>
      <c r="AI577" s="3">
        <f t="shared" si="123"/>
        <v>26.546626759691211</v>
      </c>
      <c r="AJ577" s="3">
        <f t="shared" si="124"/>
        <v>22.358407130425363</v>
      </c>
      <c r="AK577" s="1">
        <f t="shared" si="125"/>
        <v>1331360275500</v>
      </c>
      <c r="AL577" s="63">
        <f t="shared" si="126"/>
        <v>2.7126400000000001E-4</v>
      </c>
      <c r="AM577" s="63">
        <f t="shared" si="127"/>
        <v>1.9896799999999999E-5</v>
      </c>
      <c r="AN577" s="43">
        <f t="shared" si="128"/>
        <v>7.3348472336911635E-2</v>
      </c>
      <c r="AO577" s="3">
        <f t="shared" si="129"/>
        <v>2.2080357872982597</v>
      </c>
      <c r="AP577" s="3">
        <f t="shared" si="120"/>
        <v>0.7322643234684092</v>
      </c>
      <c r="AQ577"/>
      <c r="AR577"/>
      <c r="AS577"/>
      <c r="AT577"/>
      <c r="AU577"/>
      <c r="AV577" s="7"/>
      <c r="BG577">
        <v>0.16915289999999999</v>
      </c>
    </row>
    <row r="578" spans="1:74" x14ac:dyDescent="0.2">
      <c r="A578" s="2">
        <f t="shared" si="121"/>
        <v>141.75</v>
      </c>
      <c r="B578" s="1">
        <v>8.5720000000000002E-4</v>
      </c>
      <c r="C578" s="1">
        <v>52170</v>
      </c>
      <c r="D578" s="1">
        <v>1183000000000</v>
      </c>
      <c r="E578" s="1">
        <v>40530</v>
      </c>
      <c r="F578" s="1">
        <v>4131000000</v>
      </c>
      <c r="G578" s="1">
        <v>14190000</v>
      </c>
      <c r="H578" s="53">
        <f t="shared" si="116"/>
        <v>4.5115789473684211E-14</v>
      </c>
      <c r="I578" s="53">
        <f t="shared" si="118"/>
        <v>62.263157894736842</v>
      </c>
      <c r="J578" s="1">
        <v>648100000</v>
      </c>
      <c r="K578" s="1">
        <v>22420000</v>
      </c>
      <c r="L578" s="64">
        <f t="shared" si="119"/>
        <v>4131040530</v>
      </c>
      <c r="M578" s="1">
        <v>457800000</v>
      </c>
      <c r="N578" s="64"/>
      <c r="O578" s="1">
        <v>0.37117</v>
      </c>
      <c r="P578" s="1">
        <v>0.44374000000000002</v>
      </c>
      <c r="Q578" s="1">
        <v>0.74951000000000001</v>
      </c>
      <c r="R578" s="1">
        <v>0.32493</v>
      </c>
      <c r="S578" s="1">
        <v>3.4584999999999998E-2</v>
      </c>
      <c r="T578"/>
      <c r="U578" s="1">
        <v>0.36699999999999999</v>
      </c>
      <c r="V578" s="1">
        <v>0.43436999999999998</v>
      </c>
      <c r="W578" s="1">
        <v>0.73012999999999995</v>
      </c>
      <c r="X578" s="1">
        <v>0.32493</v>
      </c>
      <c r="Y578" s="1">
        <v>3.4584999999999998E-2</v>
      </c>
      <c r="AA578" s="1">
        <v>0.30911</v>
      </c>
      <c r="AB578" s="1">
        <v>0.32375999999999999</v>
      </c>
      <c r="AC578" s="1">
        <v>0.50812000000000002</v>
      </c>
      <c r="AD578" s="1">
        <v>0.30846000000000001</v>
      </c>
      <c r="AE578" s="1">
        <v>3.3165E-2</v>
      </c>
      <c r="AG578" s="3">
        <f t="shared" si="117"/>
        <v>72.330797018701389</v>
      </c>
      <c r="AH578" s="3">
        <f t="shared" si="122"/>
        <v>26.847021929431396</v>
      </c>
      <c r="AI578" s="3">
        <f t="shared" si="123"/>
        <v>26.545402505863411</v>
      </c>
      <c r="AJ578" s="3">
        <f t="shared" si="124"/>
        <v>22.358172666450788</v>
      </c>
      <c r="AK578" s="1">
        <f t="shared" si="125"/>
        <v>1331407228500</v>
      </c>
      <c r="AL578" s="63">
        <f t="shared" si="126"/>
        <v>2.7479199999999999E-4</v>
      </c>
      <c r="AM578" s="63">
        <f t="shared" si="127"/>
        <v>1.9791200000000001E-5</v>
      </c>
      <c r="AN578" s="43">
        <f t="shared" si="128"/>
        <v>7.2022475181227993E-2</v>
      </c>
      <c r="AO578" s="3">
        <f t="shared" si="129"/>
        <v>2.2080234671955048</v>
      </c>
      <c r="AP578" s="3">
        <f t="shared" si="120"/>
        <v>0.7322531211970974</v>
      </c>
      <c r="AQ578"/>
      <c r="AR578"/>
      <c r="AS578"/>
      <c r="AT578"/>
      <c r="AU578"/>
      <c r="AV578" s="7"/>
      <c r="BG578">
        <v>0.1688376</v>
      </c>
    </row>
    <row r="579" spans="1:74" x14ac:dyDescent="0.2">
      <c r="A579" s="2">
        <f t="shared" si="121"/>
        <v>142</v>
      </c>
      <c r="B579" s="1">
        <v>8.4710000000000004E-4</v>
      </c>
      <c r="C579" s="1">
        <v>53200</v>
      </c>
      <c r="D579" s="1">
        <v>1180000000000</v>
      </c>
      <c r="E579" s="1">
        <v>40470</v>
      </c>
      <c r="F579" s="1">
        <v>4074000000</v>
      </c>
      <c r="G579" s="1">
        <v>14340000</v>
      </c>
      <c r="H579" s="53">
        <f t="shared" si="116"/>
        <v>4.4584210526315794E-14</v>
      </c>
      <c r="I579" s="53">
        <f t="shared" si="118"/>
        <v>62.10526315789474</v>
      </c>
      <c r="J579" s="1">
        <v>661900000</v>
      </c>
      <c r="K579" s="1">
        <v>22370000</v>
      </c>
      <c r="L579" s="64">
        <f t="shared" si="119"/>
        <v>4074040470</v>
      </c>
      <c r="M579" s="1">
        <v>453000000</v>
      </c>
      <c r="N579" s="64"/>
      <c r="O579" s="1">
        <v>0.36731999999999998</v>
      </c>
      <c r="P579" s="1">
        <v>0.43913000000000002</v>
      </c>
      <c r="Q579" s="1">
        <v>0.74170000000000003</v>
      </c>
      <c r="R579" s="1">
        <v>0.32157000000000002</v>
      </c>
      <c r="S579" s="1">
        <v>3.4228000000000001E-2</v>
      </c>
      <c r="T579"/>
      <c r="U579" s="1">
        <v>0.36320000000000002</v>
      </c>
      <c r="V579" s="1">
        <v>0.42986000000000002</v>
      </c>
      <c r="W579" s="1">
        <v>0.72253000000000001</v>
      </c>
      <c r="X579" s="1">
        <v>0.32157000000000002</v>
      </c>
      <c r="Y579" s="1">
        <v>3.4228000000000001E-2</v>
      </c>
      <c r="AA579" s="1">
        <v>0.30590000000000001</v>
      </c>
      <c r="AB579" s="1">
        <v>0.32040000000000002</v>
      </c>
      <c r="AC579" s="1">
        <v>0.50283</v>
      </c>
      <c r="AD579" s="1">
        <v>0.30525999999999998</v>
      </c>
      <c r="AE579" s="1">
        <v>3.2822999999999998E-2</v>
      </c>
      <c r="AG579" s="3">
        <f t="shared" si="117"/>
        <v>73.088180679107666</v>
      </c>
      <c r="AH579" s="3">
        <f t="shared" si="122"/>
        <v>26.846750527049828</v>
      </c>
      <c r="AI579" s="3">
        <f t="shared" si="123"/>
        <v>26.545627222651905</v>
      </c>
      <c r="AJ579" s="3">
        <f t="shared" si="124"/>
        <v>22.357674469739035</v>
      </c>
      <c r="AK579" s="1">
        <f t="shared" si="125"/>
        <v>1331455108500</v>
      </c>
      <c r="AL579" s="63">
        <f t="shared" si="126"/>
        <v>2.7812399999999998E-4</v>
      </c>
      <c r="AM579" s="63">
        <f t="shared" si="127"/>
        <v>1.9729599999999998E-5</v>
      </c>
      <c r="AN579" s="43">
        <f t="shared" si="128"/>
        <v>7.093814269894004E-2</v>
      </c>
      <c r="AO579" s="3">
        <f t="shared" si="129"/>
        <v>2.2080727802700792</v>
      </c>
      <c r="AP579" s="3">
        <f t="shared" si="120"/>
        <v>0.73228884385034043</v>
      </c>
      <c r="AQ579"/>
      <c r="AR579"/>
      <c r="AS579"/>
      <c r="AT579"/>
      <c r="AU579"/>
      <c r="AV579" s="7"/>
      <c r="BG579">
        <v>0.16854420000000001</v>
      </c>
    </row>
    <row r="580" spans="1:74" x14ac:dyDescent="0.2">
      <c r="A580" s="2">
        <f t="shared" si="121"/>
        <v>142.25</v>
      </c>
      <c r="B580" s="1">
        <v>8.3699999999999996E-4</v>
      </c>
      <c r="C580" s="1">
        <v>54090</v>
      </c>
      <c r="D580" s="1">
        <v>1178000000000</v>
      </c>
      <c r="E580" s="1">
        <v>40360</v>
      </c>
      <c r="F580" s="1">
        <v>4021000000</v>
      </c>
      <c r="G580" s="1">
        <v>14480000</v>
      </c>
      <c r="H580" s="53">
        <f t="shared" si="116"/>
        <v>4.4052631578947365E-14</v>
      </c>
      <c r="I580" s="53">
        <f t="shared" si="118"/>
        <v>62</v>
      </c>
      <c r="J580" s="1">
        <v>673800000</v>
      </c>
      <c r="K580" s="1">
        <v>22320000</v>
      </c>
      <c r="L580" s="64">
        <f t="shared" si="119"/>
        <v>4021040360</v>
      </c>
      <c r="M580" s="1">
        <v>448300000</v>
      </c>
      <c r="N580" s="64"/>
      <c r="O580" s="1">
        <v>0.36349999999999999</v>
      </c>
      <c r="P580" s="1">
        <v>0.43457000000000001</v>
      </c>
      <c r="Q580" s="1">
        <v>0.73399999999999999</v>
      </c>
      <c r="R580" s="1">
        <v>0.31823000000000001</v>
      </c>
      <c r="S580" s="1">
        <v>3.3874000000000001E-2</v>
      </c>
      <c r="T580"/>
      <c r="U580" s="1">
        <v>0.35942000000000002</v>
      </c>
      <c r="V580" s="1">
        <v>0.4254</v>
      </c>
      <c r="W580" s="1">
        <v>0.71503000000000005</v>
      </c>
      <c r="X580" s="1">
        <v>0.31823000000000001</v>
      </c>
      <c r="Y580" s="1">
        <v>3.3874000000000001E-2</v>
      </c>
      <c r="AA580" s="1">
        <v>0.30273</v>
      </c>
      <c r="AB580" s="1">
        <v>0.31707999999999997</v>
      </c>
      <c r="AC580" s="1">
        <v>0.49761</v>
      </c>
      <c r="AD580" s="1">
        <v>0.30209000000000003</v>
      </c>
      <c r="AE580" s="1">
        <v>3.2482999999999998E-2</v>
      </c>
      <c r="AG580" s="3">
        <f t="shared" si="117"/>
        <v>73.853494986384817</v>
      </c>
      <c r="AH580" s="3">
        <f t="shared" si="122"/>
        <v>26.845745427550881</v>
      </c>
      <c r="AI580" s="3">
        <f t="shared" si="123"/>
        <v>26.544423168006432</v>
      </c>
      <c r="AJ580" s="3">
        <f t="shared" si="124"/>
        <v>22.357668537228275</v>
      </c>
      <c r="AK580" s="1">
        <f t="shared" si="125"/>
        <v>1331503789500</v>
      </c>
      <c r="AL580" s="63">
        <f t="shared" si="126"/>
        <v>2.8106399999999998E-4</v>
      </c>
      <c r="AM580" s="63">
        <f t="shared" si="127"/>
        <v>1.96856E-5</v>
      </c>
      <c r="AN580" s="43">
        <f t="shared" si="128"/>
        <v>7.0039563942731906E-2</v>
      </c>
      <c r="AO580" s="3">
        <f t="shared" si="129"/>
        <v>2.2080746485031177</v>
      </c>
      <c r="AP580" s="3">
        <f t="shared" si="120"/>
        <v>0.73228708838622092</v>
      </c>
      <c r="AQ580"/>
      <c r="AR580"/>
      <c r="AS580"/>
      <c r="AT580"/>
      <c r="AU580"/>
      <c r="AV580" s="7"/>
      <c r="BG580">
        <v>0.16827210000000001</v>
      </c>
    </row>
    <row r="581" spans="1:74" x14ac:dyDescent="0.2">
      <c r="A581" s="2">
        <f t="shared" si="121"/>
        <v>142.5</v>
      </c>
      <c r="B581" s="1">
        <v>8.2709999999999999E-4</v>
      </c>
      <c r="C581" s="1">
        <v>54850</v>
      </c>
      <c r="D581" s="1">
        <v>1175000000000</v>
      </c>
      <c r="E581" s="1">
        <v>40220</v>
      </c>
      <c r="F581" s="1">
        <v>3971000000</v>
      </c>
      <c r="G581" s="1">
        <v>14590000</v>
      </c>
      <c r="H581" s="53">
        <f t="shared" si="116"/>
        <v>4.3531578947368423E-14</v>
      </c>
      <c r="I581" s="53">
        <f t="shared" si="118"/>
        <v>61.842105263157897</v>
      </c>
      <c r="J581" s="1">
        <v>683900000</v>
      </c>
      <c r="K581" s="1">
        <v>22270000</v>
      </c>
      <c r="L581" s="64">
        <f t="shared" si="119"/>
        <v>3971040220</v>
      </c>
      <c r="M581" s="1">
        <v>443600000</v>
      </c>
      <c r="N581" s="64"/>
      <c r="O581" s="1">
        <v>0.35972999999999999</v>
      </c>
      <c r="P581" s="1">
        <v>0.43004999999999999</v>
      </c>
      <c r="Q581" s="1">
        <v>0.72636000000000001</v>
      </c>
      <c r="R581" s="1">
        <v>0.31494</v>
      </c>
      <c r="S581" s="1">
        <v>3.3522999999999997E-2</v>
      </c>
      <c r="T581"/>
      <c r="U581" s="1">
        <v>0.35570000000000002</v>
      </c>
      <c r="V581" s="1">
        <v>0.42097000000000001</v>
      </c>
      <c r="W581" s="1">
        <v>0.70759000000000005</v>
      </c>
      <c r="X581" s="1">
        <v>0.31494</v>
      </c>
      <c r="Y581" s="1">
        <v>3.3522999999999997E-2</v>
      </c>
      <c r="AA581" s="1">
        <v>0.29958000000000001</v>
      </c>
      <c r="AB581" s="1">
        <v>0.31378</v>
      </c>
      <c r="AC581" s="1">
        <v>0.49243999999999999</v>
      </c>
      <c r="AD581" s="1">
        <v>0.29896</v>
      </c>
      <c r="AE581" s="1">
        <v>3.2147000000000002E-2</v>
      </c>
      <c r="AG581" s="3">
        <f t="shared" si="117"/>
        <v>74.62682298320091</v>
      </c>
      <c r="AH581" s="3">
        <f t="shared" si="122"/>
        <v>26.845507031746862</v>
      </c>
      <c r="AI581" s="3">
        <f t="shared" si="123"/>
        <v>26.544760935124565</v>
      </c>
      <c r="AJ581" s="3">
        <f t="shared" si="124"/>
        <v>22.356703629307329</v>
      </c>
      <c r="AK581" s="1">
        <f t="shared" si="125"/>
        <v>1331553154500</v>
      </c>
      <c r="AL581" s="63">
        <f t="shared" si="126"/>
        <v>2.8380799999999998E-4</v>
      </c>
      <c r="AM581" s="63">
        <f t="shared" si="127"/>
        <v>1.9641599999999998E-5</v>
      </c>
      <c r="AN581" s="43">
        <f t="shared" si="128"/>
        <v>6.9207351448866833E-2</v>
      </c>
      <c r="AO581" s="3">
        <f t="shared" si="129"/>
        <v>2.2081389760880517</v>
      </c>
      <c r="AP581" s="3">
        <f t="shared" si="120"/>
        <v>0.73233344959888391</v>
      </c>
      <c r="AQ581"/>
      <c r="AR581"/>
      <c r="AS581"/>
      <c r="AT581"/>
      <c r="AU581"/>
      <c r="AV581" s="7"/>
      <c r="BG581">
        <v>0.16801730000000001</v>
      </c>
    </row>
    <row r="582" spans="1:74" x14ac:dyDescent="0.2">
      <c r="A582" s="2">
        <f t="shared" si="121"/>
        <v>142.75</v>
      </c>
      <c r="B582" s="1">
        <v>8.1729999999999997E-4</v>
      </c>
      <c r="C582" s="1">
        <v>55480</v>
      </c>
      <c r="D582" s="1">
        <v>1173000000000</v>
      </c>
      <c r="E582" s="1">
        <v>40060</v>
      </c>
      <c r="F582" s="1">
        <v>3924000000</v>
      </c>
      <c r="G582" s="1">
        <v>14690000</v>
      </c>
      <c r="H582" s="53">
        <f t="shared" si="116"/>
        <v>4.3015789473684206E-14</v>
      </c>
      <c r="I582" s="53">
        <f t="shared" si="118"/>
        <v>61.736842105263158</v>
      </c>
      <c r="J582" s="1">
        <v>692600000</v>
      </c>
      <c r="K582" s="1">
        <v>22210000</v>
      </c>
      <c r="L582" s="64">
        <f t="shared" si="119"/>
        <v>3924040060</v>
      </c>
      <c r="M582" s="1">
        <v>439000000</v>
      </c>
      <c r="N582" s="64"/>
      <c r="O582" s="1">
        <v>0.35598999999999997</v>
      </c>
      <c r="P582" s="1">
        <v>0.42558000000000001</v>
      </c>
      <c r="Q582" s="1">
        <v>0.71880999999999995</v>
      </c>
      <c r="R582" s="1">
        <v>0.31165999999999999</v>
      </c>
      <c r="S582" s="1">
        <v>3.3175000000000003E-2</v>
      </c>
      <c r="T582"/>
      <c r="U582" s="1">
        <v>0.35199999999999998</v>
      </c>
      <c r="V582" s="1">
        <v>0.41660000000000003</v>
      </c>
      <c r="W582" s="1">
        <v>0.70023999999999997</v>
      </c>
      <c r="X582" s="1">
        <v>0.31165999999999999</v>
      </c>
      <c r="Y582" s="1">
        <v>3.3175000000000003E-2</v>
      </c>
      <c r="AA582" s="1">
        <v>0.29647000000000001</v>
      </c>
      <c r="AB582" s="1">
        <v>0.31051000000000001</v>
      </c>
      <c r="AC582" s="1">
        <v>0.48731000000000002</v>
      </c>
      <c r="AD582" s="1">
        <v>0.29586000000000001</v>
      </c>
      <c r="AE582" s="1">
        <v>3.1813000000000001E-2</v>
      </c>
      <c r="AG582" s="3">
        <f t="shared" si="117"/>
        <v>75.408248581772611</v>
      </c>
      <c r="AH582" s="3">
        <f t="shared" si="122"/>
        <v>26.844582412625229</v>
      </c>
      <c r="AI582" s="3">
        <f t="shared" si="123"/>
        <v>26.543703500783959</v>
      </c>
      <c r="AJ582" s="3">
        <f t="shared" si="124"/>
        <v>22.356283457038128</v>
      </c>
      <c r="AK582" s="1">
        <f t="shared" si="125"/>
        <v>1331603086500</v>
      </c>
      <c r="AL582" s="63">
        <f t="shared" si="126"/>
        <v>2.8596399999999999E-4</v>
      </c>
      <c r="AM582" s="63">
        <f t="shared" si="127"/>
        <v>1.95976E-5</v>
      </c>
      <c r="AN582" s="43">
        <f t="shared" si="128"/>
        <v>6.8531703291323381E-2</v>
      </c>
      <c r="AO582" s="3">
        <f t="shared" si="129"/>
        <v>2.2081198991180662</v>
      </c>
      <c r="AP582" s="3">
        <f t="shared" si="120"/>
        <v>0.73231824803797163</v>
      </c>
      <c r="AQ582"/>
      <c r="AR582"/>
      <c r="AS582"/>
      <c r="AT582"/>
      <c r="AU582"/>
      <c r="AV582" s="7"/>
      <c r="BG582">
        <v>0.16777710000000001</v>
      </c>
    </row>
    <row r="583" spans="1:74" x14ac:dyDescent="0.2">
      <c r="A583" s="2">
        <f t="shared" si="121"/>
        <v>143</v>
      </c>
      <c r="B583" s="1">
        <v>8.0760000000000001E-4</v>
      </c>
      <c r="C583" s="1">
        <v>55980</v>
      </c>
      <c r="D583" s="1">
        <v>1170000000000</v>
      </c>
      <c r="E583" s="1">
        <v>39870</v>
      </c>
      <c r="F583" s="1">
        <v>3881000000</v>
      </c>
      <c r="G583" s="1">
        <v>14760000</v>
      </c>
      <c r="H583" s="53">
        <f t="shared" si="116"/>
        <v>4.2505263157894739E-14</v>
      </c>
      <c r="I583" s="53">
        <f t="shared" si="118"/>
        <v>61.578947368421055</v>
      </c>
      <c r="J583" s="1">
        <v>699900000</v>
      </c>
      <c r="K583" s="1">
        <v>22140000</v>
      </c>
      <c r="L583" s="64">
        <f t="shared" si="119"/>
        <v>3881039870</v>
      </c>
      <c r="M583" s="1">
        <v>434500000</v>
      </c>
      <c r="N583" s="64"/>
      <c r="O583" s="1">
        <v>0.35228999999999999</v>
      </c>
      <c r="P583" s="1">
        <v>0.42115000000000002</v>
      </c>
      <c r="Q583" s="1">
        <v>0.71133000000000002</v>
      </c>
      <c r="R583" s="1">
        <v>0.30842999999999998</v>
      </c>
      <c r="S583" s="1">
        <v>3.2830999999999999E-2</v>
      </c>
      <c r="T583"/>
      <c r="U583" s="1">
        <v>0.34833999999999998</v>
      </c>
      <c r="V583" s="1">
        <v>0.41226000000000002</v>
      </c>
      <c r="W583" s="1">
        <v>0.69294999999999995</v>
      </c>
      <c r="X583" s="1">
        <v>0.30842999999999998</v>
      </c>
      <c r="Y583" s="1">
        <v>3.2830999999999999E-2</v>
      </c>
      <c r="AA583" s="1">
        <v>0.29338999999999998</v>
      </c>
      <c r="AB583" s="1">
        <v>0.30728</v>
      </c>
      <c r="AC583" s="1">
        <v>0.48224</v>
      </c>
      <c r="AD583" s="1">
        <v>0.29277999999999998</v>
      </c>
      <c r="AE583" s="1">
        <v>3.1482999999999997E-2</v>
      </c>
      <c r="AG583" s="3">
        <f t="shared" si="117"/>
        <v>76.197856572970565</v>
      </c>
      <c r="AH583" s="3">
        <f t="shared" si="122"/>
        <v>26.8437428920918</v>
      </c>
      <c r="AI583" s="3">
        <f t="shared" si="123"/>
        <v>26.542761358628564</v>
      </c>
      <c r="AJ583" s="3">
        <f t="shared" si="124"/>
        <v>22.355689139943834</v>
      </c>
      <c r="AK583" s="1">
        <f t="shared" si="125"/>
        <v>1331653468500</v>
      </c>
      <c r="AL583" s="63">
        <f t="shared" si="126"/>
        <v>2.87924E-4</v>
      </c>
      <c r="AM583" s="63">
        <f t="shared" si="127"/>
        <v>1.95448E-5</v>
      </c>
      <c r="AN583" s="43">
        <f t="shared" si="128"/>
        <v>6.7881802142231981E-2</v>
      </c>
      <c r="AO583" s="3">
        <f t="shared" si="129"/>
        <v>2.2081689026079383</v>
      </c>
      <c r="AP583" s="3">
        <f t="shared" si="120"/>
        <v>0.73235189362459918</v>
      </c>
      <c r="AQ583"/>
      <c r="AR583"/>
      <c r="AS583"/>
      <c r="AT583"/>
      <c r="AU583"/>
      <c r="AV583" s="7"/>
      <c r="BG583">
        <v>0.1675479</v>
      </c>
    </row>
    <row r="584" spans="1:74" x14ac:dyDescent="0.2">
      <c r="A584" s="2">
        <f t="shared" si="121"/>
        <v>143.25</v>
      </c>
      <c r="B584" s="1">
        <v>7.9799999999999999E-4</v>
      </c>
      <c r="C584" s="1">
        <v>56360</v>
      </c>
      <c r="D584" s="1">
        <v>1168000000000</v>
      </c>
      <c r="E584" s="1">
        <v>39660</v>
      </c>
      <c r="F584" s="1">
        <v>3839000000</v>
      </c>
      <c r="G584" s="1">
        <v>14800000</v>
      </c>
      <c r="H584" s="53">
        <f t="shared" si="116"/>
        <v>4.1999999999999998E-14</v>
      </c>
      <c r="I584" s="53">
        <f t="shared" si="118"/>
        <v>61.473684210526315</v>
      </c>
      <c r="J584" s="1">
        <v>706200000</v>
      </c>
      <c r="K584" s="1">
        <v>22060000</v>
      </c>
      <c r="L584" s="64">
        <f t="shared" si="119"/>
        <v>3839039660</v>
      </c>
      <c r="M584" s="1">
        <v>430000000</v>
      </c>
      <c r="N584" s="64"/>
      <c r="O584" s="1">
        <v>0.34861999999999999</v>
      </c>
      <c r="P584" s="1">
        <v>0.41676000000000002</v>
      </c>
      <c r="Q584" s="1">
        <v>0.70392999999999994</v>
      </c>
      <c r="R584" s="1">
        <v>0.30521999999999999</v>
      </c>
      <c r="S584" s="1">
        <v>3.2489999999999998E-2</v>
      </c>
      <c r="T584"/>
      <c r="U584" s="1">
        <v>0.34471000000000002</v>
      </c>
      <c r="V584" s="1">
        <v>0.40797</v>
      </c>
      <c r="W584" s="1">
        <v>0.68574000000000002</v>
      </c>
      <c r="X584" s="1">
        <v>0.30521999999999999</v>
      </c>
      <c r="Y584" s="1">
        <v>3.2489999999999998E-2</v>
      </c>
      <c r="AA584" s="1">
        <v>0.29033999999999999</v>
      </c>
      <c r="AB584" s="1">
        <v>0.30408000000000002</v>
      </c>
      <c r="AC584" s="1">
        <v>0.47721999999999998</v>
      </c>
      <c r="AD584" s="1">
        <v>0.28974</v>
      </c>
      <c r="AE584" s="1">
        <v>3.1156E-2</v>
      </c>
      <c r="AG584" s="3">
        <f t="shared" si="117"/>
        <v>76.995732635520056</v>
      </c>
      <c r="AH584" s="3">
        <f t="shared" si="122"/>
        <v>26.842252311395001</v>
      </c>
      <c r="AI584" s="3">
        <f t="shared" si="123"/>
        <v>26.541198996790119</v>
      </c>
      <c r="AJ584" s="3">
        <f t="shared" si="124"/>
        <v>22.354941013396893</v>
      </c>
      <c r="AK584" s="1">
        <f t="shared" si="125"/>
        <v>1331704192500</v>
      </c>
      <c r="AL584" s="63">
        <f t="shared" si="126"/>
        <v>2.8929599999999998E-4</v>
      </c>
      <c r="AM584" s="63">
        <f t="shared" si="127"/>
        <v>1.94832E-5</v>
      </c>
      <c r="AN584" s="43">
        <f t="shared" si="128"/>
        <v>6.7346938775510207E-2</v>
      </c>
      <c r="AO584" s="3">
        <f t="shared" si="129"/>
        <v>2.2081913651342098</v>
      </c>
      <c r="AP584" s="3">
        <f t="shared" si="120"/>
        <v>0.73236395047509351</v>
      </c>
      <c r="AQ584"/>
      <c r="AR584"/>
      <c r="AS584"/>
      <c r="AT584"/>
      <c r="AU584"/>
      <c r="AV584" s="7"/>
      <c r="BG584">
        <v>0.1673269</v>
      </c>
    </row>
    <row r="585" spans="1:74" x14ac:dyDescent="0.2">
      <c r="A585" s="2">
        <f t="shared" si="121"/>
        <v>143.5</v>
      </c>
      <c r="B585" s="1">
        <v>7.8839999999999997E-4</v>
      </c>
      <c r="C585" s="1">
        <v>56630</v>
      </c>
      <c r="D585" s="1">
        <v>1165000000000</v>
      </c>
      <c r="E585" s="1">
        <v>39450</v>
      </c>
      <c r="F585" s="1">
        <v>3799000000</v>
      </c>
      <c r="G585" s="1">
        <v>14830000</v>
      </c>
      <c r="H585" s="53">
        <f t="shared" si="116"/>
        <v>4.1494736842105262E-14</v>
      </c>
      <c r="I585" s="53">
        <f t="shared" si="118"/>
        <v>61.315789473684212</v>
      </c>
      <c r="J585" s="1">
        <v>711500000</v>
      </c>
      <c r="K585" s="1">
        <v>21970000</v>
      </c>
      <c r="L585" s="64">
        <f t="shared" si="119"/>
        <v>3799039450</v>
      </c>
      <c r="M585" s="1">
        <v>425500000</v>
      </c>
      <c r="N585" s="64"/>
      <c r="O585" s="1">
        <v>0.34499000000000002</v>
      </c>
      <c r="P585" s="1">
        <v>0.41243000000000002</v>
      </c>
      <c r="Q585" s="1">
        <v>0.6966</v>
      </c>
      <c r="R585" s="1">
        <v>0.30203999999999998</v>
      </c>
      <c r="S585" s="1">
        <v>3.2152E-2</v>
      </c>
      <c r="T585"/>
      <c r="U585" s="1">
        <v>0.34112999999999999</v>
      </c>
      <c r="V585" s="1">
        <v>0.40372999999999998</v>
      </c>
      <c r="W585" s="1">
        <v>0.67859999999999998</v>
      </c>
      <c r="X585" s="1">
        <v>0.30203999999999998</v>
      </c>
      <c r="Y585" s="1">
        <v>3.2152E-2</v>
      </c>
      <c r="AA585" s="1">
        <v>0.28732000000000002</v>
      </c>
      <c r="AB585" s="1">
        <v>0.30092000000000002</v>
      </c>
      <c r="AC585" s="1">
        <v>0.47225</v>
      </c>
      <c r="AD585" s="1">
        <v>0.28672999999999998</v>
      </c>
      <c r="AE585" s="1">
        <v>3.0832999999999999E-2</v>
      </c>
      <c r="AG585" s="3">
        <f t="shared" si="117"/>
        <v>77.801963345297452</v>
      </c>
      <c r="AH585" s="3">
        <f t="shared" si="122"/>
        <v>26.840899334494168</v>
      </c>
      <c r="AI585" s="3">
        <f t="shared" si="123"/>
        <v>26.54058375598132</v>
      </c>
      <c r="AJ585" s="3">
        <f t="shared" si="124"/>
        <v>22.354060108370867</v>
      </c>
      <c r="AK585" s="1">
        <f t="shared" si="125"/>
        <v>1331755159500</v>
      </c>
      <c r="AL585" s="63">
        <f t="shared" si="126"/>
        <v>2.9007999999999996E-4</v>
      </c>
      <c r="AM585" s="63">
        <f t="shared" si="127"/>
        <v>1.9412799999999998E-5</v>
      </c>
      <c r="AN585" s="43">
        <f t="shared" si="128"/>
        <v>6.6922228350799778E-2</v>
      </c>
      <c r="AO585" s="3">
        <f t="shared" si="129"/>
        <v>2.2081581520904559</v>
      </c>
      <c r="AP585" s="3">
        <f t="shared" si="120"/>
        <v>0.73234245811410414</v>
      </c>
      <c r="AQ585"/>
      <c r="AR585"/>
      <c r="AS585"/>
      <c r="AT585"/>
      <c r="AU585"/>
      <c r="AV585" s="7"/>
      <c r="BG585">
        <v>0.1671108</v>
      </c>
    </row>
    <row r="586" spans="1:74" x14ac:dyDescent="0.2">
      <c r="A586" s="2">
        <f t="shared" si="121"/>
        <v>143.75</v>
      </c>
      <c r="B586" s="1">
        <v>7.7899999999999996E-4</v>
      </c>
      <c r="C586" s="1">
        <v>56810</v>
      </c>
      <c r="D586" s="1">
        <v>1163000000000</v>
      </c>
      <c r="E586" s="1">
        <v>39220</v>
      </c>
      <c r="F586" s="1">
        <v>3762000000</v>
      </c>
      <c r="G586" s="1">
        <v>14850000</v>
      </c>
      <c r="H586" s="53">
        <f t="shared" si="116"/>
        <v>4.0999999999999996E-14</v>
      </c>
      <c r="I586" s="53">
        <f t="shared" si="118"/>
        <v>61.210526315789473</v>
      </c>
      <c r="J586" s="1">
        <v>715900000</v>
      </c>
      <c r="K586" s="1">
        <v>21870000</v>
      </c>
      <c r="L586" s="64">
        <f t="shared" si="119"/>
        <v>3762039220</v>
      </c>
      <c r="M586" s="1">
        <v>421100000</v>
      </c>
      <c r="N586" s="64"/>
      <c r="O586" s="1">
        <v>0.34139999999999998</v>
      </c>
      <c r="P586" s="1">
        <v>0.40814</v>
      </c>
      <c r="Q586" s="1">
        <v>0.68933999999999995</v>
      </c>
      <c r="R586" s="1">
        <v>0.2989</v>
      </c>
      <c r="S586" s="1">
        <v>3.1817999999999999E-2</v>
      </c>
      <c r="T586"/>
      <c r="U586" s="1">
        <v>0.33757999999999999</v>
      </c>
      <c r="V586" s="1">
        <v>0.39953</v>
      </c>
      <c r="W586" s="1">
        <v>0.67152000000000001</v>
      </c>
      <c r="X586" s="1">
        <v>0.2989</v>
      </c>
      <c r="Y586" s="1">
        <v>3.1817999999999999E-2</v>
      </c>
      <c r="AA586" s="1">
        <v>0.28433000000000003</v>
      </c>
      <c r="AB586" s="1">
        <v>0.29779</v>
      </c>
      <c r="AC586" s="1">
        <v>0.46733000000000002</v>
      </c>
      <c r="AD586" s="1">
        <v>0.28373999999999999</v>
      </c>
      <c r="AE586" s="1">
        <v>3.0512000000000001E-2</v>
      </c>
      <c r="AG586" s="3">
        <f t="shared" si="117"/>
        <v>78.616636184724555</v>
      </c>
      <c r="AH586" s="3">
        <f t="shared" si="122"/>
        <v>26.839719593464963</v>
      </c>
      <c r="AI586" s="3">
        <f t="shared" si="123"/>
        <v>26.539404043239315</v>
      </c>
      <c r="AJ586" s="3">
        <f t="shared" si="124"/>
        <v>22.353068166402736</v>
      </c>
      <c r="AK586" s="1">
        <f t="shared" si="125"/>
        <v>1331806288500</v>
      </c>
      <c r="AL586" s="63">
        <f t="shared" si="126"/>
        <v>2.90668E-4</v>
      </c>
      <c r="AM586" s="63">
        <f t="shared" si="127"/>
        <v>1.9333600000000001E-5</v>
      </c>
      <c r="AN586" s="43">
        <f t="shared" si="128"/>
        <v>6.6514373787276204E-2</v>
      </c>
      <c r="AO586" s="3">
        <f t="shared" si="129"/>
        <v>2.2081622319138856</v>
      </c>
      <c r="AP586" s="3">
        <f t="shared" si="120"/>
        <v>0.73234674376439457</v>
      </c>
      <c r="AQ586"/>
      <c r="AR586"/>
      <c r="AS586"/>
      <c r="AT586"/>
      <c r="AU586"/>
      <c r="AV586" s="7"/>
      <c r="BG586">
        <v>0.16689680000000001</v>
      </c>
    </row>
    <row r="587" spans="1:74" x14ac:dyDescent="0.2">
      <c r="A587" s="2">
        <f t="shared" si="121"/>
        <v>144</v>
      </c>
      <c r="B587" s="1">
        <v>7.6979999999999995E-4</v>
      </c>
      <c r="C587" s="1">
        <v>56900</v>
      </c>
      <c r="D587" s="1">
        <v>1161000000000</v>
      </c>
      <c r="E587" s="1">
        <v>38990</v>
      </c>
      <c r="F587" s="1">
        <v>3726000000</v>
      </c>
      <c r="G587" s="1">
        <v>14840000</v>
      </c>
      <c r="H587" s="53">
        <f t="shared" si="116"/>
        <v>4.051578947368421E-14</v>
      </c>
      <c r="I587" s="53">
        <f t="shared" si="118"/>
        <v>61.10526315789474</v>
      </c>
      <c r="J587" s="1">
        <v>719600000</v>
      </c>
      <c r="K587" s="1">
        <v>21760000</v>
      </c>
      <c r="L587" s="64">
        <f t="shared" si="119"/>
        <v>3726038990</v>
      </c>
      <c r="M587" s="1">
        <v>416700000</v>
      </c>
      <c r="N587" s="64"/>
      <c r="O587" s="1">
        <v>0.33784999999999998</v>
      </c>
      <c r="P587" s="1">
        <v>0.40389000000000003</v>
      </c>
      <c r="Q587" s="1">
        <v>0.68215999999999999</v>
      </c>
      <c r="R587" s="1">
        <v>0.29579</v>
      </c>
      <c r="S587" s="1">
        <v>3.1487000000000001E-2</v>
      </c>
      <c r="T587"/>
      <c r="U587" s="1">
        <v>0.33406000000000002</v>
      </c>
      <c r="V587" s="1">
        <v>0.39537</v>
      </c>
      <c r="W587" s="1">
        <v>0.66454000000000002</v>
      </c>
      <c r="X587" s="1">
        <v>0.29579</v>
      </c>
      <c r="Y587" s="1">
        <v>3.1487000000000001E-2</v>
      </c>
      <c r="AA587" s="1">
        <v>0.28137000000000001</v>
      </c>
      <c r="AB587" s="1">
        <v>0.29468</v>
      </c>
      <c r="AC587" s="1">
        <v>0.46245999999999998</v>
      </c>
      <c r="AD587" s="1">
        <v>0.28078999999999998</v>
      </c>
      <c r="AE587" s="1">
        <v>3.0193999999999999E-2</v>
      </c>
      <c r="AG587" s="3">
        <f t="shared" ref="AG587:AG620" si="130">IF(A587&lt;AG$3,1,EXP((A587-AG$3)/24))</f>
        <v>79.439839552261333</v>
      </c>
      <c r="AH587" s="3">
        <f t="shared" si="122"/>
        <v>26.838749792731491</v>
      </c>
      <c r="AI587" s="3">
        <f t="shared" si="123"/>
        <v>26.537672800828421</v>
      </c>
      <c r="AJ587" s="3">
        <f t="shared" si="124"/>
        <v>22.351987654819773</v>
      </c>
      <c r="AK587" s="1">
        <f t="shared" si="125"/>
        <v>1331857498500</v>
      </c>
      <c r="AL587" s="63">
        <f t="shared" si="126"/>
        <v>2.9105999999999999E-4</v>
      </c>
      <c r="AM587" s="63">
        <f t="shared" si="127"/>
        <v>1.9245600000000001E-5</v>
      </c>
      <c r="AN587" s="43">
        <f t="shared" si="128"/>
        <v>6.6122448979591839E-2</v>
      </c>
      <c r="AO587" s="3">
        <f t="shared" si="129"/>
        <v>2.2081709541376773</v>
      </c>
      <c r="AP587" s="3">
        <f t="shared" si="120"/>
        <v>0.73235286835524516</v>
      </c>
      <c r="AQ587"/>
      <c r="AR587"/>
      <c r="AS587"/>
      <c r="AT587"/>
      <c r="AU587"/>
      <c r="AV587" s="7"/>
      <c r="BG587">
        <v>0.1666839</v>
      </c>
    </row>
    <row r="588" spans="1:74" x14ac:dyDescent="0.2">
      <c r="A588" s="2">
        <f t="shared" si="121"/>
        <v>144.25</v>
      </c>
      <c r="B588" s="1">
        <v>7.6059999999999995E-4</v>
      </c>
      <c r="C588" s="1">
        <v>56910</v>
      </c>
      <c r="D588" s="1">
        <v>1158000000000</v>
      </c>
      <c r="E588" s="1">
        <v>38750</v>
      </c>
      <c r="F588" s="1">
        <v>3691000000</v>
      </c>
      <c r="G588" s="1">
        <v>14830000</v>
      </c>
      <c r="H588" s="53">
        <f t="shared" ref="H588" si="131">B588/19000000000</f>
        <v>4.0031578947368419E-14</v>
      </c>
      <c r="I588" s="53">
        <f t="shared" ref="I588" si="132">D588/19000000000</f>
        <v>60.94736842105263</v>
      </c>
      <c r="J588" s="1">
        <v>722700000</v>
      </c>
      <c r="K588" s="1">
        <v>21640000</v>
      </c>
      <c r="M588" s="1">
        <v>412400000</v>
      </c>
      <c r="O588" s="1">
        <v>0.33434000000000003</v>
      </c>
      <c r="P588" s="1">
        <v>0.39967999999999998</v>
      </c>
      <c r="Q588" s="1">
        <v>0.67505999999999999</v>
      </c>
      <c r="R588" s="1">
        <v>0.29271999999999998</v>
      </c>
      <c r="S588" s="1">
        <v>3.1158999999999999E-2</v>
      </c>
      <c r="U588" s="1">
        <v>0.33058999999999999</v>
      </c>
      <c r="V588" s="1">
        <v>0.39124999999999999</v>
      </c>
      <c r="W588" s="1">
        <v>0.65761999999999998</v>
      </c>
      <c r="X588" s="1">
        <v>0.29271999999999998</v>
      </c>
      <c r="Y588" s="1">
        <v>3.1158999999999999E-2</v>
      </c>
      <c r="AA588" s="1">
        <v>0.27844000000000002</v>
      </c>
      <c r="AB588" s="1">
        <v>0.29160999999999998</v>
      </c>
      <c r="AC588" s="1">
        <v>0.45765</v>
      </c>
      <c r="AD588" s="1">
        <v>0.27787000000000001</v>
      </c>
      <c r="AE588" s="1">
        <v>2.988E-2</v>
      </c>
      <c r="AF588" s="7"/>
      <c r="AG588" s="3">
        <f t="shared" ref="AG588:AG589" si="133">IF(A588&lt;AG$3,1,EXP((A588-AG$3)/24))</f>
        <v>80.271662771997484</v>
      </c>
      <c r="AH588" s="3">
        <f t="shared" ref="AH588:AH589" si="134">O588*AG588</f>
        <v>26.838027731189641</v>
      </c>
      <c r="AI588" s="3">
        <f t="shared" ref="AI588:AI589" si="135">U588*AG588</f>
        <v>26.537008995794647</v>
      </c>
      <c r="AJ588" s="3">
        <f t="shared" ref="AJ588:AJ589" si="136">AA588*AG588</f>
        <v>22.35084178223498</v>
      </c>
      <c r="AK588" s="1">
        <f t="shared" ref="AK588:AK589" si="137">AK587+(C588*0.25)*3600</f>
        <v>1331908717500</v>
      </c>
      <c r="AL588" s="63">
        <f t="shared" ref="AL588:AL589" si="138">G587*AL$5</f>
        <v>2.90864E-4</v>
      </c>
      <c r="AM588" s="63">
        <f t="shared" ref="AM588:AM589" si="139">K587*AM$5</f>
        <v>1.9148799999999999E-5</v>
      </c>
      <c r="AN588" s="43">
        <f t="shared" ref="AN588:AN589" si="140">AM588/AL588</f>
        <v>6.5834204301666754E-2</v>
      </c>
      <c r="AO588" s="3">
        <f t="shared" ref="AO588:AO589" si="141">((P588*12)+Q588+(R588*16)+(S588*14))/(P588*12)</f>
        <v>2.2082178242594077</v>
      </c>
      <c r="AP588" s="3">
        <f t="shared" ref="AP588:AP589" si="142">R588/P588</f>
        <v>0.73238590872698162</v>
      </c>
      <c r="AV588" s="7"/>
      <c r="BU588"/>
      <c r="BV588"/>
    </row>
    <row r="589" spans="1:74" x14ac:dyDescent="0.2">
      <c r="A589" s="2">
        <f t="shared" si="121"/>
        <v>144.5</v>
      </c>
      <c r="B589" s="1">
        <v>7.515E-4</v>
      </c>
      <c r="C589" s="1">
        <v>56860</v>
      </c>
      <c r="D589" s="1">
        <v>1156000000000</v>
      </c>
      <c r="E589" s="1">
        <v>38500</v>
      </c>
      <c r="F589" s="1">
        <v>3657000000</v>
      </c>
      <c r="G589" s="1">
        <v>14800000</v>
      </c>
      <c r="H589" s="53">
        <f t="shared" ref="H589:H620" si="143">B589/19000000000</f>
        <v>3.9552631578947371E-14</v>
      </c>
      <c r="I589" s="53">
        <f t="shared" ref="I589:I620" si="144">D589/19000000000</f>
        <v>60.842105263157897</v>
      </c>
      <c r="J589" s="1">
        <v>725200000</v>
      </c>
      <c r="K589" s="1">
        <v>21520000</v>
      </c>
      <c r="L589" s="64">
        <f t="shared" si="119"/>
        <v>3657038500</v>
      </c>
      <c r="M589" s="1">
        <v>408100000</v>
      </c>
      <c r="N589" s="64"/>
      <c r="O589" s="1">
        <v>0.33085999999999999</v>
      </c>
      <c r="P589" s="1">
        <v>0.39551999999999998</v>
      </c>
      <c r="Q589" s="1">
        <v>0.66803999999999997</v>
      </c>
      <c r="R589" s="1">
        <v>0.28966999999999998</v>
      </c>
      <c r="S589" s="1">
        <v>3.0834E-2</v>
      </c>
      <c r="U589" s="1">
        <v>0.32715</v>
      </c>
      <c r="V589" s="1">
        <v>0.38717000000000001</v>
      </c>
      <c r="W589" s="1">
        <v>0.65076999999999996</v>
      </c>
      <c r="X589" s="1">
        <v>0.28966999999999998</v>
      </c>
      <c r="Y589" s="1">
        <v>3.0834E-2</v>
      </c>
      <c r="AA589" s="1">
        <v>0.27554000000000001</v>
      </c>
      <c r="AB589" s="1">
        <v>0.28856999999999999</v>
      </c>
      <c r="AC589" s="1">
        <v>0.45289000000000001</v>
      </c>
      <c r="AD589" s="1">
        <v>0.27496999999999999</v>
      </c>
      <c r="AE589" s="1">
        <v>2.9569000000000002E-2</v>
      </c>
      <c r="AG589" s="3">
        <f t="shared" si="133"/>
        <v>81.112196103344971</v>
      </c>
      <c r="AH589" s="3">
        <f t="shared" si="134"/>
        <v>26.836781202752714</v>
      </c>
      <c r="AI589" s="3">
        <f t="shared" si="135"/>
        <v>26.535854955209306</v>
      </c>
      <c r="AJ589" s="3">
        <f t="shared" si="136"/>
        <v>22.349654514315674</v>
      </c>
      <c r="AK589" s="1">
        <f t="shared" si="137"/>
        <v>1331959891500</v>
      </c>
      <c r="AL589" s="63">
        <f t="shared" si="138"/>
        <v>2.90668E-4</v>
      </c>
      <c r="AM589" s="63">
        <f t="shared" si="139"/>
        <v>1.9043200000000001E-5</v>
      </c>
      <c r="AN589" s="43">
        <f t="shared" si="140"/>
        <v>6.551529580139541E-2</v>
      </c>
      <c r="AO589" s="3">
        <f t="shared" si="141"/>
        <v>2.2082060747033436</v>
      </c>
      <c r="AP589" s="3">
        <f t="shared" si="142"/>
        <v>0.7323776294498382</v>
      </c>
      <c r="AV589" s="7"/>
    </row>
    <row r="590" spans="1:74" x14ac:dyDescent="0.2">
      <c r="A590" s="2">
        <f t="shared" ref="A590:A653" si="145">A589+0.25</f>
        <v>144.75</v>
      </c>
      <c r="B590" s="1">
        <v>7.425E-4</v>
      </c>
      <c r="C590" s="1">
        <v>56750</v>
      </c>
      <c r="D590" s="1">
        <v>1154000000000</v>
      </c>
      <c r="E590" s="1">
        <v>38260</v>
      </c>
      <c r="F590" s="1">
        <v>3625000000</v>
      </c>
      <c r="G590" s="1">
        <v>14760000</v>
      </c>
      <c r="H590" s="53">
        <f t="shared" si="143"/>
        <v>3.9078947368421055E-14</v>
      </c>
      <c r="I590" s="53">
        <f t="shared" si="144"/>
        <v>60.736842105263158</v>
      </c>
      <c r="J590" s="1">
        <v>727200000</v>
      </c>
      <c r="K590" s="1">
        <v>21390000</v>
      </c>
      <c r="L590" s="64">
        <f t="shared" ref="L590:L653" si="146">SUM(E590:F590)</f>
        <v>3625038260</v>
      </c>
      <c r="M590" s="1">
        <v>403900000</v>
      </c>
      <c r="N590" s="64"/>
      <c r="O590" s="1">
        <v>0.32740999999999998</v>
      </c>
      <c r="P590" s="1">
        <v>0.39140000000000003</v>
      </c>
      <c r="Q590" s="1">
        <v>0.66108</v>
      </c>
      <c r="R590" s="1">
        <v>0.28665000000000002</v>
      </c>
      <c r="S590" s="1">
        <v>3.0512999999999998E-2</v>
      </c>
      <c r="U590" s="1">
        <v>0.32374000000000003</v>
      </c>
      <c r="V590" s="1">
        <v>0.38313999999999998</v>
      </c>
      <c r="W590" s="1">
        <v>0.64400000000000002</v>
      </c>
      <c r="X590" s="1">
        <v>0.28665000000000002</v>
      </c>
      <c r="Y590" s="1">
        <v>3.0512999999999998E-2</v>
      </c>
      <c r="AA590" s="1">
        <v>0.27267000000000002</v>
      </c>
      <c r="AB590" s="1">
        <v>0.28556999999999999</v>
      </c>
      <c r="AC590" s="1">
        <v>0.44817000000000001</v>
      </c>
      <c r="AD590" s="1">
        <v>0.27211000000000002</v>
      </c>
      <c r="AE590" s="1">
        <v>2.9260999999999999E-2</v>
      </c>
      <c r="AG590" s="3">
        <f t="shared" si="130"/>
        <v>81.961530750832097</v>
      </c>
      <c r="AH590" s="3">
        <f t="shared" ref="AH590:AH620" si="147">O590*AG590</f>
        <v>26.835024783129935</v>
      </c>
      <c r="AI590" s="3">
        <f t="shared" ref="AI590:AI620" si="148">U590*AG590</f>
        <v>26.534225965274384</v>
      </c>
      <c r="AJ590" s="3">
        <f t="shared" ref="AJ590:AJ620" si="149">AA590*AG590</f>
        <v>22.34845058982939</v>
      </c>
      <c r="AK590" s="1">
        <f t="shared" ref="AK590:AK620" si="150">AK589+(C590*0.25)*3600</f>
        <v>1332010966500</v>
      </c>
      <c r="AL590" s="63">
        <f t="shared" ref="AL590:AL620" si="151">G589*AL$5</f>
        <v>2.9007999999999996E-4</v>
      </c>
      <c r="AM590" s="63">
        <f t="shared" ref="AM590:AM620" si="152">K589*AM$5</f>
        <v>1.89376E-5</v>
      </c>
      <c r="AN590" s="43">
        <f t="shared" ref="AN590:AN620" si="153">AM590/AL590</f>
        <v>6.5284059569773858E-2</v>
      </c>
      <c r="AO590" s="3">
        <f t="shared" ref="AO590:AO620" si="154">((P590*12)+Q590+(R590*16)+(S590*14))/(P590*12)</f>
        <v>2.2081974961676036</v>
      </c>
      <c r="AP590" s="3">
        <f t="shared" ref="AP590:AP620" si="155">R590/P590</f>
        <v>0.73237097598364842</v>
      </c>
      <c r="AV590" s="7"/>
    </row>
    <row r="591" spans="1:74" x14ac:dyDescent="0.2">
      <c r="A591" s="2">
        <f t="shared" si="145"/>
        <v>145</v>
      </c>
      <c r="B591" s="1">
        <v>7.337E-4</v>
      </c>
      <c r="C591" s="1">
        <v>56590</v>
      </c>
      <c r="D591" s="1">
        <v>1152000000000</v>
      </c>
      <c r="E591" s="1">
        <v>38010</v>
      </c>
      <c r="F591" s="1">
        <v>3594000000</v>
      </c>
      <c r="G591" s="1">
        <v>14710000</v>
      </c>
      <c r="H591" s="53">
        <f t="shared" si="143"/>
        <v>3.8615789473684214E-14</v>
      </c>
      <c r="I591" s="53">
        <f t="shared" si="144"/>
        <v>60.631578947368418</v>
      </c>
      <c r="J591" s="1">
        <v>728800000</v>
      </c>
      <c r="K591" s="1">
        <v>21250000</v>
      </c>
      <c r="L591" s="64">
        <f t="shared" si="146"/>
        <v>3594038010</v>
      </c>
      <c r="M591" s="1">
        <v>399700000</v>
      </c>
      <c r="N591" s="64"/>
      <c r="O591" s="1">
        <v>0.32400000000000001</v>
      </c>
      <c r="P591" s="1">
        <v>0.38733000000000001</v>
      </c>
      <c r="Q591" s="1">
        <v>0.65419000000000005</v>
      </c>
      <c r="R591" s="1">
        <v>0.28366999999999998</v>
      </c>
      <c r="S591" s="1">
        <v>3.0195E-2</v>
      </c>
      <c r="U591" s="1">
        <v>0.32036999999999999</v>
      </c>
      <c r="V591" s="1">
        <v>0.37916</v>
      </c>
      <c r="W591" s="1">
        <v>0.63729000000000002</v>
      </c>
      <c r="X591" s="1">
        <v>0.28366999999999998</v>
      </c>
      <c r="Y591" s="1">
        <v>3.0195E-2</v>
      </c>
      <c r="AA591" s="1">
        <v>0.26983000000000001</v>
      </c>
      <c r="AB591" s="1">
        <v>0.28259000000000001</v>
      </c>
      <c r="AC591" s="1">
        <v>0.44350000000000001</v>
      </c>
      <c r="AD591" s="1">
        <v>0.26928000000000002</v>
      </c>
      <c r="AE591" s="1">
        <v>2.8955999999999999E-2</v>
      </c>
      <c r="AG591" s="3">
        <f t="shared" si="130"/>
        <v>82.819758873999547</v>
      </c>
      <c r="AH591" s="3">
        <f t="shared" si="147"/>
        <v>26.833601875175855</v>
      </c>
      <c r="AI591" s="3">
        <f t="shared" si="148"/>
        <v>26.532966150463235</v>
      </c>
      <c r="AJ591" s="3">
        <f t="shared" si="149"/>
        <v>22.3472555369713</v>
      </c>
      <c r="AK591" s="1">
        <f t="shared" si="150"/>
        <v>1332061897500</v>
      </c>
      <c r="AL591" s="63">
        <f t="shared" si="151"/>
        <v>2.8929599999999998E-4</v>
      </c>
      <c r="AM591" s="63">
        <f t="shared" si="152"/>
        <v>1.88232E-5</v>
      </c>
      <c r="AN591" s="43">
        <f t="shared" si="153"/>
        <v>6.5065538410486151E-2</v>
      </c>
      <c r="AO591" s="3">
        <f t="shared" si="154"/>
        <v>2.208194562775927</v>
      </c>
      <c r="AP591" s="3">
        <f t="shared" si="155"/>
        <v>0.73237291198719434</v>
      </c>
      <c r="AQ591" s="20"/>
      <c r="AR591" s="21"/>
      <c r="AS591" s="20"/>
      <c r="AT591" s="21"/>
      <c r="AU591" s="20"/>
      <c r="AV591" s="7"/>
    </row>
    <row r="592" spans="1:74" x14ac:dyDescent="0.2">
      <c r="A592" s="2">
        <f t="shared" si="145"/>
        <v>145.25</v>
      </c>
      <c r="B592" s="1">
        <v>7.249E-4</v>
      </c>
      <c r="C592" s="1">
        <v>56390</v>
      </c>
      <c r="D592" s="1">
        <v>1149000000000</v>
      </c>
      <c r="E592" s="1">
        <v>37750</v>
      </c>
      <c r="F592" s="1">
        <v>3563000000</v>
      </c>
      <c r="G592" s="1">
        <v>14650000</v>
      </c>
      <c r="H592" s="53">
        <f t="shared" si="143"/>
        <v>3.8152631578947366E-14</v>
      </c>
      <c r="I592" s="53">
        <f t="shared" si="144"/>
        <v>60.473684210526315</v>
      </c>
      <c r="J592" s="1">
        <v>730100000</v>
      </c>
      <c r="K592" s="1">
        <v>21100000</v>
      </c>
      <c r="L592" s="64">
        <f t="shared" si="146"/>
        <v>3563037750</v>
      </c>
      <c r="M592" s="1">
        <v>395500000</v>
      </c>
      <c r="N592" s="64"/>
      <c r="O592" s="1">
        <v>0.32063000000000003</v>
      </c>
      <c r="P592" s="1">
        <v>0.38329000000000002</v>
      </c>
      <c r="Q592" s="1">
        <v>0.64737</v>
      </c>
      <c r="R592" s="1">
        <v>0.28071000000000002</v>
      </c>
      <c r="S592" s="1">
        <v>2.988E-2</v>
      </c>
      <c r="U592" s="1">
        <v>0.31702999999999998</v>
      </c>
      <c r="V592" s="1">
        <v>0.37519999999999998</v>
      </c>
      <c r="W592" s="1">
        <v>0.63063999999999998</v>
      </c>
      <c r="X592" s="1">
        <v>0.28071000000000002</v>
      </c>
      <c r="Y592" s="1">
        <v>2.988E-2</v>
      </c>
      <c r="AA592" s="1">
        <v>0.26701999999999998</v>
      </c>
      <c r="AB592" s="1">
        <v>0.27965000000000001</v>
      </c>
      <c r="AC592" s="1">
        <v>0.43886999999999998</v>
      </c>
      <c r="AD592" s="1">
        <v>0.26646999999999998</v>
      </c>
      <c r="AE592" s="1">
        <v>2.8653999999999999E-2</v>
      </c>
      <c r="AG592" s="3">
        <f t="shared" si="130"/>
        <v>83.686973597400566</v>
      </c>
      <c r="AH592" s="3">
        <f t="shared" si="147"/>
        <v>26.832554344534547</v>
      </c>
      <c r="AI592" s="3">
        <f t="shared" si="148"/>
        <v>26.531281239583901</v>
      </c>
      <c r="AJ592" s="3">
        <f t="shared" si="149"/>
        <v>22.346095689977897</v>
      </c>
      <c r="AK592" s="1">
        <f t="shared" si="150"/>
        <v>1332112648500</v>
      </c>
      <c r="AL592" s="63">
        <f t="shared" si="151"/>
        <v>2.88316E-4</v>
      </c>
      <c r="AM592" s="63">
        <f t="shared" si="152"/>
        <v>1.8700000000000001E-5</v>
      </c>
      <c r="AN592" s="43">
        <f t="shared" si="153"/>
        <v>6.4859390391098656E-2</v>
      </c>
      <c r="AO592" s="3">
        <f t="shared" si="154"/>
        <v>2.2081909259307575</v>
      </c>
      <c r="AP592" s="3">
        <f t="shared" si="155"/>
        <v>0.73236974614521644</v>
      </c>
      <c r="AQ592" s="20"/>
      <c r="AR592" s="21"/>
      <c r="AS592" s="20"/>
      <c r="AT592" s="21"/>
      <c r="AU592" s="20"/>
      <c r="AV592" s="7"/>
    </row>
    <row r="593" spans="1:61" x14ac:dyDescent="0.2">
      <c r="A593" s="2">
        <f t="shared" si="145"/>
        <v>145.5</v>
      </c>
      <c r="B593" s="1">
        <v>7.1630000000000001E-4</v>
      </c>
      <c r="C593" s="1">
        <v>56150</v>
      </c>
      <c r="D593" s="1">
        <v>1147000000000</v>
      </c>
      <c r="E593" s="1">
        <v>37500</v>
      </c>
      <c r="F593" s="1">
        <v>3534000000</v>
      </c>
      <c r="G593" s="1">
        <v>14590000</v>
      </c>
      <c r="H593" s="53">
        <f t="shared" si="143"/>
        <v>3.77E-14</v>
      </c>
      <c r="I593" s="53">
        <f t="shared" si="144"/>
        <v>60.368421052631582</v>
      </c>
      <c r="J593" s="1">
        <v>731000000</v>
      </c>
      <c r="K593" s="1">
        <v>20960000</v>
      </c>
      <c r="L593" s="64">
        <f t="shared" si="146"/>
        <v>3534037500</v>
      </c>
      <c r="M593" s="1">
        <v>391400000</v>
      </c>
      <c r="N593" s="64"/>
      <c r="O593" s="1">
        <v>0.31729000000000002</v>
      </c>
      <c r="P593" s="1">
        <v>0.37929000000000002</v>
      </c>
      <c r="Q593" s="1">
        <v>0.64063000000000003</v>
      </c>
      <c r="R593" s="1">
        <v>0.27778999999999998</v>
      </c>
      <c r="S593" s="1">
        <v>2.9569000000000002E-2</v>
      </c>
      <c r="U593" s="1">
        <v>0.31373000000000001</v>
      </c>
      <c r="V593" s="1">
        <v>0.37129000000000001</v>
      </c>
      <c r="W593" s="1">
        <v>0.62407999999999997</v>
      </c>
      <c r="X593" s="1">
        <v>0.27778999999999998</v>
      </c>
      <c r="Y593" s="1">
        <v>2.9569000000000002E-2</v>
      </c>
      <c r="AA593" s="1">
        <v>0.26423999999999997</v>
      </c>
      <c r="AB593" s="1">
        <v>0.27672999999999998</v>
      </c>
      <c r="AC593" s="1">
        <v>0.43430000000000002</v>
      </c>
      <c r="AD593" s="1">
        <v>0.26369999999999999</v>
      </c>
      <c r="AE593" s="1">
        <v>2.8355000000000002E-2</v>
      </c>
      <c r="AG593" s="3">
        <f t="shared" si="130"/>
        <v>84.563269020706002</v>
      </c>
      <c r="AH593" s="3">
        <f t="shared" si="147"/>
        <v>26.831079627579808</v>
      </c>
      <c r="AI593" s="3">
        <f t="shared" si="148"/>
        <v>26.530034389866096</v>
      </c>
      <c r="AJ593" s="3">
        <f t="shared" si="149"/>
        <v>22.344998206031352</v>
      </c>
      <c r="AK593" s="1">
        <f t="shared" si="150"/>
        <v>1332163183500</v>
      </c>
      <c r="AL593" s="63">
        <f t="shared" si="151"/>
        <v>2.8713999999999996E-4</v>
      </c>
      <c r="AM593" s="63">
        <f t="shared" si="152"/>
        <v>1.8567999999999999E-5</v>
      </c>
      <c r="AN593" s="43">
        <f t="shared" si="153"/>
        <v>6.4665320052935849E-2</v>
      </c>
      <c r="AO593" s="3">
        <f t="shared" si="154"/>
        <v>2.208230289927672</v>
      </c>
      <c r="AP593" s="3">
        <f t="shared" si="155"/>
        <v>0.73239473753592232</v>
      </c>
      <c r="AQ593" s="20"/>
      <c r="AR593" s="21"/>
      <c r="AS593" s="20"/>
      <c r="AT593" s="21"/>
      <c r="AU593" s="20"/>
      <c r="AV593" s="7"/>
      <c r="AW593" s="7"/>
      <c r="AX593" s="7"/>
      <c r="AY593" s="7"/>
      <c r="AZ593" s="7"/>
      <c r="BA593" s="7"/>
      <c r="BI593" s="7"/>
    </row>
    <row r="594" spans="1:61" x14ac:dyDescent="0.2">
      <c r="A594" s="2">
        <f t="shared" si="145"/>
        <v>145.75</v>
      </c>
      <c r="B594" s="1">
        <v>7.0779999999999997E-4</v>
      </c>
      <c r="C594" s="1">
        <v>55880</v>
      </c>
      <c r="D594" s="1">
        <v>1145000000000</v>
      </c>
      <c r="E594" s="1">
        <v>37250</v>
      </c>
      <c r="F594" s="1">
        <v>3505000000</v>
      </c>
      <c r="G594" s="1">
        <v>14520000</v>
      </c>
      <c r="H594" s="53">
        <f t="shared" si="143"/>
        <v>3.7252631578947365E-14</v>
      </c>
      <c r="I594" s="53">
        <f t="shared" si="144"/>
        <v>60.263157894736842</v>
      </c>
      <c r="J594" s="1">
        <v>731700000</v>
      </c>
      <c r="K594" s="1">
        <v>20810000</v>
      </c>
      <c r="L594" s="64">
        <f t="shared" si="146"/>
        <v>3505037250</v>
      </c>
      <c r="M594" s="1">
        <v>387400000</v>
      </c>
      <c r="N594" s="64"/>
      <c r="O594" s="1">
        <v>0.31397999999999998</v>
      </c>
      <c r="P594" s="1">
        <v>0.37534000000000001</v>
      </c>
      <c r="Q594" s="1">
        <v>0.63395999999999997</v>
      </c>
      <c r="R594" s="1">
        <v>0.27489000000000002</v>
      </c>
      <c r="S594" s="1">
        <v>2.9260000000000001E-2</v>
      </c>
      <c r="U594" s="1">
        <v>0.31046000000000001</v>
      </c>
      <c r="V594" s="1">
        <v>0.36742000000000002</v>
      </c>
      <c r="W594" s="1">
        <v>0.61758000000000002</v>
      </c>
      <c r="X594" s="1">
        <v>0.27489000000000002</v>
      </c>
      <c r="Y594" s="1">
        <v>2.9260000000000001E-2</v>
      </c>
      <c r="AA594" s="1">
        <v>0.26147999999999999</v>
      </c>
      <c r="AB594" s="1">
        <v>0.27383999999999997</v>
      </c>
      <c r="AC594" s="1">
        <v>0.42976999999999999</v>
      </c>
      <c r="AD594" s="1">
        <v>0.26095000000000002</v>
      </c>
      <c r="AE594" s="1">
        <v>2.8059000000000001E-2</v>
      </c>
      <c r="AG594" s="3">
        <f t="shared" si="130"/>
        <v>85.448740228914346</v>
      </c>
      <c r="AH594" s="3">
        <f t="shared" si="147"/>
        <v>26.829195457074526</v>
      </c>
      <c r="AI594" s="3">
        <f t="shared" si="148"/>
        <v>26.52841589146875</v>
      </c>
      <c r="AJ594" s="3">
        <f t="shared" si="149"/>
        <v>22.343136595056521</v>
      </c>
      <c r="AK594" s="1">
        <f t="shared" si="150"/>
        <v>1332213475500</v>
      </c>
      <c r="AL594" s="63">
        <f t="shared" si="151"/>
        <v>2.8596399999999999E-4</v>
      </c>
      <c r="AM594" s="63">
        <f t="shared" si="152"/>
        <v>1.84448E-5</v>
      </c>
      <c r="AN594" s="43">
        <f t="shared" si="153"/>
        <v>6.4500426627127891E-2</v>
      </c>
      <c r="AO594" s="3">
        <f t="shared" si="154"/>
        <v>2.2082023409886151</v>
      </c>
      <c r="AP594" s="3">
        <f t="shared" si="155"/>
        <v>0.73237597911227159</v>
      </c>
      <c r="AQ594" s="10"/>
      <c r="AR594" s="22"/>
      <c r="AS594" s="10"/>
      <c r="AT594" s="22"/>
      <c r="AU594" s="10"/>
      <c r="AV594" s="7"/>
      <c r="AW594" s="7"/>
      <c r="AX594" s="7"/>
      <c r="AY594" s="7"/>
      <c r="AZ594" s="7"/>
      <c r="BA594" s="7"/>
      <c r="BI594" s="7"/>
    </row>
    <row r="595" spans="1:61" x14ac:dyDescent="0.2">
      <c r="A595" s="2">
        <f t="shared" si="145"/>
        <v>146</v>
      </c>
      <c r="B595" s="1">
        <v>6.9930000000000003E-4</v>
      </c>
      <c r="C595" s="1">
        <v>55580</v>
      </c>
      <c r="D595" s="1">
        <v>1143000000000</v>
      </c>
      <c r="E595" s="1">
        <v>37000</v>
      </c>
      <c r="F595" s="1">
        <v>3477000000</v>
      </c>
      <c r="G595" s="1">
        <v>14450000</v>
      </c>
      <c r="H595" s="53">
        <f t="shared" si="143"/>
        <v>3.6805263157894736E-14</v>
      </c>
      <c r="I595" s="53">
        <f t="shared" si="144"/>
        <v>60.157894736842103</v>
      </c>
      <c r="J595" s="1">
        <v>732100000</v>
      </c>
      <c r="K595" s="1">
        <v>20650000</v>
      </c>
      <c r="L595" s="64">
        <f t="shared" si="146"/>
        <v>3477037000</v>
      </c>
      <c r="M595" s="1">
        <v>383300000</v>
      </c>
      <c r="N595" s="64"/>
      <c r="O595" s="1">
        <v>0.31070999999999999</v>
      </c>
      <c r="P595" s="1">
        <v>0.37142999999999998</v>
      </c>
      <c r="Q595" s="1">
        <v>0.62736000000000003</v>
      </c>
      <c r="R595" s="1">
        <v>0.27202999999999999</v>
      </c>
      <c r="S595" s="1">
        <v>2.8955000000000002E-2</v>
      </c>
      <c r="U595" s="1">
        <v>0.30723</v>
      </c>
      <c r="V595" s="1">
        <v>0.36359999999999998</v>
      </c>
      <c r="W595" s="1">
        <v>0.61114999999999997</v>
      </c>
      <c r="X595" s="1">
        <v>0.27202999999999999</v>
      </c>
      <c r="Y595" s="1">
        <v>2.8955000000000002E-2</v>
      </c>
      <c r="AA595" s="1">
        <v>0.25875999999999999</v>
      </c>
      <c r="AB595" s="1">
        <v>0.27099000000000001</v>
      </c>
      <c r="AC595" s="1">
        <v>0.42530000000000001</v>
      </c>
      <c r="AD595" s="1">
        <v>0.25823000000000002</v>
      </c>
      <c r="AE595" s="1">
        <v>2.7765999999999999E-2</v>
      </c>
      <c r="AG595" s="3">
        <f t="shared" si="130"/>
        <v>86.343483302669497</v>
      </c>
      <c r="AH595" s="3">
        <f t="shared" si="147"/>
        <v>26.827783696972439</v>
      </c>
      <c r="AI595" s="3">
        <f t="shared" si="148"/>
        <v>26.527308375079151</v>
      </c>
      <c r="AJ595" s="3">
        <f t="shared" si="149"/>
        <v>22.342239739398757</v>
      </c>
      <c r="AK595" s="1">
        <f t="shared" si="150"/>
        <v>1332263497500</v>
      </c>
      <c r="AL595" s="63">
        <f t="shared" si="151"/>
        <v>2.8459199999999996E-4</v>
      </c>
      <c r="AM595" s="63">
        <f t="shared" si="152"/>
        <v>1.8312799999999999E-5</v>
      </c>
      <c r="AN595" s="43">
        <f t="shared" si="153"/>
        <v>6.4347557204700062E-2</v>
      </c>
      <c r="AO595" s="3">
        <f t="shared" si="154"/>
        <v>2.2082155453248258</v>
      </c>
      <c r="AP595" s="3">
        <f t="shared" si="155"/>
        <v>0.73238564467059741</v>
      </c>
      <c r="AQ595" s="10"/>
      <c r="AR595" s="22"/>
      <c r="AS595" s="10"/>
      <c r="AT595" s="22"/>
      <c r="AU595" s="10"/>
      <c r="AV595" s="7"/>
      <c r="AW595" s="7"/>
      <c r="AX595" s="7"/>
      <c r="AY595" s="7"/>
      <c r="AZ595" s="7"/>
      <c r="BA595" s="7"/>
      <c r="BI595" s="7"/>
    </row>
    <row r="596" spans="1:61" x14ac:dyDescent="0.2">
      <c r="A596" s="2">
        <f t="shared" si="145"/>
        <v>146.25</v>
      </c>
      <c r="B596" s="1">
        <v>6.9099999999999999E-4</v>
      </c>
      <c r="C596" s="1">
        <v>55260</v>
      </c>
      <c r="D596" s="1">
        <v>1141000000000</v>
      </c>
      <c r="E596" s="1">
        <v>36750</v>
      </c>
      <c r="F596" s="1">
        <v>3449000000</v>
      </c>
      <c r="G596" s="1">
        <v>14370000</v>
      </c>
      <c r="H596" s="53">
        <f t="shared" si="143"/>
        <v>3.6368421052631576E-14</v>
      </c>
      <c r="I596" s="53">
        <f t="shared" si="144"/>
        <v>60.05263157894737</v>
      </c>
      <c r="J596" s="1">
        <v>732300000</v>
      </c>
      <c r="K596" s="1">
        <v>20500000</v>
      </c>
      <c r="L596" s="64">
        <f t="shared" si="146"/>
        <v>3449036750</v>
      </c>
      <c r="M596" s="1">
        <v>379400000</v>
      </c>
      <c r="N596" s="64"/>
      <c r="O596" s="1">
        <v>0.30747000000000002</v>
      </c>
      <c r="P596" s="1">
        <v>0.36756</v>
      </c>
      <c r="Q596" s="1">
        <v>0.62082000000000004</v>
      </c>
      <c r="R596" s="1">
        <v>0.26919999999999999</v>
      </c>
      <c r="S596" s="1">
        <v>2.8653000000000001E-2</v>
      </c>
      <c r="U596" s="1">
        <v>0.30402000000000001</v>
      </c>
      <c r="V596" s="1">
        <v>0.35980000000000001</v>
      </c>
      <c r="W596" s="1">
        <v>0.60477999999999998</v>
      </c>
      <c r="X596" s="1">
        <v>0.26919999999999999</v>
      </c>
      <c r="Y596" s="1">
        <v>2.8653000000000001E-2</v>
      </c>
      <c r="AA596" s="1">
        <v>0.25606000000000001</v>
      </c>
      <c r="AB596" s="1">
        <v>0.26817000000000002</v>
      </c>
      <c r="AC596" s="1">
        <v>0.42086000000000001</v>
      </c>
      <c r="AD596" s="1">
        <v>0.25553999999999999</v>
      </c>
      <c r="AE596" s="1">
        <v>2.7477000000000001E-2</v>
      </c>
      <c r="AG596" s="3">
        <f t="shared" si="130"/>
        <v>87.247595328686515</v>
      </c>
      <c r="AH596" s="3">
        <f t="shared" si="147"/>
        <v>26.826018135711244</v>
      </c>
      <c r="AI596" s="3">
        <f t="shared" si="148"/>
        <v>26.525013931827274</v>
      </c>
      <c r="AJ596" s="3">
        <f t="shared" si="149"/>
        <v>22.34061925986347</v>
      </c>
      <c r="AK596" s="1">
        <f t="shared" si="150"/>
        <v>1332313231500</v>
      </c>
      <c r="AL596" s="63">
        <f t="shared" si="151"/>
        <v>2.8321999999999999E-4</v>
      </c>
      <c r="AM596" s="63">
        <f t="shared" si="152"/>
        <v>1.8171999999999998E-5</v>
      </c>
      <c r="AN596" s="43">
        <f t="shared" si="153"/>
        <v>6.4162135442412255E-2</v>
      </c>
      <c r="AO596" s="3">
        <f t="shared" si="154"/>
        <v>2.2082294954111803</v>
      </c>
      <c r="AP596" s="3">
        <f t="shared" si="155"/>
        <v>0.73239743171182936</v>
      </c>
      <c r="AQ596" s="10"/>
      <c r="AR596" s="22"/>
      <c r="AS596" s="10"/>
      <c r="AT596" s="22"/>
      <c r="AU596" s="10"/>
      <c r="AV596" s="7"/>
      <c r="AW596" s="7"/>
      <c r="AX596" s="7"/>
      <c r="AY596" s="7"/>
      <c r="AZ596" s="7"/>
      <c r="BA596" s="7"/>
      <c r="BI596" s="7"/>
    </row>
    <row r="597" spans="1:61" x14ac:dyDescent="0.2">
      <c r="A597" s="2">
        <f t="shared" si="145"/>
        <v>146.5</v>
      </c>
      <c r="B597" s="1">
        <v>6.8280000000000001E-4</v>
      </c>
      <c r="C597" s="1">
        <v>54930</v>
      </c>
      <c r="D597" s="1">
        <v>1139000000000</v>
      </c>
      <c r="E597" s="1">
        <v>36500</v>
      </c>
      <c r="F597" s="1">
        <v>3422000000</v>
      </c>
      <c r="G597" s="1">
        <v>14290000</v>
      </c>
      <c r="H597" s="53">
        <f t="shared" si="143"/>
        <v>3.593684210526316E-14</v>
      </c>
      <c r="I597" s="53">
        <f t="shared" si="144"/>
        <v>59.94736842105263</v>
      </c>
      <c r="J597" s="1">
        <v>732400000</v>
      </c>
      <c r="K597" s="1">
        <v>20340000</v>
      </c>
      <c r="L597" s="64">
        <f t="shared" si="146"/>
        <v>3422036500</v>
      </c>
      <c r="M597" s="1">
        <v>375400000</v>
      </c>
      <c r="N597" s="64"/>
      <c r="O597" s="1">
        <v>0.30426999999999998</v>
      </c>
      <c r="P597" s="1">
        <v>0.36373</v>
      </c>
      <c r="Q597" s="1">
        <v>0.61434999999999995</v>
      </c>
      <c r="R597" s="1">
        <v>0.26639000000000002</v>
      </c>
      <c r="S597" s="1">
        <v>2.8354000000000001E-2</v>
      </c>
      <c r="U597" s="1">
        <v>0.30086000000000002</v>
      </c>
      <c r="V597" s="1">
        <v>0.35605999999999999</v>
      </c>
      <c r="W597" s="1">
        <v>0.59846999999999995</v>
      </c>
      <c r="X597" s="1">
        <v>0.26639000000000002</v>
      </c>
      <c r="Y597" s="1">
        <v>2.8354000000000001E-2</v>
      </c>
      <c r="AA597" s="1">
        <v>0.25339</v>
      </c>
      <c r="AB597" s="1">
        <v>0.26536999999999999</v>
      </c>
      <c r="AC597" s="1">
        <v>0.41647000000000001</v>
      </c>
      <c r="AD597" s="1">
        <v>0.25287999999999999</v>
      </c>
      <c r="AE597" s="1">
        <v>2.7189999999999999E-2</v>
      </c>
      <c r="AG597" s="3">
        <f t="shared" si="130"/>
        <v>88.161174410285739</v>
      </c>
      <c r="AH597" s="3">
        <f t="shared" si="147"/>
        <v>26.824800537817641</v>
      </c>
      <c r="AI597" s="3">
        <f t="shared" si="148"/>
        <v>26.524170933078569</v>
      </c>
      <c r="AJ597" s="3">
        <f t="shared" si="149"/>
        <v>22.339159983822302</v>
      </c>
      <c r="AK597" s="1">
        <f t="shared" si="150"/>
        <v>1332362668500</v>
      </c>
      <c r="AL597" s="63">
        <f t="shared" si="151"/>
        <v>2.8165199999999997E-4</v>
      </c>
      <c r="AM597" s="63">
        <f t="shared" si="152"/>
        <v>1.804E-5</v>
      </c>
      <c r="AN597" s="43">
        <f t="shared" si="153"/>
        <v>6.4050672461051228E-2</v>
      </c>
      <c r="AO597" s="3">
        <f t="shared" si="154"/>
        <v>2.2082098442984264</v>
      </c>
      <c r="AP597" s="3">
        <f t="shared" si="155"/>
        <v>0.73238391114288071</v>
      </c>
      <c r="AV597" s="7"/>
      <c r="AW597" s="7"/>
      <c r="AX597" s="7"/>
      <c r="AY597" s="7"/>
      <c r="AZ597" s="7"/>
      <c r="BA597" s="7"/>
      <c r="BI597" s="7"/>
    </row>
    <row r="598" spans="1:61" x14ac:dyDescent="0.2">
      <c r="A598" s="2">
        <f t="shared" si="145"/>
        <v>146.75</v>
      </c>
      <c r="B598" s="1">
        <v>6.7469999999999997E-4</v>
      </c>
      <c r="C598" s="1">
        <v>54570</v>
      </c>
      <c r="D598" s="1">
        <v>1137000000000</v>
      </c>
      <c r="E598" s="1">
        <v>36250</v>
      </c>
      <c r="F598" s="1">
        <v>3396000000</v>
      </c>
      <c r="G598" s="1">
        <v>14210000</v>
      </c>
      <c r="H598" s="53">
        <f t="shared" si="143"/>
        <v>3.5510526315789475E-14</v>
      </c>
      <c r="I598" s="53">
        <f t="shared" si="144"/>
        <v>59.842105263157897</v>
      </c>
      <c r="J598" s="1">
        <v>732300000</v>
      </c>
      <c r="K598" s="1">
        <v>20180000</v>
      </c>
      <c r="L598" s="64">
        <f t="shared" si="146"/>
        <v>3396036250</v>
      </c>
      <c r="M598" s="1">
        <v>371500000</v>
      </c>
      <c r="N598" s="64"/>
      <c r="O598" s="1">
        <v>0.30109999999999998</v>
      </c>
      <c r="P598" s="1">
        <v>0.35993999999999998</v>
      </c>
      <c r="Q598" s="1">
        <v>0.60794999999999999</v>
      </c>
      <c r="R598" s="1">
        <v>0.26362000000000002</v>
      </c>
      <c r="S598" s="1">
        <v>2.8056999999999999E-2</v>
      </c>
      <c r="U598" s="1">
        <v>0.29771999999999998</v>
      </c>
      <c r="V598" s="1">
        <v>0.35235</v>
      </c>
      <c r="W598" s="1">
        <v>0.59223999999999999</v>
      </c>
      <c r="X598" s="1">
        <v>0.26362000000000002</v>
      </c>
      <c r="Y598" s="1">
        <v>2.8056999999999999E-2</v>
      </c>
      <c r="AA598" s="1">
        <v>0.25074999999999997</v>
      </c>
      <c r="AB598" s="1">
        <v>0.2626</v>
      </c>
      <c r="AC598" s="1">
        <v>0.41213</v>
      </c>
      <c r="AD598" s="1">
        <v>0.25024000000000002</v>
      </c>
      <c r="AE598" s="1">
        <v>2.6905999999999999E-2</v>
      </c>
      <c r="AG598" s="3">
        <f t="shared" si="130"/>
        <v>89.084319678038113</v>
      </c>
      <c r="AH598" s="3">
        <f t="shared" si="147"/>
        <v>26.823288655057276</v>
      </c>
      <c r="AI598" s="3">
        <f t="shared" si="148"/>
        <v>26.522183654545504</v>
      </c>
      <c r="AJ598" s="3">
        <f t="shared" si="149"/>
        <v>22.337893159268056</v>
      </c>
      <c r="AK598" s="1">
        <f t="shared" si="150"/>
        <v>1332411781500</v>
      </c>
      <c r="AL598" s="63">
        <f t="shared" si="151"/>
        <v>2.80084E-4</v>
      </c>
      <c r="AM598" s="63">
        <f t="shared" si="152"/>
        <v>1.78992E-5</v>
      </c>
      <c r="AN598" s="43">
        <f t="shared" si="153"/>
        <v>6.3906542323017373E-2</v>
      </c>
      <c r="AO598" s="3">
        <f t="shared" si="154"/>
        <v>2.2082263710618437</v>
      </c>
      <c r="AP598" s="3">
        <f t="shared" si="155"/>
        <v>0.73239984441851425</v>
      </c>
      <c r="AV598" s="7"/>
      <c r="AW598" s="7"/>
      <c r="AX598" s="7"/>
      <c r="AY598" s="7"/>
      <c r="AZ598" s="7"/>
      <c r="BA598" s="7"/>
      <c r="BI598" s="7"/>
    </row>
    <row r="599" spans="1:61" x14ac:dyDescent="0.2">
      <c r="A599" s="2">
        <f t="shared" si="145"/>
        <v>147</v>
      </c>
      <c r="B599" s="1">
        <v>6.667E-4</v>
      </c>
      <c r="C599" s="1">
        <v>54210</v>
      </c>
      <c r="D599" s="1">
        <v>1135000000000</v>
      </c>
      <c r="E599" s="1">
        <v>36000</v>
      </c>
      <c r="F599" s="1">
        <v>3370000000</v>
      </c>
      <c r="G599" s="1">
        <v>14130000</v>
      </c>
      <c r="H599" s="53">
        <f t="shared" si="143"/>
        <v>3.5089473684210528E-14</v>
      </c>
      <c r="I599" s="53">
        <f t="shared" si="144"/>
        <v>59.736842105263158</v>
      </c>
      <c r="J599" s="1">
        <v>732100000</v>
      </c>
      <c r="K599" s="1">
        <v>20030000</v>
      </c>
      <c r="L599" s="64">
        <f t="shared" si="146"/>
        <v>3370036000</v>
      </c>
      <c r="M599" s="1">
        <v>367700000</v>
      </c>
      <c r="N599" s="64"/>
      <c r="O599" s="1">
        <v>0.29796</v>
      </c>
      <c r="P599" s="1">
        <v>0.35618</v>
      </c>
      <c r="Q599" s="1">
        <v>0.60160999999999998</v>
      </c>
      <c r="R599" s="1">
        <v>0.26086999999999999</v>
      </c>
      <c r="S599" s="1">
        <v>2.7765000000000001E-2</v>
      </c>
      <c r="U599" s="1">
        <v>0.29461999999999999</v>
      </c>
      <c r="V599" s="1">
        <v>0.34866999999999998</v>
      </c>
      <c r="W599" s="1">
        <v>0.58606999999999998</v>
      </c>
      <c r="X599" s="1">
        <v>0.26086999999999999</v>
      </c>
      <c r="Y599" s="1">
        <v>2.7765000000000001E-2</v>
      </c>
      <c r="AA599" s="1">
        <v>0.24814</v>
      </c>
      <c r="AB599" s="1">
        <v>0.25985999999999998</v>
      </c>
      <c r="AC599" s="1">
        <v>0.40783000000000003</v>
      </c>
      <c r="AD599" s="1">
        <v>0.24762999999999999</v>
      </c>
      <c r="AE599" s="1">
        <v>2.6624999999999999E-2</v>
      </c>
      <c r="AG599" s="3">
        <f t="shared" si="130"/>
        <v>90.017131300521811</v>
      </c>
      <c r="AH599" s="3">
        <f t="shared" si="147"/>
        <v>26.821504442303478</v>
      </c>
      <c r="AI599" s="3">
        <f t="shared" si="148"/>
        <v>26.520847223759734</v>
      </c>
      <c r="AJ599" s="3">
        <f t="shared" si="149"/>
        <v>22.336850960911484</v>
      </c>
      <c r="AK599" s="1">
        <f t="shared" si="150"/>
        <v>1332460570500</v>
      </c>
      <c r="AL599" s="63">
        <f t="shared" si="151"/>
        <v>2.7851599999999997E-4</v>
      </c>
      <c r="AM599" s="63">
        <f t="shared" si="152"/>
        <v>1.7758399999999999E-5</v>
      </c>
      <c r="AN599" s="43">
        <f t="shared" si="153"/>
        <v>6.3760789326286468E-2</v>
      </c>
      <c r="AO599" s="3">
        <f t="shared" si="154"/>
        <v>2.2082467666161301</v>
      </c>
      <c r="AP599" s="3">
        <f t="shared" si="155"/>
        <v>0.73241057892077033</v>
      </c>
      <c r="AV599" s="7"/>
      <c r="AW599" s="7"/>
      <c r="AX599" s="7"/>
      <c r="AY599" s="7"/>
      <c r="AZ599" s="7"/>
      <c r="BA599" s="7"/>
      <c r="BI599" s="7"/>
    </row>
    <row r="600" spans="1:61" x14ac:dyDescent="0.2">
      <c r="A600" s="2">
        <f t="shared" si="145"/>
        <v>147.25</v>
      </c>
      <c r="B600" s="1">
        <v>6.5870000000000002E-4</v>
      </c>
      <c r="C600" s="1">
        <v>53840</v>
      </c>
      <c r="D600" s="1">
        <v>1133000000000</v>
      </c>
      <c r="E600" s="1">
        <v>35750</v>
      </c>
      <c r="F600" s="1">
        <v>3344000000</v>
      </c>
      <c r="G600" s="1">
        <v>14040000</v>
      </c>
      <c r="H600" s="53">
        <f t="shared" si="143"/>
        <v>3.4668421052631581E-14</v>
      </c>
      <c r="I600" s="53">
        <f t="shared" si="144"/>
        <v>59.631578947368418</v>
      </c>
      <c r="J600" s="1">
        <v>731700000</v>
      </c>
      <c r="K600" s="1">
        <v>19870000</v>
      </c>
      <c r="L600" s="64">
        <f t="shared" si="146"/>
        <v>3344035750</v>
      </c>
      <c r="M600" s="1">
        <v>363900000</v>
      </c>
      <c r="N600" s="64"/>
      <c r="O600" s="1">
        <v>0.29486000000000001</v>
      </c>
      <c r="P600" s="1">
        <v>0.35247000000000001</v>
      </c>
      <c r="Q600" s="1">
        <v>0.59533999999999998</v>
      </c>
      <c r="R600" s="1">
        <v>0.25814999999999999</v>
      </c>
      <c r="S600" s="1">
        <v>2.7473999999999998E-2</v>
      </c>
      <c r="U600" s="1">
        <v>0.29154999999999998</v>
      </c>
      <c r="V600" s="1">
        <v>0.34504000000000001</v>
      </c>
      <c r="W600" s="1">
        <v>0.57996000000000003</v>
      </c>
      <c r="X600" s="1">
        <v>0.25814999999999999</v>
      </c>
      <c r="Y600" s="1">
        <v>2.7473999999999998E-2</v>
      </c>
      <c r="AA600" s="1">
        <v>0.24554999999999999</v>
      </c>
      <c r="AB600" s="1">
        <v>0.25714999999999999</v>
      </c>
      <c r="AC600" s="1">
        <v>0.40357999999999999</v>
      </c>
      <c r="AD600" s="1">
        <v>0.24504999999999999</v>
      </c>
      <c r="AE600" s="1">
        <v>2.6346000000000001E-2</v>
      </c>
      <c r="AG600" s="3">
        <f t="shared" si="130"/>
        <v>90.959710495190905</v>
      </c>
      <c r="AH600" s="3">
        <f t="shared" si="147"/>
        <v>26.820380236611992</v>
      </c>
      <c r="AI600" s="3">
        <f t="shared" si="148"/>
        <v>26.519303594872905</v>
      </c>
      <c r="AJ600" s="3">
        <f t="shared" si="149"/>
        <v>22.335156912094124</v>
      </c>
      <c r="AK600" s="1">
        <f t="shared" si="150"/>
        <v>1332509026500</v>
      </c>
      <c r="AL600" s="63">
        <f t="shared" si="151"/>
        <v>2.7694800000000001E-4</v>
      </c>
      <c r="AM600" s="63">
        <f t="shared" si="152"/>
        <v>1.7626400000000001E-5</v>
      </c>
      <c r="AN600" s="43">
        <f t="shared" si="153"/>
        <v>6.3645160824414695E-2</v>
      </c>
      <c r="AO600" s="3">
        <f t="shared" si="154"/>
        <v>2.2082295419941178</v>
      </c>
      <c r="AP600" s="3">
        <f t="shared" si="155"/>
        <v>0.73240275768150476</v>
      </c>
      <c r="AV600" s="7"/>
      <c r="AW600" s="7"/>
      <c r="AX600" s="7"/>
      <c r="AY600" s="7"/>
      <c r="AZ600" s="7"/>
      <c r="BA600" s="7"/>
      <c r="BI600" s="7"/>
    </row>
    <row r="601" spans="1:61" x14ac:dyDescent="0.2">
      <c r="A601" s="2">
        <f t="shared" si="145"/>
        <v>147.5</v>
      </c>
      <c r="B601" s="1">
        <v>6.5090000000000005E-4</v>
      </c>
      <c r="C601" s="1">
        <v>53460</v>
      </c>
      <c r="D601" s="1">
        <v>1131000000000</v>
      </c>
      <c r="E601" s="1">
        <v>35500</v>
      </c>
      <c r="F601" s="1">
        <v>3319000000</v>
      </c>
      <c r="G601" s="1">
        <v>13950000</v>
      </c>
      <c r="H601" s="53">
        <f t="shared" si="143"/>
        <v>3.4257894736842109E-14</v>
      </c>
      <c r="I601" s="53">
        <f t="shared" si="144"/>
        <v>59.526315789473685</v>
      </c>
      <c r="J601" s="1">
        <v>731300000</v>
      </c>
      <c r="K601" s="1">
        <v>19710000</v>
      </c>
      <c r="L601" s="64">
        <f t="shared" si="146"/>
        <v>3319035500</v>
      </c>
      <c r="M601" s="1">
        <v>360100000</v>
      </c>
      <c r="N601" s="64"/>
      <c r="O601" s="1">
        <v>0.29177999999999998</v>
      </c>
      <c r="P601" s="1">
        <v>0.34878999999999999</v>
      </c>
      <c r="Q601" s="1">
        <v>0.58914</v>
      </c>
      <c r="R601" s="1">
        <v>0.25546000000000002</v>
      </c>
      <c r="S601" s="1">
        <v>2.7188E-2</v>
      </c>
      <c r="U601" s="1">
        <v>0.28850999999999999</v>
      </c>
      <c r="V601" s="1">
        <v>0.34144000000000002</v>
      </c>
      <c r="W601" s="1">
        <v>0.57393000000000005</v>
      </c>
      <c r="X601" s="1">
        <v>0.25546000000000002</v>
      </c>
      <c r="Y601" s="1">
        <v>2.7188E-2</v>
      </c>
      <c r="AA601" s="1">
        <v>0.24299000000000001</v>
      </c>
      <c r="AB601" s="1">
        <v>0.25446999999999997</v>
      </c>
      <c r="AC601" s="1">
        <v>0.39938000000000001</v>
      </c>
      <c r="AD601" s="1">
        <v>0.24249999999999999</v>
      </c>
      <c r="AE601" s="1">
        <v>2.6071E-2</v>
      </c>
      <c r="AG601" s="3">
        <f t="shared" si="130"/>
        <v>91.912159539358399</v>
      </c>
      <c r="AH601" s="3">
        <f t="shared" si="147"/>
        <v>26.818129910393992</v>
      </c>
      <c r="AI601" s="3">
        <f t="shared" si="148"/>
        <v>26.51757714870029</v>
      </c>
      <c r="AJ601" s="3">
        <f t="shared" si="149"/>
        <v>22.3337356464687</v>
      </c>
      <c r="AK601" s="1">
        <f t="shared" si="150"/>
        <v>1332557140500</v>
      </c>
      <c r="AL601" s="63">
        <f t="shared" si="151"/>
        <v>2.7518399999999999E-4</v>
      </c>
      <c r="AM601" s="63">
        <f t="shared" si="152"/>
        <v>1.7485600000000001E-5</v>
      </c>
      <c r="AN601" s="43">
        <f t="shared" si="153"/>
        <v>6.3541484970056406E-2</v>
      </c>
      <c r="AO601" s="3">
        <f t="shared" si="154"/>
        <v>2.2082561617783387</v>
      </c>
      <c r="AP601" s="3">
        <f t="shared" si="155"/>
        <v>0.73241778720720208</v>
      </c>
      <c r="AV601" s="7"/>
      <c r="AW601" s="7"/>
      <c r="AX601" s="7"/>
      <c r="AY601" s="7"/>
      <c r="AZ601" s="7"/>
      <c r="BA601" s="7"/>
      <c r="BI601" s="7"/>
    </row>
    <row r="602" spans="1:61" x14ac:dyDescent="0.2">
      <c r="A602" s="2">
        <f t="shared" si="145"/>
        <v>147.75</v>
      </c>
      <c r="B602" s="1">
        <v>6.4320000000000002E-4</v>
      </c>
      <c r="C602" s="1">
        <v>53080</v>
      </c>
      <c r="D602" s="1">
        <v>1129000000000</v>
      </c>
      <c r="E602" s="1">
        <v>35260</v>
      </c>
      <c r="F602" s="1">
        <v>3294000000</v>
      </c>
      <c r="G602" s="1">
        <v>13870000</v>
      </c>
      <c r="H602" s="53">
        <f t="shared" si="143"/>
        <v>3.3852631578947368E-14</v>
      </c>
      <c r="I602" s="53">
        <f t="shared" si="144"/>
        <v>59.421052631578945</v>
      </c>
      <c r="J602" s="1">
        <v>730800000</v>
      </c>
      <c r="K602" s="1">
        <v>19550000</v>
      </c>
      <c r="L602" s="64">
        <f t="shared" si="146"/>
        <v>3294035260</v>
      </c>
      <c r="M602" s="1">
        <v>356300000</v>
      </c>
      <c r="N602" s="64"/>
      <c r="O602" s="1">
        <v>0.28874</v>
      </c>
      <c r="P602" s="1">
        <v>0.34515000000000001</v>
      </c>
      <c r="Q602" s="1">
        <v>0.58301000000000003</v>
      </c>
      <c r="R602" s="1">
        <v>0.25280000000000002</v>
      </c>
      <c r="S602" s="1">
        <v>2.6903E-2</v>
      </c>
      <c r="U602" s="1">
        <v>0.28549999999999998</v>
      </c>
      <c r="V602" s="1">
        <v>0.33788000000000001</v>
      </c>
      <c r="W602" s="1">
        <v>0.56794999999999995</v>
      </c>
      <c r="X602" s="1">
        <v>0.25280000000000002</v>
      </c>
      <c r="Y602" s="1">
        <v>2.6903E-2</v>
      </c>
      <c r="AA602" s="1">
        <v>0.24045</v>
      </c>
      <c r="AB602" s="1">
        <v>0.25180999999999998</v>
      </c>
      <c r="AC602" s="1">
        <v>0.39521000000000001</v>
      </c>
      <c r="AD602" s="1">
        <v>0.23996999999999999</v>
      </c>
      <c r="AE602" s="1">
        <v>2.5798999999999999E-2</v>
      </c>
      <c r="AG602" s="3">
        <f t="shared" si="130"/>
        <v>92.874581781294509</v>
      </c>
      <c r="AH602" s="3">
        <f t="shared" si="147"/>
        <v>26.816606743530976</v>
      </c>
      <c r="AI602" s="3">
        <f t="shared" si="148"/>
        <v>26.515693098559581</v>
      </c>
      <c r="AJ602" s="3">
        <f t="shared" si="149"/>
        <v>22.331693189312265</v>
      </c>
      <c r="AK602" s="1">
        <f t="shared" si="150"/>
        <v>1332604912500</v>
      </c>
      <c r="AL602" s="63">
        <f t="shared" si="151"/>
        <v>2.7341999999999997E-4</v>
      </c>
      <c r="AM602" s="63">
        <f t="shared" si="152"/>
        <v>1.73448E-5</v>
      </c>
      <c r="AN602" s="43">
        <f t="shared" si="153"/>
        <v>6.3436471362738653E-2</v>
      </c>
      <c r="AO602" s="3">
        <f t="shared" si="154"/>
        <v>2.2082794920083058</v>
      </c>
      <c r="AP602" s="3">
        <f t="shared" si="155"/>
        <v>0.73243517311313922</v>
      </c>
      <c r="AV602" s="7"/>
      <c r="AW602" s="7"/>
      <c r="AX602" s="7"/>
      <c r="AY602" s="7"/>
      <c r="AZ602" s="7"/>
      <c r="BA602" s="7"/>
      <c r="BI602" s="7"/>
    </row>
    <row r="603" spans="1:61" x14ac:dyDescent="0.2">
      <c r="A603" s="2">
        <f t="shared" si="145"/>
        <v>148</v>
      </c>
      <c r="B603" s="1">
        <v>6.3560000000000005E-4</v>
      </c>
      <c r="C603" s="1">
        <v>52690</v>
      </c>
      <c r="D603" s="1">
        <v>1127000000000</v>
      </c>
      <c r="E603" s="1">
        <v>35020</v>
      </c>
      <c r="F603" s="1">
        <v>3270000000</v>
      </c>
      <c r="G603" s="1">
        <v>13780000</v>
      </c>
      <c r="H603" s="53">
        <f t="shared" si="143"/>
        <v>3.3452631578947371E-14</v>
      </c>
      <c r="I603" s="53">
        <f t="shared" si="144"/>
        <v>59.315789473684212</v>
      </c>
      <c r="J603" s="1">
        <v>730200000</v>
      </c>
      <c r="K603" s="1">
        <v>19390000</v>
      </c>
      <c r="L603" s="64">
        <f t="shared" si="146"/>
        <v>3270035020</v>
      </c>
      <c r="M603" s="1">
        <v>352600000</v>
      </c>
      <c r="N603" s="64"/>
      <c r="O603" s="1">
        <v>0.28572999999999998</v>
      </c>
      <c r="P603" s="1">
        <v>0.34155999999999997</v>
      </c>
      <c r="Q603" s="1">
        <v>0.57693000000000005</v>
      </c>
      <c r="R603" s="1">
        <v>0.25015999999999999</v>
      </c>
      <c r="S603" s="1">
        <v>2.6623000000000001E-2</v>
      </c>
      <c r="U603" s="1">
        <v>0.28253</v>
      </c>
      <c r="V603" s="1">
        <v>0.33435999999999999</v>
      </c>
      <c r="W603" s="1">
        <v>0.56203000000000003</v>
      </c>
      <c r="X603" s="1">
        <v>0.25015999999999999</v>
      </c>
      <c r="Y603" s="1">
        <v>2.6623000000000001E-2</v>
      </c>
      <c r="AA603" s="1">
        <v>0.23794999999999999</v>
      </c>
      <c r="AB603" s="1">
        <v>0.24918999999999999</v>
      </c>
      <c r="AC603" s="1">
        <v>0.3911</v>
      </c>
      <c r="AD603" s="1">
        <v>0.23746999999999999</v>
      </c>
      <c r="AE603" s="1">
        <v>2.5529E-2</v>
      </c>
      <c r="AG603" s="3">
        <f t="shared" si="130"/>
        <v>93.847081651440149</v>
      </c>
      <c r="AH603" s="3">
        <f t="shared" si="147"/>
        <v>26.814926640265991</v>
      </c>
      <c r="AI603" s="3">
        <f t="shared" si="148"/>
        <v>26.514615978981386</v>
      </c>
      <c r="AJ603" s="3">
        <f t="shared" si="149"/>
        <v>22.330913078960183</v>
      </c>
      <c r="AK603" s="1">
        <f t="shared" si="150"/>
        <v>1332652333500</v>
      </c>
      <c r="AL603" s="63">
        <f t="shared" si="151"/>
        <v>2.71852E-4</v>
      </c>
      <c r="AM603" s="63">
        <f t="shared" si="152"/>
        <v>1.7204E-5</v>
      </c>
      <c r="AN603" s="43">
        <f t="shared" si="153"/>
        <v>6.3284434177420065E-2</v>
      </c>
      <c r="AO603" s="3">
        <f t="shared" si="154"/>
        <v>2.2082337900612874</v>
      </c>
      <c r="AP603" s="3">
        <f t="shared" si="155"/>
        <v>0.7324042627942382</v>
      </c>
      <c r="AV603" s="7"/>
      <c r="AW603" s="7"/>
      <c r="AX603" s="7"/>
      <c r="AY603" s="7"/>
      <c r="AZ603" s="7"/>
      <c r="BA603" s="7"/>
      <c r="BI603" s="7"/>
    </row>
    <row r="604" spans="1:61" x14ac:dyDescent="0.2">
      <c r="A604" s="2">
        <f t="shared" si="145"/>
        <v>148.25</v>
      </c>
      <c r="B604" s="1">
        <v>6.2810000000000003E-4</v>
      </c>
      <c r="C604" s="1">
        <v>52300</v>
      </c>
      <c r="D604" s="1">
        <v>1125000000000</v>
      </c>
      <c r="E604" s="1">
        <v>34770</v>
      </c>
      <c r="F604" s="1">
        <v>3246000000</v>
      </c>
      <c r="G604" s="1">
        <v>13690000</v>
      </c>
      <c r="H604" s="53">
        <f t="shared" si="143"/>
        <v>3.3057894736842105E-14</v>
      </c>
      <c r="I604" s="53">
        <f t="shared" si="144"/>
        <v>59.210526315789473</v>
      </c>
      <c r="J604" s="1">
        <v>729500000</v>
      </c>
      <c r="K604" s="1">
        <v>19230000</v>
      </c>
      <c r="L604" s="64">
        <f t="shared" si="146"/>
        <v>3246034770</v>
      </c>
      <c r="M604" s="1">
        <v>349000000</v>
      </c>
      <c r="N604" s="64"/>
      <c r="O604" s="1">
        <v>0.28275</v>
      </c>
      <c r="P604" s="1">
        <v>0.33800000000000002</v>
      </c>
      <c r="Q604" s="1">
        <v>0.57093000000000005</v>
      </c>
      <c r="R604" s="1">
        <v>0.24756</v>
      </c>
      <c r="S604" s="1">
        <v>2.6343999999999999E-2</v>
      </c>
      <c r="U604" s="1">
        <v>0.27959000000000001</v>
      </c>
      <c r="V604" s="1">
        <v>0.33087</v>
      </c>
      <c r="W604" s="1">
        <v>0.55618000000000001</v>
      </c>
      <c r="X604" s="1">
        <v>0.24756</v>
      </c>
      <c r="Y604" s="1">
        <v>2.6343999999999999E-2</v>
      </c>
      <c r="AA604" s="1">
        <v>0.23546</v>
      </c>
      <c r="AB604" s="1">
        <v>0.24659</v>
      </c>
      <c r="AC604" s="1">
        <v>0.38701000000000002</v>
      </c>
      <c r="AD604" s="1">
        <v>0.23499</v>
      </c>
      <c r="AE604" s="1">
        <v>2.5263000000000001E-2</v>
      </c>
      <c r="AG604" s="3">
        <f t="shared" si="130"/>
        <v>94.829764673738794</v>
      </c>
      <c r="AH604" s="3">
        <f t="shared" si="147"/>
        <v>26.813115961499644</v>
      </c>
      <c r="AI604" s="3">
        <f t="shared" si="148"/>
        <v>26.513453905130628</v>
      </c>
      <c r="AJ604" s="3">
        <f t="shared" si="149"/>
        <v>22.328616390078537</v>
      </c>
      <c r="AK604" s="1">
        <f t="shared" si="150"/>
        <v>1332699403500</v>
      </c>
      <c r="AL604" s="63">
        <f t="shared" si="151"/>
        <v>2.7008799999999998E-4</v>
      </c>
      <c r="AM604" s="63">
        <f t="shared" si="152"/>
        <v>1.70632E-5</v>
      </c>
      <c r="AN604" s="43">
        <f t="shared" si="153"/>
        <v>6.3176446195314123E-2</v>
      </c>
      <c r="AO604" s="3">
        <f t="shared" si="154"/>
        <v>2.2082608481262329</v>
      </c>
      <c r="AP604" s="3">
        <f t="shared" si="155"/>
        <v>0.73242603550295848</v>
      </c>
      <c r="AV604" s="7"/>
      <c r="AW604" s="7"/>
      <c r="AX604" s="7"/>
      <c r="AY604" s="7"/>
      <c r="AZ604" s="7"/>
      <c r="BA604" s="7"/>
      <c r="BI604" s="7"/>
    </row>
    <row r="605" spans="1:61" x14ac:dyDescent="0.2">
      <c r="A605" s="2">
        <f t="shared" si="145"/>
        <v>148.5</v>
      </c>
      <c r="B605" s="1">
        <v>6.2060000000000001E-4</v>
      </c>
      <c r="C605" s="1">
        <v>51900</v>
      </c>
      <c r="D605" s="1">
        <v>1123000000000</v>
      </c>
      <c r="E605" s="1">
        <v>34540</v>
      </c>
      <c r="F605" s="1">
        <v>3222000000</v>
      </c>
      <c r="G605" s="1">
        <v>13600000</v>
      </c>
      <c r="H605" s="53">
        <f t="shared" si="143"/>
        <v>3.2663157894736845E-14</v>
      </c>
      <c r="I605" s="53">
        <f t="shared" si="144"/>
        <v>59.10526315789474</v>
      </c>
      <c r="J605" s="1">
        <v>728800000</v>
      </c>
      <c r="K605" s="1">
        <v>19070000</v>
      </c>
      <c r="L605" s="64">
        <f t="shared" si="146"/>
        <v>3222034540</v>
      </c>
      <c r="M605" s="1">
        <v>345400000</v>
      </c>
      <c r="N605" s="64"/>
      <c r="O605" s="1">
        <v>0.27981</v>
      </c>
      <c r="P605" s="1">
        <v>0.33448</v>
      </c>
      <c r="Q605" s="1">
        <v>0.56498999999999999</v>
      </c>
      <c r="R605" s="1">
        <v>0.24498</v>
      </c>
      <c r="S605" s="1">
        <v>2.6068999999999998E-2</v>
      </c>
      <c r="U605" s="1">
        <v>0.27667000000000003</v>
      </c>
      <c r="V605" s="1">
        <v>0.32743</v>
      </c>
      <c r="W605" s="1">
        <v>0.5504</v>
      </c>
      <c r="X605" s="1">
        <v>0.24498</v>
      </c>
      <c r="Y605" s="1">
        <v>2.6068999999999998E-2</v>
      </c>
      <c r="AA605" s="1">
        <v>0.23300999999999999</v>
      </c>
      <c r="AB605" s="1">
        <v>0.24401999999999999</v>
      </c>
      <c r="AC605" s="1">
        <v>0.38297999999999999</v>
      </c>
      <c r="AD605" s="1">
        <v>0.23254</v>
      </c>
      <c r="AE605" s="1">
        <v>2.4997999999999999E-2</v>
      </c>
      <c r="AG605" s="3">
        <f t="shared" si="130"/>
        <v>95.822737477086875</v>
      </c>
      <c r="AH605" s="3">
        <f t="shared" si="147"/>
        <v>26.812160173463678</v>
      </c>
      <c r="AI605" s="3">
        <f t="shared" si="148"/>
        <v>26.511276777785628</v>
      </c>
      <c r="AJ605" s="3">
        <f t="shared" si="149"/>
        <v>22.327656059536011</v>
      </c>
      <c r="AK605" s="1">
        <f t="shared" si="150"/>
        <v>1332746113500</v>
      </c>
      <c r="AL605" s="63">
        <f t="shared" si="151"/>
        <v>2.6832399999999996E-4</v>
      </c>
      <c r="AM605" s="63">
        <f t="shared" si="152"/>
        <v>1.6922399999999999E-5</v>
      </c>
      <c r="AN605" s="43">
        <f t="shared" si="153"/>
        <v>6.3067038356613647E-2</v>
      </c>
      <c r="AO605" s="3">
        <f t="shared" si="154"/>
        <v>2.2082526110180978</v>
      </c>
      <c r="AP605" s="3">
        <f t="shared" si="155"/>
        <v>0.73242047357091611</v>
      </c>
      <c r="AV605" s="7"/>
      <c r="AW605" s="7"/>
      <c r="AX605" s="7"/>
      <c r="AY605" s="7"/>
      <c r="AZ605" s="7"/>
      <c r="BA605" s="7"/>
      <c r="BI605" s="7"/>
    </row>
    <row r="606" spans="1:61" x14ac:dyDescent="0.2">
      <c r="A606" s="2">
        <f t="shared" si="145"/>
        <v>148.75</v>
      </c>
      <c r="B606" s="1">
        <v>6.133E-4</v>
      </c>
      <c r="C606" s="1">
        <v>51510</v>
      </c>
      <c r="D606" s="1">
        <v>1121000000000</v>
      </c>
      <c r="E606" s="1">
        <v>34300</v>
      </c>
      <c r="F606" s="1">
        <v>3198000000</v>
      </c>
      <c r="G606" s="1">
        <v>13510000</v>
      </c>
      <c r="H606" s="53">
        <f t="shared" si="143"/>
        <v>3.2278947368421055E-14</v>
      </c>
      <c r="I606" s="53">
        <f t="shared" si="144"/>
        <v>59</v>
      </c>
      <c r="J606" s="1">
        <v>728100000</v>
      </c>
      <c r="K606" s="1">
        <v>18910000</v>
      </c>
      <c r="L606" s="64">
        <f t="shared" si="146"/>
        <v>3198034300</v>
      </c>
      <c r="M606" s="1">
        <v>341800000</v>
      </c>
      <c r="N606" s="64"/>
      <c r="O606" s="1">
        <v>0.27689000000000002</v>
      </c>
      <c r="P606" s="1">
        <v>0.33099000000000001</v>
      </c>
      <c r="Q606" s="1">
        <v>0.55908999999999998</v>
      </c>
      <c r="R606" s="1">
        <v>0.24242</v>
      </c>
      <c r="S606" s="1">
        <v>2.5797E-2</v>
      </c>
      <c r="U606" s="1">
        <v>0.27378999999999998</v>
      </c>
      <c r="V606" s="1">
        <v>0.32401000000000002</v>
      </c>
      <c r="W606" s="1">
        <v>0.54464999999999997</v>
      </c>
      <c r="X606" s="1">
        <v>0.24242</v>
      </c>
      <c r="Y606" s="1">
        <v>2.5797E-2</v>
      </c>
      <c r="AA606" s="1">
        <v>0.23058000000000001</v>
      </c>
      <c r="AB606" s="1">
        <v>0.24146999999999999</v>
      </c>
      <c r="AC606" s="1">
        <v>0.37898999999999999</v>
      </c>
      <c r="AD606" s="1">
        <v>0.23011999999999999</v>
      </c>
      <c r="AE606" s="1">
        <v>2.4736999999999999E-2</v>
      </c>
      <c r="AG606" s="3">
        <f t="shared" si="130"/>
        <v>96.82610780690338</v>
      </c>
      <c r="AH606" s="3">
        <f t="shared" si="147"/>
        <v>26.810180990653478</v>
      </c>
      <c r="AI606" s="3">
        <f t="shared" si="148"/>
        <v>26.510020056452074</v>
      </c>
      <c r="AJ606" s="3">
        <f t="shared" si="149"/>
        <v>22.326163938115783</v>
      </c>
      <c r="AK606" s="1">
        <f t="shared" si="150"/>
        <v>1332792472500</v>
      </c>
      <c r="AL606" s="63">
        <f t="shared" si="151"/>
        <v>2.6656E-4</v>
      </c>
      <c r="AM606" s="63">
        <f t="shared" si="152"/>
        <v>1.6781599999999999E-5</v>
      </c>
      <c r="AN606" s="43">
        <f t="shared" si="153"/>
        <v>6.2956182472989189E-2</v>
      </c>
      <c r="AO606" s="3">
        <f t="shared" si="154"/>
        <v>2.2082358983655093</v>
      </c>
      <c r="AP606" s="3">
        <f t="shared" si="155"/>
        <v>0.73240883410374935</v>
      </c>
      <c r="AV606" s="7"/>
      <c r="AW606" s="7"/>
      <c r="AX606" s="7"/>
      <c r="AY606" s="7"/>
      <c r="AZ606" s="7"/>
      <c r="BA606" s="7"/>
      <c r="BI606" s="7"/>
    </row>
    <row r="607" spans="1:61" x14ac:dyDescent="0.2">
      <c r="A607" s="2">
        <f t="shared" si="145"/>
        <v>149</v>
      </c>
      <c r="B607" s="1">
        <v>6.0599999999999998E-4</v>
      </c>
      <c r="C607" s="1">
        <v>51110</v>
      </c>
      <c r="D607" s="1">
        <v>1119000000000</v>
      </c>
      <c r="E607" s="1">
        <v>34060</v>
      </c>
      <c r="F607" s="1">
        <v>3175000000</v>
      </c>
      <c r="G607" s="1">
        <v>13420000</v>
      </c>
      <c r="H607" s="53">
        <f t="shared" si="143"/>
        <v>3.1894736842105264E-14</v>
      </c>
      <c r="I607" s="53">
        <f t="shared" si="144"/>
        <v>58.89473684210526</v>
      </c>
      <c r="J607" s="1">
        <v>727300000</v>
      </c>
      <c r="K607" s="1">
        <v>18750000</v>
      </c>
      <c r="L607" s="64">
        <f t="shared" si="146"/>
        <v>3175034060</v>
      </c>
      <c r="M607" s="1">
        <v>338200000</v>
      </c>
      <c r="N607" s="64"/>
      <c r="O607" s="1">
        <v>0.27400000000000002</v>
      </c>
      <c r="P607" s="1">
        <v>0.32754</v>
      </c>
      <c r="Q607" s="1">
        <v>0.55325999999999997</v>
      </c>
      <c r="R607" s="1">
        <v>0.2399</v>
      </c>
      <c r="S607" s="1">
        <v>2.5527000000000001E-2</v>
      </c>
      <c r="U607" s="1">
        <v>0.27093</v>
      </c>
      <c r="V607" s="1">
        <v>0.32063000000000003</v>
      </c>
      <c r="W607" s="1">
        <v>0.53898000000000001</v>
      </c>
      <c r="X607" s="1">
        <v>0.2399</v>
      </c>
      <c r="Y607" s="1">
        <v>2.5527000000000001E-2</v>
      </c>
      <c r="AA607" s="1">
        <v>0.22817000000000001</v>
      </c>
      <c r="AB607" s="1">
        <v>0.23895</v>
      </c>
      <c r="AC607" s="1">
        <v>0.37503999999999998</v>
      </c>
      <c r="AD607" s="1">
        <v>0.22772000000000001</v>
      </c>
      <c r="AE607" s="1">
        <v>2.4478E-2</v>
      </c>
      <c r="AG607" s="3">
        <f t="shared" si="130"/>
        <v>97.839984536821291</v>
      </c>
      <c r="AH607" s="3">
        <f t="shared" si="147"/>
        <v>26.808155763089037</v>
      </c>
      <c r="AI607" s="3">
        <f t="shared" si="148"/>
        <v>26.507787010560993</v>
      </c>
      <c r="AJ607" s="3">
        <f t="shared" si="149"/>
        <v>22.324149271766515</v>
      </c>
      <c r="AK607" s="1">
        <f t="shared" si="150"/>
        <v>1332838471500</v>
      </c>
      <c r="AL607" s="63">
        <f t="shared" si="151"/>
        <v>2.6479599999999998E-4</v>
      </c>
      <c r="AM607" s="63">
        <f t="shared" si="152"/>
        <v>1.6640799999999998E-5</v>
      </c>
      <c r="AN607" s="43">
        <f t="shared" si="153"/>
        <v>6.2843849604978921E-2</v>
      </c>
      <c r="AO607" s="3">
        <f t="shared" si="154"/>
        <v>2.2082590421526129</v>
      </c>
      <c r="AP607" s="3">
        <f t="shared" si="155"/>
        <v>0.73242962691579661</v>
      </c>
      <c r="AV607" s="7"/>
      <c r="AW607" s="7"/>
      <c r="AX607" s="7"/>
      <c r="AY607" s="7"/>
      <c r="AZ607" s="7"/>
      <c r="BA607" s="7"/>
      <c r="BI607" s="7"/>
    </row>
    <row r="608" spans="1:61" x14ac:dyDescent="0.2">
      <c r="A608" s="2">
        <f t="shared" si="145"/>
        <v>149.25</v>
      </c>
      <c r="B608" s="1">
        <v>5.9889999999999997E-4</v>
      </c>
      <c r="C608" s="1">
        <v>50710</v>
      </c>
      <c r="D608" s="1">
        <v>1117000000000</v>
      </c>
      <c r="E608" s="1">
        <v>33830</v>
      </c>
      <c r="F608" s="1">
        <v>3152000000</v>
      </c>
      <c r="G608" s="1">
        <v>13330000</v>
      </c>
      <c r="H608" s="53">
        <f t="shared" si="143"/>
        <v>3.1521052631578949E-14</v>
      </c>
      <c r="I608" s="53">
        <f t="shared" si="144"/>
        <v>58.789473684210527</v>
      </c>
      <c r="J608" s="1">
        <v>726500000</v>
      </c>
      <c r="K608" s="1">
        <v>18600000</v>
      </c>
      <c r="L608" s="64">
        <f t="shared" si="146"/>
        <v>3152033830</v>
      </c>
      <c r="M608" s="1">
        <v>334700000</v>
      </c>
      <c r="N608" s="64"/>
      <c r="O608" s="1">
        <v>0.27113999999999999</v>
      </c>
      <c r="P608" s="1">
        <v>0.32412000000000002</v>
      </c>
      <c r="Q608" s="1">
        <v>0.54749999999999999</v>
      </c>
      <c r="R608" s="1">
        <v>0.23738999999999999</v>
      </c>
      <c r="S608" s="1">
        <v>2.5260000000000001E-2</v>
      </c>
      <c r="U608" s="1">
        <v>0.2681</v>
      </c>
      <c r="V608" s="1">
        <v>0.31729000000000002</v>
      </c>
      <c r="W608" s="1">
        <v>0.53337000000000001</v>
      </c>
      <c r="X608" s="1">
        <v>0.23738999999999999</v>
      </c>
      <c r="Y608" s="1">
        <v>2.5260000000000001E-2</v>
      </c>
      <c r="AA608" s="1">
        <v>0.22578999999999999</v>
      </c>
      <c r="AB608" s="1">
        <v>0.23646</v>
      </c>
      <c r="AC608" s="1">
        <v>0.37113000000000002</v>
      </c>
      <c r="AD608" s="1">
        <v>0.22534000000000001</v>
      </c>
      <c r="AE608" s="1">
        <v>2.4223000000000001E-2</v>
      </c>
      <c r="AG608" s="3">
        <f t="shared" si="130"/>
        <v>98.864477680501579</v>
      </c>
      <c r="AH608" s="3">
        <f t="shared" si="147"/>
        <v>26.806114478291196</v>
      </c>
      <c r="AI608" s="3">
        <f t="shared" si="148"/>
        <v>26.505566466142476</v>
      </c>
      <c r="AJ608" s="3">
        <f t="shared" si="149"/>
        <v>22.322610415480451</v>
      </c>
      <c r="AK608" s="1">
        <f t="shared" si="150"/>
        <v>1332884110500</v>
      </c>
      <c r="AL608" s="63">
        <f t="shared" si="151"/>
        <v>2.6303200000000001E-4</v>
      </c>
      <c r="AM608" s="63">
        <f t="shared" si="152"/>
        <v>1.6500000000000001E-5</v>
      </c>
      <c r="AN608" s="43">
        <f t="shared" si="153"/>
        <v>6.2730010036801606E-2</v>
      </c>
      <c r="AO608" s="3">
        <f t="shared" si="154"/>
        <v>2.2082407750215967</v>
      </c>
      <c r="AP608" s="3">
        <f t="shared" si="155"/>
        <v>0.73241392077008505</v>
      </c>
      <c r="AV608" s="7"/>
      <c r="AW608" s="7"/>
      <c r="AX608" s="7"/>
      <c r="AY608" s="7"/>
      <c r="AZ608" s="7"/>
      <c r="BA608" s="7"/>
      <c r="BI608" s="7"/>
    </row>
    <row r="609" spans="1:61" x14ac:dyDescent="0.2">
      <c r="A609" s="2">
        <f t="shared" si="145"/>
        <v>149.5</v>
      </c>
      <c r="B609" s="1">
        <v>5.9179999999999996E-4</v>
      </c>
      <c r="C609" s="1">
        <v>50320</v>
      </c>
      <c r="D609" s="1">
        <v>1115000000000</v>
      </c>
      <c r="E609" s="1">
        <v>33600</v>
      </c>
      <c r="F609" s="1">
        <v>3130000000</v>
      </c>
      <c r="G609" s="1">
        <v>13240000</v>
      </c>
      <c r="H609" s="53">
        <f t="shared" si="143"/>
        <v>3.1147368421052627E-14</v>
      </c>
      <c r="I609" s="53">
        <f t="shared" si="144"/>
        <v>58.684210526315788</v>
      </c>
      <c r="J609" s="1">
        <v>725700000</v>
      </c>
      <c r="K609" s="1">
        <v>18440000</v>
      </c>
      <c r="L609" s="64">
        <f t="shared" si="146"/>
        <v>3130033600</v>
      </c>
      <c r="M609" s="1">
        <v>331200000</v>
      </c>
      <c r="N609" s="64"/>
      <c r="O609" s="1">
        <v>0.26832</v>
      </c>
      <c r="P609" s="1">
        <v>0.32074000000000003</v>
      </c>
      <c r="Q609" s="1">
        <v>0.54179999999999995</v>
      </c>
      <c r="R609" s="1">
        <v>0.23491999999999999</v>
      </c>
      <c r="S609" s="1">
        <v>2.4996000000000001E-2</v>
      </c>
      <c r="U609" s="1">
        <v>0.26530999999999999</v>
      </c>
      <c r="V609" s="1">
        <v>0.31397999999999998</v>
      </c>
      <c r="W609" s="1">
        <v>0.52781</v>
      </c>
      <c r="X609" s="1">
        <v>0.23491999999999999</v>
      </c>
      <c r="Y609" s="1">
        <v>2.4996000000000001E-2</v>
      </c>
      <c r="AA609" s="1">
        <v>0.22344</v>
      </c>
      <c r="AB609" s="1">
        <v>0.23399</v>
      </c>
      <c r="AC609" s="1">
        <v>0.36725000000000002</v>
      </c>
      <c r="AD609" s="1">
        <v>0.22298999999999999</v>
      </c>
      <c r="AE609" s="1">
        <v>2.3969000000000001E-2</v>
      </c>
      <c r="AG609" s="3">
        <f t="shared" si="130"/>
        <v>99.899698403569957</v>
      </c>
      <c r="AH609" s="3">
        <f t="shared" si="147"/>
        <v>26.80508707564589</v>
      </c>
      <c r="AI609" s="3">
        <f t="shared" si="148"/>
        <v>26.504388983451143</v>
      </c>
      <c r="AJ609" s="3">
        <f t="shared" si="149"/>
        <v>22.32158861129367</v>
      </c>
      <c r="AK609" s="1">
        <f t="shared" si="150"/>
        <v>1332929398500</v>
      </c>
      <c r="AL609" s="63">
        <f t="shared" si="151"/>
        <v>2.6126799999999999E-4</v>
      </c>
      <c r="AM609" s="63">
        <f t="shared" si="152"/>
        <v>1.6368E-5</v>
      </c>
      <c r="AN609" s="43">
        <f t="shared" si="153"/>
        <v>6.26483151400095E-2</v>
      </c>
      <c r="AO609" s="3">
        <f t="shared" si="154"/>
        <v>2.2082642223192201</v>
      </c>
      <c r="AP609" s="3">
        <f t="shared" si="155"/>
        <v>0.73243125272806631</v>
      </c>
      <c r="AV609" s="7"/>
      <c r="AW609" s="7"/>
      <c r="AX609" s="7"/>
      <c r="AY609" s="7"/>
      <c r="AZ609" s="7"/>
      <c r="BA609" s="7"/>
      <c r="BI609" s="7"/>
    </row>
    <row r="610" spans="1:61" x14ac:dyDescent="0.2">
      <c r="A610" s="2">
        <f t="shared" si="145"/>
        <v>149.75</v>
      </c>
      <c r="B610" s="1">
        <v>5.8480000000000001E-4</v>
      </c>
      <c r="C610" s="1">
        <v>49920</v>
      </c>
      <c r="D610" s="1">
        <v>1113000000000</v>
      </c>
      <c r="E610" s="1">
        <v>33370</v>
      </c>
      <c r="F610" s="1">
        <v>3108000000</v>
      </c>
      <c r="G610" s="1">
        <v>13150000</v>
      </c>
      <c r="H610" s="53">
        <f t="shared" si="143"/>
        <v>3.0778947368421055E-14</v>
      </c>
      <c r="I610" s="53">
        <f t="shared" si="144"/>
        <v>58.578947368421055</v>
      </c>
      <c r="J610" s="1">
        <v>724900000</v>
      </c>
      <c r="K610" s="1">
        <v>18280000</v>
      </c>
      <c r="L610" s="64">
        <f t="shared" si="146"/>
        <v>3108033370</v>
      </c>
      <c r="M610" s="1">
        <v>327800000</v>
      </c>
      <c r="N610" s="64"/>
      <c r="O610" s="1">
        <v>0.26551000000000002</v>
      </c>
      <c r="P610" s="1">
        <v>0.31741000000000003</v>
      </c>
      <c r="Q610" s="1">
        <v>0.53615000000000002</v>
      </c>
      <c r="R610" s="1">
        <v>0.23246</v>
      </c>
      <c r="S610" s="1">
        <v>2.4735E-2</v>
      </c>
      <c r="U610" s="1">
        <v>0.26254</v>
      </c>
      <c r="V610" s="1">
        <v>0.31070999999999999</v>
      </c>
      <c r="W610" s="1">
        <v>0.52231000000000005</v>
      </c>
      <c r="X610" s="1">
        <v>0.23246</v>
      </c>
      <c r="Y610" s="1">
        <v>2.4735E-2</v>
      </c>
      <c r="AA610" s="1">
        <v>0.22109999999999999</v>
      </c>
      <c r="AB610" s="1">
        <v>0.23155000000000001</v>
      </c>
      <c r="AC610" s="1">
        <v>0.36342999999999998</v>
      </c>
      <c r="AD610" s="1">
        <v>0.22067000000000001</v>
      </c>
      <c r="AE610" s="1">
        <v>2.3719E-2</v>
      </c>
      <c r="AG610" s="3">
        <f t="shared" si="130"/>
        <v>100.94575903567952</v>
      </c>
      <c r="AH610" s="3">
        <f t="shared" si="147"/>
        <v>26.80210848156327</v>
      </c>
      <c r="AI610" s="3">
        <f t="shared" si="148"/>
        <v>26.502299577227298</v>
      </c>
      <c r="AJ610" s="3">
        <f t="shared" si="149"/>
        <v>22.319107322788739</v>
      </c>
      <c r="AK610" s="1">
        <f t="shared" si="150"/>
        <v>1332974326500</v>
      </c>
      <c r="AL610" s="63">
        <f t="shared" si="151"/>
        <v>2.5950399999999997E-4</v>
      </c>
      <c r="AM610" s="63">
        <f t="shared" si="152"/>
        <v>1.6227199999999999E-5</v>
      </c>
      <c r="AN610" s="43">
        <f t="shared" si="153"/>
        <v>6.2531598742215921E-2</v>
      </c>
      <c r="AO610" s="3">
        <f t="shared" si="154"/>
        <v>2.2081639939930477</v>
      </c>
      <c r="AP610" s="3">
        <f t="shared" si="155"/>
        <v>0.73236507986515853</v>
      </c>
      <c r="AV610" s="7"/>
      <c r="AW610" s="7"/>
      <c r="AX610" s="7"/>
      <c r="AY610" s="7"/>
      <c r="AZ610" s="7"/>
      <c r="BA610" s="7"/>
      <c r="BI610" s="7"/>
    </row>
    <row r="611" spans="1:61" x14ac:dyDescent="0.2">
      <c r="A611" s="2">
        <f t="shared" si="145"/>
        <v>150</v>
      </c>
      <c r="B611" s="1">
        <v>5.7799999999999995E-4</v>
      </c>
      <c r="C611" s="1">
        <v>49530</v>
      </c>
      <c r="D611" s="1">
        <v>1112000000000</v>
      </c>
      <c r="E611" s="1">
        <v>33140</v>
      </c>
      <c r="F611" s="1">
        <v>3085000000</v>
      </c>
      <c r="G611" s="1">
        <v>13060000</v>
      </c>
      <c r="H611" s="53">
        <f t="shared" si="143"/>
        <v>3.0421052631578946E-14</v>
      </c>
      <c r="I611" s="53">
        <f t="shared" si="144"/>
        <v>58.526315789473685</v>
      </c>
      <c r="J611" s="1">
        <v>724000000</v>
      </c>
      <c r="K611" s="1">
        <v>18130000</v>
      </c>
      <c r="L611" s="64">
        <f t="shared" si="146"/>
        <v>3085033140</v>
      </c>
      <c r="M611" s="1">
        <v>324400000</v>
      </c>
      <c r="N611" s="64"/>
      <c r="O611" s="1">
        <v>0.26274999999999998</v>
      </c>
      <c r="P611" s="1">
        <v>0.31408999999999998</v>
      </c>
      <c r="Q611" s="1">
        <v>0.53056999999999999</v>
      </c>
      <c r="R611" s="1">
        <v>0.23003999999999999</v>
      </c>
      <c r="S611" s="1">
        <v>2.4476000000000001E-2</v>
      </c>
      <c r="U611" s="1">
        <v>0.25980999999999999</v>
      </c>
      <c r="V611" s="1">
        <v>0.30747000000000002</v>
      </c>
      <c r="W611" s="1">
        <v>0.51687000000000005</v>
      </c>
      <c r="X611" s="1">
        <v>0.23003999999999999</v>
      </c>
      <c r="Y611" s="1">
        <v>2.4476000000000001E-2</v>
      </c>
      <c r="AA611" s="1">
        <v>0.21879999999999999</v>
      </c>
      <c r="AB611" s="1">
        <v>0.22914000000000001</v>
      </c>
      <c r="AC611" s="1">
        <v>0.35964000000000002</v>
      </c>
      <c r="AD611" s="1">
        <v>0.21837000000000001</v>
      </c>
      <c r="AE611" s="1">
        <v>2.3470999999999999E-2</v>
      </c>
      <c r="AG611" s="3">
        <f t="shared" si="130"/>
        <v>102.00277308269969</v>
      </c>
      <c r="AH611" s="3">
        <f t="shared" si="147"/>
        <v>26.801228627479343</v>
      </c>
      <c r="AI611" s="3">
        <f t="shared" si="148"/>
        <v>26.501340474616207</v>
      </c>
      <c r="AJ611" s="3">
        <f t="shared" si="149"/>
        <v>22.318206750494692</v>
      </c>
      <c r="AK611" s="1">
        <f t="shared" si="150"/>
        <v>1333018903500</v>
      </c>
      <c r="AL611" s="63">
        <f t="shared" si="151"/>
        <v>2.5774000000000001E-4</v>
      </c>
      <c r="AM611" s="63">
        <f t="shared" si="152"/>
        <v>1.6086399999999999E-5</v>
      </c>
      <c r="AN611" s="43">
        <f t="shared" si="153"/>
        <v>6.2413284705517179E-2</v>
      </c>
      <c r="AO611" s="3">
        <f t="shared" si="154"/>
        <v>2.2082189818204974</v>
      </c>
      <c r="AP611" s="3">
        <f t="shared" si="155"/>
        <v>0.73240154095959764</v>
      </c>
      <c r="AV611" s="7"/>
      <c r="AW611" s="7"/>
      <c r="AX611" s="7"/>
      <c r="AY611" s="7"/>
      <c r="AZ611" s="7"/>
      <c r="BA611" s="7"/>
      <c r="BI611" s="7"/>
    </row>
    <row r="612" spans="1:61" x14ac:dyDescent="0.2">
      <c r="A612" s="2">
        <f t="shared" si="145"/>
        <v>150.25</v>
      </c>
      <c r="B612" s="1">
        <v>5.7050000000000004E-4</v>
      </c>
      <c r="C612" s="1">
        <v>2030000</v>
      </c>
      <c r="D612" s="1">
        <v>1111000000000</v>
      </c>
      <c r="E612" s="1">
        <v>197600000</v>
      </c>
      <c r="F612" s="1">
        <v>3753000000</v>
      </c>
      <c r="G612" s="1">
        <v>83190000</v>
      </c>
      <c r="H612" s="53">
        <f t="shared" si="143"/>
        <v>3.0026315789473686E-14</v>
      </c>
      <c r="I612" s="53">
        <f t="shared" si="144"/>
        <v>58.473684210526315</v>
      </c>
      <c r="J612" s="1">
        <v>84590000</v>
      </c>
      <c r="K612" s="1">
        <v>40310000</v>
      </c>
      <c r="L612" s="64">
        <f t="shared" si="146"/>
        <v>3950600000</v>
      </c>
      <c r="M612" s="1">
        <v>321000000</v>
      </c>
      <c r="N612" s="64"/>
      <c r="O612" s="1">
        <v>0.26001000000000002</v>
      </c>
      <c r="P612" s="1">
        <v>0.31080999999999998</v>
      </c>
      <c r="Q612" s="1">
        <v>0.52503</v>
      </c>
      <c r="R612" s="1">
        <v>0.22764000000000001</v>
      </c>
      <c r="S612" s="1">
        <v>2.4219999999999998E-2</v>
      </c>
      <c r="U612" s="1">
        <v>0.2571</v>
      </c>
      <c r="V612" s="1">
        <v>0.30425999999999997</v>
      </c>
      <c r="W612" s="1">
        <v>0.51146999999999998</v>
      </c>
      <c r="X612" s="1">
        <v>0.22764000000000001</v>
      </c>
      <c r="Y612" s="1">
        <v>2.4219999999999998E-2</v>
      </c>
      <c r="AA612" s="1">
        <v>0.21651000000000001</v>
      </c>
      <c r="AB612" s="1">
        <v>0.22674</v>
      </c>
      <c r="AC612" s="1">
        <v>0.35587999999999997</v>
      </c>
      <c r="AD612" s="1">
        <v>0.21607999999999999</v>
      </c>
      <c r="AE612" s="1">
        <v>2.3224999999999999E-2</v>
      </c>
      <c r="AG612" s="3">
        <f t="shared" si="130"/>
        <v>103.07085523903193</v>
      </c>
      <c r="AH612" s="3">
        <f t="shared" si="147"/>
        <v>26.799453070700693</v>
      </c>
      <c r="AI612" s="3">
        <f t="shared" si="148"/>
        <v>26.49951688195511</v>
      </c>
      <c r="AJ612" s="3">
        <f t="shared" si="149"/>
        <v>22.315870867802804</v>
      </c>
      <c r="AK612" s="1">
        <f t="shared" si="150"/>
        <v>1334845903500</v>
      </c>
      <c r="AL612" s="63">
        <f t="shared" si="151"/>
        <v>2.5597599999999999E-4</v>
      </c>
      <c r="AM612" s="63">
        <f t="shared" si="152"/>
        <v>1.5954400000000001E-5</v>
      </c>
      <c r="AN612" s="43">
        <f t="shared" si="153"/>
        <v>6.2327718223583468E-2</v>
      </c>
      <c r="AO612" s="3">
        <f t="shared" si="154"/>
        <v>2.2082274272599554</v>
      </c>
      <c r="AP612" s="3">
        <f t="shared" si="155"/>
        <v>0.73240886715356657</v>
      </c>
      <c r="AV612" s="7"/>
      <c r="AW612" s="7"/>
      <c r="AX612" s="7"/>
      <c r="AY612" s="7"/>
      <c r="AZ612" s="7"/>
      <c r="BA612" s="7"/>
      <c r="BI612" s="7"/>
    </row>
    <row r="613" spans="1:61" x14ac:dyDescent="0.2">
      <c r="A613" s="2">
        <f t="shared" si="145"/>
        <v>150.5</v>
      </c>
      <c r="B613" s="1">
        <v>5.509E-4</v>
      </c>
      <c r="C613" s="1">
        <v>1339000</v>
      </c>
      <c r="D613" s="1">
        <v>1108000000000</v>
      </c>
      <c r="E613" s="1">
        <v>140300000</v>
      </c>
      <c r="F613" s="1">
        <v>5158000000</v>
      </c>
      <c r="G613" s="1">
        <v>211400000</v>
      </c>
      <c r="H613" s="53">
        <f t="shared" si="143"/>
        <v>2.8994736842105265E-14</v>
      </c>
      <c r="I613" s="53">
        <f t="shared" si="144"/>
        <v>58.315789473684212</v>
      </c>
      <c r="J613" s="1">
        <v>7457000</v>
      </c>
      <c r="K613" s="1">
        <v>124300000</v>
      </c>
      <c r="L613" s="64">
        <f t="shared" si="146"/>
        <v>5298300000</v>
      </c>
      <c r="M613" s="1">
        <v>317700000</v>
      </c>
      <c r="N613" s="64"/>
      <c r="O613" s="1">
        <v>0.25738</v>
      </c>
      <c r="P613" s="1">
        <v>0.30764000000000002</v>
      </c>
      <c r="Q613" s="1">
        <v>0.51961999999999997</v>
      </c>
      <c r="R613" s="1">
        <v>0.22536999999999999</v>
      </c>
      <c r="S613" s="1">
        <v>2.3973999999999999E-2</v>
      </c>
      <c r="U613" s="1">
        <v>0.2545</v>
      </c>
      <c r="V613" s="1">
        <v>0.30115999999999998</v>
      </c>
      <c r="W613" s="1">
        <v>0.50621000000000005</v>
      </c>
      <c r="X613" s="1">
        <v>0.22536999999999999</v>
      </c>
      <c r="Y613" s="1">
        <v>2.3973999999999999E-2</v>
      </c>
      <c r="AA613" s="1">
        <v>0.21434</v>
      </c>
      <c r="AB613" s="1">
        <v>0.22445000000000001</v>
      </c>
      <c r="AC613" s="1">
        <v>0.35225000000000001</v>
      </c>
      <c r="AD613" s="1">
        <v>0.21393999999999999</v>
      </c>
      <c r="AE613" s="1">
        <v>2.2988999999999999E-2</v>
      </c>
      <c r="AG613" s="3">
        <f t="shared" si="130"/>
        <v>104.15012140005531</v>
      </c>
      <c r="AH613" s="3">
        <f t="shared" si="147"/>
        <v>26.806158245946236</v>
      </c>
      <c r="AI613" s="3">
        <f t="shared" si="148"/>
        <v>26.506205896314079</v>
      </c>
      <c r="AJ613" s="3">
        <f t="shared" si="149"/>
        <v>22.323537020887855</v>
      </c>
      <c r="AK613" s="1">
        <f t="shared" si="150"/>
        <v>1336051003500</v>
      </c>
      <c r="AL613" s="63">
        <f t="shared" si="151"/>
        <v>1.6305239999999999E-3</v>
      </c>
      <c r="AM613" s="63">
        <f t="shared" si="152"/>
        <v>3.5472799999999997E-5</v>
      </c>
      <c r="AN613" s="43">
        <f t="shared" si="153"/>
        <v>2.1755460207884089E-2</v>
      </c>
      <c r="AO613" s="3">
        <f t="shared" si="154"/>
        <v>2.2084406015689333</v>
      </c>
      <c r="AP613" s="3">
        <f t="shared" si="155"/>
        <v>0.73257703809647634</v>
      </c>
      <c r="AV613" s="7"/>
      <c r="AW613" s="7"/>
      <c r="AX613" s="7"/>
      <c r="AY613" s="7"/>
      <c r="AZ613" s="7"/>
      <c r="BA613" s="7"/>
      <c r="BI613" s="7"/>
    </row>
    <row r="614" spans="1:61" x14ac:dyDescent="0.2">
      <c r="A614" s="2">
        <f t="shared" si="145"/>
        <v>150.75</v>
      </c>
      <c r="B614" s="1">
        <v>5.3359999999999996E-4</v>
      </c>
      <c r="C614" s="1">
        <v>1918000</v>
      </c>
      <c r="D614" s="1">
        <v>1105000000000</v>
      </c>
      <c r="E614" s="1">
        <v>234900000</v>
      </c>
      <c r="F614" s="1">
        <v>5808000000</v>
      </c>
      <c r="G614" s="1">
        <v>235400000</v>
      </c>
      <c r="H614" s="53">
        <f t="shared" si="143"/>
        <v>2.8084210526315789E-14</v>
      </c>
      <c r="I614" s="53">
        <f t="shared" si="144"/>
        <v>58.157894736842103</v>
      </c>
      <c r="J614" s="1">
        <v>5038000</v>
      </c>
      <c r="K614" s="1">
        <v>128000000</v>
      </c>
      <c r="L614" s="64">
        <f t="shared" si="146"/>
        <v>6042900000</v>
      </c>
      <c r="M614" s="1">
        <v>314400000</v>
      </c>
      <c r="N614" s="64"/>
      <c r="O614" s="1">
        <v>0.25475999999999999</v>
      </c>
      <c r="P614" s="1">
        <v>0.30447999999999997</v>
      </c>
      <c r="Q614" s="1">
        <v>0.51424999999999998</v>
      </c>
      <c r="R614" s="1">
        <v>0.22309000000000001</v>
      </c>
      <c r="S614" s="1">
        <v>2.3725E-2</v>
      </c>
      <c r="U614" s="1">
        <v>0.25191000000000002</v>
      </c>
      <c r="V614" s="1">
        <v>0.29808000000000001</v>
      </c>
      <c r="W614" s="1">
        <v>0.501</v>
      </c>
      <c r="X614" s="1">
        <v>0.22309000000000001</v>
      </c>
      <c r="Y614" s="1">
        <v>2.3725E-2</v>
      </c>
      <c r="AA614" s="1">
        <v>0.21217</v>
      </c>
      <c r="AB614" s="1">
        <v>0.22217000000000001</v>
      </c>
      <c r="AC614" s="1">
        <v>0.34864000000000001</v>
      </c>
      <c r="AD614" s="1">
        <v>0.21178</v>
      </c>
      <c r="AE614" s="1">
        <v>2.2751E-2</v>
      </c>
      <c r="AG614" s="3">
        <f t="shared" si="130"/>
        <v>105.24068867470233</v>
      </c>
      <c r="AH614" s="3">
        <f t="shared" si="147"/>
        <v>26.811117846767164</v>
      </c>
      <c r="AI614" s="3">
        <f t="shared" si="148"/>
        <v>26.511181884044266</v>
      </c>
      <c r="AJ614" s="3">
        <f t="shared" si="149"/>
        <v>22.328916916111591</v>
      </c>
      <c r="AK614" s="1">
        <f t="shared" si="150"/>
        <v>1337777203500</v>
      </c>
      <c r="AL614" s="63">
        <f t="shared" si="151"/>
        <v>4.14344E-3</v>
      </c>
      <c r="AM614" s="63">
        <f t="shared" si="152"/>
        <v>1.0938399999999999E-4</v>
      </c>
      <c r="AN614" s="43">
        <f t="shared" si="153"/>
        <v>2.6399320371478772E-2</v>
      </c>
      <c r="AO614" s="3">
        <f t="shared" si="154"/>
        <v>2.2085741811175339</v>
      </c>
      <c r="AP614" s="3">
        <f t="shared" si="155"/>
        <v>0.73269180241723608</v>
      </c>
      <c r="AV614" s="7"/>
      <c r="AW614" s="7"/>
      <c r="AX614" s="7"/>
      <c r="AY614" s="7"/>
      <c r="AZ614" s="7"/>
      <c r="BA614" s="7"/>
      <c r="BI614" s="7"/>
    </row>
    <row r="615" spans="1:61" x14ac:dyDescent="0.2">
      <c r="A615" s="2">
        <f t="shared" si="145"/>
        <v>151</v>
      </c>
      <c r="B615" s="1">
        <v>5.0920000000000002E-4</v>
      </c>
      <c r="C615" s="1">
        <v>3689000</v>
      </c>
      <c r="D615" s="1">
        <v>1103000000000</v>
      </c>
      <c r="E615" s="1">
        <v>510600000</v>
      </c>
      <c r="F615" s="1">
        <v>6827000000</v>
      </c>
      <c r="G615" s="1">
        <v>326600000</v>
      </c>
      <c r="H615" s="53">
        <f t="shared" si="143"/>
        <v>2.68E-14</v>
      </c>
      <c r="I615" s="53">
        <f t="shared" si="144"/>
        <v>58.05263157894737</v>
      </c>
      <c r="J615" s="1">
        <v>2760000</v>
      </c>
      <c r="K615" s="1">
        <v>138100000</v>
      </c>
      <c r="L615" s="64">
        <f t="shared" si="146"/>
        <v>7337600000</v>
      </c>
      <c r="M615" s="1">
        <v>311100000</v>
      </c>
      <c r="N615" s="64"/>
      <c r="O615" s="1">
        <v>0.25218000000000002</v>
      </c>
      <c r="P615" s="1">
        <v>0.30137000000000003</v>
      </c>
      <c r="Q615" s="1">
        <v>0.50893999999999995</v>
      </c>
      <c r="R615" s="1">
        <v>0.22087999999999999</v>
      </c>
      <c r="S615" s="1">
        <v>2.3479E-2</v>
      </c>
      <c r="U615" s="1">
        <v>0.24936</v>
      </c>
      <c r="V615" s="1">
        <v>0.29504000000000002</v>
      </c>
      <c r="W615" s="1">
        <v>0.49584</v>
      </c>
      <c r="X615" s="1">
        <v>0.22087999999999999</v>
      </c>
      <c r="Y615" s="1">
        <v>2.3479E-2</v>
      </c>
      <c r="AA615" s="1">
        <v>0.21004</v>
      </c>
      <c r="AB615" s="1">
        <v>0.21992999999999999</v>
      </c>
      <c r="AC615" s="1">
        <v>0.34508</v>
      </c>
      <c r="AD615" s="1">
        <v>0.20968000000000001</v>
      </c>
      <c r="AE615" s="1">
        <v>2.2515E-2</v>
      </c>
      <c r="AG615" s="3">
        <f t="shared" si="130"/>
        <v>106.34267539816554</v>
      </c>
      <c r="AH615" s="3">
        <f t="shared" si="147"/>
        <v>26.817495881909387</v>
      </c>
      <c r="AI615" s="3">
        <f t="shared" si="148"/>
        <v>26.51760953728656</v>
      </c>
      <c r="AJ615" s="3">
        <f t="shared" si="149"/>
        <v>22.33621554063069</v>
      </c>
      <c r="AK615" s="1">
        <f t="shared" si="150"/>
        <v>1341097303500</v>
      </c>
      <c r="AL615" s="63">
        <f t="shared" si="151"/>
        <v>4.6138400000000001E-3</v>
      </c>
      <c r="AM615" s="63">
        <f t="shared" si="152"/>
        <v>1.1263999999999999E-4</v>
      </c>
      <c r="AN615" s="43">
        <f t="shared" si="153"/>
        <v>2.4413503719244705E-2</v>
      </c>
      <c r="AO615" s="3">
        <f t="shared" si="154"/>
        <v>2.2088479277963962</v>
      </c>
      <c r="AP615" s="3">
        <f t="shared" si="155"/>
        <v>0.73291966685469678</v>
      </c>
      <c r="AV615" s="7"/>
      <c r="AW615" s="7"/>
      <c r="AX615" s="7"/>
      <c r="AY615" s="7"/>
      <c r="AZ615" s="7"/>
      <c r="BA615" s="7"/>
      <c r="BI615" s="7"/>
    </row>
    <row r="616" spans="1:61" x14ac:dyDescent="0.2">
      <c r="A616" s="2">
        <f t="shared" si="145"/>
        <v>151.25</v>
      </c>
      <c r="B616" s="1">
        <v>4.7659999999999998E-4</v>
      </c>
      <c r="C616" s="1">
        <v>5464000</v>
      </c>
      <c r="D616" s="1">
        <v>1101000000000</v>
      </c>
      <c r="E616" s="1">
        <v>910400000</v>
      </c>
      <c r="F616" s="1">
        <v>8195000000</v>
      </c>
      <c r="G616" s="1">
        <v>369800000</v>
      </c>
      <c r="H616" s="53">
        <f t="shared" si="143"/>
        <v>2.5084210526315789E-14</v>
      </c>
      <c r="I616" s="53">
        <f t="shared" si="144"/>
        <v>57.94736842105263</v>
      </c>
      <c r="J616" s="1">
        <v>2130000</v>
      </c>
      <c r="K616" s="1">
        <v>132400000</v>
      </c>
      <c r="L616" s="64">
        <f t="shared" si="146"/>
        <v>9105400000</v>
      </c>
      <c r="M616" s="1">
        <v>307900000</v>
      </c>
      <c r="N616" s="64"/>
      <c r="O616" s="1">
        <v>0.24962999999999999</v>
      </c>
      <c r="P616" s="1">
        <v>0.29827999999999999</v>
      </c>
      <c r="Q616" s="1">
        <v>0.50363999999999998</v>
      </c>
      <c r="R616" s="1">
        <v>0.21869</v>
      </c>
      <c r="S616" s="1">
        <v>2.3234999999999999E-2</v>
      </c>
      <c r="U616" s="1">
        <v>0.24685000000000001</v>
      </c>
      <c r="V616" s="1">
        <v>0.29203000000000001</v>
      </c>
      <c r="W616" s="1">
        <v>0.49070999999999998</v>
      </c>
      <c r="X616" s="1">
        <v>0.21869</v>
      </c>
      <c r="Y616" s="1">
        <v>2.3234999999999999E-2</v>
      </c>
      <c r="AA616" s="1">
        <v>0.20794000000000001</v>
      </c>
      <c r="AB616" s="1">
        <v>0.21772</v>
      </c>
      <c r="AC616" s="1">
        <v>0.34154000000000001</v>
      </c>
      <c r="AD616" s="1">
        <v>0.20760999999999999</v>
      </c>
      <c r="AE616" s="1">
        <v>2.2280999999999999E-2</v>
      </c>
      <c r="AG616" s="3">
        <f t="shared" si="130"/>
        <v>107.45620114473829</v>
      </c>
      <c r="AH616" s="3">
        <f t="shared" si="147"/>
        <v>26.824291491761016</v>
      </c>
      <c r="AI616" s="3">
        <f t="shared" si="148"/>
        <v>26.525563252578646</v>
      </c>
      <c r="AJ616" s="3">
        <f t="shared" si="149"/>
        <v>22.344442466036881</v>
      </c>
      <c r="AK616" s="1">
        <f t="shared" si="150"/>
        <v>1346014903500</v>
      </c>
      <c r="AL616" s="63">
        <f t="shared" si="151"/>
        <v>6.40136E-3</v>
      </c>
      <c r="AM616" s="63">
        <f t="shared" si="152"/>
        <v>1.2152799999999999E-4</v>
      </c>
      <c r="AN616" s="43">
        <f t="shared" si="153"/>
        <v>1.8984715747903568E-2</v>
      </c>
      <c r="AO616" s="3">
        <f t="shared" si="154"/>
        <v>2.209146327835144</v>
      </c>
      <c r="AP616" s="3">
        <f t="shared" si="155"/>
        <v>0.73317017567386344</v>
      </c>
      <c r="AV616" s="7"/>
      <c r="AW616" s="7"/>
      <c r="AX616" s="7"/>
      <c r="AY616" s="7"/>
      <c r="AZ616" s="7"/>
      <c r="BA616" s="7"/>
      <c r="BI616" s="7"/>
    </row>
    <row r="617" spans="1:61" x14ac:dyDescent="0.2">
      <c r="A617" s="2">
        <f t="shared" si="145"/>
        <v>151.5</v>
      </c>
      <c r="B617" s="1">
        <v>4.4299999999999998E-4</v>
      </c>
      <c r="C617" s="1">
        <v>6646000</v>
      </c>
      <c r="D617" s="1">
        <v>1101000000000</v>
      </c>
      <c r="E617" s="1">
        <v>1383000000</v>
      </c>
      <c r="F617" s="1">
        <v>9405000000</v>
      </c>
      <c r="G617" s="1">
        <v>362200000</v>
      </c>
      <c r="H617" s="53">
        <f t="shared" si="143"/>
        <v>2.3315789473684209E-14</v>
      </c>
      <c r="I617" s="53">
        <f t="shared" si="144"/>
        <v>57.94736842105263</v>
      </c>
      <c r="J617" s="1">
        <v>1861000</v>
      </c>
      <c r="K617" s="1">
        <v>115700000</v>
      </c>
      <c r="L617" s="64">
        <f t="shared" si="146"/>
        <v>10788000000</v>
      </c>
      <c r="M617" s="1">
        <v>304700000</v>
      </c>
      <c r="N617" s="64"/>
      <c r="O617" s="1">
        <v>0.24706</v>
      </c>
      <c r="P617" s="1">
        <v>0.29515999999999998</v>
      </c>
      <c r="Q617" s="1">
        <v>0.49830000000000002</v>
      </c>
      <c r="R617" s="1">
        <v>0.21648000000000001</v>
      </c>
      <c r="S617" s="1">
        <v>2.2991000000000001E-2</v>
      </c>
      <c r="U617" s="1">
        <v>0.24432000000000001</v>
      </c>
      <c r="V617" s="1">
        <v>0.28899999999999998</v>
      </c>
      <c r="W617" s="1">
        <v>0.48554999999999998</v>
      </c>
      <c r="X617" s="1">
        <v>0.21648000000000001</v>
      </c>
      <c r="Y617" s="1">
        <v>2.2991000000000001E-2</v>
      </c>
      <c r="AA617" s="1">
        <v>0.20582</v>
      </c>
      <c r="AB617" s="1">
        <v>0.21548</v>
      </c>
      <c r="AC617" s="1">
        <v>0.33796999999999999</v>
      </c>
      <c r="AD617" s="1">
        <v>0.20552000000000001</v>
      </c>
      <c r="AE617" s="1">
        <v>2.2047000000000001E-2</v>
      </c>
      <c r="AG617" s="3">
        <f t="shared" si="130"/>
        <v>108.5813867407896</v>
      </c>
      <c r="AH617" s="3">
        <f t="shared" si="147"/>
        <v>26.826117408179478</v>
      </c>
      <c r="AI617" s="3">
        <f t="shared" si="148"/>
        <v>26.528604408509715</v>
      </c>
      <c r="AJ617" s="3">
        <f t="shared" si="149"/>
        <v>22.348221018989314</v>
      </c>
      <c r="AK617" s="1">
        <f t="shared" si="150"/>
        <v>1351996303500</v>
      </c>
      <c r="AL617" s="63">
        <f t="shared" si="151"/>
        <v>7.2480799999999996E-3</v>
      </c>
      <c r="AM617" s="63">
        <f t="shared" si="152"/>
        <v>1.16512E-4</v>
      </c>
      <c r="AN617" s="43">
        <f t="shared" si="153"/>
        <v>1.6074877760731118E-2</v>
      </c>
      <c r="AO617" s="3">
        <f t="shared" si="154"/>
        <v>2.2094722636310253</v>
      </c>
      <c r="AP617" s="3">
        <f t="shared" si="155"/>
        <v>0.73343271445995395</v>
      </c>
      <c r="AV617" s="7"/>
      <c r="AW617" s="7"/>
      <c r="AX617" s="7"/>
      <c r="AY617" s="7"/>
      <c r="AZ617" s="7"/>
      <c r="BA617" s="7"/>
      <c r="BI617" s="7"/>
    </row>
    <row r="618" spans="1:61" x14ac:dyDescent="0.2">
      <c r="A618" s="2">
        <f t="shared" si="145"/>
        <v>151.75</v>
      </c>
      <c r="B618" s="1">
        <v>4.1560000000000002E-4</v>
      </c>
      <c r="C618" s="1">
        <v>7300000</v>
      </c>
      <c r="D618" s="1">
        <v>1103000000000</v>
      </c>
      <c r="E618" s="1">
        <v>1868000000</v>
      </c>
      <c r="F618" s="1">
        <v>10110000000</v>
      </c>
      <c r="G618" s="1">
        <v>334500000</v>
      </c>
      <c r="H618" s="53">
        <f t="shared" si="143"/>
        <v>2.1873684210526315E-14</v>
      </c>
      <c r="I618" s="53">
        <f t="shared" si="144"/>
        <v>58.05263157894737</v>
      </c>
      <c r="J618" s="1">
        <v>1650000</v>
      </c>
      <c r="K618" s="1">
        <v>98990000</v>
      </c>
      <c r="L618" s="64">
        <f t="shared" si="146"/>
        <v>11978000000</v>
      </c>
      <c r="M618" s="1">
        <v>301500000</v>
      </c>
      <c r="N618" s="64"/>
      <c r="O618" s="1">
        <v>0.24445</v>
      </c>
      <c r="P618" s="1">
        <v>0.29202</v>
      </c>
      <c r="Q618" s="1">
        <v>0.49291000000000001</v>
      </c>
      <c r="R618" s="1">
        <v>0.21421999999999999</v>
      </c>
      <c r="S618" s="1">
        <v>2.2745999999999999E-2</v>
      </c>
      <c r="U618" s="1">
        <v>0.24174000000000001</v>
      </c>
      <c r="V618" s="1">
        <v>0.28594000000000003</v>
      </c>
      <c r="W618" s="1">
        <v>0.48033999999999999</v>
      </c>
      <c r="X618" s="1">
        <v>0.21421999999999999</v>
      </c>
      <c r="Y618" s="1">
        <v>2.2745999999999999E-2</v>
      </c>
      <c r="AA618" s="1">
        <v>0.20366000000000001</v>
      </c>
      <c r="AB618" s="1">
        <v>0.21321999999999999</v>
      </c>
      <c r="AC618" s="1">
        <v>0.33434999999999998</v>
      </c>
      <c r="AD618" s="1">
        <v>0.20338000000000001</v>
      </c>
      <c r="AE618" s="1">
        <v>2.1812999999999999E-2</v>
      </c>
      <c r="AG618" s="3">
        <f t="shared" si="130"/>
        <v>109.71835427787431</v>
      </c>
      <c r="AH618" s="3">
        <f t="shared" si="147"/>
        <v>26.820651703226375</v>
      </c>
      <c r="AI618" s="3">
        <f t="shared" si="148"/>
        <v>26.523314963133338</v>
      </c>
      <c r="AJ618" s="3">
        <f t="shared" si="149"/>
        <v>22.345240032231882</v>
      </c>
      <c r="AK618" s="1">
        <f t="shared" si="150"/>
        <v>1358566303500</v>
      </c>
      <c r="AL618" s="63">
        <f t="shared" si="151"/>
        <v>7.0991199999999996E-3</v>
      </c>
      <c r="AM618" s="63">
        <f t="shared" si="152"/>
        <v>1.01816E-4</v>
      </c>
      <c r="AN618" s="43">
        <f t="shared" si="153"/>
        <v>1.4342059297490394E-2</v>
      </c>
      <c r="AO618" s="3">
        <f t="shared" si="154"/>
        <v>2.2096414629134991</v>
      </c>
      <c r="AP618" s="3">
        <f t="shared" si="155"/>
        <v>0.73357989178823368</v>
      </c>
      <c r="AV618" s="7"/>
      <c r="AW618" s="7"/>
      <c r="AX618" s="7"/>
      <c r="AY618" s="7"/>
      <c r="AZ618" s="7"/>
      <c r="BA618" s="7"/>
      <c r="BI618" s="7"/>
    </row>
    <row r="619" spans="1:61" x14ac:dyDescent="0.2">
      <c r="A619" s="2">
        <f t="shared" si="145"/>
        <v>152</v>
      </c>
      <c r="B619" s="1">
        <v>3.97E-4</v>
      </c>
      <c r="C619" s="1">
        <v>7756000</v>
      </c>
      <c r="D619" s="1">
        <v>1105000000000</v>
      </c>
      <c r="E619" s="1">
        <v>2291000000</v>
      </c>
      <c r="F619" s="1">
        <v>10290000000</v>
      </c>
      <c r="G619" s="1">
        <v>311700000</v>
      </c>
      <c r="H619" s="53">
        <f t="shared" si="143"/>
        <v>2.0894736842105264E-14</v>
      </c>
      <c r="I619" s="53">
        <f t="shared" si="144"/>
        <v>58.157894736842103</v>
      </c>
      <c r="J619" s="1">
        <v>1459000</v>
      </c>
      <c r="K619" s="1">
        <v>87830000</v>
      </c>
      <c r="L619" s="64">
        <f t="shared" si="146"/>
        <v>12581000000</v>
      </c>
      <c r="M619" s="1">
        <v>298400000</v>
      </c>
      <c r="N619" s="64"/>
      <c r="O619" s="1">
        <v>0.24181</v>
      </c>
      <c r="P619" s="1">
        <v>0.28885</v>
      </c>
      <c r="Q619" s="1">
        <v>0.48748999999999998</v>
      </c>
      <c r="R619" s="1">
        <v>0.21193000000000001</v>
      </c>
      <c r="S619" s="1">
        <v>2.2502000000000001E-2</v>
      </c>
      <c r="U619" s="1">
        <v>0.23915</v>
      </c>
      <c r="V619" s="1">
        <v>0.28286</v>
      </c>
      <c r="W619" s="1">
        <v>0.47510000000000002</v>
      </c>
      <c r="X619" s="1">
        <v>0.21193000000000001</v>
      </c>
      <c r="Y619" s="1">
        <v>2.2502000000000001E-2</v>
      </c>
      <c r="AA619" s="1">
        <v>0.20147999999999999</v>
      </c>
      <c r="AB619" s="1">
        <v>0.21092</v>
      </c>
      <c r="AC619" s="1">
        <v>0.33069999999999999</v>
      </c>
      <c r="AD619" s="1">
        <v>0.20119999999999999</v>
      </c>
      <c r="AE619" s="1">
        <v>2.1578E-2</v>
      </c>
      <c r="AG619" s="3">
        <f t="shared" si="130"/>
        <v>110.86722712598126</v>
      </c>
      <c r="AH619" s="3">
        <f t="shared" si="147"/>
        <v>26.808804191333529</v>
      </c>
      <c r="AI619" s="3">
        <f t="shared" si="148"/>
        <v>26.513897367178419</v>
      </c>
      <c r="AJ619" s="3">
        <f t="shared" si="149"/>
        <v>22.337528921342702</v>
      </c>
      <c r="AK619" s="1">
        <f t="shared" si="150"/>
        <v>1365546703500</v>
      </c>
      <c r="AL619" s="63">
        <f t="shared" si="151"/>
        <v>6.5561999999999999E-3</v>
      </c>
      <c r="AM619" s="63">
        <f t="shared" si="152"/>
        <v>8.71112E-5</v>
      </c>
      <c r="AN619" s="43">
        <f t="shared" si="153"/>
        <v>1.3286842988316403E-2</v>
      </c>
      <c r="AO619" s="3">
        <f t="shared" si="154"/>
        <v>2.2097968957359644</v>
      </c>
      <c r="AP619" s="3">
        <f t="shared" si="155"/>
        <v>0.73370261381339796</v>
      </c>
      <c r="AV619" s="7"/>
      <c r="AW619" s="7"/>
      <c r="AX619" s="7"/>
      <c r="AY619" s="7"/>
      <c r="AZ619" s="7"/>
      <c r="BA619" s="7"/>
      <c r="BI619" s="7"/>
    </row>
    <row r="620" spans="1:61" x14ac:dyDescent="0.2">
      <c r="A620" s="2">
        <f t="shared" si="145"/>
        <v>152.25</v>
      </c>
      <c r="B620" s="1">
        <v>3.858E-4</v>
      </c>
      <c r="C620" s="1">
        <v>8379000</v>
      </c>
      <c r="D620" s="1">
        <v>1109000000000</v>
      </c>
      <c r="E620" s="1">
        <v>2597000000</v>
      </c>
      <c r="F620" s="1">
        <v>10080000000</v>
      </c>
      <c r="G620" s="1">
        <v>307100000</v>
      </c>
      <c r="H620" s="53">
        <f t="shared" si="143"/>
        <v>2.0305263157894737E-14</v>
      </c>
      <c r="I620" s="53">
        <f t="shared" si="144"/>
        <v>58.368421052631582</v>
      </c>
      <c r="J620" s="1">
        <v>1302000</v>
      </c>
      <c r="K620" s="1">
        <v>84230000</v>
      </c>
      <c r="L620" s="64">
        <f t="shared" si="146"/>
        <v>12677000000</v>
      </c>
      <c r="M620" s="1">
        <v>295300000</v>
      </c>
      <c r="N620" s="64"/>
      <c r="O620" s="1">
        <v>0.23916000000000001</v>
      </c>
      <c r="P620" s="1">
        <v>0.28567999999999999</v>
      </c>
      <c r="Q620" s="1">
        <v>0.48208000000000001</v>
      </c>
      <c r="R620" s="1">
        <v>0.20962</v>
      </c>
      <c r="S620" s="1">
        <v>2.2258E-2</v>
      </c>
      <c r="U620" s="1">
        <v>0.23654</v>
      </c>
      <c r="V620" s="1">
        <v>0.27977000000000002</v>
      </c>
      <c r="W620" s="1">
        <v>0.46986</v>
      </c>
      <c r="X620" s="1">
        <v>0.20962</v>
      </c>
      <c r="Y620" s="1">
        <v>2.2258E-2</v>
      </c>
      <c r="AA620" s="1">
        <v>0.19928000000000001</v>
      </c>
      <c r="AB620" s="1">
        <v>0.20862</v>
      </c>
      <c r="AC620" s="1">
        <v>0.32704</v>
      </c>
      <c r="AD620" s="1">
        <v>0.19900000000000001</v>
      </c>
      <c r="AE620" s="1">
        <v>2.1344999999999999E-2</v>
      </c>
      <c r="AG620" s="3">
        <f t="shared" si="130"/>
        <v>112.02812994692015</v>
      </c>
      <c r="AH620" s="3">
        <f t="shared" si="147"/>
        <v>26.792647558105422</v>
      </c>
      <c r="AI620" s="3">
        <f t="shared" si="148"/>
        <v>26.499133857644491</v>
      </c>
      <c r="AJ620" s="3">
        <f t="shared" si="149"/>
        <v>22.324965735822246</v>
      </c>
      <c r="AK620" s="1">
        <f t="shared" si="150"/>
        <v>1373087803500</v>
      </c>
      <c r="AL620" s="63">
        <f t="shared" si="151"/>
        <v>6.1093199999999997E-3</v>
      </c>
      <c r="AM620" s="63">
        <f t="shared" si="152"/>
        <v>7.7290400000000001E-5</v>
      </c>
      <c r="AN620" s="43">
        <f t="shared" si="153"/>
        <v>1.2651227959903885E-2</v>
      </c>
      <c r="AO620" s="3">
        <f t="shared" si="154"/>
        <v>2.209865350508728</v>
      </c>
      <c r="AP620" s="3">
        <f t="shared" si="155"/>
        <v>0.73375805096611602</v>
      </c>
      <c r="AV620" s="7"/>
      <c r="AW620" s="7"/>
      <c r="AX620" s="7"/>
      <c r="AY620" s="7"/>
      <c r="AZ620" s="7"/>
      <c r="BA620" s="7"/>
      <c r="BI620" s="7"/>
    </row>
    <row r="621" spans="1:61" x14ac:dyDescent="0.2">
      <c r="A621" s="2">
        <f t="shared" si="145"/>
        <v>152.5</v>
      </c>
      <c r="B621" s="1">
        <v>3.7790000000000002E-4</v>
      </c>
      <c r="C621" s="1">
        <v>9332000</v>
      </c>
      <c r="D621" s="1">
        <v>1113000000000</v>
      </c>
      <c r="E621" s="1">
        <v>2771000000</v>
      </c>
      <c r="F621" s="1">
        <v>9645000000</v>
      </c>
      <c r="G621" s="1">
        <v>322900000</v>
      </c>
      <c r="H621" s="53">
        <f t="shared" ref="H621:H684" si="156">B621/19000000000</f>
        <v>1.9889473684210527E-14</v>
      </c>
      <c r="I621" s="53">
        <f t="shared" ref="I621:I684" si="157">D621/19000000000</f>
        <v>58.578947368421055</v>
      </c>
      <c r="J621" s="1">
        <v>1182000</v>
      </c>
      <c r="K621" s="1">
        <v>87580000</v>
      </c>
      <c r="L621" s="64">
        <f t="shared" si="146"/>
        <v>12416000000</v>
      </c>
      <c r="M621" s="1">
        <v>292200000</v>
      </c>
      <c r="N621" s="64"/>
      <c r="O621" s="1">
        <v>0.23652999999999999</v>
      </c>
      <c r="P621" s="1">
        <v>0.28251999999999999</v>
      </c>
      <c r="Q621" s="1">
        <v>0.47669</v>
      </c>
      <c r="R621" s="1">
        <v>0.20730999999999999</v>
      </c>
      <c r="S621" s="1">
        <v>2.2016000000000001E-2</v>
      </c>
      <c r="U621" s="1">
        <v>0.23394000000000001</v>
      </c>
      <c r="V621" s="1">
        <v>0.2767</v>
      </c>
      <c r="W621" s="1">
        <v>0.46465000000000001</v>
      </c>
      <c r="X621" s="1">
        <v>0.20730999999999999</v>
      </c>
      <c r="Y621" s="1">
        <v>2.2016000000000001E-2</v>
      </c>
      <c r="AA621" s="1">
        <v>0.19708999999999999</v>
      </c>
      <c r="AB621" s="1">
        <v>0.20632</v>
      </c>
      <c r="AC621" s="1">
        <v>0.32339000000000001</v>
      </c>
      <c r="AD621" s="1">
        <v>0.19681000000000001</v>
      </c>
      <c r="AE621" s="1">
        <v>2.1111999999999999E-2</v>
      </c>
      <c r="AG621" s="3">
        <f t="shared" ref="AG621:AG684" si="158">IF(A621&lt;AG$3,1,EXP((A621-AG$3)/24))</f>
        <v>113.20118870784779</v>
      </c>
      <c r="AH621" s="3">
        <f t="shared" ref="AH621:AH684" si="159">O621*AG621</f>
        <v>26.775477165067237</v>
      </c>
      <c r="AI621" s="3">
        <f t="shared" ref="AI621:AI684" si="160">U621*AG621</f>
        <v>26.482286086313913</v>
      </c>
      <c r="AJ621" s="3">
        <f t="shared" ref="AJ621:AJ684" si="161">AA621*AG621</f>
        <v>22.310822282429719</v>
      </c>
      <c r="AK621" s="1">
        <f t="shared" ref="AK621:AK684" si="162">AK620+(C621*0.25)*3600</f>
        <v>1381486603500</v>
      </c>
      <c r="AL621" s="63">
        <f t="shared" ref="AL621:AL684" si="163">G620*AL$5</f>
        <v>6.01916E-3</v>
      </c>
      <c r="AM621" s="63">
        <f t="shared" ref="AM621:AM684" si="164">K620*AM$5</f>
        <v>7.4122399999999994E-5</v>
      </c>
      <c r="AN621" s="43">
        <f t="shared" ref="AN621:AN684" si="165">AM621/AL621</f>
        <v>1.231440931957283E-2</v>
      </c>
      <c r="AO621" s="3">
        <f t="shared" ref="AO621:AO684" si="166">((P621*12)+Q621+(R621*16)+(S621*14))/(P621*12)</f>
        <v>2.2099066732738684</v>
      </c>
      <c r="AP621" s="3">
        <f t="shared" ref="AP621:AP684" si="167">R621/P621</f>
        <v>0.73378875831799517</v>
      </c>
      <c r="AV621" s="7"/>
      <c r="AW621" s="7"/>
      <c r="AX621" s="7"/>
      <c r="AY621" s="7"/>
      <c r="AZ621" s="7"/>
      <c r="BA621" s="7"/>
      <c r="BI621" s="7"/>
    </row>
    <row r="622" spans="1:61" x14ac:dyDescent="0.2">
      <c r="A622" s="2">
        <f t="shared" si="145"/>
        <v>152.75</v>
      </c>
      <c r="B622" s="1">
        <v>3.6939999999999998E-4</v>
      </c>
      <c r="C622" s="1">
        <v>10530000</v>
      </c>
      <c r="D622" s="1">
        <v>1118000000000</v>
      </c>
      <c r="E622" s="1">
        <v>2830000000</v>
      </c>
      <c r="F622" s="1">
        <v>9104000000</v>
      </c>
      <c r="G622" s="1">
        <v>353500000</v>
      </c>
      <c r="H622" s="53">
        <f t="shared" si="156"/>
        <v>1.9442105263157892E-14</v>
      </c>
      <c r="I622" s="53">
        <f t="shared" si="157"/>
        <v>58.842105263157897</v>
      </c>
      <c r="J622" s="1">
        <v>1093000</v>
      </c>
      <c r="K622" s="1">
        <v>95780000</v>
      </c>
      <c r="L622" s="64">
        <f t="shared" si="146"/>
        <v>11934000000</v>
      </c>
      <c r="M622" s="1">
        <v>289200000</v>
      </c>
      <c r="N622" s="64"/>
      <c r="O622" s="1">
        <v>0.23391000000000001</v>
      </c>
      <c r="P622" s="1">
        <v>0.27939000000000003</v>
      </c>
      <c r="Q622" s="1">
        <v>0.47133000000000003</v>
      </c>
      <c r="R622" s="1">
        <v>0.20504</v>
      </c>
      <c r="S622" s="1">
        <v>2.1777000000000001E-2</v>
      </c>
      <c r="U622" s="1">
        <v>0.23136999999999999</v>
      </c>
      <c r="V622" s="1">
        <v>0.27366000000000001</v>
      </c>
      <c r="W622" s="1">
        <v>0.45948</v>
      </c>
      <c r="X622" s="1">
        <v>0.20504</v>
      </c>
      <c r="Y622" s="1">
        <v>2.1777000000000001E-2</v>
      </c>
      <c r="AA622" s="1">
        <v>0.19492000000000001</v>
      </c>
      <c r="AB622" s="1">
        <v>0.20405000000000001</v>
      </c>
      <c r="AC622" s="1">
        <v>0.31977</v>
      </c>
      <c r="AD622" s="1">
        <v>0.19464999999999999</v>
      </c>
      <c r="AE622" s="1">
        <v>2.0882999999999999E-2</v>
      </c>
      <c r="AG622" s="3">
        <f t="shared" si="158"/>
        <v>114.38653069493685</v>
      </c>
      <c r="AH622" s="3">
        <f t="shared" si="159"/>
        <v>26.756153394852682</v>
      </c>
      <c r="AI622" s="3">
        <f t="shared" si="160"/>
        <v>26.465611606887538</v>
      </c>
      <c r="AJ622" s="3">
        <f t="shared" si="161"/>
        <v>22.296222563057093</v>
      </c>
      <c r="AK622" s="1">
        <f t="shared" si="162"/>
        <v>1390963603500</v>
      </c>
      <c r="AL622" s="63">
        <f t="shared" si="163"/>
        <v>6.3288399999999996E-3</v>
      </c>
      <c r="AM622" s="63">
        <f t="shared" si="164"/>
        <v>7.7070399999999993E-5</v>
      </c>
      <c r="AN622" s="43">
        <f t="shared" si="165"/>
        <v>1.2177650248702763E-2</v>
      </c>
      <c r="AO622" s="3">
        <f t="shared" si="166"/>
        <v>2.2100313778827685</v>
      </c>
      <c r="AP622" s="3">
        <f t="shared" si="167"/>
        <v>0.73388453416371369</v>
      </c>
      <c r="AV622" s="7"/>
      <c r="AW622" s="7"/>
      <c r="AX622" s="7"/>
      <c r="AY622" s="7"/>
      <c r="AZ622" s="7"/>
      <c r="BA622" s="7"/>
      <c r="BI622" s="7"/>
    </row>
    <row r="623" spans="1:61" x14ac:dyDescent="0.2">
      <c r="A623" s="2">
        <f t="shared" si="145"/>
        <v>153</v>
      </c>
      <c r="B623" s="1">
        <v>3.5879999999999999E-4</v>
      </c>
      <c r="C623" s="1">
        <v>11780000</v>
      </c>
      <c r="D623" s="1">
        <v>1124000000000</v>
      </c>
      <c r="E623" s="1">
        <v>2807000000</v>
      </c>
      <c r="F623" s="1">
        <v>8527000000</v>
      </c>
      <c r="G623" s="1">
        <v>391700000</v>
      </c>
      <c r="H623" s="53">
        <f t="shared" si="156"/>
        <v>1.8884210526315788E-14</v>
      </c>
      <c r="I623" s="53">
        <f t="shared" si="157"/>
        <v>59.157894736842103</v>
      </c>
      <c r="J623" s="1">
        <v>1025000</v>
      </c>
      <c r="K623" s="1">
        <v>106700000</v>
      </c>
      <c r="L623" s="64">
        <f t="shared" si="146"/>
        <v>11334000000</v>
      </c>
      <c r="M623" s="1">
        <v>286200000</v>
      </c>
      <c r="N623" s="64"/>
      <c r="O623" s="1">
        <v>0.23133999999999999</v>
      </c>
      <c r="P623" s="1">
        <v>0.27628999999999998</v>
      </c>
      <c r="Q623" s="1">
        <v>0.46601999999999999</v>
      </c>
      <c r="R623" s="1">
        <v>0.20280000000000001</v>
      </c>
      <c r="S623" s="1">
        <v>2.154E-2</v>
      </c>
      <c r="U623" s="1">
        <v>0.22883000000000001</v>
      </c>
      <c r="V623" s="1">
        <v>0.27066000000000001</v>
      </c>
      <c r="W623" s="1">
        <v>0.45437</v>
      </c>
      <c r="X623" s="1">
        <v>0.20280000000000001</v>
      </c>
      <c r="Y623" s="1">
        <v>2.154E-2</v>
      </c>
      <c r="AA623" s="1">
        <v>0.19278000000000001</v>
      </c>
      <c r="AB623" s="1">
        <v>0.20182</v>
      </c>
      <c r="AC623" s="1">
        <v>0.31619999999999998</v>
      </c>
      <c r="AD623" s="1">
        <v>0.19253000000000001</v>
      </c>
      <c r="AE623" s="1">
        <v>2.0656000000000001E-2</v>
      </c>
      <c r="AG623" s="3">
        <f t="shared" si="158"/>
        <v>115.58428452718766</v>
      </c>
      <c r="AH623" s="3">
        <f t="shared" si="159"/>
        <v>26.739268382519594</v>
      </c>
      <c r="AI623" s="3">
        <f t="shared" si="160"/>
        <v>26.449151828356353</v>
      </c>
      <c r="AJ623" s="3">
        <f t="shared" si="161"/>
        <v>22.282338371151237</v>
      </c>
      <c r="AK623" s="1">
        <f t="shared" si="162"/>
        <v>1401565603500</v>
      </c>
      <c r="AL623" s="63">
        <f t="shared" si="163"/>
        <v>6.9286E-3</v>
      </c>
      <c r="AM623" s="63">
        <f t="shared" si="164"/>
        <v>8.42864E-5</v>
      </c>
      <c r="AN623" s="43">
        <f t="shared" si="165"/>
        <v>1.2164997257743266E-2</v>
      </c>
      <c r="AO623" s="3">
        <f t="shared" si="166"/>
        <v>2.2101958087516742</v>
      </c>
      <c r="AP623" s="3">
        <f t="shared" si="167"/>
        <v>0.7340113648702451</v>
      </c>
      <c r="AV623" s="7"/>
      <c r="AW623" s="7"/>
      <c r="AX623" s="7"/>
      <c r="AY623" s="7"/>
      <c r="AZ623" s="7"/>
      <c r="BA623" s="7"/>
      <c r="BI623" s="7"/>
    </row>
    <row r="624" spans="1:61" x14ac:dyDescent="0.2">
      <c r="A624" s="2">
        <f t="shared" si="145"/>
        <v>153.25</v>
      </c>
      <c r="B624" s="1">
        <v>3.4640000000000002E-4</v>
      </c>
      <c r="C624" s="1">
        <v>12960000</v>
      </c>
      <c r="D624" s="1">
        <v>1130000000000</v>
      </c>
      <c r="E624" s="1">
        <v>2731000000</v>
      </c>
      <c r="F624" s="1">
        <v>7954000000</v>
      </c>
      <c r="G624" s="1">
        <v>432600000</v>
      </c>
      <c r="H624" s="53">
        <f t="shared" si="156"/>
        <v>1.8231578947368423E-14</v>
      </c>
      <c r="I624" s="53">
        <f t="shared" si="157"/>
        <v>59.473684210526315</v>
      </c>
      <c r="J624" s="1">
        <v>971900</v>
      </c>
      <c r="K624" s="1">
        <v>118900000</v>
      </c>
      <c r="L624" s="64">
        <f t="shared" si="146"/>
        <v>10685000000</v>
      </c>
      <c r="M624" s="1">
        <v>283200000</v>
      </c>
      <c r="N624" s="64"/>
      <c r="O624" s="1">
        <v>0.22881000000000001</v>
      </c>
      <c r="P624" s="1">
        <v>0.27323999999999998</v>
      </c>
      <c r="Q624" s="1">
        <v>0.46078999999999998</v>
      </c>
      <c r="R624" s="1">
        <v>0.20061999999999999</v>
      </c>
      <c r="S624" s="1">
        <v>2.1308000000000001E-2</v>
      </c>
      <c r="U624" s="1">
        <v>0.22635</v>
      </c>
      <c r="V624" s="1">
        <v>0.26769999999999999</v>
      </c>
      <c r="W624" s="1">
        <v>0.44934000000000002</v>
      </c>
      <c r="X624" s="1">
        <v>0.20061999999999999</v>
      </c>
      <c r="Y624" s="1">
        <v>2.1308000000000001E-2</v>
      </c>
      <c r="AA624" s="1">
        <v>0.19070000000000001</v>
      </c>
      <c r="AB624" s="1">
        <v>0.19963</v>
      </c>
      <c r="AC624" s="1">
        <v>0.31269000000000002</v>
      </c>
      <c r="AD624" s="1">
        <v>0.19045999999999999</v>
      </c>
      <c r="AE624" s="1">
        <v>2.0434000000000001E-2</v>
      </c>
      <c r="AG624" s="3">
        <f t="shared" si="158"/>
        <v>116.79458017038382</v>
      </c>
      <c r="AH624" s="3">
        <f t="shared" si="159"/>
        <v>26.723767888785524</v>
      </c>
      <c r="AI624" s="3">
        <f t="shared" si="160"/>
        <v>26.436453221566378</v>
      </c>
      <c r="AJ624" s="3">
        <f t="shared" si="161"/>
        <v>22.272726438492196</v>
      </c>
      <c r="AK624" s="1">
        <f t="shared" si="162"/>
        <v>1413229603500</v>
      </c>
      <c r="AL624" s="63">
        <f t="shared" si="163"/>
        <v>7.6773199999999996E-3</v>
      </c>
      <c r="AM624" s="63">
        <f t="shared" si="164"/>
        <v>9.3895999999999997E-5</v>
      </c>
      <c r="AN624" s="43">
        <f t="shared" si="165"/>
        <v>1.2230309535098186E-2</v>
      </c>
      <c r="AO624" s="3">
        <f t="shared" si="166"/>
        <v>2.2104810179085539</v>
      </c>
      <c r="AP624" s="3">
        <f t="shared" si="167"/>
        <v>0.73422632118284292</v>
      </c>
      <c r="AV624" s="7"/>
      <c r="AW624" s="7"/>
      <c r="AX624" s="7"/>
      <c r="AY624" s="7"/>
      <c r="AZ624" s="7"/>
      <c r="BA624" s="7"/>
      <c r="BI624" s="7"/>
    </row>
    <row r="625" spans="1:61" x14ac:dyDescent="0.2">
      <c r="A625" s="2">
        <f t="shared" si="145"/>
        <v>153.5</v>
      </c>
      <c r="B625" s="1">
        <v>3.3320000000000002E-4</v>
      </c>
      <c r="C625" s="1">
        <v>14000000</v>
      </c>
      <c r="D625" s="1">
        <v>1136000000000</v>
      </c>
      <c r="E625" s="1">
        <v>2623000000</v>
      </c>
      <c r="F625" s="1">
        <v>7404000000</v>
      </c>
      <c r="G625" s="1">
        <v>473200000</v>
      </c>
      <c r="H625" s="53">
        <f t="shared" si="156"/>
        <v>1.7536842105263158E-14</v>
      </c>
      <c r="I625" s="53">
        <f t="shared" si="157"/>
        <v>59.789473684210527</v>
      </c>
      <c r="J625" s="1">
        <v>928300</v>
      </c>
      <c r="K625" s="1">
        <v>131600000</v>
      </c>
      <c r="L625" s="64">
        <f t="shared" si="146"/>
        <v>10027000000</v>
      </c>
      <c r="M625" s="1">
        <v>280300000</v>
      </c>
      <c r="N625" s="64"/>
      <c r="O625" s="1">
        <v>0.22635</v>
      </c>
      <c r="P625" s="1">
        <v>0.27026</v>
      </c>
      <c r="Q625" s="1">
        <v>0.45565</v>
      </c>
      <c r="R625" s="1">
        <v>0.19850000000000001</v>
      </c>
      <c r="S625" s="1">
        <v>2.1080999999999999E-2</v>
      </c>
      <c r="U625" s="1">
        <v>0.22392999999999999</v>
      </c>
      <c r="V625" s="1">
        <v>0.26482</v>
      </c>
      <c r="W625" s="1">
        <v>0.44439000000000001</v>
      </c>
      <c r="X625" s="1">
        <v>0.19850000000000001</v>
      </c>
      <c r="Y625" s="1">
        <v>2.1080999999999999E-2</v>
      </c>
      <c r="AA625" s="1">
        <v>0.18867999999999999</v>
      </c>
      <c r="AB625" s="1">
        <v>0.19749</v>
      </c>
      <c r="AC625" s="1">
        <v>0.30925999999999998</v>
      </c>
      <c r="AD625" s="1">
        <v>0.18845000000000001</v>
      </c>
      <c r="AE625" s="1">
        <v>2.0216000000000001E-2</v>
      </c>
      <c r="AG625" s="3">
        <f t="shared" si="158"/>
        <v>118.01754895119484</v>
      </c>
      <c r="AH625" s="3">
        <f t="shared" si="159"/>
        <v>26.713272205102953</v>
      </c>
      <c r="AI625" s="3">
        <f t="shared" si="160"/>
        <v>26.427669736641061</v>
      </c>
      <c r="AJ625" s="3">
        <f t="shared" si="161"/>
        <v>22.26755113611144</v>
      </c>
      <c r="AK625" s="1">
        <f t="shared" si="162"/>
        <v>1425829603500</v>
      </c>
      <c r="AL625" s="63">
        <f t="shared" si="163"/>
        <v>8.4789599999999989E-3</v>
      </c>
      <c r="AM625" s="63">
        <f t="shared" si="164"/>
        <v>1.04632E-4</v>
      </c>
      <c r="AN625" s="43">
        <f t="shared" si="165"/>
        <v>1.2340192665138179E-2</v>
      </c>
      <c r="AO625" s="3">
        <f t="shared" si="166"/>
        <v>2.2108044105676012</v>
      </c>
      <c r="AP625" s="3">
        <f t="shared" si="167"/>
        <v>0.73447791016058617</v>
      </c>
      <c r="AV625" s="7"/>
      <c r="AW625" s="7"/>
      <c r="AX625" s="7"/>
      <c r="AY625" s="7"/>
      <c r="AZ625" s="7"/>
      <c r="BA625" s="7"/>
      <c r="BI625" s="7"/>
    </row>
    <row r="626" spans="1:61" x14ac:dyDescent="0.2">
      <c r="A626" s="2">
        <f t="shared" si="145"/>
        <v>153.75</v>
      </c>
      <c r="B626" s="1">
        <v>3.2039999999999998E-4</v>
      </c>
      <c r="C626" s="1">
        <v>14890000</v>
      </c>
      <c r="D626" s="1">
        <v>1142000000000</v>
      </c>
      <c r="E626" s="1">
        <v>2497000000</v>
      </c>
      <c r="F626" s="1">
        <v>6888000000</v>
      </c>
      <c r="G626" s="1">
        <v>512400000</v>
      </c>
      <c r="H626" s="53">
        <f t="shared" si="156"/>
        <v>1.686315789473684E-14</v>
      </c>
      <c r="I626" s="53">
        <f t="shared" si="157"/>
        <v>60.10526315789474</v>
      </c>
      <c r="J626" s="1">
        <v>891800</v>
      </c>
      <c r="K626" s="1">
        <v>144500000</v>
      </c>
      <c r="L626" s="64">
        <f t="shared" si="146"/>
        <v>9385000000</v>
      </c>
      <c r="M626" s="1">
        <v>277400000</v>
      </c>
      <c r="N626" s="64"/>
      <c r="O626" s="1">
        <v>0.22395000000000001</v>
      </c>
      <c r="P626" s="1">
        <v>0.26734000000000002</v>
      </c>
      <c r="Q626" s="1">
        <v>0.4506</v>
      </c>
      <c r="R626" s="1">
        <v>0.19645000000000001</v>
      </c>
      <c r="S626" s="1">
        <v>2.0858000000000002E-2</v>
      </c>
      <c r="U626" s="1">
        <v>0.22156999999999999</v>
      </c>
      <c r="V626" s="1">
        <v>0.26199</v>
      </c>
      <c r="W626" s="1">
        <v>0.43952999999999998</v>
      </c>
      <c r="X626" s="1">
        <v>0.19645000000000001</v>
      </c>
      <c r="Y626" s="1">
        <v>2.0858000000000002E-2</v>
      </c>
      <c r="AA626" s="1">
        <v>0.18670999999999999</v>
      </c>
      <c r="AB626" s="1">
        <v>0.19542000000000001</v>
      </c>
      <c r="AC626" s="1">
        <v>0.30591000000000002</v>
      </c>
      <c r="AD626" s="1">
        <v>0.18651999999999999</v>
      </c>
      <c r="AE626" s="1">
        <v>2.0003E-2</v>
      </c>
      <c r="AG626" s="3">
        <f t="shared" si="158"/>
        <v>119.25332357142641</v>
      </c>
      <c r="AH626" s="3">
        <f t="shared" si="159"/>
        <v>26.706781813820946</v>
      </c>
      <c r="AI626" s="3">
        <f t="shared" si="160"/>
        <v>26.422958903720946</v>
      </c>
      <c r="AJ626" s="3">
        <f t="shared" si="161"/>
        <v>22.265788044021022</v>
      </c>
      <c r="AK626" s="1">
        <f t="shared" si="162"/>
        <v>1439230603500</v>
      </c>
      <c r="AL626" s="63">
        <f t="shared" si="163"/>
        <v>9.2747200000000002E-3</v>
      </c>
      <c r="AM626" s="63">
        <f t="shared" si="164"/>
        <v>1.15808E-4</v>
      </c>
      <c r="AN626" s="43">
        <f t="shared" si="165"/>
        <v>1.2486414684216882E-2</v>
      </c>
      <c r="AO626" s="3">
        <f t="shared" si="166"/>
        <v>2.2112578239944138</v>
      </c>
      <c r="AP626" s="3">
        <f t="shared" si="167"/>
        <v>0.7348320490760829</v>
      </c>
      <c r="AV626" s="7"/>
      <c r="AW626" s="7"/>
      <c r="AX626" s="7"/>
      <c r="AY626" s="7"/>
      <c r="AZ626" s="7"/>
      <c r="BA626" s="7"/>
      <c r="BI626" s="7"/>
    </row>
    <row r="627" spans="1:61" x14ac:dyDescent="0.2">
      <c r="A627" s="2">
        <f t="shared" si="145"/>
        <v>154</v>
      </c>
      <c r="B627" s="1">
        <v>3.0899999999999998E-4</v>
      </c>
      <c r="C627" s="1">
        <v>15610000</v>
      </c>
      <c r="D627" s="1">
        <v>1148000000000</v>
      </c>
      <c r="E627" s="1">
        <v>2363000000</v>
      </c>
      <c r="F627" s="1">
        <v>6410000000</v>
      </c>
      <c r="G627" s="1">
        <v>549100000</v>
      </c>
      <c r="H627" s="53">
        <f t="shared" si="156"/>
        <v>1.6263157894736841E-14</v>
      </c>
      <c r="I627" s="53">
        <f t="shared" si="157"/>
        <v>60.421052631578945</v>
      </c>
      <c r="J627" s="1">
        <v>860500</v>
      </c>
      <c r="K627" s="1">
        <v>157400000</v>
      </c>
      <c r="L627" s="64">
        <f t="shared" si="146"/>
        <v>8773000000</v>
      </c>
      <c r="M627" s="1">
        <v>274500000</v>
      </c>
      <c r="N627" s="64"/>
      <c r="O627" s="1">
        <v>0.22161</v>
      </c>
      <c r="P627" s="1">
        <v>0.26447999999999999</v>
      </c>
      <c r="Q627" s="1">
        <v>0.44564999999999999</v>
      </c>
      <c r="R627" s="1">
        <v>0.19447</v>
      </c>
      <c r="S627" s="1">
        <v>2.0639999999999999E-2</v>
      </c>
      <c r="U627" s="1">
        <v>0.21928</v>
      </c>
      <c r="V627" s="1">
        <v>0.25923000000000002</v>
      </c>
      <c r="W627" s="1">
        <v>0.43478</v>
      </c>
      <c r="X627" s="1">
        <v>0.19447</v>
      </c>
      <c r="Y627" s="1">
        <v>2.0639999999999999E-2</v>
      </c>
      <c r="AA627" s="1">
        <v>0.18481</v>
      </c>
      <c r="AB627" s="1">
        <v>0.19339999999999999</v>
      </c>
      <c r="AC627" s="1">
        <v>0.30264999999999997</v>
      </c>
      <c r="AD627" s="1">
        <v>0.18464</v>
      </c>
      <c r="AE627" s="1">
        <v>1.9793999999999999E-2</v>
      </c>
      <c r="AG627" s="3">
        <f t="shared" si="158"/>
        <v>120.50203812241894</v>
      </c>
      <c r="AH627" s="3">
        <f t="shared" si="159"/>
        <v>26.704456668309263</v>
      </c>
      <c r="AI627" s="3">
        <f t="shared" si="160"/>
        <v>26.423686919484027</v>
      </c>
      <c r="AJ627" s="3">
        <f t="shared" si="161"/>
        <v>22.269981665404245</v>
      </c>
      <c r="AK627" s="1">
        <f t="shared" si="162"/>
        <v>1453279603500</v>
      </c>
      <c r="AL627" s="63">
        <f t="shared" si="163"/>
        <v>1.004304E-2</v>
      </c>
      <c r="AM627" s="63">
        <f t="shared" si="164"/>
        <v>1.2716E-4</v>
      </c>
      <c r="AN627" s="43">
        <f t="shared" si="165"/>
        <v>1.2661504882983638E-2</v>
      </c>
      <c r="AO627" s="3">
        <f t="shared" si="166"/>
        <v>2.2118528181084898</v>
      </c>
      <c r="AP627" s="3">
        <f t="shared" si="167"/>
        <v>0.73529189352692081</v>
      </c>
      <c r="AV627" s="7"/>
      <c r="AW627" s="7"/>
      <c r="AX627" s="7"/>
      <c r="AY627" s="7"/>
      <c r="AZ627" s="7"/>
      <c r="BA627" s="7"/>
      <c r="BI627" s="7"/>
    </row>
    <row r="628" spans="1:61" x14ac:dyDescent="0.2">
      <c r="A628" s="2">
        <f t="shared" si="145"/>
        <v>154.25</v>
      </c>
      <c r="B628" s="1">
        <v>2.9960000000000002E-4</v>
      </c>
      <c r="C628" s="1">
        <v>16190000</v>
      </c>
      <c r="D628" s="1">
        <v>1154000000000</v>
      </c>
      <c r="E628" s="1">
        <v>2229000000</v>
      </c>
      <c r="F628" s="1">
        <v>5973000000</v>
      </c>
      <c r="G628" s="1">
        <v>582900000</v>
      </c>
      <c r="H628" s="53">
        <f t="shared" si="156"/>
        <v>1.5768421052631581E-14</v>
      </c>
      <c r="I628" s="53">
        <f t="shared" si="157"/>
        <v>60.736842105263158</v>
      </c>
      <c r="J628" s="1">
        <v>833200</v>
      </c>
      <c r="K628" s="1">
        <v>170100000</v>
      </c>
      <c r="L628" s="64">
        <f t="shared" si="146"/>
        <v>8202000000</v>
      </c>
      <c r="M628" s="1">
        <v>271700000</v>
      </c>
      <c r="N628" s="64"/>
      <c r="O628" s="1">
        <v>0.21934000000000001</v>
      </c>
      <c r="P628" s="1">
        <v>0.26168999999999998</v>
      </c>
      <c r="Q628" s="1">
        <v>0.44079000000000002</v>
      </c>
      <c r="R628" s="1">
        <v>0.19256000000000001</v>
      </c>
      <c r="S628" s="1">
        <v>2.0426E-2</v>
      </c>
      <c r="U628" s="1">
        <v>0.21704999999999999</v>
      </c>
      <c r="V628" s="1">
        <v>0.25653999999999999</v>
      </c>
      <c r="W628" s="1">
        <v>0.43012</v>
      </c>
      <c r="X628" s="1">
        <v>0.19256000000000001</v>
      </c>
      <c r="Y628" s="1">
        <v>2.0426E-2</v>
      </c>
      <c r="AA628" s="1">
        <v>0.18296000000000001</v>
      </c>
      <c r="AB628" s="1">
        <v>0.19144</v>
      </c>
      <c r="AC628" s="1">
        <v>0.29946</v>
      </c>
      <c r="AD628" s="1">
        <v>0.18284</v>
      </c>
      <c r="AE628" s="1">
        <v>1.9588999999999999E-2</v>
      </c>
      <c r="AG628" s="3">
        <f t="shared" si="158"/>
        <v>121.76382809959792</v>
      </c>
      <c r="AH628" s="3">
        <f t="shared" si="159"/>
        <v>26.707678055365808</v>
      </c>
      <c r="AI628" s="3">
        <f t="shared" si="160"/>
        <v>26.428838889017726</v>
      </c>
      <c r="AJ628" s="3">
        <f t="shared" si="161"/>
        <v>22.277909989102437</v>
      </c>
      <c r="AK628" s="1">
        <f t="shared" si="162"/>
        <v>1467850603500</v>
      </c>
      <c r="AL628" s="63">
        <f t="shared" si="163"/>
        <v>1.0762359999999999E-2</v>
      </c>
      <c r="AM628" s="63">
        <f t="shared" si="164"/>
        <v>1.38512E-4</v>
      </c>
      <c r="AN628" s="43">
        <f t="shared" si="165"/>
        <v>1.2870039656729566E-2</v>
      </c>
      <c r="AO628" s="3">
        <f t="shared" si="166"/>
        <v>2.2125396461462037</v>
      </c>
      <c r="AP628" s="3">
        <f t="shared" si="167"/>
        <v>0.73583247353739167</v>
      </c>
      <c r="AV628" s="7"/>
      <c r="AW628" s="7"/>
      <c r="AX628" s="7"/>
      <c r="AY628" s="7"/>
      <c r="AZ628" s="7"/>
      <c r="BA628" s="7"/>
      <c r="BI628" s="7"/>
    </row>
    <row r="629" spans="1:61" x14ac:dyDescent="0.2">
      <c r="A629" s="2">
        <f t="shared" si="145"/>
        <v>154.5</v>
      </c>
      <c r="B629" s="1">
        <v>2.923E-4</v>
      </c>
      <c r="C629" s="1">
        <v>16630000</v>
      </c>
      <c r="D629" s="1">
        <v>1159000000000</v>
      </c>
      <c r="E629" s="1">
        <v>2099000000</v>
      </c>
      <c r="F629" s="1">
        <v>5576000000</v>
      </c>
      <c r="G629" s="1">
        <v>613400000</v>
      </c>
      <c r="H629" s="53">
        <f t="shared" si="156"/>
        <v>1.538421052631579E-14</v>
      </c>
      <c r="I629" s="53">
        <f t="shared" si="157"/>
        <v>61</v>
      </c>
      <c r="J629" s="1">
        <v>809100</v>
      </c>
      <c r="K629" s="1">
        <v>182400000</v>
      </c>
      <c r="L629" s="64">
        <f t="shared" si="146"/>
        <v>7675000000</v>
      </c>
      <c r="M629" s="1">
        <v>268800000</v>
      </c>
      <c r="N629" s="64"/>
      <c r="O629" s="1">
        <v>0.21714</v>
      </c>
      <c r="P629" s="1">
        <v>0.25896999999999998</v>
      </c>
      <c r="Q629" s="1">
        <v>0.43603999999999998</v>
      </c>
      <c r="R629" s="1">
        <v>0.19070999999999999</v>
      </c>
      <c r="S629" s="1">
        <v>2.0216999999999999E-2</v>
      </c>
      <c r="U629" s="1">
        <v>0.21487999999999999</v>
      </c>
      <c r="V629" s="1">
        <v>0.25390000000000001</v>
      </c>
      <c r="W629" s="1">
        <v>0.42555999999999999</v>
      </c>
      <c r="X629" s="1">
        <v>0.19070999999999999</v>
      </c>
      <c r="Y629" s="1">
        <v>2.0216999999999999E-2</v>
      </c>
      <c r="AA629" s="1">
        <v>0.18117</v>
      </c>
      <c r="AB629" s="1">
        <v>0.18953</v>
      </c>
      <c r="AC629" s="1">
        <v>0.29636000000000001</v>
      </c>
      <c r="AD629" s="1">
        <v>0.18110000000000001</v>
      </c>
      <c r="AE629" s="1">
        <v>1.9389E-2</v>
      </c>
      <c r="AG629" s="3">
        <f t="shared" si="158"/>
        <v>123.03883041717654</v>
      </c>
      <c r="AH629" s="3">
        <f t="shared" si="159"/>
        <v>26.716651636785713</v>
      </c>
      <c r="AI629" s="3">
        <f t="shared" si="160"/>
        <v>26.438583880042895</v>
      </c>
      <c r="AJ629" s="3">
        <f t="shared" si="161"/>
        <v>22.290944906679872</v>
      </c>
      <c r="AK629" s="1">
        <f t="shared" si="162"/>
        <v>1482817603500</v>
      </c>
      <c r="AL629" s="63">
        <f t="shared" si="163"/>
        <v>1.1424839999999999E-2</v>
      </c>
      <c r="AM629" s="63">
        <f t="shared" si="164"/>
        <v>1.4968800000000001E-4</v>
      </c>
      <c r="AN629" s="43">
        <f t="shared" si="165"/>
        <v>1.3101977795750315E-2</v>
      </c>
      <c r="AO629" s="3">
        <f t="shared" si="166"/>
        <v>2.213280174022731</v>
      </c>
      <c r="AP629" s="3">
        <f t="shared" si="167"/>
        <v>0.73641734563849093</v>
      </c>
      <c r="AV629" s="7"/>
      <c r="AW629" s="7"/>
      <c r="AX629" s="7"/>
      <c r="AY629" s="7"/>
      <c r="AZ629" s="7"/>
      <c r="BA629" s="7"/>
      <c r="BI629" s="7"/>
    </row>
    <row r="630" spans="1:61" x14ac:dyDescent="0.2">
      <c r="A630" s="2">
        <f t="shared" si="145"/>
        <v>154.75</v>
      </c>
      <c r="B630" s="1">
        <v>2.8709999999999999E-4</v>
      </c>
      <c r="C630" s="1">
        <v>16950000</v>
      </c>
      <c r="D630" s="1">
        <v>1164000000000</v>
      </c>
      <c r="E630" s="1">
        <v>1976000000</v>
      </c>
      <c r="F630" s="1">
        <v>5221000000</v>
      </c>
      <c r="G630" s="1">
        <v>640200000</v>
      </c>
      <c r="H630" s="53">
        <f t="shared" si="156"/>
        <v>1.5110526315789472E-14</v>
      </c>
      <c r="I630" s="53">
        <f t="shared" si="157"/>
        <v>61.263157894736842</v>
      </c>
      <c r="J630" s="1">
        <v>787400</v>
      </c>
      <c r="K630" s="1">
        <v>194100000</v>
      </c>
      <c r="L630" s="64">
        <f t="shared" si="146"/>
        <v>7197000000</v>
      </c>
      <c r="M630" s="1">
        <v>266100000</v>
      </c>
      <c r="N630" s="64"/>
      <c r="O630" s="1">
        <v>0.21498</v>
      </c>
      <c r="P630" s="1">
        <v>0.25629999999999997</v>
      </c>
      <c r="Q630" s="1">
        <v>0.43137999999999999</v>
      </c>
      <c r="R630" s="1">
        <v>0.18892</v>
      </c>
      <c r="S630" s="1">
        <v>2.0011000000000001E-2</v>
      </c>
      <c r="U630" s="1">
        <v>0.21276999999999999</v>
      </c>
      <c r="V630" s="1">
        <v>0.25133</v>
      </c>
      <c r="W630" s="1">
        <v>0.42109000000000002</v>
      </c>
      <c r="X630" s="1">
        <v>0.18892</v>
      </c>
      <c r="Y630" s="1">
        <v>2.0011000000000001E-2</v>
      </c>
      <c r="AA630" s="1">
        <v>0.17943000000000001</v>
      </c>
      <c r="AB630" s="1">
        <v>0.18767</v>
      </c>
      <c r="AC630" s="1">
        <v>0.29332999999999998</v>
      </c>
      <c r="AD630" s="1">
        <v>0.17940999999999999</v>
      </c>
      <c r="AE630" s="1">
        <v>1.9192000000000001E-2</v>
      </c>
      <c r="AG630" s="3">
        <f t="shared" si="158"/>
        <v>124.32718342301129</v>
      </c>
      <c r="AH630" s="3">
        <f t="shared" si="159"/>
        <v>26.727857892278969</v>
      </c>
      <c r="AI630" s="3">
        <f t="shared" si="160"/>
        <v>26.45309481691411</v>
      </c>
      <c r="AJ630" s="3">
        <f t="shared" si="161"/>
        <v>22.308026521590918</v>
      </c>
      <c r="AK630" s="1">
        <f t="shared" si="162"/>
        <v>1498072603500</v>
      </c>
      <c r="AL630" s="63">
        <f t="shared" si="163"/>
        <v>1.2022639999999999E-2</v>
      </c>
      <c r="AM630" s="63">
        <f t="shared" si="164"/>
        <v>1.60512E-4</v>
      </c>
      <c r="AN630" s="43">
        <f t="shared" si="165"/>
        <v>1.3350811469028433E-2</v>
      </c>
      <c r="AO630" s="3">
        <f t="shared" si="166"/>
        <v>2.2141546364936926</v>
      </c>
      <c r="AP630" s="3">
        <f t="shared" si="167"/>
        <v>0.73710495513070629</v>
      </c>
      <c r="AV630" s="7"/>
      <c r="AW630" s="7"/>
      <c r="AX630" s="7"/>
      <c r="AY630" s="7"/>
      <c r="AZ630" s="7"/>
      <c r="BA630" s="7"/>
      <c r="BI630" s="7"/>
    </row>
    <row r="631" spans="1:61" x14ac:dyDescent="0.2">
      <c r="A631" s="2">
        <f t="shared" si="145"/>
        <v>155</v>
      </c>
      <c r="B631" s="1">
        <v>2.8400000000000002E-4</v>
      </c>
      <c r="C631" s="1">
        <v>17150000</v>
      </c>
      <c r="D631" s="1">
        <v>1168000000000</v>
      </c>
      <c r="E631" s="1">
        <v>1863000000</v>
      </c>
      <c r="F631" s="1">
        <v>4904000000</v>
      </c>
      <c r="G631" s="1">
        <v>663200000</v>
      </c>
      <c r="H631" s="53">
        <f t="shared" si="156"/>
        <v>1.4947368421052633E-14</v>
      </c>
      <c r="I631" s="53">
        <f t="shared" si="157"/>
        <v>61.473684210526315</v>
      </c>
      <c r="J631" s="1">
        <v>767700</v>
      </c>
      <c r="K631" s="1">
        <v>205100000</v>
      </c>
      <c r="L631" s="64">
        <f t="shared" si="146"/>
        <v>6767000000</v>
      </c>
      <c r="M631" s="1">
        <v>263300000</v>
      </c>
      <c r="N631" s="64"/>
      <c r="O631" s="1">
        <v>0.21288000000000001</v>
      </c>
      <c r="P631" s="1">
        <v>0.25369000000000003</v>
      </c>
      <c r="Q631" s="1">
        <v>0.42681000000000002</v>
      </c>
      <c r="R631" s="1">
        <v>0.18718000000000001</v>
      </c>
      <c r="S631" s="1">
        <v>1.9807999999999999E-2</v>
      </c>
      <c r="U631" s="1">
        <v>0.21071000000000001</v>
      </c>
      <c r="V631" s="1">
        <v>0.24881</v>
      </c>
      <c r="W631" s="1">
        <v>0.41671000000000002</v>
      </c>
      <c r="X631" s="1">
        <v>0.18718000000000001</v>
      </c>
      <c r="Y631" s="1">
        <v>1.9807999999999999E-2</v>
      </c>
      <c r="AA631" s="1">
        <v>0.17774000000000001</v>
      </c>
      <c r="AB631" s="1">
        <v>0.18586</v>
      </c>
      <c r="AC631" s="1">
        <v>0.29037000000000002</v>
      </c>
      <c r="AD631" s="1">
        <v>0.17777000000000001</v>
      </c>
      <c r="AE631" s="1">
        <v>1.8998999999999999E-2</v>
      </c>
      <c r="AG631" s="3">
        <f t="shared" si="158"/>
        <v>125.62902691361414</v>
      </c>
      <c r="AH631" s="3">
        <f t="shared" si="159"/>
        <v>26.743907249370181</v>
      </c>
      <c r="AI631" s="3">
        <f t="shared" si="160"/>
        <v>26.471292260967637</v>
      </c>
      <c r="AJ631" s="3">
        <f t="shared" si="161"/>
        <v>22.329303243625777</v>
      </c>
      <c r="AK631" s="1">
        <f t="shared" si="162"/>
        <v>1513507603500</v>
      </c>
      <c r="AL631" s="63">
        <f t="shared" si="163"/>
        <v>1.2547919999999999E-2</v>
      </c>
      <c r="AM631" s="63">
        <f t="shared" si="164"/>
        <v>1.7080799999999999E-4</v>
      </c>
      <c r="AN631" s="43">
        <f t="shared" si="165"/>
        <v>1.3612455291394909E-2</v>
      </c>
      <c r="AO631" s="3">
        <f t="shared" si="166"/>
        <v>2.215066288252066</v>
      </c>
      <c r="AP631" s="3">
        <f t="shared" si="167"/>
        <v>0.73782963459340134</v>
      </c>
      <c r="AV631" s="7"/>
      <c r="AW631" s="7"/>
      <c r="AX631" s="7"/>
      <c r="AY631" s="7"/>
      <c r="AZ631" s="7"/>
      <c r="BA631" s="7"/>
      <c r="BI631" s="7"/>
    </row>
    <row r="632" spans="1:61" x14ac:dyDescent="0.2">
      <c r="A632" s="2">
        <f t="shared" si="145"/>
        <v>155.25</v>
      </c>
      <c r="B632" s="1">
        <v>2.8269999999999999E-4</v>
      </c>
      <c r="C632" s="1">
        <v>17250000</v>
      </c>
      <c r="D632" s="1">
        <v>1172000000000</v>
      </c>
      <c r="E632" s="1">
        <v>1759000000</v>
      </c>
      <c r="F632" s="1">
        <v>4623000000</v>
      </c>
      <c r="G632" s="1">
        <v>682400000</v>
      </c>
      <c r="H632" s="53">
        <f t="shared" si="156"/>
        <v>1.4878947368421051E-14</v>
      </c>
      <c r="I632" s="53">
        <f t="shared" si="157"/>
        <v>61.684210526315788</v>
      </c>
      <c r="J632" s="1">
        <v>749600</v>
      </c>
      <c r="K632" s="1">
        <v>215100000</v>
      </c>
      <c r="L632" s="64">
        <f t="shared" si="146"/>
        <v>6382000000</v>
      </c>
      <c r="M632" s="1">
        <v>260600000</v>
      </c>
      <c r="N632" s="64"/>
      <c r="O632" s="1">
        <v>0.21082000000000001</v>
      </c>
      <c r="P632" s="1">
        <v>0.25113999999999997</v>
      </c>
      <c r="Q632" s="1">
        <v>0.42231999999999997</v>
      </c>
      <c r="R632" s="1">
        <v>0.18548000000000001</v>
      </c>
      <c r="S632" s="1">
        <v>1.9608E-2</v>
      </c>
      <c r="U632" s="1">
        <v>0.20868999999999999</v>
      </c>
      <c r="V632" s="1">
        <v>0.24634</v>
      </c>
      <c r="W632" s="1">
        <v>0.41241</v>
      </c>
      <c r="X632" s="1">
        <v>0.18548000000000001</v>
      </c>
      <c r="Y632" s="1">
        <v>1.9608E-2</v>
      </c>
      <c r="AA632" s="1">
        <v>0.17607999999999999</v>
      </c>
      <c r="AB632" s="1">
        <v>0.18409</v>
      </c>
      <c r="AC632" s="1">
        <v>0.28747</v>
      </c>
      <c r="AD632" s="1">
        <v>0.17618</v>
      </c>
      <c r="AE632" s="1">
        <v>1.8807999999999998E-2</v>
      </c>
      <c r="AG632" s="3">
        <f t="shared" si="158"/>
        <v>126.94450214932196</v>
      </c>
      <c r="AH632" s="3">
        <f t="shared" si="159"/>
        <v>26.762439943120057</v>
      </c>
      <c r="AI632" s="3">
        <f t="shared" si="160"/>
        <v>26.492048153541997</v>
      </c>
      <c r="AJ632" s="3">
        <f t="shared" si="161"/>
        <v>22.352387938452608</v>
      </c>
      <c r="AK632" s="1">
        <f t="shared" si="162"/>
        <v>1529032603500</v>
      </c>
      <c r="AL632" s="63">
        <f t="shared" si="163"/>
        <v>1.299872E-2</v>
      </c>
      <c r="AM632" s="63">
        <f t="shared" si="164"/>
        <v>1.80488E-4</v>
      </c>
      <c r="AN632" s="43">
        <f t="shared" si="165"/>
        <v>1.3885059452007582E-2</v>
      </c>
      <c r="AO632" s="3">
        <f t="shared" si="166"/>
        <v>2.21595922592976</v>
      </c>
      <c r="AP632" s="3">
        <f t="shared" si="167"/>
        <v>0.73855220195906679</v>
      </c>
      <c r="AV632" s="7"/>
      <c r="AW632" s="7"/>
      <c r="AX632" s="7"/>
      <c r="AY632" s="7"/>
      <c r="AZ632" s="7"/>
      <c r="BA632" s="7"/>
      <c r="BI632" s="7"/>
    </row>
    <row r="633" spans="1:61" x14ac:dyDescent="0.2">
      <c r="A633" s="2">
        <f t="shared" si="145"/>
        <v>155.5</v>
      </c>
      <c r="B633" s="1">
        <v>2.8289999999999999E-4</v>
      </c>
      <c r="C633" s="1">
        <v>17260000</v>
      </c>
      <c r="D633" s="1">
        <v>1175000000000</v>
      </c>
      <c r="E633" s="1">
        <v>1665000000</v>
      </c>
      <c r="F633" s="1">
        <v>4377000000</v>
      </c>
      <c r="G633" s="1">
        <v>697800000</v>
      </c>
      <c r="H633" s="53">
        <f t="shared" si="156"/>
        <v>1.4889473684210526E-14</v>
      </c>
      <c r="I633" s="53">
        <f t="shared" si="157"/>
        <v>61.842105263157897</v>
      </c>
      <c r="J633" s="1">
        <v>733000</v>
      </c>
      <c r="K633" s="1">
        <v>224200000</v>
      </c>
      <c r="L633" s="64">
        <f t="shared" si="146"/>
        <v>6042000000</v>
      </c>
      <c r="M633" s="1">
        <v>257900000</v>
      </c>
      <c r="N633" s="64"/>
      <c r="O633" s="1">
        <v>0.20880000000000001</v>
      </c>
      <c r="P633" s="1">
        <v>0.24862000000000001</v>
      </c>
      <c r="Q633" s="1">
        <v>0.41791</v>
      </c>
      <c r="R633" s="1">
        <v>0.18382000000000001</v>
      </c>
      <c r="S633" s="1">
        <v>1.9411999999999999E-2</v>
      </c>
      <c r="U633" s="1">
        <v>0.20671</v>
      </c>
      <c r="V633" s="1">
        <v>0.24392</v>
      </c>
      <c r="W633" s="1">
        <v>0.40816999999999998</v>
      </c>
      <c r="X633" s="1">
        <v>0.18382000000000001</v>
      </c>
      <c r="Y633" s="1">
        <v>1.9411999999999999E-2</v>
      </c>
      <c r="AA633" s="1">
        <v>0.17446999999999999</v>
      </c>
      <c r="AB633" s="1">
        <v>0.18235000000000001</v>
      </c>
      <c r="AC633" s="1">
        <v>0.28461999999999998</v>
      </c>
      <c r="AD633" s="1">
        <v>0.17462</v>
      </c>
      <c r="AE633" s="1">
        <v>1.8620999999999999E-2</v>
      </c>
      <c r="AG633" s="3">
        <f t="shared" si="158"/>
        <v>128.27375186962362</v>
      </c>
      <c r="AH633" s="3">
        <f t="shared" si="159"/>
        <v>26.783559390377416</v>
      </c>
      <c r="AI633" s="3">
        <f t="shared" si="160"/>
        <v>26.515467248969898</v>
      </c>
      <c r="AJ633" s="3">
        <f t="shared" si="161"/>
        <v>22.379921488693231</v>
      </c>
      <c r="AK633" s="1">
        <f t="shared" si="162"/>
        <v>1544566603500</v>
      </c>
      <c r="AL633" s="63">
        <f t="shared" si="163"/>
        <v>1.3375039999999999E-2</v>
      </c>
      <c r="AM633" s="63">
        <f t="shared" si="164"/>
        <v>1.8928799999999999E-4</v>
      </c>
      <c r="AN633" s="43">
        <f t="shared" si="165"/>
        <v>1.415233150704596E-2</v>
      </c>
      <c r="AO633" s="3">
        <f t="shared" si="166"/>
        <v>2.2169837503016652</v>
      </c>
      <c r="AP633" s="3">
        <f t="shared" si="167"/>
        <v>0.7393612742337704</v>
      </c>
      <c r="AV633" s="7"/>
      <c r="AW633" s="7"/>
      <c r="AX633" s="7"/>
      <c r="AY633" s="7"/>
      <c r="AZ633" s="7"/>
      <c r="BA633" s="7"/>
      <c r="BI633" s="7"/>
    </row>
    <row r="634" spans="1:61" x14ac:dyDescent="0.2">
      <c r="A634" s="2">
        <f t="shared" si="145"/>
        <v>155.75</v>
      </c>
      <c r="B634" s="1">
        <v>2.8430000000000003E-4</v>
      </c>
      <c r="C634" s="1">
        <v>17180000</v>
      </c>
      <c r="D634" s="1">
        <v>1178000000000</v>
      </c>
      <c r="E634" s="1">
        <v>1581000000</v>
      </c>
      <c r="F634" s="1">
        <v>4162000000</v>
      </c>
      <c r="G634" s="1">
        <v>709400000</v>
      </c>
      <c r="H634" s="53">
        <f t="shared" si="156"/>
        <v>1.4963157894736843E-14</v>
      </c>
      <c r="I634" s="53">
        <f t="shared" si="157"/>
        <v>62</v>
      </c>
      <c r="J634" s="1">
        <v>717600</v>
      </c>
      <c r="K634" s="1">
        <v>232100000</v>
      </c>
      <c r="L634" s="64">
        <f t="shared" si="146"/>
        <v>5743000000</v>
      </c>
      <c r="M634" s="1">
        <v>255200000</v>
      </c>
      <c r="N634" s="64"/>
      <c r="O634" s="1">
        <v>0.20682</v>
      </c>
      <c r="P634" s="1">
        <v>0.24615000000000001</v>
      </c>
      <c r="Q634" s="1">
        <v>0.41356999999999999</v>
      </c>
      <c r="R634" s="1">
        <v>0.18218999999999999</v>
      </c>
      <c r="S634" s="1">
        <v>1.9217000000000001E-2</v>
      </c>
      <c r="U634" s="1">
        <v>0.20477000000000001</v>
      </c>
      <c r="V634" s="1">
        <v>0.24152999999999999</v>
      </c>
      <c r="W634" s="1">
        <v>0.40400999999999998</v>
      </c>
      <c r="X634" s="1">
        <v>0.18218999999999999</v>
      </c>
      <c r="Y634" s="1">
        <v>1.9217000000000001E-2</v>
      </c>
      <c r="AA634" s="1">
        <v>0.17287</v>
      </c>
      <c r="AB634" s="1">
        <v>0.18064</v>
      </c>
      <c r="AC634" s="1">
        <v>0.28181</v>
      </c>
      <c r="AD634" s="1">
        <v>0.17308999999999999</v>
      </c>
      <c r="AE634" s="1">
        <v>1.8435E-2</v>
      </c>
      <c r="AG634" s="3">
        <f t="shared" si="158"/>
        <v>129.61692030864873</v>
      </c>
      <c r="AH634" s="3">
        <f t="shared" si="159"/>
        <v>26.80737145823473</v>
      </c>
      <c r="AI634" s="3">
        <f t="shared" si="160"/>
        <v>26.541656771602</v>
      </c>
      <c r="AJ634" s="3">
        <f t="shared" si="161"/>
        <v>22.406877013756105</v>
      </c>
      <c r="AK634" s="1">
        <f t="shared" si="162"/>
        <v>1560028603500</v>
      </c>
      <c r="AL634" s="63">
        <f t="shared" si="163"/>
        <v>1.3676879999999999E-2</v>
      </c>
      <c r="AM634" s="63">
        <f t="shared" si="164"/>
        <v>1.9729599999999999E-4</v>
      </c>
      <c r="AN634" s="43">
        <f t="shared" si="165"/>
        <v>1.4425512251332175E-2</v>
      </c>
      <c r="AO634" s="3">
        <f t="shared" si="166"/>
        <v>2.2179727808247005</v>
      </c>
      <c r="AP634" s="3">
        <f t="shared" si="167"/>
        <v>0.74015843997562458</v>
      </c>
      <c r="AV634" s="7"/>
      <c r="AW634" s="7"/>
      <c r="AX634" s="7"/>
      <c r="AY634" s="7"/>
      <c r="AZ634" s="7"/>
      <c r="BA634" s="7"/>
      <c r="BI634" s="7"/>
    </row>
    <row r="635" spans="1:61" x14ac:dyDescent="0.2">
      <c r="A635" s="2">
        <f t="shared" si="145"/>
        <v>156</v>
      </c>
      <c r="B635" s="1">
        <v>2.8669999999999998E-4</v>
      </c>
      <c r="C635" s="1">
        <v>17020000</v>
      </c>
      <c r="D635" s="1">
        <v>1181000000000</v>
      </c>
      <c r="E635" s="1">
        <v>1507000000</v>
      </c>
      <c r="F635" s="1">
        <v>3976000000</v>
      </c>
      <c r="G635" s="1">
        <v>717400000</v>
      </c>
      <c r="H635" s="53">
        <f t="shared" si="156"/>
        <v>1.5089473684210525E-14</v>
      </c>
      <c r="I635" s="53">
        <f t="shared" si="157"/>
        <v>62.157894736842103</v>
      </c>
      <c r="J635" s="1">
        <v>703100</v>
      </c>
      <c r="K635" s="1">
        <v>238700000</v>
      </c>
      <c r="L635" s="64">
        <f t="shared" si="146"/>
        <v>5483000000</v>
      </c>
      <c r="M635" s="1">
        <v>252500000</v>
      </c>
      <c r="N635" s="64"/>
      <c r="O635" s="1">
        <v>0.20485999999999999</v>
      </c>
      <c r="P635" s="1">
        <v>0.24371000000000001</v>
      </c>
      <c r="Q635" s="1">
        <v>0.40927999999999998</v>
      </c>
      <c r="R635" s="1">
        <v>0.18057999999999999</v>
      </c>
      <c r="S635" s="1">
        <v>1.9023999999999999E-2</v>
      </c>
      <c r="U635" s="1">
        <v>0.20285</v>
      </c>
      <c r="V635" s="1">
        <v>0.23916999999999999</v>
      </c>
      <c r="W635" s="1">
        <v>0.39989999999999998</v>
      </c>
      <c r="X635" s="1">
        <v>0.18057999999999999</v>
      </c>
      <c r="Y635" s="1">
        <v>1.9023999999999999E-2</v>
      </c>
      <c r="AA635" s="1">
        <v>0.17130000000000001</v>
      </c>
      <c r="AB635" s="1">
        <v>0.17895</v>
      </c>
      <c r="AC635" s="1">
        <v>0.27905000000000002</v>
      </c>
      <c r="AD635" s="1">
        <v>0.17157</v>
      </c>
      <c r="AE635" s="1">
        <v>1.8251E-2</v>
      </c>
      <c r="AG635" s="3">
        <f t="shared" si="158"/>
        <v>130.9741532108186</v>
      </c>
      <c r="AH635" s="3">
        <f t="shared" si="159"/>
        <v>26.831365026768296</v>
      </c>
      <c r="AI635" s="3">
        <f t="shared" si="160"/>
        <v>26.568106978814555</v>
      </c>
      <c r="AJ635" s="3">
        <f t="shared" si="161"/>
        <v>22.435872445013228</v>
      </c>
      <c r="AK635" s="1">
        <f t="shared" si="162"/>
        <v>1575346603500</v>
      </c>
      <c r="AL635" s="63">
        <f t="shared" si="163"/>
        <v>1.390424E-2</v>
      </c>
      <c r="AM635" s="63">
        <f t="shared" si="164"/>
        <v>2.04248E-4</v>
      </c>
      <c r="AN635" s="43">
        <f t="shared" si="165"/>
        <v>1.4689619856964495E-2</v>
      </c>
      <c r="AO635" s="3">
        <f t="shared" si="166"/>
        <v>2.2189678990056483</v>
      </c>
      <c r="AP635" s="3">
        <f t="shared" si="167"/>
        <v>0.74096261950679077</v>
      </c>
      <c r="AV635" s="7"/>
      <c r="AW635" s="7"/>
      <c r="AX635" s="7"/>
      <c r="AY635" s="7"/>
      <c r="AZ635" s="7"/>
      <c r="BA635" s="7"/>
      <c r="BI635" s="7"/>
    </row>
    <row r="636" spans="1:61" x14ac:dyDescent="0.2">
      <c r="A636" s="2">
        <f t="shared" si="145"/>
        <v>156.25</v>
      </c>
      <c r="B636" s="1">
        <v>2.899E-4</v>
      </c>
      <c r="C636" s="1">
        <v>16790000</v>
      </c>
      <c r="D636" s="1">
        <v>1183000000000</v>
      </c>
      <c r="E636" s="1">
        <v>1442000000</v>
      </c>
      <c r="F636" s="1">
        <v>3817000000</v>
      </c>
      <c r="G636" s="1">
        <v>721800000</v>
      </c>
      <c r="H636" s="53">
        <f t="shared" si="156"/>
        <v>1.5257894736842104E-14</v>
      </c>
      <c r="I636" s="53">
        <f t="shared" si="157"/>
        <v>62.263157894736842</v>
      </c>
      <c r="J636" s="1">
        <v>689600</v>
      </c>
      <c r="K636" s="1">
        <v>243900000</v>
      </c>
      <c r="L636" s="64">
        <f t="shared" si="146"/>
        <v>5259000000</v>
      </c>
      <c r="M636" s="1">
        <v>249900000</v>
      </c>
      <c r="N636" s="64"/>
      <c r="O636" s="1">
        <v>0.20293</v>
      </c>
      <c r="P636" s="1">
        <v>0.24129999999999999</v>
      </c>
      <c r="Q636" s="1">
        <v>0.40505999999999998</v>
      </c>
      <c r="R636" s="1">
        <v>0.17899000000000001</v>
      </c>
      <c r="S636" s="1">
        <v>1.8834E-2</v>
      </c>
      <c r="U636" s="1">
        <v>0.20094999999999999</v>
      </c>
      <c r="V636" s="1">
        <v>0.23683999999999999</v>
      </c>
      <c r="W636" s="1">
        <v>0.39584000000000003</v>
      </c>
      <c r="X636" s="1">
        <v>0.17899000000000001</v>
      </c>
      <c r="Y636" s="1">
        <v>1.8834E-2</v>
      </c>
      <c r="AA636" s="1">
        <v>0.16975000000000001</v>
      </c>
      <c r="AB636" s="1">
        <v>0.17727999999999999</v>
      </c>
      <c r="AC636" s="1">
        <v>0.27632000000000001</v>
      </c>
      <c r="AD636" s="1">
        <v>0.17008000000000001</v>
      </c>
      <c r="AE636" s="1">
        <v>1.8069000000000002E-2</v>
      </c>
      <c r="AG636" s="3">
        <f t="shared" si="158"/>
        <v>132.34559784665987</v>
      </c>
      <c r="AH636" s="3">
        <f t="shared" si="159"/>
        <v>26.856892171022686</v>
      </c>
      <c r="AI636" s="3">
        <f t="shared" si="160"/>
        <v>26.594847887286299</v>
      </c>
      <c r="AJ636" s="3">
        <f t="shared" si="161"/>
        <v>22.465665234470514</v>
      </c>
      <c r="AK636" s="1">
        <f t="shared" si="162"/>
        <v>1590457603500</v>
      </c>
      <c r="AL636" s="63">
        <f t="shared" si="163"/>
        <v>1.4061039999999999E-2</v>
      </c>
      <c r="AM636" s="63">
        <f t="shared" si="164"/>
        <v>2.10056E-4</v>
      </c>
      <c r="AN636" s="43">
        <f t="shared" si="165"/>
        <v>1.4938866541877416E-2</v>
      </c>
      <c r="AO636" s="3">
        <f t="shared" si="166"/>
        <v>2.2199806603121979</v>
      </c>
      <c r="AP636" s="3">
        <f t="shared" si="167"/>
        <v>0.7417737256527146</v>
      </c>
      <c r="AV636" s="7"/>
      <c r="AW636" s="7"/>
      <c r="AX636" s="7"/>
      <c r="AY636" s="7"/>
      <c r="AZ636" s="7"/>
      <c r="BA636" s="7"/>
      <c r="BI636" s="7"/>
    </row>
    <row r="637" spans="1:61" x14ac:dyDescent="0.2">
      <c r="A637" s="2">
        <f t="shared" si="145"/>
        <v>156.5</v>
      </c>
      <c r="B637" s="1">
        <v>2.9369999999999998E-4</v>
      </c>
      <c r="C637" s="1">
        <v>16480000</v>
      </c>
      <c r="D637" s="1">
        <v>1184000000000</v>
      </c>
      <c r="E637" s="1">
        <v>1385000000</v>
      </c>
      <c r="F637" s="1">
        <v>3682000000</v>
      </c>
      <c r="G637" s="1">
        <v>722700000</v>
      </c>
      <c r="H637" s="53">
        <f t="shared" si="156"/>
        <v>1.5457894736842103E-14</v>
      </c>
      <c r="I637" s="53">
        <f t="shared" si="157"/>
        <v>62.315789473684212</v>
      </c>
      <c r="J637" s="1">
        <v>676900</v>
      </c>
      <c r="K637" s="1">
        <v>247600000</v>
      </c>
      <c r="L637" s="64">
        <f t="shared" si="146"/>
        <v>5067000000</v>
      </c>
      <c r="M637" s="1">
        <v>247300000</v>
      </c>
      <c r="N637" s="64"/>
      <c r="O637" s="1">
        <v>0.20100999999999999</v>
      </c>
      <c r="P637" s="1">
        <v>0.23891000000000001</v>
      </c>
      <c r="Q637" s="1">
        <v>0.40088000000000001</v>
      </c>
      <c r="R637" s="1">
        <v>0.17741999999999999</v>
      </c>
      <c r="S637" s="1">
        <v>1.8644999999999998E-2</v>
      </c>
      <c r="U637" s="1">
        <v>0.19907</v>
      </c>
      <c r="V637" s="1">
        <v>0.23454</v>
      </c>
      <c r="W637" s="1">
        <v>0.39183000000000001</v>
      </c>
      <c r="X637" s="1">
        <v>0.17741999999999999</v>
      </c>
      <c r="Y637" s="1">
        <v>1.8644999999999998E-2</v>
      </c>
      <c r="AA637" s="1">
        <v>0.16821</v>
      </c>
      <c r="AB637" s="1">
        <v>0.17563000000000001</v>
      </c>
      <c r="AC637" s="1">
        <v>0.27361999999999997</v>
      </c>
      <c r="AD637" s="1">
        <v>0.1686</v>
      </c>
      <c r="AE637" s="1">
        <v>1.7888000000000001E-2</v>
      </c>
      <c r="AG637" s="3">
        <f t="shared" si="158"/>
        <v>133.73140302878488</v>
      </c>
      <c r="AH637" s="3">
        <f t="shared" si="159"/>
        <v>26.88134932281605</v>
      </c>
      <c r="AI637" s="3">
        <f t="shared" si="160"/>
        <v>26.621910400940205</v>
      </c>
      <c r="AJ637" s="3">
        <f t="shared" si="161"/>
        <v>22.494959303471905</v>
      </c>
      <c r="AK637" s="1">
        <f t="shared" si="162"/>
        <v>1605289603500</v>
      </c>
      <c r="AL637" s="63">
        <f t="shared" si="163"/>
        <v>1.414728E-2</v>
      </c>
      <c r="AM637" s="63">
        <f t="shared" si="164"/>
        <v>2.14632E-4</v>
      </c>
      <c r="AN637" s="43">
        <f t="shared" si="165"/>
        <v>1.5171255534632807E-2</v>
      </c>
      <c r="AO637" s="3">
        <f t="shared" si="166"/>
        <v>2.2210420939544875</v>
      </c>
      <c r="AP637" s="3">
        <f t="shared" si="167"/>
        <v>0.74262274496672376</v>
      </c>
      <c r="AV637" s="7"/>
      <c r="AW637" s="7"/>
      <c r="AX637" s="7"/>
      <c r="AY637" s="7"/>
      <c r="AZ637" s="7"/>
      <c r="BA637" s="7"/>
      <c r="BI637" s="7"/>
    </row>
    <row r="638" spans="1:61" x14ac:dyDescent="0.2">
      <c r="A638" s="2">
        <f t="shared" si="145"/>
        <v>156.75</v>
      </c>
      <c r="B638" s="1">
        <v>2.9789999999999998E-4</v>
      </c>
      <c r="C638" s="1">
        <v>16090000</v>
      </c>
      <c r="D638" s="1">
        <v>1185000000000</v>
      </c>
      <c r="E638" s="1">
        <v>1335000000</v>
      </c>
      <c r="F638" s="1">
        <v>3569000000</v>
      </c>
      <c r="G638" s="1">
        <v>720100000</v>
      </c>
      <c r="H638" s="53">
        <f t="shared" si="156"/>
        <v>1.5678947368421052E-14</v>
      </c>
      <c r="I638" s="53">
        <f t="shared" si="157"/>
        <v>62.368421052631582</v>
      </c>
      <c r="J638" s="1">
        <v>664900</v>
      </c>
      <c r="K638" s="1">
        <v>249600000</v>
      </c>
      <c r="L638" s="64">
        <f t="shared" si="146"/>
        <v>4904000000</v>
      </c>
      <c r="M638" s="1">
        <v>244700000</v>
      </c>
      <c r="N638" s="64"/>
      <c r="O638" s="1">
        <v>0.19911000000000001</v>
      </c>
      <c r="P638" s="1">
        <v>0.23655000000000001</v>
      </c>
      <c r="Q638" s="1">
        <v>0.39674999999999999</v>
      </c>
      <c r="R638" s="1">
        <v>0.17584</v>
      </c>
      <c r="S638" s="1">
        <v>1.8457000000000001E-2</v>
      </c>
      <c r="U638" s="1">
        <v>0.19719999999999999</v>
      </c>
      <c r="V638" s="1">
        <v>0.23225000000000001</v>
      </c>
      <c r="W638" s="1">
        <v>0.38785999999999998</v>
      </c>
      <c r="X638" s="1">
        <v>0.17584</v>
      </c>
      <c r="Y638" s="1">
        <v>1.8457000000000001E-2</v>
      </c>
      <c r="AA638" s="1">
        <v>0.16667999999999999</v>
      </c>
      <c r="AB638" s="1">
        <v>0.17399000000000001</v>
      </c>
      <c r="AC638" s="1">
        <v>0.27095000000000002</v>
      </c>
      <c r="AD638" s="1">
        <v>0.16711999999999999</v>
      </c>
      <c r="AE638" s="1">
        <v>1.7708999999999999E-2</v>
      </c>
      <c r="AG638" s="3">
        <f t="shared" si="158"/>
        <v>135.13171912803952</v>
      </c>
      <c r="AH638" s="3">
        <f t="shared" si="159"/>
        <v>26.906076595583951</v>
      </c>
      <c r="AI638" s="3">
        <f t="shared" si="160"/>
        <v>26.647975012049393</v>
      </c>
      <c r="AJ638" s="3">
        <f t="shared" si="161"/>
        <v>22.523754944261626</v>
      </c>
      <c r="AK638" s="1">
        <f t="shared" si="162"/>
        <v>1619770603500</v>
      </c>
      <c r="AL638" s="63">
        <f t="shared" si="163"/>
        <v>1.4164919999999999E-2</v>
      </c>
      <c r="AM638" s="63">
        <f t="shared" si="164"/>
        <v>2.1788799999999998E-4</v>
      </c>
      <c r="AN638" s="43">
        <f t="shared" si="165"/>
        <v>1.5382225949740626E-2</v>
      </c>
      <c r="AO638" s="3">
        <f t="shared" si="166"/>
        <v>2.2219361657154937</v>
      </c>
      <c r="AP638" s="3">
        <f t="shared" si="167"/>
        <v>0.74335235679560341</v>
      </c>
      <c r="AV638" s="7"/>
      <c r="AW638" s="7"/>
      <c r="AX638" s="7"/>
      <c r="AY638" s="7"/>
      <c r="AZ638" s="7"/>
      <c r="BA638" s="7"/>
      <c r="BI638" s="7"/>
    </row>
    <row r="639" spans="1:61" x14ac:dyDescent="0.2">
      <c r="A639" s="2">
        <f t="shared" si="145"/>
        <v>157</v>
      </c>
      <c r="B639" s="1">
        <v>3.0239999999999998E-4</v>
      </c>
      <c r="C639" s="1">
        <v>15640000</v>
      </c>
      <c r="D639" s="1">
        <v>1186000000000</v>
      </c>
      <c r="E639" s="1">
        <v>1292000000</v>
      </c>
      <c r="F639" s="1">
        <v>3477000000</v>
      </c>
      <c r="G639" s="1">
        <v>714100000</v>
      </c>
      <c r="H639" s="53">
        <f t="shared" si="156"/>
        <v>1.591578947368421E-14</v>
      </c>
      <c r="I639" s="53">
        <f t="shared" si="157"/>
        <v>62.421052631578945</v>
      </c>
      <c r="J639" s="1">
        <v>653700</v>
      </c>
      <c r="K639" s="1">
        <v>250000000</v>
      </c>
      <c r="L639" s="64">
        <f t="shared" si="146"/>
        <v>4769000000</v>
      </c>
      <c r="M639" s="1">
        <v>242200000</v>
      </c>
      <c r="N639" s="64"/>
      <c r="O639" s="1">
        <v>0.19722000000000001</v>
      </c>
      <c r="P639" s="1">
        <v>0.23421</v>
      </c>
      <c r="Q639" s="1">
        <v>0.39267000000000002</v>
      </c>
      <c r="R639" s="1">
        <v>0.17427000000000001</v>
      </c>
      <c r="S639" s="1">
        <v>1.8270999999999999E-2</v>
      </c>
      <c r="U639" s="1">
        <v>0.19534000000000001</v>
      </c>
      <c r="V639" s="1">
        <v>0.22997999999999999</v>
      </c>
      <c r="W639" s="1">
        <v>0.38392999999999999</v>
      </c>
      <c r="X639" s="1">
        <v>0.17427000000000001</v>
      </c>
      <c r="Y639" s="1">
        <v>1.8270999999999999E-2</v>
      </c>
      <c r="AA639" s="1">
        <v>0.16514999999999999</v>
      </c>
      <c r="AB639" s="1">
        <v>0.17236000000000001</v>
      </c>
      <c r="AC639" s="1">
        <v>0.26828999999999997</v>
      </c>
      <c r="AD639" s="1">
        <v>0.16564000000000001</v>
      </c>
      <c r="AE639" s="1">
        <v>1.7531000000000001E-2</v>
      </c>
      <c r="AG639" s="3">
        <f t="shared" si="158"/>
        <v>136.54669808981876</v>
      </c>
      <c r="AH639" s="3">
        <f t="shared" si="159"/>
        <v>26.929739797274056</v>
      </c>
      <c r="AI639" s="3">
        <f t="shared" si="160"/>
        <v>26.673032004865199</v>
      </c>
      <c r="AJ639" s="3">
        <f t="shared" si="161"/>
        <v>22.550687189533566</v>
      </c>
      <c r="AK639" s="1">
        <f t="shared" si="162"/>
        <v>1633846603500</v>
      </c>
      <c r="AL639" s="63">
        <f t="shared" si="163"/>
        <v>1.411396E-2</v>
      </c>
      <c r="AM639" s="63">
        <f t="shared" si="164"/>
        <v>2.1964799999999999E-4</v>
      </c>
      <c r="AN639" s="43">
        <f t="shared" si="165"/>
        <v>1.5562464396951671E-2</v>
      </c>
      <c r="AO639" s="3">
        <f t="shared" si="166"/>
        <v>2.2228285157195109</v>
      </c>
      <c r="AP639" s="3">
        <f t="shared" si="167"/>
        <v>0.74407582938388628</v>
      </c>
      <c r="AV639" s="7"/>
      <c r="AW639" s="7"/>
      <c r="AX639" s="7"/>
      <c r="AY639" s="7"/>
      <c r="AZ639" s="7"/>
      <c r="BA639" s="7"/>
      <c r="BI639" s="7"/>
    </row>
    <row r="640" spans="1:61" x14ac:dyDescent="0.2">
      <c r="A640" s="2">
        <f t="shared" si="145"/>
        <v>157.25</v>
      </c>
      <c r="B640" s="1">
        <v>3.0709999999999998E-4</v>
      </c>
      <c r="C640" s="1">
        <v>15110000</v>
      </c>
      <c r="D640" s="1">
        <v>1187000000000</v>
      </c>
      <c r="E640" s="1">
        <v>1254000000</v>
      </c>
      <c r="F640" s="1">
        <v>3404000000</v>
      </c>
      <c r="G640" s="1">
        <v>704800000</v>
      </c>
      <c r="H640" s="53">
        <f t="shared" si="156"/>
        <v>1.616315789473684E-14</v>
      </c>
      <c r="I640" s="53">
        <f t="shared" si="157"/>
        <v>62.473684210526315</v>
      </c>
      <c r="J640" s="1">
        <v>643300</v>
      </c>
      <c r="K640" s="1">
        <v>248600000</v>
      </c>
      <c r="L640" s="64">
        <f t="shared" si="146"/>
        <v>4658000000</v>
      </c>
      <c r="M640" s="1">
        <v>239700000</v>
      </c>
      <c r="N640" s="64"/>
      <c r="O640" s="1">
        <v>0.19533</v>
      </c>
      <c r="P640" s="1">
        <v>0.23189000000000001</v>
      </c>
      <c r="Q640" s="1">
        <v>0.38862000000000002</v>
      </c>
      <c r="R640" s="1">
        <v>0.17269999999999999</v>
      </c>
      <c r="S640" s="1">
        <v>1.8086000000000001E-2</v>
      </c>
      <c r="U640" s="1">
        <v>0.19349</v>
      </c>
      <c r="V640" s="1">
        <v>0.22774</v>
      </c>
      <c r="W640" s="1">
        <v>0.38002999999999998</v>
      </c>
      <c r="X640" s="1">
        <v>0.17269999999999999</v>
      </c>
      <c r="Y640" s="1">
        <v>1.8086000000000001E-2</v>
      </c>
      <c r="AA640" s="1">
        <v>0.16363</v>
      </c>
      <c r="AB640" s="1">
        <v>0.17072999999999999</v>
      </c>
      <c r="AC640" s="1">
        <v>0.26565</v>
      </c>
      <c r="AD640" s="1">
        <v>0.16417000000000001</v>
      </c>
      <c r="AE640" s="1">
        <v>1.7354999999999999E-2</v>
      </c>
      <c r="AG640" s="3">
        <f t="shared" si="158"/>
        <v>137.97649345055433</v>
      </c>
      <c r="AH640" s="3">
        <f t="shared" si="159"/>
        <v>26.950948465696779</v>
      </c>
      <c r="AI640" s="3">
        <f t="shared" si="160"/>
        <v>26.697071717747757</v>
      </c>
      <c r="AJ640" s="3">
        <f t="shared" si="161"/>
        <v>22.577093623314205</v>
      </c>
      <c r="AK640" s="1">
        <f t="shared" si="162"/>
        <v>1647445603500</v>
      </c>
      <c r="AL640" s="63">
        <f t="shared" si="163"/>
        <v>1.3996359999999999E-2</v>
      </c>
      <c r="AM640" s="63">
        <f t="shared" si="164"/>
        <v>2.2000000000000001E-4</v>
      </c>
      <c r="AN640" s="43">
        <f t="shared" si="165"/>
        <v>1.571837249113341E-2</v>
      </c>
      <c r="AO640" s="3">
        <f t="shared" si="166"/>
        <v>2.2236491439906851</v>
      </c>
      <c r="AP640" s="3">
        <f t="shared" si="167"/>
        <v>0.74474966578981405</v>
      </c>
      <c r="AV640" s="7"/>
      <c r="AW640" s="7"/>
      <c r="AX640" s="7"/>
      <c r="AY640" s="7"/>
      <c r="AZ640" s="7"/>
      <c r="BA640" s="7"/>
      <c r="BI640" s="7"/>
    </row>
    <row r="641" spans="1:61" x14ac:dyDescent="0.2">
      <c r="A641" s="2">
        <f t="shared" si="145"/>
        <v>157.5</v>
      </c>
      <c r="B641" s="1">
        <v>3.1179999999999999E-4</v>
      </c>
      <c r="C641" s="1">
        <v>14520000</v>
      </c>
      <c r="D641" s="1">
        <v>1188000000000</v>
      </c>
      <c r="E641" s="1">
        <v>1222000000</v>
      </c>
      <c r="F641" s="1">
        <v>3349000000</v>
      </c>
      <c r="G641" s="1">
        <v>692100000</v>
      </c>
      <c r="H641" s="53">
        <f t="shared" si="156"/>
        <v>1.6410526315789473E-14</v>
      </c>
      <c r="I641" s="53">
        <f t="shared" si="157"/>
        <v>62.526315789473685</v>
      </c>
      <c r="J641" s="1">
        <v>633800</v>
      </c>
      <c r="K641" s="1">
        <v>245600000</v>
      </c>
      <c r="L641" s="64">
        <f t="shared" si="146"/>
        <v>4571000000</v>
      </c>
      <c r="M641" s="1">
        <v>237200000</v>
      </c>
      <c r="N641" s="64"/>
      <c r="O641" s="1">
        <v>0.19345999999999999</v>
      </c>
      <c r="P641" s="1">
        <v>0.22958000000000001</v>
      </c>
      <c r="Q641" s="1">
        <v>0.38461000000000001</v>
      </c>
      <c r="R641" s="1">
        <v>0.17113</v>
      </c>
      <c r="S641" s="1">
        <v>1.7902000000000001E-2</v>
      </c>
      <c r="U641" s="1">
        <v>0.19164</v>
      </c>
      <c r="V641" s="1">
        <v>0.22550000000000001</v>
      </c>
      <c r="W641" s="1">
        <v>0.37615999999999999</v>
      </c>
      <c r="X641" s="1">
        <v>0.17113</v>
      </c>
      <c r="Y641" s="1">
        <v>1.7902000000000001E-2</v>
      </c>
      <c r="AA641" s="1">
        <v>0.16211</v>
      </c>
      <c r="AB641" s="1">
        <v>0.16911000000000001</v>
      </c>
      <c r="AC641" s="1">
        <v>0.26302999999999999</v>
      </c>
      <c r="AD641" s="1">
        <v>0.16269</v>
      </c>
      <c r="AE641" s="1">
        <v>1.7179E-2</v>
      </c>
      <c r="AG641" s="3">
        <f t="shared" si="158"/>
        <v>139.42126035437516</v>
      </c>
      <c r="AH641" s="3">
        <f t="shared" si="159"/>
        <v>26.972437028157419</v>
      </c>
      <c r="AI641" s="3">
        <f t="shared" si="160"/>
        <v>26.718690334312456</v>
      </c>
      <c r="AJ641" s="3">
        <f t="shared" si="161"/>
        <v>22.601580516047758</v>
      </c>
      <c r="AK641" s="1">
        <f t="shared" si="162"/>
        <v>1660513603500</v>
      </c>
      <c r="AL641" s="63">
        <f t="shared" si="163"/>
        <v>1.3814079999999999E-2</v>
      </c>
      <c r="AM641" s="63">
        <f t="shared" si="164"/>
        <v>2.1876799999999999E-4</v>
      </c>
      <c r="AN641" s="43">
        <f t="shared" si="165"/>
        <v>1.5836595705251453E-2</v>
      </c>
      <c r="AO641" s="3">
        <f t="shared" si="166"/>
        <v>2.2244526236315592</v>
      </c>
      <c r="AP641" s="3">
        <f t="shared" si="167"/>
        <v>0.74540465197316841</v>
      </c>
      <c r="AV641" s="7"/>
      <c r="AW641" s="7"/>
      <c r="AX641" s="7"/>
      <c r="AY641" s="7"/>
      <c r="AZ641" s="7"/>
      <c r="BA641" s="7"/>
      <c r="BI641" s="7"/>
    </row>
    <row r="642" spans="1:61" x14ac:dyDescent="0.2">
      <c r="A642" s="2">
        <f t="shared" si="145"/>
        <v>157.75</v>
      </c>
      <c r="B642" s="1">
        <v>3.165E-4</v>
      </c>
      <c r="C642" s="1">
        <v>13850000</v>
      </c>
      <c r="D642" s="1">
        <v>1188000000000</v>
      </c>
      <c r="E642" s="1">
        <v>1192000000</v>
      </c>
      <c r="F642" s="1">
        <v>3312000000</v>
      </c>
      <c r="G642" s="1">
        <v>676000000</v>
      </c>
      <c r="H642" s="53">
        <f t="shared" si="156"/>
        <v>1.6657894736842104E-14</v>
      </c>
      <c r="I642" s="53">
        <f t="shared" si="157"/>
        <v>62.526315789473685</v>
      </c>
      <c r="J642" s="1">
        <v>625400</v>
      </c>
      <c r="K642" s="1">
        <v>240700000</v>
      </c>
      <c r="L642" s="64">
        <f t="shared" si="146"/>
        <v>4504000000</v>
      </c>
      <c r="M642" s="1">
        <v>234700000</v>
      </c>
      <c r="N642" s="64"/>
      <c r="O642" s="1">
        <v>0.19159000000000001</v>
      </c>
      <c r="P642" s="1">
        <v>0.22728999999999999</v>
      </c>
      <c r="Q642" s="1">
        <v>0.38063000000000002</v>
      </c>
      <c r="R642" s="1">
        <v>0.16955999999999999</v>
      </c>
      <c r="S642" s="1">
        <v>1.7718999999999999E-2</v>
      </c>
      <c r="U642" s="1">
        <v>0.1898</v>
      </c>
      <c r="V642" s="1">
        <v>0.22327</v>
      </c>
      <c r="W642" s="1">
        <v>0.37232999999999999</v>
      </c>
      <c r="X642" s="1">
        <v>0.16955999999999999</v>
      </c>
      <c r="Y642" s="1">
        <v>1.7718999999999999E-2</v>
      </c>
      <c r="AA642" s="1">
        <v>0.16059000000000001</v>
      </c>
      <c r="AB642" s="1">
        <v>0.16749</v>
      </c>
      <c r="AC642" s="1">
        <v>0.26041999999999998</v>
      </c>
      <c r="AD642" s="1">
        <v>0.16120000000000001</v>
      </c>
      <c r="AE642" s="1">
        <v>1.7003999999999998E-2</v>
      </c>
      <c r="AG642" s="3">
        <f t="shared" si="158"/>
        <v>140.8811555699408</v>
      </c>
      <c r="AH642" s="3">
        <f t="shared" si="159"/>
        <v>26.991420595644961</v>
      </c>
      <c r="AI642" s="3">
        <f t="shared" si="160"/>
        <v>26.739243327174762</v>
      </c>
      <c r="AJ642" s="3">
        <f t="shared" si="161"/>
        <v>22.624104772976796</v>
      </c>
      <c r="AK642" s="1">
        <f t="shared" si="162"/>
        <v>1672978603500</v>
      </c>
      <c r="AL642" s="63">
        <f t="shared" si="163"/>
        <v>1.356516E-2</v>
      </c>
      <c r="AM642" s="63">
        <f t="shared" si="164"/>
        <v>2.16128E-4</v>
      </c>
      <c r="AN642" s="43">
        <f t="shared" si="165"/>
        <v>1.5932580227583013E-2</v>
      </c>
      <c r="AO642" s="3">
        <f t="shared" si="166"/>
        <v>2.2251807529294441</v>
      </c>
      <c r="AP642" s="3">
        <f t="shared" si="167"/>
        <v>0.74600730344493815</v>
      </c>
      <c r="AV642" s="7"/>
      <c r="AW642" s="7"/>
      <c r="AX642" s="7"/>
      <c r="AY642" s="7"/>
      <c r="AZ642" s="7"/>
      <c r="BA642" s="7"/>
      <c r="BI642" s="7"/>
    </row>
    <row r="643" spans="1:61" x14ac:dyDescent="0.2">
      <c r="A643" s="2">
        <f t="shared" si="145"/>
        <v>158</v>
      </c>
      <c r="B643" s="1">
        <v>3.213E-4</v>
      </c>
      <c r="C643" s="1">
        <v>13110000</v>
      </c>
      <c r="D643" s="1">
        <v>1188000000000</v>
      </c>
      <c r="E643" s="1">
        <v>1167000000</v>
      </c>
      <c r="F643" s="1">
        <v>3291000000</v>
      </c>
      <c r="G643" s="1">
        <v>656600000</v>
      </c>
      <c r="H643" s="53">
        <f t="shared" si="156"/>
        <v>1.6910526315789474E-14</v>
      </c>
      <c r="I643" s="53">
        <f t="shared" si="157"/>
        <v>62.526315789473685</v>
      </c>
      <c r="J643" s="1">
        <v>618400</v>
      </c>
      <c r="K643" s="1">
        <v>234200000</v>
      </c>
      <c r="L643" s="64">
        <f t="shared" si="146"/>
        <v>4458000000</v>
      </c>
      <c r="M643" s="1">
        <v>232300000</v>
      </c>
      <c r="N643" s="64"/>
      <c r="O643" s="1">
        <v>0.18972</v>
      </c>
      <c r="P643" s="1">
        <v>0.22500000000000001</v>
      </c>
      <c r="Q643" s="1">
        <v>0.37669000000000002</v>
      </c>
      <c r="R643" s="1">
        <v>0.16797999999999999</v>
      </c>
      <c r="S643" s="1">
        <v>1.7537000000000001E-2</v>
      </c>
      <c r="U643" s="1">
        <v>0.18797</v>
      </c>
      <c r="V643" s="1">
        <v>0.22105</v>
      </c>
      <c r="W643" s="1">
        <v>0.36852000000000001</v>
      </c>
      <c r="X643" s="1">
        <v>0.16797999999999999</v>
      </c>
      <c r="Y643" s="1">
        <v>1.7537000000000001E-2</v>
      </c>
      <c r="AA643" s="1">
        <v>0.15906999999999999</v>
      </c>
      <c r="AB643" s="1">
        <v>0.16588</v>
      </c>
      <c r="AC643" s="1">
        <v>0.25781999999999999</v>
      </c>
      <c r="AD643" s="1">
        <v>0.15970999999999999</v>
      </c>
      <c r="AE643" s="1">
        <v>1.6830000000000001E-2</v>
      </c>
      <c r="AG643" s="3">
        <f t="shared" si="158"/>
        <v>142.35633750745257</v>
      </c>
      <c r="AH643" s="3">
        <f t="shared" si="159"/>
        <v>27.007844351913899</v>
      </c>
      <c r="AI643" s="3">
        <f t="shared" si="160"/>
        <v>26.758720761275857</v>
      </c>
      <c r="AJ643" s="3">
        <f t="shared" si="161"/>
        <v>22.644622607310477</v>
      </c>
      <c r="AK643" s="1">
        <f t="shared" si="162"/>
        <v>1684777603500</v>
      </c>
      <c r="AL643" s="63">
        <f t="shared" si="163"/>
        <v>1.3249599999999999E-2</v>
      </c>
      <c r="AM643" s="63">
        <f t="shared" si="164"/>
        <v>2.1181600000000001E-4</v>
      </c>
      <c r="AN643" s="43">
        <f t="shared" si="165"/>
        <v>1.5986595821760659E-2</v>
      </c>
      <c r="AO643" s="3">
        <f t="shared" si="166"/>
        <v>2.2258844444444441</v>
      </c>
      <c r="AP643" s="3">
        <f t="shared" si="167"/>
        <v>0.74657777777777767</v>
      </c>
      <c r="AV643" s="7"/>
      <c r="AW643" s="7"/>
      <c r="AX643" s="7"/>
      <c r="AY643" s="7"/>
      <c r="AZ643" s="7"/>
      <c r="BA643" s="7"/>
      <c r="BI643" s="7"/>
    </row>
    <row r="644" spans="1:61" x14ac:dyDescent="0.2">
      <c r="A644" s="2">
        <f t="shared" si="145"/>
        <v>158.25</v>
      </c>
      <c r="B644" s="1">
        <v>3.2600000000000001E-4</v>
      </c>
      <c r="C644" s="1">
        <v>12310000</v>
      </c>
      <c r="D644" s="1">
        <v>1189000000000</v>
      </c>
      <c r="E644" s="1">
        <v>1143000000</v>
      </c>
      <c r="F644" s="1">
        <v>3287000000</v>
      </c>
      <c r="G644" s="1">
        <v>633800000</v>
      </c>
      <c r="H644" s="53">
        <f t="shared" si="156"/>
        <v>1.7157894736842105E-14</v>
      </c>
      <c r="I644" s="53">
        <f t="shared" si="157"/>
        <v>62.578947368421055</v>
      </c>
      <c r="J644" s="1">
        <v>613100</v>
      </c>
      <c r="K644" s="1">
        <v>226100000</v>
      </c>
      <c r="L644" s="64">
        <f t="shared" si="146"/>
        <v>4430000000</v>
      </c>
      <c r="M644" s="1">
        <v>229900000</v>
      </c>
      <c r="N644" s="64"/>
      <c r="O644" s="1">
        <v>0.18786</v>
      </c>
      <c r="P644" s="1">
        <v>0.22273000000000001</v>
      </c>
      <c r="Q644" s="1">
        <v>0.37278</v>
      </c>
      <c r="R644" s="1">
        <v>0.16639999999999999</v>
      </c>
      <c r="S644" s="1">
        <v>1.7356E-2</v>
      </c>
      <c r="U644" s="1">
        <v>0.18612999999999999</v>
      </c>
      <c r="V644" s="1">
        <v>0.21884000000000001</v>
      </c>
      <c r="W644" s="1">
        <v>0.36474000000000001</v>
      </c>
      <c r="X644" s="1">
        <v>0.16639999999999999</v>
      </c>
      <c r="Y644" s="1">
        <v>1.7356E-2</v>
      </c>
      <c r="AA644" s="1">
        <v>0.15754000000000001</v>
      </c>
      <c r="AB644" s="1">
        <v>0.16425999999999999</v>
      </c>
      <c r="AC644" s="1">
        <v>0.25523000000000001</v>
      </c>
      <c r="AD644" s="1">
        <v>0.15822</v>
      </c>
      <c r="AE644" s="1">
        <v>1.6657000000000002E-2</v>
      </c>
      <c r="AG644" s="3">
        <f t="shared" si="158"/>
        <v>143.84696623584259</v>
      </c>
      <c r="AH644" s="3">
        <f t="shared" si="159"/>
        <v>27.023091077065388</v>
      </c>
      <c r="AI644" s="3">
        <f t="shared" si="160"/>
        <v>26.77423582547738</v>
      </c>
      <c r="AJ644" s="3">
        <f t="shared" si="161"/>
        <v>22.661651060794643</v>
      </c>
      <c r="AK644" s="1">
        <f t="shared" si="162"/>
        <v>1695856603500</v>
      </c>
      <c r="AL644" s="63">
        <f t="shared" si="163"/>
        <v>1.286936E-2</v>
      </c>
      <c r="AM644" s="63">
        <f t="shared" si="164"/>
        <v>2.0609599999999999E-4</v>
      </c>
      <c r="AN644" s="43">
        <f t="shared" si="165"/>
        <v>1.6014471582114418E-2</v>
      </c>
      <c r="AO644" s="3">
        <f t="shared" si="166"/>
        <v>2.2265089271015728</v>
      </c>
      <c r="AP644" s="3">
        <f t="shared" si="167"/>
        <v>0.74709289274008883</v>
      </c>
      <c r="AV644" s="7"/>
      <c r="AW644" s="7"/>
      <c r="AX644" s="7"/>
      <c r="AY644" s="7"/>
      <c r="AZ644" s="7"/>
      <c r="BA644" s="7"/>
      <c r="BI644" s="7"/>
    </row>
    <row r="645" spans="1:61" x14ac:dyDescent="0.2">
      <c r="A645" s="2">
        <f t="shared" si="145"/>
        <v>158.5</v>
      </c>
      <c r="B645" s="1">
        <v>3.3060000000000001E-4</v>
      </c>
      <c r="C645" s="1">
        <v>11460000</v>
      </c>
      <c r="D645" s="1">
        <v>1189000000000</v>
      </c>
      <c r="E645" s="1">
        <v>1120000000</v>
      </c>
      <c r="F645" s="1">
        <v>3299000000</v>
      </c>
      <c r="G645" s="1">
        <v>607900000</v>
      </c>
      <c r="H645" s="53">
        <f t="shared" si="156"/>
        <v>1.74E-14</v>
      </c>
      <c r="I645" s="53">
        <f t="shared" si="157"/>
        <v>62.578947368421055</v>
      </c>
      <c r="J645" s="1">
        <v>610100</v>
      </c>
      <c r="K645" s="1">
        <v>216500000</v>
      </c>
      <c r="L645" s="64">
        <f t="shared" si="146"/>
        <v>4419000000</v>
      </c>
      <c r="M645" s="1">
        <v>227500000</v>
      </c>
      <c r="N645" s="64"/>
      <c r="O645" s="1">
        <v>0.186</v>
      </c>
      <c r="P645" s="1">
        <v>0.22047</v>
      </c>
      <c r="Q645" s="1">
        <v>0.36890000000000001</v>
      </c>
      <c r="R645" s="1">
        <v>0.16481000000000001</v>
      </c>
      <c r="S645" s="1">
        <v>1.7177000000000001E-2</v>
      </c>
      <c r="U645" s="1">
        <v>0.18429999999999999</v>
      </c>
      <c r="V645" s="1">
        <v>0.21664</v>
      </c>
      <c r="W645" s="1">
        <v>0.36098000000000002</v>
      </c>
      <c r="X645" s="1">
        <v>0.16481000000000001</v>
      </c>
      <c r="Y645" s="1">
        <v>1.7177000000000001E-2</v>
      </c>
      <c r="AA645" s="1">
        <v>0.15601999999999999</v>
      </c>
      <c r="AB645" s="1">
        <v>0.16264999999999999</v>
      </c>
      <c r="AC645" s="1">
        <v>0.25266</v>
      </c>
      <c r="AD645" s="1">
        <v>0.15672</v>
      </c>
      <c r="AE645" s="1">
        <v>1.6485E-2</v>
      </c>
      <c r="AG645" s="3">
        <f t="shared" si="158"/>
        <v>145.35320350014192</v>
      </c>
      <c r="AH645" s="3">
        <f t="shared" si="159"/>
        <v>27.035695851026396</v>
      </c>
      <c r="AI645" s="3">
        <f t="shared" si="160"/>
        <v>26.788595405076155</v>
      </c>
      <c r="AJ645" s="3">
        <f t="shared" si="161"/>
        <v>22.678006810092139</v>
      </c>
      <c r="AK645" s="1">
        <f t="shared" si="162"/>
        <v>1706170603500</v>
      </c>
      <c r="AL645" s="63">
        <f t="shared" si="163"/>
        <v>1.242248E-2</v>
      </c>
      <c r="AM645" s="63">
        <f t="shared" si="164"/>
        <v>1.98968E-4</v>
      </c>
      <c r="AN645" s="43">
        <f t="shared" si="165"/>
        <v>1.6016769598341071E-2</v>
      </c>
      <c r="AO645" s="3">
        <f t="shared" si="166"/>
        <v>2.2270520554572806</v>
      </c>
      <c r="AP645" s="3">
        <f t="shared" si="167"/>
        <v>0.74753934775706454</v>
      </c>
      <c r="AV645" s="7"/>
      <c r="AW645" s="7"/>
      <c r="AX645" s="7"/>
      <c r="AY645" s="7"/>
      <c r="AZ645" s="7"/>
      <c r="BA645" s="7"/>
      <c r="BI645" s="7"/>
    </row>
    <row r="646" spans="1:61" x14ac:dyDescent="0.2">
      <c r="A646" s="2">
        <f t="shared" si="145"/>
        <v>158.75</v>
      </c>
      <c r="B646" s="1">
        <v>3.3510000000000001E-4</v>
      </c>
      <c r="C646" s="1">
        <v>10550000</v>
      </c>
      <c r="D646" s="1">
        <v>1189000000000</v>
      </c>
      <c r="E646" s="1">
        <v>1098000000</v>
      </c>
      <c r="F646" s="1">
        <v>3329000000</v>
      </c>
      <c r="G646" s="1">
        <v>578800000</v>
      </c>
      <c r="H646" s="53">
        <f t="shared" si="156"/>
        <v>1.7636842105263159E-14</v>
      </c>
      <c r="I646" s="53">
        <f t="shared" si="157"/>
        <v>62.578947368421055</v>
      </c>
      <c r="J646" s="1">
        <v>610000</v>
      </c>
      <c r="K646" s="1">
        <v>205600000</v>
      </c>
      <c r="L646" s="64">
        <f t="shared" si="146"/>
        <v>4427000000</v>
      </c>
      <c r="M646" s="1">
        <v>225100000</v>
      </c>
      <c r="N646" s="64"/>
      <c r="O646" s="1">
        <v>0.18414</v>
      </c>
      <c r="P646" s="1">
        <v>0.21822</v>
      </c>
      <c r="Q646" s="1">
        <v>0.36506</v>
      </c>
      <c r="R646" s="1">
        <v>0.16322</v>
      </c>
      <c r="S646" s="1">
        <v>1.6999E-2</v>
      </c>
      <c r="U646" s="1">
        <v>0.18246000000000001</v>
      </c>
      <c r="V646" s="1">
        <v>0.21445</v>
      </c>
      <c r="W646" s="1">
        <v>0.35726000000000002</v>
      </c>
      <c r="X646" s="1">
        <v>0.16322</v>
      </c>
      <c r="Y646" s="1">
        <v>1.6999E-2</v>
      </c>
      <c r="AA646" s="1">
        <v>0.15448999999999999</v>
      </c>
      <c r="AB646" s="1">
        <v>0.16103999999999999</v>
      </c>
      <c r="AC646" s="1">
        <v>0.25009999999999999</v>
      </c>
      <c r="AD646" s="1">
        <v>0.15520999999999999</v>
      </c>
      <c r="AE646" s="1">
        <v>1.6315E-2</v>
      </c>
      <c r="AG646" s="3">
        <f t="shared" si="158"/>
        <v>146.87521273903141</v>
      </c>
      <c r="AH646" s="3">
        <f t="shared" si="159"/>
        <v>27.045601673765244</v>
      </c>
      <c r="AI646" s="3">
        <f t="shared" si="160"/>
        <v>26.798851316363674</v>
      </c>
      <c r="AJ646" s="3">
        <f t="shared" si="161"/>
        <v>22.69075161605296</v>
      </c>
      <c r="AK646" s="1">
        <f t="shared" si="162"/>
        <v>1715665603500</v>
      </c>
      <c r="AL646" s="63">
        <f t="shared" si="163"/>
        <v>1.1914839999999999E-2</v>
      </c>
      <c r="AM646" s="63">
        <f t="shared" si="164"/>
        <v>1.9051999999999999E-4</v>
      </c>
      <c r="AN646" s="43">
        <f t="shared" si="165"/>
        <v>1.5990143384216657E-2</v>
      </c>
      <c r="AO646" s="3">
        <f t="shared" si="166"/>
        <v>2.227570800109981</v>
      </c>
      <c r="AP646" s="3">
        <f t="shared" si="167"/>
        <v>0.74796077353129875</v>
      </c>
      <c r="AV646" s="7"/>
      <c r="AW646" s="7"/>
      <c r="AX646" s="7"/>
      <c r="AY646" s="7"/>
      <c r="AZ646" s="7"/>
      <c r="BA646" s="7"/>
      <c r="BI646" s="7"/>
    </row>
    <row r="647" spans="1:61" x14ac:dyDescent="0.2">
      <c r="A647" s="2">
        <f t="shared" si="145"/>
        <v>159</v>
      </c>
      <c r="B647" s="1">
        <v>3.3960000000000001E-4</v>
      </c>
      <c r="C647" s="1">
        <v>9604000</v>
      </c>
      <c r="D647" s="1">
        <v>1189000000000</v>
      </c>
      <c r="E647" s="1">
        <v>1075000000</v>
      </c>
      <c r="F647" s="1">
        <v>3375000000</v>
      </c>
      <c r="G647" s="1">
        <v>546700000</v>
      </c>
      <c r="H647" s="53">
        <f t="shared" si="156"/>
        <v>1.7873684210526317E-14</v>
      </c>
      <c r="I647" s="53">
        <f t="shared" si="157"/>
        <v>62.578947368421055</v>
      </c>
      <c r="J647" s="1">
        <v>613700</v>
      </c>
      <c r="K647" s="1">
        <v>193400000</v>
      </c>
      <c r="L647" s="64">
        <f t="shared" si="146"/>
        <v>4450000000</v>
      </c>
      <c r="M647" s="1">
        <v>222800000</v>
      </c>
      <c r="N647" s="64"/>
      <c r="O647" s="1">
        <v>0.18229000000000001</v>
      </c>
      <c r="P647" s="1">
        <v>0.21598999999999999</v>
      </c>
      <c r="Q647" s="1">
        <v>0.36125000000000002</v>
      </c>
      <c r="R647" s="1">
        <v>0.16162000000000001</v>
      </c>
      <c r="S647" s="1">
        <v>1.6822E-2</v>
      </c>
      <c r="U647" s="1">
        <v>0.18064</v>
      </c>
      <c r="V647" s="1">
        <v>0.21226999999999999</v>
      </c>
      <c r="W647" s="1">
        <v>0.35355999999999999</v>
      </c>
      <c r="X647" s="1">
        <v>0.16162000000000001</v>
      </c>
      <c r="Y647" s="1">
        <v>1.6822E-2</v>
      </c>
      <c r="AA647" s="1">
        <v>0.15296000000000001</v>
      </c>
      <c r="AB647" s="1">
        <v>0.15942999999999999</v>
      </c>
      <c r="AC647" s="1">
        <v>0.24754999999999999</v>
      </c>
      <c r="AD647" s="1">
        <v>0.1537</v>
      </c>
      <c r="AE647" s="1">
        <v>1.6145E-2</v>
      </c>
      <c r="AG647" s="3">
        <f t="shared" si="158"/>
        <v>148.4131591025766</v>
      </c>
      <c r="AH647" s="3">
        <f t="shared" si="159"/>
        <v>27.054234772808691</v>
      </c>
      <c r="AI647" s="3">
        <f t="shared" si="160"/>
        <v>26.809353060289435</v>
      </c>
      <c r="AJ647" s="3">
        <f t="shared" si="161"/>
        <v>22.701276816330118</v>
      </c>
      <c r="AK647" s="1">
        <f t="shared" si="162"/>
        <v>1724309203500</v>
      </c>
      <c r="AL647" s="63">
        <f t="shared" si="163"/>
        <v>1.1344479999999999E-2</v>
      </c>
      <c r="AM647" s="63">
        <f t="shared" si="164"/>
        <v>1.8092799999999999E-4</v>
      </c>
      <c r="AN647" s="43">
        <f t="shared" si="165"/>
        <v>1.5948549426681523E-2</v>
      </c>
      <c r="AO647" s="3">
        <f t="shared" si="166"/>
        <v>2.2279418800253099</v>
      </c>
      <c r="AP647" s="3">
        <f t="shared" si="167"/>
        <v>0.74827538311958897</v>
      </c>
      <c r="AV647" s="7"/>
      <c r="AW647" s="7"/>
      <c r="AX647" s="7"/>
      <c r="AY647" s="7"/>
      <c r="AZ647" s="7"/>
      <c r="BA647" s="7"/>
      <c r="BI647" s="7"/>
    </row>
    <row r="648" spans="1:61" x14ac:dyDescent="0.2">
      <c r="A648" s="2">
        <f t="shared" si="145"/>
        <v>159.25</v>
      </c>
      <c r="B648" s="1">
        <v>3.4400000000000001E-4</v>
      </c>
      <c r="C648" s="1">
        <v>8617000</v>
      </c>
      <c r="D648" s="1">
        <v>1188000000000</v>
      </c>
      <c r="E648" s="1">
        <v>1048000000</v>
      </c>
      <c r="F648" s="1">
        <v>3441000000</v>
      </c>
      <c r="G648" s="1">
        <v>511600000</v>
      </c>
      <c r="H648" s="53">
        <f t="shared" si="156"/>
        <v>1.8105263157894737E-14</v>
      </c>
      <c r="I648" s="53">
        <f t="shared" si="157"/>
        <v>62.526315789473685</v>
      </c>
      <c r="J648" s="1">
        <v>622300</v>
      </c>
      <c r="K648" s="1">
        <v>180200000</v>
      </c>
      <c r="L648" s="64">
        <f t="shared" si="146"/>
        <v>4489000000</v>
      </c>
      <c r="M648" s="1">
        <v>220500000</v>
      </c>
      <c r="N648" s="64"/>
      <c r="O648" s="1">
        <v>0.18043999999999999</v>
      </c>
      <c r="P648" s="1">
        <v>0.21376999999999999</v>
      </c>
      <c r="Q648" s="1">
        <v>0.35747000000000001</v>
      </c>
      <c r="R648" s="1">
        <v>0.16002</v>
      </c>
      <c r="S648" s="1">
        <v>1.6646000000000001E-2</v>
      </c>
      <c r="U648" s="1">
        <v>0.17882000000000001</v>
      </c>
      <c r="V648" s="1">
        <v>0.21010000000000001</v>
      </c>
      <c r="W648" s="1">
        <v>0.34988999999999998</v>
      </c>
      <c r="X648" s="1">
        <v>0.16002</v>
      </c>
      <c r="Y648" s="1">
        <v>1.6646000000000001E-2</v>
      </c>
      <c r="AA648" s="1">
        <v>0.15143000000000001</v>
      </c>
      <c r="AB648" s="1">
        <v>0.15783</v>
      </c>
      <c r="AC648" s="1">
        <v>0.24501000000000001</v>
      </c>
      <c r="AD648" s="1">
        <v>0.15218000000000001</v>
      </c>
      <c r="AE648" s="1">
        <v>1.5976000000000001E-2</v>
      </c>
      <c r="AG648" s="3">
        <f t="shared" si="158"/>
        <v>149.96720947014691</v>
      </c>
      <c r="AH648" s="3">
        <f t="shared" si="159"/>
        <v>27.060083276793307</v>
      </c>
      <c r="AI648" s="3">
        <f t="shared" si="160"/>
        <v>26.817136397451673</v>
      </c>
      <c r="AJ648" s="3">
        <f t="shared" si="161"/>
        <v>22.709534530064349</v>
      </c>
      <c r="AK648" s="1">
        <f t="shared" si="162"/>
        <v>1732064503500</v>
      </c>
      <c r="AL648" s="63">
        <f t="shared" si="163"/>
        <v>1.0715319999999999E-2</v>
      </c>
      <c r="AM648" s="63">
        <f t="shared" si="164"/>
        <v>1.70192E-4</v>
      </c>
      <c r="AN648" s="43">
        <f t="shared" si="165"/>
        <v>1.5883053422576277E-2</v>
      </c>
      <c r="AO648" s="3">
        <f t="shared" si="166"/>
        <v>2.228280394816859</v>
      </c>
      <c r="AP648" s="3">
        <f t="shared" si="167"/>
        <v>0.74856153810169812</v>
      </c>
      <c r="AV648" s="7"/>
      <c r="AW648" s="7"/>
      <c r="AX648" s="7"/>
      <c r="AY648" s="7"/>
      <c r="AZ648" s="7"/>
      <c r="BA648" s="7"/>
      <c r="BI648" s="7"/>
    </row>
    <row r="649" spans="1:61" x14ac:dyDescent="0.2">
      <c r="A649" s="2">
        <f t="shared" si="145"/>
        <v>159.5</v>
      </c>
      <c r="B649" s="1">
        <v>3.4840000000000001E-4</v>
      </c>
      <c r="C649" s="1">
        <v>7599000</v>
      </c>
      <c r="D649" s="1">
        <v>1188000000000</v>
      </c>
      <c r="E649" s="1">
        <v>1016000000</v>
      </c>
      <c r="F649" s="1">
        <v>3526000000</v>
      </c>
      <c r="G649" s="1">
        <v>473600000</v>
      </c>
      <c r="H649" s="53">
        <f t="shared" si="156"/>
        <v>1.8336842105263158E-14</v>
      </c>
      <c r="I649" s="53">
        <f t="shared" si="157"/>
        <v>62.526315789473685</v>
      </c>
      <c r="J649" s="1">
        <v>637800</v>
      </c>
      <c r="K649" s="1">
        <v>166200000</v>
      </c>
      <c r="L649" s="64">
        <f t="shared" si="146"/>
        <v>4542000000</v>
      </c>
      <c r="M649" s="1">
        <v>218200000</v>
      </c>
      <c r="N649" s="64"/>
      <c r="O649" s="1">
        <v>0.17860000000000001</v>
      </c>
      <c r="P649" s="1">
        <v>0.21156</v>
      </c>
      <c r="Q649" s="1">
        <v>0.35371999999999998</v>
      </c>
      <c r="R649" s="1">
        <v>0.15842000000000001</v>
      </c>
      <c r="S649" s="1">
        <v>1.6471E-2</v>
      </c>
      <c r="U649" s="1">
        <v>0.17699999999999999</v>
      </c>
      <c r="V649" s="1">
        <v>0.20794000000000001</v>
      </c>
      <c r="W649" s="1">
        <v>0.34625</v>
      </c>
      <c r="X649" s="1">
        <v>0.15842000000000001</v>
      </c>
      <c r="Y649" s="1">
        <v>1.6471E-2</v>
      </c>
      <c r="AA649" s="1">
        <v>0.14990000000000001</v>
      </c>
      <c r="AB649" s="1">
        <v>0.15623000000000001</v>
      </c>
      <c r="AC649" s="1">
        <v>0.24248</v>
      </c>
      <c r="AD649" s="1">
        <v>0.15065999999999999</v>
      </c>
      <c r="AE649" s="1">
        <v>1.5809E-2</v>
      </c>
      <c r="AG649" s="3">
        <f t="shared" si="158"/>
        <v>151.53753246852389</v>
      </c>
      <c r="AH649" s="3">
        <f t="shared" si="159"/>
        <v>27.064603298878367</v>
      </c>
      <c r="AI649" s="3">
        <f t="shared" si="160"/>
        <v>26.822143246928729</v>
      </c>
      <c r="AJ649" s="3">
        <f t="shared" si="161"/>
        <v>22.715476117031731</v>
      </c>
      <c r="AK649" s="1">
        <f t="shared" si="162"/>
        <v>1738903603500</v>
      </c>
      <c r="AL649" s="63">
        <f t="shared" si="163"/>
        <v>1.0027359999999999E-2</v>
      </c>
      <c r="AM649" s="63">
        <f t="shared" si="164"/>
        <v>1.5857600000000001E-4</v>
      </c>
      <c r="AN649" s="43">
        <f t="shared" si="165"/>
        <v>1.5814331987681705E-2</v>
      </c>
      <c r="AO649" s="3">
        <f t="shared" si="166"/>
        <v>2.2285852713178298</v>
      </c>
      <c r="AP649" s="3">
        <f t="shared" si="167"/>
        <v>0.74881830213650979</v>
      </c>
      <c r="AV649" s="7"/>
      <c r="AW649" s="7"/>
      <c r="AX649" s="7"/>
      <c r="AY649" s="7"/>
      <c r="AZ649" s="7"/>
      <c r="BA649" s="7"/>
      <c r="BI649" s="7"/>
    </row>
    <row r="650" spans="1:61" x14ac:dyDescent="0.2">
      <c r="A650" s="2">
        <f t="shared" si="145"/>
        <v>159.75</v>
      </c>
      <c r="B650" s="1">
        <v>3.5270000000000001E-4</v>
      </c>
      <c r="C650" s="1">
        <v>6565000</v>
      </c>
      <c r="D650" s="1">
        <v>1187000000000</v>
      </c>
      <c r="E650" s="1">
        <v>976500000</v>
      </c>
      <c r="F650" s="1">
        <v>3634000000</v>
      </c>
      <c r="G650" s="1">
        <v>433000000</v>
      </c>
      <c r="H650" s="53">
        <f t="shared" si="156"/>
        <v>1.8563157894736841E-14</v>
      </c>
      <c r="I650" s="53">
        <f t="shared" si="157"/>
        <v>62.473684210526315</v>
      </c>
      <c r="J650" s="1">
        <v>663300</v>
      </c>
      <c r="K650" s="1">
        <v>151500000</v>
      </c>
      <c r="L650" s="64">
        <f t="shared" si="146"/>
        <v>4610500000</v>
      </c>
      <c r="M650" s="1">
        <v>215900000</v>
      </c>
      <c r="N650" s="64"/>
      <c r="O650" s="1">
        <v>0.17677000000000001</v>
      </c>
      <c r="P650" s="1">
        <v>0.20937</v>
      </c>
      <c r="Q650" s="1">
        <v>0.35000999999999999</v>
      </c>
      <c r="R650" s="1">
        <v>0.15681999999999999</v>
      </c>
      <c r="S650" s="1">
        <v>1.6298E-2</v>
      </c>
      <c r="U650" s="1">
        <v>0.17519000000000001</v>
      </c>
      <c r="V650" s="1">
        <v>0.20580000000000001</v>
      </c>
      <c r="W650" s="1">
        <v>0.34264</v>
      </c>
      <c r="X650" s="1">
        <v>0.15681999999999999</v>
      </c>
      <c r="Y650" s="1">
        <v>1.6298E-2</v>
      </c>
      <c r="AA650" s="1">
        <v>0.14838000000000001</v>
      </c>
      <c r="AB650" s="1">
        <v>0.15462999999999999</v>
      </c>
      <c r="AC650" s="1">
        <v>0.23998</v>
      </c>
      <c r="AD650" s="1">
        <v>0.14913999999999999</v>
      </c>
      <c r="AE650" s="1">
        <v>1.5643000000000001E-2</v>
      </c>
      <c r="AG650" s="3">
        <f t="shared" si="158"/>
        <v>153.12429849019884</v>
      </c>
      <c r="AH650" s="3">
        <f t="shared" si="159"/>
        <v>27.06778224411245</v>
      </c>
      <c r="AI650" s="3">
        <f t="shared" si="160"/>
        <v>26.825845852497938</v>
      </c>
      <c r="AJ650" s="3">
        <f t="shared" si="161"/>
        <v>22.720583409975706</v>
      </c>
      <c r="AK650" s="1">
        <f t="shared" si="162"/>
        <v>1744812103500</v>
      </c>
      <c r="AL650" s="63">
        <f t="shared" si="163"/>
        <v>9.2825599999999987E-3</v>
      </c>
      <c r="AM650" s="63">
        <f t="shared" si="164"/>
        <v>1.4625599999999999E-4</v>
      </c>
      <c r="AN650" s="43">
        <f t="shared" si="165"/>
        <v>1.5755998345284062E-2</v>
      </c>
      <c r="AO650" s="3">
        <f t="shared" si="166"/>
        <v>2.2288062600499914</v>
      </c>
      <c r="AP650" s="3">
        <f t="shared" si="167"/>
        <v>0.74900893155657444</v>
      </c>
      <c r="AV650" s="7"/>
      <c r="AW650" s="7"/>
      <c r="AX650" s="7"/>
      <c r="AY650" s="7"/>
      <c r="AZ650" s="7"/>
      <c r="BA650" s="7"/>
      <c r="BI650" s="7"/>
    </row>
    <row r="651" spans="1:61" x14ac:dyDescent="0.2">
      <c r="A651" s="2">
        <f t="shared" si="145"/>
        <v>160</v>
      </c>
      <c r="B651" s="1">
        <v>3.568E-4</v>
      </c>
      <c r="C651" s="1">
        <v>5532000</v>
      </c>
      <c r="D651" s="1">
        <v>1187000000000</v>
      </c>
      <c r="E651" s="1">
        <v>925100000</v>
      </c>
      <c r="F651" s="1">
        <v>3768000000</v>
      </c>
      <c r="G651" s="1">
        <v>390500000</v>
      </c>
      <c r="H651" s="53">
        <f t="shared" si="156"/>
        <v>1.8778947368421052E-14</v>
      </c>
      <c r="I651" s="53">
        <f t="shared" si="157"/>
        <v>62.473684210526315</v>
      </c>
      <c r="J651" s="1">
        <v>704100</v>
      </c>
      <c r="K651" s="1">
        <v>136600000</v>
      </c>
      <c r="L651" s="64">
        <f t="shared" si="146"/>
        <v>4693100000</v>
      </c>
      <c r="M651" s="1">
        <v>213700000</v>
      </c>
      <c r="N651" s="64"/>
      <c r="O651" s="1">
        <v>0.17494999999999999</v>
      </c>
      <c r="P651" s="1">
        <v>0.20719000000000001</v>
      </c>
      <c r="Q651" s="1">
        <v>0.34633999999999998</v>
      </c>
      <c r="R651" s="1">
        <v>0.15522</v>
      </c>
      <c r="S651" s="1">
        <v>1.6126999999999999E-2</v>
      </c>
      <c r="U651" s="1">
        <v>0.17338000000000001</v>
      </c>
      <c r="V651" s="1">
        <v>0.20366999999999999</v>
      </c>
      <c r="W651" s="1">
        <v>0.33905999999999997</v>
      </c>
      <c r="X651" s="1">
        <v>0.15522</v>
      </c>
      <c r="Y651" s="1">
        <v>1.6126999999999999E-2</v>
      </c>
      <c r="AA651" s="1">
        <v>0.14685999999999999</v>
      </c>
      <c r="AB651" s="1">
        <v>0.15304000000000001</v>
      </c>
      <c r="AC651" s="1">
        <v>0.23749000000000001</v>
      </c>
      <c r="AD651" s="1">
        <v>0.14763000000000001</v>
      </c>
      <c r="AE651" s="1">
        <v>1.5479E-2</v>
      </c>
      <c r="AG651" s="3">
        <f t="shared" si="158"/>
        <v>154.72767971186107</v>
      </c>
      <c r="AH651" s="3">
        <f t="shared" si="159"/>
        <v>27.069607565590093</v>
      </c>
      <c r="AI651" s="3">
        <f t="shared" si="160"/>
        <v>26.826685108442472</v>
      </c>
      <c r="AJ651" s="3">
        <f t="shared" si="161"/>
        <v>22.723307042483917</v>
      </c>
      <c r="AK651" s="1">
        <f t="shared" si="162"/>
        <v>1749790903500</v>
      </c>
      <c r="AL651" s="63">
        <f t="shared" si="163"/>
        <v>8.4867999999999992E-3</v>
      </c>
      <c r="AM651" s="63">
        <f t="shared" si="164"/>
        <v>1.3332E-4</v>
      </c>
      <c r="AN651" s="43">
        <f t="shared" si="165"/>
        <v>1.5709101192440025E-2</v>
      </c>
      <c r="AO651" s="3">
        <f t="shared" si="166"/>
        <v>2.2289999517351222</v>
      </c>
      <c r="AP651" s="3">
        <f t="shared" si="167"/>
        <v>0.7491674308605627</v>
      </c>
      <c r="AV651" s="7"/>
      <c r="AW651" s="7"/>
      <c r="AX651" s="7"/>
      <c r="AY651" s="7"/>
      <c r="AZ651" s="7"/>
      <c r="BA651" s="7"/>
      <c r="BI651" s="7"/>
    </row>
    <row r="652" spans="1:61" x14ac:dyDescent="0.2">
      <c r="A652" s="2">
        <f t="shared" si="145"/>
        <v>160.25</v>
      </c>
      <c r="B652" s="1">
        <v>3.6059999999999998E-4</v>
      </c>
      <c r="C652" s="1">
        <v>4525000</v>
      </c>
      <c r="D652" s="1">
        <v>1185000000000</v>
      </c>
      <c r="E652" s="1">
        <v>858300000</v>
      </c>
      <c r="F652" s="1">
        <v>3928000000</v>
      </c>
      <c r="G652" s="1">
        <v>346700000</v>
      </c>
      <c r="H652" s="53">
        <f t="shared" si="156"/>
        <v>1.8978947368421051E-14</v>
      </c>
      <c r="I652" s="53">
        <f t="shared" si="157"/>
        <v>62.368421052631582</v>
      </c>
      <c r="J652" s="1">
        <v>767700</v>
      </c>
      <c r="K652" s="1">
        <v>121900000</v>
      </c>
      <c r="L652" s="64">
        <f t="shared" si="146"/>
        <v>4786300000</v>
      </c>
      <c r="M652" s="1">
        <v>211500000</v>
      </c>
      <c r="N652" s="64"/>
      <c r="O652" s="1">
        <v>0.17313000000000001</v>
      </c>
      <c r="P652" s="1">
        <v>0.20502999999999999</v>
      </c>
      <c r="Q652" s="1">
        <v>0.3427</v>
      </c>
      <c r="R652" s="1">
        <v>0.15362999999999999</v>
      </c>
      <c r="S652" s="1">
        <v>1.5956999999999999E-2</v>
      </c>
      <c r="U652" s="1">
        <v>0.17158999999999999</v>
      </c>
      <c r="V652" s="1">
        <v>0.20155999999999999</v>
      </c>
      <c r="W652" s="1">
        <v>0.33550999999999997</v>
      </c>
      <c r="X652" s="1">
        <v>0.15362999999999999</v>
      </c>
      <c r="Y652" s="1">
        <v>1.5956999999999999E-2</v>
      </c>
      <c r="AA652" s="1">
        <v>0.14535000000000001</v>
      </c>
      <c r="AB652" s="1">
        <v>0.15146000000000001</v>
      </c>
      <c r="AC652" s="1">
        <v>0.23502000000000001</v>
      </c>
      <c r="AD652" s="1">
        <v>0.14610999999999999</v>
      </c>
      <c r="AE652" s="1">
        <v>1.5316E-2</v>
      </c>
      <c r="AG652" s="3">
        <f t="shared" si="158"/>
        <v>156.34785011308074</v>
      </c>
      <c r="AH652" s="3">
        <f t="shared" si="159"/>
        <v>27.068503290077668</v>
      </c>
      <c r="AI652" s="3">
        <f t="shared" si="160"/>
        <v>26.827727600903522</v>
      </c>
      <c r="AJ652" s="3">
        <f t="shared" si="161"/>
        <v>22.725160013936286</v>
      </c>
      <c r="AK652" s="1">
        <f t="shared" si="162"/>
        <v>1753863403500</v>
      </c>
      <c r="AL652" s="63">
        <f t="shared" si="163"/>
        <v>7.6537999999999997E-3</v>
      </c>
      <c r="AM652" s="63">
        <f t="shared" si="164"/>
        <v>1.20208E-4</v>
      </c>
      <c r="AN652" s="43">
        <f t="shared" si="165"/>
        <v>1.5705662546708826E-2</v>
      </c>
      <c r="AO652" s="3">
        <f t="shared" si="166"/>
        <v>2.2291607732201788</v>
      </c>
      <c r="AP652" s="3">
        <f t="shared" si="167"/>
        <v>0.74930497975905963</v>
      </c>
      <c r="AV652" s="7"/>
      <c r="AW652" s="7"/>
      <c r="AX652" s="7"/>
      <c r="AY652" s="7"/>
      <c r="AZ652" s="7"/>
      <c r="BA652" s="7"/>
      <c r="BI652" s="7"/>
    </row>
    <row r="653" spans="1:61" x14ac:dyDescent="0.2">
      <c r="A653" s="2">
        <f t="shared" si="145"/>
        <v>160.5</v>
      </c>
      <c r="B653" s="1">
        <v>3.6380000000000001E-4</v>
      </c>
      <c r="C653" s="1">
        <v>3574000</v>
      </c>
      <c r="D653" s="1">
        <v>1184000000000</v>
      </c>
      <c r="E653" s="1">
        <v>774000000</v>
      </c>
      <c r="F653" s="1">
        <v>4116000000</v>
      </c>
      <c r="G653" s="1">
        <v>302700000</v>
      </c>
      <c r="H653" s="53">
        <f t="shared" si="156"/>
        <v>1.914736842105263E-14</v>
      </c>
      <c r="I653" s="53">
        <f t="shared" si="157"/>
        <v>62.315789473684212</v>
      </c>
      <c r="J653" s="1">
        <v>864800</v>
      </c>
      <c r="K653" s="1">
        <v>107800000</v>
      </c>
      <c r="L653" s="64">
        <f t="shared" si="146"/>
        <v>4890000000</v>
      </c>
      <c r="M653" s="1">
        <v>209300000</v>
      </c>
      <c r="N653" s="64"/>
      <c r="O653" s="1">
        <v>0.17133000000000001</v>
      </c>
      <c r="P653" s="1">
        <v>0.20288999999999999</v>
      </c>
      <c r="Q653" s="1">
        <v>0.33911000000000002</v>
      </c>
      <c r="R653" s="1">
        <v>0.15204000000000001</v>
      </c>
      <c r="S653" s="1">
        <v>1.5789000000000001E-2</v>
      </c>
      <c r="U653" s="1">
        <v>0.16980999999999999</v>
      </c>
      <c r="V653" s="1">
        <v>0.19946</v>
      </c>
      <c r="W653" s="1">
        <v>0.33201000000000003</v>
      </c>
      <c r="X653" s="1">
        <v>0.15204000000000001</v>
      </c>
      <c r="Y653" s="1">
        <v>1.5789000000000001E-2</v>
      </c>
      <c r="AA653" s="1">
        <v>0.14384</v>
      </c>
      <c r="AB653" s="1">
        <v>0.14989</v>
      </c>
      <c r="AC653" s="1">
        <v>0.23257</v>
      </c>
      <c r="AD653" s="1">
        <v>0.14460999999999999</v>
      </c>
      <c r="AE653" s="1">
        <v>1.5155E-2</v>
      </c>
      <c r="AG653" s="3">
        <f t="shared" si="158"/>
        <v>157.98498549518746</v>
      </c>
      <c r="AH653" s="3">
        <f t="shared" si="159"/>
        <v>27.067567564890467</v>
      </c>
      <c r="AI653" s="3">
        <f t="shared" si="160"/>
        <v>26.827430386937781</v>
      </c>
      <c r="AJ653" s="3">
        <f t="shared" si="161"/>
        <v>22.724560313627762</v>
      </c>
      <c r="AK653" s="1">
        <f t="shared" si="162"/>
        <v>1757080003500</v>
      </c>
      <c r="AL653" s="63">
        <f t="shared" si="163"/>
        <v>6.7953199999999997E-3</v>
      </c>
      <c r="AM653" s="63">
        <f t="shared" si="164"/>
        <v>1.07272E-4</v>
      </c>
      <c r="AN653" s="43">
        <f t="shared" si="165"/>
        <v>1.5786158709229295E-2</v>
      </c>
      <c r="AO653" s="3">
        <f t="shared" si="166"/>
        <v>2.2292358749404442</v>
      </c>
      <c r="AP653" s="3">
        <f t="shared" si="167"/>
        <v>0.74937158065947074</v>
      </c>
      <c r="AV653" s="7"/>
      <c r="AW653" s="7"/>
      <c r="AX653" s="7"/>
      <c r="AY653" s="7"/>
      <c r="AZ653" s="7"/>
      <c r="BA653" s="7"/>
      <c r="BI653" s="7"/>
    </row>
    <row r="654" spans="1:61" x14ac:dyDescent="0.2">
      <c r="A654" s="2">
        <f t="shared" ref="A654:A717" si="168">A653+0.25</f>
        <v>160.75</v>
      </c>
      <c r="B654" s="1">
        <v>3.6630000000000001E-4</v>
      </c>
      <c r="C654" s="1">
        <v>2714000</v>
      </c>
      <c r="D654" s="1">
        <v>1182000000000</v>
      </c>
      <c r="E654" s="1">
        <v>671500000</v>
      </c>
      <c r="F654" s="1">
        <v>4326000000</v>
      </c>
      <c r="G654" s="1">
        <v>259700000</v>
      </c>
      <c r="H654" s="53">
        <f t="shared" si="156"/>
        <v>1.9278947368421053E-14</v>
      </c>
      <c r="I654" s="53">
        <f t="shared" si="157"/>
        <v>62.210526315789473</v>
      </c>
      <c r="J654" s="1">
        <v>1014000</v>
      </c>
      <c r="K654" s="1">
        <v>94840000</v>
      </c>
      <c r="L654" s="64">
        <f t="shared" ref="L654:L717" si="169">SUM(E654:F654)</f>
        <v>4997500000</v>
      </c>
      <c r="M654" s="1">
        <v>207100000</v>
      </c>
      <c r="N654" s="64"/>
      <c r="O654" s="1">
        <v>0.16955000000000001</v>
      </c>
      <c r="P654" s="1">
        <v>0.20077999999999999</v>
      </c>
      <c r="Q654" s="1">
        <v>0.33556000000000002</v>
      </c>
      <c r="R654" s="1">
        <v>0.15046999999999999</v>
      </c>
      <c r="S654" s="1">
        <v>1.5623E-2</v>
      </c>
      <c r="U654" s="1">
        <v>0.16805</v>
      </c>
      <c r="V654" s="1">
        <v>0.19739000000000001</v>
      </c>
      <c r="W654" s="1">
        <v>0.32854</v>
      </c>
      <c r="X654" s="1">
        <v>0.15046999999999999</v>
      </c>
      <c r="Y654" s="1">
        <v>1.5623E-2</v>
      </c>
      <c r="AA654" s="1">
        <v>0.14235999999999999</v>
      </c>
      <c r="AB654" s="1">
        <v>0.14834</v>
      </c>
      <c r="AC654" s="1">
        <v>0.23014999999999999</v>
      </c>
      <c r="AD654" s="1">
        <v>0.14310999999999999</v>
      </c>
      <c r="AE654" s="1">
        <v>1.4995E-2</v>
      </c>
      <c r="AG654" s="3">
        <f t="shared" si="158"/>
        <v>159.63926350034532</v>
      </c>
      <c r="AH654" s="3">
        <f t="shared" si="159"/>
        <v>27.066837126483552</v>
      </c>
      <c r="AI654" s="3">
        <f t="shared" si="160"/>
        <v>26.82737823123303</v>
      </c>
      <c r="AJ654" s="3">
        <f t="shared" si="161"/>
        <v>22.726245551909159</v>
      </c>
      <c r="AK654" s="1">
        <f t="shared" si="162"/>
        <v>1759522603500</v>
      </c>
      <c r="AL654" s="63">
        <f t="shared" si="163"/>
        <v>5.9329199999999995E-3</v>
      </c>
      <c r="AM654" s="63">
        <f t="shared" si="164"/>
        <v>9.4864000000000005E-5</v>
      </c>
      <c r="AN654" s="43">
        <f t="shared" si="165"/>
        <v>1.5989428477039977E-2</v>
      </c>
      <c r="AO654" s="3">
        <f t="shared" si="166"/>
        <v>2.2292899359165919</v>
      </c>
      <c r="AP654" s="3">
        <f t="shared" si="167"/>
        <v>0.74942723378822595</v>
      </c>
      <c r="AV654" s="7"/>
      <c r="AW654" s="7"/>
      <c r="AX654" s="7"/>
      <c r="AY654" s="7"/>
      <c r="AZ654" s="7"/>
      <c r="BA654" s="7"/>
      <c r="BI654" s="7"/>
    </row>
    <row r="655" spans="1:61" x14ac:dyDescent="0.2">
      <c r="A655" s="2">
        <f t="shared" si="168"/>
        <v>161</v>
      </c>
      <c r="B655" s="1">
        <v>3.6769999999999999E-4</v>
      </c>
      <c r="C655" s="1">
        <v>1968000</v>
      </c>
      <c r="D655" s="1">
        <v>1180000000000</v>
      </c>
      <c r="E655" s="1">
        <v>549200000</v>
      </c>
      <c r="F655" s="1">
        <v>4555000000</v>
      </c>
      <c r="G655" s="1">
        <v>219200000</v>
      </c>
      <c r="H655" s="53">
        <f t="shared" si="156"/>
        <v>1.935263157894737E-14</v>
      </c>
      <c r="I655" s="53">
        <f t="shared" si="157"/>
        <v>62.10526315789474</v>
      </c>
      <c r="J655" s="1">
        <v>1262000</v>
      </c>
      <c r="K655" s="1">
        <v>83690000</v>
      </c>
      <c r="L655" s="64">
        <f t="shared" si="169"/>
        <v>5104200000</v>
      </c>
      <c r="M655" s="1">
        <v>204900000</v>
      </c>
      <c r="N655" s="64"/>
      <c r="O655" s="1">
        <v>0.16778999999999999</v>
      </c>
      <c r="P655" s="1">
        <v>0.19869000000000001</v>
      </c>
      <c r="Q655" s="1">
        <v>0.33206000000000002</v>
      </c>
      <c r="R655" s="1">
        <v>0.14890999999999999</v>
      </c>
      <c r="S655" s="1">
        <v>1.5459000000000001E-2</v>
      </c>
      <c r="U655" s="1">
        <v>0.1663</v>
      </c>
      <c r="V655" s="1">
        <v>0.19533</v>
      </c>
      <c r="W655" s="1">
        <v>0.32512000000000002</v>
      </c>
      <c r="X655" s="1">
        <v>0.14890999999999999</v>
      </c>
      <c r="Y655" s="1">
        <v>1.5459000000000001E-2</v>
      </c>
      <c r="AA655" s="1">
        <v>0.14088000000000001</v>
      </c>
      <c r="AB655" s="1">
        <v>0.14680000000000001</v>
      </c>
      <c r="AC655" s="1">
        <v>0.22775999999999999</v>
      </c>
      <c r="AD655" s="1">
        <v>0.14163000000000001</v>
      </c>
      <c r="AE655" s="1">
        <v>1.4838E-2</v>
      </c>
      <c r="AG655" s="3">
        <f t="shared" si="158"/>
        <v>161.31086363082889</v>
      </c>
      <c r="AH655" s="3">
        <f t="shared" si="159"/>
        <v>27.066349808616778</v>
      </c>
      <c r="AI655" s="3">
        <f t="shared" si="160"/>
        <v>26.825996621806844</v>
      </c>
      <c r="AJ655" s="3">
        <f t="shared" si="161"/>
        <v>22.725474468311177</v>
      </c>
      <c r="AK655" s="1">
        <f t="shared" si="162"/>
        <v>1761293803500</v>
      </c>
      <c r="AL655" s="63">
        <f t="shared" si="163"/>
        <v>5.0901200000000001E-3</v>
      </c>
      <c r="AM655" s="63">
        <f t="shared" si="164"/>
        <v>8.3459200000000002E-5</v>
      </c>
      <c r="AN655" s="43">
        <f t="shared" si="165"/>
        <v>1.6396312857064273E-2</v>
      </c>
      <c r="AO655" s="3">
        <f t="shared" si="166"/>
        <v>2.2293212206620026</v>
      </c>
      <c r="AP655" s="3">
        <f t="shared" si="167"/>
        <v>0.74945895616286673</v>
      </c>
      <c r="AV655" s="7"/>
      <c r="AW655" s="7"/>
      <c r="AX655" s="7"/>
      <c r="AY655" s="7"/>
      <c r="AZ655" s="7"/>
      <c r="BA655" s="7"/>
      <c r="BI655" s="7"/>
    </row>
    <row r="656" spans="1:61" x14ac:dyDescent="0.2">
      <c r="A656" s="2">
        <f t="shared" si="168"/>
        <v>161.25</v>
      </c>
      <c r="B656" s="1">
        <v>3.6749999999999999E-4</v>
      </c>
      <c r="C656" s="1">
        <v>1316000</v>
      </c>
      <c r="D656" s="1">
        <v>1178000000000</v>
      </c>
      <c r="E656" s="1">
        <v>402500000</v>
      </c>
      <c r="F656" s="1">
        <v>4797000000</v>
      </c>
      <c r="G656" s="1">
        <v>179500000</v>
      </c>
      <c r="H656" s="53">
        <f t="shared" si="156"/>
        <v>1.9342105263157895E-14</v>
      </c>
      <c r="I656" s="53">
        <f t="shared" si="157"/>
        <v>62</v>
      </c>
      <c r="J656" s="1">
        <v>1781000</v>
      </c>
      <c r="K656" s="1">
        <v>74530000</v>
      </c>
      <c r="L656" s="64">
        <f t="shared" si="169"/>
        <v>5199500000</v>
      </c>
      <c r="M656" s="1">
        <v>202800000</v>
      </c>
      <c r="N656" s="64"/>
      <c r="O656" s="1">
        <v>0.16605</v>
      </c>
      <c r="P656" s="1">
        <v>0.19661999999999999</v>
      </c>
      <c r="Q656" s="1">
        <v>0.3286</v>
      </c>
      <c r="R656" s="1">
        <v>0.14737</v>
      </c>
      <c r="S656" s="1">
        <v>1.5297E-2</v>
      </c>
      <c r="U656" s="1">
        <v>0.16458</v>
      </c>
      <c r="V656" s="1">
        <v>0.1933</v>
      </c>
      <c r="W656" s="1">
        <v>0.32174000000000003</v>
      </c>
      <c r="X656" s="1">
        <v>0.14737</v>
      </c>
      <c r="Y656" s="1">
        <v>1.5297E-2</v>
      </c>
      <c r="AA656" s="1">
        <v>0.13941999999999999</v>
      </c>
      <c r="AB656" s="1">
        <v>0.14527999999999999</v>
      </c>
      <c r="AC656" s="1">
        <v>0.22539000000000001</v>
      </c>
      <c r="AD656" s="1">
        <v>0.14016999999999999</v>
      </c>
      <c r="AE656" s="1">
        <v>1.4683E-2</v>
      </c>
      <c r="AG656" s="3">
        <f t="shared" si="158"/>
        <v>162.99996726850102</v>
      </c>
      <c r="AH656" s="3">
        <f t="shared" si="159"/>
        <v>27.066144564934596</v>
      </c>
      <c r="AI656" s="3">
        <f t="shared" si="160"/>
        <v>26.826534613049898</v>
      </c>
      <c r="AJ656" s="3">
        <f t="shared" si="161"/>
        <v>22.725455436574411</v>
      </c>
      <c r="AK656" s="1">
        <f t="shared" si="162"/>
        <v>1762478203500</v>
      </c>
      <c r="AL656" s="63">
        <f t="shared" si="163"/>
        <v>4.2963200000000002E-3</v>
      </c>
      <c r="AM656" s="63">
        <f t="shared" si="164"/>
        <v>7.3647199999999995E-5</v>
      </c>
      <c r="AN656" s="43">
        <f t="shared" si="165"/>
        <v>1.7141926113511095E-2</v>
      </c>
      <c r="AO656" s="3">
        <f t="shared" si="166"/>
        <v>2.2293925677279356</v>
      </c>
      <c r="AP656" s="3">
        <f t="shared" si="167"/>
        <v>0.74951683450310247</v>
      </c>
      <c r="AV656" s="7"/>
      <c r="AW656" s="7"/>
      <c r="AX656" s="7"/>
      <c r="AY656" s="7"/>
      <c r="AZ656" s="7"/>
      <c r="BA656" s="7"/>
      <c r="BI656" s="7"/>
    </row>
    <row r="657" spans="1:61" x14ac:dyDescent="0.2">
      <c r="A657" s="2">
        <f t="shared" si="168"/>
        <v>161.5</v>
      </c>
      <c r="B657" s="1">
        <v>3.656E-4</v>
      </c>
      <c r="C657" s="1">
        <v>754500</v>
      </c>
      <c r="D657" s="1">
        <v>1175000000000</v>
      </c>
      <c r="E657" s="1">
        <v>237500000</v>
      </c>
      <c r="F657" s="1">
        <v>5030000000</v>
      </c>
      <c r="G657" s="1">
        <v>137400000</v>
      </c>
      <c r="H657" s="53">
        <f t="shared" si="156"/>
        <v>1.9242105263157894E-14</v>
      </c>
      <c r="I657" s="53">
        <f t="shared" si="157"/>
        <v>61.842105263157897</v>
      </c>
      <c r="J657" s="1">
        <v>3282000</v>
      </c>
      <c r="K657" s="1">
        <v>67420000</v>
      </c>
      <c r="L657" s="64">
        <f t="shared" si="169"/>
        <v>5267500000</v>
      </c>
      <c r="M657" s="1">
        <v>200700000</v>
      </c>
      <c r="N657" s="64"/>
      <c r="O657" s="1">
        <v>0.16433</v>
      </c>
      <c r="P657" s="1">
        <v>0.19458</v>
      </c>
      <c r="Q657" s="1">
        <v>0.32518000000000002</v>
      </c>
      <c r="R657" s="1">
        <v>0.14584</v>
      </c>
      <c r="S657" s="1">
        <v>1.5138E-2</v>
      </c>
      <c r="U657" s="1">
        <v>0.16286999999999999</v>
      </c>
      <c r="V657" s="1">
        <v>0.1913</v>
      </c>
      <c r="W657" s="1">
        <v>0.31840000000000002</v>
      </c>
      <c r="X657" s="1">
        <v>0.14584</v>
      </c>
      <c r="Y657" s="1">
        <v>1.5138E-2</v>
      </c>
      <c r="AA657" s="1">
        <v>0.13797999999999999</v>
      </c>
      <c r="AB657" s="1">
        <v>0.14377000000000001</v>
      </c>
      <c r="AC657" s="1">
        <v>0.22305</v>
      </c>
      <c r="AD657" s="1">
        <v>0.13872000000000001</v>
      </c>
      <c r="AE657" s="1">
        <v>1.453E-2</v>
      </c>
      <c r="AG657" s="3">
        <f t="shared" si="158"/>
        <v>164.70675769449343</v>
      </c>
      <c r="AH657" s="3">
        <f t="shared" si="159"/>
        <v>27.066261491936107</v>
      </c>
      <c r="AI657" s="3">
        <f t="shared" si="160"/>
        <v>26.825789625702143</v>
      </c>
      <c r="AJ657" s="3">
        <f t="shared" si="161"/>
        <v>22.726238426686201</v>
      </c>
      <c r="AK657" s="1">
        <f t="shared" si="162"/>
        <v>1763157253500</v>
      </c>
      <c r="AL657" s="63">
        <f t="shared" si="163"/>
        <v>3.5182E-3</v>
      </c>
      <c r="AM657" s="63">
        <f t="shared" si="164"/>
        <v>6.5586399999999993E-5</v>
      </c>
      <c r="AN657" s="43">
        <f t="shared" si="165"/>
        <v>1.8642032857711328E-2</v>
      </c>
      <c r="AO657" s="3">
        <f t="shared" si="166"/>
        <v>2.2293795182786855</v>
      </c>
      <c r="AP657" s="3">
        <f t="shared" si="167"/>
        <v>0.74951176893822591</v>
      </c>
      <c r="AV657" s="7"/>
      <c r="AW657" s="7"/>
      <c r="AX657" s="7"/>
      <c r="AY657" s="7"/>
      <c r="AZ657" s="7"/>
      <c r="BA657" s="7"/>
      <c r="BI657" s="7"/>
    </row>
    <row r="658" spans="1:61" x14ac:dyDescent="0.2">
      <c r="A658" s="2">
        <f t="shared" si="168"/>
        <v>161.75</v>
      </c>
      <c r="B658" s="1">
        <v>3.6220000000000002E-4</v>
      </c>
      <c r="C658" s="1">
        <v>408600</v>
      </c>
      <c r="D658" s="1">
        <v>1173000000000</v>
      </c>
      <c r="E658" s="1">
        <v>120400000</v>
      </c>
      <c r="F658" s="1">
        <v>5176000000</v>
      </c>
      <c r="G658" s="1">
        <v>97520000</v>
      </c>
      <c r="H658" s="53">
        <f t="shared" si="156"/>
        <v>1.9063157894736842E-14</v>
      </c>
      <c r="I658" s="53">
        <f t="shared" si="157"/>
        <v>61.736842105263158</v>
      </c>
      <c r="J658" s="1">
        <v>7493000</v>
      </c>
      <c r="K658" s="1">
        <v>63070000</v>
      </c>
      <c r="L658" s="64">
        <f t="shared" si="169"/>
        <v>5296400000</v>
      </c>
      <c r="M658" s="1">
        <v>198600000</v>
      </c>
      <c r="N658" s="64"/>
      <c r="O658" s="1">
        <v>0.16263</v>
      </c>
      <c r="P658" s="1">
        <v>0.19256000000000001</v>
      </c>
      <c r="Q658" s="1">
        <v>0.32180999999999998</v>
      </c>
      <c r="R658" s="1">
        <v>0.14434</v>
      </c>
      <c r="S658" s="1">
        <v>1.4981E-2</v>
      </c>
      <c r="U658" s="1">
        <v>0.16119</v>
      </c>
      <c r="V658" s="1">
        <v>0.18931999999999999</v>
      </c>
      <c r="W658" s="1">
        <v>0.31508999999999998</v>
      </c>
      <c r="X658" s="1">
        <v>0.14434</v>
      </c>
      <c r="Y658" s="1">
        <v>1.4981E-2</v>
      </c>
      <c r="AA658" s="1">
        <v>0.13655</v>
      </c>
      <c r="AB658" s="1">
        <v>0.14229</v>
      </c>
      <c r="AC658" s="1">
        <v>0.22073999999999999</v>
      </c>
      <c r="AD658" s="1">
        <v>0.13729</v>
      </c>
      <c r="AE658" s="1">
        <v>1.4378999999999999E-2</v>
      </c>
      <c r="AG658" s="3">
        <f t="shared" si="158"/>
        <v>166.43142010909449</v>
      </c>
      <c r="AH658" s="3">
        <f t="shared" si="159"/>
        <v>27.066741852342037</v>
      </c>
      <c r="AI658" s="3">
        <f t="shared" si="160"/>
        <v>26.827080607384939</v>
      </c>
      <c r="AJ658" s="3">
        <f t="shared" si="161"/>
        <v>22.726210415896855</v>
      </c>
      <c r="AK658" s="1">
        <f t="shared" si="162"/>
        <v>1763524993500</v>
      </c>
      <c r="AL658" s="63">
        <f t="shared" si="163"/>
        <v>2.6930399999999998E-3</v>
      </c>
      <c r="AM658" s="63">
        <f t="shared" si="164"/>
        <v>5.9329600000000002E-5</v>
      </c>
      <c r="AN658" s="43">
        <f t="shared" si="165"/>
        <v>2.2030716216617653E-2</v>
      </c>
      <c r="AO658" s="3">
        <f t="shared" si="166"/>
        <v>2.2294799889212018</v>
      </c>
      <c r="AP658" s="3">
        <f t="shared" si="167"/>
        <v>0.74958454507685912</v>
      </c>
      <c r="AV658" s="7"/>
      <c r="AW658" s="7"/>
      <c r="AX658" s="7"/>
      <c r="AY658" s="7"/>
      <c r="AZ658" s="7"/>
      <c r="BA658" s="7"/>
      <c r="BI658" s="7"/>
    </row>
    <row r="659" spans="1:61" x14ac:dyDescent="0.2">
      <c r="A659" s="2">
        <f t="shared" si="168"/>
        <v>162</v>
      </c>
      <c r="B659" s="1">
        <v>3.5869999999999999E-4</v>
      </c>
      <c r="C659" s="1">
        <v>464600</v>
      </c>
      <c r="D659" s="1">
        <v>1170000000000</v>
      </c>
      <c r="E659" s="1">
        <v>155700000</v>
      </c>
      <c r="F659" s="1">
        <v>5173000000</v>
      </c>
      <c r="G659" s="1">
        <v>90280000</v>
      </c>
      <c r="H659" s="53">
        <f t="shared" si="156"/>
        <v>1.8878947368421053E-14</v>
      </c>
      <c r="I659" s="53">
        <f t="shared" si="157"/>
        <v>61.578947368421055</v>
      </c>
      <c r="J659" s="1">
        <v>5779000</v>
      </c>
      <c r="K659" s="1">
        <v>61170000</v>
      </c>
      <c r="L659" s="64">
        <f t="shared" si="169"/>
        <v>5328700000</v>
      </c>
      <c r="M659" s="1">
        <v>196600000</v>
      </c>
      <c r="N659" s="64"/>
      <c r="O659" s="1">
        <v>0.16095000000000001</v>
      </c>
      <c r="P659" s="1">
        <v>0.19056999999999999</v>
      </c>
      <c r="Q659" s="1">
        <v>0.31846000000000002</v>
      </c>
      <c r="R659" s="1">
        <v>0.14285</v>
      </c>
      <c r="S659" s="1">
        <v>1.4827E-2</v>
      </c>
      <c r="U659" s="1">
        <v>0.15952</v>
      </c>
      <c r="V659" s="1">
        <v>0.18736</v>
      </c>
      <c r="W659" s="1">
        <v>0.31181999999999999</v>
      </c>
      <c r="X659" s="1">
        <v>0.14285</v>
      </c>
      <c r="Y659" s="1">
        <v>1.4827E-2</v>
      </c>
      <c r="AA659" s="1">
        <v>0.13514000000000001</v>
      </c>
      <c r="AB659" s="1">
        <v>0.14082</v>
      </c>
      <c r="AC659" s="1">
        <v>0.21845000000000001</v>
      </c>
      <c r="AD659" s="1">
        <v>0.13586999999999999</v>
      </c>
      <c r="AE659" s="1">
        <v>1.4231000000000001E-2</v>
      </c>
      <c r="AG659" s="3">
        <f t="shared" si="158"/>
        <v>168.17414165184545</v>
      </c>
      <c r="AH659" s="3">
        <f t="shared" si="159"/>
        <v>27.067628098864525</v>
      </c>
      <c r="AI659" s="3">
        <f t="shared" si="160"/>
        <v>26.827139076302384</v>
      </c>
      <c r="AJ659" s="3">
        <f t="shared" si="161"/>
        <v>22.727053502830394</v>
      </c>
      <c r="AK659" s="1">
        <f t="shared" si="162"/>
        <v>1763943133500</v>
      </c>
      <c r="AL659" s="63">
        <f t="shared" si="163"/>
        <v>1.9113919999999998E-3</v>
      </c>
      <c r="AM659" s="63">
        <f t="shared" si="164"/>
        <v>5.5501599999999997E-5</v>
      </c>
      <c r="AN659" s="43">
        <f t="shared" si="165"/>
        <v>2.9037267080745343E-2</v>
      </c>
      <c r="AO659" s="3">
        <f t="shared" si="166"/>
        <v>2.2294861030942266</v>
      </c>
      <c r="AP659" s="3">
        <f t="shared" si="167"/>
        <v>0.74959332528729605</v>
      </c>
      <c r="AV659" s="7"/>
      <c r="AW659" s="7"/>
      <c r="AX659" s="7"/>
      <c r="AY659" s="7"/>
      <c r="AZ659" s="7"/>
      <c r="BA659" s="7"/>
      <c r="BI659" s="7"/>
    </row>
    <row r="660" spans="1:61" x14ac:dyDescent="0.2">
      <c r="A660" s="2">
        <f t="shared" si="168"/>
        <v>162.25</v>
      </c>
      <c r="B660" s="1">
        <v>3.546E-4</v>
      </c>
      <c r="C660" s="1">
        <v>123000</v>
      </c>
      <c r="D660" s="1">
        <v>1168000000000</v>
      </c>
      <c r="E660" s="1">
        <v>9057</v>
      </c>
      <c r="F660" s="1">
        <v>5252000000</v>
      </c>
      <c r="G660" s="1">
        <v>55170000</v>
      </c>
      <c r="H660" s="53">
        <f t="shared" si="156"/>
        <v>1.8663157894736842E-14</v>
      </c>
      <c r="I660" s="53">
        <f t="shared" si="157"/>
        <v>61.473684210526315</v>
      </c>
      <c r="J660" s="1">
        <v>52340000</v>
      </c>
      <c r="K660" s="1">
        <v>62230000</v>
      </c>
      <c r="L660" s="64">
        <f t="shared" si="169"/>
        <v>5252009057</v>
      </c>
      <c r="M660" s="1">
        <v>194500000</v>
      </c>
      <c r="N660" s="64"/>
      <c r="O660" s="1">
        <v>0.15928999999999999</v>
      </c>
      <c r="P660" s="1">
        <v>0.18859999999999999</v>
      </c>
      <c r="Q660" s="1">
        <v>0.31516</v>
      </c>
      <c r="R660" s="1">
        <v>0.14138000000000001</v>
      </c>
      <c r="S660" s="1">
        <v>1.4675000000000001E-2</v>
      </c>
      <c r="U660" s="1">
        <v>0.15787999999999999</v>
      </c>
      <c r="V660" s="1">
        <v>0.18542</v>
      </c>
      <c r="W660" s="1">
        <v>0.30858999999999998</v>
      </c>
      <c r="X660" s="1">
        <v>0.14138000000000001</v>
      </c>
      <c r="Y660" s="1">
        <v>1.4675000000000001E-2</v>
      </c>
      <c r="AA660" s="1">
        <v>0.13375000000000001</v>
      </c>
      <c r="AB660" s="1">
        <v>0.13936000000000001</v>
      </c>
      <c r="AC660" s="1">
        <v>0.21618999999999999</v>
      </c>
      <c r="AD660" s="1">
        <v>0.13447999999999999</v>
      </c>
      <c r="AE660" s="1">
        <v>1.4085E-2</v>
      </c>
      <c r="AG660" s="3">
        <f t="shared" si="158"/>
        <v>169.93511142184568</v>
      </c>
      <c r="AH660" s="3">
        <f t="shared" si="159"/>
        <v>27.068963898385796</v>
      </c>
      <c r="AI660" s="3">
        <f t="shared" si="160"/>
        <v>26.829355391280995</v>
      </c>
      <c r="AJ660" s="3">
        <f t="shared" si="161"/>
        <v>22.728821152671859</v>
      </c>
      <c r="AK660" s="1">
        <f t="shared" si="162"/>
        <v>1764053833500</v>
      </c>
      <c r="AL660" s="63">
        <f t="shared" si="163"/>
        <v>1.7694879999999998E-3</v>
      </c>
      <c r="AM660" s="63">
        <f t="shared" si="164"/>
        <v>5.3829599999999997E-5</v>
      </c>
      <c r="AN660" s="43">
        <f t="shared" si="165"/>
        <v>3.0421003137630773E-2</v>
      </c>
      <c r="AO660" s="3">
        <f t="shared" si="166"/>
        <v>2.2295378225521385</v>
      </c>
      <c r="AP660" s="3">
        <f t="shared" si="167"/>
        <v>0.74962884411452813</v>
      </c>
      <c r="AV660" s="7"/>
      <c r="AW660" s="7"/>
      <c r="AX660" s="7"/>
      <c r="AY660" s="7"/>
      <c r="AZ660" s="7"/>
      <c r="BA660" s="7"/>
      <c r="BI660" s="7"/>
    </row>
    <row r="661" spans="1:61" x14ac:dyDescent="0.2">
      <c r="A661" s="2">
        <f t="shared" si="168"/>
        <v>162.5</v>
      </c>
      <c r="B661" s="1">
        <v>3.503E-4</v>
      </c>
      <c r="C661" s="1">
        <v>59910</v>
      </c>
      <c r="D661" s="1">
        <v>1165000000000</v>
      </c>
      <c r="E661" s="1">
        <v>14990</v>
      </c>
      <c r="F661" s="1">
        <v>5067000000</v>
      </c>
      <c r="G661" s="1">
        <v>24740000</v>
      </c>
      <c r="H661" s="53">
        <f t="shared" si="156"/>
        <v>1.8436842105263159E-14</v>
      </c>
      <c r="I661" s="53">
        <f t="shared" si="157"/>
        <v>61.315789473684212</v>
      </c>
      <c r="J661" s="1">
        <v>123900000</v>
      </c>
      <c r="K661" s="1">
        <v>59170000</v>
      </c>
      <c r="L661" s="64">
        <f t="shared" si="169"/>
        <v>5067014990</v>
      </c>
      <c r="M661" s="1">
        <v>192500000</v>
      </c>
      <c r="N661" s="64"/>
      <c r="O661" s="1">
        <v>0.15767</v>
      </c>
      <c r="P661" s="1">
        <v>0.18665999999999999</v>
      </c>
      <c r="Q661" s="1">
        <v>0.31191999999999998</v>
      </c>
      <c r="R661" s="1">
        <v>0.13996</v>
      </c>
      <c r="S661" s="1">
        <v>1.453E-2</v>
      </c>
      <c r="U661" s="1">
        <v>0.15626999999999999</v>
      </c>
      <c r="V661" s="1">
        <v>0.18351999999999999</v>
      </c>
      <c r="W661" s="1">
        <v>0.30542000000000002</v>
      </c>
      <c r="X661" s="1">
        <v>0.13996</v>
      </c>
      <c r="Y661" s="1">
        <v>1.453E-2</v>
      </c>
      <c r="AA661" s="1">
        <v>0.13239999999999999</v>
      </c>
      <c r="AB661" s="1">
        <v>0.13794000000000001</v>
      </c>
      <c r="AC661" s="1">
        <v>0.21398</v>
      </c>
      <c r="AD661" s="1">
        <v>0.13311999999999999</v>
      </c>
      <c r="AE661" s="1">
        <v>1.3946999999999999E-2</v>
      </c>
      <c r="AG661" s="3">
        <f t="shared" si="158"/>
        <v>171.71452049827181</v>
      </c>
      <c r="AH661" s="3">
        <f t="shared" si="159"/>
        <v>27.074228446962518</v>
      </c>
      <c r="AI661" s="3">
        <f t="shared" si="160"/>
        <v>26.833828118264936</v>
      </c>
      <c r="AJ661" s="3">
        <f t="shared" si="161"/>
        <v>22.735002513971185</v>
      </c>
      <c r="AK661" s="1">
        <f t="shared" si="162"/>
        <v>1764107752500</v>
      </c>
      <c r="AL661" s="63">
        <f t="shared" si="163"/>
        <v>1.081332E-3</v>
      </c>
      <c r="AM661" s="63">
        <f t="shared" si="164"/>
        <v>5.4762399999999996E-5</v>
      </c>
      <c r="AN661" s="43">
        <f t="shared" si="165"/>
        <v>5.0643465651622255E-2</v>
      </c>
      <c r="AO661" s="3">
        <f t="shared" si="166"/>
        <v>2.2298207078824248</v>
      </c>
      <c r="AP661" s="3">
        <f t="shared" si="167"/>
        <v>0.74981249330333233</v>
      </c>
      <c r="AV661" s="7"/>
      <c r="AW661" s="7"/>
      <c r="AX661" s="7"/>
      <c r="AY661" s="7"/>
      <c r="AZ661" s="7"/>
      <c r="BA661" s="7"/>
      <c r="BI661" s="7"/>
    </row>
    <row r="662" spans="1:61" x14ac:dyDescent="0.2">
      <c r="A662" s="2">
        <f t="shared" si="168"/>
        <v>162.75</v>
      </c>
      <c r="B662" s="1">
        <v>3.4620000000000001E-4</v>
      </c>
      <c r="C662" s="1">
        <v>41550</v>
      </c>
      <c r="D662" s="1">
        <v>1163000000000</v>
      </c>
      <c r="E662" s="1">
        <v>21000</v>
      </c>
      <c r="F662" s="1">
        <v>4895000000</v>
      </c>
      <c r="G662" s="1">
        <v>16000000</v>
      </c>
      <c r="H662" s="53">
        <f t="shared" si="156"/>
        <v>1.8221052631578948E-14</v>
      </c>
      <c r="I662" s="53">
        <f t="shared" si="157"/>
        <v>61.210526315789473</v>
      </c>
      <c r="J662" s="1">
        <v>190100000</v>
      </c>
      <c r="K662" s="1">
        <v>51340000</v>
      </c>
      <c r="L662" s="64">
        <f t="shared" si="169"/>
        <v>4895021000</v>
      </c>
      <c r="M662" s="1">
        <v>190500000</v>
      </c>
      <c r="N662" s="64"/>
      <c r="O662" s="1">
        <v>0.15608</v>
      </c>
      <c r="P662" s="1">
        <v>0.18476000000000001</v>
      </c>
      <c r="Q662" s="1">
        <v>0.30870999999999998</v>
      </c>
      <c r="R662" s="1">
        <v>0.13855999999999999</v>
      </c>
      <c r="S662" s="1">
        <v>1.4389000000000001E-2</v>
      </c>
      <c r="U662" s="1">
        <v>0.15468999999999999</v>
      </c>
      <c r="V662" s="1">
        <v>0.18165000000000001</v>
      </c>
      <c r="W662" s="1">
        <v>0.30226999999999998</v>
      </c>
      <c r="X662" s="1">
        <v>0.13855999999999999</v>
      </c>
      <c r="Y662" s="1">
        <v>1.4389000000000001E-2</v>
      </c>
      <c r="AA662" s="1">
        <v>0.13106000000000001</v>
      </c>
      <c r="AB662" s="1">
        <v>0.13653999999999999</v>
      </c>
      <c r="AC662" s="1">
        <v>0.21178</v>
      </c>
      <c r="AD662" s="1">
        <v>0.1318</v>
      </c>
      <c r="AE662" s="1">
        <v>1.3812E-2</v>
      </c>
      <c r="AG662" s="3">
        <f t="shared" si="158"/>
        <v>173.5125619611118</v>
      </c>
      <c r="AH662" s="3">
        <f t="shared" si="159"/>
        <v>27.08184067089033</v>
      </c>
      <c r="AI662" s="3">
        <f t="shared" si="160"/>
        <v>26.840658209764385</v>
      </c>
      <c r="AJ662" s="3">
        <f t="shared" si="161"/>
        <v>22.740556370623313</v>
      </c>
      <c r="AK662" s="1">
        <f t="shared" si="162"/>
        <v>1764145147500</v>
      </c>
      <c r="AL662" s="63">
        <f t="shared" si="163"/>
        <v>4.8490399999999998E-4</v>
      </c>
      <c r="AM662" s="63">
        <f t="shared" si="164"/>
        <v>5.20696E-5</v>
      </c>
      <c r="AN662" s="43">
        <f t="shared" si="165"/>
        <v>0.10738125484632011</v>
      </c>
      <c r="AO662" s="3">
        <f t="shared" si="166"/>
        <v>2.2300263404777367</v>
      </c>
      <c r="AP662" s="3">
        <f t="shared" si="167"/>
        <v>0.7499458757306775</v>
      </c>
      <c r="AV662" s="7"/>
      <c r="AW662" s="7"/>
      <c r="AX662" s="7"/>
      <c r="AY662" s="7"/>
      <c r="AZ662" s="7"/>
      <c r="BA662" s="7"/>
      <c r="BI662" s="7"/>
    </row>
    <row r="663" spans="1:61" x14ac:dyDescent="0.2">
      <c r="A663" s="2">
        <f t="shared" si="168"/>
        <v>163</v>
      </c>
      <c r="B663" s="1">
        <v>3.4230000000000003E-4</v>
      </c>
      <c r="C663" s="1">
        <v>37520</v>
      </c>
      <c r="D663" s="1">
        <v>1160000000000</v>
      </c>
      <c r="E663" s="1">
        <v>25440</v>
      </c>
      <c r="F663" s="1">
        <v>4735000000</v>
      </c>
      <c r="G663" s="1">
        <v>13610000</v>
      </c>
      <c r="H663" s="53">
        <f t="shared" si="156"/>
        <v>1.8015789473684212E-14</v>
      </c>
      <c r="I663" s="53">
        <f t="shared" si="157"/>
        <v>61.05263157894737</v>
      </c>
      <c r="J663" s="1">
        <v>251600000</v>
      </c>
      <c r="K663" s="1">
        <v>42470000</v>
      </c>
      <c r="L663" s="64">
        <f t="shared" si="169"/>
        <v>4735025440</v>
      </c>
      <c r="M663" s="1">
        <v>188500000</v>
      </c>
      <c r="N663" s="64"/>
      <c r="O663" s="1">
        <v>0.1545</v>
      </c>
      <c r="P663" s="1">
        <v>0.18285999999999999</v>
      </c>
      <c r="Q663" s="1">
        <v>0.30553000000000002</v>
      </c>
      <c r="R663" s="1">
        <v>0.13718</v>
      </c>
      <c r="S663" s="1">
        <v>1.4249E-2</v>
      </c>
      <c r="U663" s="1">
        <v>0.15312999999999999</v>
      </c>
      <c r="V663" s="1">
        <v>0.17978</v>
      </c>
      <c r="W663" s="1">
        <v>0.29915999999999998</v>
      </c>
      <c r="X663" s="1">
        <v>0.13718</v>
      </c>
      <c r="Y663" s="1">
        <v>1.4249E-2</v>
      </c>
      <c r="AA663" s="1">
        <v>0.12975</v>
      </c>
      <c r="AB663" s="1">
        <v>0.13514999999999999</v>
      </c>
      <c r="AC663" s="1">
        <v>0.20962</v>
      </c>
      <c r="AD663" s="1">
        <v>0.13048000000000001</v>
      </c>
      <c r="AE663" s="1">
        <v>1.3677999999999999E-2</v>
      </c>
      <c r="AG663" s="3">
        <f t="shared" si="158"/>
        <v>175.32943091211476</v>
      </c>
      <c r="AH663" s="3">
        <f t="shared" si="159"/>
        <v>27.08839707592173</v>
      </c>
      <c r="AI663" s="3">
        <f t="shared" si="160"/>
        <v>26.848195755572132</v>
      </c>
      <c r="AJ663" s="3">
        <f t="shared" si="161"/>
        <v>22.748993660846892</v>
      </c>
      <c r="AK663" s="1">
        <f t="shared" si="162"/>
        <v>1764178915500</v>
      </c>
      <c r="AL663" s="63">
        <f t="shared" si="163"/>
        <v>3.1359999999999998E-4</v>
      </c>
      <c r="AM663" s="63">
        <f t="shared" si="164"/>
        <v>4.5179199999999996E-5</v>
      </c>
      <c r="AN663" s="43">
        <f t="shared" si="165"/>
        <v>0.14406632653061224</v>
      </c>
      <c r="AO663" s="3">
        <f t="shared" si="166"/>
        <v>2.2304021291333993</v>
      </c>
      <c r="AP663" s="3">
        <f t="shared" si="167"/>
        <v>0.7501914032593241</v>
      </c>
      <c r="AV663" s="7"/>
      <c r="AW663" s="7"/>
      <c r="AX663" s="7"/>
      <c r="AY663" s="7"/>
      <c r="AZ663" s="7"/>
      <c r="BA663" s="7"/>
      <c r="BI663" s="7"/>
    </row>
    <row r="664" spans="1:61" x14ac:dyDescent="0.2">
      <c r="A664" s="2">
        <f t="shared" si="168"/>
        <v>163.25</v>
      </c>
      <c r="B664" s="1">
        <v>3.3839999999999999E-4</v>
      </c>
      <c r="C664" s="1">
        <v>37320</v>
      </c>
      <c r="D664" s="1">
        <v>1158000000000</v>
      </c>
      <c r="E664" s="1">
        <v>28760</v>
      </c>
      <c r="F664" s="1">
        <v>4587000000</v>
      </c>
      <c r="G664" s="1">
        <v>12850000</v>
      </c>
      <c r="H664" s="53">
        <f t="shared" si="156"/>
        <v>1.7810526315789472E-14</v>
      </c>
      <c r="I664" s="53">
        <f t="shared" si="157"/>
        <v>60.94736842105263</v>
      </c>
      <c r="J664" s="1">
        <v>308900000</v>
      </c>
      <c r="K664" s="1">
        <v>34500000</v>
      </c>
      <c r="L664" s="64">
        <f t="shared" si="169"/>
        <v>4587028760</v>
      </c>
      <c r="M664" s="1">
        <v>186600000</v>
      </c>
      <c r="N664" s="64"/>
      <c r="O664" s="1">
        <v>0.15293000000000001</v>
      </c>
      <c r="P664" s="1">
        <v>0.18099000000000001</v>
      </c>
      <c r="Q664" s="1">
        <v>0.30237999999999998</v>
      </c>
      <c r="R664" s="1">
        <v>0.1358</v>
      </c>
      <c r="S664" s="1">
        <v>1.4109999999999999E-2</v>
      </c>
      <c r="U664" s="1">
        <v>0.15157999999999999</v>
      </c>
      <c r="V664" s="1">
        <v>0.17793999999999999</v>
      </c>
      <c r="W664" s="1">
        <v>0.29608000000000001</v>
      </c>
      <c r="X664" s="1">
        <v>0.1358</v>
      </c>
      <c r="Y664" s="1">
        <v>1.4109999999999999E-2</v>
      </c>
      <c r="AA664" s="1">
        <v>0.12844</v>
      </c>
      <c r="AB664" s="1">
        <v>0.13377</v>
      </c>
      <c r="AC664" s="1">
        <v>0.20746000000000001</v>
      </c>
      <c r="AD664" s="1">
        <v>0.12917999999999999</v>
      </c>
      <c r="AE664" s="1">
        <v>1.3545E-2</v>
      </c>
      <c r="AG664" s="3">
        <f t="shared" si="158"/>
        <v>177.16532449596147</v>
      </c>
      <c r="AH664" s="3">
        <f t="shared" si="159"/>
        <v>27.09389307516739</v>
      </c>
      <c r="AI664" s="3">
        <f t="shared" si="160"/>
        <v>26.85471988709784</v>
      </c>
      <c r="AJ664" s="3">
        <f t="shared" si="161"/>
        <v>22.755114278261292</v>
      </c>
      <c r="AK664" s="1">
        <f t="shared" si="162"/>
        <v>1764212503500</v>
      </c>
      <c r="AL664" s="63">
        <f t="shared" si="163"/>
        <v>2.6675599999999999E-4</v>
      </c>
      <c r="AM664" s="63">
        <f t="shared" si="164"/>
        <v>3.7373599999999997E-5</v>
      </c>
      <c r="AN664" s="43">
        <f t="shared" si="165"/>
        <v>0.14010406513817872</v>
      </c>
      <c r="AO664" s="3">
        <f t="shared" si="166"/>
        <v>2.2306020590456193</v>
      </c>
      <c r="AP664" s="3">
        <f t="shared" si="167"/>
        <v>0.75031769711033758</v>
      </c>
      <c r="AV664" s="7"/>
      <c r="AW664" s="7"/>
      <c r="AX664" s="7"/>
      <c r="AY664" s="7"/>
      <c r="AZ664" s="7"/>
      <c r="BA664" s="7"/>
      <c r="BI664" s="7"/>
    </row>
    <row r="665" spans="1:61" x14ac:dyDescent="0.2">
      <c r="A665" s="2">
        <f t="shared" si="168"/>
        <v>163.5</v>
      </c>
      <c r="B665" s="1">
        <v>3.346E-4</v>
      </c>
      <c r="C665" s="1">
        <v>37470</v>
      </c>
      <c r="D665" s="1">
        <v>1156000000000</v>
      </c>
      <c r="E665" s="1">
        <v>31250</v>
      </c>
      <c r="F665" s="1">
        <v>4450000000</v>
      </c>
      <c r="G665" s="1">
        <v>12310000</v>
      </c>
      <c r="H665" s="53">
        <f t="shared" si="156"/>
        <v>1.7610526315789474E-14</v>
      </c>
      <c r="I665" s="53">
        <f t="shared" si="157"/>
        <v>60.842105263157897</v>
      </c>
      <c r="J665" s="1">
        <v>362400000</v>
      </c>
      <c r="K665" s="1">
        <v>28090000</v>
      </c>
      <c r="L665" s="64">
        <f t="shared" si="169"/>
        <v>4450031250</v>
      </c>
      <c r="M665" s="1">
        <v>184600000</v>
      </c>
      <c r="N665" s="64"/>
      <c r="O665" s="1">
        <v>0.15137</v>
      </c>
      <c r="P665" s="1">
        <v>0.17913000000000001</v>
      </c>
      <c r="Q665" s="1">
        <v>0.29926000000000003</v>
      </c>
      <c r="R665" s="1">
        <v>0.13442000000000001</v>
      </c>
      <c r="S665" s="1">
        <v>1.397E-2</v>
      </c>
      <c r="U665" s="1">
        <v>0.15003</v>
      </c>
      <c r="V665" s="1">
        <v>0.17610999999999999</v>
      </c>
      <c r="W665" s="1">
        <v>0.29302</v>
      </c>
      <c r="X665" s="1">
        <v>0.13442000000000001</v>
      </c>
      <c r="Y665" s="1">
        <v>1.397E-2</v>
      </c>
      <c r="AA665" s="1">
        <v>0.12712999999999999</v>
      </c>
      <c r="AB665" s="1">
        <v>0.13239999999999999</v>
      </c>
      <c r="AC665" s="1">
        <v>0.20532</v>
      </c>
      <c r="AD665" s="1">
        <v>0.12787000000000001</v>
      </c>
      <c r="AE665" s="1">
        <v>1.341E-2</v>
      </c>
      <c r="AG665" s="3">
        <f t="shared" si="158"/>
        <v>179.02044192165667</v>
      </c>
      <c r="AH665" s="3">
        <f t="shared" si="159"/>
        <v>27.09832429368117</v>
      </c>
      <c r="AI665" s="3">
        <f t="shared" si="160"/>
        <v>26.858436901506149</v>
      </c>
      <c r="AJ665" s="3">
        <f t="shared" si="161"/>
        <v>22.758868781500212</v>
      </c>
      <c r="AK665" s="1">
        <f t="shared" si="162"/>
        <v>1764246226500</v>
      </c>
      <c r="AL665" s="63">
        <f t="shared" si="163"/>
        <v>2.5185999999999996E-4</v>
      </c>
      <c r="AM665" s="63">
        <f t="shared" si="164"/>
        <v>3.0360000000000001E-5</v>
      </c>
      <c r="AN665" s="43">
        <f t="shared" si="165"/>
        <v>0.12054315889780039</v>
      </c>
      <c r="AO665" s="3">
        <f t="shared" si="166"/>
        <v>2.2307448966300076</v>
      </c>
      <c r="AP665" s="3">
        <f t="shared" si="167"/>
        <v>0.75040473399207286</v>
      </c>
      <c r="AV665" s="7"/>
      <c r="AW665" s="7"/>
      <c r="AX665" s="7"/>
      <c r="AY665" s="7"/>
      <c r="AZ665" s="7"/>
      <c r="BA665" s="7"/>
      <c r="BI665" s="7"/>
    </row>
    <row r="666" spans="1:61" x14ac:dyDescent="0.2">
      <c r="A666" s="2">
        <f t="shared" si="168"/>
        <v>163.75</v>
      </c>
      <c r="B666" s="1">
        <v>3.3080000000000002E-4</v>
      </c>
      <c r="C666" s="1">
        <v>37210</v>
      </c>
      <c r="D666" s="1">
        <v>1153000000000</v>
      </c>
      <c r="E666" s="1">
        <v>33140</v>
      </c>
      <c r="F666" s="1">
        <v>4321000000</v>
      </c>
      <c r="G666" s="1">
        <v>11720000</v>
      </c>
      <c r="H666" s="53">
        <f t="shared" si="156"/>
        <v>1.7410526315789475E-14</v>
      </c>
      <c r="I666" s="53">
        <f t="shared" si="157"/>
        <v>60.684210526315788</v>
      </c>
      <c r="J666" s="1">
        <v>412800000</v>
      </c>
      <c r="K666" s="1">
        <v>23230000</v>
      </c>
      <c r="L666" s="64">
        <f t="shared" si="169"/>
        <v>4321033140</v>
      </c>
      <c r="M666" s="1">
        <v>182700000</v>
      </c>
      <c r="N666" s="64"/>
      <c r="O666" s="1">
        <v>0.14982000000000001</v>
      </c>
      <c r="P666" s="1">
        <v>0.17727999999999999</v>
      </c>
      <c r="Q666" s="1">
        <v>0.29615999999999998</v>
      </c>
      <c r="R666" s="1">
        <v>0.13305</v>
      </c>
      <c r="S666" s="1">
        <v>1.3828999999999999E-2</v>
      </c>
      <c r="U666" s="1">
        <v>0.14849000000000001</v>
      </c>
      <c r="V666" s="1">
        <v>0.17429</v>
      </c>
      <c r="W666" s="1">
        <v>0.28999000000000003</v>
      </c>
      <c r="X666" s="1">
        <v>0.13305</v>
      </c>
      <c r="Y666" s="1">
        <v>1.3828999999999999E-2</v>
      </c>
      <c r="AA666" s="1">
        <v>0.12583</v>
      </c>
      <c r="AB666" s="1">
        <v>0.13103000000000001</v>
      </c>
      <c r="AC666" s="1">
        <v>0.20319999999999999</v>
      </c>
      <c r="AD666" s="1">
        <v>0.12656000000000001</v>
      </c>
      <c r="AE666" s="1">
        <v>1.3275E-2</v>
      </c>
      <c r="AG666" s="3">
        <f t="shared" si="158"/>
        <v>180.89498448414378</v>
      </c>
      <c r="AH666" s="3">
        <f t="shared" si="159"/>
        <v>27.101686575414423</v>
      </c>
      <c r="AI666" s="3">
        <f t="shared" si="160"/>
        <v>26.861096246050511</v>
      </c>
      <c r="AJ666" s="3">
        <f t="shared" si="161"/>
        <v>22.762015897639809</v>
      </c>
      <c r="AK666" s="1">
        <f t="shared" si="162"/>
        <v>1764279715500</v>
      </c>
      <c r="AL666" s="63">
        <f t="shared" si="163"/>
        <v>2.4127599999999999E-4</v>
      </c>
      <c r="AM666" s="63">
        <f t="shared" si="164"/>
        <v>2.4719199999999999E-5</v>
      </c>
      <c r="AN666" s="43">
        <f t="shared" si="165"/>
        <v>0.1024519637261891</v>
      </c>
      <c r="AO666" s="3">
        <f t="shared" si="166"/>
        <v>2.2308993306257521</v>
      </c>
      <c r="AP666" s="3">
        <f t="shared" si="167"/>
        <v>0.75050767148014441</v>
      </c>
      <c r="AV666" s="7"/>
      <c r="AW666" s="7"/>
      <c r="AX666" s="7"/>
      <c r="AY666" s="7"/>
      <c r="AZ666" s="7"/>
      <c r="BA666" s="7"/>
      <c r="BI666" s="7"/>
    </row>
    <row r="667" spans="1:61" x14ac:dyDescent="0.2">
      <c r="A667" s="2">
        <f t="shared" si="168"/>
        <v>164</v>
      </c>
      <c r="B667" s="1">
        <v>3.2699999999999998E-4</v>
      </c>
      <c r="C667" s="1">
        <v>36670</v>
      </c>
      <c r="D667" s="1">
        <v>1151000000000</v>
      </c>
      <c r="E667" s="1">
        <v>34550</v>
      </c>
      <c r="F667" s="1">
        <v>4201000000</v>
      </c>
      <c r="G667" s="1">
        <v>11120000</v>
      </c>
      <c r="H667" s="53">
        <f t="shared" si="156"/>
        <v>1.7210526315789474E-14</v>
      </c>
      <c r="I667" s="53">
        <f t="shared" si="157"/>
        <v>60.578947368421055</v>
      </c>
      <c r="J667" s="1">
        <v>460200000</v>
      </c>
      <c r="K667" s="1">
        <v>19650000</v>
      </c>
      <c r="L667" s="64">
        <f t="shared" si="169"/>
        <v>4201034550</v>
      </c>
      <c r="M667" s="1">
        <v>180800000</v>
      </c>
      <c r="N667" s="64"/>
      <c r="O667" s="1">
        <v>0.14827000000000001</v>
      </c>
      <c r="P667" s="1">
        <v>0.17544000000000001</v>
      </c>
      <c r="Q667" s="1">
        <v>0.29309000000000002</v>
      </c>
      <c r="R667" s="1">
        <v>0.13167999999999999</v>
      </c>
      <c r="S667" s="1">
        <v>1.3688000000000001E-2</v>
      </c>
      <c r="U667" s="1">
        <v>0.14696000000000001</v>
      </c>
      <c r="V667" s="1">
        <v>0.17249</v>
      </c>
      <c r="W667" s="1">
        <v>0.28698000000000001</v>
      </c>
      <c r="X667" s="1">
        <v>0.13167999999999999</v>
      </c>
      <c r="Y667" s="1">
        <v>1.3688000000000001E-2</v>
      </c>
      <c r="AA667" s="1">
        <v>0.12454</v>
      </c>
      <c r="AB667" s="1">
        <v>0.12967999999999999</v>
      </c>
      <c r="AC667" s="1">
        <v>0.2011</v>
      </c>
      <c r="AD667" s="1">
        <v>0.12526000000000001</v>
      </c>
      <c r="AE667" s="1">
        <v>1.3140000000000001E-2</v>
      </c>
      <c r="AG667" s="3">
        <f t="shared" si="158"/>
        <v>182.78915558614753</v>
      </c>
      <c r="AH667" s="3">
        <f t="shared" si="159"/>
        <v>27.102148098758096</v>
      </c>
      <c r="AI667" s="3">
        <f t="shared" si="160"/>
        <v>26.862694304940241</v>
      </c>
      <c r="AJ667" s="3">
        <f t="shared" si="161"/>
        <v>22.764561436698813</v>
      </c>
      <c r="AK667" s="1">
        <f t="shared" si="162"/>
        <v>1764312718500</v>
      </c>
      <c r="AL667" s="63">
        <f t="shared" si="163"/>
        <v>2.29712E-4</v>
      </c>
      <c r="AM667" s="63">
        <f t="shared" si="164"/>
        <v>2.0442399999999999E-5</v>
      </c>
      <c r="AN667" s="43">
        <f t="shared" si="165"/>
        <v>8.8991432750574626E-2</v>
      </c>
      <c r="AO667" s="3">
        <f t="shared" si="166"/>
        <v>2.2310011019911844</v>
      </c>
      <c r="AP667" s="3">
        <f t="shared" si="167"/>
        <v>0.75056999544003633</v>
      </c>
      <c r="AV667" s="7"/>
      <c r="AW667" s="7"/>
      <c r="AX667" s="7"/>
      <c r="AY667" s="7"/>
      <c r="AZ667" s="7"/>
      <c r="BA667" s="7"/>
      <c r="BI667" s="7"/>
    </row>
    <row r="668" spans="1:61" x14ac:dyDescent="0.2">
      <c r="A668" s="2">
        <f t="shared" si="168"/>
        <v>164.25</v>
      </c>
      <c r="B668" s="1">
        <v>3.233E-4</v>
      </c>
      <c r="C668" s="1">
        <v>36100</v>
      </c>
      <c r="D668" s="1">
        <v>1149000000000</v>
      </c>
      <c r="E668" s="1">
        <v>35610</v>
      </c>
      <c r="F668" s="1">
        <v>4088000000</v>
      </c>
      <c r="G668" s="1">
        <v>10580000</v>
      </c>
      <c r="H668" s="53">
        <f t="shared" si="156"/>
        <v>1.701578947368421E-14</v>
      </c>
      <c r="I668" s="53">
        <f t="shared" si="157"/>
        <v>60.473684210526315</v>
      </c>
      <c r="J668" s="1">
        <v>504700000</v>
      </c>
      <c r="K668" s="1">
        <v>17050000</v>
      </c>
      <c r="L668" s="64">
        <f t="shared" si="169"/>
        <v>4088035610</v>
      </c>
      <c r="M668" s="1">
        <v>178900000</v>
      </c>
      <c r="N668" s="64"/>
      <c r="O668" s="1">
        <v>0.14674000000000001</v>
      </c>
      <c r="P668" s="1">
        <v>0.17362</v>
      </c>
      <c r="Q668" s="1">
        <v>0.29004999999999997</v>
      </c>
      <c r="R668" s="1">
        <v>0.13031999999999999</v>
      </c>
      <c r="S668" s="1">
        <v>1.3547E-2</v>
      </c>
      <c r="U668" s="1">
        <v>0.14544000000000001</v>
      </c>
      <c r="V668" s="1">
        <v>0.17069999999999999</v>
      </c>
      <c r="W668" s="1">
        <v>0.28399999999999997</v>
      </c>
      <c r="X668" s="1">
        <v>0.13031999999999999</v>
      </c>
      <c r="Y668" s="1">
        <v>1.3547E-2</v>
      </c>
      <c r="AA668" s="1">
        <v>0.12325</v>
      </c>
      <c r="AB668" s="1">
        <v>0.12834000000000001</v>
      </c>
      <c r="AC668" s="1">
        <v>0.19900999999999999</v>
      </c>
      <c r="AD668" s="1">
        <v>0.12397</v>
      </c>
      <c r="AE668" s="1">
        <v>1.3004999999999999E-2</v>
      </c>
      <c r="AG668" s="3">
        <f t="shared" si="158"/>
        <v>184.70316076024525</v>
      </c>
      <c r="AH668" s="3">
        <f t="shared" si="159"/>
        <v>27.10334180995839</v>
      </c>
      <c r="AI668" s="3">
        <f t="shared" si="160"/>
        <v>26.863227700970072</v>
      </c>
      <c r="AJ668" s="3">
        <f t="shared" si="161"/>
        <v>22.764664563700226</v>
      </c>
      <c r="AK668" s="1">
        <f t="shared" si="162"/>
        <v>1764345208500</v>
      </c>
      <c r="AL668" s="63">
        <f t="shared" si="163"/>
        <v>2.1795199999999999E-4</v>
      </c>
      <c r="AM668" s="63">
        <f t="shared" si="164"/>
        <v>1.7292E-5</v>
      </c>
      <c r="AN668" s="43">
        <f t="shared" si="165"/>
        <v>7.9338569960358249E-2</v>
      </c>
      <c r="AO668" s="3">
        <f t="shared" si="166"/>
        <v>2.2310544100142073</v>
      </c>
      <c r="AP668" s="3">
        <f t="shared" si="167"/>
        <v>0.75060476903582529</v>
      </c>
      <c r="AV668" s="7"/>
      <c r="AW668" s="7"/>
      <c r="AX668" s="7"/>
      <c r="AY668" s="7"/>
      <c r="AZ668" s="7"/>
      <c r="BA668" s="7"/>
      <c r="BI668" s="7"/>
    </row>
    <row r="669" spans="1:61" x14ac:dyDescent="0.2">
      <c r="A669" s="2">
        <f t="shared" si="168"/>
        <v>164.5</v>
      </c>
      <c r="B669" s="1">
        <v>3.1960000000000002E-4</v>
      </c>
      <c r="C669" s="1">
        <v>35690</v>
      </c>
      <c r="D669" s="1">
        <v>1147000000000</v>
      </c>
      <c r="E669" s="1">
        <v>36370</v>
      </c>
      <c r="F669" s="1">
        <v>3981000000</v>
      </c>
      <c r="G669" s="1">
        <v>10140000</v>
      </c>
      <c r="H669" s="53">
        <f t="shared" si="156"/>
        <v>1.6821052631578949E-14</v>
      </c>
      <c r="I669" s="53">
        <f t="shared" si="157"/>
        <v>60.368421052631582</v>
      </c>
      <c r="J669" s="1">
        <v>546500000</v>
      </c>
      <c r="K669" s="1">
        <v>15180000</v>
      </c>
      <c r="L669" s="64">
        <f t="shared" si="169"/>
        <v>3981036370</v>
      </c>
      <c r="M669" s="1">
        <v>177100000</v>
      </c>
      <c r="N669" s="64"/>
      <c r="O669" s="1">
        <v>0.14521999999999999</v>
      </c>
      <c r="P669" s="1">
        <v>0.17183000000000001</v>
      </c>
      <c r="Q669" s="1">
        <v>0.28704000000000002</v>
      </c>
      <c r="R669" s="1">
        <v>0.12898000000000001</v>
      </c>
      <c r="S669" s="1">
        <v>1.3408E-2</v>
      </c>
      <c r="U669" s="1">
        <v>0.14394000000000001</v>
      </c>
      <c r="V669" s="1">
        <v>0.16893</v>
      </c>
      <c r="W669" s="1">
        <v>0.28105999999999998</v>
      </c>
      <c r="X669" s="1">
        <v>0.12898000000000001</v>
      </c>
      <c r="Y669" s="1">
        <v>1.3408E-2</v>
      </c>
      <c r="AA669" s="1">
        <v>0.12197</v>
      </c>
      <c r="AB669" s="1">
        <v>0.12701000000000001</v>
      </c>
      <c r="AC669" s="1">
        <v>0.19694999999999999</v>
      </c>
      <c r="AD669" s="1">
        <v>0.12268999999999999</v>
      </c>
      <c r="AE669" s="1">
        <v>1.2871E-2</v>
      </c>
      <c r="AG669" s="3">
        <f t="shared" si="158"/>
        <v>186.63720769116782</v>
      </c>
      <c r="AH669" s="3">
        <f t="shared" si="159"/>
        <v>27.103455300911389</v>
      </c>
      <c r="AI669" s="3">
        <f t="shared" si="160"/>
        <v>26.864559675066698</v>
      </c>
      <c r="AJ669" s="3">
        <f t="shared" si="161"/>
        <v>22.764140222091736</v>
      </c>
      <c r="AK669" s="1">
        <f t="shared" si="162"/>
        <v>1764377329500</v>
      </c>
      <c r="AL669" s="63">
        <f t="shared" si="163"/>
        <v>2.0736799999999998E-4</v>
      </c>
      <c r="AM669" s="63">
        <f t="shared" si="164"/>
        <v>1.5003999999999999E-5</v>
      </c>
      <c r="AN669" s="43">
        <f t="shared" si="165"/>
        <v>7.2354461633424641E-2</v>
      </c>
      <c r="AO669" s="3">
        <f t="shared" si="166"/>
        <v>2.231077227492289</v>
      </c>
      <c r="AP669" s="3">
        <f t="shared" si="167"/>
        <v>0.75062561834371178</v>
      </c>
      <c r="AV669" s="7"/>
      <c r="AW669" s="7"/>
      <c r="AX669" s="7"/>
      <c r="AY669" s="7"/>
      <c r="AZ669" s="7"/>
      <c r="BA669" s="7"/>
      <c r="BI669" s="7"/>
    </row>
    <row r="670" spans="1:61" x14ac:dyDescent="0.2">
      <c r="A670" s="2">
        <f t="shared" si="168"/>
        <v>164.75</v>
      </c>
      <c r="B670" s="1">
        <v>3.1599999999999998E-4</v>
      </c>
      <c r="C670" s="1">
        <v>35520</v>
      </c>
      <c r="D670" s="1">
        <v>1145000000000</v>
      </c>
      <c r="E670" s="1">
        <v>36900</v>
      </c>
      <c r="F670" s="1">
        <v>3881000000</v>
      </c>
      <c r="G670" s="1">
        <v>9812000</v>
      </c>
      <c r="H670" s="53">
        <f t="shared" si="156"/>
        <v>1.6631578947368419E-14</v>
      </c>
      <c r="I670" s="53">
        <f t="shared" si="157"/>
        <v>60.263157894736842</v>
      </c>
      <c r="J670" s="1">
        <v>585600000</v>
      </c>
      <c r="K670" s="1">
        <v>13850000</v>
      </c>
      <c r="L670" s="64">
        <f t="shared" si="169"/>
        <v>3881036900</v>
      </c>
      <c r="M670" s="1">
        <v>175200000</v>
      </c>
      <c r="N670" s="64"/>
      <c r="O670" s="1">
        <v>0.14371999999999999</v>
      </c>
      <c r="P670" s="1">
        <v>0.17004</v>
      </c>
      <c r="Q670" s="1">
        <v>0.28405000000000002</v>
      </c>
      <c r="R670" s="1">
        <v>0.12764</v>
      </c>
      <c r="S670" s="1">
        <v>1.3270000000000001E-2</v>
      </c>
      <c r="U670" s="1">
        <v>0.14244000000000001</v>
      </c>
      <c r="V670" s="1">
        <v>0.16717000000000001</v>
      </c>
      <c r="W670" s="1">
        <v>0.27812999999999999</v>
      </c>
      <c r="X670" s="1">
        <v>0.12764</v>
      </c>
      <c r="Y670" s="1">
        <v>1.3270000000000001E-2</v>
      </c>
      <c r="AA670" s="1">
        <v>0.12071</v>
      </c>
      <c r="AB670" s="1">
        <v>0.12569</v>
      </c>
      <c r="AC670" s="1">
        <v>0.19489999999999999</v>
      </c>
      <c r="AD670" s="1">
        <v>0.12142</v>
      </c>
      <c r="AE670" s="1">
        <v>1.2739E-2</v>
      </c>
      <c r="AG670" s="3">
        <f t="shared" si="158"/>
        <v>188.59150623833548</v>
      </c>
      <c r="AH670" s="3">
        <f t="shared" si="159"/>
        <v>27.104371276573573</v>
      </c>
      <c r="AI670" s="3">
        <f t="shared" si="160"/>
        <v>26.86297414858851</v>
      </c>
      <c r="AJ670" s="3">
        <f t="shared" si="161"/>
        <v>22.764880718029477</v>
      </c>
      <c r="AK670" s="1">
        <f t="shared" si="162"/>
        <v>1764409297500</v>
      </c>
      <c r="AL670" s="63">
        <f t="shared" si="163"/>
        <v>1.9874399999999999E-4</v>
      </c>
      <c r="AM670" s="63">
        <f t="shared" si="164"/>
        <v>1.3358399999999999E-5</v>
      </c>
      <c r="AN670" s="43">
        <f t="shared" si="165"/>
        <v>6.7214104576741943E-2</v>
      </c>
      <c r="AO670" s="3">
        <f t="shared" si="166"/>
        <v>2.2311171881126013</v>
      </c>
      <c r="AP670" s="3">
        <f t="shared" si="167"/>
        <v>0.75064690661020939</v>
      </c>
      <c r="AV670" s="7"/>
      <c r="AW670" s="7"/>
      <c r="AX670" s="7"/>
      <c r="AY670" s="7"/>
      <c r="AZ670" s="7"/>
      <c r="BA670" s="7"/>
      <c r="BI670" s="7"/>
    </row>
    <row r="671" spans="1:61" x14ac:dyDescent="0.2">
      <c r="A671" s="2">
        <f t="shared" si="168"/>
        <v>165</v>
      </c>
      <c r="B671" s="1">
        <v>3.123E-4</v>
      </c>
      <c r="C671" s="1">
        <v>35610</v>
      </c>
      <c r="D671" s="1">
        <v>1142000000000</v>
      </c>
      <c r="E671" s="1">
        <v>37240</v>
      </c>
      <c r="F671" s="1">
        <v>3788000000</v>
      </c>
      <c r="G671" s="1">
        <v>9589000</v>
      </c>
      <c r="H671" s="53">
        <f t="shared" si="156"/>
        <v>1.6436842105263158E-14</v>
      </c>
      <c r="I671" s="53">
        <f t="shared" si="157"/>
        <v>60.10526315789474</v>
      </c>
      <c r="J671" s="1">
        <v>621900000</v>
      </c>
      <c r="K671" s="1">
        <v>12920000</v>
      </c>
      <c r="L671" s="64">
        <f t="shared" si="169"/>
        <v>3788037240</v>
      </c>
      <c r="M671" s="1">
        <v>173400000</v>
      </c>
      <c r="N671" s="64"/>
      <c r="O671" s="1">
        <v>0.14222000000000001</v>
      </c>
      <c r="P671" s="1">
        <v>0.16827</v>
      </c>
      <c r="Q671" s="1">
        <v>0.28110000000000002</v>
      </c>
      <c r="R671" s="1">
        <v>0.12631999999999999</v>
      </c>
      <c r="S671" s="1">
        <v>1.3133000000000001E-2</v>
      </c>
      <c r="U671" s="1">
        <v>0.14097000000000001</v>
      </c>
      <c r="V671" s="1">
        <v>0.16544</v>
      </c>
      <c r="W671" s="1">
        <v>0.27523999999999998</v>
      </c>
      <c r="X671" s="1">
        <v>0.12631999999999999</v>
      </c>
      <c r="Y671" s="1">
        <v>1.3133000000000001E-2</v>
      </c>
      <c r="AA671" s="1">
        <v>0.11946</v>
      </c>
      <c r="AB671" s="1">
        <v>0.12438</v>
      </c>
      <c r="AC671" s="1">
        <v>0.19287000000000001</v>
      </c>
      <c r="AD671" s="1">
        <v>0.12016</v>
      </c>
      <c r="AE671" s="1">
        <v>1.2607E-2</v>
      </c>
      <c r="AG671" s="3">
        <f t="shared" si="158"/>
        <v>190.56626845862999</v>
      </c>
      <c r="AH671" s="3">
        <f t="shared" si="159"/>
        <v>27.102334700186361</v>
      </c>
      <c r="AI671" s="3">
        <f t="shared" si="160"/>
        <v>26.864126864613073</v>
      </c>
      <c r="AJ671" s="3">
        <f t="shared" si="161"/>
        <v>22.765046430067937</v>
      </c>
      <c r="AK671" s="1">
        <f t="shared" si="162"/>
        <v>1764441346500</v>
      </c>
      <c r="AL671" s="63">
        <f t="shared" si="163"/>
        <v>1.9231519999999999E-4</v>
      </c>
      <c r="AM671" s="63">
        <f t="shared" si="164"/>
        <v>1.2187999999999999E-5</v>
      </c>
      <c r="AN671" s="43">
        <f t="shared" si="165"/>
        <v>6.3375125835087393E-2</v>
      </c>
      <c r="AO671" s="3">
        <f t="shared" si="166"/>
        <v>2.2311968859570932</v>
      </c>
      <c r="AP671" s="3">
        <f t="shared" si="167"/>
        <v>0.75069828252213699</v>
      </c>
      <c r="AV671" s="7"/>
      <c r="AW671" s="7"/>
      <c r="AX671" s="7"/>
      <c r="AY671" s="7"/>
      <c r="AZ671" s="7"/>
      <c r="BA671" s="7"/>
      <c r="BI671" s="7"/>
    </row>
    <row r="672" spans="1:61" x14ac:dyDescent="0.2">
      <c r="A672" s="2">
        <f t="shared" si="168"/>
        <v>165.25</v>
      </c>
      <c r="B672" s="1">
        <v>3.0880000000000002E-4</v>
      </c>
      <c r="C672" s="1">
        <v>35910</v>
      </c>
      <c r="D672" s="1">
        <v>1140000000000</v>
      </c>
      <c r="E672" s="1">
        <v>37440</v>
      </c>
      <c r="F672" s="1">
        <v>3700000000</v>
      </c>
      <c r="G672" s="1">
        <v>9453000</v>
      </c>
      <c r="H672" s="53">
        <f t="shared" si="156"/>
        <v>1.6252631578947369E-14</v>
      </c>
      <c r="I672" s="53">
        <f t="shared" si="157"/>
        <v>60</v>
      </c>
      <c r="J672" s="1">
        <v>655500000</v>
      </c>
      <c r="K672" s="1">
        <v>12260000</v>
      </c>
      <c r="L672" s="64">
        <f t="shared" si="169"/>
        <v>3700037440</v>
      </c>
      <c r="M672" s="1">
        <v>171600000</v>
      </c>
      <c r="N672" s="64"/>
      <c r="O672" s="1">
        <v>0.14074999999999999</v>
      </c>
      <c r="P672" s="1">
        <v>0.16653000000000001</v>
      </c>
      <c r="Q672" s="1">
        <v>0.27817999999999998</v>
      </c>
      <c r="R672" s="1">
        <v>0.12501000000000001</v>
      </c>
      <c r="S672" s="1">
        <v>1.2997E-2</v>
      </c>
      <c r="U672" s="1">
        <v>0.13951</v>
      </c>
      <c r="V672" s="1">
        <v>0.16372</v>
      </c>
      <c r="W672" s="1">
        <v>0.27239000000000002</v>
      </c>
      <c r="X672" s="1">
        <v>0.12501000000000001</v>
      </c>
      <c r="Y672" s="1">
        <v>1.2997E-2</v>
      </c>
      <c r="AA672" s="1">
        <v>0.11822000000000001</v>
      </c>
      <c r="AB672" s="1">
        <v>0.12309</v>
      </c>
      <c r="AC672" s="1">
        <v>0.19087000000000001</v>
      </c>
      <c r="AD672" s="1">
        <v>0.11891</v>
      </c>
      <c r="AE672" s="1">
        <v>1.2477E-2</v>
      </c>
      <c r="AG672" s="3">
        <f t="shared" si="158"/>
        <v>192.5617086294032</v>
      </c>
      <c r="AH672" s="3">
        <f t="shared" si="159"/>
        <v>27.103060489588497</v>
      </c>
      <c r="AI672" s="3">
        <f t="shared" si="160"/>
        <v>26.864283970888039</v>
      </c>
      <c r="AJ672" s="3">
        <f t="shared" si="161"/>
        <v>22.764645194168047</v>
      </c>
      <c r="AK672" s="1">
        <f t="shared" si="162"/>
        <v>1764473665500</v>
      </c>
      <c r="AL672" s="63">
        <f t="shared" si="163"/>
        <v>1.879444E-4</v>
      </c>
      <c r="AM672" s="63">
        <f t="shared" si="164"/>
        <v>1.13696E-5</v>
      </c>
      <c r="AN672" s="43">
        <f t="shared" si="165"/>
        <v>6.0494486667333529E-2</v>
      </c>
      <c r="AO672" s="3">
        <f t="shared" si="166"/>
        <v>2.2311585500110089</v>
      </c>
      <c r="AP672" s="3">
        <f t="shared" si="167"/>
        <v>0.75067555395424246</v>
      </c>
      <c r="AV672" s="7"/>
      <c r="AW672" s="7"/>
      <c r="AX672" s="7"/>
      <c r="AY672" s="7"/>
      <c r="AZ672" s="7"/>
      <c r="BA672" s="7"/>
      <c r="BI672" s="7"/>
    </row>
    <row r="673" spans="1:61" x14ac:dyDescent="0.2">
      <c r="A673" s="2">
        <f t="shared" si="168"/>
        <v>165.5</v>
      </c>
      <c r="B673" s="1">
        <v>3.0519999999999999E-4</v>
      </c>
      <c r="C673" s="1">
        <v>36380</v>
      </c>
      <c r="D673" s="1">
        <v>1138000000000</v>
      </c>
      <c r="E673" s="1">
        <v>37520</v>
      </c>
      <c r="F673" s="1">
        <v>3618000000</v>
      </c>
      <c r="G673" s="1">
        <v>9384000</v>
      </c>
      <c r="H673" s="53">
        <f t="shared" si="156"/>
        <v>1.6063157894736842E-14</v>
      </c>
      <c r="I673" s="53">
        <f t="shared" si="157"/>
        <v>59.89473684210526</v>
      </c>
      <c r="J673" s="1">
        <v>686300000</v>
      </c>
      <c r="K673" s="1">
        <v>11810000</v>
      </c>
      <c r="L673" s="64">
        <f t="shared" si="169"/>
        <v>3618037520</v>
      </c>
      <c r="M673" s="1">
        <v>169800000</v>
      </c>
      <c r="N673" s="64"/>
      <c r="O673" s="1">
        <v>0.13929</v>
      </c>
      <c r="P673" s="1">
        <v>0.1648</v>
      </c>
      <c r="Q673" s="1">
        <v>0.27529999999999999</v>
      </c>
      <c r="R673" s="1">
        <v>0.12371</v>
      </c>
      <c r="S673" s="1">
        <v>1.2862E-2</v>
      </c>
      <c r="U673" s="1">
        <v>0.13805999999999999</v>
      </c>
      <c r="V673" s="1">
        <v>0.16203000000000001</v>
      </c>
      <c r="W673" s="1">
        <v>0.26956000000000002</v>
      </c>
      <c r="X673" s="1">
        <v>0.12371</v>
      </c>
      <c r="Y673" s="1">
        <v>1.2862E-2</v>
      </c>
      <c r="AA673" s="1">
        <v>0.11699</v>
      </c>
      <c r="AB673" s="1">
        <v>0.12182</v>
      </c>
      <c r="AC673" s="1">
        <v>0.18889</v>
      </c>
      <c r="AD673" s="1">
        <v>0.11768000000000001</v>
      </c>
      <c r="AE673" s="1">
        <v>1.2348E-2</v>
      </c>
      <c r="AG673" s="3">
        <f t="shared" si="158"/>
        <v>194.57804327172855</v>
      </c>
      <c r="AH673" s="3">
        <f t="shared" si="159"/>
        <v>27.102775647319067</v>
      </c>
      <c r="AI673" s="3">
        <f t="shared" si="160"/>
        <v>26.863444654094842</v>
      </c>
      <c r="AJ673" s="3">
        <f t="shared" si="161"/>
        <v>22.763685282359521</v>
      </c>
      <c r="AK673" s="1">
        <f t="shared" si="162"/>
        <v>1764506407500</v>
      </c>
      <c r="AL673" s="63">
        <f t="shared" si="163"/>
        <v>1.8527879999999999E-4</v>
      </c>
      <c r="AM673" s="63">
        <f t="shared" si="164"/>
        <v>1.0788799999999999E-5</v>
      </c>
      <c r="AN673" s="43">
        <f t="shared" si="165"/>
        <v>5.8230083528174839E-2</v>
      </c>
      <c r="AO673" s="3">
        <f t="shared" si="166"/>
        <v>2.2311529126213596</v>
      </c>
      <c r="AP673" s="3">
        <f t="shared" si="167"/>
        <v>0.75066747572815529</v>
      </c>
      <c r="AV673" s="7"/>
      <c r="AW673" s="7"/>
      <c r="AX673" s="7"/>
      <c r="AY673" s="7"/>
      <c r="AZ673" s="7"/>
      <c r="BA673" s="7"/>
      <c r="BI673" s="7"/>
    </row>
    <row r="674" spans="1:61" x14ac:dyDescent="0.2">
      <c r="A674" s="2">
        <f t="shared" si="168"/>
        <v>165.75</v>
      </c>
      <c r="B674" s="1">
        <v>3.0170000000000002E-4</v>
      </c>
      <c r="C674" s="1">
        <v>36960</v>
      </c>
      <c r="D674" s="1">
        <v>1136000000000</v>
      </c>
      <c r="E674" s="1">
        <v>37510</v>
      </c>
      <c r="F674" s="1">
        <v>3541000000</v>
      </c>
      <c r="G674" s="1">
        <v>9361000</v>
      </c>
      <c r="H674" s="53">
        <f t="shared" si="156"/>
        <v>1.5878947368421053E-14</v>
      </c>
      <c r="I674" s="53">
        <f t="shared" si="157"/>
        <v>59.789473684210527</v>
      </c>
      <c r="J674" s="1">
        <v>714500000</v>
      </c>
      <c r="K674" s="1">
        <v>11490000</v>
      </c>
      <c r="L674" s="64">
        <f t="shared" si="169"/>
        <v>3541037510</v>
      </c>
      <c r="M674" s="1">
        <v>168100000</v>
      </c>
      <c r="N674" s="64"/>
      <c r="O674" s="1">
        <v>0.13783999999999999</v>
      </c>
      <c r="P674" s="1">
        <v>0.16308</v>
      </c>
      <c r="Q674" s="1">
        <v>0.27243000000000001</v>
      </c>
      <c r="R674" s="1">
        <v>0.12243</v>
      </c>
      <c r="S674" s="1">
        <v>1.2729000000000001E-2</v>
      </c>
      <c r="U674" s="1">
        <v>0.13661999999999999</v>
      </c>
      <c r="V674" s="1">
        <v>0.16034000000000001</v>
      </c>
      <c r="W674" s="1">
        <v>0.26674999999999999</v>
      </c>
      <c r="X674" s="1">
        <v>0.12243</v>
      </c>
      <c r="Y674" s="1">
        <v>1.2729000000000001E-2</v>
      </c>
      <c r="AA674" s="1">
        <v>0.11577999999999999</v>
      </c>
      <c r="AB674" s="1">
        <v>0.12055</v>
      </c>
      <c r="AC674" s="1">
        <v>0.18693000000000001</v>
      </c>
      <c r="AD674" s="1">
        <v>0.11645999999999999</v>
      </c>
      <c r="AE674" s="1">
        <v>1.222E-2</v>
      </c>
      <c r="AG674" s="3">
        <f t="shared" si="158"/>
        <v>196.61549117389569</v>
      </c>
      <c r="AH674" s="3">
        <f t="shared" si="159"/>
        <v>27.101479303409779</v>
      </c>
      <c r="AI674" s="3">
        <f t="shared" si="160"/>
        <v>26.861608404177627</v>
      </c>
      <c r="AJ674" s="3">
        <f t="shared" si="161"/>
        <v>22.764141568113644</v>
      </c>
      <c r="AK674" s="1">
        <f t="shared" si="162"/>
        <v>1764539671500</v>
      </c>
      <c r="AL674" s="63">
        <f t="shared" si="163"/>
        <v>1.839264E-4</v>
      </c>
      <c r="AM674" s="63">
        <f t="shared" si="164"/>
        <v>1.03928E-5</v>
      </c>
      <c r="AN674" s="43">
        <f t="shared" si="165"/>
        <v>5.6505210779964156E-2</v>
      </c>
      <c r="AO674" s="3">
        <f t="shared" si="166"/>
        <v>2.2312545989698309</v>
      </c>
      <c r="AP674" s="3">
        <f t="shared" si="167"/>
        <v>0.7507358351729212</v>
      </c>
      <c r="AV674" s="7"/>
      <c r="AW674" s="7"/>
      <c r="AX674" s="7"/>
      <c r="AY674" s="7"/>
      <c r="AZ674" s="7"/>
      <c r="BA674" s="7"/>
      <c r="BI674" s="7"/>
    </row>
    <row r="675" spans="1:61" x14ac:dyDescent="0.2">
      <c r="A675" s="2">
        <f t="shared" si="168"/>
        <v>166</v>
      </c>
      <c r="B675" s="1">
        <v>2.9829999999999999E-4</v>
      </c>
      <c r="C675" s="1">
        <v>37600</v>
      </c>
      <c r="D675" s="1">
        <v>1134000000000</v>
      </c>
      <c r="E675" s="1">
        <v>37430</v>
      </c>
      <c r="F675" s="1">
        <v>3469000000</v>
      </c>
      <c r="G675" s="1">
        <v>9370000</v>
      </c>
      <c r="H675" s="53">
        <f t="shared" si="156"/>
        <v>1.5699999999999999E-14</v>
      </c>
      <c r="I675" s="53">
        <f t="shared" si="157"/>
        <v>59.684210526315788</v>
      </c>
      <c r="J675" s="1">
        <v>740100000</v>
      </c>
      <c r="K675" s="1">
        <v>11270000</v>
      </c>
      <c r="L675" s="64">
        <f t="shared" si="169"/>
        <v>3469037430</v>
      </c>
      <c r="M675" s="1">
        <v>166300000</v>
      </c>
      <c r="N675" s="64"/>
      <c r="O675" s="1">
        <v>0.13641</v>
      </c>
      <c r="P675" s="1">
        <v>0.16139000000000001</v>
      </c>
      <c r="Q675" s="1">
        <v>0.26960000000000001</v>
      </c>
      <c r="R675" s="1">
        <v>0.12116</v>
      </c>
      <c r="S675" s="1">
        <v>1.2597000000000001E-2</v>
      </c>
      <c r="U675" s="1">
        <v>0.13521</v>
      </c>
      <c r="V675" s="1">
        <v>0.15867999999999999</v>
      </c>
      <c r="W675" s="1">
        <v>0.26399</v>
      </c>
      <c r="X675" s="1">
        <v>0.12116</v>
      </c>
      <c r="Y675" s="1">
        <v>1.2597000000000001E-2</v>
      </c>
      <c r="AA675" s="1">
        <v>0.11458</v>
      </c>
      <c r="AB675" s="1">
        <v>0.1193</v>
      </c>
      <c r="AC675" s="1">
        <v>0.18498000000000001</v>
      </c>
      <c r="AD675" s="1">
        <v>0.11525000000000001</v>
      </c>
      <c r="AE675" s="1">
        <v>1.2093E-2</v>
      </c>
      <c r="AG675" s="3">
        <f t="shared" si="158"/>
        <v>198.67427341514983</v>
      </c>
      <c r="AH675" s="3">
        <f t="shared" si="159"/>
        <v>27.10115763656059</v>
      </c>
      <c r="AI675" s="3">
        <f t="shared" si="160"/>
        <v>26.862748508462406</v>
      </c>
      <c r="AJ675" s="3">
        <f t="shared" si="161"/>
        <v>22.764098247907867</v>
      </c>
      <c r="AK675" s="1">
        <f t="shared" si="162"/>
        <v>1764573511500</v>
      </c>
      <c r="AL675" s="63">
        <f t="shared" si="163"/>
        <v>1.8347559999999999E-4</v>
      </c>
      <c r="AM675" s="63">
        <f t="shared" si="164"/>
        <v>1.0111199999999999E-5</v>
      </c>
      <c r="AN675" s="43">
        <f t="shared" si="165"/>
        <v>5.5109235233458835E-2</v>
      </c>
      <c r="AO675" s="3">
        <f t="shared" si="166"/>
        <v>2.2312400603093958</v>
      </c>
      <c r="AP675" s="3">
        <f t="shared" si="167"/>
        <v>0.75072805006505983</v>
      </c>
      <c r="AV675" s="7"/>
      <c r="AW675" s="7"/>
      <c r="AX675" s="7"/>
      <c r="AY675" s="7"/>
      <c r="AZ675" s="7"/>
      <c r="BA675" s="7"/>
      <c r="BI675" s="7"/>
    </row>
    <row r="676" spans="1:61" x14ac:dyDescent="0.2">
      <c r="A676" s="2">
        <f t="shared" si="168"/>
        <v>166.25</v>
      </c>
      <c r="B676" s="1">
        <v>2.9480000000000001E-4</v>
      </c>
      <c r="C676" s="1">
        <v>38250</v>
      </c>
      <c r="D676" s="1">
        <v>1132000000000</v>
      </c>
      <c r="E676" s="1">
        <v>37280</v>
      </c>
      <c r="F676" s="1">
        <v>3402000000</v>
      </c>
      <c r="G676" s="1">
        <v>9397000</v>
      </c>
      <c r="H676" s="53">
        <f t="shared" si="156"/>
        <v>1.551578947368421E-14</v>
      </c>
      <c r="I676" s="53">
        <f t="shared" si="157"/>
        <v>59.578947368421055</v>
      </c>
      <c r="J676" s="1">
        <v>763200000</v>
      </c>
      <c r="K676" s="1">
        <v>11110000</v>
      </c>
      <c r="L676" s="64">
        <f t="shared" si="169"/>
        <v>3402037280</v>
      </c>
      <c r="M676" s="1">
        <v>164600000</v>
      </c>
      <c r="N676" s="64"/>
      <c r="O676" s="1">
        <v>0.13500000000000001</v>
      </c>
      <c r="P676" s="1">
        <v>0.15970999999999999</v>
      </c>
      <c r="Q676" s="1">
        <v>0.26679999999999998</v>
      </c>
      <c r="R676" s="1">
        <v>0.11990000000000001</v>
      </c>
      <c r="S676" s="1">
        <v>1.2466E-2</v>
      </c>
      <c r="U676" s="1">
        <v>0.1338</v>
      </c>
      <c r="V676" s="1">
        <v>0.15701999999999999</v>
      </c>
      <c r="W676" s="1">
        <v>0.26124000000000003</v>
      </c>
      <c r="X676" s="1">
        <v>0.11990000000000001</v>
      </c>
      <c r="Y676" s="1">
        <v>1.2466E-2</v>
      </c>
      <c r="AA676" s="1">
        <v>0.11339</v>
      </c>
      <c r="AB676" s="1">
        <v>0.11806</v>
      </c>
      <c r="AC676" s="1">
        <v>0.18306</v>
      </c>
      <c r="AD676" s="1">
        <v>0.11405</v>
      </c>
      <c r="AE676" s="1">
        <v>1.1967999999999999E-2</v>
      </c>
      <c r="AG676" s="3">
        <f t="shared" si="158"/>
        <v>200.75461338968105</v>
      </c>
      <c r="AH676" s="3">
        <f t="shared" si="159"/>
        <v>27.101872807606945</v>
      </c>
      <c r="AI676" s="3">
        <f t="shared" si="160"/>
        <v>26.860967271539327</v>
      </c>
      <c r="AJ676" s="3">
        <f t="shared" si="161"/>
        <v>22.763565612255935</v>
      </c>
      <c r="AK676" s="1">
        <f t="shared" si="162"/>
        <v>1764607936500</v>
      </c>
      <c r="AL676" s="63">
        <f t="shared" si="163"/>
        <v>1.83652E-4</v>
      </c>
      <c r="AM676" s="63">
        <f t="shared" si="164"/>
        <v>9.9175999999999997E-6</v>
      </c>
      <c r="AN676" s="43">
        <f t="shared" si="165"/>
        <v>5.4002134471718248E-2</v>
      </c>
      <c r="AO676" s="3">
        <f t="shared" si="166"/>
        <v>2.2312545655667568</v>
      </c>
      <c r="AP676" s="3">
        <f t="shared" si="167"/>
        <v>0.75073570847160487</v>
      </c>
      <c r="AV676" s="7"/>
      <c r="AW676" s="7"/>
      <c r="AX676" s="7"/>
      <c r="AY676" s="7"/>
      <c r="AZ676" s="7"/>
      <c r="BA676" s="7"/>
      <c r="BI676" s="7"/>
    </row>
    <row r="677" spans="1:61" x14ac:dyDescent="0.2">
      <c r="A677" s="2">
        <f t="shared" si="168"/>
        <v>166.5</v>
      </c>
      <c r="B677" s="1">
        <v>2.9139999999999998E-4</v>
      </c>
      <c r="C677" s="1">
        <v>38890</v>
      </c>
      <c r="D677" s="1">
        <v>1130000000000</v>
      </c>
      <c r="E677" s="1">
        <v>37100</v>
      </c>
      <c r="F677" s="1">
        <v>3339000000</v>
      </c>
      <c r="G677" s="1">
        <v>9433000</v>
      </c>
      <c r="H677" s="53">
        <f t="shared" si="156"/>
        <v>1.5336842105263158E-14</v>
      </c>
      <c r="I677" s="53">
        <f t="shared" si="157"/>
        <v>59.473684210526315</v>
      </c>
      <c r="J677" s="1">
        <v>784000000</v>
      </c>
      <c r="K677" s="1">
        <v>10990000</v>
      </c>
      <c r="L677" s="64">
        <f t="shared" si="169"/>
        <v>3339037100</v>
      </c>
      <c r="M677" s="1">
        <v>162900000</v>
      </c>
      <c r="N677" s="64"/>
      <c r="O677" s="1">
        <v>0.13358999999999999</v>
      </c>
      <c r="P677" s="1">
        <v>0.15805</v>
      </c>
      <c r="Q677" s="1">
        <v>0.26401999999999998</v>
      </c>
      <c r="R677" s="1">
        <v>0.11865000000000001</v>
      </c>
      <c r="S677" s="1">
        <v>1.2337000000000001E-2</v>
      </c>
      <c r="U677" s="1">
        <v>0.13241</v>
      </c>
      <c r="V677" s="1">
        <v>0.15539</v>
      </c>
      <c r="W677" s="1">
        <v>0.25852000000000003</v>
      </c>
      <c r="X677" s="1">
        <v>0.11865000000000001</v>
      </c>
      <c r="Y677" s="1">
        <v>1.2337000000000001E-2</v>
      </c>
      <c r="AA677" s="1">
        <v>0.11221</v>
      </c>
      <c r="AB677" s="1">
        <v>0.11683</v>
      </c>
      <c r="AC677" s="1">
        <v>0.18115999999999999</v>
      </c>
      <c r="AD677" s="1">
        <v>0.11287</v>
      </c>
      <c r="AE677" s="1">
        <v>1.1842999999999999E-2</v>
      </c>
      <c r="AG677" s="3">
        <f t="shared" si="158"/>
        <v>202.85673683086489</v>
      </c>
      <c r="AH677" s="3">
        <f t="shared" si="159"/>
        <v>27.099631473235238</v>
      </c>
      <c r="AI677" s="3">
        <f t="shared" si="160"/>
        <v>26.860260523774819</v>
      </c>
      <c r="AJ677" s="3">
        <f t="shared" si="161"/>
        <v>22.762554439791352</v>
      </c>
      <c r="AK677" s="1">
        <f t="shared" si="162"/>
        <v>1764642937500</v>
      </c>
      <c r="AL677" s="63">
        <f t="shared" si="163"/>
        <v>1.8418119999999999E-4</v>
      </c>
      <c r="AM677" s="63">
        <f t="shared" si="164"/>
        <v>9.7767999999999993E-6</v>
      </c>
      <c r="AN677" s="43">
        <f t="shared" si="165"/>
        <v>5.3082507878111335E-2</v>
      </c>
      <c r="AO677" s="3">
        <f t="shared" si="166"/>
        <v>2.2312232415902145</v>
      </c>
      <c r="AP677" s="3">
        <f t="shared" si="167"/>
        <v>0.75071180006327121</v>
      </c>
      <c r="AV677" s="7"/>
      <c r="AW677" s="7"/>
      <c r="AX677" s="7"/>
      <c r="AY677" s="7"/>
      <c r="AZ677" s="7"/>
      <c r="BA677" s="7"/>
      <c r="BI677" s="7"/>
    </row>
    <row r="678" spans="1:61" x14ac:dyDescent="0.2">
      <c r="A678" s="2">
        <f t="shared" si="168"/>
        <v>166.75</v>
      </c>
      <c r="B678" s="1">
        <v>2.8800000000000001E-4</v>
      </c>
      <c r="C678" s="1">
        <v>39480</v>
      </c>
      <c r="D678" s="1">
        <v>1128000000000</v>
      </c>
      <c r="E678" s="1">
        <v>36880</v>
      </c>
      <c r="F678" s="1">
        <v>3281000000</v>
      </c>
      <c r="G678" s="1">
        <v>9470000</v>
      </c>
      <c r="H678" s="53">
        <f t="shared" si="156"/>
        <v>1.5157894736842107E-14</v>
      </c>
      <c r="I678" s="53">
        <f t="shared" si="157"/>
        <v>59.368421052631582</v>
      </c>
      <c r="J678" s="1">
        <v>802700000</v>
      </c>
      <c r="K678" s="1">
        <v>10900000</v>
      </c>
      <c r="L678" s="64">
        <f t="shared" si="169"/>
        <v>3281036880</v>
      </c>
      <c r="M678" s="1">
        <v>161200000</v>
      </c>
      <c r="N678" s="64"/>
      <c r="O678" s="1">
        <v>0.13220000000000001</v>
      </c>
      <c r="P678" s="1">
        <v>0.15640999999999999</v>
      </c>
      <c r="Q678" s="1">
        <v>0.26128000000000001</v>
      </c>
      <c r="R678" s="1">
        <v>0.11742</v>
      </c>
      <c r="S678" s="1">
        <v>1.2208999999999999E-2</v>
      </c>
      <c r="U678" s="1">
        <v>0.13103000000000001</v>
      </c>
      <c r="V678" s="1">
        <v>0.15378</v>
      </c>
      <c r="W678" s="1">
        <v>0.25584000000000001</v>
      </c>
      <c r="X678" s="1">
        <v>0.11742</v>
      </c>
      <c r="Y678" s="1">
        <v>1.2208999999999999E-2</v>
      </c>
      <c r="AA678" s="1">
        <v>0.11104</v>
      </c>
      <c r="AB678" s="1">
        <v>0.11561</v>
      </c>
      <c r="AC678" s="1">
        <v>0.17927000000000001</v>
      </c>
      <c r="AD678" s="1">
        <v>0.11169999999999999</v>
      </c>
      <c r="AE678" s="1">
        <v>1.172E-2</v>
      </c>
      <c r="AG678" s="3">
        <f t="shared" si="158"/>
        <v>204.98087183575507</v>
      </c>
      <c r="AH678" s="3">
        <f t="shared" si="159"/>
        <v>27.098471256686821</v>
      </c>
      <c r="AI678" s="3">
        <f t="shared" si="160"/>
        <v>26.858643636638988</v>
      </c>
      <c r="AJ678" s="3">
        <f t="shared" si="161"/>
        <v>22.761076008642242</v>
      </c>
      <c r="AK678" s="1">
        <f t="shared" si="162"/>
        <v>1764678469500</v>
      </c>
      <c r="AL678" s="63">
        <f t="shared" si="163"/>
        <v>1.8488679999999999E-4</v>
      </c>
      <c r="AM678" s="63">
        <f t="shared" si="164"/>
        <v>9.6711999999999998E-6</v>
      </c>
      <c r="AN678" s="43">
        <f t="shared" si="165"/>
        <v>5.2308764065363236E-2</v>
      </c>
      <c r="AO678" s="3">
        <f t="shared" si="166"/>
        <v>2.2312330839886623</v>
      </c>
      <c r="AP678" s="3">
        <f t="shared" si="167"/>
        <v>0.75071926347420248</v>
      </c>
      <c r="AV678" s="7"/>
      <c r="AW678" s="7"/>
      <c r="AX678" s="7"/>
      <c r="AY678" s="7"/>
      <c r="AZ678" s="7"/>
      <c r="BA678" s="7"/>
      <c r="BI678" s="7"/>
    </row>
    <row r="679" spans="1:61" x14ac:dyDescent="0.2">
      <c r="A679" s="2">
        <f t="shared" si="168"/>
        <v>167</v>
      </c>
      <c r="B679" s="1">
        <v>2.8469999999999998E-4</v>
      </c>
      <c r="C679" s="1">
        <v>40010</v>
      </c>
      <c r="D679" s="1">
        <v>1126000000000</v>
      </c>
      <c r="E679" s="1">
        <v>36630</v>
      </c>
      <c r="F679" s="1">
        <v>3225000000</v>
      </c>
      <c r="G679" s="1">
        <v>9505000</v>
      </c>
      <c r="H679" s="53">
        <f t="shared" si="156"/>
        <v>1.498421052631579E-14</v>
      </c>
      <c r="I679" s="53">
        <f t="shared" si="157"/>
        <v>59.263157894736842</v>
      </c>
      <c r="J679" s="1">
        <v>819400000</v>
      </c>
      <c r="K679" s="1">
        <v>10820000</v>
      </c>
      <c r="L679" s="64">
        <f t="shared" si="169"/>
        <v>3225036630</v>
      </c>
      <c r="M679" s="1">
        <v>159500000</v>
      </c>
      <c r="N679" s="64"/>
      <c r="O679" s="1">
        <v>0.13083</v>
      </c>
      <c r="P679" s="1">
        <v>0.15478</v>
      </c>
      <c r="Q679" s="1">
        <v>0.25856000000000001</v>
      </c>
      <c r="R679" s="1">
        <v>0.1162</v>
      </c>
      <c r="S679" s="1">
        <v>1.2082000000000001E-2</v>
      </c>
      <c r="U679" s="1">
        <v>0.12967000000000001</v>
      </c>
      <c r="V679" s="1">
        <v>0.15218000000000001</v>
      </c>
      <c r="W679" s="1">
        <v>0.25318000000000002</v>
      </c>
      <c r="X679" s="1">
        <v>0.1162</v>
      </c>
      <c r="Y679" s="1">
        <v>1.2082000000000001E-2</v>
      </c>
      <c r="AA679" s="1">
        <v>0.10988000000000001</v>
      </c>
      <c r="AB679" s="1">
        <v>0.11441</v>
      </c>
      <c r="AC679" s="1">
        <v>0.17741000000000001</v>
      </c>
      <c r="AD679" s="1">
        <v>0.11054</v>
      </c>
      <c r="AE679" s="1">
        <v>1.1598000000000001E-2</v>
      </c>
      <c r="AG679" s="3">
        <f t="shared" si="158"/>
        <v>207.1272488898345</v>
      </c>
      <c r="AH679" s="3">
        <f t="shared" si="159"/>
        <v>27.098457972257048</v>
      </c>
      <c r="AI679" s="3">
        <f t="shared" si="160"/>
        <v>26.858190363544843</v>
      </c>
      <c r="AJ679" s="3">
        <f t="shared" si="161"/>
        <v>22.759142108015016</v>
      </c>
      <c r="AK679" s="1">
        <f t="shared" si="162"/>
        <v>1764714478500</v>
      </c>
      <c r="AL679" s="63">
        <f t="shared" si="163"/>
        <v>1.8561199999999998E-4</v>
      </c>
      <c r="AM679" s="63">
        <f t="shared" si="164"/>
        <v>9.5920000000000007E-6</v>
      </c>
      <c r="AN679" s="43">
        <f t="shared" si="165"/>
        <v>5.1677693252591438E-2</v>
      </c>
      <c r="AO679" s="3">
        <f t="shared" si="166"/>
        <v>2.2312680363526729</v>
      </c>
      <c r="AP679" s="3">
        <f t="shared" si="167"/>
        <v>0.75074299005039413</v>
      </c>
      <c r="AV679" s="7"/>
      <c r="AW679" s="7"/>
      <c r="AX679" s="7"/>
      <c r="AY679" s="7"/>
      <c r="AZ679" s="7"/>
      <c r="BA679" s="7"/>
      <c r="BI679" s="7"/>
    </row>
    <row r="680" spans="1:61" x14ac:dyDescent="0.2">
      <c r="A680" s="2">
        <f t="shared" si="168"/>
        <v>167.25</v>
      </c>
      <c r="B680" s="1">
        <v>2.8140000000000001E-4</v>
      </c>
      <c r="C680" s="1">
        <v>40480</v>
      </c>
      <c r="D680" s="1">
        <v>1124000000000</v>
      </c>
      <c r="E680" s="1">
        <v>36360</v>
      </c>
      <c r="F680" s="1">
        <v>3173000000</v>
      </c>
      <c r="G680" s="1">
        <v>9535000</v>
      </c>
      <c r="H680" s="53">
        <f t="shared" si="156"/>
        <v>1.4810526315789473E-14</v>
      </c>
      <c r="I680" s="53">
        <f t="shared" si="157"/>
        <v>59.157894736842103</v>
      </c>
      <c r="J680" s="1">
        <v>834300000</v>
      </c>
      <c r="K680" s="1">
        <v>10750000</v>
      </c>
      <c r="L680" s="64">
        <f t="shared" si="169"/>
        <v>3173036360</v>
      </c>
      <c r="M680" s="1">
        <v>157900000</v>
      </c>
      <c r="N680" s="64"/>
      <c r="O680" s="1">
        <v>0.12947</v>
      </c>
      <c r="P680" s="1">
        <v>0.15317</v>
      </c>
      <c r="Q680" s="1">
        <v>0.25586999999999999</v>
      </c>
      <c r="R680" s="1">
        <v>0.11498999999999999</v>
      </c>
      <c r="S680" s="1">
        <v>1.1956E-2</v>
      </c>
      <c r="U680" s="1">
        <v>0.12831999999999999</v>
      </c>
      <c r="V680" s="1">
        <v>0.15059</v>
      </c>
      <c r="W680" s="1">
        <v>0.25053999999999998</v>
      </c>
      <c r="X680" s="1">
        <v>0.11498999999999999</v>
      </c>
      <c r="Y680" s="1">
        <v>1.1956E-2</v>
      </c>
      <c r="AA680" s="1">
        <v>0.10874</v>
      </c>
      <c r="AB680" s="1">
        <v>0.11322</v>
      </c>
      <c r="AC680" s="1">
        <v>0.17555999999999999</v>
      </c>
      <c r="AD680" s="1">
        <v>0.10939</v>
      </c>
      <c r="AE680" s="1">
        <v>1.1478E-2</v>
      </c>
      <c r="AG680" s="3">
        <f t="shared" si="158"/>
        <v>209.29610089202527</v>
      </c>
      <c r="AH680" s="3">
        <f t="shared" si="159"/>
        <v>27.09756618249051</v>
      </c>
      <c r="AI680" s="3">
        <f t="shared" si="160"/>
        <v>26.856875666464681</v>
      </c>
      <c r="AJ680" s="3">
        <f t="shared" si="161"/>
        <v>22.758858010998829</v>
      </c>
      <c r="AK680" s="1">
        <f t="shared" si="162"/>
        <v>1764750910500</v>
      </c>
      <c r="AL680" s="63">
        <f t="shared" si="163"/>
        <v>1.86298E-4</v>
      </c>
      <c r="AM680" s="63">
        <f t="shared" si="164"/>
        <v>9.5216000000000005E-6</v>
      </c>
      <c r="AN680" s="43">
        <f t="shared" si="165"/>
        <v>5.1109512716185898E-2</v>
      </c>
      <c r="AO680" s="3">
        <f t="shared" si="166"/>
        <v>2.2312539444190551</v>
      </c>
      <c r="AP680" s="3">
        <f t="shared" si="167"/>
        <v>0.75073447803094595</v>
      </c>
      <c r="AV680" s="7"/>
      <c r="AW680" s="7"/>
      <c r="AX680" s="7"/>
      <c r="AY680" s="7"/>
      <c r="AZ680" s="7"/>
      <c r="BA680" s="7"/>
      <c r="BI680" s="7"/>
    </row>
    <row r="681" spans="1:61" x14ac:dyDescent="0.2">
      <c r="A681" s="2">
        <f t="shared" si="168"/>
        <v>167.5</v>
      </c>
      <c r="B681" s="1">
        <v>2.7809999999999998E-4</v>
      </c>
      <c r="C681" s="1">
        <v>40880</v>
      </c>
      <c r="D681" s="1">
        <v>1122000000000</v>
      </c>
      <c r="E681" s="1">
        <v>36080</v>
      </c>
      <c r="F681" s="1">
        <v>3124000000</v>
      </c>
      <c r="G681" s="1">
        <v>9558000</v>
      </c>
      <c r="H681" s="53">
        <f t="shared" si="156"/>
        <v>1.4636842105263156E-14</v>
      </c>
      <c r="I681" s="53">
        <f t="shared" si="157"/>
        <v>59.05263157894737</v>
      </c>
      <c r="J681" s="1">
        <v>847500000</v>
      </c>
      <c r="K681" s="1">
        <v>10690000</v>
      </c>
      <c r="L681" s="64">
        <f t="shared" si="169"/>
        <v>3124036080</v>
      </c>
      <c r="M681" s="1">
        <v>156200000</v>
      </c>
      <c r="N681" s="64"/>
      <c r="O681" s="1">
        <v>0.12812000000000001</v>
      </c>
      <c r="P681" s="1">
        <v>0.15157999999999999</v>
      </c>
      <c r="Q681" s="1">
        <v>0.25320999999999999</v>
      </c>
      <c r="R681" s="1">
        <v>0.11379</v>
      </c>
      <c r="S681" s="1">
        <v>1.1831E-2</v>
      </c>
      <c r="U681" s="1">
        <v>0.12698999999999999</v>
      </c>
      <c r="V681" s="1">
        <v>0.14903</v>
      </c>
      <c r="W681" s="1">
        <v>0.24793999999999999</v>
      </c>
      <c r="X681" s="1">
        <v>0.11379</v>
      </c>
      <c r="Y681" s="1">
        <v>1.1831E-2</v>
      </c>
      <c r="AA681" s="1">
        <v>0.10761</v>
      </c>
      <c r="AB681" s="1">
        <v>0.11204</v>
      </c>
      <c r="AC681" s="1">
        <v>0.17373</v>
      </c>
      <c r="AD681" s="1">
        <v>0.10825</v>
      </c>
      <c r="AE681" s="1">
        <v>1.1358E-2</v>
      </c>
      <c r="AG681" s="3">
        <f t="shared" si="158"/>
        <v>211.48766317995879</v>
      </c>
      <c r="AH681" s="3">
        <f t="shared" si="159"/>
        <v>27.095799406616322</v>
      </c>
      <c r="AI681" s="3">
        <f t="shared" si="160"/>
        <v>26.856818347222966</v>
      </c>
      <c r="AJ681" s="3">
        <f t="shared" si="161"/>
        <v>22.758187434795364</v>
      </c>
      <c r="AK681" s="1">
        <f t="shared" si="162"/>
        <v>1764787702500</v>
      </c>
      <c r="AL681" s="63">
        <f t="shared" si="163"/>
        <v>1.8688599999999999E-4</v>
      </c>
      <c r="AM681" s="63">
        <f t="shared" si="164"/>
        <v>9.4599999999999992E-6</v>
      </c>
      <c r="AN681" s="43">
        <f t="shared" si="165"/>
        <v>5.0619093993129499E-2</v>
      </c>
      <c r="AO681" s="3">
        <f t="shared" si="166"/>
        <v>2.2311892510005715</v>
      </c>
      <c r="AP681" s="3">
        <f t="shared" si="167"/>
        <v>0.7506927035228923</v>
      </c>
      <c r="AV681" s="7"/>
      <c r="AW681" s="7"/>
      <c r="AX681" s="7"/>
      <c r="AY681" s="7"/>
      <c r="AZ681" s="7"/>
      <c r="BA681" s="7"/>
      <c r="BI681" s="7"/>
    </row>
    <row r="682" spans="1:61" x14ac:dyDescent="0.2">
      <c r="A682" s="2">
        <f t="shared" si="168"/>
        <v>167.75</v>
      </c>
      <c r="B682" s="1">
        <v>2.7490000000000001E-4</v>
      </c>
      <c r="C682" s="1">
        <v>41210</v>
      </c>
      <c r="D682" s="1">
        <v>1120000000000</v>
      </c>
      <c r="E682" s="1">
        <v>35790</v>
      </c>
      <c r="F682" s="1">
        <v>3077000000</v>
      </c>
      <c r="G682" s="1">
        <v>9574000</v>
      </c>
      <c r="H682" s="53">
        <f t="shared" si="156"/>
        <v>1.4468421052631579E-14</v>
      </c>
      <c r="I682" s="53">
        <f t="shared" si="157"/>
        <v>58.94736842105263</v>
      </c>
      <c r="J682" s="1">
        <v>859100000</v>
      </c>
      <c r="K682" s="1">
        <v>10630000</v>
      </c>
      <c r="L682" s="64">
        <f t="shared" si="169"/>
        <v>3077035790</v>
      </c>
      <c r="M682" s="1">
        <v>154600000</v>
      </c>
      <c r="N682" s="64"/>
      <c r="O682" s="1">
        <v>0.12679000000000001</v>
      </c>
      <c r="P682" s="1">
        <v>0.15</v>
      </c>
      <c r="Q682" s="1">
        <v>0.25058000000000002</v>
      </c>
      <c r="R682" s="1">
        <v>0.11261</v>
      </c>
      <c r="S682" s="1">
        <v>1.1708E-2</v>
      </c>
      <c r="U682" s="1">
        <v>0.12567</v>
      </c>
      <c r="V682" s="1">
        <v>0.14748</v>
      </c>
      <c r="W682" s="1">
        <v>0.24535999999999999</v>
      </c>
      <c r="X682" s="1">
        <v>0.11261</v>
      </c>
      <c r="Y682" s="1">
        <v>1.1708E-2</v>
      </c>
      <c r="AA682" s="1">
        <v>0.10649</v>
      </c>
      <c r="AB682" s="1">
        <v>0.11088000000000001</v>
      </c>
      <c r="AC682" s="1">
        <v>0.17193</v>
      </c>
      <c r="AD682" s="1">
        <v>0.10712000000000001</v>
      </c>
      <c r="AE682" s="1">
        <v>1.124E-2</v>
      </c>
      <c r="AG682" s="3">
        <f t="shared" si="158"/>
        <v>213.70217355551259</v>
      </c>
      <c r="AH682" s="3">
        <f t="shared" si="159"/>
        <v>27.095298585103443</v>
      </c>
      <c r="AI682" s="3">
        <f t="shared" si="160"/>
        <v>26.855952150721269</v>
      </c>
      <c r="AJ682" s="3">
        <f t="shared" si="161"/>
        <v>22.757144461926536</v>
      </c>
      <c r="AK682" s="1">
        <f t="shared" si="162"/>
        <v>1764824791500</v>
      </c>
      <c r="AL682" s="63">
        <f t="shared" si="163"/>
        <v>1.873368E-4</v>
      </c>
      <c r="AM682" s="63">
        <f t="shared" si="164"/>
        <v>9.4072000000000003E-6</v>
      </c>
      <c r="AN682" s="43">
        <f t="shared" si="165"/>
        <v>5.0215440853051831E-2</v>
      </c>
      <c r="AO682" s="3">
        <f t="shared" si="166"/>
        <v>2.2312511111111113</v>
      </c>
      <c r="AP682" s="3">
        <f t="shared" si="167"/>
        <v>0.75073333333333336</v>
      </c>
      <c r="AV682" s="7"/>
      <c r="AW682" s="7"/>
      <c r="AX682" s="7"/>
      <c r="AY682" s="7"/>
      <c r="AZ682" s="7"/>
      <c r="BA682" s="7"/>
      <c r="BI682" s="7"/>
    </row>
    <row r="683" spans="1:61" x14ac:dyDescent="0.2">
      <c r="A683" s="2">
        <f t="shared" si="168"/>
        <v>168</v>
      </c>
      <c r="B683" s="1">
        <v>2.7169999999999999E-4</v>
      </c>
      <c r="C683" s="1">
        <v>41480</v>
      </c>
      <c r="D683" s="1">
        <v>1119000000000</v>
      </c>
      <c r="E683" s="1">
        <v>35490</v>
      </c>
      <c r="F683" s="1">
        <v>3033000000</v>
      </c>
      <c r="G683" s="1">
        <v>9582000</v>
      </c>
      <c r="H683" s="53">
        <f t="shared" si="156"/>
        <v>1.43E-14</v>
      </c>
      <c r="I683" s="53">
        <f t="shared" si="157"/>
        <v>58.89473684210526</v>
      </c>
      <c r="J683" s="1">
        <v>869300000</v>
      </c>
      <c r="K683" s="1">
        <v>10560000</v>
      </c>
      <c r="L683" s="64">
        <f t="shared" si="169"/>
        <v>3033035490</v>
      </c>
      <c r="M683" s="1">
        <v>153000000</v>
      </c>
      <c r="N683" s="64"/>
      <c r="O683" s="1">
        <v>0.12547</v>
      </c>
      <c r="P683" s="1">
        <v>0.14843999999999999</v>
      </c>
      <c r="Q683" s="1">
        <v>0.24797</v>
      </c>
      <c r="R683" s="1">
        <v>0.11144</v>
      </c>
      <c r="S683" s="1">
        <v>1.1586000000000001E-2</v>
      </c>
      <c r="U683" s="1">
        <v>0.12436</v>
      </c>
      <c r="V683" s="1">
        <v>0.14593999999999999</v>
      </c>
      <c r="W683" s="1">
        <v>0.24281</v>
      </c>
      <c r="X683" s="1">
        <v>0.11144</v>
      </c>
      <c r="Y683" s="1">
        <v>1.1586000000000001E-2</v>
      </c>
      <c r="AA683" s="1">
        <v>0.10538</v>
      </c>
      <c r="AB683" s="1">
        <v>0.10972</v>
      </c>
      <c r="AC683" s="1">
        <v>0.17014000000000001</v>
      </c>
      <c r="AD683" s="1">
        <v>0.10600999999999999</v>
      </c>
      <c r="AE683" s="1">
        <v>1.1122E-2</v>
      </c>
      <c r="AG683" s="3">
        <f t="shared" si="158"/>
        <v>215.93987231061411</v>
      </c>
      <c r="AH683" s="3">
        <f t="shared" si="159"/>
        <v>27.093975778812752</v>
      </c>
      <c r="AI683" s="3">
        <f t="shared" si="160"/>
        <v>26.854282520547969</v>
      </c>
      <c r="AJ683" s="3">
        <f t="shared" si="161"/>
        <v>22.755743744092516</v>
      </c>
      <c r="AK683" s="1">
        <f t="shared" si="162"/>
        <v>1764862123500</v>
      </c>
      <c r="AL683" s="63">
        <f t="shared" si="163"/>
        <v>1.8765039999999998E-4</v>
      </c>
      <c r="AM683" s="63">
        <f t="shared" si="164"/>
        <v>9.3543999999999997E-6</v>
      </c>
      <c r="AN683" s="43">
        <f t="shared" si="165"/>
        <v>4.9850146868858261E-2</v>
      </c>
      <c r="AO683" s="3">
        <f t="shared" si="166"/>
        <v>2.2312572981226988</v>
      </c>
      <c r="AP683" s="3">
        <f t="shared" si="167"/>
        <v>0.75074104015090282</v>
      </c>
      <c r="AV683" s="7"/>
      <c r="AW683" s="7"/>
      <c r="AX683" s="7"/>
      <c r="AY683" s="7"/>
      <c r="AZ683" s="7"/>
      <c r="BA683" s="7"/>
      <c r="BI683" s="7"/>
    </row>
    <row r="684" spans="1:61" x14ac:dyDescent="0.2">
      <c r="A684" s="2">
        <f t="shared" si="168"/>
        <v>168.25</v>
      </c>
      <c r="B684" s="1">
        <v>2.6850000000000002E-4</v>
      </c>
      <c r="C684" s="1">
        <v>41680</v>
      </c>
      <c r="D684" s="1">
        <v>1117000000000</v>
      </c>
      <c r="E684" s="1">
        <v>35190</v>
      </c>
      <c r="F684" s="1">
        <v>2992000000</v>
      </c>
      <c r="G684" s="1">
        <v>9583000</v>
      </c>
      <c r="H684" s="53">
        <f t="shared" si="156"/>
        <v>1.4131578947368422E-14</v>
      </c>
      <c r="I684" s="53">
        <f t="shared" si="157"/>
        <v>58.789473684210527</v>
      </c>
      <c r="J684" s="1">
        <v>878300000</v>
      </c>
      <c r="K684" s="1">
        <v>10500000</v>
      </c>
      <c r="L684" s="64">
        <f t="shared" si="169"/>
        <v>2992035190</v>
      </c>
      <c r="M684" s="1">
        <v>151400000</v>
      </c>
      <c r="N684" s="64"/>
      <c r="O684" s="1">
        <v>0.12416000000000001</v>
      </c>
      <c r="P684" s="1">
        <v>0.14688999999999999</v>
      </c>
      <c r="Q684" s="1">
        <v>0.24539</v>
      </c>
      <c r="R684" s="1">
        <v>0.11028</v>
      </c>
      <c r="S684" s="1">
        <v>1.1464999999999999E-2</v>
      </c>
      <c r="U684" s="1">
        <v>0.12307</v>
      </c>
      <c r="V684" s="1">
        <v>0.14441999999999999</v>
      </c>
      <c r="W684" s="1">
        <v>0.24027999999999999</v>
      </c>
      <c r="X684" s="1">
        <v>0.11028</v>
      </c>
      <c r="Y684" s="1">
        <v>1.1464999999999999E-2</v>
      </c>
      <c r="AA684" s="1">
        <v>0.10428</v>
      </c>
      <c r="AB684" s="1">
        <v>0.10858</v>
      </c>
      <c r="AC684" s="1">
        <v>0.16836999999999999</v>
      </c>
      <c r="AD684" s="1">
        <v>0.10489999999999999</v>
      </c>
      <c r="AE684" s="1">
        <v>1.1006E-2</v>
      </c>
      <c r="AG684" s="3">
        <f t="shared" si="158"/>
        <v>218.20100225331319</v>
      </c>
      <c r="AH684" s="3">
        <f t="shared" si="159"/>
        <v>27.091836439771367</v>
      </c>
      <c r="AI684" s="3">
        <f t="shared" si="160"/>
        <v>26.853997347315254</v>
      </c>
      <c r="AJ684" s="3">
        <f t="shared" si="161"/>
        <v>22.754000514975498</v>
      </c>
      <c r="AK684" s="1">
        <f t="shared" si="162"/>
        <v>1764899635500</v>
      </c>
      <c r="AL684" s="63">
        <f t="shared" si="163"/>
        <v>1.878072E-4</v>
      </c>
      <c r="AM684" s="63">
        <f t="shared" si="164"/>
        <v>9.2928000000000002E-6</v>
      </c>
      <c r="AN684" s="43">
        <f t="shared" si="165"/>
        <v>4.9480531097849285E-2</v>
      </c>
      <c r="AO684" s="3">
        <f t="shared" si="166"/>
        <v>2.2312955272653006</v>
      </c>
      <c r="AP684" s="3">
        <f t="shared" si="167"/>
        <v>0.75076587922935534</v>
      </c>
      <c r="AV684" s="7"/>
      <c r="AW684" s="7"/>
      <c r="AX684" s="7"/>
      <c r="AY684" s="7"/>
      <c r="AZ684" s="7"/>
      <c r="BA684" s="7"/>
      <c r="BI684" s="7"/>
    </row>
    <row r="685" spans="1:61" x14ac:dyDescent="0.2">
      <c r="A685" s="2">
        <f t="shared" si="168"/>
        <v>168.5</v>
      </c>
      <c r="B685" s="1">
        <v>2.654E-4</v>
      </c>
      <c r="C685" s="1">
        <v>41820</v>
      </c>
      <c r="D685" s="1">
        <v>1115000000000</v>
      </c>
      <c r="E685" s="1">
        <v>34880</v>
      </c>
      <c r="F685" s="1">
        <v>2952000000</v>
      </c>
      <c r="G685" s="1">
        <v>9578000</v>
      </c>
      <c r="H685" s="53">
        <f t="shared" ref="H685:H748" si="170">B685/19000000000</f>
        <v>1.396842105263158E-14</v>
      </c>
      <c r="I685" s="53">
        <f t="shared" ref="I685:I748" si="171">D685/19000000000</f>
        <v>58.684210526315788</v>
      </c>
      <c r="J685" s="1">
        <v>886100000</v>
      </c>
      <c r="K685" s="1">
        <v>10440000</v>
      </c>
      <c r="L685" s="64">
        <f t="shared" si="169"/>
        <v>2952034880</v>
      </c>
      <c r="M685" s="1">
        <v>149800000</v>
      </c>
      <c r="N685" s="64"/>
      <c r="O685" s="1">
        <v>0.12286999999999999</v>
      </c>
      <c r="P685" s="1">
        <v>0.14535999999999999</v>
      </c>
      <c r="Q685" s="1">
        <v>0.24284</v>
      </c>
      <c r="R685" s="1">
        <v>0.10913</v>
      </c>
      <c r="S685" s="1">
        <v>1.1344999999999999E-2</v>
      </c>
      <c r="U685" s="1">
        <v>0.12178</v>
      </c>
      <c r="V685" s="1">
        <v>0.14291999999999999</v>
      </c>
      <c r="W685" s="1">
        <v>0.23777999999999999</v>
      </c>
      <c r="X685" s="1">
        <v>0.10913</v>
      </c>
      <c r="Y685" s="1">
        <v>1.1344999999999999E-2</v>
      </c>
      <c r="AA685" s="1">
        <v>0.1032</v>
      </c>
      <c r="AB685" s="1">
        <v>0.10745</v>
      </c>
      <c r="AC685" s="1">
        <v>0.16661000000000001</v>
      </c>
      <c r="AD685" s="1">
        <v>0.10381</v>
      </c>
      <c r="AE685" s="1">
        <v>1.0891E-2</v>
      </c>
      <c r="AG685" s="3">
        <f t="shared" ref="AG685:AG748" si="172">IF(A685&lt;AG$3,1,EXP((A685-AG$3)/24))</f>
        <v>220.48580873412919</v>
      </c>
      <c r="AH685" s="3">
        <f t="shared" ref="AH685:AH748" si="173">O685*AG685</f>
        <v>27.091091319162452</v>
      </c>
      <c r="AI685" s="3">
        <f t="shared" ref="AI685:AI748" si="174">U685*AG685</f>
        <v>26.850761787642252</v>
      </c>
      <c r="AJ685" s="3">
        <f t="shared" ref="AJ685:AJ748" si="175">AA685*AG685</f>
        <v>22.754135461362132</v>
      </c>
      <c r="AK685" s="1">
        <f t="shared" ref="AK685:AK748" si="176">AK684+(C685*0.25)*3600</f>
        <v>1764937273500</v>
      </c>
      <c r="AL685" s="63">
        <f t="shared" ref="AL685:AL748" si="177">G684*AL$5</f>
        <v>1.8782679999999999E-4</v>
      </c>
      <c r="AM685" s="63">
        <f t="shared" ref="AM685:AM748" si="178">K684*AM$5</f>
        <v>9.2399999999999996E-6</v>
      </c>
      <c r="AN685" s="43">
        <f t="shared" ref="AN685:AN748" si="179">AM685/AL685</f>
        <v>4.9194257688466185E-2</v>
      </c>
      <c r="AO685" s="3">
        <f t="shared" ref="AO685:AO748" si="180">((P685*12)+Q685+(R685*16)+(S685*14))/(P685*12)</f>
        <v>2.231282104201064</v>
      </c>
      <c r="AP685" s="3">
        <f t="shared" ref="AP685:AP748" si="181">R685/P685</f>
        <v>0.75075674188222352</v>
      </c>
      <c r="AV685" s="7"/>
      <c r="AW685" s="7"/>
      <c r="AX685" s="7"/>
      <c r="AY685" s="7"/>
      <c r="AZ685" s="7"/>
      <c r="BA685" s="7"/>
      <c r="BI685" s="7"/>
    </row>
    <row r="686" spans="1:61" x14ac:dyDescent="0.2">
      <c r="A686" s="2">
        <f t="shared" si="168"/>
        <v>168.75</v>
      </c>
      <c r="B686" s="1">
        <v>2.6229999999999998E-4</v>
      </c>
      <c r="C686" s="1">
        <v>41910</v>
      </c>
      <c r="D686" s="1">
        <v>1113000000000</v>
      </c>
      <c r="E686" s="1">
        <v>34570</v>
      </c>
      <c r="F686" s="1">
        <v>2914000000</v>
      </c>
      <c r="G686" s="1">
        <v>9566000</v>
      </c>
      <c r="H686" s="53">
        <f t="shared" si="170"/>
        <v>1.3805263157894736E-14</v>
      </c>
      <c r="I686" s="53">
        <f t="shared" si="171"/>
        <v>58.578947368421055</v>
      </c>
      <c r="J686" s="1">
        <v>892900000</v>
      </c>
      <c r="K686" s="1">
        <v>10370000</v>
      </c>
      <c r="L686" s="64">
        <f t="shared" si="169"/>
        <v>2914034570</v>
      </c>
      <c r="M686" s="1">
        <v>148300000</v>
      </c>
      <c r="N686" s="64"/>
      <c r="O686" s="1">
        <v>0.12159</v>
      </c>
      <c r="P686" s="1">
        <v>0.14385000000000001</v>
      </c>
      <c r="Q686" s="1">
        <v>0.24031</v>
      </c>
      <c r="R686" s="1">
        <v>0.10799</v>
      </c>
      <c r="S686" s="1">
        <v>1.1227000000000001E-2</v>
      </c>
      <c r="U686" s="1">
        <v>0.12051000000000001</v>
      </c>
      <c r="V686" s="1">
        <v>0.14143</v>
      </c>
      <c r="W686" s="1">
        <v>0.23530999999999999</v>
      </c>
      <c r="X686" s="1">
        <v>0.10799</v>
      </c>
      <c r="Y686" s="1">
        <v>1.1227000000000001E-2</v>
      </c>
      <c r="AA686" s="1">
        <v>0.10212</v>
      </c>
      <c r="AB686" s="1">
        <v>0.10632999999999999</v>
      </c>
      <c r="AC686" s="1">
        <v>0.16488</v>
      </c>
      <c r="AD686" s="1">
        <v>0.10273</v>
      </c>
      <c r="AE686" s="1">
        <v>1.0777999999999999E-2</v>
      </c>
      <c r="AG686" s="3">
        <f t="shared" si="172"/>
        <v>222.79453967267415</v>
      </c>
      <c r="AH686" s="3">
        <f t="shared" si="173"/>
        <v>27.08958807880045</v>
      </c>
      <c r="AI686" s="3">
        <f t="shared" si="174"/>
        <v>26.848969975953963</v>
      </c>
      <c r="AJ686" s="3">
        <f t="shared" si="175"/>
        <v>22.751778391373485</v>
      </c>
      <c r="AK686" s="1">
        <f t="shared" si="176"/>
        <v>1764974992500</v>
      </c>
      <c r="AL686" s="63">
        <f t="shared" si="177"/>
        <v>1.8772879999999999E-4</v>
      </c>
      <c r="AM686" s="63">
        <f t="shared" si="178"/>
        <v>9.187199999999999E-6</v>
      </c>
      <c r="AN686" s="43">
        <f t="shared" si="179"/>
        <v>4.8938681757940174E-2</v>
      </c>
      <c r="AO686" s="3">
        <f t="shared" si="180"/>
        <v>2.2312177036264629</v>
      </c>
      <c r="AP686" s="3">
        <f t="shared" si="181"/>
        <v>0.7507125477928398</v>
      </c>
      <c r="AV686" s="7"/>
      <c r="AW686" s="7"/>
      <c r="AX686" s="7"/>
      <c r="AY686" s="7"/>
      <c r="AZ686" s="7"/>
      <c r="BA686" s="7"/>
      <c r="BI686" s="7"/>
    </row>
    <row r="687" spans="1:61" x14ac:dyDescent="0.2">
      <c r="A687" s="2">
        <f t="shared" si="168"/>
        <v>169</v>
      </c>
      <c r="B687" s="1">
        <v>2.5920000000000001E-4</v>
      </c>
      <c r="C687" s="1">
        <v>41950</v>
      </c>
      <c r="D687" s="1">
        <v>1111000000000</v>
      </c>
      <c r="E687" s="1">
        <v>34260</v>
      </c>
      <c r="F687" s="1">
        <v>2878000000</v>
      </c>
      <c r="G687" s="1">
        <v>9548000</v>
      </c>
      <c r="H687" s="53">
        <f t="shared" si="170"/>
        <v>1.3642105263157896E-14</v>
      </c>
      <c r="I687" s="53">
        <f t="shared" si="171"/>
        <v>58.473684210526315</v>
      </c>
      <c r="J687" s="1">
        <v>898700000</v>
      </c>
      <c r="K687" s="1">
        <v>10300000</v>
      </c>
      <c r="L687" s="64">
        <f t="shared" si="169"/>
        <v>2878034260</v>
      </c>
      <c r="M687" s="1">
        <v>146700000</v>
      </c>
      <c r="N687" s="64"/>
      <c r="O687" s="1">
        <v>0.12033000000000001</v>
      </c>
      <c r="P687" s="1">
        <v>0.14235</v>
      </c>
      <c r="Q687" s="1">
        <v>0.23780999999999999</v>
      </c>
      <c r="R687" s="1">
        <v>0.10687000000000001</v>
      </c>
      <c r="S687" s="1">
        <v>1.111E-2</v>
      </c>
      <c r="U687" s="1">
        <v>0.11926</v>
      </c>
      <c r="V687" s="1">
        <v>0.13996</v>
      </c>
      <c r="W687" s="1">
        <v>0.23286000000000001</v>
      </c>
      <c r="X687" s="1">
        <v>0.10687000000000001</v>
      </c>
      <c r="Y687" s="1">
        <v>1.111E-2</v>
      </c>
      <c r="AA687" s="1">
        <v>0.10106</v>
      </c>
      <c r="AB687" s="1">
        <v>0.10521999999999999</v>
      </c>
      <c r="AC687" s="1">
        <v>0.16316</v>
      </c>
      <c r="AD687" s="1">
        <v>0.10166</v>
      </c>
      <c r="AE687" s="1">
        <v>1.0664999999999999E-2</v>
      </c>
      <c r="AG687" s="3">
        <f t="shared" si="172"/>
        <v>225.12744558455273</v>
      </c>
      <c r="AH687" s="3">
        <f t="shared" si="173"/>
        <v>27.089585527189232</v>
      </c>
      <c r="AI687" s="3">
        <f t="shared" si="174"/>
        <v>26.848699160413759</v>
      </c>
      <c r="AJ687" s="3">
        <f t="shared" si="175"/>
        <v>22.751379650774897</v>
      </c>
      <c r="AK687" s="1">
        <f t="shared" si="176"/>
        <v>1765012747500</v>
      </c>
      <c r="AL687" s="63">
        <f t="shared" si="177"/>
        <v>1.8749359999999999E-4</v>
      </c>
      <c r="AM687" s="63">
        <f t="shared" si="178"/>
        <v>9.1255999999999995E-6</v>
      </c>
      <c r="AN687" s="43">
        <f t="shared" si="179"/>
        <v>4.8671527988155328E-2</v>
      </c>
      <c r="AO687" s="3">
        <f t="shared" si="180"/>
        <v>2.2312785388127856</v>
      </c>
      <c r="AP687" s="3">
        <f t="shared" si="181"/>
        <v>0.7507551808921672</v>
      </c>
      <c r="AV687" s="7"/>
      <c r="AW687" s="7"/>
      <c r="AX687" s="7"/>
      <c r="AY687" s="7"/>
      <c r="AZ687" s="7"/>
      <c r="BA687" s="7"/>
      <c r="BI687" s="7"/>
    </row>
    <row r="688" spans="1:61" x14ac:dyDescent="0.2">
      <c r="A688" s="2">
        <f t="shared" si="168"/>
        <v>169.25</v>
      </c>
      <c r="B688" s="1">
        <v>2.5619999999999999E-4</v>
      </c>
      <c r="C688" s="1">
        <v>41950</v>
      </c>
      <c r="D688" s="1">
        <v>1110000000000</v>
      </c>
      <c r="E688" s="1">
        <v>33950</v>
      </c>
      <c r="F688" s="1">
        <v>2843000000</v>
      </c>
      <c r="G688" s="1">
        <v>9525000</v>
      </c>
      <c r="H688" s="53">
        <f t="shared" si="170"/>
        <v>1.348421052631579E-14</v>
      </c>
      <c r="I688" s="53">
        <f t="shared" si="171"/>
        <v>58.421052631578945</v>
      </c>
      <c r="J688" s="1">
        <v>903700000</v>
      </c>
      <c r="K688" s="1">
        <v>10230000</v>
      </c>
      <c r="L688" s="64">
        <f t="shared" si="169"/>
        <v>2843033950</v>
      </c>
      <c r="M688" s="1">
        <v>145200000</v>
      </c>
      <c r="N688" s="64"/>
      <c r="O688" s="1">
        <v>0.11907</v>
      </c>
      <c r="P688" s="1">
        <v>0.14087</v>
      </c>
      <c r="Q688" s="1">
        <v>0.23533000000000001</v>
      </c>
      <c r="R688" s="1">
        <v>0.10576000000000001</v>
      </c>
      <c r="S688" s="1">
        <v>1.0994E-2</v>
      </c>
      <c r="U688" s="1">
        <v>0.11802</v>
      </c>
      <c r="V688" s="1">
        <v>0.13850000000000001</v>
      </c>
      <c r="W688" s="1">
        <v>0.23043</v>
      </c>
      <c r="X688" s="1">
        <v>0.10576000000000001</v>
      </c>
      <c r="Y688" s="1">
        <v>1.0994E-2</v>
      </c>
      <c r="AA688" s="1">
        <v>0.1</v>
      </c>
      <c r="AB688" s="1">
        <v>0.10413</v>
      </c>
      <c r="AC688" s="1">
        <v>0.16145999999999999</v>
      </c>
      <c r="AD688" s="1">
        <v>0.10059999999999999</v>
      </c>
      <c r="AE688" s="1">
        <v>1.0553999999999999E-2</v>
      </c>
      <c r="AG688" s="3">
        <f t="shared" si="172"/>
        <v>227.48477960854586</v>
      </c>
      <c r="AH688" s="3">
        <f t="shared" si="173"/>
        <v>27.086612707989556</v>
      </c>
      <c r="AI688" s="3">
        <f t="shared" si="174"/>
        <v>26.847753689400584</v>
      </c>
      <c r="AJ688" s="3">
        <f t="shared" si="175"/>
        <v>22.748477960854586</v>
      </c>
      <c r="AK688" s="1">
        <f t="shared" si="176"/>
        <v>1765050502500</v>
      </c>
      <c r="AL688" s="63">
        <f t="shared" si="177"/>
        <v>1.871408E-4</v>
      </c>
      <c r="AM688" s="63">
        <f t="shared" si="178"/>
        <v>9.064E-6</v>
      </c>
      <c r="AN688" s="43">
        <f t="shared" si="179"/>
        <v>4.8434120191855543E-2</v>
      </c>
      <c r="AO688" s="3">
        <f t="shared" si="180"/>
        <v>2.2312806133314407</v>
      </c>
      <c r="AP688" s="3">
        <f t="shared" si="181"/>
        <v>0.75076311492865766</v>
      </c>
      <c r="AV688" s="7"/>
      <c r="AW688" s="7"/>
      <c r="AX688" s="7"/>
      <c r="AY688" s="7"/>
      <c r="AZ688" s="7"/>
      <c r="BA688" s="7"/>
      <c r="BI688" s="7"/>
    </row>
    <row r="689" spans="1:61" x14ac:dyDescent="0.2">
      <c r="A689" s="2">
        <f t="shared" si="168"/>
        <v>169.5</v>
      </c>
      <c r="B689" s="1">
        <v>2.5319999999999997E-4</v>
      </c>
      <c r="C689" s="1">
        <v>41900</v>
      </c>
      <c r="D689" s="1">
        <v>1108000000000</v>
      </c>
      <c r="E689" s="1">
        <v>33640</v>
      </c>
      <c r="F689" s="1">
        <v>2810000000</v>
      </c>
      <c r="G689" s="1">
        <v>9497000</v>
      </c>
      <c r="H689" s="53">
        <f t="shared" si="170"/>
        <v>1.3326315789473682E-14</v>
      </c>
      <c r="I689" s="53">
        <f t="shared" si="171"/>
        <v>58.315789473684212</v>
      </c>
      <c r="J689" s="1">
        <v>907900000</v>
      </c>
      <c r="K689" s="1">
        <v>10160000</v>
      </c>
      <c r="L689" s="64">
        <f t="shared" si="169"/>
        <v>2810033640</v>
      </c>
      <c r="M689" s="1">
        <v>143700000</v>
      </c>
      <c r="N689" s="64"/>
      <c r="O689" s="1">
        <v>0.11783</v>
      </c>
      <c r="P689" s="1">
        <v>0.1394</v>
      </c>
      <c r="Q689" s="1">
        <v>0.23289000000000001</v>
      </c>
      <c r="R689" s="1">
        <v>0.10465000000000001</v>
      </c>
      <c r="S689" s="1">
        <v>1.0879E-2</v>
      </c>
      <c r="U689" s="1">
        <v>0.11679</v>
      </c>
      <c r="V689" s="1">
        <v>0.13705999999999999</v>
      </c>
      <c r="W689" s="1">
        <v>0.22803999999999999</v>
      </c>
      <c r="X689" s="1">
        <v>0.10465000000000001</v>
      </c>
      <c r="Y689" s="1">
        <v>1.0879E-2</v>
      </c>
      <c r="AA689" s="1">
        <v>9.8961999999999994E-2</v>
      </c>
      <c r="AB689" s="1">
        <v>0.10304000000000001</v>
      </c>
      <c r="AC689" s="1">
        <v>0.15978000000000001</v>
      </c>
      <c r="AD689" s="1">
        <v>9.9551000000000001E-2</v>
      </c>
      <c r="AE689" s="1">
        <v>1.0444E-2</v>
      </c>
      <c r="AG689" s="3">
        <f t="shared" si="172"/>
        <v>229.86679753407884</v>
      </c>
      <c r="AH689" s="3">
        <f t="shared" si="173"/>
        <v>27.085204753440511</v>
      </c>
      <c r="AI689" s="3">
        <f t="shared" si="174"/>
        <v>26.84614328400507</v>
      </c>
      <c r="AJ689" s="3">
        <f t="shared" si="175"/>
        <v>22.748078017567508</v>
      </c>
      <c r="AK689" s="1">
        <f t="shared" si="176"/>
        <v>1765088212500</v>
      </c>
      <c r="AL689" s="63">
        <f t="shared" si="177"/>
        <v>1.8668999999999999E-4</v>
      </c>
      <c r="AM689" s="63">
        <f t="shared" si="178"/>
        <v>9.0024000000000004E-6</v>
      </c>
      <c r="AN689" s="43">
        <f t="shared" si="179"/>
        <v>4.8221115217740647E-2</v>
      </c>
      <c r="AO689" s="3">
        <f t="shared" si="180"/>
        <v>2.2312266857962695</v>
      </c>
      <c r="AP689" s="3">
        <f t="shared" si="181"/>
        <v>0.75071736011477774</v>
      </c>
      <c r="AV689" s="7"/>
      <c r="AW689" s="7"/>
      <c r="AX689" s="7"/>
      <c r="AY689" s="7"/>
      <c r="AZ689" s="7"/>
      <c r="BA689" s="7"/>
      <c r="BI689" s="7"/>
    </row>
    <row r="690" spans="1:61" x14ac:dyDescent="0.2">
      <c r="A690" s="2">
        <f t="shared" si="168"/>
        <v>169.75</v>
      </c>
      <c r="B690" s="1">
        <v>2.5020000000000001E-4</v>
      </c>
      <c r="C690" s="1">
        <v>41830</v>
      </c>
      <c r="D690" s="1">
        <v>1106000000000</v>
      </c>
      <c r="E690" s="1">
        <v>33340</v>
      </c>
      <c r="F690" s="1">
        <v>2777000000</v>
      </c>
      <c r="G690" s="1">
        <v>9466000</v>
      </c>
      <c r="H690" s="53">
        <f t="shared" si="170"/>
        <v>1.3168421052631579E-14</v>
      </c>
      <c r="I690" s="53">
        <f t="shared" si="171"/>
        <v>58.210526315789473</v>
      </c>
      <c r="J690" s="1">
        <v>911500000</v>
      </c>
      <c r="K690" s="1">
        <v>10090000</v>
      </c>
      <c r="L690" s="64">
        <f t="shared" si="169"/>
        <v>2777033340</v>
      </c>
      <c r="M690" s="1">
        <v>142200000</v>
      </c>
      <c r="N690" s="64"/>
      <c r="O690" s="1">
        <v>0.1166</v>
      </c>
      <c r="P690" s="1">
        <v>0.13794999999999999</v>
      </c>
      <c r="Q690" s="1">
        <v>0.23046</v>
      </c>
      <c r="R690" s="1">
        <v>0.10356</v>
      </c>
      <c r="S690" s="1">
        <v>1.0765E-2</v>
      </c>
      <c r="U690" s="1">
        <v>0.11557000000000001</v>
      </c>
      <c r="V690" s="1">
        <v>0.13563</v>
      </c>
      <c r="W690" s="1">
        <v>0.22567000000000001</v>
      </c>
      <c r="X690" s="1">
        <v>0.10356</v>
      </c>
      <c r="Y690" s="1">
        <v>1.0765E-2</v>
      </c>
      <c r="AA690" s="1">
        <v>9.7932000000000005E-2</v>
      </c>
      <c r="AB690" s="1">
        <v>0.10197000000000001</v>
      </c>
      <c r="AC690" s="1">
        <v>0.15811</v>
      </c>
      <c r="AD690" s="1">
        <v>9.8513000000000003E-2</v>
      </c>
      <c r="AE690" s="1">
        <v>1.0333999999999999E-2</v>
      </c>
      <c r="AG690" s="3">
        <f t="shared" si="172"/>
        <v>232.27375782897525</v>
      </c>
      <c r="AH690" s="3">
        <f t="shared" si="173"/>
        <v>27.083120162858513</v>
      </c>
      <c r="AI690" s="3">
        <f t="shared" si="174"/>
        <v>26.843878192294671</v>
      </c>
      <c r="AJ690" s="3">
        <f t="shared" si="175"/>
        <v>22.747033651707206</v>
      </c>
      <c r="AK690" s="1">
        <f t="shared" si="176"/>
        <v>1765125859500</v>
      </c>
      <c r="AL690" s="63">
        <f t="shared" si="177"/>
        <v>1.8614119999999998E-4</v>
      </c>
      <c r="AM690" s="63">
        <f t="shared" si="178"/>
        <v>8.9407999999999992E-6</v>
      </c>
      <c r="AN690" s="43">
        <f t="shared" si="179"/>
        <v>4.8032353933465562E-2</v>
      </c>
      <c r="AO690" s="3">
        <f t="shared" si="180"/>
        <v>2.23120091820708</v>
      </c>
      <c r="AP690" s="3">
        <f t="shared" si="181"/>
        <v>0.75070677781805006</v>
      </c>
      <c r="AV690" s="7"/>
      <c r="AW690" s="7"/>
      <c r="AX690" s="7"/>
      <c r="AY690" s="7"/>
      <c r="AZ690" s="7"/>
      <c r="BA690" s="7"/>
      <c r="BI690" s="7"/>
    </row>
    <row r="691" spans="1:61" x14ac:dyDescent="0.2">
      <c r="A691" s="2">
        <f t="shared" si="168"/>
        <v>170</v>
      </c>
      <c r="B691" s="1">
        <v>2.4729999999999999E-4</v>
      </c>
      <c r="C691" s="1">
        <v>41720</v>
      </c>
      <c r="D691" s="1">
        <v>1104000000000</v>
      </c>
      <c r="E691" s="1">
        <v>33040</v>
      </c>
      <c r="F691" s="1">
        <v>2747000000</v>
      </c>
      <c r="G691" s="1">
        <v>9431000</v>
      </c>
      <c r="H691" s="53">
        <f t="shared" si="170"/>
        <v>1.3015789473684211E-14</v>
      </c>
      <c r="I691" s="53">
        <f t="shared" si="171"/>
        <v>58.10526315789474</v>
      </c>
      <c r="J691" s="1">
        <v>914400000</v>
      </c>
      <c r="K691" s="1">
        <v>10020000</v>
      </c>
      <c r="L691" s="64">
        <f t="shared" si="169"/>
        <v>2747033040</v>
      </c>
      <c r="M691" s="1">
        <v>140700000</v>
      </c>
      <c r="N691" s="64"/>
      <c r="O691" s="1">
        <v>0.11539000000000001</v>
      </c>
      <c r="P691" s="1">
        <v>0.13650999999999999</v>
      </c>
      <c r="Q691" s="1">
        <v>0.22806000000000001</v>
      </c>
      <c r="R691" s="1">
        <v>0.10248</v>
      </c>
      <c r="S691" s="1">
        <v>1.0652E-2</v>
      </c>
      <c r="U691" s="1">
        <v>0.11437</v>
      </c>
      <c r="V691" s="1">
        <v>0.13422000000000001</v>
      </c>
      <c r="W691" s="1">
        <v>0.22331999999999999</v>
      </c>
      <c r="X691" s="1">
        <v>0.10248</v>
      </c>
      <c r="Y691" s="1">
        <v>1.0652E-2</v>
      </c>
      <c r="AA691" s="1">
        <v>9.6911999999999998E-2</v>
      </c>
      <c r="AB691" s="1">
        <v>0.1009</v>
      </c>
      <c r="AC691" s="1">
        <v>0.15647</v>
      </c>
      <c r="AD691" s="1">
        <v>9.7486000000000003E-2</v>
      </c>
      <c r="AE691" s="1">
        <v>1.0226000000000001E-2</v>
      </c>
      <c r="AG691" s="3">
        <f t="shared" si="172"/>
        <v>234.7059216675035</v>
      </c>
      <c r="AH691" s="3">
        <f t="shared" si="173"/>
        <v>27.082716301213232</v>
      </c>
      <c r="AI691" s="3">
        <f t="shared" si="174"/>
        <v>26.843316261112374</v>
      </c>
      <c r="AJ691" s="3">
        <f t="shared" si="175"/>
        <v>22.745820280641098</v>
      </c>
      <c r="AK691" s="1">
        <f t="shared" si="176"/>
        <v>1765163407500</v>
      </c>
      <c r="AL691" s="63">
        <f t="shared" si="177"/>
        <v>1.855336E-4</v>
      </c>
      <c r="AM691" s="63">
        <f t="shared" si="178"/>
        <v>8.8791999999999996E-6</v>
      </c>
      <c r="AN691" s="43">
        <f t="shared" si="179"/>
        <v>4.7857638724198744E-2</v>
      </c>
      <c r="AO691" s="3">
        <f t="shared" si="180"/>
        <v>2.2312089468415013</v>
      </c>
      <c r="AP691" s="3">
        <f t="shared" si="181"/>
        <v>0.75071423338949528</v>
      </c>
      <c r="AV691" s="7"/>
      <c r="AW691" s="7"/>
      <c r="AX691" s="7"/>
      <c r="AY691" s="7"/>
      <c r="AZ691" s="7"/>
      <c r="BA691" s="7"/>
      <c r="BI691" s="7"/>
    </row>
    <row r="692" spans="1:61" x14ac:dyDescent="0.2">
      <c r="A692" s="2">
        <f t="shared" si="168"/>
        <v>170.25</v>
      </c>
      <c r="B692" s="1">
        <v>2.4439999999999998E-4</v>
      </c>
      <c r="C692" s="1">
        <v>41580</v>
      </c>
      <c r="D692" s="1">
        <v>1103000000000</v>
      </c>
      <c r="E692" s="1">
        <v>32730</v>
      </c>
      <c r="F692" s="1">
        <v>2717000000</v>
      </c>
      <c r="G692" s="1">
        <v>9393000</v>
      </c>
      <c r="H692" s="53">
        <f t="shared" si="170"/>
        <v>1.2863157894736841E-14</v>
      </c>
      <c r="I692" s="53">
        <f t="shared" si="171"/>
        <v>58.05263157894737</v>
      </c>
      <c r="J692" s="1">
        <v>916700000</v>
      </c>
      <c r="K692" s="1">
        <v>9946000</v>
      </c>
      <c r="L692" s="64">
        <f t="shared" si="169"/>
        <v>2717032730</v>
      </c>
      <c r="M692" s="1">
        <v>139300000</v>
      </c>
      <c r="N692" s="64"/>
      <c r="O692" s="1">
        <v>0.11419</v>
      </c>
      <c r="P692" s="1">
        <v>0.13508999999999999</v>
      </c>
      <c r="Q692" s="1">
        <v>0.22569</v>
      </c>
      <c r="R692" s="1">
        <v>0.10142</v>
      </c>
      <c r="S692" s="1">
        <v>1.0541E-2</v>
      </c>
      <c r="U692" s="1">
        <v>0.11318</v>
      </c>
      <c r="V692" s="1">
        <v>0.13281999999999999</v>
      </c>
      <c r="W692" s="1">
        <v>0.22098999999999999</v>
      </c>
      <c r="X692" s="1">
        <v>0.10142</v>
      </c>
      <c r="Y692" s="1">
        <v>1.0541E-2</v>
      </c>
      <c r="AA692" s="1">
        <v>9.5899999999999999E-2</v>
      </c>
      <c r="AB692" s="1">
        <v>9.9849999999999994E-2</v>
      </c>
      <c r="AC692" s="1">
        <v>0.15484000000000001</v>
      </c>
      <c r="AD692" s="1">
        <v>9.6471000000000001E-2</v>
      </c>
      <c r="AE692" s="1">
        <v>1.0119E-2</v>
      </c>
      <c r="AG692" s="3">
        <f t="shared" si="172"/>
        <v>237.16355295871682</v>
      </c>
      <c r="AH692" s="3">
        <f t="shared" si="173"/>
        <v>27.081706112355874</v>
      </c>
      <c r="AI692" s="3">
        <f t="shared" si="174"/>
        <v>26.84217092386757</v>
      </c>
      <c r="AJ692" s="3">
        <f t="shared" si="175"/>
        <v>22.743984728740944</v>
      </c>
      <c r="AK692" s="1">
        <f t="shared" si="176"/>
        <v>1765200829500</v>
      </c>
      <c r="AL692" s="63">
        <f t="shared" si="177"/>
        <v>1.8484759999999999E-4</v>
      </c>
      <c r="AM692" s="63">
        <f t="shared" si="178"/>
        <v>8.8176000000000001E-6</v>
      </c>
      <c r="AN692" s="43">
        <f t="shared" si="179"/>
        <v>4.7701998835797711E-2</v>
      </c>
      <c r="AO692" s="3">
        <f t="shared" si="180"/>
        <v>2.231268043526538</v>
      </c>
      <c r="AP692" s="3">
        <f t="shared" si="181"/>
        <v>0.75075875342364351</v>
      </c>
      <c r="AV692" s="7"/>
      <c r="AW692" s="7"/>
      <c r="AX692" s="7"/>
      <c r="AY692" s="7"/>
      <c r="AZ692" s="7"/>
      <c r="BA692" s="7"/>
      <c r="BI692" s="7"/>
    </row>
    <row r="693" spans="1:61" x14ac:dyDescent="0.2">
      <c r="A693" s="2">
        <f t="shared" si="168"/>
        <v>170.5</v>
      </c>
      <c r="B693" s="1">
        <v>2.4159999999999999E-4</v>
      </c>
      <c r="C693" s="1">
        <v>41420</v>
      </c>
      <c r="D693" s="1">
        <v>1101000000000</v>
      </c>
      <c r="E693" s="1">
        <v>32440</v>
      </c>
      <c r="F693" s="1">
        <v>2688000000</v>
      </c>
      <c r="G693" s="1">
        <v>9352000</v>
      </c>
      <c r="H693" s="53">
        <f t="shared" si="170"/>
        <v>1.271578947368421E-14</v>
      </c>
      <c r="I693" s="53">
        <f t="shared" si="171"/>
        <v>57.94736842105263</v>
      </c>
      <c r="J693" s="1">
        <v>918500000</v>
      </c>
      <c r="K693" s="1">
        <v>9872000</v>
      </c>
      <c r="L693" s="64">
        <f t="shared" si="169"/>
        <v>2688032440</v>
      </c>
      <c r="M693" s="1">
        <v>137800000</v>
      </c>
      <c r="N693" s="64"/>
      <c r="O693" s="1">
        <v>0.11298999999999999</v>
      </c>
      <c r="P693" s="1">
        <v>0.13367999999999999</v>
      </c>
      <c r="Q693" s="1">
        <v>0.22334000000000001</v>
      </c>
      <c r="R693" s="1">
        <v>0.10036</v>
      </c>
      <c r="S693" s="1">
        <v>1.0430999999999999E-2</v>
      </c>
      <c r="U693" s="1">
        <v>0.11199000000000001</v>
      </c>
      <c r="V693" s="1">
        <v>0.13144</v>
      </c>
      <c r="W693" s="1">
        <v>0.21869</v>
      </c>
      <c r="X693" s="1">
        <v>0.10036</v>
      </c>
      <c r="Y693" s="1">
        <v>1.0430999999999999E-2</v>
      </c>
      <c r="AA693" s="1">
        <v>9.4898999999999997E-2</v>
      </c>
      <c r="AB693" s="1">
        <v>9.8808999999999994E-2</v>
      </c>
      <c r="AC693" s="1">
        <v>0.15322</v>
      </c>
      <c r="AD693" s="1">
        <v>9.5462000000000005E-2</v>
      </c>
      <c r="AE693" s="1">
        <v>1.0012999999999999E-2</v>
      </c>
      <c r="AG693" s="3">
        <f t="shared" si="172"/>
        <v>239.64691837508829</v>
      </c>
      <c r="AH693" s="3">
        <f t="shared" si="173"/>
        <v>27.077705307201224</v>
      </c>
      <c r="AI693" s="3">
        <f t="shared" si="174"/>
        <v>26.838058388826138</v>
      </c>
      <c r="AJ693" s="3">
        <f t="shared" si="175"/>
        <v>22.742252906877503</v>
      </c>
      <c r="AK693" s="1">
        <f t="shared" si="176"/>
        <v>1765238107500</v>
      </c>
      <c r="AL693" s="63">
        <f t="shared" si="177"/>
        <v>1.8410279999999998E-4</v>
      </c>
      <c r="AM693" s="63">
        <f t="shared" si="178"/>
        <v>8.7524799999999999E-6</v>
      </c>
      <c r="AN693" s="43">
        <f t="shared" si="179"/>
        <v>4.7541264988908379E-2</v>
      </c>
      <c r="AO693" s="3">
        <f t="shared" si="180"/>
        <v>2.2312574805505689</v>
      </c>
      <c r="AP693" s="3">
        <f t="shared" si="181"/>
        <v>0.75074805505685227</v>
      </c>
      <c r="AV693" s="7"/>
      <c r="AW693" s="7"/>
      <c r="AX693" s="7"/>
      <c r="AY693" s="7"/>
      <c r="AZ693" s="7"/>
      <c r="BA693" s="7"/>
      <c r="BI693" s="7"/>
    </row>
    <row r="694" spans="1:61" x14ac:dyDescent="0.2">
      <c r="A694" s="2">
        <f t="shared" si="168"/>
        <v>170.75</v>
      </c>
      <c r="B694" s="1">
        <v>2.387E-4</v>
      </c>
      <c r="C694" s="1">
        <v>41240</v>
      </c>
      <c r="D694" s="1">
        <v>1099000000000</v>
      </c>
      <c r="E694" s="1">
        <v>32140</v>
      </c>
      <c r="F694" s="1">
        <v>2660000000</v>
      </c>
      <c r="G694" s="1">
        <v>9310000</v>
      </c>
      <c r="H694" s="53">
        <f t="shared" si="170"/>
        <v>1.2563157894736842E-14</v>
      </c>
      <c r="I694" s="53">
        <f t="shared" si="171"/>
        <v>57.842105263157897</v>
      </c>
      <c r="J694" s="1">
        <v>919900000</v>
      </c>
      <c r="K694" s="1">
        <v>9797000</v>
      </c>
      <c r="L694" s="64">
        <f t="shared" si="169"/>
        <v>2660032140</v>
      </c>
      <c r="M694" s="1">
        <v>136400000</v>
      </c>
      <c r="N694" s="64"/>
      <c r="O694" s="1">
        <v>0.11182</v>
      </c>
      <c r="P694" s="1">
        <v>0.13228999999999999</v>
      </c>
      <c r="Q694" s="1">
        <v>0.22101999999999999</v>
      </c>
      <c r="R694" s="1">
        <v>9.9311999999999998E-2</v>
      </c>
      <c r="S694" s="1">
        <v>1.0322E-2</v>
      </c>
      <c r="U694" s="1">
        <v>0.11083</v>
      </c>
      <c r="V694" s="1">
        <v>0.13006999999999999</v>
      </c>
      <c r="W694" s="1">
        <v>0.21642</v>
      </c>
      <c r="X694" s="1">
        <v>9.9311999999999998E-2</v>
      </c>
      <c r="Y694" s="1">
        <v>1.0322E-2</v>
      </c>
      <c r="AA694" s="1">
        <v>9.3909999999999993E-2</v>
      </c>
      <c r="AB694" s="1">
        <v>9.7781000000000007E-2</v>
      </c>
      <c r="AC694" s="1">
        <v>0.15162999999999999</v>
      </c>
      <c r="AD694" s="1">
        <v>9.4469999999999998E-2</v>
      </c>
      <c r="AE694" s="1">
        <v>9.9086999999999995E-3</v>
      </c>
      <c r="AG694" s="3">
        <f t="shared" si="172"/>
        <v>242.15628738144753</v>
      </c>
      <c r="AH694" s="3">
        <f t="shared" si="173"/>
        <v>27.077916054993462</v>
      </c>
      <c r="AI694" s="3">
        <f t="shared" si="174"/>
        <v>26.838181330485828</v>
      </c>
      <c r="AJ694" s="3">
        <f t="shared" si="175"/>
        <v>22.740896947991736</v>
      </c>
      <c r="AK694" s="1">
        <f t="shared" si="176"/>
        <v>1765275223500</v>
      </c>
      <c r="AL694" s="63">
        <f t="shared" si="177"/>
        <v>1.8329919999999998E-4</v>
      </c>
      <c r="AM694" s="63">
        <f t="shared" si="178"/>
        <v>8.6873599999999998E-6</v>
      </c>
      <c r="AN694" s="43">
        <f t="shared" si="179"/>
        <v>4.7394423980028286E-2</v>
      </c>
      <c r="AO694" s="3">
        <f t="shared" si="180"/>
        <v>2.2312092120845617</v>
      </c>
      <c r="AP694" s="3">
        <f t="shared" si="181"/>
        <v>0.75071433970821688</v>
      </c>
      <c r="AV694" s="7"/>
      <c r="AW694" s="7"/>
      <c r="AX694" s="7"/>
      <c r="AY694" s="7"/>
      <c r="AZ694" s="7"/>
      <c r="BA694" s="7"/>
      <c r="BI694" s="7"/>
    </row>
    <row r="695" spans="1:61" x14ac:dyDescent="0.2">
      <c r="A695" s="2">
        <f t="shared" si="168"/>
        <v>171</v>
      </c>
      <c r="B695" s="1">
        <v>2.3599999999999999E-4</v>
      </c>
      <c r="C695" s="1">
        <v>41040</v>
      </c>
      <c r="D695" s="1">
        <v>1098000000000</v>
      </c>
      <c r="E695" s="1">
        <v>31850</v>
      </c>
      <c r="F695" s="1">
        <v>2633000000</v>
      </c>
      <c r="G695" s="1">
        <v>9265000</v>
      </c>
      <c r="H695" s="53">
        <f t="shared" si="170"/>
        <v>1.2421052631578947E-14</v>
      </c>
      <c r="I695" s="53">
        <f t="shared" si="171"/>
        <v>57.789473684210527</v>
      </c>
      <c r="J695" s="1">
        <v>920900000</v>
      </c>
      <c r="K695" s="1">
        <v>9722000</v>
      </c>
      <c r="L695" s="64">
        <f t="shared" si="169"/>
        <v>2633031850</v>
      </c>
      <c r="M695" s="1">
        <v>135000000</v>
      </c>
      <c r="N695" s="64"/>
      <c r="O695" s="1">
        <v>0.11065</v>
      </c>
      <c r="P695" s="1">
        <v>0.13091</v>
      </c>
      <c r="Q695" s="1">
        <v>0.21872</v>
      </c>
      <c r="R695" s="1">
        <v>9.8277000000000003E-2</v>
      </c>
      <c r="S695" s="1">
        <v>1.0214000000000001E-2</v>
      </c>
      <c r="U695" s="1">
        <v>0.10967</v>
      </c>
      <c r="V695" s="1">
        <v>0.12870999999999999</v>
      </c>
      <c r="W695" s="1">
        <v>0.21415999999999999</v>
      </c>
      <c r="X695" s="1">
        <v>9.8277000000000003E-2</v>
      </c>
      <c r="Y695" s="1">
        <v>1.0214000000000001E-2</v>
      </c>
      <c r="AA695" s="1">
        <v>9.2931E-2</v>
      </c>
      <c r="AB695" s="1">
        <v>9.6759999999999999E-2</v>
      </c>
      <c r="AC695" s="1">
        <v>0.15004999999999999</v>
      </c>
      <c r="AD695" s="1">
        <v>9.3483999999999998E-2</v>
      </c>
      <c r="AE695" s="1">
        <v>9.8049999999999995E-3</v>
      </c>
      <c r="AG695" s="3">
        <f t="shared" si="172"/>
        <v>244.69193226422038</v>
      </c>
      <c r="AH695" s="3">
        <f t="shared" si="173"/>
        <v>27.075162305035985</v>
      </c>
      <c r="AI695" s="3">
        <f t="shared" si="174"/>
        <v>26.835364211417051</v>
      </c>
      <c r="AJ695" s="3">
        <f t="shared" si="175"/>
        <v>22.739465957246264</v>
      </c>
      <c r="AK695" s="1">
        <f t="shared" si="176"/>
        <v>1765312159500</v>
      </c>
      <c r="AL695" s="63">
        <f t="shared" si="177"/>
        <v>1.8247599999999999E-4</v>
      </c>
      <c r="AM695" s="63">
        <f t="shared" si="178"/>
        <v>8.6213599999999991E-6</v>
      </c>
      <c r="AN695" s="43">
        <f t="shared" si="179"/>
        <v>4.7246542011004186E-2</v>
      </c>
      <c r="AO695" s="3">
        <f t="shared" si="180"/>
        <v>2.2312199220838744</v>
      </c>
      <c r="AP695" s="3">
        <f t="shared" si="181"/>
        <v>0.75072186998701396</v>
      </c>
      <c r="AV695" s="7"/>
      <c r="AW695" s="7"/>
      <c r="AX695" s="7"/>
      <c r="AY695" s="7"/>
      <c r="AZ695" s="7"/>
      <c r="BA695" s="7"/>
      <c r="BI695" s="7"/>
    </row>
    <row r="696" spans="1:61" x14ac:dyDescent="0.2">
      <c r="A696" s="2">
        <f t="shared" si="168"/>
        <v>171.25</v>
      </c>
      <c r="B696" s="1">
        <v>2.332E-4</v>
      </c>
      <c r="C696" s="1">
        <v>40820</v>
      </c>
      <c r="D696" s="1">
        <v>1096000000000</v>
      </c>
      <c r="E696" s="1">
        <v>31560</v>
      </c>
      <c r="F696" s="1">
        <v>2607000000</v>
      </c>
      <c r="G696" s="1">
        <v>9218000</v>
      </c>
      <c r="H696" s="53">
        <f t="shared" si="170"/>
        <v>1.2273684210526316E-14</v>
      </c>
      <c r="I696" s="53">
        <f t="shared" si="171"/>
        <v>57.684210526315788</v>
      </c>
      <c r="J696" s="1">
        <v>921500000</v>
      </c>
      <c r="K696" s="1">
        <v>9647000</v>
      </c>
      <c r="L696" s="64">
        <f t="shared" si="169"/>
        <v>2607031560</v>
      </c>
      <c r="M696" s="1">
        <v>133600000</v>
      </c>
      <c r="N696" s="64"/>
      <c r="O696" s="1">
        <v>0.1095</v>
      </c>
      <c r="P696" s="1">
        <v>0.12955</v>
      </c>
      <c r="Q696" s="1">
        <v>0.21643999999999999</v>
      </c>
      <c r="R696" s="1">
        <v>9.7251000000000004E-2</v>
      </c>
      <c r="S696" s="1">
        <v>1.0107E-2</v>
      </c>
      <c r="U696" s="1">
        <v>0.10853</v>
      </c>
      <c r="V696" s="1">
        <v>0.12737000000000001</v>
      </c>
      <c r="W696" s="1">
        <v>0.21193000000000001</v>
      </c>
      <c r="X696" s="1">
        <v>9.7251000000000004E-2</v>
      </c>
      <c r="Y696" s="1">
        <v>1.0107E-2</v>
      </c>
      <c r="AA696" s="1">
        <v>9.1962000000000002E-2</v>
      </c>
      <c r="AB696" s="1">
        <v>9.5753000000000005E-2</v>
      </c>
      <c r="AC696" s="1">
        <v>0.14848</v>
      </c>
      <c r="AD696" s="1">
        <v>9.2508999999999994E-2</v>
      </c>
      <c r="AE696" s="1">
        <v>9.7024999999999993E-3</v>
      </c>
      <c r="AG696" s="3">
        <f t="shared" si="172"/>
        <v>247.25412816097293</v>
      </c>
      <c r="AH696" s="3">
        <f t="shared" si="173"/>
        <v>27.074327033626535</v>
      </c>
      <c r="AI696" s="3">
        <f t="shared" si="174"/>
        <v>26.834490529310393</v>
      </c>
      <c r="AJ696" s="3">
        <f t="shared" si="175"/>
        <v>22.737984133939392</v>
      </c>
      <c r="AK696" s="1">
        <f t="shared" si="176"/>
        <v>1765348897500</v>
      </c>
      <c r="AL696" s="63">
        <f t="shared" si="177"/>
        <v>1.8159399999999998E-4</v>
      </c>
      <c r="AM696" s="63">
        <f t="shared" si="178"/>
        <v>8.55536E-6</v>
      </c>
      <c r="AN696" s="43">
        <f t="shared" si="179"/>
        <v>4.7112569798561633E-2</v>
      </c>
      <c r="AO696" s="3">
        <f t="shared" si="180"/>
        <v>2.2311552811012478</v>
      </c>
      <c r="AP696" s="3">
        <f t="shared" si="181"/>
        <v>0.75068313392512542</v>
      </c>
      <c r="AV696" s="7"/>
      <c r="AW696" s="7"/>
      <c r="AX696" s="7"/>
      <c r="AY696" s="7"/>
      <c r="AZ696" s="7"/>
      <c r="BA696" s="7"/>
      <c r="BI696" s="7"/>
    </row>
    <row r="697" spans="1:61" x14ac:dyDescent="0.2">
      <c r="A697" s="2">
        <f t="shared" si="168"/>
        <v>171.5</v>
      </c>
      <c r="B697" s="1">
        <v>2.3049999999999999E-4</v>
      </c>
      <c r="C697" s="1">
        <v>40590</v>
      </c>
      <c r="D697" s="1">
        <v>1095000000000</v>
      </c>
      <c r="E697" s="1">
        <v>31280</v>
      </c>
      <c r="F697" s="1">
        <v>2582000000</v>
      </c>
      <c r="G697" s="1">
        <v>9170000</v>
      </c>
      <c r="H697" s="53">
        <f t="shared" si="170"/>
        <v>1.2131578947368421E-14</v>
      </c>
      <c r="I697" s="53">
        <f t="shared" si="171"/>
        <v>57.631578947368418</v>
      </c>
      <c r="J697" s="1">
        <v>921700000</v>
      </c>
      <c r="K697" s="1">
        <v>9572000</v>
      </c>
      <c r="L697" s="64">
        <f t="shared" si="169"/>
        <v>2582031280</v>
      </c>
      <c r="M697" s="1">
        <v>132200000</v>
      </c>
      <c r="N697" s="64"/>
      <c r="O697" s="1">
        <v>0.10836</v>
      </c>
      <c r="P697" s="1">
        <v>0.12820000000000001</v>
      </c>
      <c r="Q697" s="1">
        <v>0.21418999999999999</v>
      </c>
      <c r="R697" s="1">
        <v>9.6238000000000004E-2</v>
      </c>
      <c r="S697" s="1">
        <v>1.0000999999999999E-2</v>
      </c>
      <c r="U697" s="1">
        <v>0.1074</v>
      </c>
      <c r="V697" s="1">
        <v>0.12605</v>
      </c>
      <c r="W697" s="1">
        <v>0.20973</v>
      </c>
      <c r="X697" s="1">
        <v>9.6238000000000004E-2</v>
      </c>
      <c r="Y697" s="1">
        <v>1.0000999999999999E-2</v>
      </c>
      <c r="AA697" s="1">
        <v>9.1004000000000002E-2</v>
      </c>
      <c r="AB697" s="1">
        <v>9.4753000000000004E-2</v>
      </c>
      <c r="AC697" s="1">
        <v>0.14693999999999999</v>
      </c>
      <c r="AD697" s="1">
        <v>9.1545000000000001E-2</v>
      </c>
      <c r="AE697" s="1">
        <v>9.6010000000000002E-3</v>
      </c>
      <c r="AG697" s="3">
        <f t="shared" si="172"/>
        <v>249.84315309026664</v>
      </c>
      <c r="AH697" s="3">
        <f t="shared" si="173"/>
        <v>27.073004068861291</v>
      </c>
      <c r="AI697" s="3">
        <f t="shared" si="174"/>
        <v>26.833154641894637</v>
      </c>
      <c r="AJ697" s="3">
        <f t="shared" si="175"/>
        <v>22.736726303826625</v>
      </c>
      <c r="AK697" s="1">
        <f t="shared" si="176"/>
        <v>1765385428500</v>
      </c>
      <c r="AL697" s="63">
        <f t="shared" si="177"/>
        <v>1.806728E-4</v>
      </c>
      <c r="AM697" s="63">
        <f t="shared" si="178"/>
        <v>8.4893599999999993E-6</v>
      </c>
      <c r="AN697" s="43">
        <f t="shared" si="179"/>
        <v>4.6987482343772827E-2</v>
      </c>
      <c r="AO697" s="3">
        <f t="shared" si="180"/>
        <v>2.2311570462818513</v>
      </c>
      <c r="AP697" s="3">
        <f t="shared" si="181"/>
        <v>0.75068642745709824</v>
      </c>
      <c r="AV697" s="7"/>
      <c r="AW697" s="7"/>
      <c r="AX697" s="7"/>
      <c r="AY697" s="7"/>
      <c r="AZ697" s="7"/>
      <c r="BA697" s="7"/>
      <c r="BI697" s="7"/>
    </row>
    <row r="698" spans="1:61" x14ac:dyDescent="0.2">
      <c r="A698" s="2">
        <f t="shared" si="168"/>
        <v>171.75</v>
      </c>
      <c r="B698" s="1">
        <v>2.2780000000000001E-4</v>
      </c>
      <c r="C698" s="1">
        <v>40350</v>
      </c>
      <c r="D698" s="1">
        <v>1093000000000</v>
      </c>
      <c r="E698" s="1">
        <v>31000</v>
      </c>
      <c r="F698" s="1">
        <v>2557000000</v>
      </c>
      <c r="G698" s="1">
        <v>9121000</v>
      </c>
      <c r="H698" s="53">
        <f t="shared" si="170"/>
        <v>1.1989473684210527E-14</v>
      </c>
      <c r="I698" s="53">
        <f t="shared" si="171"/>
        <v>57.526315789473685</v>
      </c>
      <c r="J698" s="1">
        <v>921700000</v>
      </c>
      <c r="K698" s="1">
        <v>9497000</v>
      </c>
      <c r="L698" s="64">
        <f t="shared" si="169"/>
        <v>2557031000</v>
      </c>
      <c r="M698" s="1">
        <v>130800000</v>
      </c>
      <c r="N698" s="64"/>
      <c r="O698" s="1">
        <v>0.10723000000000001</v>
      </c>
      <c r="P698" s="1">
        <v>0.12687000000000001</v>
      </c>
      <c r="Q698" s="1">
        <v>0.21196000000000001</v>
      </c>
      <c r="R698" s="1">
        <v>9.5235E-2</v>
      </c>
      <c r="S698" s="1">
        <v>9.8966000000000002E-3</v>
      </c>
      <c r="U698" s="1">
        <v>0.10628</v>
      </c>
      <c r="V698" s="1">
        <v>0.12472999999999999</v>
      </c>
      <c r="W698" s="1">
        <v>0.20754</v>
      </c>
      <c r="X698" s="1">
        <v>9.5235E-2</v>
      </c>
      <c r="Y698" s="1">
        <v>9.8966000000000002E-3</v>
      </c>
      <c r="AA698" s="1">
        <v>9.0052999999999994E-2</v>
      </c>
      <c r="AB698" s="1">
        <v>9.3766000000000002E-2</v>
      </c>
      <c r="AC698" s="1">
        <v>0.1454</v>
      </c>
      <c r="AD698" s="1">
        <v>9.0591000000000005E-2</v>
      </c>
      <c r="AE698" s="1">
        <v>9.5005000000000003E-3</v>
      </c>
      <c r="AG698" s="3">
        <f t="shared" si="172"/>
        <v>252.45928798182638</v>
      </c>
      <c r="AH698" s="3">
        <f t="shared" si="173"/>
        <v>27.071209450291246</v>
      </c>
      <c r="AI698" s="3">
        <f t="shared" si="174"/>
        <v>26.831373126708506</v>
      </c>
      <c r="AJ698" s="3">
        <f t="shared" si="175"/>
        <v>22.734716260627408</v>
      </c>
      <c r="AK698" s="1">
        <f t="shared" si="176"/>
        <v>1765421743500</v>
      </c>
      <c r="AL698" s="63">
        <f t="shared" si="177"/>
        <v>1.7973199999999999E-4</v>
      </c>
      <c r="AM698" s="63">
        <f t="shared" si="178"/>
        <v>8.4233600000000003E-6</v>
      </c>
      <c r="AN698" s="43">
        <f t="shared" si="179"/>
        <v>4.6866223043197652E-2</v>
      </c>
      <c r="AO698" s="3">
        <f t="shared" si="180"/>
        <v>2.231097711568272</v>
      </c>
      <c r="AP698" s="3">
        <f t="shared" si="181"/>
        <v>0.7506502719318987</v>
      </c>
      <c r="AV698" s="7"/>
      <c r="AW698" s="7"/>
      <c r="AX698" s="7"/>
      <c r="AY698" s="7"/>
      <c r="AZ698" s="7"/>
      <c r="BA698" s="7"/>
      <c r="BI698" s="7"/>
    </row>
    <row r="699" spans="1:61" x14ac:dyDescent="0.2">
      <c r="A699" s="2">
        <f t="shared" si="168"/>
        <v>172</v>
      </c>
      <c r="B699" s="1">
        <v>2.251E-4</v>
      </c>
      <c r="C699" s="1">
        <v>40100</v>
      </c>
      <c r="D699" s="1">
        <v>1091000000000</v>
      </c>
      <c r="E699" s="1">
        <v>30720</v>
      </c>
      <c r="F699" s="1">
        <v>2533000000</v>
      </c>
      <c r="G699" s="1">
        <v>9071000</v>
      </c>
      <c r="H699" s="53">
        <f t="shared" si="170"/>
        <v>1.1847368421052631E-14</v>
      </c>
      <c r="I699" s="53">
        <f t="shared" si="171"/>
        <v>57.421052631578945</v>
      </c>
      <c r="J699" s="1">
        <v>921400000</v>
      </c>
      <c r="K699" s="1">
        <v>9422000</v>
      </c>
      <c r="L699" s="64">
        <f t="shared" si="169"/>
        <v>2533030720</v>
      </c>
      <c r="M699" s="1">
        <v>129500000</v>
      </c>
      <c r="N699" s="64"/>
      <c r="O699" s="1">
        <v>0.10611</v>
      </c>
      <c r="P699" s="1">
        <v>0.12554999999999999</v>
      </c>
      <c r="Q699" s="1">
        <v>0.20974999999999999</v>
      </c>
      <c r="R699" s="1">
        <v>9.4242000000000006E-2</v>
      </c>
      <c r="S699" s="1">
        <v>9.7932999999999996E-3</v>
      </c>
      <c r="U699" s="1">
        <v>0.10517</v>
      </c>
      <c r="V699" s="1">
        <v>0.12343999999999999</v>
      </c>
      <c r="W699" s="1">
        <v>0.20538000000000001</v>
      </c>
      <c r="X699" s="1">
        <v>9.4242000000000006E-2</v>
      </c>
      <c r="Y699" s="1">
        <v>9.7932999999999996E-3</v>
      </c>
      <c r="AA699" s="1">
        <v>8.9113999999999999E-2</v>
      </c>
      <c r="AB699" s="1">
        <v>9.2788999999999996E-2</v>
      </c>
      <c r="AC699" s="1">
        <v>0.14388999999999999</v>
      </c>
      <c r="AD699" s="1">
        <v>8.9645000000000002E-2</v>
      </c>
      <c r="AE699" s="1">
        <v>9.4011000000000008E-3</v>
      </c>
      <c r="AG699" s="3">
        <f t="shared" si="172"/>
        <v>255.10281670702204</v>
      </c>
      <c r="AH699" s="3">
        <f t="shared" si="173"/>
        <v>27.068959880782106</v>
      </c>
      <c r="AI699" s="3">
        <f t="shared" si="174"/>
        <v>26.829163233077509</v>
      </c>
      <c r="AJ699" s="3">
        <f t="shared" si="175"/>
        <v>22.733232408029561</v>
      </c>
      <c r="AK699" s="1">
        <f t="shared" si="176"/>
        <v>1765457833500</v>
      </c>
      <c r="AL699" s="63">
        <f t="shared" si="177"/>
        <v>1.787716E-4</v>
      </c>
      <c r="AM699" s="63">
        <f t="shared" si="178"/>
        <v>8.3573599999999996E-6</v>
      </c>
      <c r="AN699" s="43">
        <f t="shared" si="179"/>
        <v>4.6748812451194707E-2</v>
      </c>
      <c r="AO699" s="3">
        <f t="shared" si="180"/>
        <v>2.2310687641046063</v>
      </c>
      <c r="AP699" s="3">
        <f t="shared" si="181"/>
        <v>0.75063321385902038</v>
      </c>
      <c r="AV699" s="7"/>
      <c r="AW699" s="7"/>
      <c r="AX699" s="7"/>
      <c r="AY699" s="7"/>
      <c r="AZ699" s="7"/>
      <c r="BA699" s="7"/>
      <c r="BI699" s="7"/>
    </row>
    <row r="700" spans="1:61" x14ac:dyDescent="0.2">
      <c r="A700" s="2">
        <f t="shared" si="168"/>
        <v>172.25</v>
      </c>
      <c r="B700" s="1">
        <v>2.2249999999999999E-4</v>
      </c>
      <c r="C700" s="1">
        <v>39830</v>
      </c>
      <c r="D700" s="1">
        <v>1090000000000</v>
      </c>
      <c r="E700" s="1">
        <v>30440</v>
      </c>
      <c r="F700" s="1">
        <v>2509000000</v>
      </c>
      <c r="G700" s="1">
        <v>9020000</v>
      </c>
      <c r="H700" s="53">
        <f t="shared" si="170"/>
        <v>1.1710526315789474E-14</v>
      </c>
      <c r="I700" s="53">
        <f t="shared" si="171"/>
        <v>57.368421052631582</v>
      </c>
      <c r="J700" s="1">
        <v>920900000</v>
      </c>
      <c r="K700" s="1">
        <v>9347000</v>
      </c>
      <c r="L700" s="64">
        <f t="shared" si="169"/>
        <v>2509030440</v>
      </c>
      <c r="M700" s="1">
        <v>128100000</v>
      </c>
      <c r="N700" s="64"/>
      <c r="O700" s="1">
        <v>0.105</v>
      </c>
      <c r="P700" s="1">
        <v>0.12424</v>
      </c>
      <c r="Q700" s="1">
        <v>0.20757</v>
      </c>
      <c r="R700" s="1">
        <v>9.3257999999999994E-2</v>
      </c>
      <c r="S700" s="1">
        <v>9.6907E-3</v>
      </c>
      <c r="U700" s="1">
        <v>0.10407</v>
      </c>
      <c r="V700" s="1">
        <v>0.12214999999999999</v>
      </c>
      <c r="W700" s="1">
        <v>0.20324999999999999</v>
      </c>
      <c r="X700" s="1">
        <v>9.3257999999999994E-2</v>
      </c>
      <c r="Y700" s="1">
        <v>9.6907E-3</v>
      </c>
      <c r="AA700" s="1">
        <v>8.8184999999999999E-2</v>
      </c>
      <c r="AB700" s="1">
        <v>9.1821E-2</v>
      </c>
      <c r="AC700" s="1">
        <v>0.14238999999999999</v>
      </c>
      <c r="AD700" s="1">
        <v>8.8709999999999997E-2</v>
      </c>
      <c r="AE700" s="1">
        <v>9.3027000000000006E-3</v>
      </c>
      <c r="AG700" s="3">
        <f t="shared" si="172"/>
        <v>257.77402610967164</v>
      </c>
      <c r="AH700" s="3">
        <f t="shared" si="173"/>
        <v>27.066272741515522</v>
      </c>
      <c r="AI700" s="3">
        <f t="shared" si="174"/>
        <v>26.826542897233526</v>
      </c>
      <c r="AJ700" s="3">
        <f t="shared" si="175"/>
        <v>22.731802492481393</v>
      </c>
      <c r="AK700" s="1">
        <f t="shared" si="176"/>
        <v>1765493680500</v>
      </c>
      <c r="AL700" s="63">
        <f t="shared" si="177"/>
        <v>1.7779159999999999E-4</v>
      </c>
      <c r="AM700" s="63">
        <f t="shared" si="178"/>
        <v>8.2913600000000005E-6</v>
      </c>
      <c r="AN700" s="43">
        <f t="shared" si="179"/>
        <v>4.6635274107438153E-2</v>
      </c>
      <c r="AO700" s="3">
        <f t="shared" si="180"/>
        <v>2.2310633987980255</v>
      </c>
      <c r="AP700" s="3">
        <f t="shared" si="181"/>
        <v>0.75062781712813897</v>
      </c>
      <c r="AV700" s="7"/>
      <c r="AW700" s="7"/>
      <c r="AX700" s="7"/>
      <c r="AY700" s="7"/>
      <c r="AZ700" s="7"/>
      <c r="BA700" s="7"/>
      <c r="BI700" s="7"/>
    </row>
    <row r="701" spans="1:61" x14ac:dyDescent="0.2">
      <c r="A701" s="2">
        <f t="shared" si="168"/>
        <v>172.5</v>
      </c>
      <c r="B701" s="1">
        <v>2.1990000000000001E-4</v>
      </c>
      <c r="C701" s="1">
        <v>39560</v>
      </c>
      <c r="D701" s="1">
        <v>1088000000000</v>
      </c>
      <c r="E701" s="1">
        <v>30170</v>
      </c>
      <c r="F701" s="1">
        <v>2486000000</v>
      </c>
      <c r="G701" s="1">
        <v>8968000</v>
      </c>
      <c r="H701" s="53">
        <f t="shared" si="170"/>
        <v>1.1573684210526316E-14</v>
      </c>
      <c r="I701" s="53">
        <f t="shared" si="171"/>
        <v>57.263157894736842</v>
      </c>
      <c r="J701" s="1">
        <v>920100000</v>
      </c>
      <c r="K701" s="1">
        <v>9272000</v>
      </c>
      <c r="L701" s="64">
        <f t="shared" si="169"/>
        <v>2486030170</v>
      </c>
      <c r="M701" s="1">
        <v>126800000</v>
      </c>
      <c r="N701" s="64"/>
      <c r="O701" s="1">
        <v>0.10391</v>
      </c>
      <c r="P701" s="1">
        <v>0.12293999999999999</v>
      </c>
      <c r="Q701" s="1">
        <v>0.20541000000000001</v>
      </c>
      <c r="R701" s="1">
        <v>9.2286999999999994E-2</v>
      </c>
      <c r="S701" s="1">
        <v>9.5890999999999997E-3</v>
      </c>
      <c r="U701" s="1">
        <v>0.10299</v>
      </c>
      <c r="V701" s="1">
        <v>0.12088</v>
      </c>
      <c r="W701" s="1">
        <v>0.20113</v>
      </c>
      <c r="X701" s="1">
        <v>9.2286999999999994E-2</v>
      </c>
      <c r="Y701" s="1">
        <v>9.5890999999999997E-3</v>
      </c>
      <c r="AA701" s="1">
        <v>8.7265999999999996E-2</v>
      </c>
      <c r="AB701" s="1">
        <v>9.0861999999999998E-2</v>
      </c>
      <c r="AC701" s="1">
        <v>0.14091000000000001</v>
      </c>
      <c r="AD701" s="1">
        <v>8.7785000000000002E-2</v>
      </c>
      <c r="AE701" s="1">
        <v>9.2052000000000002E-3</v>
      </c>
      <c r="AG701" s="3">
        <f t="shared" si="172"/>
        <v>260.47320603716679</v>
      </c>
      <c r="AH701" s="3">
        <f t="shared" si="173"/>
        <v>27.065770839322003</v>
      </c>
      <c r="AI701" s="3">
        <f t="shared" si="174"/>
        <v>26.826135489767807</v>
      </c>
      <c r="AJ701" s="3">
        <f t="shared" si="175"/>
        <v>22.730454798039396</v>
      </c>
      <c r="AK701" s="1">
        <f t="shared" si="176"/>
        <v>1765529284500</v>
      </c>
      <c r="AL701" s="63">
        <f t="shared" si="177"/>
        <v>1.76792E-4</v>
      </c>
      <c r="AM701" s="63">
        <f t="shared" si="178"/>
        <v>8.2253599999999998E-6</v>
      </c>
      <c r="AN701" s="43">
        <f t="shared" si="179"/>
        <v>4.6525634644101539E-2</v>
      </c>
      <c r="AO701" s="3">
        <f t="shared" si="180"/>
        <v>2.231121820942465</v>
      </c>
      <c r="AP701" s="3">
        <f t="shared" si="181"/>
        <v>0.75066699202863185</v>
      </c>
      <c r="AV701" s="7"/>
      <c r="AW701" s="7"/>
      <c r="AX701" s="7"/>
      <c r="AY701" s="7"/>
      <c r="AZ701" s="7"/>
      <c r="BA701" s="7"/>
      <c r="BI701" s="7"/>
    </row>
    <row r="702" spans="1:61" x14ac:dyDescent="0.2">
      <c r="A702" s="2">
        <f t="shared" si="168"/>
        <v>172.75</v>
      </c>
      <c r="B702" s="1">
        <v>2.174E-4</v>
      </c>
      <c r="C702" s="1">
        <v>39290</v>
      </c>
      <c r="D702" s="1">
        <v>1087000000000</v>
      </c>
      <c r="E702" s="1">
        <v>29910</v>
      </c>
      <c r="F702" s="1">
        <v>2463000000</v>
      </c>
      <c r="G702" s="1">
        <v>8916000</v>
      </c>
      <c r="H702" s="53">
        <f t="shared" si="170"/>
        <v>1.1442105263157895E-14</v>
      </c>
      <c r="I702" s="53">
        <f t="shared" si="171"/>
        <v>57.210526315789473</v>
      </c>
      <c r="J702" s="1">
        <v>919100000</v>
      </c>
      <c r="K702" s="1">
        <v>9198000</v>
      </c>
      <c r="L702" s="64">
        <f t="shared" si="169"/>
        <v>2463029910</v>
      </c>
      <c r="M702" s="1">
        <v>125500000</v>
      </c>
      <c r="N702" s="64"/>
      <c r="O702" s="1">
        <v>0.10283</v>
      </c>
      <c r="P702" s="1">
        <v>0.12166</v>
      </c>
      <c r="Q702" s="1">
        <v>0.20327000000000001</v>
      </c>
      <c r="R702" s="1">
        <v>9.1325000000000003E-2</v>
      </c>
      <c r="S702" s="1">
        <v>9.4889999999999992E-3</v>
      </c>
      <c r="U702" s="1">
        <v>0.10192</v>
      </c>
      <c r="V702" s="1">
        <v>0.11962</v>
      </c>
      <c r="W702" s="1">
        <v>0.19903000000000001</v>
      </c>
      <c r="X702" s="1">
        <v>9.1325000000000003E-2</v>
      </c>
      <c r="Y702" s="1">
        <v>9.4889999999999992E-3</v>
      </c>
      <c r="AA702" s="1">
        <v>8.6356000000000002E-2</v>
      </c>
      <c r="AB702" s="1">
        <v>8.9915999999999996E-2</v>
      </c>
      <c r="AC702" s="1">
        <v>0.13944000000000001</v>
      </c>
      <c r="AD702" s="1">
        <v>8.6869000000000002E-2</v>
      </c>
      <c r="AE702" s="1">
        <v>9.1090000000000008E-3</v>
      </c>
      <c r="AG702" s="3">
        <f t="shared" si="172"/>
        <v>263.20064937192194</v>
      </c>
      <c r="AH702" s="3">
        <f t="shared" si="173"/>
        <v>27.064922774914734</v>
      </c>
      <c r="AI702" s="3">
        <f t="shared" si="174"/>
        <v>26.825410183986282</v>
      </c>
      <c r="AJ702" s="3">
        <f t="shared" si="175"/>
        <v>22.728955277161692</v>
      </c>
      <c r="AK702" s="1">
        <f t="shared" si="176"/>
        <v>1765564645500</v>
      </c>
      <c r="AL702" s="63">
        <f t="shared" si="177"/>
        <v>1.7577279999999999E-4</v>
      </c>
      <c r="AM702" s="63">
        <f t="shared" si="178"/>
        <v>8.1593599999999991E-6</v>
      </c>
      <c r="AN702" s="43">
        <f t="shared" si="179"/>
        <v>4.6419923901764096E-2</v>
      </c>
      <c r="AO702" s="3">
        <f t="shared" si="180"/>
        <v>2.231105814017206</v>
      </c>
      <c r="AP702" s="3">
        <f t="shared" si="181"/>
        <v>0.75065757027782343</v>
      </c>
      <c r="AV702" s="7"/>
      <c r="AW702" s="7"/>
      <c r="AX702" s="7"/>
      <c r="AY702" s="7"/>
      <c r="AZ702" s="7"/>
      <c r="BA702" s="7"/>
      <c r="BI702" s="7"/>
    </row>
    <row r="703" spans="1:61" x14ac:dyDescent="0.2">
      <c r="A703" s="2">
        <f t="shared" si="168"/>
        <v>173</v>
      </c>
      <c r="B703" s="1">
        <v>2.1479999999999999E-4</v>
      </c>
      <c r="C703" s="1">
        <v>39010</v>
      </c>
      <c r="D703" s="1">
        <v>1085000000000</v>
      </c>
      <c r="E703" s="1">
        <v>29640</v>
      </c>
      <c r="F703" s="1">
        <v>2441000000</v>
      </c>
      <c r="G703" s="1">
        <v>8863000</v>
      </c>
      <c r="H703" s="53">
        <f t="shared" si="170"/>
        <v>1.1305263157894736E-14</v>
      </c>
      <c r="I703" s="53">
        <f t="shared" si="171"/>
        <v>57.10526315789474</v>
      </c>
      <c r="J703" s="1">
        <v>918000000</v>
      </c>
      <c r="K703" s="1">
        <v>9124000</v>
      </c>
      <c r="L703" s="64">
        <f t="shared" si="169"/>
        <v>2441029640</v>
      </c>
      <c r="M703" s="1">
        <v>124200000</v>
      </c>
      <c r="N703" s="64"/>
      <c r="O703" s="1">
        <v>0.10174999999999999</v>
      </c>
      <c r="P703" s="1">
        <v>0.12039999999999999</v>
      </c>
      <c r="Q703" s="1">
        <v>0.20115</v>
      </c>
      <c r="R703" s="1">
        <v>9.0371000000000007E-2</v>
      </c>
      <c r="S703" s="1">
        <v>9.3893999999999991E-3</v>
      </c>
      <c r="U703" s="1">
        <v>0.10085</v>
      </c>
      <c r="V703" s="1">
        <v>0.11837</v>
      </c>
      <c r="W703" s="1">
        <v>0.19696</v>
      </c>
      <c r="X703" s="1">
        <v>9.0371000000000007E-2</v>
      </c>
      <c r="Y703" s="1">
        <v>9.3893999999999991E-3</v>
      </c>
      <c r="AA703" s="1">
        <v>8.5454000000000002E-2</v>
      </c>
      <c r="AB703" s="1">
        <v>8.8977000000000001E-2</v>
      </c>
      <c r="AC703" s="1">
        <v>0.13799</v>
      </c>
      <c r="AD703" s="1">
        <v>8.5962999999999998E-2</v>
      </c>
      <c r="AE703" s="1">
        <v>9.0135000000000007E-3</v>
      </c>
      <c r="AG703" s="3">
        <f t="shared" si="172"/>
        <v>265.95665206315527</v>
      </c>
      <c r="AH703" s="3">
        <f t="shared" si="173"/>
        <v>27.061089347426048</v>
      </c>
      <c r="AI703" s="3">
        <f t="shared" si="174"/>
        <v>26.821728360569207</v>
      </c>
      <c r="AJ703" s="3">
        <f t="shared" si="175"/>
        <v>22.727059745404873</v>
      </c>
      <c r="AK703" s="1">
        <f t="shared" si="176"/>
        <v>1765599754500</v>
      </c>
      <c r="AL703" s="63">
        <f t="shared" si="177"/>
        <v>1.747536E-4</v>
      </c>
      <c r="AM703" s="63">
        <f t="shared" si="178"/>
        <v>8.0942400000000006E-6</v>
      </c>
      <c r="AN703" s="43">
        <f t="shared" si="179"/>
        <v>4.631801576619881E-2</v>
      </c>
      <c r="AO703" s="3">
        <f t="shared" si="180"/>
        <v>2.2309922480620155</v>
      </c>
      <c r="AP703" s="3">
        <f t="shared" si="181"/>
        <v>0.75058970099667788</v>
      </c>
      <c r="AV703" s="7"/>
      <c r="AW703" s="7"/>
      <c r="AX703" s="7"/>
      <c r="AY703" s="7"/>
      <c r="AZ703" s="7"/>
      <c r="BA703" s="7"/>
      <c r="BI703" s="7"/>
    </row>
    <row r="704" spans="1:61" x14ac:dyDescent="0.2">
      <c r="A704" s="2">
        <f t="shared" si="168"/>
        <v>173.25</v>
      </c>
      <c r="B704" s="1">
        <v>2.1240000000000001E-4</v>
      </c>
      <c r="C704" s="1">
        <v>38720</v>
      </c>
      <c r="D704" s="1">
        <v>1084000000000</v>
      </c>
      <c r="E704" s="1">
        <v>29380</v>
      </c>
      <c r="F704" s="1">
        <v>2420000000</v>
      </c>
      <c r="G704" s="1">
        <v>8810000</v>
      </c>
      <c r="H704" s="53">
        <f t="shared" si="170"/>
        <v>1.1178947368421054E-14</v>
      </c>
      <c r="I704" s="53">
        <f t="shared" si="171"/>
        <v>57.05263157894737</v>
      </c>
      <c r="J704" s="1">
        <v>916700000</v>
      </c>
      <c r="K704" s="1">
        <v>9050000</v>
      </c>
      <c r="L704" s="64">
        <f t="shared" si="169"/>
        <v>2420029380</v>
      </c>
      <c r="M704" s="1">
        <v>122900000</v>
      </c>
      <c r="N704" s="64"/>
      <c r="O704" s="1">
        <v>0.10069</v>
      </c>
      <c r="P704" s="1">
        <v>0.11914</v>
      </c>
      <c r="Q704" s="1">
        <v>0.19905999999999999</v>
      </c>
      <c r="R704" s="1">
        <v>8.9428999999999995E-2</v>
      </c>
      <c r="S704" s="1">
        <v>9.2911999999999995E-3</v>
      </c>
      <c r="U704" s="1">
        <v>9.9803000000000003E-2</v>
      </c>
      <c r="V704" s="1">
        <v>0.11713999999999999</v>
      </c>
      <c r="W704" s="1">
        <v>0.19491</v>
      </c>
      <c r="X704" s="1">
        <v>8.9428999999999995E-2</v>
      </c>
      <c r="Y704" s="1">
        <v>9.2911999999999995E-3</v>
      </c>
      <c r="AA704" s="1">
        <v>8.4561999999999998E-2</v>
      </c>
      <c r="AB704" s="1">
        <v>8.8051000000000004E-2</v>
      </c>
      <c r="AC704" s="1">
        <v>0.13655</v>
      </c>
      <c r="AD704" s="1">
        <v>8.5066000000000003E-2</v>
      </c>
      <c r="AE704" s="1">
        <v>8.9190999999999993E-3</v>
      </c>
      <c r="AG704" s="3">
        <f t="shared" si="172"/>
        <v>268.7415131590023</v>
      </c>
      <c r="AH704" s="3">
        <f t="shared" si="173"/>
        <v>27.059582959979942</v>
      </c>
      <c r="AI704" s="3">
        <f t="shared" si="174"/>
        <v>26.821209237807906</v>
      </c>
      <c r="AJ704" s="3">
        <f t="shared" si="175"/>
        <v>22.725319835751552</v>
      </c>
      <c r="AK704" s="1">
        <f t="shared" si="176"/>
        <v>1765634602500</v>
      </c>
      <c r="AL704" s="63">
        <f t="shared" si="177"/>
        <v>1.737148E-4</v>
      </c>
      <c r="AM704" s="63">
        <f t="shared" si="178"/>
        <v>8.0291200000000005E-6</v>
      </c>
      <c r="AN704" s="43">
        <f t="shared" si="179"/>
        <v>4.6220126321994445E-2</v>
      </c>
      <c r="AO704" s="3">
        <f t="shared" si="180"/>
        <v>2.2310452688713558</v>
      </c>
      <c r="AP704" s="3">
        <f t="shared" si="181"/>
        <v>0.75062111801242237</v>
      </c>
      <c r="AV704" s="7"/>
      <c r="AW704" s="7"/>
      <c r="AX704" s="7"/>
      <c r="AY704" s="7"/>
      <c r="AZ704" s="7"/>
      <c r="BA704" s="7"/>
      <c r="BI704" s="7"/>
    </row>
    <row r="705" spans="1:61" x14ac:dyDescent="0.2">
      <c r="A705" s="2">
        <f t="shared" si="168"/>
        <v>173.5</v>
      </c>
      <c r="B705" s="1">
        <v>2.0990000000000001E-4</v>
      </c>
      <c r="C705" s="1">
        <v>38440</v>
      </c>
      <c r="D705" s="1">
        <v>1082000000000</v>
      </c>
      <c r="E705" s="1">
        <v>29120</v>
      </c>
      <c r="F705" s="1">
        <v>2399000000</v>
      </c>
      <c r="G705" s="1">
        <v>8757000</v>
      </c>
      <c r="H705" s="53">
        <f t="shared" si="170"/>
        <v>1.1047368421052632E-14</v>
      </c>
      <c r="I705" s="53">
        <f t="shared" si="171"/>
        <v>56.94736842105263</v>
      </c>
      <c r="J705" s="1">
        <v>915300000</v>
      </c>
      <c r="K705" s="1">
        <v>8977000</v>
      </c>
      <c r="L705" s="64">
        <f t="shared" si="169"/>
        <v>2399029120</v>
      </c>
      <c r="M705" s="1">
        <v>121600000</v>
      </c>
      <c r="N705" s="64"/>
      <c r="O705" s="1">
        <v>9.9643999999999996E-2</v>
      </c>
      <c r="P705" s="1">
        <v>0.1179</v>
      </c>
      <c r="Q705" s="1">
        <v>0.19697999999999999</v>
      </c>
      <c r="R705" s="1">
        <v>8.8497000000000006E-2</v>
      </c>
      <c r="S705" s="1">
        <v>9.1938999999999996E-3</v>
      </c>
      <c r="U705" s="1">
        <v>9.8762000000000003E-2</v>
      </c>
      <c r="V705" s="1">
        <v>0.11591</v>
      </c>
      <c r="W705" s="1">
        <v>0.19288</v>
      </c>
      <c r="X705" s="1">
        <v>8.8497000000000006E-2</v>
      </c>
      <c r="Y705" s="1">
        <v>9.1938999999999996E-3</v>
      </c>
      <c r="AA705" s="1">
        <v>8.3681000000000005E-2</v>
      </c>
      <c r="AB705" s="1">
        <v>8.7131E-2</v>
      </c>
      <c r="AC705" s="1">
        <v>0.13513</v>
      </c>
      <c r="AD705" s="1">
        <v>8.4180000000000005E-2</v>
      </c>
      <c r="AE705" s="1">
        <v>8.8258E-3</v>
      </c>
      <c r="AG705" s="3">
        <f t="shared" si="172"/>
        <v>271.5555348389633</v>
      </c>
      <c r="AH705" s="3">
        <f t="shared" si="173"/>
        <v>27.058879713493656</v>
      </c>
      <c r="AI705" s="3">
        <f t="shared" si="174"/>
        <v>26.819367731765695</v>
      </c>
      <c r="AJ705" s="3">
        <f t="shared" si="175"/>
        <v>22.72403871085929</v>
      </c>
      <c r="AK705" s="1">
        <f t="shared" si="176"/>
        <v>1765669198500</v>
      </c>
      <c r="AL705" s="63">
        <f t="shared" si="177"/>
        <v>1.72676E-4</v>
      </c>
      <c r="AM705" s="63">
        <f t="shared" si="178"/>
        <v>7.9640000000000003E-6</v>
      </c>
      <c r="AN705" s="43">
        <f t="shared" si="179"/>
        <v>4.6121059093330863E-2</v>
      </c>
      <c r="AO705" s="3">
        <f t="shared" si="180"/>
        <v>2.2310196494204129</v>
      </c>
      <c r="AP705" s="3">
        <f t="shared" si="181"/>
        <v>0.75061068702290079</v>
      </c>
      <c r="AV705" s="7"/>
      <c r="AW705" s="7"/>
      <c r="AX705" s="7"/>
      <c r="AY705" s="7"/>
      <c r="AZ705" s="7"/>
      <c r="BA705" s="7"/>
      <c r="BI705" s="7"/>
    </row>
    <row r="706" spans="1:61" x14ac:dyDescent="0.2">
      <c r="A706" s="2">
        <f t="shared" si="168"/>
        <v>173.75</v>
      </c>
      <c r="B706" s="1">
        <v>2.074E-4</v>
      </c>
      <c r="C706" s="1">
        <v>38150</v>
      </c>
      <c r="D706" s="1">
        <v>1081000000000</v>
      </c>
      <c r="E706" s="1">
        <v>28870</v>
      </c>
      <c r="F706" s="1">
        <v>2378000000</v>
      </c>
      <c r="G706" s="1">
        <v>8704000</v>
      </c>
      <c r="H706" s="53">
        <f t="shared" si="170"/>
        <v>1.0915789473684211E-14</v>
      </c>
      <c r="I706" s="53">
        <f t="shared" si="171"/>
        <v>56.89473684210526</v>
      </c>
      <c r="J706" s="1">
        <v>913800000</v>
      </c>
      <c r="K706" s="1">
        <v>8905000</v>
      </c>
      <c r="L706" s="64">
        <f t="shared" si="169"/>
        <v>2378028870</v>
      </c>
      <c r="M706" s="1">
        <v>120300000</v>
      </c>
      <c r="N706" s="64"/>
      <c r="O706" s="1">
        <v>9.8604999999999998E-2</v>
      </c>
      <c r="P706" s="1">
        <v>0.11667</v>
      </c>
      <c r="Q706" s="1">
        <v>0.19492999999999999</v>
      </c>
      <c r="R706" s="1">
        <v>8.7571999999999997E-2</v>
      </c>
      <c r="S706" s="1">
        <v>9.0976000000000008E-3</v>
      </c>
      <c r="U706" s="1">
        <v>9.7733E-2</v>
      </c>
      <c r="V706" s="1">
        <v>0.11471000000000001</v>
      </c>
      <c r="W706" s="1">
        <v>0.19087000000000001</v>
      </c>
      <c r="X706" s="1">
        <v>8.7571999999999997E-2</v>
      </c>
      <c r="Y706" s="1">
        <v>9.0976000000000008E-3</v>
      </c>
      <c r="AA706" s="1">
        <v>8.2808000000000007E-2</v>
      </c>
      <c r="AB706" s="1">
        <v>8.6222999999999994E-2</v>
      </c>
      <c r="AC706" s="1">
        <v>0.13372000000000001</v>
      </c>
      <c r="AD706" s="1">
        <v>8.3299999999999999E-2</v>
      </c>
      <c r="AE706" s="1">
        <v>8.7332999999999994E-3</v>
      </c>
      <c r="AG706" s="3">
        <f t="shared" si="172"/>
        <v>274.3990224466931</v>
      </c>
      <c r="AH706" s="3">
        <f t="shared" si="173"/>
        <v>27.057115608356174</v>
      </c>
      <c r="AI706" s="3">
        <f t="shared" si="174"/>
        <v>26.817839660782656</v>
      </c>
      <c r="AJ706" s="3">
        <f t="shared" si="175"/>
        <v>22.722434250765765</v>
      </c>
      <c r="AK706" s="1">
        <f t="shared" si="176"/>
        <v>1765703533500</v>
      </c>
      <c r="AL706" s="63">
        <f t="shared" si="177"/>
        <v>1.716372E-4</v>
      </c>
      <c r="AM706" s="63">
        <f t="shared" si="178"/>
        <v>7.8997599999999991E-6</v>
      </c>
      <c r="AN706" s="43">
        <f t="shared" si="179"/>
        <v>4.6025919788950174E-2</v>
      </c>
      <c r="AO706" s="3">
        <f t="shared" si="180"/>
        <v>2.2309994000171423</v>
      </c>
      <c r="AP706" s="3">
        <f t="shared" si="181"/>
        <v>0.75059569726579245</v>
      </c>
      <c r="AV706" s="7"/>
      <c r="AW706" s="7"/>
      <c r="AX706" s="7"/>
      <c r="AY706" s="7"/>
      <c r="AZ706" s="7"/>
      <c r="BA706" s="7"/>
      <c r="BI706" s="7"/>
    </row>
    <row r="707" spans="1:61" x14ac:dyDescent="0.2">
      <c r="A707" s="2">
        <f t="shared" si="168"/>
        <v>174</v>
      </c>
      <c r="B707" s="1">
        <v>2.05E-4</v>
      </c>
      <c r="C707" s="1">
        <v>37850</v>
      </c>
      <c r="D707" s="1">
        <v>1079000000000</v>
      </c>
      <c r="E707" s="1">
        <v>28620</v>
      </c>
      <c r="F707" s="1">
        <v>2358000000</v>
      </c>
      <c r="G707" s="1">
        <v>8650000</v>
      </c>
      <c r="H707" s="53">
        <f t="shared" si="170"/>
        <v>1.0789473684210527E-14</v>
      </c>
      <c r="I707" s="53">
        <f t="shared" si="171"/>
        <v>56.789473684210527</v>
      </c>
      <c r="J707" s="1">
        <v>912100000</v>
      </c>
      <c r="K707" s="1">
        <v>8832000</v>
      </c>
      <c r="L707" s="64">
        <f t="shared" si="169"/>
        <v>2358028620</v>
      </c>
      <c r="M707" s="1">
        <v>119100000</v>
      </c>
      <c r="N707" s="64"/>
      <c r="O707" s="1">
        <v>9.7576999999999997E-2</v>
      </c>
      <c r="P707" s="1">
        <v>0.11545999999999999</v>
      </c>
      <c r="Q707" s="1">
        <v>0.19289999999999999</v>
      </c>
      <c r="R707" s="1">
        <v>8.6657999999999999E-2</v>
      </c>
      <c r="S707" s="1">
        <v>9.0025000000000001E-3</v>
      </c>
      <c r="U707" s="1">
        <v>9.6713999999999994E-2</v>
      </c>
      <c r="V707" s="1">
        <v>0.11352</v>
      </c>
      <c r="W707" s="1">
        <v>0.18889</v>
      </c>
      <c r="X707" s="1">
        <v>8.6657999999999999E-2</v>
      </c>
      <c r="Y707" s="1">
        <v>9.0025000000000001E-3</v>
      </c>
      <c r="AA707" s="1">
        <v>8.1944000000000003E-2</v>
      </c>
      <c r="AB707" s="1">
        <v>8.5323999999999997E-2</v>
      </c>
      <c r="AC707" s="1">
        <v>0.13233</v>
      </c>
      <c r="AD707" s="1">
        <v>8.2430000000000003E-2</v>
      </c>
      <c r="AE707" s="1">
        <v>8.6418999999999992E-3</v>
      </c>
      <c r="AG707" s="3">
        <f t="shared" si="172"/>
        <v>277.27228452313398</v>
      </c>
      <c r="AH707" s="3">
        <f t="shared" si="173"/>
        <v>27.055397706913844</v>
      </c>
      <c r="AI707" s="3">
        <f t="shared" si="174"/>
        <v>26.816111725370376</v>
      </c>
      <c r="AJ707" s="3">
        <f t="shared" si="175"/>
        <v>22.720800082963692</v>
      </c>
      <c r="AK707" s="1">
        <f t="shared" si="176"/>
        <v>1765737598500</v>
      </c>
      <c r="AL707" s="63">
        <f t="shared" si="177"/>
        <v>1.705984E-4</v>
      </c>
      <c r="AM707" s="63">
        <f t="shared" si="178"/>
        <v>7.8364000000000001E-6</v>
      </c>
      <c r="AN707" s="43">
        <f t="shared" si="179"/>
        <v>4.5934780162064828E-2</v>
      </c>
      <c r="AO707" s="3">
        <f t="shared" si="180"/>
        <v>2.2309190773139327</v>
      </c>
      <c r="AP707" s="3">
        <f t="shared" si="181"/>
        <v>0.75054564351290498</v>
      </c>
      <c r="AV707" s="7"/>
      <c r="AW707" s="7"/>
      <c r="AX707" s="7"/>
      <c r="AY707" s="7"/>
      <c r="AZ707" s="7"/>
      <c r="BA707" s="7"/>
      <c r="BI707" s="7"/>
    </row>
    <row r="708" spans="1:61" x14ac:dyDescent="0.2">
      <c r="A708" s="2">
        <f t="shared" si="168"/>
        <v>174.25</v>
      </c>
      <c r="B708" s="1">
        <v>2.0239999999999999E-4</v>
      </c>
      <c r="C708" s="1">
        <v>2097000</v>
      </c>
      <c r="D708" s="1">
        <v>1079000000000</v>
      </c>
      <c r="E708" s="1">
        <v>184600000</v>
      </c>
      <c r="F708" s="1">
        <v>3206000000</v>
      </c>
      <c r="G708" s="1">
        <v>80080000</v>
      </c>
      <c r="H708" s="53">
        <f t="shared" si="170"/>
        <v>1.0652631578947368E-14</v>
      </c>
      <c r="I708" s="53">
        <f t="shared" si="171"/>
        <v>56.789473684210527</v>
      </c>
      <c r="J708" s="1">
        <v>98070000</v>
      </c>
      <c r="K708" s="1">
        <v>32390000</v>
      </c>
      <c r="L708" s="64">
        <f t="shared" si="169"/>
        <v>3390600000</v>
      </c>
      <c r="M708" s="1">
        <v>117900000</v>
      </c>
      <c r="N708" s="64"/>
      <c r="O708" s="1">
        <v>9.6558000000000005E-2</v>
      </c>
      <c r="P708" s="1">
        <v>0.11425</v>
      </c>
      <c r="Q708" s="1">
        <v>0.19089</v>
      </c>
      <c r="R708" s="1">
        <v>8.5753999999999997E-2</v>
      </c>
      <c r="S708" s="1">
        <v>8.9082999999999992E-3</v>
      </c>
      <c r="U708" s="1">
        <v>9.5702999999999996E-2</v>
      </c>
      <c r="V708" s="1">
        <v>0.11233</v>
      </c>
      <c r="W708" s="1">
        <v>0.18690999999999999</v>
      </c>
      <c r="X708" s="1">
        <v>8.5753999999999997E-2</v>
      </c>
      <c r="Y708" s="1">
        <v>8.9082999999999992E-3</v>
      </c>
      <c r="AA708" s="1">
        <v>8.1087999999999993E-2</v>
      </c>
      <c r="AB708" s="1">
        <v>8.4433999999999995E-2</v>
      </c>
      <c r="AC708" s="1">
        <v>0.13094</v>
      </c>
      <c r="AD708" s="1">
        <v>8.1570000000000004E-2</v>
      </c>
      <c r="AE708" s="1">
        <v>8.5514000000000007E-3</v>
      </c>
      <c r="AG708" s="3">
        <f t="shared" si="172"/>
        <v>280.17563283999328</v>
      </c>
      <c r="AH708" s="3">
        <f t="shared" si="173"/>
        <v>27.053198755764072</v>
      </c>
      <c r="AI708" s="3">
        <f t="shared" si="174"/>
        <v>26.813648589685876</v>
      </c>
      <c r="AJ708" s="3">
        <f t="shared" si="175"/>
        <v>22.718881715729374</v>
      </c>
      <c r="AK708" s="1">
        <f t="shared" si="176"/>
        <v>1767624898500</v>
      </c>
      <c r="AL708" s="63">
        <f t="shared" si="177"/>
        <v>1.6953999999999998E-4</v>
      </c>
      <c r="AM708" s="63">
        <f t="shared" si="178"/>
        <v>7.7721600000000005E-6</v>
      </c>
      <c r="AN708" s="43">
        <f t="shared" si="179"/>
        <v>4.5842633006960017E-2</v>
      </c>
      <c r="AO708" s="3">
        <f t="shared" si="180"/>
        <v>2.2309775346462435</v>
      </c>
      <c r="AP708" s="3">
        <f t="shared" si="181"/>
        <v>0.7505820568927789</v>
      </c>
      <c r="AV708" s="7"/>
      <c r="AW708" s="7"/>
      <c r="AX708" s="7"/>
      <c r="AY708" s="7"/>
      <c r="AZ708" s="7"/>
      <c r="BA708" s="7"/>
      <c r="BI708" s="7"/>
    </row>
    <row r="709" spans="1:61" x14ac:dyDescent="0.2">
      <c r="A709" s="2">
        <f t="shared" si="168"/>
        <v>174.5</v>
      </c>
      <c r="B709" s="1">
        <v>1.952E-4</v>
      </c>
      <c r="C709" s="1">
        <v>1376000</v>
      </c>
      <c r="D709" s="1">
        <v>1077000000000</v>
      </c>
      <c r="E709" s="1">
        <v>133000000</v>
      </c>
      <c r="F709" s="1">
        <v>4628000000</v>
      </c>
      <c r="G709" s="1">
        <v>213600000</v>
      </c>
      <c r="H709" s="53">
        <f t="shared" si="170"/>
        <v>1.0273684210526316E-14</v>
      </c>
      <c r="I709" s="53">
        <f t="shared" si="171"/>
        <v>56.684210526315788</v>
      </c>
      <c r="J709" s="1">
        <v>6585000</v>
      </c>
      <c r="K709" s="1">
        <v>127300000</v>
      </c>
      <c r="L709" s="64">
        <f t="shared" si="169"/>
        <v>4761000000</v>
      </c>
      <c r="M709" s="1">
        <v>116600000</v>
      </c>
      <c r="N709" s="64"/>
      <c r="O709" s="1">
        <v>9.5572000000000004E-2</v>
      </c>
      <c r="P709" s="1">
        <v>0.11308</v>
      </c>
      <c r="Q709" s="1">
        <v>0.18892</v>
      </c>
      <c r="R709" s="1">
        <v>8.4883E-2</v>
      </c>
      <c r="S709" s="1">
        <v>8.8178000000000006E-3</v>
      </c>
      <c r="U709" s="1">
        <v>9.4727000000000006E-2</v>
      </c>
      <c r="V709" s="1">
        <v>0.11118</v>
      </c>
      <c r="W709" s="1">
        <v>0.18498000000000001</v>
      </c>
      <c r="X709" s="1">
        <v>8.4883E-2</v>
      </c>
      <c r="Y709" s="1">
        <v>8.8178000000000006E-3</v>
      </c>
      <c r="AA709" s="1">
        <v>8.0263000000000001E-2</v>
      </c>
      <c r="AB709" s="1">
        <v>8.3570000000000005E-2</v>
      </c>
      <c r="AC709" s="1">
        <v>0.12959999999999999</v>
      </c>
      <c r="AD709" s="1">
        <v>8.0742999999999995E-2</v>
      </c>
      <c r="AE709" s="1">
        <v>8.4645999999999992E-3</v>
      </c>
      <c r="AG709" s="3">
        <f t="shared" si="172"/>
        <v>283.1093824335739</v>
      </c>
      <c r="AH709" s="3">
        <f t="shared" si="173"/>
        <v>27.057329897941525</v>
      </c>
      <c r="AI709" s="3">
        <f t="shared" si="174"/>
        <v>26.818102469785156</v>
      </c>
      <c r="AJ709" s="3">
        <f t="shared" si="175"/>
        <v>22.723208362265943</v>
      </c>
      <c r="AK709" s="1">
        <f t="shared" si="176"/>
        <v>1768863298500</v>
      </c>
      <c r="AL709" s="63">
        <f t="shared" si="177"/>
        <v>1.5695679999999999E-3</v>
      </c>
      <c r="AM709" s="63">
        <f t="shared" si="178"/>
        <v>2.8503199999999998E-5</v>
      </c>
      <c r="AN709" s="43">
        <f t="shared" si="179"/>
        <v>1.8159901323166628E-2</v>
      </c>
      <c r="AO709" s="3">
        <f t="shared" si="180"/>
        <v>2.2310585426246905</v>
      </c>
      <c r="AP709" s="3">
        <f t="shared" si="181"/>
        <v>0.75064556066501587</v>
      </c>
      <c r="AV709" s="7"/>
      <c r="AW709" s="7"/>
      <c r="AX709" s="7"/>
      <c r="AY709" s="7"/>
      <c r="AZ709" s="7"/>
      <c r="BA709" s="7"/>
      <c r="BI709" s="7"/>
    </row>
    <row r="710" spans="1:61" x14ac:dyDescent="0.2">
      <c r="A710" s="2">
        <f t="shared" si="168"/>
        <v>174.75</v>
      </c>
      <c r="B710" s="1">
        <v>1.8880000000000001E-4</v>
      </c>
      <c r="C710" s="1">
        <v>1970000</v>
      </c>
      <c r="D710" s="1">
        <v>1074000000000</v>
      </c>
      <c r="E710" s="1">
        <v>223900000</v>
      </c>
      <c r="F710" s="1">
        <v>5292000000</v>
      </c>
      <c r="G710" s="1">
        <v>237900000</v>
      </c>
      <c r="H710" s="53">
        <f t="shared" si="170"/>
        <v>9.9368421052631588E-15</v>
      </c>
      <c r="I710" s="53">
        <f t="shared" si="171"/>
        <v>56.526315789473685</v>
      </c>
      <c r="J710" s="1">
        <v>4497000</v>
      </c>
      <c r="K710" s="1">
        <v>132300000</v>
      </c>
      <c r="L710" s="64">
        <f t="shared" si="169"/>
        <v>5515900000</v>
      </c>
      <c r="M710" s="1">
        <v>115400000</v>
      </c>
      <c r="N710" s="64"/>
      <c r="O710" s="1">
        <v>9.4587000000000004E-2</v>
      </c>
      <c r="P710" s="1">
        <v>0.11191</v>
      </c>
      <c r="Q710" s="1">
        <v>0.18695999999999999</v>
      </c>
      <c r="R710" s="1">
        <v>8.4014000000000005E-2</v>
      </c>
      <c r="S710" s="1">
        <v>8.7261000000000005E-3</v>
      </c>
      <c r="U710" s="1">
        <v>9.3751000000000001E-2</v>
      </c>
      <c r="V710" s="1">
        <v>0.11003</v>
      </c>
      <c r="W710" s="1">
        <v>0.18307000000000001</v>
      </c>
      <c r="X710" s="1">
        <v>8.4014000000000005E-2</v>
      </c>
      <c r="Y710" s="1">
        <v>8.7261000000000005E-3</v>
      </c>
      <c r="AA710" s="1">
        <v>7.9438999999999996E-2</v>
      </c>
      <c r="AB710" s="1">
        <v>8.2711999999999994E-2</v>
      </c>
      <c r="AC710" s="1">
        <v>0.12826000000000001</v>
      </c>
      <c r="AD710" s="1">
        <v>7.9917000000000002E-2</v>
      </c>
      <c r="AE710" s="1">
        <v>8.3767000000000008E-3</v>
      </c>
      <c r="AG710" s="3">
        <f t="shared" si="172"/>
        <v>286.07385163895896</v>
      </c>
      <c r="AH710" s="3">
        <f t="shared" si="173"/>
        <v>27.058867404974212</v>
      </c>
      <c r="AI710" s="3">
        <f t="shared" si="174"/>
        <v>26.819709665004041</v>
      </c>
      <c r="AJ710" s="3">
        <f t="shared" si="175"/>
        <v>22.725420700347261</v>
      </c>
      <c r="AK710" s="1">
        <f t="shared" si="176"/>
        <v>1770636298500</v>
      </c>
      <c r="AL710" s="63">
        <f t="shared" si="177"/>
        <v>4.1865599999999998E-3</v>
      </c>
      <c r="AM710" s="63">
        <f t="shared" si="178"/>
        <v>1.12024E-4</v>
      </c>
      <c r="AN710" s="43">
        <f t="shared" si="179"/>
        <v>2.6758006573415885E-2</v>
      </c>
      <c r="AO710" s="3">
        <f t="shared" si="180"/>
        <v>2.231160009531469</v>
      </c>
      <c r="AP710" s="3">
        <f t="shared" si="181"/>
        <v>0.75072826378339741</v>
      </c>
      <c r="AV710" s="7"/>
      <c r="AW710" s="7"/>
      <c r="AX710" s="7"/>
      <c r="AY710" s="7"/>
      <c r="AZ710" s="7"/>
      <c r="BA710" s="7"/>
      <c r="BI710" s="7"/>
    </row>
    <row r="711" spans="1:61" x14ac:dyDescent="0.2">
      <c r="A711" s="2">
        <f t="shared" si="168"/>
        <v>175</v>
      </c>
      <c r="B711" s="1">
        <v>1.7980000000000001E-4</v>
      </c>
      <c r="C711" s="1">
        <v>3780000</v>
      </c>
      <c r="D711" s="1">
        <v>1072000000000</v>
      </c>
      <c r="E711" s="1">
        <v>490800000</v>
      </c>
      <c r="F711" s="1">
        <v>6338000000</v>
      </c>
      <c r="G711" s="1">
        <v>329700000</v>
      </c>
      <c r="H711" s="53">
        <f t="shared" si="170"/>
        <v>9.4631578947368424E-15</v>
      </c>
      <c r="I711" s="53">
        <f t="shared" si="171"/>
        <v>56.421052631578945</v>
      </c>
      <c r="J711" s="1">
        <v>2510000</v>
      </c>
      <c r="K711" s="1">
        <v>142800000</v>
      </c>
      <c r="L711" s="64">
        <f t="shared" si="169"/>
        <v>6828800000</v>
      </c>
      <c r="M711" s="1">
        <v>114200000</v>
      </c>
      <c r="N711" s="64"/>
      <c r="O711" s="1">
        <v>9.3615000000000004E-2</v>
      </c>
      <c r="P711" s="1">
        <v>0.11075</v>
      </c>
      <c r="Q711" s="1">
        <v>0.18501000000000001</v>
      </c>
      <c r="R711" s="1">
        <v>8.3155999999999994E-2</v>
      </c>
      <c r="S711" s="1">
        <v>8.6353999999999997E-3</v>
      </c>
      <c r="U711" s="1">
        <v>9.2788999999999996E-2</v>
      </c>
      <c r="V711" s="1">
        <v>0.1089</v>
      </c>
      <c r="W711" s="1">
        <v>0.18117</v>
      </c>
      <c r="X711" s="1">
        <v>8.3155999999999994E-2</v>
      </c>
      <c r="Y711" s="1">
        <v>8.6353999999999997E-3</v>
      </c>
      <c r="AA711" s="1">
        <v>7.8627000000000002E-2</v>
      </c>
      <c r="AB711" s="1">
        <v>8.1864000000000006E-2</v>
      </c>
      <c r="AC711" s="1">
        <v>0.12692999999999999</v>
      </c>
      <c r="AD711" s="1">
        <v>7.9103000000000007E-2</v>
      </c>
      <c r="AE711" s="1">
        <v>8.2894000000000006E-3</v>
      </c>
      <c r="AG711" s="3">
        <f t="shared" si="172"/>
        <v>289.06936212455219</v>
      </c>
      <c r="AH711" s="3">
        <f t="shared" si="173"/>
        <v>27.061228335289954</v>
      </c>
      <c r="AI711" s="3">
        <f t="shared" si="174"/>
        <v>26.822457042175071</v>
      </c>
      <c r="AJ711" s="3">
        <f t="shared" si="175"/>
        <v>22.728656735767167</v>
      </c>
      <c r="AK711" s="1">
        <f t="shared" si="176"/>
        <v>1774038298500</v>
      </c>
      <c r="AL711" s="63">
        <f t="shared" si="177"/>
        <v>4.6628399999999997E-3</v>
      </c>
      <c r="AM711" s="63">
        <f t="shared" si="178"/>
        <v>1.16424E-4</v>
      </c>
      <c r="AN711" s="43">
        <f t="shared" si="179"/>
        <v>2.4968474148802017E-2</v>
      </c>
      <c r="AO711" s="3">
        <f t="shared" si="180"/>
        <v>2.2313029345372462</v>
      </c>
      <c r="AP711" s="3">
        <f t="shared" si="181"/>
        <v>0.75084424379232495</v>
      </c>
      <c r="AV711" s="7"/>
      <c r="AW711" s="7"/>
      <c r="AX711" s="7"/>
      <c r="AY711" s="7"/>
      <c r="AZ711" s="7"/>
      <c r="BA711" s="7"/>
      <c r="BI711" s="7"/>
    </row>
    <row r="712" spans="1:61" x14ac:dyDescent="0.2">
      <c r="A712" s="2">
        <f t="shared" si="168"/>
        <v>175.25</v>
      </c>
      <c r="B712" s="1">
        <v>1.6770000000000001E-4</v>
      </c>
      <c r="C712" s="1">
        <v>5598000</v>
      </c>
      <c r="D712" s="1">
        <v>1071000000000</v>
      </c>
      <c r="E712" s="1">
        <v>884200000</v>
      </c>
      <c r="F712" s="1">
        <v>7736000000</v>
      </c>
      <c r="G712" s="1">
        <v>372900000</v>
      </c>
      <c r="H712" s="53">
        <f t="shared" si="170"/>
        <v>8.826315789473684E-15</v>
      </c>
      <c r="I712" s="53">
        <f t="shared" si="171"/>
        <v>56.368421052631582</v>
      </c>
      <c r="J712" s="1">
        <v>1967000</v>
      </c>
      <c r="K712" s="1">
        <v>136500000</v>
      </c>
      <c r="L712" s="64">
        <f t="shared" si="169"/>
        <v>8620200000</v>
      </c>
      <c r="M712" s="1">
        <v>113000000</v>
      </c>
      <c r="N712" s="64"/>
      <c r="O712" s="1">
        <v>9.2648999999999995E-2</v>
      </c>
      <c r="P712" s="1">
        <v>0.10961</v>
      </c>
      <c r="Q712" s="1">
        <v>0.18307000000000001</v>
      </c>
      <c r="R712" s="1">
        <v>8.2307000000000005E-2</v>
      </c>
      <c r="S712" s="1">
        <v>8.5450000000000005E-3</v>
      </c>
      <c r="U712" s="1">
        <v>9.1832999999999998E-2</v>
      </c>
      <c r="V712" s="1">
        <v>0.10777</v>
      </c>
      <c r="W712" s="1">
        <v>0.17927999999999999</v>
      </c>
      <c r="X712" s="1">
        <v>8.2307000000000005E-2</v>
      </c>
      <c r="Y712" s="1">
        <v>8.5450000000000005E-3</v>
      </c>
      <c r="AA712" s="1">
        <v>7.7818999999999999E-2</v>
      </c>
      <c r="AB712" s="1">
        <v>8.1020999999999996E-2</v>
      </c>
      <c r="AC712" s="1">
        <v>0.12562000000000001</v>
      </c>
      <c r="AD712" s="1">
        <v>7.8296000000000004E-2</v>
      </c>
      <c r="AE712" s="1">
        <v>8.2027999999999997E-3</v>
      </c>
      <c r="AG712" s="3">
        <f t="shared" si="172"/>
        <v>292.09623892698215</v>
      </c>
      <c r="AH712" s="3">
        <f t="shared" si="173"/>
        <v>27.062424440345968</v>
      </c>
      <c r="AI712" s="3">
        <f t="shared" si="174"/>
        <v>26.82407390938155</v>
      </c>
      <c r="AJ712" s="3">
        <f t="shared" si="175"/>
        <v>22.730637217058824</v>
      </c>
      <c r="AK712" s="1">
        <f t="shared" si="176"/>
        <v>1779076498500</v>
      </c>
      <c r="AL712" s="63">
        <f t="shared" si="177"/>
        <v>6.46212E-3</v>
      </c>
      <c r="AM712" s="63">
        <f t="shared" si="178"/>
        <v>1.2566399999999999E-4</v>
      </c>
      <c r="AN712" s="43">
        <f t="shared" si="179"/>
        <v>1.9446249837514622E-2</v>
      </c>
      <c r="AO712" s="3">
        <f t="shared" si="180"/>
        <v>2.2313444637046498</v>
      </c>
      <c r="AP712" s="3">
        <f t="shared" si="181"/>
        <v>0.75090776389015601</v>
      </c>
      <c r="AV712" s="7"/>
      <c r="AW712" s="7"/>
      <c r="AX712" s="7"/>
      <c r="AY712" s="7"/>
      <c r="AZ712" s="7"/>
      <c r="BA712" s="7"/>
      <c r="BI712" s="7"/>
    </row>
    <row r="713" spans="1:61" x14ac:dyDescent="0.2">
      <c r="A713" s="2">
        <f t="shared" si="168"/>
        <v>175.5</v>
      </c>
      <c r="B713" s="1">
        <v>1.552E-4</v>
      </c>
      <c r="C713" s="1">
        <v>6813000</v>
      </c>
      <c r="D713" s="1">
        <v>1071000000000</v>
      </c>
      <c r="E713" s="1">
        <v>1354000000</v>
      </c>
      <c r="F713" s="1">
        <v>8974000000</v>
      </c>
      <c r="G713" s="1">
        <v>364700000</v>
      </c>
      <c r="H713" s="53">
        <f t="shared" si="170"/>
        <v>8.1684210526315786E-15</v>
      </c>
      <c r="I713" s="53">
        <f t="shared" si="171"/>
        <v>56.368421052631582</v>
      </c>
      <c r="J713" s="1">
        <v>1735000</v>
      </c>
      <c r="K713" s="1">
        <v>118800000</v>
      </c>
      <c r="L713" s="64">
        <f t="shared" si="169"/>
        <v>10328000000</v>
      </c>
      <c r="M713" s="1">
        <v>111900000</v>
      </c>
      <c r="N713" s="64"/>
      <c r="O713" s="1">
        <v>9.1677999999999996E-2</v>
      </c>
      <c r="P713" s="1">
        <v>0.10845</v>
      </c>
      <c r="Q713" s="1">
        <v>0.18113000000000001</v>
      </c>
      <c r="R713" s="1">
        <v>8.1450999999999996E-2</v>
      </c>
      <c r="S713" s="1">
        <v>8.4548999999999996E-3</v>
      </c>
      <c r="U713" s="1">
        <v>9.0872999999999995E-2</v>
      </c>
      <c r="V713" s="1">
        <v>0.10664</v>
      </c>
      <c r="W713" s="1">
        <v>0.17738999999999999</v>
      </c>
      <c r="X713" s="1">
        <v>8.1450999999999996E-2</v>
      </c>
      <c r="Y713" s="1">
        <v>8.4548999999999996E-3</v>
      </c>
      <c r="AA713" s="1">
        <v>7.7007999999999993E-2</v>
      </c>
      <c r="AB713" s="1">
        <v>8.0174999999999996E-2</v>
      </c>
      <c r="AC713" s="1">
        <v>0.12429</v>
      </c>
      <c r="AD713" s="1">
        <v>7.7481999999999995E-2</v>
      </c>
      <c r="AE713" s="1">
        <v>8.1163999999999993E-3</v>
      </c>
      <c r="AG713" s="3">
        <f t="shared" si="172"/>
        <v>295.1548104863723</v>
      </c>
      <c r="AH713" s="3">
        <f t="shared" si="173"/>
        <v>27.05920271576964</v>
      </c>
      <c r="AI713" s="3">
        <f t="shared" si="174"/>
        <v>26.821603093328108</v>
      </c>
      <c r="AJ713" s="3">
        <f t="shared" si="175"/>
        <v>22.729281645934556</v>
      </c>
      <c r="AK713" s="1">
        <f t="shared" si="176"/>
        <v>1785208198500</v>
      </c>
      <c r="AL713" s="63">
        <f t="shared" si="177"/>
        <v>7.3088399999999996E-3</v>
      </c>
      <c r="AM713" s="63">
        <f t="shared" si="178"/>
        <v>1.2012E-4</v>
      </c>
      <c r="AN713" s="43">
        <f t="shared" si="179"/>
        <v>1.643489254108723E-2</v>
      </c>
      <c r="AO713" s="3">
        <f t="shared" si="180"/>
        <v>2.2315311203319501</v>
      </c>
      <c r="AP713" s="3">
        <f t="shared" si="181"/>
        <v>0.75104656523743651</v>
      </c>
      <c r="AV713" s="7"/>
      <c r="AW713" s="7"/>
      <c r="AX713" s="7"/>
      <c r="AY713" s="7"/>
      <c r="AZ713" s="7"/>
      <c r="BA713" s="7"/>
      <c r="BI713" s="7"/>
    </row>
    <row r="714" spans="1:61" x14ac:dyDescent="0.2">
      <c r="A714" s="2">
        <f t="shared" si="168"/>
        <v>175.75</v>
      </c>
      <c r="B714" s="1">
        <v>1.448E-4</v>
      </c>
      <c r="C714" s="1">
        <v>7476000</v>
      </c>
      <c r="D714" s="1">
        <v>1073000000000</v>
      </c>
      <c r="E714" s="1">
        <v>1838000000</v>
      </c>
      <c r="F714" s="1">
        <v>9707000000</v>
      </c>
      <c r="G714" s="1">
        <v>335900000</v>
      </c>
      <c r="H714" s="53">
        <f t="shared" si="170"/>
        <v>7.6210526315789475E-15</v>
      </c>
      <c r="I714" s="53">
        <f t="shared" si="171"/>
        <v>56.473684210526315</v>
      </c>
      <c r="J714" s="1">
        <v>1546000</v>
      </c>
      <c r="K714" s="1">
        <v>101000000</v>
      </c>
      <c r="L714" s="64">
        <f t="shared" si="169"/>
        <v>11545000000</v>
      </c>
      <c r="M714" s="1">
        <v>110700000</v>
      </c>
      <c r="N714" s="64"/>
      <c r="O714" s="1">
        <v>9.0701000000000004E-2</v>
      </c>
      <c r="P714" s="1">
        <v>0.10729</v>
      </c>
      <c r="Q714" s="1">
        <v>0.17918000000000001</v>
      </c>
      <c r="R714" s="1">
        <v>8.0584000000000003E-2</v>
      </c>
      <c r="S714" s="1">
        <v>8.3648000000000004E-3</v>
      </c>
      <c r="U714" s="1">
        <v>8.9907000000000001E-2</v>
      </c>
      <c r="V714" s="1">
        <v>0.10551000000000001</v>
      </c>
      <c r="W714" s="1">
        <v>0.17548</v>
      </c>
      <c r="X714" s="1">
        <v>8.0584000000000003E-2</v>
      </c>
      <c r="Y714" s="1">
        <v>8.3648000000000004E-3</v>
      </c>
      <c r="AA714" s="1">
        <v>7.6189000000000007E-2</v>
      </c>
      <c r="AB714" s="1">
        <v>7.9322000000000004E-2</v>
      </c>
      <c r="AC714" s="1">
        <v>0.12296</v>
      </c>
      <c r="AD714" s="1">
        <v>7.6658000000000004E-2</v>
      </c>
      <c r="AE714" s="1">
        <v>8.0298000000000001E-3</v>
      </c>
      <c r="AG714" s="3">
        <f t="shared" si="172"/>
        <v>298.24540868197749</v>
      </c>
      <c r="AH714" s="3">
        <f t="shared" si="173"/>
        <v>27.051156812864043</v>
      </c>
      <c r="AI714" s="3">
        <f t="shared" si="174"/>
        <v>26.814349958370549</v>
      </c>
      <c r="AJ714" s="3">
        <f t="shared" si="175"/>
        <v>22.723019442071184</v>
      </c>
      <c r="AK714" s="1">
        <f t="shared" si="176"/>
        <v>1791936598500</v>
      </c>
      <c r="AL714" s="63">
        <f t="shared" si="177"/>
        <v>7.14812E-3</v>
      </c>
      <c r="AM714" s="63">
        <f t="shared" si="178"/>
        <v>1.0454399999999999E-4</v>
      </c>
      <c r="AN714" s="43">
        <f t="shared" si="179"/>
        <v>1.4625384017056231E-2</v>
      </c>
      <c r="AO714" s="3">
        <f t="shared" si="180"/>
        <v>2.2315773448907943</v>
      </c>
      <c r="AP714" s="3">
        <f t="shared" si="181"/>
        <v>0.75108584211016871</v>
      </c>
      <c r="AV714" s="7"/>
      <c r="AW714" s="7"/>
      <c r="AX714" s="7"/>
      <c r="AY714" s="7"/>
      <c r="AZ714" s="7"/>
      <c r="BA714" s="7"/>
      <c r="BI714" s="7"/>
    </row>
    <row r="715" spans="1:61" x14ac:dyDescent="0.2">
      <c r="A715" s="2">
        <f t="shared" si="168"/>
        <v>176</v>
      </c>
      <c r="B715" s="1">
        <v>1.3779999999999999E-4</v>
      </c>
      <c r="C715" s="1">
        <v>7922000</v>
      </c>
      <c r="D715" s="1">
        <v>1075000000000</v>
      </c>
      <c r="E715" s="1">
        <v>2261000000</v>
      </c>
      <c r="F715" s="1">
        <v>9905000000</v>
      </c>
      <c r="G715" s="1">
        <v>311700000</v>
      </c>
      <c r="H715" s="53">
        <f t="shared" si="170"/>
        <v>7.2526315789473679E-15</v>
      </c>
      <c r="I715" s="53">
        <f t="shared" si="171"/>
        <v>56.578947368421055</v>
      </c>
      <c r="J715" s="1">
        <v>1370000</v>
      </c>
      <c r="K715" s="1">
        <v>89060000</v>
      </c>
      <c r="L715" s="64">
        <f t="shared" si="169"/>
        <v>12166000000</v>
      </c>
      <c r="M715" s="1">
        <v>109600000</v>
      </c>
      <c r="N715" s="64"/>
      <c r="O715" s="1">
        <v>8.9716000000000004E-2</v>
      </c>
      <c r="P715" s="1">
        <v>0.10613</v>
      </c>
      <c r="Q715" s="1">
        <v>0.17723</v>
      </c>
      <c r="R715" s="1">
        <v>7.9709000000000002E-2</v>
      </c>
      <c r="S715" s="1">
        <v>8.2749999999999994E-3</v>
      </c>
      <c r="U715" s="1">
        <v>8.8932999999999998E-2</v>
      </c>
      <c r="V715" s="1">
        <v>0.10437</v>
      </c>
      <c r="W715" s="1">
        <v>0.17358000000000001</v>
      </c>
      <c r="X715" s="1">
        <v>7.9709000000000002E-2</v>
      </c>
      <c r="Y715" s="1">
        <v>8.2749999999999994E-3</v>
      </c>
      <c r="AA715" s="1">
        <v>7.5364E-2</v>
      </c>
      <c r="AB715" s="1">
        <v>7.8464000000000006E-2</v>
      </c>
      <c r="AC715" s="1">
        <v>0.12162000000000001</v>
      </c>
      <c r="AD715" s="1">
        <v>7.5825000000000004E-2</v>
      </c>
      <c r="AE715" s="1">
        <v>7.9436000000000003E-3</v>
      </c>
      <c r="AG715" s="3">
        <f t="shared" si="172"/>
        <v>301.36836886819657</v>
      </c>
      <c r="AH715" s="3">
        <f t="shared" si="173"/>
        <v>27.037564581379126</v>
      </c>
      <c r="AI715" s="3">
        <f t="shared" si="174"/>
        <v>26.801593148555323</v>
      </c>
      <c r="AJ715" s="3">
        <f t="shared" si="175"/>
        <v>22.712325751382767</v>
      </c>
      <c r="AK715" s="1">
        <f t="shared" si="176"/>
        <v>1799066398500</v>
      </c>
      <c r="AL715" s="63">
        <f t="shared" si="177"/>
        <v>6.58364E-3</v>
      </c>
      <c r="AM715" s="63">
        <f t="shared" si="178"/>
        <v>8.8880000000000003E-5</v>
      </c>
      <c r="AN715" s="43">
        <f t="shared" si="179"/>
        <v>1.3500130626826498E-2</v>
      </c>
      <c r="AO715" s="3">
        <f t="shared" si="180"/>
        <v>2.2315273720908322</v>
      </c>
      <c r="AP715" s="3">
        <f t="shared" si="181"/>
        <v>0.75105059832281162</v>
      </c>
      <c r="AV715" s="7"/>
      <c r="AW715" s="7"/>
      <c r="AX715" s="7"/>
      <c r="AY715" s="7"/>
      <c r="AZ715" s="7"/>
      <c r="BA715" s="7"/>
      <c r="BI715" s="7"/>
    </row>
    <row r="716" spans="1:61" x14ac:dyDescent="0.2">
      <c r="A716" s="2">
        <f t="shared" si="168"/>
        <v>176.25</v>
      </c>
      <c r="B716" s="1">
        <v>1.3339999999999999E-4</v>
      </c>
      <c r="C716" s="1">
        <v>8530000</v>
      </c>
      <c r="D716" s="1">
        <v>1079000000000</v>
      </c>
      <c r="E716" s="1">
        <v>2568000000</v>
      </c>
      <c r="F716" s="1">
        <v>9713000000</v>
      </c>
      <c r="G716" s="1">
        <v>305900000</v>
      </c>
      <c r="H716" s="53">
        <f t="shared" si="170"/>
        <v>7.0210526315789472E-15</v>
      </c>
      <c r="I716" s="53">
        <f t="shared" si="171"/>
        <v>56.789473684210527</v>
      </c>
      <c r="J716" s="1">
        <v>1224000</v>
      </c>
      <c r="K716" s="1">
        <v>84930000</v>
      </c>
      <c r="L716" s="64">
        <f t="shared" si="169"/>
        <v>12281000000</v>
      </c>
      <c r="M716" s="1">
        <v>108400000</v>
      </c>
      <c r="N716" s="64"/>
      <c r="O716" s="1">
        <v>8.8734999999999994E-2</v>
      </c>
      <c r="P716" s="1">
        <v>0.10496999999999999</v>
      </c>
      <c r="Q716" s="1">
        <v>0.17527999999999999</v>
      </c>
      <c r="R716" s="1">
        <v>7.8837000000000004E-2</v>
      </c>
      <c r="S716" s="1">
        <v>8.1857000000000006E-3</v>
      </c>
      <c r="U716" s="1">
        <v>8.7961999999999999E-2</v>
      </c>
      <c r="V716" s="1">
        <v>0.10323</v>
      </c>
      <c r="W716" s="1">
        <v>0.17169000000000001</v>
      </c>
      <c r="X716" s="1">
        <v>7.8837000000000004E-2</v>
      </c>
      <c r="Y716" s="1">
        <v>8.1857000000000006E-3</v>
      </c>
      <c r="AA716" s="1">
        <v>7.4538999999999994E-2</v>
      </c>
      <c r="AB716" s="1">
        <v>7.7606999999999995E-2</v>
      </c>
      <c r="AC716" s="1">
        <v>0.12028</v>
      </c>
      <c r="AD716" s="1">
        <v>7.4994000000000005E-2</v>
      </c>
      <c r="AE716" s="1">
        <v>7.8577000000000004E-3</v>
      </c>
      <c r="AG716" s="3">
        <f t="shared" si="172"/>
        <v>304.52402991096159</v>
      </c>
      <c r="AH716" s="3">
        <f t="shared" si="173"/>
        <v>27.021939794149176</v>
      </c>
      <c r="AI716" s="3">
        <f t="shared" si="174"/>
        <v>26.786542719028002</v>
      </c>
      <c r="AJ716" s="3">
        <f t="shared" si="175"/>
        <v>22.698916665533165</v>
      </c>
      <c r="AK716" s="1">
        <f t="shared" si="176"/>
        <v>1806743398500</v>
      </c>
      <c r="AL716" s="63">
        <f t="shared" si="177"/>
        <v>6.1093199999999997E-3</v>
      </c>
      <c r="AM716" s="63">
        <f t="shared" si="178"/>
        <v>7.8372800000000003E-5</v>
      </c>
      <c r="AN716" s="43">
        <f t="shared" si="179"/>
        <v>1.2828399887385177E-2</v>
      </c>
      <c r="AO716" s="3">
        <f t="shared" si="180"/>
        <v>2.2315199580832621</v>
      </c>
      <c r="AP716" s="3">
        <f t="shared" si="181"/>
        <v>0.75104315518719644</v>
      </c>
      <c r="AV716" s="7"/>
      <c r="AW716" s="7"/>
      <c r="AX716" s="7"/>
      <c r="AY716" s="7"/>
      <c r="AZ716" s="7"/>
      <c r="BA716" s="7"/>
      <c r="BI716" s="7"/>
    </row>
    <row r="717" spans="1:61" x14ac:dyDescent="0.2">
      <c r="A717" s="2">
        <f t="shared" si="168"/>
        <v>176.5</v>
      </c>
      <c r="B717" s="1">
        <v>1.303E-4</v>
      </c>
      <c r="C717" s="1">
        <v>9472000</v>
      </c>
      <c r="D717" s="1">
        <v>1084000000000</v>
      </c>
      <c r="E717" s="1">
        <v>2741000000</v>
      </c>
      <c r="F717" s="1">
        <v>9299000000</v>
      </c>
      <c r="G717" s="1">
        <v>320800000</v>
      </c>
      <c r="H717" s="53">
        <f t="shared" si="170"/>
        <v>6.8578947368421052E-15</v>
      </c>
      <c r="I717" s="53">
        <f t="shared" si="171"/>
        <v>57.05263157894737</v>
      </c>
      <c r="J717" s="1">
        <v>1111000</v>
      </c>
      <c r="K717" s="1">
        <v>88000000</v>
      </c>
      <c r="L717" s="64">
        <f t="shared" si="169"/>
        <v>12040000000</v>
      </c>
      <c r="M717" s="1">
        <v>107300000</v>
      </c>
      <c r="N717" s="64"/>
      <c r="O717" s="1">
        <v>8.7757000000000002E-2</v>
      </c>
      <c r="P717" s="1">
        <v>0.10381</v>
      </c>
      <c r="Q717" s="1">
        <v>0.17335</v>
      </c>
      <c r="R717" s="1">
        <v>7.7965999999999994E-2</v>
      </c>
      <c r="S717" s="1">
        <v>8.097E-3</v>
      </c>
      <c r="U717" s="1">
        <v>8.6996000000000004E-2</v>
      </c>
      <c r="V717" s="1">
        <v>0.1021</v>
      </c>
      <c r="W717" s="1">
        <v>0.16980000000000001</v>
      </c>
      <c r="X717" s="1">
        <v>7.7965999999999994E-2</v>
      </c>
      <c r="Y717" s="1">
        <v>8.097E-3</v>
      </c>
      <c r="AA717" s="1">
        <v>7.3716000000000004E-2</v>
      </c>
      <c r="AB717" s="1">
        <v>7.6754000000000003E-2</v>
      </c>
      <c r="AC717" s="1">
        <v>0.11895</v>
      </c>
      <c r="AD717" s="1">
        <v>7.4163000000000007E-2</v>
      </c>
      <c r="AE717" s="1">
        <v>7.7724999999999999E-3</v>
      </c>
      <c r="AG717" s="3">
        <f t="shared" si="172"/>
        <v>307.71273422450594</v>
      </c>
      <c r="AH717" s="3">
        <f t="shared" si="173"/>
        <v>27.003946417339968</v>
      </c>
      <c r="AI717" s="3">
        <f t="shared" si="174"/>
        <v>26.769777026595118</v>
      </c>
      <c r="AJ717" s="3">
        <f t="shared" si="175"/>
        <v>22.683351916093681</v>
      </c>
      <c r="AK717" s="1">
        <f t="shared" si="176"/>
        <v>1815268198500</v>
      </c>
      <c r="AL717" s="63">
        <f t="shared" si="177"/>
        <v>5.99564E-3</v>
      </c>
      <c r="AM717" s="63">
        <f t="shared" si="178"/>
        <v>7.4738400000000003E-5</v>
      </c>
      <c r="AN717" s="43">
        <f t="shared" si="179"/>
        <v>1.2465458232982634E-2</v>
      </c>
      <c r="AO717" s="3">
        <f t="shared" si="180"/>
        <v>2.2315480204219247</v>
      </c>
      <c r="AP717" s="3">
        <f t="shared" si="181"/>
        <v>0.75104517869184084</v>
      </c>
      <c r="AV717" s="7"/>
      <c r="AW717" s="7"/>
      <c r="AX717" s="7"/>
      <c r="AY717" s="7"/>
      <c r="AZ717" s="7"/>
      <c r="BA717" s="7"/>
      <c r="BI717" s="7"/>
    </row>
    <row r="718" spans="1:61" x14ac:dyDescent="0.2">
      <c r="A718" s="2">
        <f t="shared" ref="A718:A779" si="182">A717+0.25</f>
        <v>176.75</v>
      </c>
      <c r="B718" s="1">
        <v>1.272E-4</v>
      </c>
      <c r="C718" s="1">
        <v>10660000</v>
      </c>
      <c r="D718" s="1">
        <v>1089000000000</v>
      </c>
      <c r="E718" s="1">
        <v>2801000000</v>
      </c>
      <c r="F718" s="1">
        <v>8782000000</v>
      </c>
      <c r="G718" s="1">
        <v>350800000</v>
      </c>
      <c r="H718" s="53">
        <f t="shared" si="170"/>
        <v>6.6947368421052632E-15</v>
      </c>
      <c r="I718" s="53">
        <f t="shared" si="171"/>
        <v>57.315789473684212</v>
      </c>
      <c r="J718" s="1">
        <v>1028000</v>
      </c>
      <c r="K718" s="1">
        <v>96070000</v>
      </c>
      <c r="L718" s="64">
        <f t="shared" ref="L718:L779" si="183">SUM(E718:F718)</f>
        <v>11583000000</v>
      </c>
      <c r="M718" s="1">
        <v>106200000</v>
      </c>
      <c r="N718" s="64"/>
      <c r="O718" s="1">
        <v>8.6787000000000003E-2</v>
      </c>
      <c r="P718" s="1">
        <v>0.10267</v>
      </c>
      <c r="Q718" s="1">
        <v>0.17141999999999999</v>
      </c>
      <c r="R718" s="1">
        <v>7.7101000000000003E-2</v>
      </c>
      <c r="S718" s="1">
        <v>8.0090999999999999E-3</v>
      </c>
      <c r="U718" s="1">
        <v>8.6037000000000002E-2</v>
      </c>
      <c r="V718" s="1">
        <v>0.10098</v>
      </c>
      <c r="W718" s="1">
        <v>0.16793</v>
      </c>
      <c r="X718" s="1">
        <v>7.7101000000000003E-2</v>
      </c>
      <c r="Y718" s="1">
        <v>8.0090999999999999E-3</v>
      </c>
      <c r="AA718" s="1">
        <v>7.2900999999999994E-2</v>
      </c>
      <c r="AB718" s="1">
        <v>7.5908000000000003E-2</v>
      </c>
      <c r="AC718" s="1">
        <v>0.11763</v>
      </c>
      <c r="AD718" s="1">
        <v>7.3339000000000001E-2</v>
      </c>
      <c r="AE718" s="1">
        <v>7.6880000000000004E-3</v>
      </c>
      <c r="AG718" s="3">
        <f t="shared" si="172"/>
        <v>310.93482780851963</v>
      </c>
      <c r="AH718" s="3">
        <f t="shared" si="173"/>
        <v>26.985100901017994</v>
      </c>
      <c r="AI718" s="3">
        <f t="shared" si="174"/>
        <v>26.751899780161605</v>
      </c>
      <c r="AJ718" s="3">
        <f t="shared" si="175"/>
        <v>22.667459882068886</v>
      </c>
      <c r="AK718" s="1">
        <f t="shared" si="176"/>
        <v>1824862198500</v>
      </c>
      <c r="AL718" s="63">
        <f t="shared" si="177"/>
        <v>6.2876799999999995E-3</v>
      </c>
      <c r="AM718" s="63">
        <f t="shared" si="178"/>
        <v>7.7440000000000004E-5</v>
      </c>
      <c r="AN718" s="43">
        <f t="shared" si="179"/>
        <v>1.2316148404498958E-2</v>
      </c>
      <c r="AO718" s="3">
        <f t="shared" si="180"/>
        <v>2.2314238174085257</v>
      </c>
      <c r="AP718" s="3">
        <f t="shared" si="181"/>
        <v>0.75095938443557031</v>
      </c>
      <c r="AV718" s="7"/>
      <c r="AW718" s="7"/>
      <c r="AX718" s="7"/>
      <c r="AY718" s="7"/>
      <c r="AZ718" s="7"/>
      <c r="BA718" s="7"/>
      <c r="BI718" s="7"/>
    </row>
    <row r="719" spans="1:61" x14ac:dyDescent="0.2">
      <c r="A719" s="2">
        <f t="shared" si="182"/>
        <v>177</v>
      </c>
      <c r="B719" s="1">
        <v>1.2339999999999999E-4</v>
      </c>
      <c r="C719" s="1">
        <v>11920000</v>
      </c>
      <c r="D719" s="1">
        <v>1094000000000</v>
      </c>
      <c r="E719" s="1">
        <v>2779000000</v>
      </c>
      <c r="F719" s="1">
        <v>8231000000</v>
      </c>
      <c r="G719" s="1">
        <v>388500000</v>
      </c>
      <c r="H719" s="53">
        <f t="shared" si="170"/>
        <v>6.4947368421052624E-15</v>
      </c>
      <c r="I719" s="53">
        <f t="shared" si="171"/>
        <v>57.578947368421055</v>
      </c>
      <c r="J719" s="1">
        <v>964600</v>
      </c>
      <c r="K719" s="1">
        <v>106900000</v>
      </c>
      <c r="L719" s="64">
        <f t="shared" si="183"/>
        <v>11010000000</v>
      </c>
      <c r="M719" s="1">
        <v>105100000</v>
      </c>
      <c r="N719" s="64"/>
      <c r="O719" s="1">
        <v>8.5827000000000001E-2</v>
      </c>
      <c r="P719" s="1">
        <v>0.10153</v>
      </c>
      <c r="Q719" s="1">
        <v>0.16950999999999999</v>
      </c>
      <c r="R719" s="1">
        <v>7.6246999999999995E-2</v>
      </c>
      <c r="S719" s="1">
        <v>7.9220999999999996E-3</v>
      </c>
      <c r="U719" s="1">
        <v>8.5087999999999997E-2</v>
      </c>
      <c r="V719" s="1">
        <v>9.987E-2</v>
      </c>
      <c r="W719" s="1">
        <v>0.16607</v>
      </c>
      <c r="X719" s="1">
        <v>7.6246999999999995E-2</v>
      </c>
      <c r="Y719" s="1">
        <v>7.9220999999999996E-3</v>
      </c>
      <c r="AA719" s="1">
        <v>7.2095000000000006E-2</v>
      </c>
      <c r="AB719" s="1">
        <v>7.5070999999999999E-2</v>
      </c>
      <c r="AC719" s="1">
        <v>0.11632000000000001</v>
      </c>
      <c r="AD719" s="1">
        <v>7.2525999999999993E-2</v>
      </c>
      <c r="AE719" s="1">
        <v>7.6043999999999999E-3</v>
      </c>
      <c r="AG719" s="3">
        <f t="shared" si="172"/>
        <v>314.19066028569421</v>
      </c>
      <c r="AH719" s="3">
        <f t="shared" si="173"/>
        <v>26.966041800340278</v>
      </c>
      <c r="AI719" s="3">
        <f t="shared" si="174"/>
        <v>26.733854902389147</v>
      </c>
      <c r="AJ719" s="3">
        <f t="shared" si="175"/>
        <v>22.651575653297126</v>
      </c>
      <c r="AK719" s="1">
        <f t="shared" si="176"/>
        <v>1835590198500</v>
      </c>
      <c r="AL719" s="63">
        <f t="shared" si="177"/>
        <v>6.8756799999999995E-3</v>
      </c>
      <c r="AM719" s="63">
        <f t="shared" si="178"/>
        <v>8.4541600000000004E-5</v>
      </c>
      <c r="AN719" s="43">
        <f t="shared" si="179"/>
        <v>1.229574383915482E-2</v>
      </c>
      <c r="AO719" s="3">
        <f t="shared" si="180"/>
        <v>2.2314680390032504</v>
      </c>
      <c r="AP719" s="3">
        <f t="shared" si="181"/>
        <v>0.75098000590958336</v>
      </c>
      <c r="AV719" s="7"/>
      <c r="AW719" s="7"/>
      <c r="AX719" s="7"/>
      <c r="AY719" s="7"/>
      <c r="AZ719" s="7"/>
      <c r="BA719" s="7"/>
      <c r="BI719" s="7"/>
    </row>
    <row r="720" spans="1:61" x14ac:dyDescent="0.2">
      <c r="A720" s="2">
        <f t="shared" si="182"/>
        <v>177.25</v>
      </c>
      <c r="B720" s="1">
        <v>1.1909999999999999E-4</v>
      </c>
      <c r="C720" s="1">
        <v>13100000</v>
      </c>
      <c r="D720" s="1">
        <v>1100000000000</v>
      </c>
      <c r="E720" s="1">
        <v>2705000000</v>
      </c>
      <c r="F720" s="1">
        <v>7683000000</v>
      </c>
      <c r="G720" s="1">
        <v>428800000</v>
      </c>
      <c r="H720" s="53">
        <f t="shared" si="170"/>
        <v>6.2684210526315785E-15</v>
      </c>
      <c r="I720" s="53">
        <f t="shared" si="171"/>
        <v>57.89473684210526</v>
      </c>
      <c r="J720" s="1">
        <v>914800</v>
      </c>
      <c r="K720" s="1">
        <v>119100000</v>
      </c>
      <c r="L720" s="64">
        <f t="shared" si="183"/>
        <v>10388000000</v>
      </c>
      <c r="M720" s="1">
        <v>104000000</v>
      </c>
      <c r="N720" s="64"/>
      <c r="O720" s="1">
        <v>8.4879999999999997E-2</v>
      </c>
      <c r="P720" s="1">
        <v>0.10041</v>
      </c>
      <c r="Q720" s="1">
        <v>0.16763</v>
      </c>
      <c r="R720" s="1">
        <v>7.5407000000000002E-2</v>
      </c>
      <c r="S720" s="1">
        <v>7.8364000000000003E-3</v>
      </c>
      <c r="U720" s="1">
        <v>8.4152000000000005E-2</v>
      </c>
      <c r="V720" s="1">
        <v>9.8775000000000002E-2</v>
      </c>
      <c r="W720" s="1">
        <v>0.16424</v>
      </c>
      <c r="X720" s="1">
        <v>7.5407000000000002E-2</v>
      </c>
      <c r="Y720" s="1">
        <v>7.8364000000000003E-3</v>
      </c>
      <c r="AA720" s="1">
        <v>7.1301000000000003E-2</v>
      </c>
      <c r="AB720" s="1">
        <v>7.4246000000000006E-2</v>
      </c>
      <c r="AC720" s="1">
        <v>0.11502999999999999</v>
      </c>
      <c r="AD720" s="1">
        <v>7.1725999999999998E-2</v>
      </c>
      <c r="AE720" s="1">
        <v>7.522E-3</v>
      </c>
      <c r="AG720" s="3">
        <f t="shared" si="172"/>
        <v>317.48058493965749</v>
      </c>
      <c r="AH720" s="3">
        <f t="shared" si="173"/>
        <v>26.947752049678126</v>
      </c>
      <c r="AI720" s="3">
        <f t="shared" si="174"/>
        <v>26.71662618384206</v>
      </c>
      <c r="AJ720" s="3">
        <f t="shared" si="175"/>
        <v>22.63668318678252</v>
      </c>
      <c r="AK720" s="1">
        <f t="shared" si="176"/>
        <v>1847380198500</v>
      </c>
      <c r="AL720" s="63">
        <f t="shared" si="177"/>
        <v>7.6145999999999991E-3</v>
      </c>
      <c r="AM720" s="63">
        <f t="shared" si="178"/>
        <v>9.4072000000000003E-5</v>
      </c>
      <c r="AN720" s="43">
        <f t="shared" si="179"/>
        <v>1.2354161741916846E-2</v>
      </c>
      <c r="AO720" s="3">
        <f t="shared" si="180"/>
        <v>2.2314938751120406</v>
      </c>
      <c r="AP720" s="3">
        <f t="shared" si="181"/>
        <v>0.75099093715765364</v>
      </c>
      <c r="AV720" s="7"/>
      <c r="AW720" s="7"/>
      <c r="AX720" s="7"/>
      <c r="AY720" s="7"/>
      <c r="AZ720" s="7"/>
      <c r="BA720" s="7"/>
      <c r="BI720" s="7"/>
    </row>
    <row r="721" spans="1:61" x14ac:dyDescent="0.2">
      <c r="A721" s="2">
        <f t="shared" si="182"/>
        <v>177.5</v>
      </c>
      <c r="B721" s="1">
        <v>1.1459999999999999E-4</v>
      </c>
      <c r="C721" s="1">
        <v>14140000</v>
      </c>
      <c r="D721" s="1">
        <v>1107000000000</v>
      </c>
      <c r="E721" s="1">
        <v>2599000000</v>
      </c>
      <c r="F721" s="1">
        <v>7157000000</v>
      </c>
      <c r="G721" s="1">
        <v>469000000</v>
      </c>
      <c r="H721" s="53">
        <f t="shared" si="170"/>
        <v>6.031578947368421E-15</v>
      </c>
      <c r="I721" s="53">
        <f t="shared" si="171"/>
        <v>58.263157894736842</v>
      </c>
      <c r="J721" s="1">
        <v>874200</v>
      </c>
      <c r="K721" s="1">
        <v>131700000</v>
      </c>
      <c r="L721" s="64">
        <f t="shared" si="183"/>
        <v>9756000000</v>
      </c>
      <c r="M721" s="1">
        <v>102900000</v>
      </c>
      <c r="N721" s="64"/>
      <c r="O721" s="1">
        <v>8.3948999999999996E-2</v>
      </c>
      <c r="P721" s="1">
        <v>9.9306000000000005E-2</v>
      </c>
      <c r="Q721" s="1">
        <v>0.16575999999999999</v>
      </c>
      <c r="R721" s="1">
        <v>7.4581999999999996E-2</v>
      </c>
      <c r="S721" s="1">
        <v>7.7517000000000003E-3</v>
      </c>
      <c r="U721" s="1">
        <v>8.3233000000000001E-2</v>
      </c>
      <c r="V721" s="1">
        <v>9.7695000000000004E-2</v>
      </c>
      <c r="W721" s="1">
        <v>0.16242999999999999</v>
      </c>
      <c r="X721" s="1">
        <v>7.4581999999999996E-2</v>
      </c>
      <c r="Y721" s="1">
        <v>7.7517000000000003E-3</v>
      </c>
      <c r="AA721" s="1">
        <v>7.0522000000000001E-2</v>
      </c>
      <c r="AB721" s="1">
        <v>7.3433999999999999E-2</v>
      </c>
      <c r="AC721" s="1">
        <v>0.11376</v>
      </c>
      <c r="AD721" s="1">
        <v>7.0941000000000004E-2</v>
      </c>
      <c r="AE721" s="1">
        <v>7.4408E-3</v>
      </c>
      <c r="AG721" s="3">
        <f t="shared" si="172"/>
        <v>320.80495875330882</v>
      </c>
      <c r="AH721" s="3">
        <f t="shared" si="173"/>
        <v>26.93125548238152</v>
      </c>
      <c r="AI721" s="3">
        <f t="shared" si="174"/>
        <v>26.701559131914152</v>
      </c>
      <c r="AJ721" s="3">
        <f t="shared" si="175"/>
        <v>22.623807301200845</v>
      </c>
      <c r="AK721" s="1">
        <f t="shared" si="176"/>
        <v>1860106198500</v>
      </c>
      <c r="AL721" s="63">
        <f t="shared" si="177"/>
        <v>8.4044799999999989E-3</v>
      </c>
      <c r="AM721" s="63">
        <f t="shared" si="178"/>
        <v>1.04808E-4</v>
      </c>
      <c r="AN721" s="43">
        <f t="shared" si="179"/>
        <v>1.2470491928114532E-2</v>
      </c>
      <c r="AO721" s="3">
        <f t="shared" si="180"/>
        <v>2.2315434112742429</v>
      </c>
      <c r="AP721" s="3">
        <f t="shared" si="181"/>
        <v>0.75103216321269606</v>
      </c>
      <c r="AV721" s="7"/>
      <c r="AW721" s="7"/>
      <c r="AX721" s="7"/>
      <c r="AY721" s="7"/>
      <c r="AZ721" s="7"/>
      <c r="BA721" s="7"/>
      <c r="BI721" s="7"/>
    </row>
    <row r="722" spans="1:61" x14ac:dyDescent="0.2">
      <c r="A722" s="2">
        <f t="shared" si="182"/>
        <v>177.75</v>
      </c>
      <c r="B722" s="1">
        <v>1.103E-4</v>
      </c>
      <c r="C722" s="1">
        <v>15020000</v>
      </c>
      <c r="D722" s="1">
        <v>1113000000000</v>
      </c>
      <c r="E722" s="1">
        <v>2475000000</v>
      </c>
      <c r="F722" s="1">
        <v>6663000000</v>
      </c>
      <c r="G722" s="1">
        <v>507700000</v>
      </c>
      <c r="H722" s="53">
        <f t="shared" si="170"/>
        <v>5.8052631578947363E-15</v>
      </c>
      <c r="I722" s="53">
        <f t="shared" si="171"/>
        <v>58.578947368421055</v>
      </c>
      <c r="J722" s="1">
        <v>840300</v>
      </c>
      <c r="K722" s="1">
        <v>144600000</v>
      </c>
      <c r="L722" s="64">
        <f t="shared" si="183"/>
        <v>9138000000</v>
      </c>
      <c r="M722" s="1">
        <v>101800000</v>
      </c>
      <c r="N722" s="64"/>
      <c r="O722" s="1">
        <v>8.3033999999999997E-2</v>
      </c>
      <c r="P722" s="1">
        <v>9.8220000000000002E-2</v>
      </c>
      <c r="Q722" s="1">
        <v>0.16392999999999999</v>
      </c>
      <c r="R722" s="1">
        <v>7.3775999999999994E-2</v>
      </c>
      <c r="S722" s="1">
        <v>7.6685E-3</v>
      </c>
      <c r="U722" s="1">
        <v>8.233E-2</v>
      </c>
      <c r="V722" s="1">
        <v>9.6634999999999999E-2</v>
      </c>
      <c r="W722" s="1">
        <v>0.16064999999999999</v>
      </c>
      <c r="X722" s="1">
        <v>7.3775999999999994E-2</v>
      </c>
      <c r="Y722" s="1">
        <v>7.6685E-3</v>
      </c>
      <c r="AA722" s="1">
        <v>6.9758000000000001E-2</v>
      </c>
      <c r="AB722" s="1">
        <v>7.2639999999999996E-2</v>
      </c>
      <c r="AC722" s="1">
        <v>0.11252</v>
      </c>
      <c r="AD722" s="1">
        <v>7.0174E-2</v>
      </c>
      <c r="AE722" s="1">
        <v>7.3609000000000001E-3</v>
      </c>
      <c r="AG722" s="3">
        <f t="shared" si="172"/>
        <v>324.16414244755515</v>
      </c>
      <c r="AH722" s="3">
        <f t="shared" si="173"/>
        <v>26.916645403990294</v>
      </c>
      <c r="AI722" s="3">
        <f t="shared" si="174"/>
        <v>26.688433847707216</v>
      </c>
      <c r="AJ722" s="3">
        <f t="shared" si="175"/>
        <v>22.613042248856551</v>
      </c>
      <c r="AK722" s="1">
        <f t="shared" si="176"/>
        <v>1873624198500</v>
      </c>
      <c r="AL722" s="63">
        <f t="shared" si="177"/>
        <v>9.1923999999999999E-3</v>
      </c>
      <c r="AM722" s="63">
        <f t="shared" si="178"/>
        <v>1.15896E-4</v>
      </c>
      <c r="AN722" s="43">
        <f t="shared" si="179"/>
        <v>1.2607806448805535E-2</v>
      </c>
      <c r="AO722" s="3">
        <f t="shared" si="180"/>
        <v>2.2316780357021653</v>
      </c>
      <c r="AP722" s="3">
        <f t="shared" si="181"/>
        <v>0.75113011606597424</v>
      </c>
      <c r="AV722" s="7"/>
      <c r="AW722" s="7"/>
      <c r="AX722" s="7"/>
      <c r="AY722" s="7"/>
      <c r="AZ722" s="7"/>
      <c r="BA722" s="7"/>
      <c r="BI722" s="7"/>
    </row>
    <row r="723" spans="1:61" x14ac:dyDescent="0.2">
      <c r="A723" s="2">
        <f t="shared" si="182"/>
        <v>178</v>
      </c>
      <c r="B723" s="1">
        <v>1.065E-4</v>
      </c>
      <c r="C723" s="1">
        <v>15740000</v>
      </c>
      <c r="D723" s="1">
        <v>1119000000000</v>
      </c>
      <c r="E723" s="1">
        <v>2343000000</v>
      </c>
      <c r="F723" s="1">
        <v>6205000000</v>
      </c>
      <c r="G723" s="1">
        <v>544000000</v>
      </c>
      <c r="H723" s="53">
        <f t="shared" si="170"/>
        <v>5.605263157894737E-15</v>
      </c>
      <c r="I723" s="53">
        <f t="shared" si="171"/>
        <v>58.89473684210526</v>
      </c>
      <c r="J723" s="1">
        <v>811200</v>
      </c>
      <c r="K723" s="1">
        <v>157400000</v>
      </c>
      <c r="L723" s="64">
        <f t="shared" si="183"/>
        <v>8548000000</v>
      </c>
      <c r="M723" s="1">
        <v>100800000</v>
      </c>
      <c r="N723" s="64"/>
      <c r="O723" s="1">
        <v>8.2138000000000003E-2</v>
      </c>
      <c r="P723" s="1">
        <v>9.715E-2</v>
      </c>
      <c r="Q723" s="1">
        <v>0.16211999999999999</v>
      </c>
      <c r="R723" s="1">
        <v>7.2984999999999994E-2</v>
      </c>
      <c r="S723" s="1">
        <v>7.5865000000000004E-3</v>
      </c>
      <c r="U723" s="1">
        <v>8.1446000000000005E-2</v>
      </c>
      <c r="V723" s="1">
        <v>9.5591999999999996E-2</v>
      </c>
      <c r="W723" s="1">
        <v>0.15890000000000001</v>
      </c>
      <c r="X723" s="1">
        <v>7.2984999999999994E-2</v>
      </c>
      <c r="Y723" s="1">
        <v>7.5865000000000004E-3</v>
      </c>
      <c r="AA723" s="1">
        <v>6.9011000000000003E-2</v>
      </c>
      <c r="AB723" s="1">
        <v>7.1859999999999993E-2</v>
      </c>
      <c r="AC723" s="1">
        <v>0.11129</v>
      </c>
      <c r="AD723" s="1">
        <v>6.9424E-2</v>
      </c>
      <c r="AE723" s="1">
        <v>7.2823000000000002E-3</v>
      </c>
      <c r="AG723" s="3">
        <f t="shared" si="172"/>
        <v>327.55850052045054</v>
      </c>
      <c r="AH723" s="3">
        <f t="shared" si="173"/>
        <v>26.905000115748766</v>
      </c>
      <c r="AI723" s="3">
        <f t="shared" si="174"/>
        <v>26.678329633388614</v>
      </c>
      <c r="AJ723" s="3">
        <f t="shared" si="175"/>
        <v>22.605139679416812</v>
      </c>
      <c r="AK723" s="1">
        <f t="shared" si="176"/>
        <v>1887790198500</v>
      </c>
      <c r="AL723" s="63">
        <f t="shared" si="177"/>
        <v>9.9509200000000003E-3</v>
      </c>
      <c r="AM723" s="63">
        <f t="shared" si="178"/>
        <v>1.27248E-4</v>
      </c>
      <c r="AN723" s="43">
        <f t="shared" si="179"/>
        <v>1.2787561351111254E-2</v>
      </c>
      <c r="AO723" s="3">
        <f t="shared" si="180"/>
        <v>2.2318502316006179</v>
      </c>
      <c r="AP723" s="3">
        <f t="shared" si="181"/>
        <v>0.75126093669583116</v>
      </c>
      <c r="AV723" s="7"/>
      <c r="AW723" s="7"/>
      <c r="AX723" s="7"/>
      <c r="AY723" s="7"/>
      <c r="AZ723" s="7"/>
      <c r="BA723" s="7"/>
      <c r="BI723" s="7"/>
    </row>
    <row r="724" spans="1:61" x14ac:dyDescent="0.2">
      <c r="A724" s="2">
        <f t="shared" si="182"/>
        <v>178.25</v>
      </c>
      <c r="B724" s="1">
        <v>1.0340000000000001E-4</v>
      </c>
      <c r="C724" s="1">
        <v>16310000</v>
      </c>
      <c r="D724" s="1">
        <v>1125000000000</v>
      </c>
      <c r="E724" s="1">
        <v>2211000000</v>
      </c>
      <c r="F724" s="1">
        <v>5785000000</v>
      </c>
      <c r="G724" s="1">
        <v>577500000</v>
      </c>
      <c r="H724" s="53">
        <f t="shared" si="170"/>
        <v>5.4421052631578951E-15</v>
      </c>
      <c r="I724" s="53">
        <f t="shared" si="171"/>
        <v>59.210526315789473</v>
      </c>
      <c r="J724" s="1">
        <v>785800</v>
      </c>
      <c r="K724" s="1">
        <v>170000000</v>
      </c>
      <c r="L724" s="64">
        <f t="shared" si="183"/>
        <v>7996000000</v>
      </c>
      <c r="M724" s="1">
        <v>99730000</v>
      </c>
      <c r="N724" s="64"/>
      <c r="O724" s="1">
        <v>8.1258999999999998E-2</v>
      </c>
      <c r="P724" s="1">
        <v>9.6100000000000005E-2</v>
      </c>
      <c r="Q724" s="1">
        <v>0.16034000000000001</v>
      </c>
      <c r="R724" s="1">
        <v>7.2215000000000001E-2</v>
      </c>
      <c r="S724" s="1">
        <v>7.5059000000000002E-3</v>
      </c>
      <c r="U724" s="1">
        <v>8.0577999999999997E-2</v>
      </c>
      <c r="V724" s="1">
        <v>9.4567999999999999E-2</v>
      </c>
      <c r="W724" s="1">
        <v>0.15717</v>
      </c>
      <c r="X724" s="1">
        <v>7.2215000000000001E-2</v>
      </c>
      <c r="Y724" s="1">
        <v>7.5059000000000002E-3</v>
      </c>
      <c r="AA724" s="1">
        <v>6.8280999999999994E-2</v>
      </c>
      <c r="AB724" s="1">
        <v>7.1096000000000006E-2</v>
      </c>
      <c r="AC724" s="1">
        <v>0.11008999999999999</v>
      </c>
      <c r="AD724" s="1">
        <v>6.8693000000000004E-2</v>
      </c>
      <c r="AE724" s="1">
        <v>7.2050999999999999E-3</v>
      </c>
      <c r="AG724" s="3">
        <f t="shared" si="172"/>
        <v>330.98840128674789</v>
      </c>
      <c r="AH724" s="3">
        <f t="shared" si="173"/>
        <v>26.895786500159847</v>
      </c>
      <c r="AI724" s="3">
        <f t="shared" si="174"/>
        <v>26.670383398883569</v>
      </c>
      <c r="AJ724" s="3">
        <f t="shared" si="175"/>
        <v>22.60021902826043</v>
      </c>
      <c r="AK724" s="1">
        <f t="shared" si="176"/>
        <v>1902469198500</v>
      </c>
      <c r="AL724" s="63">
        <f t="shared" si="177"/>
        <v>1.0662399999999999E-2</v>
      </c>
      <c r="AM724" s="63">
        <f t="shared" si="178"/>
        <v>1.38512E-4</v>
      </c>
      <c r="AN724" s="43">
        <f t="shared" si="179"/>
        <v>1.2990696278511406E-2</v>
      </c>
      <c r="AO724" s="3">
        <f t="shared" si="180"/>
        <v>2.232104231703087</v>
      </c>
      <c r="AP724" s="3">
        <f t="shared" si="181"/>
        <v>0.75145681581685742</v>
      </c>
      <c r="AV724" s="7"/>
      <c r="AW724" s="7"/>
      <c r="AX724" s="7"/>
      <c r="AY724" s="7"/>
      <c r="AZ724" s="7"/>
      <c r="BA724" s="7"/>
      <c r="BI724" s="7"/>
    </row>
    <row r="725" spans="1:61" x14ac:dyDescent="0.2">
      <c r="A725" s="2">
        <f t="shared" si="182"/>
        <v>178.5</v>
      </c>
      <c r="B725" s="1">
        <v>1.011E-4</v>
      </c>
      <c r="C725" s="1">
        <v>16740000</v>
      </c>
      <c r="D725" s="1">
        <v>1130000000000</v>
      </c>
      <c r="E725" s="1">
        <v>2082000000</v>
      </c>
      <c r="F725" s="1">
        <v>5403000000</v>
      </c>
      <c r="G725" s="1">
        <v>607700000</v>
      </c>
      <c r="H725" s="53">
        <f t="shared" si="170"/>
        <v>5.321052631578948E-15</v>
      </c>
      <c r="I725" s="53">
        <f t="shared" si="171"/>
        <v>59.473684210526315</v>
      </c>
      <c r="J725" s="1">
        <v>763400</v>
      </c>
      <c r="K725" s="1">
        <v>182200000</v>
      </c>
      <c r="L725" s="64">
        <f t="shared" si="183"/>
        <v>7485000000</v>
      </c>
      <c r="M725" s="1">
        <v>98690000</v>
      </c>
      <c r="N725" s="64"/>
      <c r="O725" s="1">
        <v>8.0397999999999997E-2</v>
      </c>
      <c r="P725" s="1">
        <v>9.5071000000000003E-2</v>
      </c>
      <c r="Q725" s="1">
        <v>0.15859000000000001</v>
      </c>
      <c r="R725" s="1">
        <v>7.1464E-2</v>
      </c>
      <c r="S725" s="1">
        <v>7.4266999999999996E-3</v>
      </c>
      <c r="U725" s="1">
        <v>7.9727999999999993E-2</v>
      </c>
      <c r="V725" s="1">
        <v>9.3564999999999995E-2</v>
      </c>
      <c r="W725" s="1">
        <v>0.15548000000000001</v>
      </c>
      <c r="X725" s="1">
        <v>7.1464E-2</v>
      </c>
      <c r="Y725" s="1">
        <v>7.4266999999999996E-3</v>
      </c>
      <c r="AA725" s="1">
        <v>6.7565E-2</v>
      </c>
      <c r="AB725" s="1">
        <v>7.0348999999999995E-2</v>
      </c>
      <c r="AC725" s="1">
        <v>0.10891000000000001</v>
      </c>
      <c r="AD725" s="1">
        <v>6.7978999999999998E-2</v>
      </c>
      <c r="AE725" s="1">
        <v>7.1291000000000002E-3</v>
      </c>
      <c r="AG725" s="3">
        <f t="shared" si="172"/>
        <v>334.45421691786504</v>
      </c>
      <c r="AH725" s="3">
        <f t="shared" si="173"/>
        <v>26.889450131762512</v>
      </c>
      <c r="AI725" s="3">
        <f t="shared" si="174"/>
        <v>26.665365806427541</v>
      </c>
      <c r="AJ725" s="3">
        <f t="shared" si="175"/>
        <v>22.597399166055553</v>
      </c>
      <c r="AK725" s="1">
        <f t="shared" si="176"/>
        <v>1917535198500</v>
      </c>
      <c r="AL725" s="63">
        <f t="shared" si="177"/>
        <v>1.1318999999999999E-2</v>
      </c>
      <c r="AM725" s="63">
        <f t="shared" si="178"/>
        <v>1.496E-4</v>
      </c>
      <c r="AN725" s="43">
        <f t="shared" si="179"/>
        <v>1.3216715257531585E-2</v>
      </c>
      <c r="AO725" s="3">
        <f t="shared" si="180"/>
        <v>2.2324015735608125</v>
      </c>
      <c r="AP725" s="3">
        <f t="shared" si="181"/>
        <v>0.75169084158155486</v>
      </c>
      <c r="AV725" s="7"/>
      <c r="AW725" s="7"/>
      <c r="AX725" s="7"/>
      <c r="AY725" s="7"/>
      <c r="AZ725" s="7"/>
      <c r="BA725" s="7"/>
      <c r="BI725" s="7"/>
    </row>
    <row r="726" spans="1:61" x14ac:dyDescent="0.2">
      <c r="A726" s="2">
        <f t="shared" si="182"/>
        <v>178.75</v>
      </c>
      <c r="B726" s="1">
        <v>9.959E-5</v>
      </c>
      <c r="C726" s="1">
        <v>17050000</v>
      </c>
      <c r="D726" s="1">
        <v>1135000000000</v>
      </c>
      <c r="E726" s="1">
        <v>1961000000</v>
      </c>
      <c r="F726" s="1">
        <v>5060000000</v>
      </c>
      <c r="G726" s="1">
        <v>634300000</v>
      </c>
      <c r="H726" s="53">
        <f t="shared" si="170"/>
        <v>5.2415789473684212E-15</v>
      </c>
      <c r="I726" s="53">
        <f t="shared" si="171"/>
        <v>59.736842105263158</v>
      </c>
      <c r="J726" s="1">
        <v>743200</v>
      </c>
      <c r="K726" s="1">
        <v>193900000</v>
      </c>
      <c r="L726" s="64">
        <f t="shared" si="183"/>
        <v>7021000000</v>
      </c>
      <c r="M726" s="1">
        <v>97660000</v>
      </c>
      <c r="N726" s="64"/>
      <c r="O726" s="1">
        <v>7.9552999999999999E-2</v>
      </c>
      <c r="P726" s="1">
        <v>9.4057000000000002E-2</v>
      </c>
      <c r="Q726" s="1">
        <v>0.15687000000000001</v>
      </c>
      <c r="R726" s="1">
        <v>7.0727999999999999E-2</v>
      </c>
      <c r="S726" s="1">
        <v>7.3486999999999997E-3</v>
      </c>
      <c r="U726" s="1">
        <v>7.8895000000000007E-2</v>
      </c>
      <c r="V726" s="1">
        <v>9.2576000000000006E-2</v>
      </c>
      <c r="W726" s="1">
        <v>0.15381</v>
      </c>
      <c r="X726" s="1">
        <v>7.0727999999999999E-2</v>
      </c>
      <c r="Y726" s="1">
        <v>7.3486999999999997E-3</v>
      </c>
      <c r="AA726" s="1">
        <v>6.6864999999999994E-2</v>
      </c>
      <c r="AB726" s="1">
        <v>6.9615999999999997E-2</v>
      </c>
      <c r="AC726" s="1">
        <v>0.10775999999999999</v>
      </c>
      <c r="AD726" s="1">
        <v>6.7280999999999994E-2</v>
      </c>
      <c r="AE726" s="1">
        <v>7.0543999999999997E-3</v>
      </c>
      <c r="AG726" s="3">
        <f t="shared" si="172"/>
        <v>337.95632348226621</v>
      </c>
      <c r="AH726" s="3">
        <f t="shared" si="173"/>
        <v>26.885439401984723</v>
      </c>
      <c r="AI726" s="3">
        <f t="shared" si="174"/>
        <v>26.663064141133397</v>
      </c>
      <c r="AJ726" s="3">
        <f t="shared" si="175"/>
        <v>22.597449569641729</v>
      </c>
      <c r="AK726" s="1">
        <f t="shared" si="176"/>
        <v>1932880198500</v>
      </c>
      <c r="AL726" s="63">
        <f t="shared" si="177"/>
        <v>1.1910919999999998E-2</v>
      </c>
      <c r="AM726" s="63">
        <f t="shared" si="178"/>
        <v>1.6033599999999999E-4</v>
      </c>
      <c r="AN726" s="43">
        <f t="shared" si="179"/>
        <v>1.3461260759034567E-2</v>
      </c>
      <c r="AO726" s="3">
        <f t="shared" si="180"/>
        <v>2.2327629345326061</v>
      </c>
      <c r="AP726" s="3">
        <f t="shared" si="181"/>
        <v>0.75196955037902546</v>
      </c>
      <c r="AV726" s="7"/>
      <c r="AW726" s="7"/>
      <c r="AX726" s="7"/>
      <c r="AY726" s="7"/>
      <c r="AZ726" s="7"/>
      <c r="BA726" s="7"/>
      <c r="BI726" s="7"/>
    </row>
    <row r="727" spans="1:61" x14ac:dyDescent="0.2">
      <c r="A727" s="2">
        <f t="shared" si="182"/>
        <v>179</v>
      </c>
      <c r="B727" s="1">
        <v>9.8740000000000007E-5</v>
      </c>
      <c r="C727" s="1">
        <v>17240000</v>
      </c>
      <c r="D727" s="1">
        <v>1140000000000</v>
      </c>
      <c r="E727" s="1">
        <v>1848000000</v>
      </c>
      <c r="F727" s="1">
        <v>4754000000</v>
      </c>
      <c r="G727" s="1">
        <v>657100000</v>
      </c>
      <c r="H727" s="53">
        <f t="shared" si="170"/>
        <v>5.1968421052631583E-15</v>
      </c>
      <c r="I727" s="53">
        <f t="shared" si="171"/>
        <v>60</v>
      </c>
      <c r="J727" s="1">
        <v>724800</v>
      </c>
      <c r="K727" s="1">
        <v>204800000</v>
      </c>
      <c r="L727" s="64">
        <f t="shared" si="183"/>
        <v>6602000000</v>
      </c>
      <c r="M727" s="1">
        <v>96650000</v>
      </c>
      <c r="N727" s="64"/>
      <c r="O727" s="1">
        <v>7.8727000000000005E-2</v>
      </c>
      <c r="P727" s="1">
        <v>9.3062000000000006E-2</v>
      </c>
      <c r="Q727" s="1">
        <v>0.15518000000000001</v>
      </c>
      <c r="R727" s="1">
        <v>7.0008000000000001E-2</v>
      </c>
      <c r="S727" s="1">
        <v>7.2718000000000001E-3</v>
      </c>
      <c r="U727" s="1">
        <v>7.8079999999999997E-2</v>
      </c>
      <c r="V727" s="1">
        <v>9.1606000000000007E-2</v>
      </c>
      <c r="W727" s="1">
        <v>0.15217</v>
      </c>
      <c r="X727" s="1">
        <v>7.0008000000000001E-2</v>
      </c>
      <c r="Y727" s="1">
        <v>7.2718000000000001E-3</v>
      </c>
      <c r="AA727" s="1">
        <v>6.6181000000000004E-2</v>
      </c>
      <c r="AB727" s="1">
        <v>6.8898000000000001E-2</v>
      </c>
      <c r="AC727" s="1">
        <v>0.10662000000000001</v>
      </c>
      <c r="AD727" s="1">
        <v>6.6598000000000004E-2</v>
      </c>
      <c r="AE727" s="1">
        <v>6.9807000000000003E-3</v>
      </c>
      <c r="AG727" s="3">
        <f t="shared" si="172"/>
        <v>341.49510098626968</v>
      </c>
      <c r="AH727" s="3">
        <f t="shared" si="173"/>
        <v>26.884884815346055</v>
      </c>
      <c r="AI727" s="3">
        <f t="shared" si="174"/>
        <v>26.663937485007935</v>
      </c>
      <c r="AJ727" s="3">
        <f t="shared" si="175"/>
        <v>22.600487278372313</v>
      </c>
      <c r="AK727" s="1">
        <f t="shared" si="176"/>
        <v>1948396198500</v>
      </c>
      <c r="AL727" s="63">
        <f t="shared" si="177"/>
        <v>1.2432279999999999E-2</v>
      </c>
      <c r="AM727" s="63">
        <f t="shared" si="178"/>
        <v>1.7063199999999999E-4</v>
      </c>
      <c r="AN727" s="43">
        <f t="shared" si="179"/>
        <v>1.372491610549312E-2</v>
      </c>
      <c r="AO727" s="3">
        <f t="shared" si="180"/>
        <v>2.2331503012328699</v>
      </c>
      <c r="AP727" s="3">
        <f t="shared" si="181"/>
        <v>0.75227267842943413</v>
      </c>
      <c r="AV727" s="7"/>
      <c r="AW727" s="7"/>
      <c r="AX727" s="7"/>
      <c r="AY727" s="7"/>
      <c r="AZ727" s="7"/>
      <c r="BA727" s="7"/>
      <c r="BI727" s="7"/>
    </row>
    <row r="728" spans="1:61" x14ac:dyDescent="0.2">
      <c r="A728" s="2">
        <f t="shared" si="182"/>
        <v>179.25</v>
      </c>
      <c r="B728" s="1">
        <v>9.8510000000000004E-5</v>
      </c>
      <c r="C728" s="1">
        <v>17330000</v>
      </c>
      <c r="D728" s="1">
        <v>1144000000000</v>
      </c>
      <c r="E728" s="1">
        <v>1744000000</v>
      </c>
      <c r="F728" s="1">
        <v>4482000000</v>
      </c>
      <c r="G728" s="1">
        <v>676200000</v>
      </c>
      <c r="H728" s="53">
        <f t="shared" si="170"/>
        <v>5.1847368421052636E-15</v>
      </c>
      <c r="I728" s="53">
        <f t="shared" si="171"/>
        <v>60.210526315789473</v>
      </c>
      <c r="J728" s="1">
        <v>707900</v>
      </c>
      <c r="K728" s="1">
        <v>214900000</v>
      </c>
      <c r="L728" s="64">
        <f t="shared" si="183"/>
        <v>6226000000</v>
      </c>
      <c r="M728" s="1">
        <v>95650000</v>
      </c>
      <c r="N728" s="64"/>
      <c r="O728" s="1">
        <v>7.7913999999999997E-2</v>
      </c>
      <c r="P728" s="1">
        <v>9.2083999999999999E-2</v>
      </c>
      <c r="Q728" s="1">
        <v>0.15351999999999999</v>
      </c>
      <c r="R728" s="1">
        <v>6.9303000000000003E-2</v>
      </c>
      <c r="S728" s="1">
        <v>7.1960000000000001E-3</v>
      </c>
      <c r="U728" s="1">
        <v>7.7277999999999999E-2</v>
      </c>
      <c r="V728" s="1">
        <v>9.0652999999999997E-2</v>
      </c>
      <c r="W728" s="1">
        <v>0.15056</v>
      </c>
      <c r="X728" s="1">
        <v>6.9303000000000003E-2</v>
      </c>
      <c r="Y728" s="1">
        <v>7.1960000000000001E-3</v>
      </c>
      <c r="AA728" s="1">
        <v>6.5506999999999996E-2</v>
      </c>
      <c r="AB728" s="1">
        <v>6.8192000000000003E-2</v>
      </c>
      <c r="AC728" s="1">
        <v>0.1055</v>
      </c>
      <c r="AD728" s="1">
        <v>6.5929000000000001E-2</v>
      </c>
      <c r="AE728" s="1">
        <v>6.9081999999999998E-3</v>
      </c>
      <c r="AG728" s="3">
        <f t="shared" si="172"/>
        <v>345.07093341528213</v>
      </c>
      <c r="AH728" s="3">
        <f t="shared" si="173"/>
        <v>26.88585670611829</v>
      </c>
      <c r="AI728" s="3">
        <f t="shared" si="174"/>
        <v>26.666391592466173</v>
      </c>
      <c r="AJ728" s="3">
        <f t="shared" si="175"/>
        <v>22.604561635234884</v>
      </c>
      <c r="AK728" s="1">
        <f t="shared" si="176"/>
        <v>1963993198500</v>
      </c>
      <c r="AL728" s="63">
        <f t="shared" si="177"/>
        <v>1.2879159999999999E-2</v>
      </c>
      <c r="AM728" s="63">
        <f t="shared" si="178"/>
        <v>1.8022399999999999E-4</v>
      </c>
      <c r="AN728" s="43">
        <f t="shared" si="179"/>
        <v>1.3993459200755329E-2</v>
      </c>
      <c r="AO728" s="3">
        <f t="shared" si="180"/>
        <v>2.2335765894907551</v>
      </c>
      <c r="AP728" s="3">
        <f t="shared" si="181"/>
        <v>0.75260631597237304</v>
      </c>
      <c r="AV728" s="7"/>
      <c r="AW728" s="7"/>
      <c r="AX728" s="7"/>
      <c r="AY728" s="7"/>
      <c r="AZ728" s="7"/>
      <c r="BA728" s="7"/>
      <c r="BI728" s="7"/>
    </row>
    <row r="729" spans="1:61" x14ac:dyDescent="0.2">
      <c r="A729" s="2">
        <f t="shared" si="182"/>
        <v>179.5</v>
      </c>
      <c r="B729" s="1">
        <v>9.8800000000000003E-5</v>
      </c>
      <c r="C729" s="1">
        <v>17330000</v>
      </c>
      <c r="D729" s="1">
        <v>1147000000000</v>
      </c>
      <c r="E729" s="1">
        <v>1651000000</v>
      </c>
      <c r="F729" s="1">
        <v>4243000000</v>
      </c>
      <c r="G729" s="1">
        <v>691500000</v>
      </c>
      <c r="H729" s="53">
        <f t="shared" si="170"/>
        <v>5.2000000000000001E-15</v>
      </c>
      <c r="I729" s="53">
        <f t="shared" si="171"/>
        <v>60.368421052631582</v>
      </c>
      <c r="J729" s="1">
        <v>692300</v>
      </c>
      <c r="K729" s="1">
        <v>223900000</v>
      </c>
      <c r="L729" s="64">
        <f t="shared" si="183"/>
        <v>5894000000</v>
      </c>
      <c r="M729" s="1">
        <v>94650000</v>
      </c>
      <c r="N729" s="64"/>
      <c r="O729" s="1">
        <v>7.7113000000000001E-2</v>
      </c>
      <c r="P729" s="1">
        <v>9.1119000000000006E-2</v>
      </c>
      <c r="Q729" s="1">
        <v>0.15187999999999999</v>
      </c>
      <c r="R729" s="1">
        <v>6.8608000000000002E-2</v>
      </c>
      <c r="S729" s="1">
        <v>7.1212000000000003E-3</v>
      </c>
      <c r="U729" s="1">
        <v>7.6488E-2</v>
      </c>
      <c r="V729" s="1">
        <v>8.9713000000000001E-2</v>
      </c>
      <c r="W729" s="1">
        <v>0.14896999999999999</v>
      </c>
      <c r="X729" s="1">
        <v>6.8608000000000002E-2</v>
      </c>
      <c r="Y729" s="1">
        <v>7.1212000000000003E-3</v>
      </c>
      <c r="AA729" s="1">
        <v>6.4847000000000002E-2</v>
      </c>
      <c r="AB729" s="1">
        <v>6.7498000000000002E-2</v>
      </c>
      <c r="AC729" s="1">
        <v>0.10441</v>
      </c>
      <c r="AD729" s="1">
        <v>6.5270999999999996E-2</v>
      </c>
      <c r="AE729" s="1">
        <v>6.8364000000000003E-3</v>
      </c>
      <c r="AG729" s="3">
        <f t="shared" si="172"/>
        <v>348.68420877546237</v>
      </c>
      <c r="AH729" s="3">
        <f t="shared" si="173"/>
        <v>26.88808539130223</v>
      </c>
      <c r="AI729" s="3">
        <f t="shared" si="174"/>
        <v>26.670157760817567</v>
      </c>
      <c r="AJ729" s="3">
        <f t="shared" si="175"/>
        <v>22.611124886462409</v>
      </c>
      <c r="AK729" s="1">
        <f t="shared" si="176"/>
        <v>1979590198500</v>
      </c>
      <c r="AL729" s="63">
        <f t="shared" si="177"/>
        <v>1.325352E-2</v>
      </c>
      <c r="AM729" s="63">
        <f t="shared" si="178"/>
        <v>1.8911199999999999E-4</v>
      </c>
      <c r="AN729" s="43">
        <f t="shared" si="179"/>
        <v>1.4268813115308235E-2</v>
      </c>
      <c r="AO729" s="3">
        <f t="shared" si="180"/>
        <v>2.2340133964010431</v>
      </c>
      <c r="AP729" s="3">
        <f t="shared" si="181"/>
        <v>0.75294943974363193</v>
      </c>
      <c r="AV729" s="7"/>
      <c r="AW729" s="7"/>
      <c r="AX729" s="7"/>
      <c r="AY729" s="7"/>
      <c r="AZ729" s="7"/>
      <c r="BA729" s="7"/>
      <c r="BI729" s="7"/>
    </row>
    <row r="730" spans="1:61" x14ac:dyDescent="0.2">
      <c r="A730" s="2">
        <f t="shared" si="182"/>
        <v>179.75</v>
      </c>
      <c r="B730" s="1">
        <v>9.9510000000000001E-5</v>
      </c>
      <c r="C730" s="1">
        <v>17240000</v>
      </c>
      <c r="D730" s="1">
        <v>1150000000000</v>
      </c>
      <c r="E730" s="1">
        <v>1567000000</v>
      </c>
      <c r="F730" s="1">
        <v>4034000000</v>
      </c>
      <c r="G730" s="1">
        <v>703100000</v>
      </c>
      <c r="H730" s="53">
        <f t="shared" si="170"/>
        <v>5.237368421052632E-15</v>
      </c>
      <c r="I730" s="53">
        <f t="shared" si="171"/>
        <v>60.526315789473685</v>
      </c>
      <c r="J730" s="1">
        <v>677700</v>
      </c>
      <c r="K730" s="1">
        <v>231800000</v>
      </c>
      <c r="L730" s="64">
        <f t="shared" si="183"/>
        <v>5601000000</v>
      </c>
      <c r="M730" s="1">
        <v>93670000</v>
      </c>
      <c r="N730" s="64"/>
      <c r="O730" s="1">
        <v>7.6325000000000004E-2</v>
      </c>
      <c r="P730" s="1">
        <v>9.0168999999999999E-2</v>
      </c>
      <c r="Q730" s="1">
        <v>0.15026</v>
      </c>
      <c r="R730" s="1">
        <v>6.7927000000000001E-2</v>
      </c>
      <c r="S730" s="1">
        <v>7.0473000000000003E-3</v>
      </c>
      <c r="U730" s="1">
        <v>7.5711000000000001E-2</v>
      </c>
      <c r="V730" s="1">
        <v>8.8787000000000005E-2</v>
      </c>
      <c r="W730" s="1">
        <v>0.1474</v>
      </c>
      <c r="X730" s="1">
        <v>6.7927000000000001E-2</v>
      </c>
      <c r="Y730" s="1">
        <v>7.0473000000000003E-3</v>
      </c>
      <c r="AA730" s="1">
        <v>6.4197000000000004E-2</v>
      </c>
      <c r="AB730" s="1">
        <v>6.6812999999999997E-2</v>
      </c>
      <c r="AC730" s="1">
        <v>0.10332</v>
      </c>
      <c r="AD730" s="1">
        <v>6.4626000000000003E-2</v>
      </c>
      <c r="AE730" s="1">
        <v>6.7657000000000004E-3</v>
      </c>
      <c r="AG730" s="3">
        <f t="shared" si="172"/>
        <v>352.33531913582402</v>
      </c>
      <c r="AH730" s="3">
        <f t="shared" si="173"/>
        <v>26.89199323304177</v>
      </c>
      <c r="AI730" s="3">
        <f t="shared" si="174"/>
        <v>26.675659347092374</v>
      </c>
      <c r="AJ730" s="3">
        <f t="shared" si="175"/>
        <v>22.618870482562496</v>
      </c>
      <c r="AK730" s="1">
        <f t="shared" si="176"/>
        <v>1995106198500</v>
      </c>
      <c r="AL730" s="63">
        <f t="shared" si="177"/>
        <v>1.3553399999999998E-2</v>
      </c>
      <c r="AM730" s="63">
        <f t="shared" si="178"/>
        <v>1.9703200000000001E-4</v>
      </c>
      <c r="AN730" s="43">
        <f t="shared" si="179"/>
        <v>1.4537459235321029E-2</v>
      </c>
      <c r="AO730" s="3">
        <f t="shared" si="180"/>
        <v>2.2344913440317624</v>
      </c>
      <c r="AP730" s="3">
        <f t="shared" si="181"/>
        <v>0.75332985837704758</v>
      </c>
      <c r="AV730" s="7"/>
      <c r="AW730" s="7"/>
      <c r="AX730" s="7"/>
      <c r="AY730" s="7"/>
      <c r="AZ730" s="7"/>
      <c r="BA730" s="7"/>
      <c r="BI730" s="7"/>
    </row>
    <row r="731" spans="1:61" x14ac:dyDescent="0.2">
      <c r="A731" s="2">
        <f t="shared" si="182"/>
        <v>180</v>
      </c>
      <c r="B731" s="1">
        <v>1.0060000000000001E-4</v>
      </c>
      <c r="C731" s="1">
        <v>17070000</v>
      </c>
      <c r="D731" s="1">
        <v>1153000000000</v>
      </c>
      <c r="E731" s="1">
        <v>1493000000</v>
      </c>
      <c r="F731" s="1">
        <v>3853000000</v>
      </c>
      <c r="G731" s="1">
        <v>711100000</v>
      </c>
      <c r="H731" s="53">
        <f t="shared" si="170"/>
        <v>5.2947368421052634E-15</v>
      </c>
      <c r="I731" s="53">
        <f t="shared" si="171"/>
        <v>60.684210526315788</v>
      </c>
      <c r="J731" s="1">
        <v>664100</v>
      </c>
      <c r="K731" s="1">
        <v>238400000</v>
      </c>
      <c r="L731" s="64">
        <f t="shared" si="183"/>
        <v>5346000000</v>
      </c>
      <c r="M731" s="1">
        <v>92700000</v>
      </c>
      <c r="N731" s="64"/>
      <c r="O731" s="1">
        <v>7.5546000000000002E-2</v>
      </c>
      <c r="P731" s="1">
        <v>8.9232000000000006E-2</v>
      </c>
      <c r="Q731" s="1">
        <v>0.14865999999999999</v>
      </c>
      <c r="R731" s="1">
        <v>6.7252999999999993E-2</v>
      </c>
      <c r="S731" s="1">
        <v>6.9743000000000001E-3</v>
      </c>
      <c r="U731" s="1">
        <v>7.4941999999999995E-2</v>
      </c>
      <c r="V731" s="1">
        <v>8.7873000000000007E-2</v>
      </c>
      <c r="W731" s="1">
        <v>0.14585000000000001</v>
      </c>
      <c r="X731" s="1">
        <v>6.7252999999999993E-2</v>
      </c>
      <c r="Y731" s="1">
        <v>6.9743000000000001E-3</v>
      </c>
      <c r="AA731" s="1">
        <v>6.3553999999999999E-2</v>
      </c>
      <c r="AB731" s="1">
        <v>6.6139000000000003E-2</v>
      </c>
      <c r="AC731" s="1">
        <v>0.10226</v>
      </c>
      <c r="AD731" s="1">
        <v>6.3987000000000002E-2</v>
      </c>
      <c r="AE731" s="1">
        <v>6.6956999999999997E-3</v>
      </c>
      <c r="AG731" s="3">
        <f t="shared" si="172"/>
        <v>356.0246606707791</v>
      </c>
      <c r="AH731" s="3">
        <f t="shared" si="173"/>
        <v>26.896239015034677</v>
      </c>
      <c r="AI731" s="3">
        <f t="shared" si="174"/>
        <v>26.681200119989526</v>
      </c>
      <c r="AJ731" s="3">
        <f t="shared" si="175"/>
        <v>22.626791284270695</v>
      </c>
      <c r="AK731" s="1">
        <f t="shared" si="176"/>
        <v>2010469198500</v>
      </c>
      <c r="AL731" s="63">
        <f t="shared" si="177"/>
        <v>1.378076E-2</v>
      </c>
      <c r="AM731" s="63">
        <f t="shared" si="178"/>
        <v>2.0398399999999999E-4</v>
      </c>
      <c r="AN731" s="43">
        <f t="shared" si="179"/>
        <v>1.4802086387107822E-2</v>
      </c>
      <c r="AO731" s="3">
        <f t="shared" si="180"/>
        <v>2.2349345899826667</v>
      </c>
      <c r="AP731" s="3">
        <f t="shared" si="181"/>
        <v>0.75368701811009486</v>
      </c>
      <c r="AV731" s="7"/>
      <c r="AW731" s="7"/>
      <c r="AX731" s="7"/>
      <c r="AY731" s="7"/>
      <c r="AZ731" s="7"/>
      <c r="BA731" s="7"/>
      <c r="BI731" s="7"/>
    </row>
    <row r="732" spans="1:61" x14ac:dyDescent="0.2">
      <c r="A732" s="2">
        <f t="shared" si="182"/>
        <v>180.25</v>
      </c>
      <c r="B732" s="1">
        <v>1.019E-4</v>
      </c>
      <c r="C732" s="1">
        <v>16830000</v>
      </c>
      <c r="D732" s="1">
        <v>1155000000000</v>
      </c>
      <c r="E732" s="1">
        <v>1427000000</v>
      </c>
      <c r="F732" s="1">
        <v>3697000000</v>
      </c>
      <c r="G732" s="1">
        <v>715500000</v>
      </c>
      <c r="H732" s="53">
        <f t="shared" si="170"/>
        <v>5.3631578947368421E-15</v>
      </c>
      <c r="I732" s="53">
        <f t="shared" si="171"/>
        <v>60.789473684210527</v>
      </c>
      <c r="J732" s="1">
        <v>651200</v>
      </c>
      <c r="K732" s="1">
        <v>243600000</v>
      </c>
      <c r="L732" s="64">
        <f t="shared" si="183"/>
        <v>5124000000</v>
      </c>
      <c r="M732" s="1">
        <v>91730000</v>
      </c>
      <c r="N732" s="64"/>
      <c r="O732" s="1">
        <v>7.4778999999999998E-2</v>
      </c>
      <c r="P732" s="1">
        <v>8.8306999999999997E-2</v>
      </c>
      <c r="Q732" s="1">
        <v>0.14709</v>
      </c>
      <c r="R732" s="1">
        <v>6.6588999999999995E-2</v>
      </c>
      <c r="S732" s="1">
        <v>6.9021000000000004E-3</v>
      </c>
      <c r="U732" s="1">
        <v>7.4185000000000001E-2</v>
      </c>
      <c r="V732" s="1">
        <v>8.6970000000000006E-2</v>
      </c>
      <c r="W732" s="1">
        <v>0.14433000000000001</v>
      </c>
      <c r="X732" s="1">
        <v>6.6588999999999995E-2</v>
      </c>
      <c r="Y732" s="1">
        <v>6.9021000000000004E-3</v>
      </c>
      <c r="AA732" s="1">
        <v>6.2920000000000004E-2</v>
      </c>
      <c r="AB732" s="1">
        <v>6.5473000000000003E-2</v>
      </c>
      <c r="AC732" s="1">
        <v>0.1012</v>
      </c>
      <c r="AD732" s="1">
        <v>6.3357999999999998E-2</v>
      </c>
      <c r="AE732" s="1">
        <v>6.6265999999999999E-3</v>
      </c>
      <c r="AG732" s="3">
        <f t="shared" si="172"/>
        <v>359.75263370312405</v>
      </c>
      <c r="AH732" s="3">
        <f t="shared" si="173"/>
        <v>26.901942195685912</v>
      </c>
      <c r="AI732" s="3">
        <f t="shared" si="174"/>
        <v>26.688249131266257</v>
      </c>
      <c r="AJ732" s="3">
        <f t="shared" si="175"/>
        <v>22.635635712600568</v>
      </c>
      <c r="AK732" s="1">
        <f t="shared" si="176"/>
        <v>2025616198500</v>
      </c>
      <c r="AL732" s="63">
        <f t="shared" si="177"/>
        <v>1.393756E-2</v>
      </c>
      <c r="AM732" s="63">
        <f t="shared" si="178"/>
        <v>2.0979199999999999E-4</v>
      </c>
      <c r="AN732" s="43">
        <f t="shared" si="179"/>
        <v>1.5052276008139158E-2</v>
      </c>
      <c r="AO732" s="3">
        <f t="shared" si="180"/>
        <v>2.2354092352059669</v>
      </c>
      <c r="AP732" s="3">
        <f t="shared" si="181"/>
        <v>0.75406253184911731</v>
      </c>
      <c r="AV732" s="7"/>
      <c r="AW732" s="7"/>
      <c r="AX732" s="7"/>
      <c r="AY732" s="7"/>
      <c r="AZ732" s="7"/>
      <c r="BA732" s="7"/>
      <c r="BI732" s="7"/>
    </row>
    <row r="733" spans="1:61" x14ac:dyDescent="0.2">
      <c r="A733" s="2">
        <f t="shared" si="182"/>
        <v>180.5</v>
      </c>
      <c r="B733" s="1">
        <v>1.0340000000000001E-4</v>
      </c>
      <c r="C733" s="1">
        <v>16510000</v>
      </c>
      <c r="D733" s="1">
        <v>1157000000000</v>
      </c>
      <c r="E733" s="1">
        <v>1370000000</v>
      </c>
      <c r="F733" s="1">
        <v>3564000000</v>
      </c>
      <c r="G733" s="1">
        <v>716500000</v>
      </c>
      <c r="H733" s="53">
        <f t="shared" si="170"/>
        <v>5.4421052631578951E-15</v>
      </c>
      <c r="I733" s="53">
        <f t="shared" si="171"/>
        <v>60.89473684210526</v>
      </c>
      <c r="J733" s="1">
        <v>639100</v>
      </c>
      <c r="K733" s="1">
        <v>247300000</v>
      </c>
      <c r="L733" s="64">
        <f t="shared" si="183"/>
        <v>4934000000</v>
      </c>
      <c r="M733" s="1">
        <v>90780000</v>
      </c>
      <c r="N733" s="64"/>
      <c r="O733" s="1">
        <v>7.4020000000000002E-2</v>
      </c>
      <c r="P733" s="1">
        <v>8.7392999999999998E-2</v>
      </c>
      <c r="Q733" s="1">
        <v>0.14552999999999999</v>
      </c>
      <c r="R733" s="1">
        <v>6.5932000000000004E-2</v>
      </c>
      <c r="S733" s="1">
        <v>6.8304999999999998E-3</v>
      </c>
      <c r="U733" s="1">
        <v>7.3437000000000002E-2</v>
      </c>
      <c r="V733" s="1">
        <v>8.6079000000000003E-2</v>
      </c>
      <c r="W733" s="1">
        <v>0.14282</v>
      </c>
      <c r="X733" s="1">
        <v>6.5932000000000004E-2</v>
      </c>
      <c r="Y733" s="1">
        <v>6.8304999999999998E-3</v>
      </c>
      <c r="AA733" s="1">
        <v>6.2294000000000002E-2</v>
      </c>
      <c r="AB733" s="1">
        <v>6.4814999999999998E-2</v>
      </c>
      <c r="AC733" s="1">
        <v>0.10016</v>
      </c>
      <c r="AD733" s="1">
        <v>6.2734999999999999E-2</v>
      </c>
      <c r="AE733" s="1">
        <v>6.5580999999999999E-3</v>
      </c>
      <c r="AG733" s="3">
        <f t="shared" si="172"/>
        <v>363.51964274747888</v>
      </c>
      <c r="AH733" s="3">
        <f t="shared" si="173"/>
        <v>26.907723956168386</v>
      </c>
      <c r="AI733" s="3">
        <f t="shared" si="174"/>
        <v>26.695792004446609</v>
      </c>
      <c r="AJ733" s="3">
        <f t="shared" si="175"/>
        <v>22.645092625311449</v>
      </c>
      <c r="AK733" s="1">
        <f t="shared" si="176"/>
        <v>2040475198500</v>
      </c>
      <c r="AL733" s="63">
        <f t="shared" si="177"/>
        <v>1.4023799999999999E-2</v>
      </c>
      <c r="AM733" s="63">
        <f t="shared" si="178"/>
        <v>2.1436799999999999E-4</v>
      </c>
      <c r="AN733" s="43">
        <f t="shared" si="179"/>
        <v>1.5286013776579814E-2</v>
      </c>
      <c r="AO733" s="3">
        <f t="shared" si="180"/>
        <v>2.2358627121165311</v>
      </c>
      <c r="AP733" s="3">
        <f t="shared" si="181"/>
        <v>0.75443113292826658</v>
      </c>
      <c r="AV733" s="7"/>
      <c r="AW733" s="7"/>
      <c r="AX733" s="7"/>
      <c r="AY733" s="7"/>
      <c r="AZ733" s="7"/>
      <c r="BA733" s="7"/>
      <c r="BI733" s="7"/>
    </row>
    <row r="734" spans="1:61" x14ac:dyDescent="0.2">
      <c r="A734" s="2">
        <f t="shared" si="182"/>
        <v>180.75</v>
      </c>
      <c r="B734" s="1">
        <v>1.05E-4</v>
      </c>
      <c r="C734" s="1">
        <v>16110000</v>
      </c>
      <c r="D734" s="1">
        <v>1158000000000</v>
      </c>
      <c r="E734" s="1">
        <v>1320000000</v>
      </c>
      <c r="F734" s="1">
        <v>3453000000</v>
      </c>
      <c r="G734" s="1">
        <v>714000000</v>
      </c>
      <c r="H734" s="53">
        <f t="shared" si="170"/>
        <v>5.5263157894736848E-15</v>
      </c>
      <c r="I734" s="53">
        <f t="shared" si="171"/>
        <v>60.94736842105263</v>
      </c>
      <c r="J734" s="1">
        <v>627700</v>
      </c>
      <c r="K734" s="1">
        <v>249300000</v>
      </c>
      <c r="L734" s="64">
        <f t="shared" si="183"/>
        <v>4773000000</v>
      </c>
      <c r="M734" s="1">
        <v>89840000</v>
      </c>
      <c r="N734" s="64"/>
      <c r="O734" s="1">
        <v>7.3270000000000002E-2</v>
      </c>
      <c r="P734" s="1">
        <v>8.6488999999999996E-2</v>
      </c>
      <c r="Q734" s="1">
        <v>0.14399999999999999</v>
      </c>
      <c r="R734" s="1">
        <v>6.5280000000000005E-2</v>
      </c>
      <c r="S734" s="1">
        <v>6.7597000000000004E-3</v>
      </c>
      <c r="U734" s="1">
        <v>7.2694999999999996E-2</v>
      </c>
      <c r="V734" s="1">
        <v>8.5196999999999995E-2</v>
      </c>
      <c r="W734" s="1">
        <v>0.14132</v>
      </c>
      <c r="X734" s="1">
        <v>6.5280000000000005E-2</v>
      </c>
      <c r="Y734" s="1">
        <v>6.7597000000000004E-3</v>
      </c>
      <c r="AA734" s="1">
        <v>6.1672999999999999E-2</v>
      </c>
      <c r="AB734" s="1">
        <v>6.4161999999999997E-2</v>
      </c>
      <c r="AC734" s="1">
        <v>9.9130999999999997E-2</v>
      </c>
      <c r="AD734" s="1">
        <v>6.2118E-2</v>
      </c>
      <c r="AE734" s="1">
        <v>6.4904000000000003E-3</v>
      </c>
      <c r="AG734" s="3">
        <f t="shared" si="172"/>
        <v>367.32609655418139</v>
      </c>
      <c r="AH734" s="3">
        <f t="shared" si="173"/>
        <v>26.91398309452487</v>
      </c>
      <c r="AI734" s="3">
        <f t="shared" si="174"/>
        <v>26.702770589006214</v>
      </c>
      <c r="AJ734" s="3">
        <f t="shared" si="175"/>
        <v>22.65410235278603</v>
      </c>
      <c r="AK734" s="1">
        <f t="shared" si="176"/>
        <v>2054974198500</v>
      </c>
      <c r="AL734" s="63">
        <f t="shared" si="177"/>
        <v>1.4043399999999999E-2</v>
      </c>
      <c r="AM734" s="63">
        <f t="shared" si="178"/>
        <v>2.17624E-4</v>
      </c>
      <c r="AN734" s="43">
        <f t="shared" si="179"/>
        <v>1.5496532178817097E-2</v>
      </c>
      <c r="AO734" s="3">
        <f t="shared" si="180"/>
        <v>2.236299606501019</v>
      </c>
      <c r="AP734" s="3">
        <f t="shared" si="181"/>
        <v>0.75477806426250749</v>
      </c>
      <c r="AV734" s="7"/>
      <c r="AW734" s="7"/>
      <c r="AX734" s="7"/>
      <c r="AY734" s="7"/>
      <c r="AZ734" s="7"/>
      <c r="BA734" s="7"/>
      <c r="BI734" s="7"/>
    </row>
    <row r="735" spans="1:61" x14ac:dyDescent="0.2">
      <c r="A735" s="2">
        <f t="shared" si="182"/>
        <v>181</v>
      </c>
      <c r="B735" s="1">
        <v>1.0670000000000001E-4</v>
      </c>
      <c r="C735" s="1">
        <v>15650000</v>
      </c>
      <c r="D735" s="1">
        <v>1159000000000</v>
      </c>
      <c r="E735" s="1">
        <v>1276000000</v>
      </c>
      <c r="F735" s="1">
        <v>3362000000</v>
      </c>
      <c r="G735" s="1">
        <v>708200000</v>
      </c>
      <c r="H735" s="53">
        <f t="shared" si="170"/>
        <v>5.6157894736842106E-15</v>
      </c>
      <c r="I735" s="53">
        <f t="shared" si="171"/>
        <v>61</v>
      </c>
      <c r="J735" s="1">
        <v>617100</v>
      </c>
      <c r="K735" s="1">
        <v>249700000</v>
      </c>
      <c r="L735" s="64">
        <f t="shared" si="183"/>
        <v>4638000000</v>
      </c>
      <c r="M735" s="1">
        <v>88900000</v>
      </c>
      <c r="N735" s="64"/>
      <c r="O735" s="1">
        <v>7.2525999999999993E-2</v>
      </c>
      <c r="P735" s="1">
        <v>8.5595000000000004E-2</v>
      </c>
      <c r="Q735" s="1">
        <v>0.14248</v>
      </c>
      <c r="R735" s="1">
        <v>6.4634999999999998E-2</v>
      </c>
      <c r="S735" s="1">
        <v>6.6896999999999998E-3</v>
      </c>
      <c r="U735" s="1">
        <v>7.1960999999999997E-2</v>
      </c>
      <c r="V735" s="1">
        <v>8.4323999999999996E-2</v>
      </c>
      <c r="W735" s="1">
        <v>0.13985</v>
      </c>
      <c r="X735" s="1">
        <v>6.4634999999999998E-2</v>
      </c>
      <c r="Y735" s="1">
        <v>6.6896999999999998E-3</v>
      </c>
      <c r="AA735" s="1">
        <v>6.1057E-2</v>
      </c>
      <c r="AB735" s="1">
        <v>6.3515000000000002E-2</v>
      </c>
      <c r="AC735" s="1">
        <v>9.8112000000000005E-2</v>
      </c>
      <c r="AD735" s="1">
        <v>6.1505999999999998E-2</v>
      </c>
      <c r="AE735" s="1">
        <v>6.4232999999999998E-3</v>
      </c>
      <c r="AG735" s="3">
        <f t="shared" si="172"/>
        <v>371.17240815363772</v>
      </c>
      <c r="AH735" s="3">
        <f t="shared" si="173"/>
        <v>26.919650073750727</v>
      </c>
      <c r="AI735" s="3">
        <f t="shared" si="174"/>
        <v>26.709937663143922</v>
      </c>
      <c r="AJ735" s="3">
        <f t="shared" si="175"/>
        <v>22.662673724636658</v>
      </c>
      <c r="AK735" s="1">
        <f t="shared" si="176"/>
        <v>2069059198500</v>
      </c>
      <c r="AL735" s="63">
        <f t="shared" si="177"/>
        <v>1.3994399999999999E-2</v>
      </c>
      <c r="AM735" s="63">
        <f t="shared" si="178"/>
        <v>2.1938399999999999E-4</v>
      </c>
      <c r="AN735" s="43">
        <f t="shared" si="179"/>
        <v>1.5676556336820444E-2</v>
      </c>
      <c r="AO735" s="3">
        <f t="shared" si="180"/>
        <v>2.2367309227563914</v>
      </c>
      <c r="AP735" s="3">
        <f t="shared" si="181"/>
        <v>0.75512588352123367</v>
      </c>
      <c r="AV735" s="7"/>
      <c r="AW735" s="7"/>
      <c r="AX735" s="7"/>
      <c r="AY735" s="7"/>
      <c r="AZ735" s="7"/>
      <c r="BA735" s="7"/>
      <c r="BI735" s="7"/>
    </row>
    <row r="736" spans="1:61" x14ac:dyDescent="0.2">
      <c r="A736" s="2">
        <f t="shared" si="182"/>
        <v>181.25</v>
      </c>
      <c r="B736" s="1">
        <v>1.0849999999999999E-4</v>
      </c>
      <c r="C736" s="1">
        <v>15120000</v>
      </c>
      <c r="D736" s="1">
        <v>1160000000000</v>
      </c>
      <c r="E736" s="1">
        <v>1238000000</v>
      </c>
      <c r="F736" s="1">
        <v>3290000000</v>
      </c>
      <c r="G736" s="1">
        <v>699000000</v>
      </c>
      <c r="H736" s="53">
        <f t="shared" si="170"/>
        <v>5.7105263157894731E-15</v>
      </c>
      <c r="I736" s="53">
        <f t="shared" si="171"/>
        <v>61.05263157894737</v>
      </c>
      <c r="J736" s="1">
        <v>607200</v>
      </c>
      <c r="K736" s="1">
        <v>248400000</v>
      </c>
      <c r="L736" s="64">
        <f t="shared" si="183"/>
        <v>4528000000</v>
      </c>
      <c r="M736" s="1">
        <v>87980000</v>
      </c>
      <c r="N736" s="64"/>
      <c r="O736" s="1">
        <v>7.1788000000000005E-2</v>
      </c>
      <c r="P736" s="1">
        <v>8.4708000000000006E-2</v>
      </c>
      <c r="Q736" s="1">
        <v>0.14097000000000001</v>
      </c>
      <c r="R736" s="1">
        <v>6.3992999999999994E-2</v>
      </c>
      <c r="S736" s="1">
        <v>6.6201999999999997E-3</v>
      </c>
      <c r="U736" s="1">
        <v>7.1232000000000004E-2</v>
      </c>
      <c r="V736" s="1">
        <v>8.3457000000000003E-2</v>
      </c>
      <c r="W736" s="1">
        <v>0.13839000000000001</v>
      </c>
      <c r="X736" s="1">
        <v>6.3992999999999994E-2</v>
      </c>
      <c r="Y736" s="1">
        <v>6.6201999999999997E-3</v>
      </c>
      <c r="AA736" s="1">
        <v>6.0444999999999999E-2</v>
      </c>
      <c r="AB736" s="1">
        <v>6.2875E-2</v>
      </c>
      <c r="AC736" s="1">
        <v>9.7101999999999994E-2</v>
      </c>
      <c r="AD736" s="1">
        <v>6.0897E-2</v>
      </c>
      <c r="AE736" s="1">
        <v>6.3565999999999996E-3</v>
      </c>
      <c r="AG736" s="3">
        <f t="shared" si="172"/>
        <v>375.05899490114035</v>
      </c>
      <c r="AH736" s="3">
        <f t="shared" si="173"/>
        <v>26.924735125963064</v>
      </c>
      <c r="AI736" s="3">
        <f t="shared" si="174"/>
        <v>26.716202324798029</v>
      </c>
      <c r="AJ736" s="3">
        <f t="shared" si="175"/>
        <v>22.670440946799427</v>
      </c>
      <c r="AK736" s="1">
        <f t="shared" si="176"/>
        <v>2082667198500</v>
      </c>
      <c r="AL736" s="63">
        <f t="shared" si="177"/>
        <v>1.3880719999999999E-2</v>
      </c>
      <c r="AM736" s="63">
        <f t="shared" si="178"/>
        <v>2.19736E-4</v>
      </c>
      <c r="AN736" s="43">
        <f t="shared" si="179"/>
        <v>1.583030275086595E-2</v>
      </c>
      <c r="AO736" s="3">
        <f t="shared" si="180"/>
        <v>2.2371330531551523</v>
      </c>
      <c r="AP736" s="3">
        <f t="shared" si="181"/>
        <v>0.75545403031590863</v>
      </c>
      <c r="AV736" s="7"/>
      <c r="AW736" s="7"/>
      <c r="AX736" s="7"/>
      <c r="AY736" s="7"/>
      <c r="AZ736" s="7"/>
      <c r="BA736" s="7"/>
      <c r="BI736" s="7"/>
    </row>
    <row r="737" spans="1:61" x14ac:dyDescent="0.2">
      <c r="A737" s="2">
        <f t="shared" si="182"/>
        <v>181.5</v>
      </c>
      <c r="B737" s="1">
        <v>1.103E-4</v>
      </c>
      <c r="C737" s="1">
        <v>14510000</v>
      </c>
      <c r="D737" s="1">
        <v>1161000000000</v>
      </c>
      <c r="E737" s="1">
        <v>1205000000</v>
      </c>
      <c r="F737" s="1">
        <v>3235000000</v>
      </c>
      <c r="G737" s="1">
        <v>686500000</v>
      </c>
      <c r="H737" s="53">
        <f t="shared" si="170"/>
        <v>5.8052631578947363E-15</v>
      </c>
      <c r="I737" s="53">
        <f t="shared" si="171"/>
        <v>61.10526315789474</v>
      </c>
      <c r="J737" s="1">
        <v>598200</v>
      </c>
      <c r="K737" s="1">
        <v>245400000</v>
      </c>
      <c r="L737" s="64">
        <f t="shared" si="183"/>
        <v>4440000000</v>
      </c>
      <c r="M737" s="1">
        <v>87070000</v>
      </c>
      <c r="N737" s="64"/>
      <c r="O737" s="1">
        <v>7.1056999999999995E-2</v>
      </c>
      <c r="P737" s="1">
        <v>8.3831000000000003E-2</v>
      </c>
      <c r="Q737" s="1">
        <v>0.13949</v>
      </c>
      <c r="R737" s="1">
        <v>6.3355999999999996E-2</v>
      </c>
      <c r="S737" s="1">
        <v>6.5513000000000004E-3</v>
      </c>
      <c r="U737" s="1">
        <v>7.0510000000000003E-2</v>
      </c>
      <c r="V737" s="1">
        <v>8.2600000000000007E-2</v>
      </c>
      <c r="W737" s="1">
        <v>0.13694000000000001</v>
      </c>
      <c r="X737" s="1">
        <v>6.3355999999999996E-2</v>
      </c>
      <c r="Y737" s="1">
        <v>6.5513000000000004E-3</v>
      </c>
      <c r="AA737" s="1">
        <v>5.9839000000000003E-2</v>
      </c>
      <c r="AB737" s="1">
        <v>6.2239000000000003E-2</v>
      </c>
      <c r="AC737" s="1">
        <v>9.6102000000000007E-2</v>
      </c>
      <c r="AD737" s="1">
        <v>6.0292999999999999E-2</v>
      </c>
      <c r="AE737" s="1">
        <v>6.2906999999999998E-3</v>
      </c>
      <c r="AG737" s="3">
        <f t="shared" si="172"/>
        <v>378.98627852215554</v>
      </c>
      <c r="AH737" s="3">
        <f t="shared" si="173"/>
        <v>26.929627992948806</v>
      </c>
      <c r="AI737" s="3">
        <f t="shared" si="174"/>
        <v>26.72232249859719</v>
      </c>
      <c r="AJ737" s="3">
        <f t="shared" si="175"/>
        <v>22.678159920487268</v>
      </c>
      <c r="AK737" s="1">
        <f t="shared" si="176"/>
        <v>2095726198500</v>
      </c>
      <c r="AL737" s="63">
        <f t="shared" si="177"/>
        <v>1.37004E-2</v>
      </c>
      <c r="AM737" s="63">
        <f t="shared" si="178"/>
        <v>2.1859199999999998E-4</v>
      </c>
      <c r="AN737" s="43">
        <f t="shared" si="179"/>
        <v>1.5955154594026452E-2</v>
      </c>
      <c r="AO737" s="3">
        <f t="shared" si="180"/>
        <v>2.2375137677788248</v>
      </c>
      <c r="AP737" s="3">
        <f t="shared" si="181"/>
        <v>0.75575860958356689</v>
      </c>
      <c r="AV737" s="7"/>
      <c r="AW737" s="7"/>
      <c r="AX737" s="7"/>
      <c r="AY737" s="7"/>
      <c r="AZ737" s="7"/>
      <c r="BA737" s="7"/>
      <c r="BI737" s="7"/>
    </row>
    <row r="738" spans="1:61" x14ac:dyDescent="0.2">
      <c r="A738" s="2">
        <f t="shared" si="182"/>
        <v>181.75</v>
      </c>
      <c r="B738" s="1">
        <v>1.121E-4</v>
      </c>
      <c r="C738" s="1">
        <v>13840000</v>
      </c>
      <c r="D738" s="1">
        <v>1161000000000</v>
      </c>
      <c r="E738" s="1">
        <v>1175000000</v>
      </c>
      <c r="F738" s="1">
        <v>3198000000</v>
      </c>
      <c r="G738" s="1">
        <v>670700000</v>
      </c>
      <c r="H738" s="53">
        <f t="shared" si="170"/>
        <v>5.9000000000000004E-15</v>
      </c>
      <c r="I738" s="53">
        <f t="shared" si="171"/>
        <v>61.10526315789474</v>
      </c>
      <c r="J738" s="1">
        <v>590200</v>
      </c>
      <c r="K738" s="1">
        <v>240600000</v>
      </c>
      <c r="L738" s="64">
        <f t="shared" si="183"/>
        <v>4373000000</v>
      </c>
      <c r="M738" s="1">
        <v>86160000</v>
      </c>
      <c r="N738" s="64"/>
      <c r="O738" s="1">
        <v>7.0330000000000004E-2</v>
      </c>
      <c r="P738" s="1">
        <v>8.2961999999999994E-2</v>
      </c>
      <c r="Q738" s="1">
        <v>0.13802</v>
      </c>
      <c r="R738" s="1">
        <v>6.2722E-2</v>
      </c>
      <c r="S738" s="1">
        <v>6.4831000000000003E-3</v>
      </c>
      <c r="U738" s="1">
        <v>6.9791000000000006E-2</v>
      </c>
      <c r="V738" s="1">
        <v>8.1750000000000003E-2</v>
      </c>
      <c r="W738" s="1">
        <v>0.13550999999999999</v>
      </c>
      <c r="X738" s="1">
        <v>6.2722E-2</v>
      </c>
      <c r="Y738" s="1">
        <v>6.4831000000000003E-3</v>
      </c>
      <c r="AA738" s="1">
        <v>5.9235999999999997E-2</v>
      </c>
      <c r="AB738" s="1">
        <v>6.1608000000000003E-2</v>
      </c>
      <c r="AC738" s="1">
        <v>9.5112000000000002E-2</v>
      </c>
      <c r="AD738" s="1">
        <v>5.9692000000000002E-2</v>
      </c>
      <c r="AE738" s="1">
        <v>6.2252000000000002E-3</v>
      </c>
      <c r="AG738" s="3">
        <f t="shared" si="172"/>
        <v>382.95468515808193</v>
      </c>
      <c r="AH738" s="3">
        <f t="shared" si="173"/>
        <v>26.933203007167904</v>
      </c>
      <c r="AI738" s="3">
        <f t="shared" si="174"/>
        <v>26.726790431867698</v>
      </c>
      <c r="AJ738" s="3">
        <f t="shared" si="175"/>
        <v>22.68470373002414</v>
      </c>
      <c r="AK738" s="1">
        <f t="shared" si="176"/>
        <v>2108182198500</v>
      </c>
      <c r="AL738" s="63">
        <f t="shared" si="177"/>
        <v>1.3455399999999999E-2</v>
      </c>
      <c r="AM738" s="63">
        <f t="shared" si="178"/>
        <v>2.15952E-4</v>
      </c>
      <c r="AN738" s="43">
        <f t="shared" si="179"/>
        <v>1.6049467128439139E-2</v>
      </c>
      <c r="AO738" s="3">
        <f t="shared" si="180"/>
        <v>2.2378512652379001</v>
      </c>
      <c r="AP738" s="3">
        <f t="shared" si="181"/>
        <v>0.75603288252452938</v>
      </c>
      <c r="AV738" s="7"/>
      <c r="AW738" s="7"/>
      <c r="AX738" s="7"/>
      <c r="AY738" s="7"/>
      <c r="AZ738" s="7"/>
      <c r="BA738" s="7"/>
      <c r="BI738" s="7"/>
    </row>
    <row r="739" spans="1:61" x14ac:dyDescent="0.2">
      <c r="A739" s="2">
        <f t="shared" si="182"/>
        <v>182</v>
      </c>
      <c r="B739" s="1">
        <v>1.139E-4</v>
      </c>
      <c r="C739" s="1">
        <v>13100000</v>
      </c>
      <c r="D739" s="1">
        <v>1162000000000</v>
      </c>
      <c r="E739" s="1">
        <v>1149000000</v>
      </c>
      <c r="F739" s="1">
        <v>3176000000</v>
      </c>
      <c r="G739" s="1">
        <v>651500000</v>
      </c>
      <c r="H739" s="53">
        <f t="shared" si="170"/>
        <v>5.9947368421052637E-15</v>
      </c>
      <c r="I739" s="53">
        <f t="shared" si="171"/>
        <v>61.157894736842103</v>
      </c>
      <c r="J739" s="1">
        <v>583600</v>
      </c>
      <c r="K739" s="1">
        <v>234100000</v>
      </c>
      <c r="L739" s="64">
        <f t="shared" si="183"/>
        <v>4325000000</v>
      </c>
      <c r="M739" s="1">
        <v>85270000</v>
      </c>
      <c r="N739" s="64"/>
      <c r="O739" s="1">
        <v>6.9609000000000004E-2</v>
      </c>
      <c r="P739" s="1">
        <v>8.2100999999999993E-2</v>
      </c>
      <c r="Q739" s="1">
        <v>0.13655999999999999</v>
      </c>
      <c r="R739" s="1">
        <v>6.2092000000000001E-2</v>
      </c>
      <c r="S739" s="1">
        <v>6.4153999999999999E-3</v>
      </c>
      <c r="U739" s="1">
        <v>6.9078000000000001E-2</v>
      </c>
      <c r="V739" s="1">
        <v>8.0907000000000007E-2</v>
      </c>
      <c r="W739" s="1">
        <v>0.1341</v>
      </c>
      <c r="X739" s="1">
        <v>6.2092000000000001E-2</v>
      </c>
      <c r="Y739" s="1">
        <v>6.4153999999999999E-3</v>
      </c>
      <c r="AA739" s="1">
        <v>5.8636000000000001E-2</v>
      </c>
      <c r="AB739" s="1">
        <v>6.0981E-2</v>
      </c>
      <c r="AC739" s="1">
        <v>9.4127000000000002E-2</v>
      </c>
      <c r="AD739" s="1">
        <v>5.9094000000000001E-2</v>
      </c>
      <c r="AE739" s="1">
        <v>6.1603999999999999E-3</v>
      </c>
      <c r="AG739" s="3">
        <f t="shared" si="172"/>
        <v>386.96464541249111</v>
      </c>
      <c r="AH739" s="3">
        <f t="shared" si="173"/>
        <v>26.936222002518097</v>
      </c>
      <c r="AI739" s="3">
        <f t="shared" si="174"/>
        <v>26.730743775804061</v>
      </c>
      <c r="AJ739" s="3">
        <f t="shared" si="175"/>
        <v>22.690058948406829</v>
      </c>
      <c r="AK739" s="1">
        <f t="shared" si="176"/>
        <v>2119972198500</v>
      </c>
      <c r="AL739" s="63">
        <f t="shared" si="177"/>
        <v>1.314572E-2</v>
      </c>
      <c r="AM739" s="63">
        <f t="shared" si="178"/>
        <v>2.11728E-4</v>
      </c>
      <c r="AN739" s="43">
        <f t="shared" si="179"/>
        <v>1.6106230773209836E-2</v>
      </c>
      <c r="AO739" s="3">
        <f t="shared" si="180"/>
        <v>2.2381574727063822</v>
      </c>
      <c r="AP739" s="3">
        <f t="shared" si="181"/>
        <v>0.75628798674802999</v>
      </c>
      <c r="AV739" s="7"/>
      <c r="AW739" s="7"/>
      <c r="AX739" s="7"/>
      <c r="AY739" s="7"/>
      <c r="AZ739" s="7"/>
      <c r="BA739" s="7"/>
      <c r="BI739" s="7"/>
    </row>
    <row r="740" spans="1:61" x14ac:dyDescent="0.2">
      <c r="A740" s="2">
        <f t="shared" si="182"/>
        <v>182.25</v>
      </c>
      <c r="B740" s="1">
        <v>1.1569999999999999E-4</v>
      </c>
      <c r="C740" s="1">
        <v>12300000</v>
      </c>
      <c r="D740" s="1">
        <v>1162000000000</v>
      </c>
      <c r="E740" s="1">
        <v>1125000000</v>
      </c>
      <c r="F740" s="1">
        <v>3171000000</v>
      </c>
      <c r="G740" s="1">
        <v>629000000</v>
      </c>
      <c r="H740" s="53">
        <f t="shared" si="170"/>
        <v>6.0894736842105262E-15</v>
      </c>
      <c r="I740" s="53">
        <f t="shared" si="171"/>
        <v>61.157894736842103</v>
      </c>
      <c r="J740" s="1">
        <v>578700</v>
      </c>
      <c r="K740" s="1">
        <v>226000000</v>
      </c>
      <c r="L740" s="64">
        <f t="shared" si="183"/>
        <v>4296000000</v>
      </c>
      <c r="M740" s="1">
        <v>84380000</v>
      </c>
      <c r="N740" s="64"/>
      <c r="O740" s="1">
        <v>6.8893999999999997E-2</v>
      </c>
      <c r="P740" s="1">
        <v>8.1245999999999999E-2</v>
      </c>
      <c r="Q740" s="1">
        <v>0.13511999999999999</v>
      </c>
      <c r="R740" s="1">
        <v>6.1463999999999998E-2</v>
      </c>
      <c r="S740" s="1">
        <v>6.3483000000000003E-3</v>
      </c>
      <c r="U740" s="1">
        <v>6.8371000000000001E-2</v>
      </c>
      <c r="V740" s="1">
        <v>8.0070000000000002E-2</v>
      </c>
      <c r="W740" s="1">
        <v>0.13269</v>
      </c>
      <c r="X740" s="1">
        <v>6.1463999999999998E-2</v>
      </c>
      <c r="Y740" s="1">
        <v>6.3483000000000003E-3</v>
      </c>
      <c r="AA740" s="1">
        <v>5.8041000000000002E-2</v>
      </c>
      <c r="AB740" s="1">
        <v>6.0357000000000001E-2</v>
      </c>
      <c r="AC740" s="1">
        <v>9.3153E-2</v>
      </c>
      <c r="AD740" s="1">
        <v>5.8499000000000002E-2</v>
      </c>
      <c r="AE740" s="1">
        <v>6.0961000000000001E-3</v>
      </c>
      <c r="AG740" s="3">
        <f t="shared" si="172"/>
        <v>391.01659439785271</v>
      </c>
      <c r="AH740" s="3">
        <f t="shared" si="173"/>
        <v>26.938697254445664</v>
      </c>
      <c r="AI740" s="3">
        <f t="shared" si="174"/>
        <v>26.734195575575587</v>
      </c>
      <c r="AJ740" s="3">
        <f t="shared" si="175"/>
        <v>22.694994155445769</v>
      </c>
      <c r="AK740" s="1">
        <f t="shared" si="176"/>
        <v>2131042198500</v>
      </c>
      <c r="AL740" s="63">
        <f t="shared" si="177"/>
        <v>1.2769399999999998E-2</v>
      </c>
      <c r="AM740" s="63">
        <f t="shared" si="178"/>
        <v>2.0600800000000001E-4</v>
      </c>
      <c r="AN740" s="43">
        <f t="shared" si="179"/>
        <v>1.6132942816420508E-2</v>
      </c>
      <c r="AO740" s="3">
        <f t="shared" si="180"/>
        <v>2.2384406616941144</v>
      </c>
      <c r="AP740" s="3">
        <f t="shared" si="181"/>
        <v>0.75651724392585484</v>
      </c>
      <c r="AV740" s="7"/>
      <c r="AW740" s="7"/>
      <c r="AX740" s="7"/>
      <c r="AY740" s="7"/>
      <c r="AZ740" s="7"/>
      <c r="BA740" s="7"/>
      <c r="BI740" s="7"/>
    </row>
    <row r="741" spans="1:61" x14ac:dyDescent="0.2">
      <c r="A741" s="2">
        <f t="shared" si="182"/>
        <v>182.5</v>
      </c>
      <c r="B741" s="1">
        <v>1.1739999999999999E-4</v>
      </c>
      <c r="C741" s="1">
        <v>11440000</v>
      </c>
      <c r="D741" s="1">
        <v>1163000000000</v>
      </c>
      <c r="E741" s="1">
        <v>1103000000</v>
      </c>
      <c r="F741" s="1">
        <v>3182000000</v>
      </c>
      <c r="G741" s="1">
        <v>603300000</v>
      </c>
      <c r="H741" s="53">
        <f t="shared" si="170"/>
        <v>6.1789473684210519E-15</v>
      </c>
      <c r="I741" s="53">
        <f t="shared" si="171"/>
        <v>61.210526315789473</v>
      </c>
      <c r="J741" s="1">
        <v>575900</v>
      </c>
      <c r="K741" s="1">
        <v>216400000</v>
      </c>
      <c r="L741" s="64">
        <f t="shared" si="183"/>
        <v>4285000000</v>
      </c>
      <c r="M741" s="1">
        <v>83500000</v>
      </c>
      <c r="N741" s="64"/>
      <c r="O741" s="1">
        <v>6.8182999999999994E-2</v>
      </c>
      <c r="P741" s="1">
        <v>8.0398999999999998E-2</v>
      </c>
      <c r="Q741" s="1">
        <v>0.13370000000000001</v>
      </c>
      <c r="R741" s="1">
        <v>6.0839999999999998E-2</v>
      </c>
      <c r="S741" s="1">
        <v>6.2817999999999997E-3</v>
      </c>
      <c r="U741" s="1">
        <v>6.7669000000000007E-2</v>
      </c>
      <c r="V741" s="1">
        <v>7.9241000000000006E-2</v>
      </c>
      <c r="W741" s="1">
        <v>0.13131000000000001</v>
      </c>
      <c r="X741" s="1">
        <v>6.0839999999999998E-2</v>
      </c>
      <c r="Y741" s="1">
        <v>6.2817999999999997E-3</v>
      </c>
      <c r="AA741" s="1">
        <v>5.7447999999999999E-2</v>
      </c>
      <c r="AB741" s="1">
        <v>5.9739E-2</v>
      </c>
      <c r="AC741" s="1">
        <v>9.2186000000000004E-2</v>
      </c>
      <c r="AD741" s="1">
        <v>5.7905999999999999E-2</v>
      </c>
      <c r="AE741" s="1">
        <v>6.0321999999999997E-3</v>
      </c>
      <c r="AG741" s="3">
        <f t="shared" si="172"/>
        <v>395.11097178274548</v>
      </c>
      <c r="AH741" s="3">
        <f t="shared" si="173"/>
        <v>26.939851389062934</v>
      </c>
      <c r="AI741" s="3">
        <f t="shared" si="174"/>
        <v>26.736764349566606</v>
      </c>
      <c r="AJ741" s="3">
        <f t="shared" si="175"/>
        <v>22.698335106975161</v>
      </c>
      <c r="AK741" s="1">
        <f t="shared" si="176"/>
        <v>2141338198500</v>
      </c>
      <c r="AL741" s="63">
        <f t="shared" si="177"/>
        <v>1.23284E-2</v>
      </c>
      <c r="AM741" s="63">
        <f t="shared" si="178"/>
        <v>1.9887999999999999E-4</v>
      </c>
      <c r="AN741" s="43">
        <f t="shared" si="179"/>
        <v>1.6131858148664871E-2</v>
      </c>
      <c r="AO741" s="3">
        <f t="shared" si="180"/>
        <v>2.2387023885040027</v>
      </c>
      <c r="AP741" s="3">
        <f t="shared" si="181"/>
        <v>0.75672582992325776</v>
      </c>
      <c r="AV741" s="7"/>
      <c r="AW741" s="7"/>
      <c r="AX741" s="7"/>
      <c r="AY741" s="7"/>
      <c r="AZ741" s="7"/>
      <c r="BA741" s="7"/>
      <c r="BI741" s="7"/>
    </row>
    <row r="742" spans="1:61" x14ac:dyDescent="0.2">
      <c r="A742" s="2">
        <f t="shared" si="182"/>
        <v>182.75</v>
      </c>
      <c r="B742" s="1">
        <v>1.1909999999999999E-4</v>
      </c>
      <c r="C742" s="1">
        <v>10540000</v>
      </c>
      <c r="D742" s="1">
        <v>1163000000000</v>
      </c>
      <c r="E742" s="1">
        <v>1081000000</v>
      </c>
      <c r="F742" s="1">
        <v>3209000000</v>
      </c>
      <c r="G742" s="1">
        <v>574600000</v>
      </c>
      <c r="H742" s="53">
        <f t="shared" si="170"/>
        <v>6.2684210526315785E-15</v>
      </c>
      <c r="I742" s="53">
        <f t="shared" si="171"/>
        <v>61.210526315789473</v>
      </c>
      <c r="J742" s="1">
        <v>575800</v>
      </c>
      <c r="K742" s="1">
        <v>205500000</v>
      </c>
      <c r="L742" s="64">
        <f t="shared" si="183"/>
        <v>4290000000</v>
      </c>
      <c r="M742" s="1">
        <v>82640000</v>
      </c>
      <c r="N742" s="64"/>
      <c r="O742" s="1">
        <v>6.7477999999999996E-2</v>
      </c>
      <c r="P742" s="1">
        <v>7.9559000000000005E-2</v>
      </c>
      <c r="Q742" s="1">
        <v>0.13228999999999999</v>
      </c>
      <c r="R742" s="1">
        <v>6.0219000000000002E-2</v>
      </c>
      <c r="S742" s="1">
        <v>6.2160000000000002E-3</v>
      </c>
      <c r="U742" s="1">
        <v>6.6971000000000003E-2</v>
      </c>
      <c r="V742" s="1">
        <v>7.8418000000000002E-2</v>
      </c>
      <c r="W742" s="1">
        <v>0.12992999999999999</v>
      </c>
      <c r="X742" s="1">
        <v>6.0219000000000002E-2</v>
      </c>
      <c r="Y742" s="1">
        <v>6.2160000000000002E-3</v>
      </c>
      <c r="AA742" s="1">
        <v>5.6859E-2</v>
      </c>
      <c r="AB742" s="1">
        <v>5.9124000000000003E-2</v>
      </c>
      <c r="AC742" s="1">
        <v>9.1227000000000003E-2</v>
      </c>
      <c r="AD742" s="1">
        <v>5.7315999999999999E-2</v>
      </c>
      <c r="AE742" s="1">
        <v>5.9690999999999998E-3</v>
      </c>
      <c r="AG742" s="3">
        <f t="shared" si="172"/>
        <v>399.24822183956559</v>
      </c>
      <c r="AH742" s="3">
        <f t="shared" si="173"/>
        <v>26.940471513290206</v>
      </c>
      <c r="AI742" s="3">
        <f t="shared" si="174"/>
        <v>26.738052664817548</v>
      </c>
      <c r="AJ742" s="3">
        <f t="shared" si="175"/>
        <v>22.700854645575859</v>
      </c>
      <c r="AK742" s="1">
        <f t="shared" si="176"/>
        <v>2150824198500</v>
      </c>
      <c r="AL742" s="63">
        <f t="shared" si="177"/>
        <v>1.1824679999999999E-2</v>
      </c>
      <c r="AM742" s="63">
        <f t="shared" si="178"/>
        <v>1.9043200000000001E-4</v>
      </c>
      <c r="AN742" s="43">
        <f t="shared" si="179"/>
        <v>1.6104621858688779E-2</v>
      </c>
      <c r="AO742" s="3">
        <f t="shared" si="180"/>
        <v>2.2389316942981519</v>
      </c>
      <c r="AP742" s="3">
        <f t="shared" si="181"/>
        <v>0.75690996618861472</v>
      </c>
      <c r="AV742" s="7"/>
      <c r="AW742" s="7"/>
      <c r="AX742" s="7"/>
      <c r="AY742" s="7"/>
      <c r="AZ742" s="7"/>
      <c r="BA742" s="7"/>
      <c r="BI742" s="7"/>
    </row>
    <row r="743" spans="1:61" x14ac:dyDescent="0.2">
      <c r="A743" s="2">
        <f t="shared" si="182"/>
        <v>183</v>
      </c>
      <c r="B743" s="1">
        <v>1.208E-4</v>
      </c>
      <c r="C743" s="1">
        <v>9592000</v>
      </c>
      <c r="D743" s="1">
        <v>1163000000000</v>
      </c>
      <c r="E743" s="1">
        <v>1057000000</v>
      </c>
      <c r="F743" s="1">
        <v>3254000000</v>
      </c>
      <c r="G743" s="1">
        <v>542800000</v>
      </c>
      <c r="H743" s="53">
        <f t="shared" si="170"/>
        <v>6.357894736842105E-15</v>
      </c>
      <c r="I743" s="53">
        <f t="shared" si="171"/>
        <v>61.210526315789473</v>
      </c>
      <c r="J743" s="1">
        <v>579400</v>
      </c>
      <c r="K743" s="1">
        <v>193300000</v>
      </c>
      <c r="L743" s="64">
        <f t="shared" si="183"/>
        <v>4311000000</v>
      </c>
      <c r="M743" s="1">
        <v>81780000</v>
      </c>
      <c r="N743" s="64"/>
      <c r="O743" s="1">
        <v>6.6778000000000004E-2</v>
      </c>
      <c r="P743" s="1">
        <v>7.8728000000000006E-2</v>
      </c>
      <c r="Q743" s="1">
        <v>0.13089000000000001</v>
      </c>
      <c r="R743" s="1">
        <v>5.96E-2</v>
      </c>
      <c r="S743" s="1">
        <v>6.1504999999999997E-3</v>
      </c>
      <c r="U743" s="1">
        <v>6.6277000000000003E-2</v>
      </c>
      <c r="V743" s="1">
        <v>7.7602000000000004E-2</v>
      </c>
      <c r="W743" s="1">
        <v>0.12856999999999999</v>
      </c>
      <c r="X743" s="1">
        <v>5.96E-2</v>
      </c>
      <c r="Y743" s="1">
        <v>6.1504999999999997E-3</v>
      </c>
      <c r="AA743" s="1">
        <v>5.6272999999999997E-2</v>
      </c>
      <c r="AB743" s="1">
        <v>5.8513999999999997E-2</v>
      </c>
      <c r="AC743" s="1">
        <v>9.0274999999999994E-2</v>
      </c>
      <c r="AD743" s="1">
        <v>5.6729000000000002E-2</v>
      </c>
      <c r="AE743" s="1">
        <v>5.9064E-3</v>
      </c>
      <c r="AG743" s="3">
        <f t="shared" si="172"/>
        <v>403.42879349273511</v>
      </c>
      <c r="AH743" s="3">
        <f t="shared" si="173"/>
        <v>26.940167971857868</v>
      </c>
      <c r="AI743" s="3">
        <f t="shared" si="174"/>
        <v>26.738050146318006</v>
      </c>
      <c r="AJ743" s="3">
        <f t="shared" si="175"/>
        <v>22.702148496216683</v>
      </c>
      <c r="AK743" s="1">
        <f t="shared" si="176"/>
        <v>2159456998500</v>
      </c>
      <c r="AL743" s="63">
        <f t="shared" si="177"/>
        <v>1.1262159999999998E-2</v>
      </c>
      <c r="AM743" s="63">
        <f t="shared" si="178"/>
        <v>1.8084000000000001E-4</v>
      </c>
      <c r="AN743" s="43">
        <f t="shared" si="179"/>
        <v>1.6057310498163765E-2</v>
      </c>
      <c r="AO743" s="3">
        <f t="shared" si="180"/>
        <v>2.2390731378924906</v>
      </c>
      <c r="AP743" s="3">
        <f t="shared" si="181"/>
        <v>0.75703688649527479</v>
      </c>
      <c r="AV743" s="7"/>
      <c r="AW743" s="7"/>
      <c r="AX743" s="7"/>
      <c r="AY743" s="7"/>
      <c r="AZ743" s="7"/>
      <c r="BA743" s="7"/>
      <c r="BI743" s="7"/>
    </row>
    <row r="744" spans="1:61" x14ac:dyDescent="0.2">
      <c r="A744" s="2">
        <f t="shared" si="182"/>
        <v>183.25</v>
      </c>
      <c r="B744" s="1">
        <v>1.2239999999999999E-4</v>
      </c>
      <c r="C744" s="1">
        <v>8606000</v>
      </c>
      <c r="D744" s="1">
        <v>1163000000000</v>
      </c>
      <c r="E744" s="1">
        <v>1031000000</v>
      </c>
      <c r="F744" s="1">
        <v>3317000000</v>
      </c>
      <c r="G744" s="1">
        <v>508100000</v>
      </c>
      <c r="H744" s="53">
        <f t="shared" si="170"/>
        <v>6.4421052631578947E-15</v>
      </c>
      <c r="I744" s="53">
        <f t="shared" si="171"/>
        <v>61.210526315789473</v>
      </c>
      <c r="J744" s="1">
        <v>587700</v>
      </c>
      <c r="K744" s="1">
        <v>180100000</v>
      </c>
      <c r="L744" s="64">
        <f t="shared" si="183"/>
        <v>4348000000</v>
      </c>
      <c r="M744" s="1">
        <v>80930000</v>
      </c>
      <c r="N744" s="64"/>
      <c r="O744" s="1">
        <v>6.6084000000000004E-2</v>
      </c>
      <c r="P744" s="1">
        <v>7.7905000000000002E-2</v>
      </c>
      <c r="Q744" s="1">
        <v>0.12950999999999999</v>
      </c>
      <c r="R744" s="1">
        <v>5.8985000000000003E-2</v>
      </c>
      <c r="S744" s="1">
        <v>6.0857999999999997E-3</v>
      </c>
      <c r="U744" s="1">
        <v>6.5589999999999996E-2</v>
      </c>
      <c r="V744" s="1">
        <v>7.6794000000000001E-2</v>
      </c>
      <c r="W744" s="1">
        <v>0.12722</v>
      </c>
      <c r="X744" s="1">
        <v>5.8985000000000003E-2</v>
      </c>
      <c r="Y744" s="1">
        <v>6.0857999999999997E-3</v>
      </c>
      <c r="AA744" s="1">
        <v>5.5690999999999997E-2</v>
      </c>
      <c r="AB744" s="1">
        <v>5.7909000000000002E-2</v>
      </c>
      <c r="AC744" s="1">
        <v>8.9331999999999995E-2</v>
      </c>
      <c r="AD744" s="1">
        <v>5.6145E-2</v>
      </c>
      <c r="AE744" s="1">
        <v>5.8443000000000002E-3</v>
      </c>
      <c r="AG744" s="3">
        <f t="shared" si="172"/>
        <v>407.65314036741159</v>
      </c>
      <c r="AH744" s="3">
        <f t="shared" si="173"/>
        <v>26.939350128040029</v>
      </c>
      <c r="AI744" s="3">
        <f t="shared" si="174"/>
        <v>26.737969476698524</v>
      </c>
      <c r="AJ744" s="3">
        <f t="shared" si="175"/>
        <v>22.702611040201518</v>
      </c>
      <c r="AK744" s="1">
        <f t="shared" si="176"/>
        <v>2167202398500</v>
      </c>
      <c r="AL744" s="63">
        <f t="shared" si="177"/>
        <v>1.063888E-2</v>
      </c>
      <c r="AM744" s="63">
        <f t="shared" si="178"/>
        <v>1.70104E-4</v>
      </c>
      <c r="AN744" s="43">
        <f t="shared" si="179"/>
        <v>1.5988901087332502E-2</v>
      </c>
      <c r="AO744" s="3">
        <f t="shared" si="180"/>
        <v>2.239192178508012</v>
      </c>
      <c r="AP744" s="3">
        <f t="shared" si="181"/>
        <v>0.75714010654001673</v>
      </c>
      <c r="AV744" s="7"/>
      <c r="AW744" s="7"/>
      <c r="AX744" s="7"/>
      <c r="AY744" s="7"/>
      <c r="AZ744" s="7"/>
      <c r="BA744" s="7"/>
      <c r="BI744" s="7"/>
    </row>
    <row r="745" spans="1:61" x14ac:dyDescent="0.2">
      <c r="A745" s="2">
        <f t="shared" si="182"/>
        <v>183.5</v>
      </c>
      <c r="B745" s="1">
        <v>1.2400000000000001E-4</v>
      </c>
      <c r="C745" s="1">
        <v>7590000</v>
      </c>
      <c r="D745" s="1">
        <v>1162000000000</v>
      </c>
      <c r="E745" s="1">
        <v>999800000</v>
      </c>
      <c r="F745" s="1">
        <v>3399000000</v>
      </c>
      <c r="G745" s="1">
        <v>470400000</v>
      </c>
      <c r="H745" s="53">
        <f t="shared" si="170"/>
        <v>6.5263157894736845E-15</v>
      </c>
      <c r="I745" s="53">
        <f t="shared" si="171"/>
        <v>61.157894736842103</v>
      </c>
      <c r="J745" s="1">
        <v>602500</v>
      </c>
      <c r="K745" s="1">
        <v>166000000</v>
      </c>
      <c r="L745" s="64">
        <f t="shared" si="183"/>
        <v>4398800000</v>
      </c>
      <c r="M745" s="1">
        <v>80090000</v>
      </c>
      <c r="N745" s="64"/>
      <c r="O745" s="1">
        <v>6.5393999999999994E-2</v>
      </c>
      <c r="P745" s="1">
        <v>7.7087000000000003E-2</v>
      </c>
      <c r="Q745" s="1">
        <v>0.12814</v>
      </c>
      <c r="R745" s="1">
        <v>5.8375000000000003E-2</v>
      </c>
      <c r="S745" s="1">
        <v>6.0217999999999999E-3</v>
      </c>
      <c r="U745" s="1">
        <v>6.4907000000000006E-2</v>
      </c>
      <c r="V745" s="1">
        <v>7.5992000000000004E-2</v>
      </c>
      <c r="W745" s="1">
        <v>0.12587999999999999</v>
      </c>
      <c r="X745" s="1">
        <v>5.8375000000000003E-2</v>
      </c>
      <c r="Y745" s="1">
        <v>6.0217999999999999E-3</v>
      </c>
      <c r="AA745" s="1">
        <v>5.5114000000000003E-2</v>
      </c>
      <c r="AB745" s="1">
        <v>5.7306999999999997E-2</v>
      </c>
      <c r="AC745" s="1">
        <v>8.8397000000000003E-2</v>
      </c>
      <c r="AD745" s="1">
        <v>5.5564000000000002E-2</v>
      </c>
      <c r="AE745" s="1">
        <v>5.7828000000000003E-3</v>
      </c>
      <c r="AG745" s="3">
        <f t="shared" si="172"/>
        <v>411.92172083871105</v>
      </c>
      <c r="AH745" s="3">
        <f t="shared" si="173"/>
        <v>26.937209012526669</v>
      </c>
      <c r="AI745" s="3">
        <f t="shared" si="174"/>
        <v>26.736603134478219</v>
      </c>
      <c r="AJ745" s="3">
        <f t="shared" si="175"/>
        <v>22.702653722304721</v>
      </c>
      <c r="AK745" s="1">
        <f t="shared" si="176"/>
        <v>2174033398500</v>
      </c>
      <c r="AL745" s="63">
        <f t="shared" si="177"/>
        <v>9.9587599999999988E-3</v>
      </c>
      <c r="AM745" s="63">
        <f t="shared" si="178"/>
        <v>1.58488E-4</v>
      </c>
      <c r="AN745" s="43">
        <f t="shared" si="179"/>
        <v>1.5914431113913784E-2</v>
      </c>
      <c r="AO745" s="3">
        <f t="shared" si="180"/>
        <v>2.2393412637669132</v>
      </c>
      <c r="AP745" s="3">
        <f t="shared" si="181"/>
        <v>0.75726127622037442</v>
      </c>
      <c r="AV745" s="7"/>
      <c r="AW745" s="7"/>
      <c r="AX745" s="7"/>
      <c r="AY745" s="7"/>
      <c r="AZ745" s="7"/>
      <c r="BA745" s="7"/>
      <c r="BI745" s="7"/>
    </row>
    <row r="746" spans="1:61" x14ac:dyDescent="0.2">
      <c r="A746" s="2">
        <f t="shared" si="182"/>
        <v>183.75</v>
      </c>
      <c r="B746" s="1">
        <v>1.2559999999999999E-4</v>
      </c>
      <c r="C746" s="1">
        <v>6559000</v>
      </c>
      <c r="D746" s="1">
        <v>1162000000000</v>
      </c>
      <c r="E746" s="1">
        <v>960800000</v>
      </c>
      <c r="F746" s="1">
        <v>3504000000</v>
      </c>
      <c r="G746" s="1">
        <v>430300000</v>
      </c>
      <c r="H746" s="53">
        <f t="shared" si="170"/>
        <v>6.6105263157894735E-15</v>
      </c>
      <c r="I746" s="53">
        <f t="shared" si="171"/>
        <v>61.157894736842103</v>
      </c>
      <c r="J746" s="1">
        <v>626900</v>
      </c>
      <c r="K746" s="1">
        <v>151300000</v>
      </c>
      <c r="L746" s="64">
        <f t="shared" si="183"/>
        <v>4464800000</v>
      </c>
      <c r="M746" s="1">
        <v>79260000</v>
      </c>
      <c r="N746" s="64"/>
      <c r="O746" s="1">
        <v>6.4710000000000004E-2</v>
      </c>
      <c r="P746" s="1">
        <v>7.6279E-2</v>
      </c>
      <c r="Q746" s="1">
        <v>0.12679000000000001</v>
      </c>
      <c r="R746" s="1">
        <v>5.7768E-2</v>
      </c>
      <c r="S746" s="1">
        <v>5.9582999999999997E-3</v>
      </c>
      <c r="U746" s="1">
        <v>6.4229999999999995E-2</v>
      </c>
      <c r="V746" s="1">
        <v>7.5197E-2</v>
      </c>
      <c r="W746" s="1">
        <v>0.12456</v>
      </c>
      <c r="X746" s="1">
        <v>5.7768E-2</v>
      </c>
      <c r="Y746" s="1">
        <v>5.9582999999999997E-3</v>
      </c>
      <c r="AA746" s="1">
        <v>5.4538999999999997E-2</v>
      </c>
      <c r="AB746" s="1">
        <v>5.6710999999999998E-2</v>
      </c>
      <c r="AC746" s="1">
        <v>8.7470999999999993E-2</v>
      </c>
      <c r="AD746" s="1">
        <v>5.4987000000000001E-2</v>
      </c>
      <c r="AE746" s="1">
        <v>5.7219000000000002E-3</v>
      </c>
      <c r="AG746" s="3">
        <f t="shared" si="172"/>
        <v>416.23499808144635</v>
      </c>
      <c r="AH746" s="3">
        <f t="shared" si="173"/>
        <v>26.934566725850395</v>
      </c>
      <c r="AI746" s="3">
        <f t="shared" si="174"/>
        <v>26.734773926771297</v>
      </c>
      <c r="AJ746" s="3">
        <f t="shared" si="175"/>
        <v>22.701040560364</v>
      </c>
      <c r="AK746" s="1">
        <f t="shared" si="176"/>
        <v>2179936498500</v>
      </c>
      <c r="AL746" s="63">
        <f t="shared" si="177"/>
        <v>9.21984E-3</v>
      </c>
      <c r="AM746" s="63">
        <f t="shared" si="178"/>
        <v>1.4608000000000001E-4</v>
      </c>
      <c r="AN746" s="43">
        <f t="shared" si="179"/>
        <v>1.5844092739136471E-2</v>
      </c>
      <c r="AO746" s="3">
        <f t="shared" si="180"/>
        <v>2.2394129882842373</v>
      </c>
      <c r="AP746" s="3">
        <f t="shared" si="181"/>
        <v>0.75732508291928313</v>
      </c>
      <c r="AV746" s="7"/>
      <c r="AW746" s="7"/>
      <c r="AX746" s="7"/>
      <c r="AY746" s="7"/>
      <c r="AZ746" s="7"/>
      <c r="BA746" s="7"/>
      <c r="BI746" s="7"/>
    </row>
    <row r="747" spans="1:61" x14ac:dyDescent="0.2">
      <c r="A747" s="2">
        <f t="shared" si="182"/>
        <v>184</v>
      </c>
      <c r="B747" s="1">
        <v>1.271E-4</v>
      </c>
      <c r="C747" s="1">
        <v>5529000</v>
      </c>
      <c r="D747" s="1">
        <v>1161000000000</v>
      </c>
      <c r="E747" s="1">
        <v>910500000</v>
      </c>
      <c r="F747" s="1">
        <v>3634000000</v>
      </c>
      <c r="G747" s="1">
        <v>388100000</v>
      </c>
      <c r="H747" s="53">
        <f t="shared" si="170"/>
        <v>6.6894736842105265E-15</v>
      </c>
      <c r="I747" s="53">
        <f t="shared" si="171"/>
        <v>61.10526315789474</v>
      </c>
      <c r="J747" s="1">
        <v>665700</v>
      </c>
      <c r="K747" s="1">
        <v>136400000</v>
      </c>
      <c r="L747" s="64">
        <f t="shared" si="183"/>
        <v>4544500000</v>
      </c>
      <c r="M747" s="1">
        <v>78430000</v>
      </c>
      <c r="N747" s="64"/>
      <c r="O747" s="1">
        <v>6.4033999999999994E-2</v>
      </c>
      <c r="P747" s="1">
        <v>7.5479000000000004E-2</v>
      </c>
      <c r="Q747" s="1">
        <v>0.12545999999999999</v>
      </c>
      <c r="R747" s="1">
        <v>5.7167999999999997E-2</v>
      </c>
      <c r="S747" s="1">
        <v>5.8954999999999997E-3</v>
      </c>
      <c r="U747" s="1">
        <v>6.3560000000000005E-2</v>
      </c>
      <c r="V747" s="1">
        <v>7.4411000000000005E-2</v>
      </c>
      <c r="W747" s="1">
        <v>0.12325</v>
      </c>
      <c r="X747" s="1">
        <v>5.7167999999999997E-2</v>
      </c>
      <c r="Y747" s="1">
        <v>5.8954999999999997E-3</v>
      </c>
      <c r="AA747" s="1">
        <v>5.3970999999999998E-2</v>
      </c>
      <c r="AB747" s="1">
        <v>5.6120999999999997E-2</v>
      </c>
      <c r="AC747" s="1">
        <v>8.6555999999999994E-2</v>
      </c>
      <c r="AD747" s="1">
        <v>5.4414999999999998E-2</v>
      </c>
      <c r="AE747" s="1">
        <v>5.6617000000000004E-3</v>
      </c>
      <c r="AG747" s="3">
        <f t="shared" si="172"/>
        <v>420.59344012038326</v>
      </c>
      <c r="AH747" s="3">
        <f t="shared" si="173"/>
        <v>26.932280344668619</v>
      </c>
      <c r="AI747" s="3">
        <f t="shared" si="174"/>
        <v>26.732919054051564</v>
      </c>
      <c r="AJ747" s="3">
        <f t="shared" si="175"/>
        <v>22.699848556737205</v>
      </c>
      <c r="AK747" s="1">
        <f t="shared" si="176"/>
        <v>2184912598500</v>
      </c>
      <c r="AL747" s="63">
        <f t="shared" si="177"/>
        <v>8.4338799999999995E-3</v>
      </c>
      <c r="AM747" s="63">
        <f t="shared" si="178"/>
        <v>1.33144E-4</v>
      </c>
      <c r="AN747" s="43">
        <f t="shared" si="179"/>
        <v>1.5786802752706941E-2</v>
      </c>
      <c r="AO747" s="3">
        <f t="shared" si="180"/>
        <v>2.239511431435675</v>
      </c>
      <c r="AP747" s="3">
        <f t="shared" si="181"/>
        <v>0.75740272128671537</v>
      </c>
      <c r="AV747" s="7"/>
      <c r="AW747" s="7"/>
      <c r="AX747" s="7"/>
      <c r="AY747" s="7"/>
      <c r="AZ747" s="7"/>
      <c r="BA747" s="7"/>
      <c r="BI747" s="7"/>
    </row>
    <row r="748" spans="1:61" x14ac:dyDescent="0.2">
      <c r="A748" s="2">
        <f t="shared" si="182"/>
        <v>184.25</v>
      </c>
      <c r="B748" s="1">
        <v>1.284E-4</v>
      </c>
      <c r="C748" s="1">
        <v>4525000</v>
      </c>
      <c r="D748" s="1">
        <v>1161000000000</v>
      </c>
      <c r="E748" s="1">
        <v>845100000</v>
      </c>
      <c r="F748" s="1">
        <v>3790000000</v>
      </c>
      <c r="G748" s="1">
        <v>344800000</v>
      </c>
      <c r="H748" s="53">
        <f t="shared" si="170"/>
        <v>6.7578947368421052E-15</v>
      </c>
      <c r="I748" s="53">
        <f t="shared" si="171"/>
        <v>61.10526315789474</v>
      </c>
      <c r="J748" s="1">
        <v>726400</v>
      </c>
      <c r="K748" s="1">
        <v>121700000</v>
      </c>
      <c r="L748" s="64">
        <f t="shared" si="183"/>
        <v>4635100000</v>
      </c>
      <c r="M748" s="1">
        <v>77620000</v>
      </c>
      <c r="N748" s="64"/>
      <c r="O748" s="1">
        <v>6.3364000000000004E-2</v>
      </c>
      <c r="P748" s="1">
        <v>7.4687000000000003E-2</v>
      </c>
      <c r="Q748" s="1">
        <v>0.12414</v>
      </c>
      <c r="R748" s="1">
        <v>5.6571000000000003E-2</v>
      </c>
      <c r="S748" s="1">
        <v>5.8335000000000001E-3</v>
      </c>
      <c r="U748" s="1">
        <v>6.2895999999999994E-2</v>
      </c>
      <c r="V748" s="1">
        <v>7.3632000000000003E-2</v>
      </c>
      <c r="W748" s="1">
        <v>0.12196</v>
      </c>
      <c r="X748" s="1">
        <v>5.6571000000000003E-2</v>
      </c>
      <c r="Y748" s="1">
        <v>5.8335000000000001E-3</v>
      </c>
      <c r="AA748" s="1">
        <v>5.3407999999999997E-2</v>
      </c>
      <c r="AB748" s="1">
        <v>5.5534E-2</v>
      </c>
      <c r="AC748" s="1">
        <v>8.5649000000000003E-2</v>
      </c>
      <c r="AD748" s="1">
        <v>5.3846999999999999E-2</v>
      </c>
      <c r="AE748" s="1">
        <v>5.6020999999999996E-3</v>
      </c>
      <c r="AG748" s="3">
        <f t="shared" si="172"/>
        <v>424.99751988102588</v>
      </c>
      <c r="AH748" s="3">
        <f t="shared" si="173"/>
        <v>26.929542849741324</v>
      </c>
      <c r="AI748" s="3">
        <f t="shared" si="174"/>
        <v>26.730644010437</v>
      </c>
      <c r="AJ748" s="3">
        <f t="shared" si="175"/>
        <v>22.69826754180583</v>
      </c>
      <c r="AK748" s="1">
        <f t="shared" si="176"/>
        <v>2188985098500</v>
      </c>
      <c r="AL748" s="63">
        <f t="shared" si="177"/>
        <v>7.6067599999999997E-3</v>
      </c>
      <c r="AM748" s="63">
        <f t="shared" si="178"/>
        <v>1.2003199999999999E-4</v>
      </c>
      <c r="AN748" s="43">
        <f t="shared" si="179"/>
        <v>1.577964862832533E-2</v>
      </c>
      <c r="AO748" s="3">
        <f t="shared" si="180"/>
        <v>2.2395564154404384</v>
      </c>
      <c r="AP748" s="3">
        <f t="shared" si="181"/>
        <v>0.75744105399868789</v>
      </c>
      <c r="AV748" s="7"/>
      <c r="AW748" s="7"/>
      <c r="AX748" s="7"/>
      <c r="AY748" s="7"/>
      <c r="AZ748" s="7"/>
      <c r="BA748" s="7"/>
      <c r="BI748" s="7"/>
    </row>
    <row r="749" spans="1:61" x14ac:dyDescent="0.2">
      <c r="A749" s="2">
        <f t="shared" si="182"/>
        <v>184.5</v>
      </c>
      <c r="B749" s="1">
        <v>1.2960000000000001E-4</v>
      </c>
      <c r="C749" s="1">
        <v>3576000</v>
      </c>
      <c r="D749" s="1">
        <v>1159000000000</v>
      </c>
      <c r="E749" s="1">
        <v>762500000</v>
      </c>
      <c r="F749" s="1">
        <v>3972000000</v>
      </c>
      <c r="G749" s="1">
        <v>301100000</v>
      </c>
      <c r="H749" s="53">
        <f t="shared" ref="H749:H779" si="184">B749/19000000000</f>
        <v>6.8210526315789479E-15</v>
      </c>
      <c r="I749" s="53">
        <f t="shared" ref="I749:I779" si="185">D749/19000000000</f>
        <v>61</v>
      </c>
      <c r="J749" s="1">
        <v>818800</v>
      </c>
      <c r="K749" s="1">
        <v>107500000</v>
      </c>
      <c r="L749" s="64">
        <f t="shared" si="183"/>
        <v>4734500000</v>
      </c>
      <c r="M749" s="1">
        <v>76810000</v>
      </c>
      <c r="N749" s="64"/>
      <c r="O749" s="1">
        <v>6.2701000000000007E-2</v>
      </c>
      <c r="P749" s="1">
        <v>7.3904999999999998E-2</v>
      </c>
      <c r="Q749" s="1">
        <v>0.12284</v>
      </c>
      <c r="R749" s="1">
        <v>5.5981000000000003E-2</v>
      </c>
      <c r="S749" s="1">
        <v>5.7721999999999999E-3</v>
      </c>
      <c r="U749" s="1">
        <v>6.2239000000000003E-2</v>
      </c>
      <c r="V749" s="1">
        <v>7.2862999999999997E-2</v>
      </c>
      <c r="W749" s="1">
        <v>0.12068</v>
      </c>
      <c r="X749" s="1">
        <v>5.5981000000000003E-2</v>
      </c>
      <c r="Y749" s="1">
        <v>5.7721999999999999E-3</v>
      </c>
      <c r="AA749" s="1">
        <v>5.2850000000000001E-2</v>
      </c>
      <c r="AB749" s="1">
        <v>5.4954000000000003E-2</v>
      </c>
      <c r="AC749" s="1">
        <v>8.4752999999999995E-2</v>
      </c>
      <c r="AD749" s="1">
        <v>5.3284999999999999E-2</v>
      </c>
      <c r="AE749" s="1">
        <v>5.5431999999999999E-3</v>
      </c>
      <c r="AG749" s="3">
        <f t="shared" ref="AG749:AG779" si="186">IF(A749&lt;AG$3,1,EXP((A749-AG$3)/24))</f>
        <v>429.44771524093392</v>
      </c>
      <c r="AH749" s="3">
        <f t="shared" ref="AH749:AH779" si="187">O749*AG749</f>
        <v>26.926801193321801</v>
      </c>
      <c r="AI749" s="3">
        <f t="shared" ref="AI749:AI779" si="188">U749*AG749</f>
        <v>26.728396348880487</v>
      </c>
      <c r="AJ749" s="3">
        <f t="shared" ref="AJ749:AJ779" si="189">AA749*AG749</f>
        <v>22.696311750483357</v>
      </c>
      <c r="AK749" s="1">
        <f t="shared" ref="AK749:AK779" si="190">AK748+(C749*0.25)*3600</f>
        <v>2192203498500</v>
      </c>
      <c r="AL749" s="63">
        <f t="shared" ref="AL749:AL779" si="191">G748*AL$5</f>
        <v>6.7580799999999996E-3</v>
      </c>
      <c r="AM749" s="63">
        <f t="shared" ref="AM749:AM779" si="192">K748*AM$5</f>
        <v>1.0709599999999999E-4</v>
      </c>
      <c r="AN749" s="43">
        <f t="shared" ref="AN749:AN779" si="193">AM749/AL749</f>
        <v>1.584710450305412E-2</v>
      </c>
      <c r="AO749" s="3">
        <f t="shared" ref="AO749:AO779" si="194">((P749*12)+Q749+(R749*16)+(S749*14))/(P749*12)</f>
        <v>2.2395945245021767</v>
      </c>
      <c r="AP749" s="3">
        <f t="shared" ref="AP749:AP779" si="195">R749/P749</f>
        <v>0.75747243082335436</v>
      </c>
      <c r="AV749" s="7"/>
      <c r="AW749" s="7"/>
      <c r="AX749" s="7"/>
      <c r="AY749" s="7"/>
      <c r="AZ749" s="7"/>
      <c r="BA749" s="7"/>
      <c r="BI749" s="7"/>
    </row>
    <row r="750" spans="1:61" x14ac:dyDescent="0.2">
      <c r="A750" s="2">
        <f t="shared" si="182"/>
        <v>184.75</v>
      </c>
      <c r="B750" s="1">
        <v>1.305E-4</v>
      </c>
      <c r="C750" s="1">
        <v>2718000</v>
      </c>
      <c r="D750" s="1">
        <v>1158000000000</v>
      </c>
      <c r="E750" s="1">
        <v>662000000</v>
      </c>
      <c r="F750" s="1">
        <v>4178000000</v>
      </c>
      <c r="G750" s="1">
        <v>258600000</v>
      </c>
      <c r="H750" s="53">
        <f t="shared" si="184"/>
        <v>6.8684210526315787E-15</v>
      </c>
      <c r="I750" s="53">
        <f t="shared" si="185"/>
        <v>60.94736842105263</v>
      </c>
      <c r="J750" s="1">
        <v>960700</v>
      </c>
      <c r="K750" s="1">
        <v>94540000</v>
      </c>
      <c r="L750" s="64">
        <f t="shared" si="183"/>
        <v>4840000000</v>
      </c>
      <c r="M750" s="1">
        <v>76010000</v>
      </c>
      <c r="N750" s="64"/>
      <c r="O750" s="1">
        <v>6.2047999999999999E-2</v>
      </c>
      <c r="P750" s="1">
        <v>7.3133000000000004E-2</v>
      </c>
      <c r="Q750" s="1">
        <v>0.12155000000000001</v>
      </c>
      <c r="R750" s="1">
        <v>5.5397000000000002E-2</v>
      </c>
      <c r="S750" s="1">
        <v>5.7115999999999998E-3</v>
      </c>
      <c r="U750" s="1">
        <v>6.1589999999999999E-2</v>
      </c>
      <c r="V750" s="1">
        <v>7.2103E-2</v>
      </c>
      <c r="W750" s="1">
        <v>0.11942</v>
      </c>
      <c r="X750" s="1">
        <v>5.5397000000000002E-2</v>
      </c>
      <c r="Y750" s="1">
        <v>5.7115999999999998E-3</v>
      </c>
      <c r="AA750" s="1">
        <v>5.2298999999999998E-2</v>
      </c>
      <c r="AB750" s="1">
        <v>5.4380999999999999E-2</v>
      </c>
      <c r="AC750" s="1">
        <v>8.3866999999999997E-2</v>
      </c>
      <c r="AD750" s="1">
        <v>5.2728999999999998E-2</v>
      </c>
      <c r="AE750" s="1">
        <v>5.4849E-3</v>
      </c>
      <c r="AG750" s="3">
        <f t="shared" si="186"/>
        <v>433.94450908157404</v>
      </c>
      <c r="AH750" s="3">
        <f t="shared" si="187"/>
        <v>26.925388899493505</v>
      </c>
      <c r="AI750" s="3">
        <f t="shared" si="188"/>
        <v>26.726642314334146</v>
      </c>
      <c r="AJ750" s="3">
        <f t="shared" si="189"/>
        <v>22.694863880457241</v>
      </c>
      <c r="AK750" s="1">
        <f t="shared" si="190"/>
        <v>2194649698500</v>
      </c>
      <c r="AL750" s="63">
        <f t="shared" si="191"/>
        <v>5.9015599999999993E-3</v>
      </c>
      <c r="AM750" s="63">
        <f t="shared" si="192"/>
        <v>9.4599999999999996E-5</v>
      </c>
      <c r="AN750" s="43">
        <f t="shared" si="193"/>
        <v>1.6029659954317165E-2</v>
      </c>
      <c r="AO750" s="3">
        <f t="shared" si="194"/>
        <v>2.2395958960615134</v>
      </c>
      <c r="AP750" s="3">
        <f t="shared" si="195"/>
        <v>0.75748294203711042</v>
      </c>
      <c r="AV750" s="7"/>
      <c r="AW750" s="7"/>
      <c r="AX750" s="7"/>
      <c r="AY750" s="7"/>
      <c r="AZ750" s="7"/>
      <c r="BA750" s="7"/>
      <c r="BI750" s="7"/>
    </row>
    <row r="751" spans="1:61" x14ac:dyDescent="0.2">
      <c r="A751" s="2">
        <f t="shared" si="182"/>
        <v>185</v>
      </c>
      <c r="B751" s="1">
        <v>1.3100000000000001E-4</v>
      </c>
      <c r="C751" s="1">
        <v>1973000</v>
      </c>
      <c r="D751" s="1">
        <v>1156000000000</v>
      </c>
      <c r="E751" s="1">
        <v>541800000</v>
      </c>
      <c r="F751" s="1">
        <v>4402000000</v>
      </c>
      <c r="G751" s="1">
        <v>218300000</v>
      </c>
      <c r="H751" s="53">
        <f t="shared" si="184"/>
        <v>6.8947368421052641E-15</v>
      </c>
      <c r="I751" s="53">
        <f t="shared" si="185"/>
        <v>60.842105263157897</v>
      </c>
      <c r="J751" s="1">
        <v>1197000</v>
      </c>
      <c r="K751" s="1">
        <v>83370000</v>
      </c>
      <c r="L751" s="64">
        <f t="shared" si="183"/>
        <v>4943800000</v>
      </c>
      <c r="M751" s="1">
        <v>75220000</v>
      </c>
      <c r="N751" s="64"/>
      <c r="O751" s="1">
        <v>6.1400000000000003E-2</v>
      </c>
      <c r="P751" s="1">
        <v>7.2370000000000004E-2</v>
      </c>
      <c r="Q751" s="1">
        <v>0.12028</v>
      </c>
      <c r="R751" s="1">
        <v>5.4819E-2</v>
      </c>
      <c r="S751" s="1">
        <v>5.6517E-3</v>
      </c>
      <c r="U751" s="1">
        <v>6.0947000000000001E-2</v>
      </c>
      <c r="V751" s="1">
        <v>7.1350999999999998E-2</v>
      </c>
      <c r="W751" s="1">
        <v>0.11817</v>
      </c>
      <c r="X751" s="1">
        <v>5.4819E-2</v>
      </c>
      <c r="Y751" s="1">
        <v>5.6517E-3</v>
      </c>
      <c r="AA751" s="1">
        <v>5.1754000000000001E-2</v>
      </c>
      <c r="AB751" s="1">
        <v>5.3815000000000002E-2</v>
      </c>
      <c r="AC751" s="1">
        <v>8.2991999999999996E-2</v>
      </c>
      <c r="AD751" s="1">
        <v>5.2179000000000003E-2</v>
      </c>
      <c r="AE751" s="1">
        <v>5.4275E-3</v>
      </c>
      <c r="AG751" s="3">
        <f t="shared" si="186"/>
        <v>438.48838934071728</v>
      </c>
      <c r="AH751" s="3">
        <f t="shared" si="187"/>
        <v>26.923187105520043</v>
      </c>
      <c r="AI751" s="3">
        <f t="shared" si="188"/>
        <v>26.724551865148698</v>
      </c>
      <c r="AJ751" s="3">
        <f t="shared" si="189"/>
        <v>22.693528101939481</v>
      </c>
      <c r="AK751" s="1">
        <f t="shared" si="190"/>
        <v>2196425398500</v>
      </c>
      <c r="AL751" s="63">
        <f t="shared" si="191"/>
        <v>5.0685599999999997E-3</v>
      </c>
      <c r="AM751" s="63">
        <f t="shared" si="192"/>
        <v>8.3195199999999992E-5</v>
      </c>
      <c r="AN751" s="43">
        <f t="shared" si="193"/>
        <v>1.6413971621131049E-2</v>
      </c>
      <c r="AO751" s="3">
        <f t="shared" si="194"/>
        <v>2.2395879968679471</v>
      </c>
      <c r="AP751" s="3">
        <f t="shared" si="195"/>
        <v>0.75748238220257014</v>
      </c>
      <c r="AV751" s="7"/>
      <c r="AW751" s="7"/>
      <c r="AX751" s="7"/>
      <c r="AY751" s="7"/>
      <c r="AZ751" s="7"/>
      <c r="BA751" s="7"/>
      <c r="BI751" s="7"/>
    </row>
    <row r="752" spans="1:61" x14ac:dyDescent="0.2">
      <c r="A752" s="2">
        <f t="shared" si="182"/>
        <v>185.25</v>
      </c>
      <c r="B752" s="1">
        <v>1.3090000000000001E-4</v>
      </c>
      <c r="C752" s="1">
        <v>1321000</v>
      </c>
      <c r="D752" s="1">
        <v>1154000000000</v>
      </c>
      <c r="E752" s="1">
        <v>397600000</v>
      </c>
      <c r="F752" s="1">
        <v>4639000000</v>
      </c>
      <c r="G752" s="1">
        <v>179000000</v>
      </c>
      <c r="H752" s="53">
        <f t="shared" si="184"/>
        <v>6.8894736842105266E-15</v>
      </c>
      <c r="I752" s="53">
        <f t="shared" si="185"/>
        <v>60.736842105263158</v>
      </c>
      <c r="J752" s="1">
        <v>1690000</v>
      </c>
      <c r="K752" s="1">
        <v>74190000</v>
      </c>
      <c r="L752" s="64">
        <f t="shared" si="183"/>
        <v>5036600000</v>
      </c>
      <c r="M752" s="1">
        <v>74440000</v>
      </c>
      <c r="N752" s="64"/>
      <c r="O752" s="1">
        <v>6.0758E-2</v>
      </c>
      <c r="P752" s="1">
        <v>7.1614999999999998E-2</v>
      </c>
      <c r="Q752" s="1">
        <v>0.11902</v>
      </c>
      <c r="R752" s="1">
        <v>5.4247999999999998E-2</v>
      </c>
      <c r="S752" s="1">
        <v>5.5926999999999999E-3</v>
      </c>
      <c r="U752" s="1">
        <v>6.0310000000000002E-2</v>
      </c>
      <c r="V752" s="1">
        <v>7.0608000000000004E-2</v>
      </c>
      <c r="W752" s="1">
        <v>0.11694</v>
      </c>
      <c r="X752" s="1">
        <v>5.4247999999999998E-2</v>
      </c>
      <c r="Y752" s="1">
        <v>5.5926999999999999E-3</v>
      </c>
      <c r="AA752" s="1">
        <v>5.1214000000000003E-2</v>
      </c>
      <c r="AB752" s="1">
        <v>5.3254999999999997E-2</v>
      </c>
      <c r="AC752" s="1">
        <v>8.2128999999999994E-2</v>
      </c>
      <c r="AD752" s="1">
        <v>5.1636000000000001E-2</v>
      </c>
      <c r="AE752" s="1">
        <v>5.3708999999999996E-3</v>
      </c>
      <c r="AG752" s="3">
        <f t="shared" si="186"/>
        <v>443.07984906538547</v>
      </c>
      <c r="AH752" s="3">
        <f t="shared" si="187"/>
        <v>26.920645469514689</v>
      </c>
      <c r="AI752" s="3">
        <f t="shared" si="188"/>
        <v>26.722145697133399</v>
      </c>
      <c r="AJ752" s="3">
        <f t="shared" si="189"/>
        <v>22.691891390034652</v>
      </c>
      <c r="AK752" s="1">
        <f t="shared" si="190"/>
        <v>2197614298500</v>
      </c>
      <c r="AL752" s="63">
        <f t="shared" si="191"/>
        <v>4.27868E-3</v>
      </c>
      <c r="AM752" s="63">
        <f t="shared" si="192"/>
        <v>7.3365600000000001E-5</v>
      </c>
      <c r="AN752" s="43">
        <f t="shared" si="193"/>
        <v>1.7146783587461554E-2</v>
      </c>
      <c r="AO752" s="3">
        <f t="shared" si="194"/>
        <v>2.2395980823384303</v>
      </c>
      <c r="AP752" s="3">
        <f t="shared" si="195"/>
        <v>0.75749493821126856</v>
      </c>
      <c r="AV752" s="7"/>
      <c r="AW752" s="7"/>
      <c r="AX752" s="7"/>
      <c r="AY752" s="7"/>
      <c r="AZ752" s="7"/>
      <c r="BA752" s="7"/>
      <c r="BI752" s="7"/>
    </row>
    <row r="753" spans="1:61" x14ac:dyDescent="0.2">
      <c r="A753" s="2">
        <f t="shared" si="182"/>
        <v>185.5</v>
      </c>
      <c r="B753" s="1">
        <v>1.3019999999999999E-4</v>
      </c>
      <c r="C753" s="1">
        <v>758100</v>
      </c>
      <c r="D753" s="1">
        <v>1152000000000</v>
      </c>
      <c r="E753" s="1">
        <v>234800000</v>
      </c>
      <c r="F753" s="1">
        <v>4869000000</v>
      </c>
      <c r="G753" s="1">
        <v>137300000</v>
      </c>
      <c r="H753" s="53">
        <f t="shared" si="184"/>
        <v>6.8526315789473685E-15</v>
      </c>
      <c r="I753" s="53">
        <f t="shared" si="185"/>
        <v>60.631578947368418</v>
      </c>
      <c r="J753" s="1">
        <v>3120000</v>
      </c>
      <c r="K753" s="1">
        <v>67060000</v>
      </c>
      <c r="L753" s="64">
        <f t="shared" si="183"/>
        <v>5103800000</v>
      </c>
      <c r="M753" s="1">
        <v>73670000</v>
      </c>
      <c r="N753" s="64"/>
      <c r="O753" s="1">
        <v>6.0128000000000001E-2</v>
      </c>
      <c r="P753" s="1">
        <v>7.0871000000000003E-2</v>
      </c>
      <c r="Q753" s="1">
        <v>0.11779000000000001</v>
      </c>
      <c r="R753" s="1">
        <v>5.3684999999999997E-2</v>
      </c>
      <c r="S753" s="1">
        <v>5.5345000000000004E-3</v>
      </c>
      <c r="U753" s="1">
        <v>5.9685000000000002E-2</v>
      </c>
      <c r="V753" s="1">
        <v>6.9874000000000006E-2</v>
      </c>
      <c r="W753" s="1">
        <v>0.11572</v>
      </c>
      <c r="X753" s="1">
        <v>5.3684999999999997E-2</v>
      </c>
      <c r="Y753" s="1">
        <v>5.5345000000000004E-3</v>
      </c>
      <c r="AA753" s="1">
        <v>5.0681999999999998E-2</v>
      </c>
      <c r="AB753" s="1">
        <v>5.2701999999999999E-2</v>
      </c>
      <c r="AC753" s="1">
        <v>8.1273999999999999E-2</v>
      </c>
      <c r="AD753" s="1">
        <v>5.1098999999999999E-2</v>
      </c>
      <c r="AE753" s="1">
        <v>5.3149E-3</v>
      </c>
      <c r="AG753" s="3">
        <f t="shared" si="186"/>
        <v>447.71938646534846</v>
      </c>
      <c r="AH753" s="3">
        <f t="shared" si="187"/>
        <v>26.920471269388472</v>
      </c>
      <c r="AI753" s="3">
        <f t="shared" si="188"/>
        <v>26.722131581184325</v>
      </c>
      <c r="AJ753" s="3">
        <f t="shared" si="189"/>
        <v>22.691313944836789</v>
      </c>
      <c r="AK753" s="1">
        <f t="shared" si="190"/>
        <v>2198296588500</v>
      </c>
      <c r="AL753" s="63">
        <f t="shared" si="191"/>
        <v>3.5083999999999996E-3</v>
      </c>
      <c r="AM753" s="63">
        <f t="shared" si="192"/>
        <v>6.5287200000000001E-5</v>
      </c>
      <c r="AN753" s="43">
        <f t="shared" si="193"/>
        <v>1.8608824535400754E-2</v>
      </c>
      <c r="AO753" s="3">
        <f t="shared" si="194"/>
        <v>2.2396149341761791</v>
      </c>
      <c r="AP753" s="3">
        <f t="shared" si="195"/>
        <v>0.75750306895627262</v>
      </c>
      <c r="AV753" s="7"/>
      <c r="AW753" s="7"/>
      <c r="AX753" s="7"/>
      <c r="AY753" s="7"/>
      <c r="AZ753" s="7"/>
      <c r="BA753" s="7"/>
      <c r="BI753" s="7"/>
    </row>
    <row r="754" spans="1:61" x14ac:dyDescent="0.2">
      <c r="A754" s="2">
        <f t="shared" si="182"/>
        <v>185.75</v>
      </c>
      <c r="B754" s="1">
        <v>1.2899999999999999E-4</v>
      </c>
      <c r="C754" s="1">
        <v>411000</v>
      </c>
      <c r="D754" s="1">
        <v>1149000000000</v>
      </c>
      <c r="E754" s="1">
        <v>119100000</v>
      </c>
      <c r="F754" s="1">
        <v>5013000000</v>
      </c>
      <c r="G754" s="1">
        <v>97670000</v>
      </c>
      <c r="H754" s="53">
        <f t="shared" si="184"/>
        <v>6.7894736842105257E-15</v>
      </c>
      <c r="I754" s="53">
        <f t="shared" si="185"/>
        <v>60.473684210526315</v>
      </c>
      <c r="J754" s="1">
        <v>7135000</v>
      </c>
      <c r="K754" s="1">
        <v>62730000</v>
      </c>
      <c r="L754" s="64">
        <f t="shared" si="183"/>
        <v>5132100000</v>
      </c>
      <c r="M754" s="1">
        <v>72900000</v>
      </c>
      <c r="N754" s="64"/>
      <c r="O754" s="1">
        <v>5.9505000000000002E-2</v>
      </c>
      <c r="P754" s="1">
        <v>7.0135000000000003E-2</v>
      </c>
      <c r="Q754" s="1">
        <v>0.11656</v>
      </c>
      <c r="R754" s="1">
        <v>5.3129000000000003E-2</v>
      </c>
      <c r="S754" s="1">
        <v>5.4771999999999998E-3</v>
      </c>
      <c r="U754" s="1">
        <v>5.9066E-2</v>
      </c>
      <c r="V754" s="1">
        <v>6.9149000000000002E-2</v>
      </c>
      <c r="W754" s="1">
        <v>0.11452</v>
      </c>
      <c r="X754" s="1">
        <v>5.3129000000000003E-2</v>
      </c>
      <c r="Y754" s="1">
        <v>5.4771999999999998E-3</v>
      </c>
      <c r="AA754" s="1">
        <v>5.0157E-2</v>
      </c>
      <c r="AB754" s="1">
        <v>5.2156000000000001E-2</v>
      </c>
      <c r="AC754" s="1">
        <v>8.0431000000000002E-2</v>
      </c>
      <c r="AD754" s="1">
        <v>5.0570999999999998E-2</v>
      </c>
      <c r="AE754" s="1">
        <v>5.2598999999999996E-3</v>
      </c>
      <c r="AG754" s="3">
        <f t="shared" si="186"/>
        <v>452.40750496718482</v>
      </c>
      <c r="AH754" s="3">
        <f t="shared" si="187"/>
        <v>26.920508583072333</v>
      </c>
      <c r="AI754" s="3">
        <f t="shared" si="188"/>
        <v>26.721901688391739</v>
      </c>
      <c r="AJ754" s="3">
        <f t="shared" si="189"/>
        <v>22.691403226639089</v>
      </c>
      <c r="AK754" s="1">
        <f t="shared" si="190"/>
        <v>2198666488500</v>
      </c>
      <c r="AL754" s="63">
        <f t="shared" si="191"/>
        <v>2.6910799999999998E-3</v>
      </c>
      <c r="AM754" s="63">
        <f t="shared" si="192"/>
        <v>5.9012799999999999E-5</v>
      </c>
      <c r="AN754" s="43">
        <f t="shared" si="193"/>
        <v>2.1929039642076788E-2</v>
      </c>
      <c r="AO754" s="3">
        <f t="shared" si="194"/>
        <v>2.2396387918538059</v>
      </c>
      <c r="AP754" s="3">
        <f t="shared" si="195"/>
        <v>0.75752477365081627</v>
      </c>
      <c r="AV754" s="7"/>
      <c r="AW754" s="7"/>
      <c r="AX754" s="7"/>
      <c r="AY754" s="7"/>
      <c r="AZ754" s="7"/>
      <c r="BA754" s="7"/>
      <c r="BI754" s="7"/>
    </row>
    <row r="755" spans="1:61" x14ac:dyDescent="0.2">
      <c r="A755" s="2">
        <f t="shared" si="182"/>
        <v>186</v>
      </c>
      <c r="B755" s="1">
        <v>1.2779999999999999E-4</v>
      </c>
      <c r="C755" s="1">
        <v>467900</v>
      </c>
      <c r="D755" s="1">
        <v>1147000000000</v>
      </c>
      <c r="E755" s="1">
        <v>153800000</v>
      </c>
      <c r="F755" s="1">
        <v>5010000000</v>
      </c>
      <c r="G755" s="1">
        <v>90440000</v>
      </c>
      <c r="H755" s="53">
        <f t="shared" si="184"/>
        <v>6.7263157894736838E-15</v>
      </c>
      <c r="I755" s="53">
        <f t="shared" si="185"/>
        <v>60.368421052631582</v>
      </c>
      <c r="J755" s="1">
        <v>5501000</v>
      </c>
      <c r="K755" s="1">
        <v>60900000</v>
      </c>
      <c r="L755" s="64">
        <f t="shared" si="183"/>
        <v>5163800000</v>
      </c>
      <c r="M755" s="1">
        <v>72140000</v>
      </c>
      <c r="N755" s="64"/>
      <c r="O755" s="1">
        <v>5.8888000000000003E-2</v>
      </c>
      <c r="P755" s="1">
        <v>6.9408999999999998E-2</v>
      </c>
      <c r="Q755" s="1">
        <v>0.11534999999999999</v>
      </c>
      <c r="R755" s="1">
        <v>5.2581000000000003E-2</v>
      </c>
      <c r="S755" s="1">
        <v>5.4206999999999997E-3</v>
      </c>
      <c r="U755" s="1">
        <v>5.8455E-2</v>
      </c>
      <c r="V755" s="1">
        <v>6.8432999999999994E-2</v>
      </c>
      <c r="W755" s="1">
        <v>0.11334</v>
      </c>
      <c r="X755" s="1">
        <v>5.2581000000000003E-2</v>
      </c>
      <c r="Y755" s="1">
        <v>5.4206999999999997E-3</v>
      </c>
      <c r="AA755" s="1">
        <v>4.9639000000000003E-2</v>
      </c>
      <c r="AB755" s="1">
        <v>5.1616000000000002E-2</v>
      </c>
      <c r="AC755" s="1">
        <v>7.9598000000000002E-2</v>
      </c>
      <c r="AD755" s="1">
        <v>5.0049000000000003E-2</v>
      </c>
      <c r="AE755" s="1">
        <v>5.2056000000000003E-3</v>
      </c>
      <c r="AG755" s="3">
        <f t="shared" si="186"/>
        <v>457.14471326890896</v>
      </c>
      <c r="AH755" s="3">
        <f t="shared" si="187"/>
        <v>26.920337874979513</v>
      </c>
      <c r="AI755" s="3">
        <f t="shared" si="188"/>
        <v>26.722394214134074</v>
      </c>
      <c r="AJ755" s="3">
        <f t="shared" si="189"/>
        <v>22.692206421955373</v>
      </c>
      <c r="AK755" s="1">
        <f t="shared" si="190"/>
        <v>2199087598500</v>
      </c>
      <c r="AL755" s="63">
        <f t="shared" si="191"/>
        <v>1.9143319999999999E-3</v>
      </c>
      <c r="AM755" s="63">
        <f t="shared" si="192"/>
        <v>5.5202399999999999E-5</v>
      </c>
      <c r="AN755" s="43">
        <f t="shared" si="193"/>
        <v>2.8836377389084025E-2</v>
      </c>
      <c r="AO755" s="3">
        <f t="shared" si="194"/>
        <v>2.2396756904724171</v>
      </c>
      <c r="AP755" s="3">
        <f t="shared" si="195"/>
        <v>0.75755305507931259</v>
      </c>
      <c r="AV755" s="7"/>
      <c r="AW755" s="7"/>
      <c r="AX755" s="7"/>
      <c r="AY755" s="7"/>
      <c r="AZ755" s="7"/>
      <c r="BA755" s="7"/>
      <c r="BI755" s="7"/>
    </row>
    <row r="756" spans="1:61" x14ac:dyDescent="0.2">
      <c r="A756" s="2">
        <f t="shared" si="182"/>
        <v>186.25</v>
      </c>
      <c r="B756" s="1">
        <v>1.2630000000000001E-4</v>
      </c>
      <c r="C756" s="1">
        <v>123400</v>
      </c>
      <c r="D756" s="1">
        <v>1145000000000</v>
      </c>
      <c r="E756" s="1">
        <v>9368</v>
      </c>
      <c r="F756" s="1">
        <v>5093000000</v>
      </c>
      <c r="G756" s="1">
        <v>55560000</v>
      </c>
      <c r="H756" s="53">
        <f t="shared" si="184"/>
        <v>6.6473684210526316E-15</v>
      </c>
      <c r="I756" s="53">
        <f t="shared" si="185"/>
        <v>60.263157894736842</v>
      </c>
      <c r="J756" s="1">
        <v>50280000</v>
      </c>
      <c r="K756" s="1">
        <v>61950000</v>
      </c>
      <c r="L756" s="64">
        <f t="shared" si="183"/>
        <v>5093009368</v>
      </c>
      <c r="M756" s="1">
        <v>71400000</v>
      </c>
      <c r="N756" s="64"/>
      <c r="O756" s="1">
        <v>5.8278999999999997E-2</v>
      </c>
      <c r="P756" s="1">
        <v>6.8691000000000002E-2</v>
      </c>
      <c r="Q756" s="1">
        <v>0.11416</v>
      </c>
      <c r="R756" s="1">
        <v>5.2037E-2</v>
      </c>
      <c r="S756" s="1">
        <v>5.3648999999999997E-3</v>
      </c>
      <c r="U756" s="1">
        <v>5.7849999999999999E-2</v>
      </c>
      <c r="V756" s="1">
        <v>6.7724999999999994E-2</v>
      </c>
      <c r="W756" s="1">
        <v>0.11216</v>
      </c>
      <c r="X756" s="1">
        <v>5.2037E-2</v>
      </c>
      <c r="Y756" s="1">
        <v>5.3648999999999997E-3</v>
      </c>
      <c r="AA756" s="1">
        <v>4.9126000000000003E-2</v>
      </c>
      <c r="AB756" s="1">
        <v>5.1083000000000003E-2</v>
      </c>
      <c r="AC756" s="1">
        <v>7.8773999999999997E-2</v>
      </c>
      <c r="AD756" s="1">
        <v>4.9532E-2</v>
      </c>
      <c r="AE756" s="1">
        <v>5.1520999999999997E-3</v>
      </c>
      <c r="AG756" s="3">
        <f t="shared" si="186"/>
        <v>461.93152539516626</v>
      </c>
      <c r="AH756" s="3">
        <f t="shared" si="187"/>
        <v>26.920907368504892</v>
      </c>
      <c r="AI756" s="3">
        <f t="shared" si="188"/>
        <v>26.722738744110366</v>
      </c>
      <c r="AJ756" s="3">
        <f t="shared" si="189"/>
        <v>22.692848116562939</v>
      </c>
      <c r="AK756" s="1">
        <f t="shared" si="190"/>
        <v>2199198658500</v>
      </c>
      <c r="AL756" s="63">
        <f t="shared" si="191"/>
        <v>1.772624E-3</v>
      </c>
      <c r="AM756" s="63">
        <f t="shared" si="192"/>
        <v>5.3591999999999998E-5</v>
      </c>
      <c r="AN756" s="43">
        <f t="shared" si="193"/>
        <v>3.023314588993492E-2</v>
      </c>
      <c r="AO756" s="3">
        <f t="shared" si="194"/>
        <v>2.2396827823150049</v>
      </c>
      <c r="AP756" s="3">
        <f t="shared" si="195"/>
        <v>0.75755193547917488</v>
      </c>
      <c r="AV756" s="7"/>
      <c r="AW756" s="7"/>
      <c r="AX756" s="7"/>
      <c r="AY756" s="7"/>
      <c r="AZ756" s="7"/>
      <c r="BA756" s="7"/>
      <c r="BI756" s="7"/>
    </row>
    <row r="757" spans="1:61" x14ac:dyDescent="0.2">
      <c r="A757" s="2">
        <f t="shared" si="182"/>
        <v>186.5</v>
      </c>
      <c r="B757" s="1">
        <v>1.247E-4</v>
      </c>
      <c r="C757" s="1">
        <v>60230</v>
      </c>
      <c r="D757" s="1">
        <v>1142000000000</v>
      </c>
      <c r="E757" s="1">
        <v>14340</v>
      </c>
      <c r="F757" s="1">
        <v>4916000000</v>
      </c>
      <c r="G757" s="1">
        <v>24970000</v>
      </c>
      <c r="H757" s="53">
        <f t="shared" si="184"/>
        <v>6.5631578947368418E-15</v>
      </c>
      <c r="I757" s="53">
        <f t="shared" si="185"/>
        <v>60.10526315789474</v>
      </c>
      <c r="J757" s="1">
        <v>119500000</v>
      </c>
      <c r="K757" s="1">
        <v>59040000</v>
      </c>
      <c r="L757" s="64">
        <f t="shared" si="183"/>
        <v>4916014340</v>
      </c>
      <c r="M757" s="1">
        <v>70650000</v>
      </c>
      <c r="N757" s="64"/>
      <c r="O757" s="1">
        <v>5.7683999999999999E-2</v>
      </c>
      <c r="P757" s="1">
        <v>6.7984000000000003E-2</v>
      </c>
      <c r="Q757" s="1">
        <v>0.11298</v>
      </c>
      <c r="R757" s="1">
        <v>5.151E-2</v>
      </c>
      <c r="S757" s="1">
        <v>5.3115999999999997E-3</v>
      </c>
      <c r="U757" s="1">
        <v>5.7258999999999997E-2</v>
      </c>
      <c r="V757" s="1">
        <v>6.7028000000000004E-2</v>
      </c>
      <c r="W757" s="1">
        <v>0.11101</v>
      </c>
      <c r="X757" s="1">
        <v>5.151E-2</v>
      </c>
      <c r="Y757" s="1">
        <v>5.3115999999999997E-3</v>
      </c>
      <c r="AA757" s="1">
        <v>4.8626000000000003E-2</v>
      </c>
      <c r="AB757" s="1">
        <v>5.0559E-2</v>
      </c>
      <c r="AC757" s="1">
        <v>7.7963000000000005E-2</v>
      </c>
      <c r="AD757" s="1">
        <v>4.9031999999999999E-2</v>
      </c>
      <c r="AE757" s="1">
        <v>5.1009999999999996E-3</v>
      </c>
      <c r="AG757" s="3">
        <f t="shared" si="186"/>
        <v>466.76846075301052</v>
      </c>
      <c r="AH757" s="3">
        <f t="shared" si="187"/>
        <v>26.925071890076659</v>
      </c>
      <c r="AI757" s="3">
        <f t="shared" si="188"/>
        <v>26.726695294256629</v>
      </c>
      <c r="AJ757" s="3">
        <f t="shared" si="189"/>
        <v>22.697083172575891</v>
      </c>
      <c r="AK757" s="1">
        <f t="shared" si="190"/>
        <v>2199252865500</v>
      </c>
      <c r="AL757" s="63">
        <f t="shared" si="191"/>
        <v>1.088976E-3</v>
      </c>
      <c r="AM757" s="63">
        <f t="shared" si="192"/>
        <v>5.4515999999999998E-5</v>
      </c>
      <c r="AN757" s="43">
        <f t="shared" si="193"/>
        <v>5.0061709348966366E-2</v>
      </c>
      <c r="AO757" s="3">
        <f t="shared" si="194"/>
        <v>2.2398780105122773</v>
      </c>
      <c r="AP757" s="3">
        <f t="shared" si="195"/>
        <v>0.75767827724170389</v>
      </c>
      <c r="AV757" s="7"/>
      <c r="AW757" s="7"/>
      <c r="AX757" s="7"/>
      <c r="AY757" s="7"/>
      <c r="AZ757" s="7"/>
      <c r="BA757" s="7"/>
      <c r="BI757" s="7"/>
    </row>
    <row r="758" spans="1:61" x14ac:dyDescent="0.2">
      <c r="A758" s="2">
        <f t="shared" si="182"/>
        <v>186.75</v>
      </c>
      <c r="B758" s="1">
        <v>1.2329999999999999E-4</v>
      </c>
      <c r="C758" s="1">
        <v>41350</v>
      </c>
      <c r="D758" s="1">
        <v>1140000000000</v>
      </c>
      <c r="E758" s="1">
        <v>20170</v>
      </c>
      <c r="F758" s="1">
        <v>4751000000</v>
      </c>
      <c r="G758" s="1">
        <v>16000000</v>
      </c>
      <c r="H758" s="53">
        <f t="shared" si="184"/>
        <v>6.4894736842105256E-15</v>
      </c>
      <c r="I758" s="53">
        <f t="shared" si="185"/>
        <v>60</v>
      </c>
      <c r="J758" s="1">
        <v>183800000</v>
      </c>
      <c r="K758" s="1">
        <v>51290000</v>
      </c>
      <c r="L758" s="64">
        <f t="shared" si="183"/>
        <v>4751020170</v>
      </c>
      <c r="M758" s="1">
        <v>69920000</v>
      </c>
      <c r="N758" s="64"/>
      <c r="O758" s="1">
        <v>5.7099999999999998E-2</v>
      </c>
      <c r="P758" s="1">
        <v>6.7288000000000001E-2</v>
      </c>
      <c r="Q758" s="1">
        <v>0.11182</v>
      </c>
      <c r="R758" s="1">
        <v>5.0994999999999999E-2</v>
      </c>
      <c r="S758" s="1">
        <v>5.2595000000000003E-3</v>
      </c>
      <c r="U758" s="1">
        <v>5.6680000000000001E-2</v>
      </c>
      <c r="V758" s="1">
        <v>6.6342999999999999E-2</v>
      </c>
      <c r="W758" s="1">
        <v>0.10986</v>
      </c>
      <c r="X758" s="1">
        <v>5.0994999999999999E-2</v>
      </c>
      <c r="Y758" s="1">
        <v>5.2595000000000003E-3</v>
      </c>
      <c r="AA758" s="1">
        <v>4.8135999999999998E-2</v>
      </c>
      <c r="AB758" s="1">
        <v>5.0043999999999998E-2</v>
      </c>
      <c r="AC758" s="1">
        <v>7.7162999999999995E-2</v>
      </c>
      <c r="AD758" s="1">
        <v>4.8541000000000001E-2</v>
      </c>
      <c r="AE758" s="1">
        <v>5.0511999999999996E-3</v>
      </c>
      <c r="AG758" s="3">
        <f t="shared" si="186"/>
        <v>471.65604418826433</v>
      </c>
      <c r="AH758" s="3">
        <f t="shared" si="187"/>
        <v>26.931560123149893</v>
      </c>
      <c r="AI758" s="3">
        <f t="shared" si="188"/>
        <v>26.733464584590823</v>
      </c>
      <c r="AJ758" s="3">
        <f t="shared" si="189"/>
        <v>22.70363534304629</v>
      </c>
      <c r="AK758" s="1">
        <f t="shared" si="190"/>
        <v>2199290080500</v>
      </c>
      <c r="AL758" s="63">
        <f t="shared" si="191"/>
        <v>4.8941199999999994E-4</v>
      </c>
      <c r="AM758" s="63">
        <f t="shared" si="192"/>
        <v>5.19552E-5</v>
      </c>
      <c r="AN758" s="43">
        <f t="shared" si="193"/>
        <v>0.10615841050076419</v>
      </c>
      <c r="AO758" s="3">
        <f t="shared" si="194"/>
        <v>2.2401579776483178</v>
      </c>
      <c r="AP758" s="3">
        <f t="shared" si="195"/>
        <v>0.75786172868862201</v>
      </c>
      <c r="AV758" s="7"/>
      <c r="AW758" s="7"/>
      <c r="AX758" s="7"/>
      <c r="AY758" s="7"/>
      <c r="AZ758" s="7"/>
      <c r="BA758" s="7"/>
      <c r="BI758" s="7"/>
    </row>
    <row r="759" spans="1:61" x14ac:dyDescent="0.2">
      <c r="A759" s="2">
        <f t="shared" si="182"/>
        <v>187</v>
      </c>
      <c r="B759" s="1">
        <v>1.219E-4</v>
      </c>
      <c r="C759" s="1">
        <v>36920</v>
      </c>
      <c r="D759" s="1">
        <v>1138000000000</v>
      </c>
      <c r="E759" s="1">
        <v>24510</v>
      </c>
      <c r="F759" s="1">
        <v>4597000000</v>
      </c>
      <c r="G759" s="1">
        <v>13460000</v>
      </c>
      <c r="H759" s="53">
        <f t="shared" si="184"/>
        <v>6.4157894736842102E-15</v>
      </c>
      <c r="I759" s="53">
        <f t="shared" si="185"/>
        <v>59.89473684210526</v>
      </c>
      <c r="J759" s="1">
        <v>244100000</v>
      </c>
      <c r="K759" s="1">
        <v>42310000</v>
      </c>
      <c r="L759" s="64">
        <f t="shared" si="183"/>
        <v>4597024510</v>
      </c>
      <c r="M759" s="1">
        <v>69190000</v>
      </c>
      <c r="N759" s="64"/>
      <c r="O759" s="1">
        <v>5.6522000000000003E-2</v>
      </c>
      <c r="P759" s="1">
        <v>6.6597000000000003E-2</v>
      </c>
      <c r="Q759" s="1">
        <v>0.11067</v>
      </c>
      <c r="R759" s="1">
        <v>5.0483E-2</v>
      </c>
      <c r="S759" s="1">
        <v>5.2081999999999996E-3</v>
      </c>
      <c r="U759" s="1">
        <v>5.6106000000000003E-2</v>
      </c>
      <c r="V759" s="1">
        <v>6.5661999999999998E-2</v>
      </c>
      <c r="W759" s="1">
        <v>0.10872999999999999</v>
      </c>
      <c r="X759" s="1">
        <v>5.0483E-2</v>
      </c>
      <c r="Y759" s="1">
        <v>5.2081999999999996E-3</v>
      </c>
      <c r="AA759" s="1">
        <v>4.7649999999999998E-2</v>
      </c>
      <c r="AB759" s="1">
        <v>4.9533000000000001E-2</v>
      </c>
      <c r="AC759" s="1">
        <v>7.6370999999999994E-2</v>
      </c>
      <c r="AD759" s="1">
        <v>4.8053999999999999E-2</v>
      </c>
      <c r="AE759" s="1">
        <v>5.0019000000000001E-3</v>
      </c>
      <c r="AG759" s="3">
        <f t="shared" si="186"/>
        <v>476.59480604246716</v>
      </c>
      <c r="AH759" s="3">
        <f t="shared" si="187"/>
        <v>26.93809162713233</v>
      </c>
      <c r="AI759" s="3">
        <f t="shared" si="188"/>
        <v>26.739828187818663</v>
      </c>
      <c r="AJ759" s="3">
        <f t="shared" si="189"/>
        <v>22.709742507923558</v>
      </c>
      <c r="AK759" s="1">
        <f t="shared" si="190"/>
        <v>2199323308500</v>
      </c>
      <c r="AL759" s="63">
        <f t="shared" si="191"/>
        <v>3.1359999999999998E-4</v>
      </c>
      <c r="AM759" s="63">
        <f t="shared" si="192"/>
        <v>4.5135200000000001E-5</v>
      </c>
      <c r="AN759" s="43">
        <f t="shared" si="193"/>
        <v>0.14392602040816327</v>
      </c>
      <c r="AO759" s="3">
        <f t="shared" si="194"/>
        <v>2.2404372569334954</v>
      </c>
      <c r="AP759" s="3">
        <f t="shared" si="195"/>
        <v>0.75803714882051743</v>
      </c>
      <c r="AV759" s="7"/>
      <c r="AW759" s="7"/>
      <c r="AX759" s="7"/>
      <c r="AY759" s="7"/>
      <c r="AZ759" s="7"/>
      <c r="BA759" s="7"/>
      <c r="BI759" s="7"/>
    </row>
    <row r="760" spans="1:61" x14ac:dyDescent="0.2">
      <c r="A760" s="2">
        <f t="shared" si="182"/>
        <v>187.25</v>
      </c>
      <c r="B760" s="1">
        <v>1.205E-4</v>
      </c>
      <c r="C760" s="1">
        <v>36450</v>
      </c>
      <c r="D760" s="1">
        <v>1136000000000</v>
      </c>
      <c r="E760" s="1">
        <v>27780</v>
      </c>
      <c r="F760" s="1">
        <v>4453000000</v>
      </c>
      <c r="G760" s="1">
        <v>12600000</v>
      </c>
      <c r="H760" s="53">
        <f t="shared" si="184"/>
        <v>6.3421052631578947E-15</v>
      </c>
      <c r="I760" s="53">
        <f t="shared" si="185"/>
        <v>59.789473684210527</v>
      </c>
      <c r="J760" s="1">
        <v>300600000</v>
      </c>
      <c r="K760" s="1">
        <v>34070000</v>
      </c>
      <c r="L760" s="64">
        <f t="shared" si="183"/>
        <v>4453027780</v>
      </c>
      <c r="M760" s="1">
        <v>68470000</v>
      </c>
      <c r="N760" s="64"/>
      <c r="O760" s="1">
        <v>5.5946999999999997E-2</v>
      </c>
      <c r="P760" s="1">
        <v>6.5915000000000001E-2</v>
      </c>
      <c r="Q760" s="1">
        <v>0.10953</v>
      </c>
      <c r="R760" s="1">
        <v>4.9972999999999997E-2</v>
      </c>
      <c r="S760" s="1">
        <v>5.1570000000000001E-3</v>
      </c>
      <c r="U760" s="1">
        <v>5.5535000000000001E-2</v>
      </c>
      <c r="V760" s="1">
        <v>6.4990000000000006E-2</v>
      </c>
      <c r="W760" s="1">
        <v>0.10761</v>
      </c>
      <c r="X760" s="1">
        <v>4.9972999999999997E-2</v>
      </c>
      <c r="Y760" s="1">
        <v>5.1570000000000001E-3</v>
      </c>
      <c r="AA760" s="1">
        <v>4.7168000000000002E-2</v>
      </c>
      <c r="AB760" s="1">
        <v>4.9027000000000001E-2</v>
      </c>
      <c r="AC760" s="1">
        <v>7.5586E-2</v>
      </c>
      <c r="AD760" s="1">
        <v>4.7570000000000001E-2</v>
      </c>
      <c r="AE760" s="1">
        <v>4.9529999999999999E-3</v>
      </c>
      <c r="AG760" s="3">
        <f t="shared" si="186"/>
        <v>481.58528221042224</v>
      </c>
      <c r="AH760" s="3">
        <f t="shared" si="187"/>
        <v>26.94325178382649</v>
      </c>
      <c r="AI760" s="3">
        <f t="shared" si="188"/>
        <v>26.744838647555799</v>
      </c>
      <c r="AJ760" s="3">
        <f t="shared" si="189"/>
        <v>22.715414591301197</v>
      </c>
      <c r="AK760" s="1">
        <f t="shared" si="190"/>
        <v>2199356113500</v>
      </c>
      <c r="AL760" s="63">
        <f t="shared" si="191"/>
        <v>2.63816E-4</v>
      </c>
      <c r="AM760" s="63">
        <f t="shared" si="192"/>
        <v>3.72328E-5</v>
      </c>
      <c r="AN760" s="43">
        <f t="shared" si="193"/>
        <v>0.14113169785001667</v>
      </c>
      <c r="AO760" s="3">
        <f t="shared" si="194"/>
        <v>2.2406078535487621</v>
      </c>
      <c r="AP760" s="3">
        <f t="shared" si="195"/>
        <v>0.75814306303572776</v>
      </c>
      <c r="AV760" s="7"/>
      <c r="AW760" s="7"/>
      <c r="AX760" s="7"/>
      <c r="AY760" s="7"/>
      <c r="AZ760" s="7"/>
      <c r="BA760" s="7"/>
      <c r="BI760" s="7"/>
    </row>
    <row r="761" spans="1:61" x14ac:dyDescent="0.2">
      <c r="A761" s="2">
        <f t="shared" si="182"/>
        <v>187.5</v>
      </c>
      <c r="B761" s="1">
        <v>1.192E-4</v>
      </c>
      <c r="C761" s="1">
        <v>36320</v>
      </c>
      <c r="D761" s="1">
        <v>1134000000000</v>
      </c>
      <c r="E761" s="1">
        <v>30260</v>
      </c>
      <c r="F761" s="1">
        <v>4319000000</v>
      </c>
      <c r="G761" s="1">
        <v>11980000</v>
      </c>
      <c r="H761" s="53">
        <f t="shared" si="184"/>
        <v>6.273684210526316E-15</v>
      </c>
      <c r="I761" s="53">
        <f t="shared" si="185"/>
        <v>59.684210526315788</v>
      </c>
      <c r="J761" s="1">
        <v>353800000</v>
      </c>
      <c r="K761" s="1">
        <v>27300000</v>
      </c>
      <c r="L761" s="64">
        <f t="shared" si="183"/>
        <v>4319030260</v>
      </c>
      <c r="M761" s="1">
        <v>67760000</v>
      </c>
      <c r="N761" s="64"/>
      <c r="O761" s="1">
        <v>5.5375000000000001E-2</v>
      </c>
      <c r="P761" s="1">
        <v>6.5235000000000001E-2</v>
      </c>
      <c r="Q761" s="1">
        <v>0.10839</v>
      </c>
      <c r="R761" s="1">
        <v>4.9466000000000003E-2</v>
      </c>
      <c r="S761" s="1">
        <v>5.1054999999999998E-3</v>
      </c>
      <c r="U761" s="1">
        <v>5.4968000000000003E-2</v>
      </c>
      <c r="V761" s="1">
        <v>6.4319000000000001E-2</v>
      </c>
      <c r="W761" s="1">
        <v>0.1065</v>
      </c>
      <c r="X761" s="1">
        <v>4.9466000000000003E-2</v>
      </c>
      <c r="Y761" s="1">
        <v>5.1054999999999998E-3</v>
      </c>
      <c r="AA761" s="1">
        <v>4.6686999999999999E-2</v>
      </c>
      <c r="AB761" s="1">
        <v>4.8522999999999997E-2</v>
      </c>
      <c r="AC761" s="1">
        <v>7.4806999999999998E-2</v>
      </c>
      <c r="AD761" s="1">
        <v>4.7087999999999998E-2</v>
      </c>
      <c r="AE761" s="1">
        <v>4.9034999999999999E-3</v>
      </c>
      <c r="AG761" s="3">
        <f t="shared" si="186"/>
        <v>486.62801419834722</v>
      </c>
      <c r="AH761" s="3">
        <f t="shared" si="187"/>
        <v>26.947026286233477</v>
      </c>
      <c r="AI761" s="3">
        <f t="shared" si="188"/>
        <v>26.748968684454752</v>
      </c>
      <c r="AJ761" s="3">
        <f t="shared" si="189"/>
        <v>22.719202098878235</v>
      </c>
      <c r="AK761" s="1">
        <f t="shared" si="190"/>
        <v>2199388801500</v>
      </c>
      <c r="AL761" s="63">
        <f t="shared" si="191"/>
        <v>2.4696000000000001E-4</v>
      </c>
      <c r="AM761" s="63">
        <f t="shared" si="192"/>
        <v>2.9981600000000001E-5</v>
      </c>
      <c r="AN761" s="43">
        <f t="shared" si="193"/>
        <v>0.12140265630061549</v>
      </c>
      <c r="AO761" s="3">
        <f t="shared" si="194"/>
        <v>2.2407999284637592</v>
      </c>
      <c r="AP761" s="3">
        <f t="shared" si="195"/>
        <v>0.75827393270483634</v>
      </c>
      <c r="AV761" s="7"/>
      <c r="AW761" s="7"/>
      <c r="AX761" s="7"/>
      <c r="AY761" s="7"/>
      <c r="AZ761" s="7"/>
      <c r="BA761" s="7"/>
      <c r="BI761" s="7"/>
    </row>
    <row r="762" spans="1:61" x14ac:dyDescent="0.2">
      <c r="A762" s="2">
        <f t="shared" si="182"/>
        <v>187.75</v>
      </c>
      <c r="B762" s="1">
        <v>1.178E-4</v>
      </c>
      <c r="C762" s="1">
        <v>35680</v>
      </c>
      <c r="D762" s="1">
        <v>1132000000000</v>
      </c>
      <c r="E762" s="1">
        <v>32150</v>
      </c>
      <c r="F762" s="1">
        <v>4192000000</v>
      </c>
      <c r="G762" s="1">
        <v>11270000</v>
      </c>
      <c r="H762" s="53">
        <f t="shared" si="184"/>
        <v>6.2000000000000006E-15</v>
      </c>
      <c r="I762" s="53">
        <f t="shared" si="185"/>
        <v>59.578947368421055</v>
      </c>
      <c r="J762" s="1">
        <v>404500000</v>
      </c>
      <c r="K762" s="1">
        <v>22030000</v>
      </c>
      <c r="L762" s="64">
        <f t="shared" si="183"/>
        <v>4192032150</v>
      </c>
      <c r="M762" s="1">
        <v>67060000</v>
      </c>
      <c r="N762" s="64"/>
      <c r="O762" s="1">
        <v>5.4807000000000002E-2</v>
      </c>
      <c r="P762" s="1">
        <v>6.4562999999999995E-2</v>
      </c>
      <c r="Q762" s="1">
        <v>0.10727</v>
      </c>
      <c r="R762" s="1">
        <v>4.8958000000000002E-2</v>
      </c>
      <c r="S762" s="1">
        <v>5.0539000000000001E-3</v>
      </c>
      <c r="U762" s="1">
        <v>5.4404000000000001E-2</v>
      </c>
      <c r="V762" s="1">
        <v>6.3657000000000005E-2</v>
      </c>
      <c r="W762" s="1">
        <v>0.10539999999999999</v>
      </c>
      <c r="X762" s="1">
        <v>4.8958000000000002E-2</v>
      </c>
      <c r="Y762" s="1">
        <v>5.0539000000000001E-3</v>
      </c>
      <c r="AA762" s="1">
        <v>4.6207999999999999E-2</v>
      </c>
      <c r="AB762" s="1">
        <v>4.8023000000000003E-2</v>
      </c>
      <c r="AC762" s="1">
        <v>7.4034000000000003E-2</v>
      </c>
      <c r="AD762" s="1">
        <v>4.6606000000000002E-2</v>
      </c>
      <c r="AE762" s="1">
        <v>4.8539999999999998E-3</v>
      </c>
      <c r="AG762" s="3">
        <f t="shared" si="186"/>
        <v>491.72354918262897</v>
      </c>
      <c r="AH762" s="3">
        <f t="shared" si="187"/>
        <v>26.949892560052348</v>
      </c>
      <c r="AI762" s="3">
        <f t="shared" si="188"/>
        <v>26.751727969731746</v>
      </c>
      <c r="AJ762" s="3">
        <f t="shared" si="189"/>
        <v>22.721561760630919</v>
      </c>
      <c r="AK762" s="1">
        <f t="shared" si="190"/>
        <v>2199420913500</v>
      </c>
      <c r="AL762" s="63">
        <f t="shared" si="191"/>
        <v>2.3480799999999998E-4</v>
      </c>
      <c r="AM762" s="63">
        <f t="shared" si="192"/>
        <v>2.4023999999999999E-5</v>
      </c>
      <c r="AN762" s="43">
        <f t="shared" si="193"/>
        <v>0.10231337944192703</v>
      </c>
      <c r="AO762" s="3">
        <f t="shared" si="194"/>
        <v>2.2408456339802467</v>
      </c>
      <c r="AP762" s="3">
        <f t="shared" si="195"/>
        <v>0.75829809643294155</v>
      </c>
      <c r="AV762" s="7"/>
      <c r="AW762" s="7"/>
      <c r="AX762" s="7"/>
      <c r="AY762" s="7"/>
      <c r="AZ762" s="7"/>
      <c r="BA762" s="7"/>
      <c r="BI762" s="7"/>
    </row>
    <row r="763" spans="1:61" x14ac:dyDescent="0.2">
      <c r="A763" s="2">
        <f t="shared" si="182"/>
        <v>188</v>
      </c>
      <c r="B763" s="1">
        <v>1.165E-4</v>
      </c>
      <c r="C763" s="1">
        <v>34640</v>
      </c>
      <c r="D763" s="1">
        <v>1130000000000</v>
      </c>
      <c r="E763" s="1">
        <v>33590</v>
      </c>
      <c r="F763" s="1">
        <v>4072000000</v>
      </c>
      <c r="G763" s="1">
        <v>10520000</v>
      </c>
      <c r="H763" s="53">
        <f t="shared" si="184"/>
        <v>6.1315789473684211E-15</v>
      </c>
      <c r="I763" s="53">
        <f t="shared" si="185"/>
        <v>59.473684210526315</v>
      </c>
      <c r="J763" s="1">
        <v>452800000</v>
      </c>
      <c r="K763" s="1">
        <v>18050000</v>
      </c>
      <c r="L763" s="64">
        <f t="shared" si="183"/>
        <v>4072033590</v>
      </c>
      <c r="M763" s="1">
        <v>66360000</v>
      </c>
      <c r="N763" s="64"/>
      <c r="O763" s="1">
        <v>5.4240999999999998E-2</v>
      </c>
      <c r="P763" s="1">
        <v>6.3894000000000006E-2</v>
      </c>
      <c r="Q763" s="1">
        <v>0.10616</v>
      </c>
      <c r="R763" s="1">
        <v>4.8454999999999998E-2</v>
      </c>
      <c r="S763" s="1">
        <v>5.0022E-3</v>
      </c>
      <c r="U763" s="1">
        <v>5.3842000000000001E-2</v>
      </c>
      <c r="V763" s="1">
        <v>6.2995999999999996E-2</v>
      </c>
      <c r="W763" s="1">
        <v>0.1043</v>
      </c>
      <c r="X763" s="1">
        <v>4.8454999999999998E-2</v>
      </c>
      <c r="Y763" s="1">
        <v>5.0022E-3</v>
      </c>
      <c r="AA763" s="1">
        <v>4.5732000000000002E-2</v>
      </c>
      <c r="AB763" s="1">
        <v>4.7525999999999999E-2</v>
      </c>
      <c r="AC763" s="1">
        <v>7.3266999999999999E-2</v>
      </c>
      <c r="AD763" s="1">
        <v>4.6126E-2</v>
      </c>
      <c r="AE763" s="1">
        <v>4.8044999999999997E-3</v>
      </c>
      <c r="AG763" s="3">
        <f t="shared" si="186"/>
        <v>496.87244006919803</v>
      </c>
      <c r="AH763" s="3">
        <f t="shared" si="187"/>
        <v>26.950858021793369</v>
      </c>
      <c r="AI763" s="3">
        <f t="shared" si="188"/>
        <v>26.752605918205759</v>
      </c>
      <c r="AJ763" s="3">
        <f t="shared" si="189"/>
        <v>22.722970429244565</v>
      </c>
      <c r="AK763" s="1">
        <f t="shared" si="190"/>
        <v>2199452089500</v>
      </c>
      <c r="AL763" s="63">
        <f t="shared" si="191"/>
        <v>2.2089199999999999E-4</v>
      </c>
      <c r="AM763" s="63">
        <f t="shared" si="192"/>
        <v>1.9386400000000001E-5</v>
      </c>
      <c r="AN763" s="43">
        <f t="shared" si="193"/>
        <v>8.7764156239248145E-2</v>
      </c>
      <c r="AO763" s="3">
        <f t="shared" si="194"/>
        <v>2.2409495935977297</v>
      </c>
      <c r="AP763" s="3">
        <f t="shared" si="195"/>
        <v>0.75836541772310384</v>
      </c>
      <c r="AV763" s="7"/>
      <c r="AW763" s="7"/>
      <c r="AX763" s="7"/>
      <c r="AY763" s="7"/>
      <c r="AZ763" s="7"/>
      <c r="BA763" s="7"/>
      <c r="BI763" s="7"/>
    </row>
    <row r="764" spans="1:61" x14ac:dyDescent="0.2">
      <c r="A764" s="2">
        <f t="shared" si="182"/>
        <v>188.25</v>
      </c>
      <c r="B764" s="1">
        <v>1.1510000000000001E-4</v>
      </c>
      <c r="C764" s="1">
        <v>33470</v>
      </c>
      <c r="D764" s="1">
        <v>1128000000000</v>
      </c>
      <c r="E764" s="1">
        <v>34670</v>
      </c>
      <c r="F764" s="1">
        <v>3958000000</v>
      </c>
      <c r="G764" s="1">
        <v>9805000</v>
      </c>
      <c r="H764" s="53">
        <f t="shared" si="184"/>
        <v>6.0578947368421056E-15</v>
      </c>
      <c r="I764" s="53">
        <f t="shared" si="185"/>
        <v>59.368421052631582</v>
      </c>
      <c r="J764" s="1">
        <v>498900000</v>
      </c>
      <c r="K764" s="1">
        <v>15060000</v>
      </c>
      <c r="L764" s="64">
        <f t="shared" si="183"/>
        <v>3958034670</v>
      </c>
      <c r="M764" s="1">
        <v>65670000</v>
      </c>
      <c r="N764" s="64"/>
      <c r="O764" s="1">
        <v>5.3677999999999997E-2</v>
      </c>
      <c r="P764" s="1">
        <v>6.3230999999999996E-2</v>
      </c>
      <c r="Q764" s="1">
        <v>0.10506</v>
      </c>
      <c r="R764" s="1">
        <v>4.7953999999999997E-2</v>
      </c>
      <c r="S764" s="1">
        <v>4.9508E-3</v>
      </c>
      <c r="U764" s="1">
        <v>5.3283999999999998E-2</v>
      </c>
      <c r="V764" s="1">
        <v>6.2343999999999997E-2</v>
      </c>
      <c r="W764" s="1">
        <v>0.10322000000000001</v>
      </c>
      <c r="X764" s="1">
        <v>4.7953999999999997E-2</v>
      </c>
      <c r="Y764" s="1">
        <v>4.9508E-3</v>
      </c>
      <c r="AA764" s="1">
        <v>4.5259000000000001E-2</v>
      </c>
      <c r="AB764" s="1">
        <v>4.7033999999999999E-2</v>
      </c>
      <c r="AC764" s="1">
        <v>7.2507000000000002E-2</v>
      </c>
      <c r="AD764" s="1">
        <v>4.5650000000000003E-2</v>
      </c>
      <c r="AE764" s="1">
        <v>4.7552000000000002E-3</v>
      </c>
      <c r="AG764" s="3">
        <f t="shared" si="186"/>
        <v>502.07524555352444</v>
      </c>
      <c r="AH764" s="3">
        <f t="shared" si="187"/>
        <v>26.950395030822083</v>
      </c>
      <c r="AI764" s="3">
        <f t="shared" si="188"/>
        <v>26.752577384073994</v>
      </c>
      <c r="AJ764" s="3">
        <f t="shared" si="189"/>
        <v>22.723423538506964</v>
      </c>
      <c r="AK764" s="1">
        <f t="shared" si="190"/>
        <v>2199482212500</v>
      </c>
      <c r="AL764" s="63">
        <f t="shared" si="191"/>
        <v>2.0619199999999998E-4</v>
      </c>
      <c r="AM764" s="63">
        <f t="shared" si="192"/>
        <v>1.5883999999999999E-5</v>
      </c>
      <c r="AN764" s="43">
        <f t="shared" si="193"/>
        <v>7.7034996508108952E-2</v>
      </c>
      <c r="AO764" s="3">
        <f t="shared" si="194"/>
        <v>2.2409988771330518</v>
      </c>
      <c r="AP764" s="3">
        <f t="shared" si="195"/>
        <v>0.75839382581328774</v>
      </c>
      <c r="AV764" s="7"/>
      <c r="AW764" s="7"/>
      <c r="AX764" s="7"/>
      <c r="AY764" s="7"/>
      <c r="AZ764" s="7"/>
      <c r="BA764" s="7"/>
      <c r="BI764" s="7"/>
    </row>
    <row r="765" spans="1:61" x14ac:dyDescent="0.2">
      <c r="A765" s="2">
        <f t="shared" si="182"/>
        <v>188.5</v>
      </c>
      <c r="B765" s="1">
        <v>1.138E-4</v>
      </c>
      <c r="C765" s="1">
        <v>32390</v>
      </c>
      <c r="D765" s="1">
        <v>1126000000000</v>
      </c>
      <c r="E765" s="1">
        <v>35460</v>
      </c>
      <c r="F765" s="1">
        <v>3850000000</v>
      </c>
      <c r="G765" s="1">
        <v>9177000</v>
      </c>
      <c r="H765" s="53">
        <f t="shared" si="184"/>
        <v>5.9894736842105262E-15</v>
      </c>
      <c r="I765" s="53">
        <f t="shared" si="185"/>
        <v>59.263157894736842</v>
      </c>
      <c r="J765" s="1">
        <v>543100000</v>
      </c>
      <c r="K765" s="1">
        <v>12850000</v>
      </c>
      <c r="L765" s="64">
        <f t="shared" si="183"/>
        <v>3850035460</v>
      </c>
      <c r="M765" s="1">
        <v>64990000</v>
      </c>
      <c r="N765" s="64"/>
      <c r="O765" s="1">
        <v>5.3122999999999997E-2</v>
      </c>
      <c r="P765" s="1">
        <v>6.2575000000000006E-2</v>
      </c>
      <c r="Q765" s="1">
        <v>0.10397000000000001</v>
      </c>
      <c r="R765" s="1">
        <v>4.7458E-2</v>
      </c>
      <c r="S765" s="1">
        <v>4.8998000000000002E-3</v>
      </c>
      <c r="U765" s="1">
        <v>5.2732000000000001E-2</v>
      </c>
      <c r="V765" s="1">
        <v>6.1696000000000001E-2</v>
      </c>
      <c r="W765" s="1">
        <v>0.10215</v>
      </c>
      <c r="X765" s="1">
        <v>4.7458E-2</v>
      </c>
      <c r="Y765" s="1">
        <v>4.8998000000000002E-3</v>
      </c>
      <c r="AA765" s="1">
        <v>4.4790000000000003E-2</v>
      </c>
      <c r="AB765" s="1">
        <v>4.6545999999999997E-2</v>
      </c>
      <c r="AC765" s="1">
        <v>7.1752999999999997E-2</v>
      </c>
      <c r="AD765" s="1">
        <v>4.5178000000000003E-2</v>
      </c>
      <c r="AE765" s="1">
        <v>4.7061999999999998E-3</v>
      </c>
      <c r="AG765" s="3">
        <f t="shared" si="186"/>
        <v>507.33253018123821</v>
      </c>
      <c r="AH765" s="3">
        <f t="shared" si="187"/>
        <v>26.951026000817915</v>
      </c>
      <c r="AI765" s="3">
        <f t="shared" si="188"/>
        <v>26.752658981517055</v>
      </c>
      <c r="AJ765" s="3">
        <f t="shared" si="189"/>
        <v>22.723424026817661</v>
      </c>
      <c r="AK765" s="1">
        <f t="shared" si="190"/>
        <v>2199511363500</v>
      </c>
      <c r="AL765" s="63">
        <f t="shared" si="191"/>
        <v>1.9217799999999999E-4</v>
      </c>
      <c r="AM765" s="63">
        <f t="shared" si="192"/>
        <v>1.32528E-5</v>
      </c>
      <c r="AN765" s="43">
        <f t="shared" si="193"/>
        <v>6.896106734381667E-2</v>
      </c>
      <c r="AO765" s="3">
        <f t="shared" si="194"/>
        <v>2.2410376881076037</v>
      </c>
      <c r="AP765" s="3">
        <f t="shared" si="195"/>
        <v>0.75841789852177377</v>
      </c>
      <c r="AV765" s="7"/>
      <c r="AW765" s="7"/>
      <c r="AX765" s="7"/>
      <c r="AY765" s="7"/>
      <c r="AZ765" s="7"/>
      <c r="BA765" s="7"/>
      <c r="BI765" s="7"/>
    </row>
    <row r="766" spans="1:61" x14ac:dyDescent="0.2">
      <c r="A766" s="2">
        <f t="shared" si="182"/>
        <v>188.75</v>
      </c>
      <c r="B766" s="1">
        <v>1.126E-4</v>
      </c>
      <c r="C766" s="1">
        <v>31530</v>
      </c>
      <c r="D766" s="1">
        <v>1124000000000</v>
      </c>
      <c r="E766" s="1">
        <v>36020</v>
      </c>
      <c r="F766" s="1">
        <v>3747000000</v>
      </c>
      <c r="G766" s="1">
        <v>8662000</v>
      </c>
      <c r="H766" s="53">
        <f t="shared" si="184"/>
        <v>5.9263157894736842E-15</v>
      </c>
      <c r="I766" s="53">
        <f t="shared" si="185"/>
        <v>59.157894736842103</v>
      </c>
      <c r="J766" s="1">
        <v>585200000</v>
      </c>
      <c r="K766" s="1">
        <v>11200000</v>
      </c>
      <c r="L766" s="64">
        <f t="shared" si="183"/>
        <v>3747036020</v>
      </c>
      <c r="M766" s="1">
        <v>64320000</v>
      </c>
      <c r="N766" s="64"/>
      <c r="O766" s="1">
        <v>5.2572000000000001E-2</v>
      </c>
      <c r="P766" s="1">
        <v>6.1926000000000002E-2</v>
      </c>
      <c r="Q766" s="1">
        <v>0.10289</v>
      </c>
      <c r="R766" s="1">
        <v>4.6967000000000002E-2</v>
      </c>
      <c r="S766" s="1">
        <v>4.8491999999999997E-3</v>
      </c>
      <c r="U766" s="1">
        <v>5.2185000000000002E-2</v>
      </c>
      <c r="V766" s="1">
        <v>6.1055999999999999E-2</v>
      </c>
      <c r="W766" s="1">
        <v>0.10109</v>
      </c>
      <c r="X766" s="1">
        <v>4.6967000000000002E-2</v>
      </c>
      <c r="Y766" s="1">
        <v>4.8491999999999997E-3</v>
      </c>
      <c r="AA766" s="1">
        <v>4.4325999999999997E-2</v>
      </c>
      <c r="AB766" s="1">
        <v>4.6061999999999999E-2</v>
      </c>
      <c r="AC766" s="1">
        <v>7.1009000000000003E-2</v>
      </c>
      <c r="AD766" s="1">
        <v>4.471E-2</v>
      </c>
      <c r="AE766" s="1">
        <v>4.6575999999999996E-3</v>
      </c>
      <c r="AG766" s="3">
        <f t="shared" si="186"/>
        <v>512.64486440938811</v>
      </c>
      <c r="AH766" s="3">
        <f t="shared" si="187"/>
        <v>26.950765811730353</v>
      </c>
      <c r="AI766" s="3">
        <f t="shared" si="188"/>
        <v>26.752372249203919</v>
      </c>
      <c r="AJ766" s="3">
        <f t="shared" si="189"/>
        <v>22.723496259810535</v>
      </c>
      <c r="AK766" s="1">
        <f t="shared" si="190"/>
        <v>2199539740500</v>
      </c>
      <c r="AL766" s="63">
        <f t="shared" si="191"/>
        <v>1.798692E-4</v>
      </c>
      <c r="AM766" s="63">
        <f t="shared" si="192"/>
        <v>1.1307999999999999E-5</v>
      </c>
      <c r="AN766" s="43">
        <f t="shared" si="193"/>
        <v>6.2867906234085655E-2</v>
      </c>
      <c r="AO766" s="3">
        <f t="shared" si="194"/>
        <v>2.2410656805434446</v>
      </c>
      <c r="AP766" s="3">
        <f t="shared" si="195"/>
        <v>0.75843748990730875</v>
      </c>
      <c r="AV766" s="7"/>
      <c r="AW766" s="7"/>
      <c r="AX766" s="7"/>
      <c r="AY766" s="7"/>
      <c r="AZ766" s="7"/>
      <c r="BA766" s="7"/>
      <c r="BI766" s="7"/>
    </row>
    <row r="767" spans="1:61" x14ac:dyDescent="0.2">
      <c r="A767" s="2">
        <f t="shared" si="182"/>
        <v>189</v>
      </c>
      <c r="B767" s="1">
        <v>1.1129999999999999E-4</v>
      </c>
      <c r="C767" s="1">
        <v>30930</v>
      </c>
      <c r="D767" s="1">
        <v>1122000000000</v>
      </c>
      <c r="E767" s="1">
        <v>36380</v>
      </c>
      <c r="F767" s="1">
        <v>3649000000</v>
      </c>
      <c r="G767" s="1">
        <v>8261000</v>
      </c>
      <c r="H767" s="53">
        <f t="shared" si="184"/>
        <v>5.8578947368421047E-15</v>
      </c>
      <c r="I767" s="53">
        <f t="shared" si="185"/>
        <v>59.05263157894737</v>
      </c>
      <c r="J767" s="1">
        <v>625300000</v>
      </c>
      <c r="K767" s="1">
        <v>9993000</v>
      </c>
      <c r="L767" s="64">
        <f t="shared" si="183"/>
        <v>3649036380</v>
      </c>
      <c r="M767" s="1">
        <v>63650000</v>
      </c>
      <c r="N767" s="64"/>
      <c r="O767" s="1">
        <v>5.2027999999999998E-2</v>
      </c>
      <c r="P767" s="1">
        <v>6.1282999999999997E-2</v>
      </c>
      <c r="Q767" s="1">
        <v>0.10181999999999999</v>
      </c>
      <c r="R767" s="1">
        <v>4.648E-2</v>
      </c>
      <c r="S767" s="1">
        <v>4.7990999999999997E-3</v>
      </c>
      <c r="U767" s="1">
        <v>5.1645000000000003E-2</v>
      </c>
      <c r="V767" s="1">
        <v>6.0422999999999998E-2</v>
      </c>
      <c r="W767" s="1">
        <v>0.10004</v>
      </c>
      <c r="X767" s="1">
        <v>4.648E-2</v>
      </c>
      <c r="Y767" s="1">
        <v>4.7990999999999997E-3</v>
      </c>
      <c r="AA767" s="1">
        <v>4.3867000000000003E-2</v>
      </c>
      <c r="AB767" s="1">
        <v>4.5585000000000001E-2</v>
      </c>
      <c r="AC767" s="1">
        <v>7.0271E-2</v>
      </c>
      <c r="AD767" s="1">
        <v>4.4247000000000002E-2</v>
      </c>
      <c r="AE767" s="1">
        <v>4.6093999999999996E-3</v>
      </c>
      <c r="AG767" s="3">
        <f t="shared" si="186"/>
        <v>518.01282466834198</v>
      </c>
      <c r="AH767" s="3">
        <f t="shared" si="187"/>
        <v>26.951171241844495</v>
      </c>
      <c r="AI767" s="3">
        <f t="shared" si="188"/>
        <v>26.752772329996525</v>
      </c>
      <c r="AJ767" s="3">
        <f t="shared" si="189"/>
        <v>22.723668579726159</v>
      </c>
      <c r="AK767" s="1">
        <f t="shared" si="190"/>
        <v>2199567577500</v>
      </c>
      <c r="AL767" s="63">
        <f t="shared" si="191"/>
        <v>1.6977519999999998E-4</v>
      </c>
      <c r="AM767" s="63">
        <f t="shared" si="192"/>
        <v>9.8560000000000002E-6</v>
      </c>
      <c r="AN767" s="43">
        <f t="shared" si="193"/>
        <v>5.8053237457532082E-2</v>
      </c>
      <c r="AO767" s="3">
        <f t="shared" si="194"/>
        <v>2.241082899553438</v>
      </c>
      <c r="AP767" s="3">
        <f t="shared" si="195"/>
        <v>0.75844850937454111</v>
      </c>
      <c r="AV767" s="7"/>
      <c r="AW767" s="7"/>
      <c r="AX767" s="7"/>
      <c r="AY767" s="7"/>
      <c r="AZ767" s="7"/>
      <c r="BA767" s="7"/>
      <c r="BI767" s="7"/>
    </row>
    <row r="768" spans="1:61" x14ac:dyDescent="0.2">
      <c r="A768" s="2">
        <f t="shared" si="182"/>
        <v>189.25</v>
      </c>
      <c r="B768" s="1">
        <v>1.1E-4</v>
      </c>
      <c r="C768" s="1">
        <v>30600</v>
      </c>
      <c r="D768" s="1">
        <v>1120000000000</v>
      </c>
      <c r="E768" s="1">
        <v>36600</v>
      </c>
      <c r="F768" s="1">
        <v>3556000000</v>
      </c>
      <c r="G768" s="1">
        <v>7963000</v>
      </c>
      <c r="H768" s="53">
        <f t="shared" si="184"/>
        <v>5.7894736842105268E-15</v>
      </c>
      <c r="I768" s="53">
        <f t="shared" si="185"/>
        <v>58.94736842105263</v>
      </c>
      <c r="J768" s="1">
        <v>663200000</v>
      </c>
      <c r="K768" s="1">
        <v>9107000</v>
      </c>
      <c r="L768" s="64">
        <f t="shared" si="183"/>
        <v>3556036600</v>
      </c>
      <c r="M768" s="1">
        <v>62990000</v>
      </c>
      <c r="N768" s="64"/>
      <c r="O768" s="1">
        <v>5.1485999999999997E-2</v>
      </c>
      <c r="P768" s="1">
        <v>6.0648000000000001E-2</v>
      </c>
      <c r="Q768" s="1">
        <v>0.10076</v>
      </c>
      <c r="R768" s="1">
        <v>4.5998999999999998E-2</v>
      </c>
      <c r="S768" s="1">
        <v>4.7495000000000002E-3</v>
      </c>
      <c r="U768" s="1">
        <v>5.1107E-2</v>
      </c>
      <c r="V768" s="1">
        <v>5.9796000000000002E-2</v>
      </c>
      <c r="W768" s="1">
        <v>9.8999000000000004E-2</v>
      </c>
      <c r="X768" s="1">
        <v>4.5998999999999998E-2</v>
      </c>
      <c r="Y768" s="1">
        <v>4.7495000000000002E-3</v>
      </c>
      <c r="AA768" s="1">
        <v>4.3410999999999998E-2</v>
      </c>
      <c r="AB768" s="1">
        <v>4.5111999999999999E-2</v>
      </c>
      <c r="AC768" s="1">
        <v>6.9541000000000006E-2</v>
      </c>
      <c r="AD768" s="1">
        <v>4.3789000000000002E-2</v>
      </c>
      <c r="AE768" s="1">
        <v>4.5617000000000001E-3</v>
      </c>
      <c r="AG768" s="3">
        <f t="shared" si="186"/>
        <v>523.43699342433206</v>
      </c>
      <c r="AH768" s="3">
        <f t="shared" si="187"/>
        <v>26.94967704344516</v>
      </c>
      <c r="AI768" s="3">
        <f t="shared" si="188"/>
        <v>26.751294422937338</v>
      </c>
      <c r="AJ768" s="3">
        <f t="shared" si="189"/>
        <v>22.722923321543679</v>
      </c>
      <c r="AK768" s="1">
        <f t="shared" si="190"/>
        <v>2199595117500</v>
      </c>
      <c r="AL768" s="63">
        <f t="shared" si="191"/>
        <v>1.6191559999999999E-4</v>
      </c>
      <c r="AM768" s="63">
        <f t="shared" si="192"/>
        <v>8.7938399999999998E-6</v>
      </c>
      <c r="AN768" s="43">
        <f t="shared" si="193"/>
        <v>5.431125845811028E-2</v>
      </c>
      <c r="AO768" s="3">
        <f t="shared" si="194"/>
        <v>2.2410920393087981</v>
      </c>
      <c r="AP768" s="3">
        <f t="shared" si="195"/>
        <v>0.75845864661654128</v>
      </c>
      <c r="AV768" s="7"/>
      <c r="AW768" s="7"/>
      <c r="AX768" s="7"/>
      <c r="AY768" s="7"/>
      <c r="AZ768" s="7"/>
      <c r="BA768" s="7"/>
      <c r="BI768" s="7"/>
    </row>
    <row r="769" spans="1:61" x14ac:dyDescent="0.2">
      <c r="A769" s="2">
        <f t="shared" si="182"/>
        <v>189.5</v>
      </c>
      <c r="B769" s="1">
        <v>1.088E-4</v>
      </c>
      <c r="C769" s="1">
        <v>30510</v>
      </c>
      <c r="D769" s="1">
        <v>1118000000000</v>
      </c>
      <c r="E769" s="1">
        <v>36680</v>
      </c>
      <c r="F769" s="1">
        <v>3468000000</v>
      </c>
      <c r="G769" s="1">
        <v>7753000</v>
      </c>
      <c r="H769" s="53">
        <f t="shared" si="184"/>
        <v>5.7263157894736841E-15</v>
      </c>
      <c r="I769" s="53">
        <f t="shared" si="185"/>
        <v>58.842105263157897</v>
      </c>
      <c r="J769" s="1">
        <v>698900000</v>
      </c>
      <c r="K769" s="1">
        <v>8462000</v>
      </c>
      <c r="L769" s="64">
        <f t="shared" si="183"/>
        <v>3468036680</v>
      </c>
      <c r="M769" s="1">
        <v>62340000</v>
      </c>
      <c r="N769" s="64"/>
      <c r="O769" s="1">
        <v>5.0951999999999997E-2</v>
      </c>
      <c r="P769" s="1">
        <v>6.0017000000000001E-2</v>
      </c>
      <c r="Q769" s="1">
        <v>9.9713999999999997E-2</v>
      </c>
      <c r="R769" s="1">
        <v>4.5519999999999998E-2</v>
      </c>
      <c r="S769" s="1">
        <v>4.7001999999999999E-3</v>
      </c>
      <c r="U769" s="1">
        <v>5.0576999999999997E-2</v>
      </c>
      <c r="V769" s="1">
        <v>5.9174999999999998E-2</v>
      </c>
      <c r="W769" s="1">
        <v>9.7971000000000003E-2</v>
      </c>
      <c r="X769" s="1">
        <v>4.5519999999999998E-2</v>
      </c>
      <c r="Y769" s="1">
        <v>4.7001999999999999E-3</v>
      </c>
      <c r="AA769" s="1">
        <v>4.2960999999999999E-2</v>
      </c>
      <c r="AB769" s="1">
        <v>4.4643000000000002E-2</v>
      </c>
      <c r="AC769" s="1">
        <v>6.8819000000000005E-2</v>
      </c>
      <c r="AD769" s="1">
        <v>4.3333999999999998E-2</v>
      </c>
      <c r="AE769" s="1">
        <v>4.5144E-3</v>
      </c>
      <c r="AG769" s="3">
        <f t="shared" si="186"/>
        <v>528.9179592426575</v>
      </c>
      <c r="AH769" s="3">
        <f t="shared" si="187"/>
        <v>26.949427859331884</v>
      </c>
      <c r="AI769" s="3">
        <f t="shared" si="188"/>
        <v>26.751083624615887</v>
      </c>
      <c r="AJ769" s="3">
        <f t="shared" si="189"/>
        <v>22.72284444702381</v>
      </c>
      <c r="AK769" s="1">
        <f t="shared" si="190"/>
        <v>2199622576500</v>
      </c>
      <c r="AL769" s="63">
        <f t="shared" si="191"/>
        <v>1.560748E-4</v>
      </c>
      <c r="AM769" s="63">
        <f t="shared" si="192"/>
        <v>8.0141599999999992E-6</v>
      </c>
      <c r="AN769" s="43">
        <f t="shared" si="193"/>
        <v>5.1348199709370115E-2</v>
      </c>
      <c r="AO769" s="3">
        <f t="shared" si="194"/>
        <v>2.241088358298482</v>
      </c>
      <c r="AP769" s="3">
        <f t="shared" si="195"/>
        <v>0.7584517719979339</v>
      </c>
      <c r="AV769" s="7"/>
      <c r="AW769" s="7"/>
      <c r="AX769" s="7"/>
      <c r="AY769" s="7"/>
      <c r="AZ769" s="7"/>
      <c r="BA769" s="7"/>
      <c r="BI769" s="7"/>
    </row>
    <row r="770" spans="1:61" x14ac:dyDescent="0.2">
      <c r="A770" s="2">
        <f t="shared" si="182"/>
        <v>189.75</v>
      </c>
      <c r="B770" s="1">
        <v>1.075E-4</v>
      </c>
      <c r="C770" s="1">
        <v>30620</v>
      </c>
      <c r="D770" s="1">
        <v>1116000000000</v>
      </c>
      <c r="E770" s="1">
        <v>36670</v>
      </c>
      <c r="F770" s="1">
        <v>3385000000</v>
      </c>
      <c r="G770" s="1">
        <v>7613000</v>
      </c>
      <c r="H770" s="53">
        <f t="shared" si="184"/>
        <v>5.6578947368421054E-15</v>
      </c>
      <c r="I770" s="53">
        <f t="shared" si="185"/>
        <v>58.736842105263158</v>
      </c>
      <c r="J770" s="1">
        <v>732400000</v>
      </c>
      <c r="K770" s="1">
        <v>7994000</v>
      </c>
      <c r="L770" s="64">
        <f t="shared" si="183"/>
        <v>3385036670</v>
      </c>
      <c r="M770" s="1">
        <v>61690000</v>
      </c>
      <c r="N770" s="64"/>
      <c r="O770" s="1">
        <v>5.0422000000000002E-2</v>
      </c>
      <c r="P770" s="1">
        <v>5.9394000000000002E-2</v>
      </c>
      <c r="Q770" s="1">
        <v>9.8678000000000002E-2</v>
      </c>
      <c r="R770" s="1">
        <v>4.5048999999999999E-2</v>
      </c>
      <c r="S770" s="1">
        <v>4.6512999999999997E-3</v>
      </c>
      <c r="U770" s="1">
        <v>5.0050999999999998E-2</v>
      </c>
      <c r="V770" s="1">
        <v>5.8560000000000001E-2</v>
      </c>
      <c r="W770" s="1">
        <v>9.6952999999999998E-2</v>
      </c>
      <c r="X770" s="1">
        <v>4.5048999999999999E-2</v>
      </c>
      <c r="Y770" s="1">
        <v>4.6512999999999997E-3</v>
      </c>
      <c r="AA770" s="1">
        <v>4.2514000000000003E-2</v>
      </c>
      <c r="AB770" s="1">
        <v>4.4179000000000003E-2</v>
      </c>
      <c r="AC770" s="1">
        <v>6.8103999999999998E-2</v>
      </c>
      <c r="AD770" s="1">
        <v>4.2885E-2</v>
      </c>
      <c r="AE770" s="1">
        <v>4.4675000000000001E-3</v>
      </c>
      <c r="AG770" s="3">
        <f t="shared" si="186"/>
        <v>534.45631685155047</v>
      </c>
      <c r="AH770" s="3">
        <f t="shared" si="187"/>
        <v>26.948356408288877</v>
      </c>
      <c r="AI770" s="3">
        <f t="shared" si="188"/>
        <v>26.750073114736953</v>
      </c>
      <c r="AJ770" s="3">
        <f t="shared" si="189"/>
        <v>22.72187585462682</v>
      </c>
      <c r="AK770" s="1">
        <f t="shared" si="190"/>
        <v>2199650134500</v>
      </c>
      <c r="AL770" s="63">
        <f t="shared" si="191"/>
        <v>1.519588E-4</v>
      </c>
      <c r="AM770" s="63">
        <f t="shared" si="192"/>
        <v>7.4465599999999997E-6</v>
      </c>
      <c r="AN770" s="43">
        <f t="shared" si="193"/>
        <v>4.900380892715657E-2</v>
      </c>
      <c r="AO770" s="3">
        <f t="shared" si="194"/>
        <v>2.2411189121235586</v>
      </c>
      <c r="AP770" s="3">
        <f t="shared" si="195"/>
        <v>0.75847728726807417</v>
      </c>
      <c r="AV770" s="7"/>
      <c r="AW770" s="7"/>
      <c r="AX770" s="7"/>
      <c r="AY770" s="7"/>
      <c r="AZ770" s="7"/>
      <c r="BA770" s="7"/>
      <c r="BI770" s="7"/>
    </row>
    <row r="771" spans="1:61" x14ac:dyDescent="0.2">
      <c r="A771" s="2">
        <f t="shared" si="182"/>
        <v>190</v>
      </c>
      <c r="B771" s="1">
        <v>1.063E-4</v>
      </c>
      <c r="C771" s="1">
        <v>30870</v>
      </c>
      <c r="D771" s="1">
        <v>1115000000000</v>
      </c>
      <c r="E771" s="1">
        <v>36570</v>
      </c>
      <c r="F771" s="1">
        <v>3306000000</v>
      </c>
      <c r="G771" s="1">
        <v>7526000</v>
      </c>
      <c r="H771" s="53">
        <f t="shared" si="184"/>
        <v>5.5947368421052627E-15</v>
      </c>
      <c r="I771" s="53">
        <f t="shared" si="185"/>
        <v>58.684210526315788</v>
      </c>
      <c r="J771" s="1">
        <v>763600000</v>
      </c>
      <c r="K771" s="1">
        <v>7655000</v>
      </c>
      <c r="L771" s="64">
        <f t="shared" si="183"/>
        <v>3306036570</v>
      </c>
      <c r="M771" s="1">
        <v>61050000</v>
      </c>
      <c r="N771" s="64"/>
      <c r="O771" s="1">
        <v>4.9898999999999999E-2</v>
      </c>
      <c r="P771" s="1">
        <v>5.8777000000000003E-2</v>
      </c>
      <c r="Q771" s="1">
        <v>9.7652000000000003E-2</v>
      </c>
      <c r="R771" s="1">
        <v>4.4580000000000002E-2</v>
      </c>
      <c r="S771" s="1">
        <v>4.6030999999999997E-3</v>
      </c>
      <c r="U771" s="1">
        <v>4.9532E-2</v>
      </c>
      <c r="V771" s="1">
        <v>5.7951000000000003E-2</v>
      </c>
      <c r="W771" s="1">
        <v>9.5945000000000003E-2</v>
      </c>
      <c r="X771" s="1">
        <v>4.4580000000000002E-2</v>
      </c>
      <c r="Y771" s="1">
        <v>4.6030999999999997E-3</v>
      </c>
      <c r="AA771" s="1">
        <v>4.2072999999999999E-2</v>
      </c>
      <c r="AB771" s="1">
        <v>4.3720000000000002E-2</v>
      </c>
      <c r="AC771" s="1">
        <v>6.7395999999999998E-2</v>
      </c>
      <c r="AD771" s="1">
        <v>4.2438999999999998E-2</v>
      </c>
      <c r="AE771" s="1">
        <v>4.4210999999999999E-3</v>
      </c>
      <c r="AG771" s="3">
        <f t="shared" si="186"/>
        <v>540.05266720670579</v>
      </c>
      <c r="AH771" s="3">
        <f t="shared" si="187"/>
        <v>26.948088040947411</v>
      </c>
      <c r="AI771" s="3">
        <f t="shared" si="188"/>
        <v>26.749888712082551</v>
      </c>
      <c r="AJ771" s="3">
        <f t="shared" si="189"/>
        <v>22.721635867387732</v>
      </c>
      <c r="AK771" s="1">
        <f t="shared" si="190"/>
        <v>2199677917500</v>
      </c>
      <c r="AL771" s="63">
        <f t="shared" si="191"/>
        <v>1.492148E-4</v>
      </c>
      <c r="AM771" s="63">
        <f t="shared" si="192"/>
        <v>7.0347200000000003E-6</v>
      </c>
      <c r="AN771" s="43">
        <f t="shared" si="193"/>
        <v>4.7144921281267009E-2</v>
      </c>
      <c r="AO771" s="3">
        <f t="shared" si="194"/>
        <v>2.2410968576143731</v>
      </c>
      <c r="AP771" s="3">
        <f t="shared" si="195"/>
        <v>0.7584599418139748</v>
      </c>
      <c r="AV771" s="7"/>
      <c r="AW771" s="7"/>
      <c r="AX771" s="7"/>
      <c r="AY771" s="7"/>
      <c r="AZ771" s="7"/>
      <c r="BA771" s="7"/>
      <c r="BI771" s="7"/>
    </row>
    <row r="772" spans="1:61" x14ac:dyDescent="0.2">
      <c r="A772" s="2">
        <f t="shared" si="182"/>
        <v>190.25</v>
      </c>
      <c r="B772" s="1">
        <v>1.0509999999999999E-4</v>
      </c>
      <c r="C772" s="1">
        <v>31220</v>
      </c>
      <c r="D772" s="1">
        <v>1113000000000</v>
      </c>
      <c r="E772" s="1">
        <v>36400</v>
      </c>
      <c r="F772" s="1">
        <v>3232000000</v>
      </c>
      <c r="G772" s="1">
        <v>7477000</v>
      </c>
      <c r="H772" s="53">
        <f t="shared" si="184"/>
        <v>5.5315789473684208E-15</v>
      </c>
      <c r="I772" s="53">
        <f t="shared" si="185"/>
        <v>58.578947368421055</v>
      </c>
      <c r="J772" s="1">
        <v>792500000</v>
      </c>
      <c r="K772" s="1">
        <v>7408000</v>
      </c>
      <c r="L772" s="64">
        <f t="shared" si="183"/>
        <v>3232036400</v>
      </c>
      <c r="M772" s="1">
        <v>60410000</v>
      </c>
      <c r="N772" s="64"/>
      <c r="O772" s="1">
        <v>4.9381000000000001E-2</v>
      </c>
      <c r="P772" s="1">
        <v>5.8164E-2</v>
      </c>
      <c r="Q772" s="1">
        <v>9.6634999999999999E-2</v>
      </c>
      <c r="R772" s="1">
        <v>4.4117999999999997E-2</v>
      </c>
      <c r="S772" s="1">
        <v>4.5551999999999997E-3</v>
      </c>
      <c r="U772" s="1">
        <v>4.9016999999999998E-2</v>
      </c>
      <c r="V772" s="1">
        <v>5.7347000000000002E-2</v>
      </c>
      <c r="W772" s="1">
        <v>9.4946000000000003E-2</v>
      </c>
      <c r="X772" s="1">
        <v>4.4117999999999997E-2</v>
      </c>
      <c r="Y772" s="1">
        <v>4.5551999999999997E-3</v>
      </c>
      <c r="AA772" s="1">
        <v>4.1634999999999998E-2</v>
      </c>
      <c r="AB772" s="1">
        <v>4.3264999999999998E-2</v>
      </c>
      <c r="AC772" s="1">
        <v>6.6694000000000003E-2</v>
      </c>
      <c r="AD772" s="1">
        <v>4.1998000000000001E-2</v>
      </c>
      <c r="AE772" s="1">
        <v>4.3752000000000001E-3</v>
      </c>
      <c r="AG772" s="3">
        <f t="shared" si="186"/>
        <v>545.70761755649096</v>
      </c>
      <c r="AH772" s="3">
        <f t="shared" si="187"/>
        <v>26.947587862557082</v>
      </c>
      <c r="AI772" s="3">
        <f t="shared" si="188"/>
        <v>26.748950289766515</v>
      </c>
      <c r="AJ772" s="3">
        <f t="shared" si="189"/>
        <v>22.720536656964502</v>
      </c>
      <c r="AK772" s="1">
        <f t="shared" si="190"/>
        <v>2199706015500</v>
      </c>
      <c r="AL772" s="63">
        <f t="shared" si="191"/>
        <v>1.475096E-4</v>
      </c>
      <c r="AM772" s="63">
        <f t="shared" si="192"/>
        <v>6.7363999999999996E-6</v>
      </c>
      <c r="AN772" s="43">
        <f t="shared" si="193"/>
        <v>4.566753621459213E-2</v>
      </c>
      <c r="AO772" s="3">
        <f t="shared" si="194"/>
        <v>2.2411683630195078</v>
      </c>
      <c r="AP772" s="3">
        <f t="shared" si="195"/>
        <v>0.75851041881576231</v>
      </c>
      <c r="AV772" s="7"/>
      <c r="AW772" s="7"/>
      <c r="AX772" s="7"/>
      <c r="AY772" s="7"/>
      <c r="AZ772" s="7"/>
      <c r="BA772" s="7"/>
      <c r="BI772" s="7"/>
    </row>
    <row r="773" spans="1:61" x14ac:dyDescent="0.2">
      <c r="A773" s="2">
        <f t="shared" si="182"/>
        <v>190.5</v>
      </c>
      <c r="B773" s="1">
        <v>1.039E-4</v>
      </c>
      <c r="C773" s="1">
        <v>31630</v>
      </c>
      <c r="D773" s="1">
        <v>1111000000000</v>
      </c>
      <c r="E773" s="1">
        <v>36190</v>
      </c>
      <c r="F773" s="1">
        <v>3162000000</v>
      </c>
      <c r="G773" s="1">
        <v>7453000</v>
      </c>
      <c r="H773" s="53">
        <f t="shared" si="184"/>
        <v>5.4684210526315789E-15</v>
      </c>
      <c r="I773" s="53">
        <f t="shared" si="185"/>
        <v>58.473684210526315</v>
      </c>
      <c r="J773" s="1">
        <v>819200000</v>
      </c>
      <c r="K773" s="1">
        <v>7226000</v>
      </c>
      <c r="L773" s="64">
        <f t="shared" si="183"/>
        <v>3162036190</v>
      </c>
      <c r="M773" s="1">
        <v>59790000</v>
      </c>
      <c r="N773" s="64"/>
      <c r="O773" s="1">
        <v>4.8868000000000002E-2</v>
      </c>
      <c r="P773" s="1">
        <v>5.756E-2</v>
      </c>
      <c r="Q773" s="1">
        <v>9.5630999999999994E-2</v>
      </c>
      <c r="R773" s="1">
        <v>4.3659000000000003E-2</v>
      </c>
      <c r="S773" s="1">
        <v>4.5078999999999996E-3</v>
      </c>
      <c r="U773" s="1">
        <v>4.8508000000000003E-2</v>
      </c>
      <c r="V773" s="1">
        <v>5.6751999999999997E-2</v>
      </c>
      <c r="W773" s="1">
        <v>9.3960000000000002E-2</v>
      </c>
      <c r="X773" s="1">
        <v>4.3659000000000003E-2</v>
      </c>
      <c r="Y773" s="1">
        <v>4.5078999999999996E-3</v>
      </c>
      <c r="AA773" s="1">
        <v>4.1202999999999997E-2</v>
      </c>
      <c r="AB773" s="1">
        <v>4.2814999999999999E-2</v>
      </c>
      <c r="AC773" s="1">
        <v>6.6001000000000004E-2</v>
      </c>
      <c r="AD773" s="1">
        <v>4.1561000000000001E-2</v>
      </c>
      <c r="AE773" s="1">
        <v>4.3296999999999997E-3</v>
      </c>
      <c r="AG773" s="3">
        <f t="shared" si="186"/>
        <v>551.42178150783877</v>
      </c>
      <c r="AH773" s="3">
        <f t="shared" si="187"/>
        <v>26.946879618725067</v>
      </c>
      <c r="AI773" s="3">
        <f t="shared" si="188"/>
        <v>26.748367777382246</v>
      </c>
      <c r="AJ773" s="3">
        <f t="shared" si="189"/>
        <v>22.72023166346748</v>
      </c>
      <c r="AK773" s="1">
        <f t="shared" si="190"/>
        <v>2199734482500</v>
      </c>
      <c r="AL773" s="63">
        <f t="shared" si="191"/>
        <v>1.4654919999999998E-4</v>
      </c>
      <c r="AM773" s="63">
        <f t="shared" si="192"/>
        <v>6.51904E-6</v>
      </c>
      <c r="AN773" s="43">
        <f t="shared" si="193"/>
        <v>4.4483627341534451E-2</v>
      </c>
      <c r="AO773" s="3">
        <f t="shared" si="194"/>
        <v>2.2411477878156125</v>
      </c>
      <c r="AP773" s="3">
        <f t="shared" si="195"/>
        <v>0.7584954829742877</v>
      </c>
      <c r="AV773" s="7"/>
      <c r="AW773" s="7"/>
      <c r="AX773" s="7"/>
      <c r="AY773" s="7"/>
      <c r="AZ773" s="7"/>
      <c r="BA773" s="7"/>
      <c r="BI773" s="7"/>
    </row>
    <row r="774" spans="1:61" x14ac:dyDescent="0.2">
      <c r="A774" s="2">
        <f t="shared" si="182"/>
        <v>190.75</v>
      </c>
      <c r="B774" s="1">
        <v>1.027E-4</v>
      </c>
      <c r="C774" s="1">
        <v>32070</v>
      </c>
      <c r="D774" s="1">
        <v>1109000000000</v>
      </c>
      <c r="E774" s="1">
        <v>35930</v>
      </c>
      <c r="F774" s="1">
        <v>3095000000</v>
      </c>
      <c r="G774" s="1">
        <v>7447000</v>
      </c>
      <c r="H774" s="53">
        <f t="shared" si="184"/>
        <v>5.4052631578947369E-15</v>
      </c>
      <c r="I774" s="53">
        <f t="shared" si="185"/>
        <v>58.368421052631582</v>
      </c>
      <c r="J774" s="1">
        <v>843800000</v>
      </c>
      <c r="K774" s="1">
        <v>7090000</v>
      </c>
      <c r="L774" s="64">
        <f t="shared" si="183"/>
        <v>3095035930</v>
      </c>
      <c r="M774" s="1">
        <v>59170000</v>
      </c>
      <c r="N774" s="64"/>
      <c r="O774" s="1">
        <v>4.8358999999999999E-2</v>
      </c>
      <c r="P774" s="1">
        <v>5.6961999999999999E-2</v>
      </c>
      <c r="Q774" s="1">
        <v>9.4639000000000001E-2</v>
      </c>
      <c r="R774" s="1">
        <v>4.3205E-2</v>
      </c>
      <c r="S774" s="1">
        <v>4.4609999999999997E-3</v>
      </c>
      <c r="U774" s="1">
        <v>4.8002999999999997E-2</v>
      </c>
      <c r="V774" s="1">
        <v>5.6162999999999998E-2</v>
      </c>
      <c r="W774" s="1">
        <v>9.2983999999999997E-2</v>
      </c>
      <c r="X774" s="1">
        <v>4.3205E-2</v>
      </c>
      <c r="Y774" s="1">
        <v>4.4609999999999997E-3</v>
      </c>
      <c r="AA774" s="1">
        <v>4.0773999999999998E-2</v>
      </c>
      <c r="AB774" s="1">
        <v>4.2368999999999997E-2</v>
      </c>
      <c r="AC774" s="1">
        <v>6.5314999999999998E-2</v>
      </c>
      <c r="AD774" s="1">
        <v>4.1127999999999998E-2</v>
      </c>
      <c r="AE774" s="1">
        <v>4.2846999999999998E-3</v>
      </c>
      <c r="AG774" s="3">
        <f t="shared" si="186"/>
        <v>557.19577909282555</v>
      </c>
      <c r="AH774" s="3">
        <f t="shared" si="187"/>
        <v>26.945430681149951</v>
      </c>
      <c r="AI774" s="3">
        <f t="shared" si="188"/>
        <v>26.747068983792904</v>
      </c>
      <c r="AJ774" s="3">
        <f t="shared" si="189"/>
        <v>22.719100696730866</v>
      </c>
      <c r="AK774" s="1">
        <f t="shared" si="190"/>
        <v>2199763345500</v>
      </c>
      <c r="AL774" s="63">
        <f t="shared" si="191"/>
        <v>1.4607879999999998E-4</v>
      </c>
      <c r="AM774" s="63">
        <f t="shared" si="192"/>
        <v>6.3588799999999997E-6</v>
      </c>
      <c r="AN774" s="43">
        <f t="shared" si="193"/>
        <v>4.3530478070739904E-2</v>
      </c>
      <c r="AO774" s="3">
        <f t="shared" si="194"/>
        <v>2.2411388293950356</v>
      </c>
      <c r="AP774" s="3">
        <f t="shared" si="195"/>
        <v>0.75848811488360668</v>
      </c>
      <c r="AV774" s="7"/>
      <c r="AW774" s="7"/>
      <c r="AX774" s="7"/>
      <c r="AY774" s="7"/>
      <c r="AZ774" s="7"/>
      <c r="BA774" s="7"/>
      <c r="BI774" s="7"/>
    </row>
    <row r="775" spans="1:61" x14ac:dyDescent="0.2">
      <c r="A775" s="2">
        <f t="shared" si="182"/>
        <v>191</v>
      </c>
      <c r="B775" s="1">
        <v>1.015E-4</v>
      </c>
      <c r="C775" s="1">
        <v>32510</v>
      </c>
      <c r="D775" s="1">
        <v>1108000000000</v>
      </c>
      <c r="E775" s="1">
        <v>35640</v>
      </c>
      <c r="F775" s="1">
        <v>3033000000</v>
      </c>
      <c r="G775" s="1">
        <v>7451000</v>
      </c>
      <c r="H775" s="53">
        <f t="shared" si="184"/>
        <v>5.342105263157895E-15</v>
      </c>
      <c r="I775" s="53">
        <f t="shared" si="185"/>
        <v>58.315789473684212</v>
      </c>
      <c r="J775" s="1">
        <v>866200000</v>
      </c>
      <c r="K775" s="1">
        <v>6986000</v>
      </c>
      <c r="L775" s="64">
        <f t="shared" si="183"/>
        <v>3033035640</v>
      </c>
      <c r="M775" s="1">
        <v>58550000</v>
      </c>
      <c r="N775" s="64"/>
      <c r="O775" s="1">
        <v>4.7856000000000003E-2</v>
      </c>
      <c r="P775" s="1">
        <v>5.6370000000000003E-2</v>
      </c>
      <c r="Q775" s="1">
        <v>9.3651999999999999E-2</v>
      </c>
      <c r="R775" s="1">
        <v>4.2755000000000001E-2</v>
      </c>
      <c r="S775" s="1">
        <v>4.4146000000000003E-3</v>
      </c>
      <c r="U775" s="1">
        <v>4.7503999999999998E-2</v>
      </c>
      <c r="V775" s="1">
        <v>5.5578000000000002E-2</v>
      </c>
      <c r="W775" s="1">
        <v>9.2015E-2</v>
      </c>
      <c r="X775" s="1">
        <v>4.2755000000000001E-2</v>
      </c>
      <c r="Y775" s="1">
        <v>4.4146000000000003E-3</v>
      </c>
      <c r="AA775" s="1">
        <v>4.0350999999999998E-2</v>
      </c>
      <c r="AB775" s="1">
        <v>4.1928E-2</v>
      </c>
      <c r="AC775" s="1">
        <v>6.4634999999999998E-2</v>
      </c>
      <c r="AD775" s="1">
        <v>4.0701000000000001E-2</v>
      </c>
      <c r="AE775" s="1">
        <v>4.2401000000000001E-3</v>
      </c>
      <c r="AG775" s="3">
        <f t="shared" si="186"/>
        <v>563.03023683595109</v>
      </c>
      <c r="AH775" s="3">
        <f t="shared" si="187"/>
        <v>26.944375014021276</v>
      </c>
      <c r="AI775" s="3">
        <f t="shared" si="188"/>
        <v>26.74618837065502</v>
      </c>
      <c r="AJ775" s="3">
        <f t="shared" si="189"/>
        <v>22.718833086567461</v>
      </c>
      <c r="AK775" s="1">
        <f t="shared" si="190"/>
        <v>2199792604500</v>
      </c>
      <c r="AL775" s="63">
        <f t="shared" si="191"/>
        <v>1.4596119999999999E-4</v>
      </c>
      <c r="AM775" s="63">
        <f t="shared" si="192"/>
        <v>6.2391999999999995E-6</v>
      </c>
      <c r="AN775" s="43">
        <f t="shared" si="193"/>
        <v>4.2745606366623459E-2</v>
      </c>
      <c r="AO775" s="3">
        <f t="shared" si="194"/>
        <v>2.2411099284489384</v>
      </c>
      <c r="AP775" s="3">
        <f t="shared" si="195"/>
        <v>0.75847081781089232</v>
      </c>
      <c r="AV775" s="7"/>
      <c r="AW775" s="7"/>
      <c r="AX775" s="7"/>
      <c r="AY775" s="7"/>
      <c r="AZ775" s="7"/>
      <c r="BA775" s="7"/>
      <c r="BI775" s="7"/>
    </row>
    <row r="776" spans="1:61" x14ac:dyDescent="0.2">
      <c r="A776" s="2">
        <f t="shared" si="182"/>
        <v>191.25</v>
      </c>
      <c r="B776" s="1">
        <v>1.004E-4</v>
      </c>
      <c r="C776" s="1">
        <v>32930</v>
      </c>
      <c r="D776" s="1">
        <v>1106000000000</v>
      </c>
      <c r="E776" s="1">
        <v>35330</v>
      </c>
      <c r="F776" s="1">
        <v>2974000000</v>
      </c>
      <c r="G776" s="1">
        <v>7459000</v>
      </c>
      <c r="H776" s="53">
        <f t="shared" si="184"/>
        <v>5.2842105263157899E-15</v>
      </c>
      <c r="I776" s="53">
        <f t="shared" si="185"/>
        <v>58.210526315789473</v>
      </c>
      <c r="J776" s="1">
        <v>886700000</v>
      </c>
      <c r="K776" s="1">
        <v>6903000</v>
      </c>
      <c r="L776" s="64">
        <f t="shared" si="183"/>
        <v>2974035330</v>
      </c>
      <c r="M776" s="1">
        <v>57940000</v>
      </c>
      <c r="N776" s="64"/>
      <c r="O776" s="1">
        <v>4.7358999999999998E-2</v>
      </c>
      <c r="P776" s="1">
        <v>5.5784E-2</v>
      </c>
      <c r="Q776" s="1">
        <v>9.2678999999999997E-2</v>
      </c>
      <c r="R776" s="1">
        <v>4.231E-2</v>
      </c>
      <c r="S776" s="1">
        <v>4.3686999999999997E-3</v>
      </c>
      <c r="U776" s="1">
        <v>4.7010999999999997E-2</v>
      </c>
      <c r="V776" s="1">
        <v>5.5001000000000001E-2</v>
      </c>
      <c r="W776" s="1">
        <v>9.1059000000000001E-2</v>
      </c>
      <c r="X776" s="1">
        <v>4.231E-2</v>
      </c>
      <c r="Y776" s="1">
        <v>4.3686999999999997E-3</v>
      </c>
      <c r="AA776" s="1">
        <v>3.993E-2</v>
      </c>
      <c r="AB776" s="1">
        <v>4.1492000000000001E-2</v>
      </c>
      <c r="AC776" s="1">
        <v>6.3963000000000006E-2</v>
      </c>
      <c r="AD776" s="1">
        <v>4.0278000000000001E-2</v>
      </c>
      <c r="AE776" s="1">
        <v>4.1960000000000001E-3</v>
      </c>
      <c r="AG776" s="3">
        <f t="shared" si="186"/>
        <v>568.9257878221232</v>
      </c>
      <c r="AH776" s="3">
        <f t="shared" si="187"/>
        <v>26.943756385467932</v>
      </c>
      <c r="AI776" s="3">
        <f t="shared" si="188"/>
        <v>26.745770211305832</v>
      </c>
      <c r="AJ776" s="3">
        <f t="shared" si="189"/>
        <v>22.717206707737379</v>
      </c>
      <c r="AK776" s="1">
        <f t="shared" si="190"/>
        <v>2199822241500</v>
      </c>
      <c r="AL776" s="63">
        <f t="shared" si="191"/>
        <v>1.460396E-4</v>
      </c>
      <c r="AM776" s="63">
        <f t="shared" si="192"/>
        <v>6.1476799999999999E-6</v>
      </c>
      <c r="AN776" s="43">
        <f t="shared" si="193"/>
        <v>4.209597944667063E-2</v>
      </c>
      <c r="AO776" s="3">
        <f t="shared" si="194"/>
        <v>2.241097805822458</v>
      </c>
      <c r="AP776" s="3">
        <f t="shared" si="195"/>
        <v>0.75846120751469959</v>
      </c>
      <c r="AV776" s="7"/>
      <c r="AW776" s="7"/>
      <c r="AX776" s="7"/>
      <c r="AY776" s="7"/>
      <c r="AZ776" s="7"/>
      <c r="BA776" s="7"/>
      <c r="BI776" s="7"/>
    </row>
    <row r="777" spans="1:61" x14ac:dyDescent="0.2">
      <c r="A777" s="2">
        <f t="shared" si="182"/>
        <v>191.5</v>
      </c>
      <c r="B777" s="1">
        <v>9.9220000000000002E-5</v>
      </c>
      <c r="C777" s="1">
        <v>33320</v>
      </c>
      <c r="D777" s="1">
        <v>1104000000000</v>
      </c>
      <c r="E777" s="1">
        <v>35000</v>
      </c>
      <c r="F777" s="1">
        <v>2918000000</v>
      </c>
      <c r="G777" s="1">
        <v>7469000</v>
      </c>
      <c r="H777" s="53">
        <f t="shared" si="184"/>
        <v>5.2221052631578946E-15</v>
      </c>
      <c r="I777" s="53">
        <f t="shared" si="185"/>
        <v>58.10526315789474</v>
      </c>
      <c r="J777" s="1">
        <v>905300000</v>
      </c>
      <c r="K777" s="1">
        <v>6834000</v>
      </c>
      <c r="L777" s="64">
        <f t="shared" si="183"/>
        <v>2918035000</v>
      </c>
      <c r="M777" s="1">
        <v>57340000</v>
      </c>
      <c r="N777" s="64"/>
      <c r="O777" s="1">
        <v>4.6865999999999998E-2</v>
      </c>
      <c r="P777" s="1">
        <v>5.5204000000000003E-2</v>
      </c>
      <c r="Q777" s="1">
        <v>9.1715000000000005E-2</v>
      </c>
      <c r="R777" s="1">
        <v>4.1870999999999998E-2</v>
      </c>
      <c r="S777" s="1">
        <v>4.3230999999999999E-3</v>
      </c>
      <c r="U777" s="1">
        <v>4.6522000000000001E-2</v>
      </c>
      <c r="V777" s="1">
        <v>5.4427999999999997E-2</v>
      </c>
      <c r="W777" s="1">
        <v>9.0111999999999998E-2</v>
      </c>
      <c r="X777" s="1">
        <v>4.1870999999999998E-2</v>
      </c>
      <c r="Y777" s="1">
        <v>4.3230999999999999E-3</v>
      </c>
      <c r="AA777" s="1">
        <v>3.9515000000000002E-2</v>
      </c>
      <c r="AB777" s="1">
        <v>4.1059999999999999E-2</v>
      </c>
      <c r="AC777" s="1">
        <v>6.3297999999999993E-2</v>
      </c>
      <c r="AD777" s="1">
        <v>3.9858999999999999E-2</v>
      </c>
      <c r="AE777" s="1">
        <v>4.1522E-3</v>
      </c>
      <c r="AG777" s="3">
        <f t="shared" si="186"/>
        <v>574.88307176534909</v>
      </c>
      <c r="AH777" s="3">
        <f t="shared" si="187"/>
        <v>26.942470041354849</v>
      </c>
      <c r="AI777" s="3">
        <f t="shared" si="188"/>
        <v>26.744710264667571</v>
      </c>
      <c r="AJ777" s="3">
        <f t="shared" si="189"/>
        <v>22.716504580807769</v>
      </c>
      <c r="AK777" s="1">
        <f t="shared" si="190"/>
        <v>2199852229500</v>
      </c>
      <c r="AL777" s="63">
        <f t="shared" si="191"/>
        <v>1.461964E-4</v>
      </c>
      <c r="AM777" s="63">
        <f t="shared" si="192"/>
        <v>6.0746399999999997E-6</v>
      </c>
      <c r="AN777" s="43">
        <f t="shared" si="193"/>
        <v>4.1551228347620053E-2</v>
      </c>
      <c r="AO777" s="3">
        <f t="shared" si="194"/>
        <v>2.2411153781126969</v>
      </c>
      <c r="AP777" s="3">
        <f t="shared" si="195"/>
        <v>0.75847764654735161</v>
      </c>
      <c r="AV777" s="7"/>
      <c r="AW777" s="7"/>
      <c r="AX777" s="7"/>
      <c r="AY777" s="7"/>
      <c r="AZ777" s="7"/>
      <c r="BA777" s="7"/>
      <c r="BI777" s="7"/>
    </row>
    <row r="778" spans="1:61" x14ac:dyDescent="0.2">
      <c r="A778" s="2">
        <f t="shared" si="182"/>
        <v>191.75</v>
      </c>
      <c r="B778" s="1">
        <v>9.8079999999999996E-5</v>
      </c>
      <c r="C778" s="1">
        <v>33670</v>
      </c>
      <c r="D778" s="1">
        <v>1102000000000</v>
      </c>
      <c r="E778" s="1">
        <v>34670</v>
      </c>
      <c r="F778" s="1">
        <v>2866000000</v>
      </c>
      <c r="G778" s="1">
        <v>7479000</v>
      </c>
      <c r="H778" s="53">
        <f t="shared" si="184"/>
        <v>5.1621052631578945E-15</v>
      </c>
      <c r="I778" s="53">
        <f t="shared" si="185"/>
        <v>58</v>
      </c>
      <c r="J778" s="1">
        <v>922100000</v>
      </c>
      <c r="K778" s="1">
        <v>6775000</v>
      </c>
      <c r="L778" s="64">
        <f t="shared" si="183"/>
        <v>2866034670</v>
      </c>
      <c r="M778" s="1">
        <v>56750000</v>
      </c>
      <c r="N778" s="64"/>
      <c r="O778" s="1">
        <v>4.6377000000000002E-2</v>
      </c>
      <c r="P778" s="1">
        <v>5.4628999999999997E-2</v>
      </c>
      <c r="Q778" s="1">
        <v>9.0759999999999993E-2</v>
      </c>
      <c r="R778" s="1">
        <v>4.1435E-2</v>
      </c>
      <c r="S778" s="1">
        <v>4.2781E-3</v>
      </c>
      <c r="U778" s="1">
        <v>4.6036000000000001E-2</v>
      </c>
      <c r="V778" s="1">
        <v>5.3862E-2</v>
      </c>
      <c r="W778" s="1">
        <v>8.9174000000000003E-2</v>
      </c>
      <c r="X778" s="1">
        <v>4.1435E-2</v>
      </c>
      <c r="Y778" s="1">
        <v>4.2781E-3</v>
      </c>
      <c r="AA778" s="1">
        <v>3.9102999999999999E-2</v>
      </c>
      <c r="AB778" s="1">
        <v>4.0633000000000002E-2</v>
      </c>
      <c r="AC778" s="1">
        <v>6.2639E-2</v>
      </c>
      <c r="AD778" s="1">
        <v>3.9444E-2</v>
      </c>
      <c r="AE778" s="1">
        <v>4.1089999999999998E-3</v>
      </c>
      <c r="AG778" s="3">
        <f t="shared" si="186"/>
        <v>580.90273507815095</v>
      </c>
      <c r="AH778" s="3">
        <f t="shared" si="187"/>
        <v>26.940526144719406</v>
      </c>
      <c r="AI778" s="3">
        <f t="shared" si="188"/>
        <v>26.742438312057757</v>
      </c>
      <c r="AJ778" s="3">
        <f t="shared" si="189"/>
        <v>22.715039649760936</v>
      </c>
      <c r="AK778" s="1">
        <f t="shared" si="190"/>
        <v>2199882532500</v>
      </c>
      <c r="AL778" s="63">
        <f t="shared" si="191"/>
        <v>1.4639239999999999E-4</v>
      </c>
      <c r="AM778" s="63">
        <f t="shared" si="192"/>
        <v>6.0139199999999998E-6</v>
      </c>
      <c r="AN778" s="43">
        <f t="shared" si="193"/>
        <v>4.1080821135523429E-2</v>
      </c>
      <c r="AO778" s="3">
        <f t="shared" si="194"/>
        <v>2.2411194908687082</v>
      </c>
      <c r="AP778" s="3">
        <f t="shared" si="195"/>
        <v>0.75847992824324084</v>
      </c>
      <c r="AV778" s="7"/>
      <c r="AW778" s="7"/>
      <c r="AX778" s="7"/>
      <c r="AY778" s="7"/>
      <c r="AZ778" s="7"/>
      <c r="BA778" s="7"/>
      <c r="BI778" s="7"/>
    </row>
    <row r="779" spans="1:61" x14ac:dyDescent="0.2">
      <c r="A779" s="2">
        <f t="shared" si="182"/>
        <v>192</v>
      </c>
      <c r="B779" s="1">
        <v>9.6949999999999998E-5</v>
      </c>
      <c r="C779" s="1">
        <v>33980</v>
      </c>
      <c r="D779" s="1">
        <v>1101000000000</v>
      </c>
      <c r="E779" s="1">
        <v>34320</v>
      </c>
      <c r="F779" s="1">
        <v>2816000000</v>
      </c>
      <c r="G779" s="1">
        <v>7486000</v>
      </c>
      <c r="H779" s="53">
        <f t="shared" si="184"/>
        <v>5.102631578947368E-15</v>
      </c>
      <c r="I779" s="53">
        <f t="shared" si="185"/>
        <v>57.94736842105263</v>
      </c>
      <c r="J779" s="1">
        <v>937300000</v>
      </c>
      <c r="K779" s="1">
        <v>6721000</v>
      </c>
      <c r="L779" s="64">
        <f t="shared" si="183"/>
        <v>2816034320</v>
      </c>
      <c r="M779" s="1">
        <v>56160000</v>
      </c>
      <c r="N779" s="64"/>
      <c r="O779" s="1">
        <v>4.5894999999999998E-2</v>
      </c>
      <c r="P779" s="1">
        <v>5.4060999999999998E-2</v>
      </c>
      <c r="Q779" s="1">
        <v>8.9817999999999995E-2</v>
      </c>
      <c r="R779" s="1">
        <v>4.1003999999999999E-2</v>
      </c>
      <c r="S779" s="1">
        <v>4.2335000000000003E-3</v>
      </c>
      <c r="U779" s="1">
        <v>4.5558000000000001E-2</v>
      </c>
      <c r="V779" s="1">
        <v>5.3301000000000001E-2</v>
      </c>
      <c r="W779" s="1">
        <v>8.8247999999999993E-2</v>
      </c>
      <c r="X779" s="1">
        <v>4.1003999999999999E-2</v>
      </c>
      <c r="Y779" s="1">
        <v>4.2335000000000003E-3</v>
      </c>
      <c r="AA779" s="1">
        <v>3.8696000000000001E-2</v>
      </c>
      <c r="AB779" s="1">
        <v>4.0210000000000003E-2</v>
      </c>
      <c r="AC779" s="1">
        <v>6.1987E-2</v>
      </c>
      <c r="AD779" s="1">
        <v>3.9033999999999999E-2</v>
      </c>
      <c r="AE779" s="1">
        <v>4.0660999999999996E-3</v>
      </c>
      <c r="AG779" s="3">
        <f t="shared" si="186"/>
        <v>586.98543094170884</v>
      </c>
      <c r="AH779" s="3">
        <f t="shared" si="187"/>
        <v>26.939696353069728</v>
      </c>
      <c r="AI779" s="3">
        <f t="shared" si="188"/>
        <v>26.74188226284237</v>
      </c>
      <c r="AJ779" s="3">
        <f t="shared" si="189"/>
        <v>22.713988235720365</v>
      </c>
      <c r="AK779" s="1">
        <f t="shared" si="190"/>
        <v>2199913114500</v>
      </c>
      <c r="AL779" s="63">
        <f t="shared" si="191"/>
        <v>1.4658839999999999E-4</v>
      </c>
      <c r="AM779" s="63">
        <f t="shared" si="192"/>
        <v>5.9619999999999998E-6</v>
      </c>
      <c r="AN779" s="43">
        <f t="shared" si="193"/>
        <v>4.0671703900172183E-2</v>
      </c>
      <c r="AO779" s="3">
        <f t="shared" si="194"/>
        <v>2.241114975059038</v>
      </c>
      <c r="AP779" s="3">
        <f t="shared" si="195"/>
        <v>0.75847653576515417</v>
      </c>
      <c r="AV779" s="7"/>
      <c r="AW779" s="7"/>
      <c r="AX779" s="7"/>
      <c r="AY779" s="7"/>
      <c r="AZ779" s="7"/>
      <c r="BA779" s="7"/>
      <c r="BI779" s="7"/>
    </row>
    <row r="780" spans="1:61" x14ac:dyDescent="0.2">
      <c r="A780" s="2"/>
      <c r="B780" s="1"/>
      <c r="C780" s="1"/>
      <c r="D780" s="1"/>
      <c r="E780" s="1"/>
      <c r="F780" s="1"/>
      <c r="G780" s="1"/>
      <c r="H780" s="53"/>
      <c r="I780" s="53"/>
      <c r="J780" s="1"/>
      <c r="K780" s="1"/>
      <c r="L780" s="64"/>
      <c r="M780" s="64"/>
      <c r="N780" s="64"/>
      <c r="O780" s="1"/>
      <c r="P780" s="1"/>
      <c r="Q780" s="1"/>
      <c r="R780" s="1"/>
      <c r="S780" s="1"/>
      <c r="U780" s="1"/>
      <c r="V780" s="1"/>
      <c r="W780" s="1"/>
      <c r="X780" s="1"/>
      <c r="Y780" s="1"/>
      <c r="AA780" s="1"/>
      <c r="AB780" s="1"/>
      <c r="AC780" s="1"/>
      <c r="AD780" s="1"/>
      <c r="AE780" s="1"/>
      <c r="AG780" s="3"/>
      <c r="AH780" s="3"/>
      <c r="AI780" s="3"/>
      <c r="AJ780" s="3"/>
      <c r="AK780" s="1"/>
      <c r="AL780" s="63"/>
      <c r="AM780" s="63"/>
      <c r="AN780" s="43"/>
      <c r="AO780" s="3"/>
      <c r="AP780" s="3"/>
      <c r="AV780" s="7"/>
      <c r="AW780" s="7"/>
      <c r="AX780" s="7"/>
      <c r="AY780" s="7"/>
      <c r="AZ780" s="7"/>
      <c r="BA780" s="7"/>
      <c r="BI780" s="7"/>
    </row>
    <row r="781" spans="1:61" x14ac:dyDescent="0.2">
      <c r="A781" s="2"/>
      <c r="B781" s="1"/>
      <c r="C781" s="1"/>
      <c r="D781" s="1"/>
      <c r="E781" s="1"/>
      <c r="F781" s="1"/>
      <c r="G781" s="1"/>
      <c r="H781" s="53"/>
      <c r="I781" s="53"/>
      <c r="J781" s="1"/>
      <c r="K781" s="1"/>
      <c r="L781" s="64"/>
      <c r="M781" s="64"/>
      <c r="N781" s="64"/>
      <c r="O781" s="1"/>
      <c r="P781" s="1"/>
      <c r="Q781" s="1"/>
      <c r="R781" s="1"/>
      <c r="S781" s="1"/>
      <c r="U781" s="1"/>
      <c r="V781" s="1"/>
      <c r="W781" s="1"/>
      <c r="X781" s="1"/>
      <c r="Y781" s="1"/>
      <c r="AA781" s="1"/>
      <c r="AB781" s="1"/>
      <c r="AC781" s="1"/>
      <c r="AD781" s="1"/>
      <c r="AE781" s="1"/>
      <c r="AG781" s="3"/>
      <c r="AH781" s="3"/>
      <c r="AI781" s="3"/>
      <c r="AJ781" s="3"/>
      <c r="AK781" s="1"/>
      <c r="AL781" s="63"/>
      <c r="AM781" s="63"/>
      <c r="AN781" s="43"/>
      <c r="AO781" s="3"/>
      <c r="AP781" s="3"/>
      <c r="AV781" s="7"/>
      <c r="AW781" s="7"/>
      <c r="AX781" s="7"/>
      <c r="AY781" s="7"/>
      <c r="AZ781" s="7"/>
      <c r="BA781" s="7"/>
      <c r="BI781" s="7"/>
    </row>
    <row r="782" spans="1:61" x14ac:dyDescent="0.2">
      <c r="A782" s="2"/>
      <c r="B782" s="1"/>
      <c r="C782" s="1"/>
      <c r="D782" s="1"/>
      <c r="E782" s="1"/>
      <c r="F782" s="1"/>
      <c r="G782" s="1"/>
      <c r="H782" s="53"/>
      <c r="I782" s="53"/>
      <c r="J782" s="1"/>
      <c r="K782" s="1"/>
      <c r="L782" s="64"/>
      <c r="M782" s="64"/>
      <c r="N782" s="64"/>
      <c r="O782" s="1"/>
      <c r="P782" s="1"/>
      <c r="Q782" s="1"/>
      <c r="R782" s="1"/>
      <c r="S782" s="1"/>
      <c r="U782" s="1"/>
      <c r="V782" s="1"/>
      <c r="W782" s="1"/>
      <c r="X782" s="1"/>
      <c r="Y782" s="1"/>
      <c r="AA782" s="1"/>
      <c r="AB782" s="1"/>
      <c r="AC782" s="1"/>
      <c r="AD782" s="1"/>
      <c r="AE782" s="1"/>
      <c r="AG782" s="3"/>
      <c r="AH782" s="3"/>
      <c r="AI782" s="3"/>
      <c r="AJ782" s="3"/>
      <c r="AK782" s="1"/>
      <c r="AL782" s="63"/>
      <c r="AM782" s="63"/>
      <c r="AN782" s="43"/>
      <c r="AO782" s="3"/>
      <c r="AP782" s="3"/>
      <c r="AV782" s="7"/>
      <c r="AW782" s="7"/>
      <c r="AX782" s="7"/>
      <c r="AY782" s="7"/>
      <c r="AZ782" s="7"/>
      <c r="BA782" s="7"/>
      <c r="BI782" s="7"/>
    </row>
    <row r="783" spans="1:61" x14ac:dyDescent="0.2">
      <c r="A783" s="2"/>
      <c r="B783" s="1"/>
      <c r="C783" s="1"/>
      <c r="D783" s="1"/>
      <c r="E783" s="1"/>
      <c r="F783" s="1"/>
      <c r="G783" s="1"/>
      <c r="H783" s="53"/>
      <c r="I783" s="53"/>
      <c r="J783" s="1"/>
      <c r="K783" s="1"/>
      <c r="L783" s="64"/>
      <c r="M783" s="64"/>
      <c r="N783" s="64"/>
      <c r="O783" s="1"/>
      <c r="P783" s="1"/>
      <c r="Q783" s="1"/>
      <c r="R783" s="1"/>
      <c r="S783" s="1"/>
      <c r="U783" s="1"/>
      <c r="V783" s="1"/>
      <c r="W783" s="1"/>
      <c r="X783" s="1"/>
      <c r="Y783" s="1"/>
      <c r="AA783" s="1"/>
      <c r="AB783" s="1"/>
      <c r="AC783" s="1"/>
      <c r="AD783" s="1"/>
      <c r="AE783" s="1"/>
      <c r="AG783" s="3"/>
      <c r="AH783" s="3"/>
      <c r="AI783" s="3"/>
      <c r="AJ783" s="3"/>
      <c r="AK783" s="1"/>
      <c r="AL783" s="63"/>
      <c r="AM783" s="63"/>
      <c r="AN783" s="43"/>
      <c r="AO783" s="3"/>
      <c r="AP783" s="3"/>
      <c r="AV783" s="7"/>
      <c r="AW783" s="7"/>
      <c r="AX783" s="7"/>
      <c r="AY783" s="7"/>
      <c r="AZ783" s="7"/>
      <c r="BA783" s="7"/>
      <c r="BI783" s="7"/>
    </row>
    <row r="784" spans="1:61" x14ac:dyDescent="0.2">
      <c r="A784" s="2"/>
      <c r="B784" s="1"/>
      <c r="C784" s="1"/>
      <c r="D784" s="1"/>
      <c r="E784" s="1"/>
      <c r="F784" s="1"/>
      <c r="G784" s="1"/>
      <c r="H784" s="53"/>
      <c r="I784" s="53"/>
      <c r="J784" s="1"/>
      <c r="K784" s="1"/>
      <c r="L784" s="64"/>
      <c r="M784" s="64"/>
      <c r="N784" s="64"/>
      <c r="O784" s="1"/>
      <c r="P784" s="1"/>
      <c r="Q784" s="1"/>
      <c r="R784" s="1"/>
      <c r="S784" s="1"/>
      <c r="U784" s="1"/>
      <c r="V784" s="1"/>
      <c r="W784" s="1"/>
      <c r="X784" s="1"/>
      <c r="Y784" s="1"/>
      <c r="AA784" s="1"/>
      <c r="AB784" s="1"/>
      <c r="AC784" s="1"/>
      <c r="AD784" s="1"/>
      <c r="AE784" s="1"/>
      <c r="AG784" s="3"/>
      <c r="AH784" s="3"/>
      <c r="AI784" s="3"/>
      <c r="AJ784" s="3"/>
      <c r="AK784" s="1"/>
      <c r="AL784" s="63"/>
      <c r="AM784" s="63"/>
      <c r="AN784" s="43"/>
      <c r="AO784" s="3"/>
      <c r="AP784" s="3"/>
      <c r="AV784" s="7"/>
      <c r="AW784" s="7"/>
      <c r="AX784" s="7"/>
      <c r="AY784" s="7"/>
      <c r="AZ784" s="7"/>
      <c r="BA784" s="7"/>
      <c r="BI784" s="7"/>
    </row>
    <row r="785" spans="1:61" x14ac:dyDescent="0.2">
      <c r="A785" s="2"/>
      <c r="B785" s="1"/>
      <c r="C785" s="1"/>
      <c r="D785" s="1"/>
      <c r="E785" s="1"/>
      <c r="F785" s="1"/>
      <c r="G785" s="1"/>
      <c r="H785" s="53"/>
      <c r="I785" s="53"/>
      <c r="J785" s="1"/>
      <c r="K785" s="1"/>
      <c r="L785" s="64"/>
      <c r="M785" s="64"/>
      <c r="N785" s="64"/>
      <c r="O785" s="1"/>
      <c r="P785" s="1"/>
      <c r="Q785" s="1"/>
      <c r="R785" s="1"/>
      <c r="S785" s="1"/>
      <c r="U785" s="1"/>
      <c r="V785" s="1"/>
      <c r="W785" s="1"/>
      <c r="X785" s="1"/>
      <c r="Y785" s="1"/>
      <c r="AA785" s="1"/>
      <c r="AB785" s="1"/>
      <c r="AC785" s="1"/>
      <c r="AD785" s="1"/>
      <c r="AE785" s="1"/>
      <c r="AG785" s="3"/>
      <c r="AH785" s="3"/>
      <c r="AI785" s="3"/>
      <c r="AJ785" s="3"/>
      <c r="AK785" s="1"/>
      <c r="AL785" s="63"/>
      <c r="AM785" s="63"/>
      <c r="AN785" s="43"/>
      <c r="AO785" s="3"/>
      <c r="AP785" s="3"/>
      <c r="AV785" s="7"/>
      <c r="AW785" s="7"/>
      <c r="AX785" s="7"/>
      <c r="AY785" s="7"/>
      <c r="AZ785" s="7"/>
      <c r="BA785" s="7"/>
      <c r="BI785" s="7"/>
    </row>
    <row r="786" spans="1:61" x14ac:dyDescent="0.2">
      <c r="A786" s="2"/>
      <c r="B786" s="1"/>
      <c r="C786" s="1"/>
      <c r="D786" s="1"/>
      <c r="E786" s="1"/>
      <c r="F786" s="1"/>
      <c r="G786" s="1"/>
      <c r="H786" s="53"/>
      <c r="I786" s="53"/>
      <c r="J786" s="1"/>
      <c r="K786" s="1"/>
      <c r="L786" s="64"/>
      <c r="M786" s="64"/>
      <c r="N786" s="64"/>
      <c r="O786" s="1"/>
      <c r="P786" s="1"/>
      <c r="Q786" s="1"/>
      <c r="R786" s="1"/>
      <c r="S786" s="1"/>
      <c r="U786" s="1"/>
      <c r="V786" s="1"/>
      <c r="W786" s="1"/>
      <c r="X786" s="1"/>
      <c r="Y786" s="1"/>
      <c r="AA786" s="1"/>
      <c r="AB786" s="1"/>
      <c r="AC786" s="1"/>
      <c r="AD786" s="1"/>
      <c r="AE786" s="1"/>
      <c r="AG786" s="3"/>
      <c r="AH786" s="3"/>
      <c r="AI786" s="3"/>
      <c r="AJ786" s="3"/>
      <c r="AK786" s="1"/>
      <c r="AL786" s="63"/>
      <c r="AM786" s="63"/>
      <c r="AN786" s="43"/>
      <c r="AO786" s="3"/>
      <c r="AP786" s="3"/>
      <c r="AV786" s="7"/>
      <c r="AW786" s="7"/>
      <c r="AX786" s="7"/>
      <c r="AY786" s="7"/>
      <c r="AZ786" s="7"/>
      <c r="BA786" s="7"/>
      <c r="BI786" s="7"/>
    </row>
    <row r="787" spans="1:61" x14ac:dyDescent="0.2">
      <c r="A787" s="2"/>
      <c r="B787" s="1"/>
      <c r="C787" s="1"/>
      <c r="D787" s="1"/>
      <c r="E787" s="1"/>
      <c r="F787" s="1"/>
      <c r="G787" s="1"/>
      <c r="H787" s="53"/>
      <c r="I787" s="53"/>
      <c r="J787" s="1"/>
      <c r="K787" s="1"/>
      <c r="L787" s="64"/>
      <c r="M787" s="64"/>
      <c r="N787" s="64"/>
      <c r="O787" s="1"/>
      <c r="P787" s="1"/>
      <c r="Q787" s="1"/>
      <c r="R787" s="1"/>
      <c r="S787" s="1"/>
      <c r="U787" s="1"/>
      <c r="V787" s="1"/>
      <c r="W787" s="1"/>
      <c r="X787" s="1"/>
      <c r="Y787" s="1"/>
      <c r="AA787" s="1"/>
      <c r="AB787" s="1"/>
      <c r="AC787" s="1"/>
      <c r="AD787" s="1"/>
      <c r="AE787" s="1"/>
      <c r="AG787" s="3"/>
      <c r="AH787" s="3"/>
      <c r="AI787" s="3"/>
      <c r="AJ787" s="3"/>
      <c r="AK787" s="1"/>
      <c r="AL787" s="63"/>
      <c r="AM787" s="63"/>
      <c r="AN787" s="43"/>
      <c r="AO787" s="3"/>
      <c r="AP787" s="3"/>
      <c r="AV787" s="7"/>
      <c r="AW787" s="7"/>
      <c r="AX787" s="7"/>
      <c r="AY787" s="7"/>
      <c r="AZ787" s="7"/>
      <c r="BA787" s="7"/>
      <c r="BI787" s="7"/>
    </row>
    <row r="788" spans="1:61" x14ac:dyDescent="0.2">
      <c r="A788" s="2"/>
      <c r="B788" s="1"/>
      <c r="C788" s="1"/>
      <c r="D788" s="1"/>
      <c r="E788" s="1"/>
      <c r="F788" s="1"/>
      <c r="G788" s="1"/>
      <c r="H788" s="53"/>
      <c r="I788" s="53"/>
      <c r="J788" s="1"/>
      <c r="K788" s="1"/>
      <c r="L788" s="64"/>
      <c r="M788" s="64"/>
      <c r="N788" s="64"/>
      <c r="O788" s="1"/>
      <c r="P788" s="1"/>
      <c r="Q788" s="1"/>
      <c r="R788" s="1"/>
      <c r="S788" s="1"/>
      <c r="U788" s="1"/>
      <c r="V788" s="1"/>
      <c r="W788" s="1"/>
      <c r="X788" s="1"/>
      <c r="Y788" s="1"/>
      <c r="AA788" s="1"/>
      <c r="AB788" s="1"/>
      <c r="AC788" s="1"/>
      <c r="AD788" s="1"/>
      <c r="AE788" s="1"/>
      <c r="AG788" s="3"/>
      <c r="AH788" s="3"/>
      <c r="AI788" s="3"/>
      <c r="AJ788" s="3"/>
      <c r="AK788" s="1"/>
      <c r="AL788" s="63"/>
      <c r="AM788" s="63"/>
      <c r="AN788" s="43"/>
      <c r="AO788" s="3"/>
      <c r="AP788" s="3"/>
      <c r="AV788" s="7"/>
      <c r="AW788" s="7"/>
      <c r="AX788" s="7"/>
      <c r="AY788" s="7"/>
      <c r="AZ788" s="7"/>
      <c r="BA788" s="7"/>
      <c r="BI788" s="7"/>
    </row>
    <row r="789" spans="1:61" x14ac:dyDescent="0.2">
      <c r="A789" s="2"/>
      <c r="B789" s="1"/>
      <c r="C789" s="1"/>
      <c r="D789" s="1"/>
      <c r="E789" s="1"/>
      <c r="F789" s="1"/>
      <c r="G789" s="1"/>
      <c r="H789" s="53"/>
      <c r="I789" s="53"/>
      <c r="J789" s="1"/>
      <c r="K789" s="1"/>
      <c r="L789" s="64"/>
      <c r="M789" s="64"/>
      <c r="N789" s="64"/>
      <c r="O789" s="1"/>
      <c r="P789" s="1"/>
      <c r="Q789" s="1"/>
      <c r="R789" s="1"/>
      <c r="S789" s="1"/>
      <c r="U789" s="1"/>
      <c r="V789" s="1"/>
      <c r="W789" s="1"/>
      <c r="X789" s="1"/>
      <c r="Y789" s="1"/>
      <c r="AA789" s="1"/>
      <c r="AB789" s="1"/>
      <c r="AC789" s="1"/>
      <c r="AD789" s="1"/>
      <c r="AE789" s="1"/>
      <c r="AG789" s="3"/>
      <c r="AH789" s="3"/>
      <c r="AI789" s="3"/>
      <c r="AJ789" s="3"/>
      <c r="AK789" s="1"/>
      <c r="AL789" s="63"/>
      <c r="AM789" s="63"/>
      <c r="AN789" s="43"/>
      <c r="AO789" s="3"/>
      <c r="AP789" s="3"/>
      <c r="AV789" s="7"/>
      <c r="AW789" s="7"/>
      <c r="AX789" s="7"/>
      <c r="AY789" s="7"/>
      <c r="AZ789" s="7"/>
      <c r="BA789" s="7"/>
      <c r="BI789" s="7"/>
    </row>
    <row r="790" spans="1:61" x14ac:dyDescent="0.2">
      <c r="A790" s="2"/>
      <c r="B790" s="1"/>
      <c r="C790" s="1"/>
      <c r="D790" s="1"/>
      <c r="E790" s="1"/>
      <c r="F790" s="1"/>
      <c r="G790" s="1"/>
      <c r="H790" s="53"/>
      <c r="I790" s="53"/>
      <c r="J790" s="1"/>
      <c r="K790" s="1"/>
      <c r="L790" s="64"/>
      <c r="M790" s="64"/>
      <c r="N790" s="64"/>
      <c r="O790" s="1"/>
      <c r="P790" s="1"/>
      <c r="Q790" s="1"/>
      <c r="R790" s="1"/>
      <c r="S790" s="1"/>
      <c r="U790" s="1"/>
      <c r="V790" s="1"/>
      <c r="W790" s="1"/>
      <c r="X790" s="1"/>
      <c r="Y790" s="1"/>
      <c r="AA790" s="1"/>
      <c r="AB790" s="1"/>
      <c r="AC790" s="1"/>
      <c r="AD790" s="1"/>
      <c r="AE790" s="1"/>
      <c r="AG790" s="3"/>
      <c r="AH790" s="3"/>
      <c r="AI790" s="3"/>
      <c r="AJ790" s="3"/>
      <c r="AK790" s="1"/>
      <c r="AL790" s="63"/>
      <c r="AM790" s="63"/>
      <c r="AN790" s="43"/>
      <c r="AO790" s="3"/>
      <c r="AP790" s="3"/>
      <c r="AV790" s="7"/>
      <c r="AW790" s="7"/>
      <c r="AX790" s="7"/>
      <c r="AY790" s="7"/>
      <c r="AZ790" s="7"/>
      <c r="BA790" s="7"/>
      <c r="BI790" s="7"/>
    </row>
    <row r="791" spans="1:61" x14ac:dyDescent="0.2">
      <c r="A791" s="2"/>
      <c r="B791" s="1"/>
      <c r="C791" s="1"/>
      <c r="D791" s="1"/>
      <c r="E791" s="1"/>
      <c r="F791" s="1"/>
      <c r="G791" s="1"/>
      <c r="H791" s="53"/>
      <c r="I791" s="53"/>
      <c r="J791" s="1"/>
      <c r="K791" s="1"/>
      <c r="L791" s="64"/>
      <c r="M791" s="64"/>
      <c r="N791" s="64"/>
      <c r="O791" s="1"/>
      <c r="P791" s="1"/>
      <c r="Q791" s="1"/>
      <c r="R791" s="1"/>
      <c r="S791" s="1"/>
      <c r="U791" s="1"/>
      <c r="V791" s="1"/>
      <c r="W791" s="1"/>
      <c r="X791" s="1"/>
      <c r="Y791" s="1"/>
      <c r="AA791" s="1"/>
      <c r="AB791" s="1"/>
      <c r="AC791" s="1"/>
      <c r="AD791" s="1"/>
      <c r="AE791" s="1"/>
      <c r="AG791" s="3"/>
      <c r="AH791" s="3"/>
      <c r="AI791" s="3"/>
      <c r="AJ791" s="3"/>
      <c r="AK791" s="1"/>
      <c r="AL791" s="63"/>
      <c r="AM791" s="63"/>
      <c r="AN791" s="43"/>
      <c r="AO791" s="3"/>
      <c r="AP791" s="3"/>
      <c r="AV791" s="7"/>
      <c r="AW791" s="7"/>
      <c r="AX791" s="7"/>
      <c r="AY791" s="7"/>
      <c r="AZ791" s="7"/>
      <c r="BA791" s="7"/>
      <c r="BI791" s="7"/>
    </row>
    <row r="792" spans="1:61" x14ac:dyDescent="0.2">
      <c r="A792" s="2"/>
      <c r="B792" s="1"/>
      <c r="C792" s="1"/>
      <c r="D792" s="1"/>
      <c r="E792" s="1"/>
      <c r="F792" s="1"/>
      <c r="G792" s="1"/>
      <c r="H792" s="53"/>
      <c r="I792" s="53"/>
      <c r="J792" s="1"/>
      <c r="K792" s="1"/>
      <c r="L792" s="64"/>
      <c r="M792" s="64"/>
      <c r="N792" s="64"/>
      <c r="O792" s="1"/>
      <c r="P792" s="1"/>
      <c r="Q792" s="1"/>
      <c r="R792" s="1"/>
      <c r="S792" s="1"/>
      <c r="U792" s="1"/>
      <c r="V792" s="1"/>
      <c r="W792" s="1"/>
      <c r="X792" s="1"/>
      <c r="Y792" s="1"/>
      <c r="AA792" s="1"/>
      <c r="AB792" s="1"/>
      <c r="AC792" s="1"/>
      <c r="AD792" s="1"/>
      <c r="AE792" s="1"/>
      <c r="AG792" s="3"/>
      <c r="AH792" s="3"/>
      <c r="AI792" s="3"/>
      <c r="AJ792" s="3"/>
      <c r="AK792" s="1"/>
      <c r="AL792" s="63"/>
      <c r="AM792" s="63"/>
      <c r="AN792" s="43"/>
      <c r="AO792" s="3"/>
      <c r="AP792" s="3"/>
      <c r="AV792" s="7"/>
      <c r="AW792" s="7"/>
      <c r="AX792" s="7"/>
      <c r="AY792" s="7"/>
      <c r="AZ792" s="7"/>
      <c r="BA792" s="7"/>
      <c r="BI792" s="7"/>
    </row>
    <row r="793" spans="1:61" x14ac:dyDescent="0.2">
      <c r="A793" s="2"/>
      <c r="B793" s="1"/>
      <c r="C793" s="1"/>
      <c r="D793" s="1"/>
      <c r="E793" s="1"/>
      <c r="F793" s="1"/>
      <c r="G793" s="1"/>
      <c r="H793" s="53"/>
      <c r="I793" s="53"/>
      <c r="J793" s="1"/>
      <c r="K793" s="1"/>
      <c r="L793" s="64"/>
      <c r="M793" s="64"/>
      <c r="N793" s="64"/>
      <c r="O793" s="1"/>
      <c r="P793" s="1"/>
      <c r="Q793" s="1"/>
      <c r="R793" s="1"/>
      <c r="S793" s="1"/>
      <c r="U793" s="1"/>
      <c r="V793" s="1"/>
      <c r="W793" s="1"/>
      <c r="X793" s="1"/>
      <c r="Y793" s="1"/>
      <c r="AA793" s="1"/>
      <c r="AB793" s="1"/>
      <c r="AC793" s="1"/>
      <c r="AD793" s="1"/>
      <c r="AE793" s="1"/>
      <c r="AG793" s="3"/>
      <c r="AH793" s="3"/>
      <c r="AI793" s="3"/>
      <c r="AJ793" s="3"/>
      <c r="AK793" s="1"/>
      <c r="AL793" s="63"/>
      <c r="AM793" s="63"/>
      <c r="AN793" s="43"/>
      <c r="AO793" s="3"/>
      <c r="AP793" s="3"/>
      <c r="AV793" s="7"/>
      <c r="AW793" s="7"/>
      <c r="AX793" s="7"/>
      <c r="AY793" s="7"/>
      <c r="AZ793" s="7"/>
      <c r="BA793" s="7"/>
      <c r="BI793" s="7"/>
    </row>
    <row r="794" spans="1:61" x14ac:dyDescent="0.2">
      <c r="A794" s="2"/>
      <c r="B794" s="1"/>
      <c r="C794" s="1"/>
      <c r="D794" s="1"/>
      <c r="E794" s="1"/>
      <c r="F794" s="1"/>
      <c r="G794" s="1"/>
      <c r="H794" s="53"/>
      <c r="I794" s="53"/>
      <c r="J794" s="1"/>
      <c r="K794" s="1"/>
      <c r="L794" s="64"/>
      <c r="M794" s="64"/>
      <c r="N794" s="64"/>
      <c r="O794" s="1"/>
      <c r="P794" s="1"/>
      <c r="Q794" s="1"/>
      <c r="R794" s="1"/>
      <c r="S794" s="1"/>
      <c r="U794" s="1"/>
      <c r="V794" s="1"/>
      <c r="W794" s="1"/>
      <c r="X794" s="1"/>
      <c r="Y794" s="1"/>
      <c r="AA794" s="1"/>
      <c r="AB794" s="1"/>
      <c r="AC794" s="1"/>
      <c r="AD794" s="1"/>
      <c r="AE794" s="1"/>
      <c r="AG794" s="3"/>
      <c r="AH794" s="3"/>
      <c r="AI794" s="3"/>
      <c r="AJ794" s="3"/>
      <c r="AK794" s="1"/>
      <c r="AL794" s="63"/>
      <c r="AM794" s="63"/>
      <c r="AN794" s="43"/>
      <c r="AO794" s="3"/>
      <c r="AP794" s="3"/>
      <c r="AV794" s="7"/>
      <c r="AW794" s="7"/>
      <c r="AX794" s="7"/>
      <c r="AY794" s="7"/>
      <c r="AZ794" s="7"/>
      <c r="BA794" s="7"/>
      <c r="BI794" s="7"/>
    </row>
    <row r="795" spans="1:61" x14ac:dyDescent="0.2">
      <c r="A795" s="2"/>
      <c r="B795" s="1"/>
      <c r="C795" s="1"/>
      <c r="D795" s="1"/>
      <c r="E795" s="1"/>
      <c r="F795" s="1"/>
      <c r="G795" s="1"/>
      <c r="H795" s="53"/>
      <c r="I795" s="53"/>
      <c r="J795" s="1"/>
      <c r="K795" s="1"/>
      <c r="L795" s="64"/>
      <c r="M795" s="64"/>
      <c r="N795" s="64"/>
      <c r="O795" s="1"/>
      <c r="P795" s="1"/>
      <c r="Q795" s="1"/>
      <c r="R795" s="1"/>
      <c r="S795" s="1"/>
      <c r="U795" s="1"/>
      <c r="V795" s="1"/>
      <c r="W795" s="1"/>
      <c r="X795" s="1"/>
      <c r="Y795" s="1"/>
      <c r="AA795" s="1"/>
      <c r="AB795" s="1"/>
      <c r="AC795" s="1"/>
      <c r="AD795" s="1"/>
      <c r="AE795" s="1"/>
      <c r="AG795" s="3"/>
      <c r="AH795" s="3"/>
      <c r="AI795" s="3"/>
      <c r="AJ795" s="3"/>
      <c r="AK795" s="1"/>
      <c r="AL795" s="63"/>
      <c r="AM795" s="63"/>
      <c r="AN795" s="43"/>
      <c r="AO795" s="3"/>
      <c r="AP795" s="3"/>
      <c r="AV795" s="7"/>
      <c r="AW795" s="7"/>
      <c r="AX795" s="7"/>
      <c r="AY795" s="7"/>
      <c r="AZ795" s="7"/>
      <c r="BA795" s="7"/>
      <c r="BI795" s="7"/>
    </row>
    <row r="796" spans="1:61" x14ac:dyDescent="0.2">
      <c r="A796" s="2"/>
      <c r="B796" s="1"/>
      <c r="C796" s="1"/>
      <c r="D796" s="1"/>
      <c r="E796" s="1"/>
      <c r="F796" s="1"/>
      <c r="G796" s="1"/>
      <c r="H796" s="53"/>
      <c r="I796" s="53"/>
      <c r="J796" s="1"/>
      <c r="K796" s="1"/>
      <c r="L796" s="64"/>
      <c r="M796" s="64"/>
      <c r="N796" s="64"/>
      <c r="O796" s="1"/>
      <c r="P796" s="1"/>
      <c r="Q796" s="1"/>
      <c r="R796" s="1"/>
      <c r="S796" s="1"/>
      <c r="U796" s="1"/>
      <c r="V796" s="1"/>
      <c r="W796" s="1"/>
      <c r="X796" s="1"/>
      <c r="Y796" s="1"/>
      <c r="AA796" s="1"/>
      <c r="AB796" s="1"/>
      <c r="AC796" s="1"/>
      <c r="AD796" s="1"/>
      <c r="AE796" s="1"/>
      <c r="AG796" s="3"/>
      <c r="AH796" s="3"/>
      <c r="AI796" s="3"/>
      <c r="AJ796" s="3"/>
      <c r="AK796" s="1"/>
      <c r="AL796" s="63"/>
      <c r="AM796" s="63"/>
      <c r="AN796" s="43"/>
      <c r="AO796" s="3"/>
      <c r="AP796" s="3"/>
      <c r="AV796" s="7"/>
      <c r="AW796" s="7"/>
      <c r="AX796" s="7"/>
      <c r="AY796" s="7"/>
      <c r="AZ796" s="7"/>
      <c r="BA796" s="7"/>
      <c r="BI796" s="7"/>
    </row>
    <row r="797" spans="1:61" x14ac:dyDescent="0.2">
      <c r="A797" s="2"/>
      <c r="B797" s="1"/>
      <c r="C797" s="1"/>
      <c r="D797" s="1"/>
      <c r="E797" s="1"/>
      <c r="F797" s="1"/>
      <c r="G797" s="1"/>
      <c r="H797" s="53"/>
      <c r="I797" s="53"/>
      <c r="J797" s="1"/>
      <c r="K797" s="1"/>
      <c r="L797" s="64"/>
      <c r="M797" s="64"/>
      <c r="N797" s="64"/>
      <c r="O797" s="1"/>
      <c r="P797" s="1"/>
      <c r="Q797" s="1"/>
      <c r="R797" s="1"/>
      <c r="S797" s="1"/>
      <c r="U797" s="1"/>
      <c r="V797" s="1"/>
      <c r="W797" s="1"/>
      <c r="X797" s="1"/>
      <c r="Y797" s="1"/>
      <c r="AA797" s="1"/>
      <c r="AB797" s="1"/>
      <c r="AC797" s="1"/>
      <c r="AD797" s="1"/>
      <c r="AE797" s="1"/>
      <c r="AG797" s="3"/>
      <c r="AH797" s="3"/>
      <c r="AI797" s="3"/>
      <c r="AJ797" s="3"/>
      <c r="AK797" s="1"/>
      <c r="AL797" s="63"/>
      <c r="AM797" s="63"/>
      <c r="AN797" s="43"/>
      <c r="AO797" s="3"/>
      <c r="AP797" s="3"/>
      <c r="AV797" s="7"/>
      <c r="AW797" s="7"/>
      <c r="AX797" s="7"/>
      <c r="AY797" s="7"/>
      <c r="AZ797" s="7"/>
      <c r="BA797" s="7"/>
      <c r="BI797" s="7"/>
    </row>
    <row r="798" spans="1:61" x14ac:dyDescent="0.2">
      <c r="A798" s="2"/>
      <c r="B798" s="1"/>
      <c r="C798" s="1"/>
      <c r="D798" s="1"/>
      <c r="E798" s="1"/>
      <c r="F798" s="1"/>
      <c r="G798" s="1"/>
      <c r="H798" s="53"/>
      <c r="I798" s="53"/>
      <c r="J798" s="1"/>
      <c r="K798" s="1"/>
      <c r="L798" s="64"/>
      <c r="M798" s="64"/>
      <c r="N798" s="64"/>
      <c r="O798" s="1"/>
      <c r="P798" s="1"/>
      <c r="Q798" s="1"/>
      <c r="R798" s="1"/>
      <c r="S798" s="1"/>
      <c r="U798" s="1"/>
      <c r="V798" s="1"/>
      <c r="W798" s="1"/>
      <c r="X798" s="1"/>
      <c r="Y798" s="1"/>
      <c r="AA798" s="1"/>
      <c r="AB798" s="1"/>
      <c r="AC798" s="1"/>
      <c r="AD798" s="1"/>
      <c r="AE798" s="1"/>
      <c r="AG798" s="3"/>
      <c r="AH798" s="3"/>
      <c r="AI798" s="3"/>
      <c r="AJ798" s="3"/>
      <c r="AK798" s="1"/>
      <c r="AL798" s="63"/>
      <c r="AM798" s="63"/>
      <c r="AN798" s="43"/>
      <c r="AO798" s="3"/>
      <c r="AP798" s="3"/>
      <c r="AV798" s="7"/>
      <c r="AW798" s="7"/>
      <c r="AX798" s="7"/>
      <c r="AY798" s="7"/>
      <c r="AZ798" s="7"/>
      <c r="BA798" s="7"/>
      <c r="BI798" s="7"/>
    </row>
    <row r="799" spans="1:61" x14ac:dyDescent="0.2">
      <c r="A799" s="2"/>
      <c r="B799" s="1"/>
      <c r="C799" s="1"/>
      <c r="D799" s="1"/>
      <c r="E799" s="1"/>
      <c r="F799" s="1"/>
      <c r="G799" s="1"/>
      <c r="H799" s="53"/>
      <c r="I799" s="53"/>
      <c r="J799" s="1"/>
      <c r="K799" s="1"/>
      <c r="L799" s="64"/>
      <c r="M799" s="64"/>
      <c r="N799" s="64"/>
      <c r="O799" s="1"/>
      <c r="P799" s="1"/>
      <c r="Q799" s="1"/>
      <c r="R799" s="1"/>
      <c r="S799" s="1"/>
      <c r="U799" s="1"/>
      <c r="V799" s="1"/>
      <c r="W799" s="1"/>
      <c r="X799" s="1"/>
      <c r="Y799" s="1"/>
      <c r="AA799" s="1"/>
      <c r="AB799" s="1"/>
      <c r="AC799" s="1"/>
      <c r="AD799" s="1"/>
      <c r="AE799" s="1"/>
      <c r="AG799" s="3"/>
      <c r="AH799" s="3"/>
      <c r="AI799" s="3"/>
      <c r="AJ799" s="3"/>
      <c r="AK799" s="1"/>
      <c r="AL799" s="63"/>
      <c r="AM799" s="63"/>
      <c r="AN799" s="43"/>
      <c r="AO799" s="3"/>
      <c r="AP799" s="3"/>
      <c r="AV799" s="7"/>
      <c r="AW799" s="7"/>
      <c r="AX799" s="7"/>
      <c r="AY799" s="7"/>
      <c r="AZ799" s="7"/>
      <c r="BA799" s="7"/>
      <c r="BI799" s="7"/>
    </row>
    <row r="800" spans="1:61" x14ac:dyDescent="0.2">
      <c r="A800" s="2"/>
      <c r="B800" s="1"/>
      <c r="C800" s="1"/>
      <c r="D800" s="1"/>
      <c r="E800" s="1"/>
      <c r="F800" s="1"/>
      <c r="G800" s="1"/>
      <c r="H800" s="53"/>
      <c r="I800" s="53"/>
      <c r="J800" s="1"/>
      <c r="K800" s="1"/>
      <c r="L800" s="64"/>
      <c r="M800" s="64"/>
      <c r="N800" s="64"/>
      <c r="O800" s="1"/>
      <c r="P800" s="1"/>
      <c r="Q800" s="1"/>
      <c r="R800" s="1"/>
      <c r="S800" s="1"/>
      <c r="U800" s="1"/>
      <c r="V800" s="1"/>
      <c r="W800" s="1"/>
      <c r="X800" s="1"/>
      <c r="Y800" s="1"/>
      <c r="AA800" s="1"/>
      <c r="AB800" s="1"/>
      <c r="AC800" s="1"/>
      <c r="AD800" s="1"/>
      <c r="AE800" s="1"/>
      <c r="AG800" s="3"/>
      <c r="AH800" s="3"/>
      <c r="AI800" s="3"/>
      <c r="AJ800" s="3"/>
      <c r="AK800" s="1"/>
      <c r="AL800" s="63"/>
      <c r="AM800" s="63"/>
      <c r="AN800" s="43"/>
      <c r="AO800" s="3"/>
      <c r="AP800" s="3"/>
      <c r="AV800" s="7"/>
      <c r="AW800" s="7"/>
      <c r="AX800" s="7"/>
      <c r="AY800" s="7"/>
      <c r="AZ800" s="7"/>
      <c r="BA800" s="7"/>
      <c r="BI800" s="7"/>
    </row>
    <row r="801" spans="1:61" x14ac:dyDescent="0.2">
      <c r="A801" s="2"/>
      <c r="B801" s="1"/>
      <c r="C801" s="1"/>
      <c r="D801" s="1"/>
      <c r="E801" s="1"/>
      <c r="F801" s="1"/>
      <c r="G801" s="1"/>
      <c r="H801" s="53"/>
      <c r="I801" s="53"/>
      <c r="J801" s="1"/>
      <c r="K801" s="1"/>
      <c r="L801" s="64"/>
      <c r="M801" s="64"/>
      <c r="N801" s="64"/>
      <c r="O801" s="1"/>
      <c r="P801" s="1"/>
      <c r="Q801" s="1"/>
      <c r="R801" s="1"/>
      <c r="S801" s="1"/>
      <c r="U801" s="1"/>
      <c r="V801" s="1"/>
      <c r="W801" s="1"/>
      <c r="X801" s="1"/>
      <c r="Y801" s="1"/>
      <c r="AA801" s="1"/>
      <c r="AB801" s="1"/>
      <c r="AC801" s="1"/>
      <c r="AD801" s="1"/>
      <c r="AE801" s="1"/>
      <c r="AG801" s="3"/>
      <c r="AH801" s="3"/>
      <c r="AI801" s="3"/>
      <c r="AJ801" s="3"/>
      <c r="AK801" s="1"/>
      <c r="AL801" s="63"/>
      <c r="AM801" s="63"/>
      <c r="AN801" s="43"/>
      <c r="AO801" s="3"/>
      <c r="AP801" s="3"/>
      <c r="AV801" s="7"/>
      <c r="AW801" s="7"/>
      <c r="AX801" s="7"/>
      <c r="AY801" s="7"/>
      <c r="AZ801" s="7"/>
      <c r="BA801" s="7"/>
      <c r="BI801" s="7"/>
    </row>
    <row r="802" spans="1:61" x14ac:dyDescent="0.2">
      <c r="A802" s="2"/>
      <c r="B802" s="1"/>
      <c r="C802" s="1"/>
      <c r="D802" s="1"/>
      <c r="E802" s="1"/>
      <c r="F802" s="1"/>
      <c r="G802" s="1"/>
      <c r="H802" s="53"/>
      <c r="I802" s="53"/>
      <c r="J802" s="1"/>
      <c r="K802" s="1"/>
      <c r="L802" s="64"/>
      <c r="M802" s="64"/>
      <c r="N802" s="64"/>
      <c r="O802" s="1"/>
      <c r="P802" s="1"/>
      <c r="Q802" s="1"/>
      <c r="R802" s="1"/>
      <c r="S802" s="1"/>
      <c r="U802" s="1"/>
      <c r="V802" s="1"/>
      <c r="W802" s="1"/>
      <c r="X802" s="1"/>
      <c r="Y802" s="1"/>
      <c r="AA802" s="1"/>
      <c r="AB802" s="1"/>
      <c r="AC802" s="1"/>
      <c r="AD802" s="1"/>
      <c r="AE802" s="1"/>
      <c r="AG802" s="3"/>
      <c r="AH802" s="3"/>
      <c r="AI802" s="3"/>
      <c r="AJ802" s="3"/>
      <c r="AK802" s="1"/>
      <c r="AL802" s="63"/>
      <c r="AM802" s="63"/>
      <c r="AN802" s="43"/>
      <c r="AO802" s="3"/>
      <c r="AP802" s="3"/>
      <c r="AV802" s="7"/>
      <c r="AW802" s="7"/>
      <c r="AX802" s="7"/>
      <c r="AY802" s="7"/>
      <c r="AZ802" s="7"/>
      <c r="BA802" s="7"/>
      <c r="BI802" s="7"/>
    </row>
    <row r="803" spans="1:61" x14ac:dyDescent="0.2">
      <c r="A803" s="2"/>
      <c r="B803" s="1"/>
      <c r="C803" s="1"/>
      <c r="D803" s="1"/>
      <c r="E803" s="1"/>
      <c r="F803" s="1"/>
      <c r="G803" s="1"/>
      <c r="H803" s="53"/>
      <c r="I803" s="53"/>
      <c r="J803" s="1"/>
      <c r="K803" s="1"/>
      <c r="L803" s="64"/>
      <c r="M803" s="64"/>
      <c r="N803" s="64"/>
      <c r="O803" s="1"/>
      <c r="P803" s="1"/>
      <c r="Q803" s="1"/>
      <c r="R803" s="1"/>
      <c r="S803" s="1"/>
      <c r="U803" s="1"/>
      <c r="V803" s="1"/>
      <c r="W803" s="1"/>
      <c r="X803" s="1"/>
      <c r="Y803" s="1"/>
      <c r="AA803" s="1"/>
      <c r="AB803" s="1"/>
      <c r="AC803" s="1"/>
      <c r="AD803" s="1"/>
      <c r="AE803" s="1"/>
      <c r="AG803" s="3"/>
      <c r="AH803" s="3"/>
      <c r="AI803" s="3"/>
      <c r="AJ803" s="3"/>
      <c r="AK803" s="1"/>
      <c r="AL803" s="63"/>
      <c r="AM803" s="63"/>
      <c r="AN803" s="43"/>
      <c r="AO803" s="3"/>
      <c r="AP803" s="3"/>
      <c r="AV803" s="7"/>
      <c r="AW803" s="7"/>
      <c r="AX803" s="7"/>
      <c r="AY803" s="7"/>
      <c r="AZ803" s="7"/>
      <c r="BA803" s="7"/>
      <c r="BI803" s="7"/>
    </row>
    <row r="804" spans="1:61" x14ac:dyDescent="0.2">
      <c r="A804" s="2"/>
      <c r="B804" s="1"/>
      <c r="C804" s="1"/>
      <c r="D804" s="1"/>
      <c r="E804" s="1"/>
      <c r="F804" s="1"/>
      <c r="G804" s="1"/>
      <c r="H804" s="53"/>
      <c r="I804" s="53"/>
      <c r="J804" s="1"/>
      <c r="K804" s="1"/>
      <c r="L804" s="64"/>
      <c r="M804" s="64"/>
      <c r="N804" s="64"/>
      <c r="O804" s="1"/>
      <c r="P804" s="1"/>
      <c r="Q804" s="1"/>
      <c r="R804" s="1"/>
      <c r="S804" s="1"/>
      <c r="U804" s="1"/>
      <c r="V804" s="1"/>
      <c r="W804" s="1"/>
      <c r="X804" s="1"/>
      <c r="Y804" s="1"/>
      <c r="AA804" s="1"/>
      <c r="AB804" s="1"/>
      <c r="AC804" s="1"/>
      <c r="AD804" s="1"/>
      <c r="AE804" s="1"/>
      <c r="AG804" s="3"/>
      <c r="AH804" s="3"/>
      <c r="AI804" s="3"/>
      <c r="AJ804" s="3"/>
      <c r="AK804" s="1"/>
      <c r="AL804" s="63"/>
      <c r="AM804" s="63"/>
      <c r="AN804" s="43"/>
      <c r="AO804" s="3"/>
      <c r="AP804" s="3"/>
      <c r="AV804" s="7"/>
      <c r="AW804" s="7"/>
      <c r="AX804" s="7"/>
      <c r="AY804" s="7"/>
      <c r="AZ804" s="7"/>
      <c r="BA804" s="7"/>
      <c r="BI804" s="7"/>
    </row>
    <row r="805" spans="1:61" x14ac:dyDescent="0.2">
      <c r="A805" s="2"/>
      <c r="B805" s="1"/>
      <c r="C805" s="1"/>
      <c r="D805" s="1"/>
      <c r="E805" s="1"/>
      <c r="F805" s="1"/>
      <c r="G805" s="1"/>
      <c r="H805" s="53"/>
      <c r="I805" s="53"/>
      <c r="J805" s="1"/>
      <c r="K805" s="1"/>
      <c r="L805" s="64"/>
      <c r="M805" s="64"/>
      <c r="N805" s="64"/>
      <c r="O805" s="1"/>
      <c r="P805" s="1"/>
      <c r="Q805" s="1"/>
      <c r="R805" s="1"/>
      <c r="S805" s="1"/>
      <c r="U805" s="1"/>
      <c r="V805" s="1"/>
      <c r="W805" s="1"/>
      <c r="X805" s="1"/>
      <c r="Y805" s="1"/>
      <c r="AA805" s="1"/>
      <c r="AB805" s="1"/>
      <c r="AC805" s="1"/>
      <c r="AD805" s="1"/>
      <c r="AE805" s="1"/>
      <c r="AG805" s="3"/>
      <c r="AH805" s="3"/>
      <c r="AI805" s="3"/>
      <c r="AJ805" s="3"/>
      <c r="AK805" s="1"/>
      <c r="AL805" s="63"/>
      <c r="AM805" s="63"/>
      <c r="AN805" s="43"/>
      <c r="AO805" s="3"/>
      <c r="AP805" s="3"/>
      <c r="AV805" s="7"/>
      <c r="AW805" s="7"/>
      <c r="AX805" s="7"/>
      <c r="AY805" s="7"/>
      <c r="AZ805" s="7"/>
      <c r="BA805" s="7"/>
      <c r="BI805" s="7"/>
    </row>
    <row r="806" spans="1:61" x14ac:dyDescent="0.2">
      <c r="A806" s="2"/>
      <c r="B806" s="1"/>
      <c r="C806" s="1"/>
      <c r="D806" s="1"/>
      <c r="E806" s="1"/>
      <c r="F806" s="1"/>
      <c r="G806" s="1"/>
      <c r="H806" s="53"/>
      <c r="I806" s="53"/>
      <c r="J806" s="1"/>
      <c r="K806" s="1"/>
      <c r="L806" s="64"/>
      <c r="M806" s="64"/>
      <c r="N806" s="64"/>
      <c r="O806" s="1"/>
      <c r="P806" s="1"/>
      <c r="Q806" s="1"/>
      <c r="R806" s="1"/>
      <c r="S806" s="1"/>
      <c r="U806" s="1"/>
      <c r="V806" s="1"/>
      <c r="W806" s="1"/>
      <c r="X806" s="1"/>
      <c r="Y806" s="1"/>
      <c r="AA806" s="1"/>
      <c r="AB806" s="1"/>
      <c r="AC806" s="1"/>
      <c r="AD806" s="1"/>
      <c r="AE806" s="1"/>
      <c r="AG806" s="3"/>
      <c r="AH806" s="3"/>
      <c r="AI806" s="3"/>
      <c r="AJ806" s="3"/>
      <c r="AK806" s="1"/>
      <c r="AL806" s="63"/>
      <c r="AM806" s="63"/>
      <c r="AN806" s="43"/>
      <c r="AO806" s="3"/>
      <c r="AP806" s="3"/>
      <c r="AV806" s="7"/>
      <c r="AW806" s="7"/>
      <c r="AX806" s="7"/>
      <c r="AY806" s="7"/>
      <c r="AZ806" s="7"/>
      <c r="BA806" s="7"/>
      <c r="BI806" s="7"/>
    </row>
    <row r="807" spans="1:61" x14ac:dyDescent="0.2">
      <c r="A807" s="2"/>
      <c r="B807" s="1"/>
      <c r="C807" s="1"/>
      <c r="D807" s="1"/>
      <c r="E807" s="1"/>
      <c r="F807" s="1"/>
      <c r="G807" s="1"/>
      <c r="H807" s="53"/>
      <c r="I807" s="53"/>
      <c r="J807" s="1"/>
      <c r="K807" s="1"/>
      <c r="L807" s="64"/>
      <c r="M807" s="64"/>
      <c r="N807" s="64"/>
      <c r="O807" s="1"/>
      <c r="P807" s="1"/>
      <c r="Q807" s="1"/>
      <c r="R807" s="1"/>
      <c r="S807" s="1"/>
      <c r="U807" s="1"/>
      <c r="V807" s="1"/>
      <c r="W807" s="1"/>
      <c r="X807" s="1"/>
      <c r="Y807" s="1"/>
      <c r="AA807" s="1"/>
      <c r="AB807" s="1"/>
      <c r="AC807" s="1"/>
      <c r="AD807" s="1"/>
      <c r="AE807" s="1"/>
      <c r="AG807" s="3"/>
      <c r="AH807" s="3"/>
      <c r="AI807" s="3"/>
      <c r="AJ807" s="3"/>
      <c r="AK807" s="1"/>
      <c r="AL807" s="63"/>
      <c r="AM807" s="63"/>
      <c r="AN807" s="43"/>
      <c r="AO807" s="3"/>
      <c r="AP807" s="3"/>
      <c r="AV807" s="7"/>
      <c r="AW807" s="7"/>
      <c r="AX807" s="7"/>
      <c r="AY807" s="7"/>
      <c r="AZ807" s="7"/>
      <c r="BA807" s="7"/>
      <c r="BI807" s="7"/>
    </row>
    <row r="808" spans="1:61" x14ac:dyDescent="0.2">
      <c r="A808" s="2"/>
      <c r="B808" s="1"/>
      <c r="C808" s="1"/>
      <c r="D808" s="1"/>
      <c r="E808" s="1"/>
      <c r="F808" s="1"/>
      <c r="G808" s="1"/>
      <c r="H808" s="53"/>
      <c r="I808" s="53"/>
      <c r="J808" s="1"/>
      <c r="K808" s="1"/>
      <c r="L808" s="64"/>
      <c r="M808" s="64"/>
      <c r="N808" s="64"/>
      <c r="O808" s="1"/>
      <c r="P808" s="1"/>
      <c r="Q808" s="1"/>
      <c r="R808" s="1"/>
      <c r="S808" s="1"/>
      <c r="U808" s="1"/>
      <c r="V808" s="1"/>
      <c r="W808" s="1"/>
      <c r="X808" s="1"/>
      <c r="Y808" s="1"/>
      <c r="AA808" s="1"/>
      <c r="AB808" s="1"/>
      <c r="AC808" s="1"/>
      <c r="AD808" s="1"/>
      <c r="AE808" s="1"/>
      <c r="AG808" s="3"/>
      <c r="AH808" s="3"/>
      <c r="AI808" s="3"/>
      <c r="AJ808" s="3"/>
      <c r="AK808" s="1"/>
      <c r="AL808" s="63"/>
      <c r="AM808" s="63"/>
      <c r="AN808" s="43"/>
      <c r="AO808" s="3"/>
      <c r="AP808" s="3"/>
      <c r="AV808" s="7"/>
      <c r="AW808" s="7"/>
      <c r="AX808" s="7"/>
      <c r="AY808" s="7"/>
      <c r="AZ808" s="7"/>
      <c r="BA808" s="7"/>
      <c r="BI808" s="7"/>
    </row>
    <row r="809" spans="1:61" x14ac:dyDescent="0.2">
      <c r="A809" s="2"/>
      <c r="B809" s="1"/>
      <c r="C809" s="1"/>
      <c r="D809" s="1"/>
      <c r="E809" s="1"/>
      <c r="F809" s="1"/>
      <c r="G809" s="1"/>
      <c r="H809" s="53"/>
      <c r="I809" s="53"/>
      <c r="J809" s="1"/>
      <c r="K809" s="1"/>
      <c r="L809" s="64"/>
      <c r="M809" s="64"/>
      <c r="N809" s="64"/>
      <c r="O809" s="1"/>
      <c r="P809" s="1"/>
      <c r="Q809" s="1"/>
      <c r="R809" s="1"/>
      <c r="S809" s="1"/>
      <c r="U809" s="1"/>
      <c r="V809" s="1"/>
      <c r="W809" s="1"/>
      <c r="X809" s="1"/>
      <c r="Y809" s="1"/>
      <c r="AA809" s="1"/>
      <c r="AB809" s="1"/>
      <c r="AC809" s="1"/>
      <c r="AD809" s="1"/>
      <c r="AE809" s="1"/>
      <c r="AG809" s="3"/>
      <c r="AH809" s="3"/>
      <c r="AI809" s="3"/>
      <c r="AJ809" s="3"/>
      <c r="AK809" s="1"/>
      <c r="AL809" s="63"/>
      <c r="AM809" s="63"/>
      <c r="AN809" s="43"/>
      <c r="AO809" s="3"/>
      <c r="AP809" s="3"/>
      <c r="AV809" s="7"/>
      <c r="AW809" s="7"/>
      <c r="AX809" s="7"/>
      <c r="AY809" s="7"/>
      <c r="AZ809" s="7"/>
      <c r="BA809" s="7"/>
      <c r="BI809" s="7"/>
    </row>
    <row r="810" spans="1:61" x14ac:dyDescent="0.2">
      <c r="A810" s="2"/>
      <c r="B810" s="1"/>
      <c r="C810" s="1"/>
      <c r="D810" s="1"/>
      <c r="E810" s="1"/>
      <c r="F810" s="1"/>
      <c r="G810" s="1"/>
      <c r="H810" s="53"/>
      <c r="I810" s="53"/>
      <c r="J810" s="1"/>
      <c r="K810" s="1"/>
      <c r="L810" s="64"/>
      <c r="M810" s="64"/>
      <c r="N810" s="64"/>
      <c r="O810" s="1"/>
      <c r="P810" s="1"/>
      <c r="Q810" s="1"/>
      <c r="R810" s="1"/>
      <c r="S810" s="1"/>
      <c r="U810" s="1"/>
      <c r="V810" s="1"/>
      <c r="W810" s="1"/>
      <c r="X810" s="1"/>
      <c r="Y810" s="1"/>
      <c r="AA810" s="1"/>
      <c r="AB810" s="1"/>
      <c r="AC810" s="1"/>
      <c r="AD810" s="1"/>
      <c r="AE810" s="1"/>
      <c r="AG810" s="3"/>
      <c r="AH810" s="3"/>
      <c r="AI810" s="3"/>
      <c r="AJ810" s="3"/>
      <c r="AK810" s="1"/>
      <c r="AL810" s="63"/>
      <c r="AM810" s="63"/>
      <c r="AN810" s="43"/>
      <c r="AO810" s="3"/>
      <c r="AP810" s="3"/>
      <c r="AV810" s="7"/>
      <c r="AW810" s="7"/>
      <c r="AX810" s="7"/>
      <c r="AY810" s="7"/>
      <c r="AZ810" s="7"/>
      <c r="BA810" s="7"/>
      <c r="BI810" s="7"/>
    </row>
    <row r="811" spans="1:61" x14ac:dyDescent="0.2">
      <c r="A811" s="2"/>
      <c r="B811" s="1"/>
      <c r="C811" s="1"/>
      <c r="D811" s="1"/>
      <c r="E811" s="1"/>
      <c r="F811" s="1"/>
      <c r="G811" s="1"/>
      <c r="H811" s="53"/>
      <c r="I811" s="53"/>
      <c r="J811" s="1"/>
      <c r="K811" s="1"/>
      <c r="L811" s="64"/>
      <c r="M811" s="64"/>
      <c r="N811" s="64"/>
      <c r="O811" s="1"/>
      <c r="P811" s="1"/>
      <c r="Q811" s="1"/>
      <c r="R811" s="1"/>
      <c r="S811" s="1"/>
      <c r="U811" s="1"/>
      <c r="V811" s="1"/>
      <c r="W811" s="1"/>
      <c r="X811" s="1"/>
      <c r="Y811" s="1"/>
      <c r="AA811" s="1"/>
      <c r="AB811" s="1"/>
      <c r="AC811" s="1"/>
      <c r="AD811" s="1"/>
      <c r="AE811" s="1"/>
      <c r="AG811" s="3"/>
      <c r="AH811" s="3"/>
      <c r="AI811" s="3"/>
      <c r="AJ811" s="3"/>
      <c r="AK811" s="1"/>
      <c r="AL811" s="63"/>
      <c r="AM811" s="63"/>
      <c r="AN811" s="43"/>
      <c r="AO811" s="3"/>
      <c r="AP811" s="3"/>
      <c r="AV811" s="7"/>
      <c r="AW811" s="7"/>
      <c r="AX811" s="7"/>
      <c r="AY811" s="7"/>
      <c r="AZ811" s="7"/>
      <c r="BA811" s="7"/>
      <c r="BI811" s="7"/>
    </row>
    <row r="812" spans="1:61" x14ac:dyDescent="0.2">
      <c r="A812" s="2"/>
      <c r="B812" s="1"/>
      <c r="C812" s="1"/>
      <c r="D812" s="1"/>
      <c r="E812" s="1"/>
      <c r="F812" s="1"/>
      <c r="G812" s="1"/>
      <c r="H812" s="53"/>
      <c r="I812" s="53"/>
      <c r="J812" s="1"/>
      <c r="K812" s="1"/>
      <c r="L812" s="64"/>
      <c r="M812" s="64"/>
      <c r="N812" s="64"/>
      <c r="O812" s="1"/>
      <c r="P812" s="1"/>
      <c r="Q812" s="1"/>
      <c r="R812" s="1"/>
      <c r="S812" s="1"/>
      <c r="U812" s="1"/>
      <c r="V812" s="1"/>
      <c r="W812" s="1"/>
      <c r="X812" s="1"/>
      <c r="Y812" s="1"/>
      <c r="AA812" s="1"/>
      <c r="AB812" s="1"/>
      <c r="AC812" s="1"/>
      <c r="AD812" s="1"/>
      <c r="AE812" s="1"/>
      <c r="AG812" s="3"/>
      <c r="AH812" s="3"/>
      <c r="AI812" s="3"/>
      <c r="AJ812" s="3"/>
      <c r="AK812" s="1"/>
      <c r="AL812" s="63"/>
      <c r="AM812" s="63"/>
      <c r="AN812" s="43"/>
      <c r="AO812" s="3"/>
      <c r="AP812" s="3"/>
      <c r="AV812" s="7"/>
      <c r="AW812" s="7"/>
      <c r="AX812" s="7"/>
      <c r="AY812" s="7"/>
      <c r="AZ812" s="7"/>
      <c r="BA812" s="7"/>
      <c r="BI812" s="7"/>
    </row>
    <row r="813" spans="1:61" x14ac:dyDescent="0.2">
      <c r="A813" s="2"/>
      <c r="B813" s="1"/>
      <c r="C813" s="1"/>
      <c r="D813" s="1"/>
      <c r="E813" s="1"/>
      <c r="F813" s="1"/>
      <c r="G813" s="1"/>
      <c r="H813" s="53"/>
      <c r="I813" s="53"/>
      <c r="J813" s="1"/>
      <c r="K813" s="1"/>
      <c r="L813" s="64"/>
      <c r="M813" s="64"/>
      <c r="N813" s="64"/>
      <c r="O813" s="1"/>
      <c r="P813" s="1"/>
      <c r="Q813" s="1"/>
      <c r="R813" s="1"/>
      <c r="S813" s="1"/>
      <c r="U813" s="1"/>
      <c r="V813" s="1"/>
      <c r="W813" s="1"/>
      <c r="X813" s="1"/>
      <c r="Y813" s="1"/>
      <c r="AA813" s="1"/>
      <c r="AB813" s="1"/>
      <c r="AC813" s="1"/>
      <c r="AD813" s="1"/>
      <c r="AE813" s="1"/>
      <c r="AG813" s="3"/>
      <c r="AH813" s="3"/>
      <c r="AI813" s="3"/>
      <c r="AJ813" s="3"/>
      <c r="AK813" s="1"/>
      <c r="AL813" s="63"/>
      <c r="AM813" s="63"/>
      <c r="AN813" s="43"/>
      <c r="AO813" s="3"/>
      <c r="AP813" s="3"/>
      <c r="AV813" s="7"/>
      <c r="AW813" s="7"/>
      <c r="AX813" s="7"/>
      <c r="AY813" s="7"/>
      <c r="AZ813" s="7"/>
      <c r="BA813" s="7"/>
      <c r="BI813" s="7"/>
    </row>
    <row r="814" spans="1:61" x14ac:dyDescent="0.2">
      <c r="A814" s="2"/>
      <c r="B814" s="1"/>
      <c r="C814" s="1"/>
      <c r="D814" s="1"/>
      <c r="E814" s="1"/>
      <c r="F814" s="1"/>
      <c r="G814" s="1"/>
      <c r="H814" s="53"/>
      <c r="I814" s="53"/>
      <c r="J814" s="1"/>
      <c r="K814" s="1"/>
      <c r="L814" s="64"/>
      <c r="M814" s="64"/>
      <c r="N814" s="64"/>
      <c r="O814" s="1"/>
      <c r="P814" s="1"/>
      <c r="Q814" s="1"/>
      <c r="R814" s="1"/>
      <c r="S814" s="1"/>
      <c r="U814" s="1"/>
      <c r="V814" s="1"/>
      <c r="W814" s="1"/>
      <c r="X814" s="1"/>
      <c r="Y814" s="1"/>
      <c r="AA814" s="1"/>
      <c r="AB814" s="1"/>
      <c r="AC814" s="1"/>
      <c r="AD814" s="1"/>
      <c r="AE814" s="1"/>
      <c r="AG814" s="3"/>
      <c r="AH814" s="3"/>
      <c r="AI814" s="3"/>
      <c r="AJ814" s="3"/>
      <c r="AK814" s="1"/>
      <c r="AL814" s="63"/>
      <c r="AM814" s="63"/>
      <c r="AN814" s="43"/>
      <c r="AO814" s="3"/>
      <c r="AP814" s="3"/>
      <c r="AV814" s="7"/>
      <c r="AW814" s="7"/>
      <c r="AX814" s="7"/>
      <c r="AY814" s="7"/>
      <c r="AZ814" s="7"/>
      <c r="BA814" s="7"/>
      <c r="BI814" s="7"/>
    </row>
    <row r="815" spans="1:61" x14ac:dyDescent="0.2">
      <c r="A815" s="2"/>
      <c r="B815" s="1"/>
      <c r="C815" s="1"/>
      <c r="D815" s="1"/>
      <c r="E815" s="1"/>
      <c r="F815" s="1"/>
      <c r="G815" s="1"/>
      <c r="H815" s="53"/>
      <c r="I815" s="53"/>
      <c r="J815" s="1"/>
      <c r="K815" s="1"/>
      <c r="L815" s="64"/>
      <c r="M815" s="64"/>
      <c r="N815" s="64"/>
      <c r="O815" s="1"/>
      <c r="P815" s="1"/>
      <c r="Q815" s="1"/>
      <c r="R815" s="1"/>
      <c r="S815" s="1"/>
      <c r="U815" s="1"/>
      <c r="V815" s="1"/>
      <c r="W815" s="1"/>
      <c r="X815" s="1"/>
      <c r="Y815" s="1"/>
      <c r="AA815" s="1"/>
      <c r="AB815" s="1"/>
      <c r="AC815" s="1"/>
      <c r="AD815" s="1"/>
      <c r="AE815" s="1"/>
      <c r="AG815" s="3"/>
      <c r="AH815" s="3"/>
      <c r="AI815" s="3"/>
      <c r="AJ815" s="3"/>
      <c r="AK815" s="1"/>
      <c r="AL815" s="63"/>
      <c r="AM815" s="63"/>
      <c r="AN815" s="43"/>
      <c r="AO815" s="3"/>
      <c r="AP815" s="3"/>
      <c r="AV815" s="7"/>
      <c r="AW815" s="7"/>
      <c r="AX815" s="7"/>
      <c r="AY815" s="7"/>
      <c r="AZ815" s="7"/>
      <c r="BA815" s="7"/>
      <c r="BI815" s="7"/>
    </row>
    <row r="816" spans="1:61" x14ac:dyDescent="0.2">
      <c r="A816" s="2"/>
      <c r="B816" s="1"/>
      <c r="C816" s="1"/>
      <c r="D816" s="1"/>
      <c r="E816" s="1"/>
      <c r="F816" s="1"/>
      <c r="G816" s="1"/>
      <c r="H816" s="53"/>
      <c r="I816" s="53"/>
      <c r="J816" s="1"/>
      <c r="K816" s="1"/>
      <c r="L816" s="64"/>
      <c r="M816" s="64"/>
      <c r="N816" s="64"/>
      <c r="O816" s="1"/>
      <c r="P816" s="1"/>
      <c r="Q816" s="1"/>
      <c r="R816" s="1"/>
      <c r="S816" s="1"/>
      <c r="U816" s="1"/>
      <c r="V816" s="1"/>
      <c r="W816" s="1"/>
      <c r="X816" s="1"/>
      <c r="Y816" s="1"/>
      <c r="AA816" s="1"/>
      <c r="AB816" s="1"/>
      <c r="AC816" s="1"/>
      <c r="AD816" s="1"/>
      <c r="AE816" s="1"/>
      <c r="AG816" s="3"/>
      <c r="AH816" s="3"/>
      <c r="AI816" s="3"/>
      <c r="AJ816" s="3"/>
      <c r="AK816" s="1"/>
      <c r="AL816" s="63"/>
      <c r="AM816" s="63"/>
      <c r="AN816" s="43"/>
      <c r="AO816" s="3"/>
      <c r="AP816" s="3"/>
      <c r="AV816" s="7"/>
      <c r="AW816" s="7"/>
      <c r="AX816" s="7"/>
      <c r="AY816" s="7"/>
      <c r="AZ816" s="7"/>
      <c r="BA816" s="7"/>
      <c r="BI816" s="7"/>
    </row>
    <row r="817" spans="1:61" x14ac:dyDescent="0.2">
      <c r="A817" s="2"/>
      <c r="B817" s="1"/>
      <c r="C817" s="1"/>
      <c r="D817" s="1"/>
      <c r="E817" s="1"/>
      <c r="F817" s="1"/>
      <c r="G817" s="1"/>
      <c r="H817" s="53"/>
      <c r="I817" s="53"/>
      <c r="J817" s="1"/>
      <c r="K817" s="1"/>
      <c r="L817" s="64"/>
      <c r="M817" s="64"/>
      <c r="N817" s="64"/>
      <c r="O817" s="1"/>
      <c r="P817" s="1"/>
      <c r="Q817" s="1"/>
      <c r="R817" s="1"/>
      <c r="S817" s="1"/>
      <c r="U817" s="1"/>
      <c r="V817" s="1"/>
      <c r="W817" s="1"/>
      <c r="X817" s="1"/>
      <c r="Y817" s="1"/>
      <c r="AA817" s="1"/>
      <c r="AB817" s="1"/>
      <c r="AC817" s="1"/>
      <c r="AD817" s="1"/>
      <c r="AE817" s="1"/>
      <c r="AG817" s="3"/>
      <c r="AH817" s="3"/>
      <c r="AI817" s="3"/>
      <c r="AJ817" s="3"/>
      <c r="AK817" s="1"/>
      <c r="AL817" s="63"/>
      <c r="AM817" s="63"/>
      <c r="AN817" s="43"/>
      <c r="AO817" s="3"/>
      <c r="AP817" s="3"/>
      <c r="AV817" s="7"/>
      <c r="AW817" s="7"/>
      <c r="AX817" s="7"/>
      <c r="AY817" s="7"/>
      <c r="AZ817" s="7"/>
      <c r="BA817" s="7"/>
      <c r="BI817" s="7"/>
    </row>
    <row r="818" spans="1:61" x14ac:dyDescent="0.2">
      <c r="A818" s="2"/>
      <c r="B818" s="1"/>
      <c r="C818" s="1"/>
      <c r="D818" s="1"/>
      <c r="E818" s="1"/>
      <c r="F818" s="1"/>
      <c r="G818" s="1"/>
      <c r="H818" s="53"/>
      <c r="I818" s="53"/>
      <c r="J818" s="1"/>
      <c r="K818" s="1"/>
      <c r="L818" s="64"/>
      <c r="M818" s="64"/>
      <c r="N818" s="64"/>
      <c r="O818" s="1"/>
      <c r="P818" s="1"/>
      <c r="Q818" s="1"/>
      <c r="R818" s="1"/>
      <c r="S818" s="1"/>
      <c r="U818" s="1"/>
      <c r="V818" s="1"/>
      <c r="W818" s="1"/>
      <c r="X818" s="1"/>
      <c r="Y818" s="1"/>
      <c r="AA818" s="1"/>
      <c r="AB818" s="1"/>
      <c r="AC818" s="1"/>
      <c r="AD818" s="1"/>
      <c r="AE818" s="1"/>
      <c r="AG818" s="3"/>
      <c r="AH818" s="3"/>
      <c r="AI818" s="3"/>
      <c r="AJ818" s="3"/>
      <c r="AK818" s="1"/>
      <c r="AL818" s="63"/>
      <c r="AM818" s="63"/>
      <c r="AN818" s="43"/>
      <c r="AO818" s="3"/>
      <c r="AP818" s="3"/>
      <c r="AV818" s="7"/>
      <c r="AW818" s="7"/>
      <c r="AX818" s="7"/>
      <c r="AY818" s="7"/>
      <c r="AZ818" s="7"/>
      <c r="BA818" s="7"/>
      <c r="BI818" s="7"/>
    </row>
    <row r="819" spans="1:61" x14ac:dyDescent="0.2">
      <c r="A819" s="2"/>
      <c r="B819" s="1"/>
      <c r="C819" s="1"/>
      <c r="D819" s="1"/>
      <c r="E819" s="1"/>
      <c r="F819" s="1"/>
      <c r="G819" s="1"/>
      <c r="H819" s="53"/>
      <c r="I819" s="53"/>
      <c r="J819" s="1"/>
      <c r="K819" s="1"/>
      <c r="L819" s="64"/>
      <c r="M819" s="64"/>
      <c r="N819" s="64"/>
      <c r="O819" s="1"/>
      <c r="P819" s="1"/>
      <c r="Q819" s="1"/>
      <c r="R819" s="1"/>
      <c r="S819" s="1"/>
      <c r="U819" s="1"/>
      <c r="V819" s="1"/>
      <c r="W819" s="1"/>
      <c r="X819" s="1"/>
      <c r="Y819" s="1"/>
      <c r="AA819" s="1"/>
      <c r="AB819" s="1"/>
      <c r="AC819" s="1"/>
      <c r="AD819" s="1"/>
      <c r="AE819" s="1"/>
      <c r="AG819" s="3"/>
      <c r="AH819" s="3"/>
      <c r="AI819" s="3"/>
      <c r="AJ819" s="3"/>
      <c r="AK819" s="1"/>
      <c r="AL819" s="63"/>
      <c r="AM819" s="63"/>
      <c r="AN819" s="43"/>
      <c r="AO819" s="3"/>
      <c r="AP819" s="3"/>
      <c r="AV819" s="7"/>
      <c r="AW819" s="7"/>
      <c r="AX819" s="7"/>
      <c r="AY819" s="7"/>
      <c r="AZ819" s="7"/>
      <c r="BA819" s="7"/>
      <c r="BI819" s="7"/>
    </row>
    <row r="820" spans="1:61" x14ac:dyDescent="0.2">
      <c r="A820" s="2"/>
      <c r="B820" s="1"/>
      <c r="C820" s="1"/>
      <c r="D820" s="1"/>
      <c r="E820" s="1"/>
      <c r="F820" s="1"/>
      <c r="G820" s="1"/>
      <c r="H820" s="53"/>
      <c r="I820" s="53"/>
      <c r="J820" s="1"/>
      <c r="K820" s="1"/>
      <c r="L820" s="64"/>
      <c r="M820" s="64"/>
      <c r="N820" s="64"/>
      <c r="O820" s="1"/>
      <c r="P820" s="1"/>
      <c r="Q820" s="1"/>
      <c r="R820" s="1"/>
      <c r="S820" s="1"/>
      <c r="U820" s="1"/>
      <c r="V820" s="1"/>
      <c r="W820" s="1"/>
      <c r="X820" s="1"/>
      <c r="Y820" s="1"/>
      <c r="AA820" s="1"/>
      <c r="AB820" s="1"/>
      <c r="AC820" s="1"/>
      <c r="AD820" s="1"/>
      <c r="AE820" s="1"/>
      <c r="AG820" s="3"/>
      <c r="AH820" s="3"/>
      <c r="AI820" s="3"/>
      <c r="AJ820" s="3"/>
      <c r="AK820" s="1"/>
      <c r="AL820" s="63"/>
      <c r="AM820" s="63"/>
      <c r="AN820" s="43"/>
      <c r="AO820" s="3"/>
      <c r="AP820" s="3"/>
      <c r="AV820" s="7"/>
      <c r="AW820" s="7"/>
      <c r="AX820" s="7"/>
      <c r="AY820" s="7"/>
      <c r="AZ820" s="7"/>
      <c r="BA820" s="7"/>
      <c r="BI820" s="7"/>
    </row>
    <row r="821" spans="1:61" x14ac:dyDescent="0.2">
      <c r="A821" s="2"/>
      <c r="B821" s="1"/>
      <c r="C821" s="1"/>
      <c r="D821" s="1"/>
      <c r="E821" s="1"/>
      <c r="F821" s="1"/>
      <c r="G821" s="1"/>
      <c r="H821" s="53"/>
      <c r="I821" s="53"/>
      <c r="J821" s="1"/>
      <c r="K821" s="1"/>
      <c r="L821" s="64"/>
      <c r="M821" s="64"/>
      <c r="N821" s="64"/>
      <c r="O821" s="1"/>
      <c r="P821" s="1"/>
      <c r="Q821" s="1"/>
      <c r="R821" s="1"/>
      <c r="S821" s="1"/>
      <c r="U821" s="1"/>
      <c r="V821" s="1"/>
      <c r="W821" s="1"/>
      <c r="X821" s="1"/>
      <c r="Y821" s="1"/>
      <c r="AA821" s="1"/>
      <c r="AB821" s="1"/>
      <c r="AC821" s="1"/>
      <c r="AD821" s="1"/>
      <c r="AE821" s="1"/>
      <c r="AG821" s="3"/>
      <c r="AH821" s="3"/>
      <c r="AI821" s="3"/>
      <c r="AJ821" s="3"/>
      <c r="AK821" s="1"/>
      <c r="AL821" s="63"/>
      <c r="AM821" s="63"/>
      <c r="AN821" s="43"/>
      <c r="AO821" s="3"/>
      <c r="AP821" s="3"/>
      <c r="AV821" s="7"/>
      <c r="AW821" s="7"/>
      <c r="AX821" s="7"/>
      <c r="AY821" s="7"/>
      <c r="AZ821" s="7"/>
      <c r="BA821" s="7"/>
      <c r="BI821" s="7"/>
    </row>
    <row r="822" spans="1:61" x14ac:dyDescent="0.2">
      <c r="A822" s="2"/>
      <c r="B822" s="1"/>
      <c r="C822" s="1"/>
      <c r="D822" s="1"/>
      <c r="E822" s="1"/>
      <c r="F822" s="1"/>
      <c r="G822" s="1"/>
      <c r="H822" s="53"/>
      <c r="I822" s="53"/>
      <c r="J822" s="1"/>
      <c r="K822" s="1"/>
      <c r="L822" s="64"/>
      <c r="M822" s="64"/>
      <c r="N822" s="64"/>
      <c r="O822" s="1"/>
      <c r="P822" s="1"/>
      <c r="Q822" s="1"/>
      <c r="R822" s="1"/>
      <c r="S822" s="1"/>
      <c r="U822" s="1"/>
      <c r="V822" s="1"/>
      <c r="W822" s="1"/>
      <c r="X822" s="1"/>
      <c r="Y822" s="1"/>
      <c r="AA822" s="1"/>
      <c r="AB822" s="1"/>
      <c r="AC822" s="1"/>
      <c r="AD822" s="1"/>
      <c r="AE822" s="1"/>
      <c r="AG822" s="3"/>
      <c r="AH822" s="3"/>
      <c r="AI822" s="3"/>
      <c r="AJ822" s="3"/>
      <c r="AK822" s="1"/>
      <c r="AL822" s="63"/>
      <c r="AM822" s="63"/>
      <c r="AN822" s="43"/>
      <c r="AO822" s="3"/>
      <c r="AP822" s="3"/>
      <c r="AV822" s="7"/>
      <c r="AW822" s="7"/>
      <c r="AX822" s="7"/>
      <c r="AY822" s="7"/>
      <c r="AZ822" s="7"/>
      <c r="BA822" s="7"/>
      <c r="BI822" s="7"/>
    </row>
    <row r="823" spans="1:61" x14ac:dyDescent="0.2">
      <c r="A823" s="2"/>
      <c r="B823" s="1"/>
      <c r="C823" s="1"/>
      <c r="D823" s="1"/>
      <c r="E823" s="1"/>
      <c r="F823" s="1"/>
      <c r="G823" s="1"/>
      <c r="H823" s="53"/>
      <c r="I823" s="53"/>
      <c r="J823" s="1"/>
      <c r="K823" s="1"/>
      <c r="L823" s="64"/>
      <c r="M823" s="64"/>
      <c r="N823" s="64"/>
      <c r="O823" s="1"/>
      <c r="P823" s="1"/>
      <c r="Q823" s="1"/>
      <c r="R823" s="1"/>
      <c r="S823" s="1"/>
      <c r="U823" s="1"/>
      <c r="V823" s="1"/>
      <c r="W823" s="1"/>
      <c r="X823" s="1"/>
      <c r="Y823" s="1"/>
      <c r="AA823" s="1"/>
      <c r="AB823" s="1"/>
      <c r="AC823" s="1"/>
      <c r="AD823" s="1"/>
      <c r="AE823" s="1"/>
      <c r="AG823" s="3"/>
      <c r="AH823" s="3"/>
      <c r="AI823" s="3"/>
      <c r="AJ823" s="3"/>
      <c r="AK823" s="1"/>
      <c r="AL823" s="63"/>
      <c r="AM823" s="63"/>
      <c r="AN823" s="43"/>
      <c r="AO823" s="3"/>
      <c r="AP823" s="3"/>
      <c r="AV823" s="7"/>
      <c r="AW823" s="7"/>
      <c r="AX823" s="7"/>
      <c r="AY823" s="7"/>
      <c r="AZ823" s="7"/>
      <c r="BA823" s="7"/>
      <c r="BI823" s="7"/>
    </row>
    <row r="824" spans="1:61" x14ac:dyDescent="0.2">
      <c r="A824" s="2"/>
      <c r="B824" s="1"/>
      <c r="C824" s="1"/>
      <c r="D824" s="1"/>
      <c r="E824" s="1"/>
      <c r="F824" s="1"/>
      <c r="G824" s="1"/>
      <c r="H824" s="53"/>
      <c r="I824" s="53"/>
      <c r="J824" s="1"/>
      <c r="K824" s="1"/>
      <c r="L824" s="64"/>
      <c r="M824" s="64"/>
      <c r="N824" s="64"/>
      <c r="O824" s="1"/>
      <c r="P824" s="1"/>
      <c r="Q824" s="1"/>
      <c r="R824" s="1"/>
      <c r="S824" s="1"/>
      <c r="U824" s="1"/>
      <c r="V824" s="1"/>
      <c r="W824" s="1"/>
      <c r="X824" s="1"/>
      <c r="Y824" s="1"/>
      <c r="AA824" s="1"/>
      <c r="AB824" s="1"/>
      <c r="AC824" s="1"/>
      <c r="AD824" s="1"/>
      <c r="AE824" s="1"/>
      <c r="AG824" s="3"/>
      <c r="AH824" s="3"/>
      <c r="AI824" s="3"/>
      <c r="AJ824" s="3"/>
      <c r="AK824" s="1"/>
      <c r="AL824" s="63"/>
      <c r="AM824" s="63"/>
      <c r="AN824" s="43"/>
      <c r="AO824" s="3"/>
      <c r="AP824" s="3"/>
      <c r="AV824" s="7"/>
      <c r="AW824" s="7"/>
      <c r="AX824" s="7"/>
      <c r="AY824" s="7"/>
      <c r="AZ824" s="7"/>
      <c r="BA824" s="7"/>
      <c r="BI824" s="7"/>
    </row>
    <row r="825" spans="1:61" x14ac:dyDescent="0.2">
      <c r="A825" s="2"/>
      <c r="B825" s="1"/>
      <c r="C825" s="1"/>
      <c r="D825" s="1"/>
      <c r="E825" s="1"/>
      <c r="F825" s="1"/>
      <c r="G825" s="1"/>
      <c r="H825" s="53"/>
      <c r="I825" s="53"/>
      <c r="J825" s="1"/>
      <c r="K825" s="1"/>
      <c r="L825" s="64"/>
      <c r="M825" s="64"/>
      <c r="N825" s="64"/>
      <c r="O825" s="1"/>
      <c r="P825" s="1"/>
      <c r="Q825" s="1"/>
      <c r="R825" s="1"/>
      <c r="S825" s="1"/>
      <c r="U825" s="1"/>
      <c r="V825" s="1"/>
      <c r="W825" s="1"/>
      <c r="X825" s="1"/>
      <c r="Y825" s="1"/>
      <c r="AA825" s="1"/>
      <c r="AB825" s="1"/>
      <c r="AC825" s="1"/>
      <c r="AD825" s="1"/>
      <c r="AE825" s="1"/>
      <c r="AG825" s="3"/>
      <c r="AH825" s="3"/>
      <c r="AI825" s="3"/>
      <c r="AJ825" s="3"/>
      <c r="AK825" s="1"/>
      <c r="AL825" s="63"/>
      <c r="AM825" s="63"/>
      <c r="AN825" s="43"/>
      <c r="AO825" s="3"/>
      <c r="AP825" s="3"/>
      <c r="AV825" s="7"/>
      <c r="AW825" s="7"/>
      <c r="AX825" s="7"/>
      <c r="AY825" s="7"/>
      <c r="AZ825" s="7"/>
      <c r="BA825" s="7"/>
      <c r="BI825" s="7"/>
    </row>
    <row r="826" spans="1:61" x14ac:dyDescent="0.2">
      <c r="A826" s="2"/>
      <c r="B826" s="1"/>
      <c r="C826" s="1"/>
      <c r="D826" s="1"/>
      <c r="E826" s="1"/>
      <c r="F826" s="1"/>
      <c r="G826" s="1"/>
      <c r="H826" s="53"/>
      <c r="I826" s="53"/>
      <c r="J826" s="1"/>
      <c r="K826" s="1"/>
      <c r="L826" s="64"/>
      <c r="M826" s="64"/>
      <c r="N826" s="64"/>
      <c r="O826" s="1"/>
      <c r="P826" s="1"/>
      <c r="Q826" s="1"/>
      <c r="R826" s="1"/>
      <c r="S826" s="1"/>
      <c r="U826" s="1"/>
      <c r="V826" s="1"/>
      <c r="W826" s="1"/>
      <c r="X826" s="1"/>
      <c r="Y826" s="1"/>
      <c r="AA826" s="1"/>
      <c r="AB826" s="1"/>
      <c r="AC826" s="1"/>
      <c r="AD826" s="1"/>
      <c r="AE826" s="1"/>
      <c r="AG826" s="3"/>
      <c r="AH826" s="3"/>
      <c r="AI826" s="3"/>
      <c r="AJ826" s="3"/>
      <c r="AK826" s="1"/>
      <c r="AL826" s="63"/>
      <c r="AM826" s="63"/>
      <c r="AN826" s="43"/>
      <c r="AO826" s="3"/>
      <c r="AP826" s="3"/>
      <c r="AV826" s="7"/>
      <c r="AW826" s="7"/>
      <c r="AX826" s="7"/>
      <c r="AY826" s="7"/>
      <c r="AZ826" s="7"/>
      <c r="BA826" s="7"/>
      <c r="BI826" s="7"/>
    </row>
    <row r="827" spans="1:61" x14ac:dyDescent="0.2">
      <c r="A827" s="2"/>
      <c r="B827" s="1"/>
      <c r="C827" s="1"/>
      <c r="D827" s="1"/>
      <c r="E827" s="1"/>
      <c r="F827" s="1"/>
      <c r="G827" s="1"/>
      <c r="H827" s="53"/>
      <c r="I827" s="53"/>
      <c r="J827" s="1"/>
      <c r="K827" s="1"/>
      <c r="L827" s="64"/>
      <c r="M827" s="64"/>
      <c r="N827" s="64"/>
      <c r="O827" s="1"/>
      <c r="P827" s="1"/>
      <c r="Q827" s="1"/>
      <c r="R827" s="1"/>
      <c r="S827" s="1"/>
      <c r="U827" s="1"/>
      <c r="V827" s="1"/>
      <c r="W827" s="1"/>
      <c r="X827" s="1"/>
      <c r="Y827" s="1"/>
      <c r="AA827" s="1"/>
      <c r="AB827" s="1"/>
      <c r="AC827" s="1"/>
      <c r="AD827" s="1"/>
      <c r="AE827" s="1"/>
      <c r="AG827" s="3"/>
      <c r="AH827" s="3"/>
      <c r="AI827" s="3"/>
      <c r="AJ827" s="3"/>
      <c r="AK827" s="1"/>
      <c r="AL827" s="63"/>
      <c r="AM827" s="63"/>
      <c r="AN827" s="43"/>
      <c r="AO827" s="3"/>
      <c r="AP827" s="3"/>
      <c r="AV827" s="7"/>
      <c r="AW827" s="7"/>
      <c r="AX827" s="7"/>
      <c r="AY827" s="7"/>
      <c r="AZ827" s="7"/>
      <c r="BA827" s="7"/>
      <c r="BI827" s="7"/>
    </row>
    <row r="828" spans="1:61" x14ac:dyDescent="0.2">
      <c r="A828" s="2"/>
      <c r="B828" s="1"/>
      <c r="C828" s="1"/>
      <c r="D828" s="1"/>
      <c r="E828" s="1"/>
      <c r="F828" s="1"/>
      <c r="G828" s="1"/>
      <c r="H828" s="53"/>
      <c r="I828" s="53"/>
      <c r="J828" s="1"/>
      <c r="K828" s="1"/>
      <c r="L828" s="64"/>
      <c r="M828" s="64"/>
      <c r="N828" s="64"/>
      <c r="O828" s="1"/>
      <c r="P828" s="1"/>
      <c r="Q828" s="1"/>
      <c r="R828" s="1"/>
      <c r="S828" s="1"/>
      <c r="U828" s="1"/>
      <c r="V828" s="1"/>
      <c r="W828" s="1"/>
      <c r="X828" s="1"/>
      <c r="Y828" s="1"/>
      <c r="AA828" s="1"/>
      <c r="AB828" s="1"/>
      <c r="AC828" s="1"/>
      <c r="AD828" s="1"/>
      <c r="AE828" s="1"/>
      <c r="AG828" s="3"/>
      <c r="AH828" s="3"/>
      <c r="AI828" s="3"/>
      <c r="AJ828" s="3"/>
      <c r="AK828" s="1"/>
      <c r="AL828" s="63"/>
      <c r="AM828" s="63"/>
      <c r="AN828" s="43"/>
      <c r="AO828" s="3"/>
      <c r="AP828" s="3"/>
      <c r="AV828" s="7"/>
      <c r="AW828" s="7"/>
      <c r="AX828" s="7"/>
      <c r="AY828" s="7"/>
      <c r="AZ828" s="7"/>
      <c r="BA828" s="7"/>
      <c r="BI828" s="7"/>
    </row>
    <row r="829" spans="1:61" x14ac:dyDescent="0.2">
      <c r="A829" s="2"/>
      <c r="B829" s="1"/>
      <c r="C829" s="1"/>
      <c r="D829" s="1"/>
      <c r="E829" s="1"/>
      <c r="F829" s="1"/>
      <c r="G829" s="1"/>
      <c r="H829" s="53"/>
      <c r="I829" s="53"/>
      <c r="J829" s="1"/>
      <c r="K829" s="1"/>
      <c r="L829" s="64"/>
      <c r="M829" s="64"/>
      <c r="N829" s="64"/>
      <c r="O829" s="1"/>
      <c r="P829" s="1"/>
      <c r="Q829" s="1"/>
      <c r="R829" s="1"/>
      <c r="S829" s="1"/>
      <c r="U829" s="1"/>
      <c r="V829" s="1"/>
      <c r="W829" s="1"/>
      <c r="X829" s="1"/>
      <c r="Y829" s="1"/>
      <c r="AA829" s="1"/>
      <c r="AB829" s="1"/>
      <c r="AC829" s="1"/>
      <c r="AD829" s="1"/>
      <c r="AE829" s="1"/>
      <c r="AG829" s="3"/>
      <c r="AH829" s="3"/>
      <c r="AI829" s="3"/>
      <c r="AJ829" s="3"/>
      <c r="AK829" s="1"/>
      <c r="AL829" s="63"/>
      <c r="AM829" s="63"/>
      <c r="AN829" s="43"/>
      <c r="AO829" s="3"/>
      <c r="AP829" s="3"/>
      <c r="AV829" s="7"/>
      <c r="AW829" s="7"/>
      <c r="AX829" s="7"/>
      <c r="AY829" s="7"/>
      <c r="AZ829" s="7"/>
      <c r="BA829" s="7"/>
      <c r="BI829" s="7"/>
    </row>
    <row r="830" spans="1:61" x14ac:dyDescent="0.2">
      <c r="A830" s="2"/>
      <c r="B830" s="1"/>
      <c r="C830" s="1"/>
      <c r="D830" s="1"/>
      <c r="E830" s="1"/>
      <c r="F830" s="1"/>
      <c r="G830" s="1"/>
      <c r="H830" s="53"/>
      <c r="I830" s="53"/>
      <c r="J830" s="1"/>
      <c r="K830" s="1"/>
      <c r="L830" s="64"/>
      <c r="M830" s="64"/>
      <c r="N830" s="64"/>
      <c r="O830" s="1"/>
      <c r="P830" s="1"/>
      <c r="Q830" s="1"/>
      <c r="R830" s="1"/>
      <c r="S830" s="1"/>
      <c r="U830" s="1"/>
      <c r="V830" s="1"/>
      <c r="W830" s="1"/>
      <c r="X830" s="1"/>
      <c r="Y830" s="1"/>
      <c r="AA830" s="1"/>
      <c r="AB830" s="1"/>
      <c r="AC830" s="1"/>
      <c r="AD830" s="1"/>
      <c r="AE830" s="1"/>
      <c r="AG830" s="3"/>
      <c r="AH830" s="3"/>
      <c r="AI830" s="3"/>
      <c r="AJ830" s="3"/>
      <c r="AK830" s="1"/>
      <c r="AL830" s="63"/>
      <c r="AM830" s="63"/>
      <c r="AN830" s="43"/>
      <c r="AO830" s="3"/>
      <c r="AP830" s="3"/>
      <c r="AV830" s="7"/>
      <c r="AW830" s="7"/>
      <c r="AX830" s="7"/>
      <c r="AY830" s="7"/>
      <c r="AZ830" s="7"/>
      <c r="BA830" s="7"/>
      <c r="BI830" s="7"/>
    </row>
    <row r="831" spans="1:61" x14ac:dyDescent="0.2">
      <c r="A831" s="2"/>
      <c r="B831" s="1"/>
      <c r="C831" s="1"/>
      <c r="D831" s="1"/>
      <c r="E831" s="1"/>
      <c r="F831" s="1"/>
      <c r="G831" s="1"/>
      <c r="H831" s="53"/>
      <c r="I831" s="53"/>
      <c r="J831" s="1"/>
      <c r="K831" s="1"/>
      <c r="L831" s="64"/>
      <c r="M831" s="64"/>
      <c r="N831" s="64"/>
      <c r="O831" s="1"/>
      <c r="P831" s="1"/>
      <c r="Q831" s="1"/>
      <c r="R831" s="1"/>
      <c r="S831" s="1"/>
      <c r="U831" s="1"/>
      <c r="V831" s="1"/>
      <c r="W831" s="1"/>
      <c r="X831" s="1"/>
      <c r="Y831" s="1"/>
      <c r="AA831" s="1"/>
      <c r="AB831" s="1"/>
      <c r="AC831" s="1"/>
      <c r="AD831" s="1"/>
      <c r="AE831" s="1"/>
      <c r="AG831" s="3"/>
      <c r="AH831" s="3"/>
      <c r="AI831" s="3"/>
      <c r="AJ831" s="3"/>
      <c r="AK831" s="1"/>
      <c r="AL831" s="63"/>
      <c r="AM831" s="63"/>
      <c r="AN831" s="43"/>
      <c r="AO831" s="3"/>
      <c r="AP831" s="3"/>
      <c r="AV831" s="7"/>
      <c r="AW831" s="7"/>
      <c r="AX831" s="7"/>
      <c r="AY831" s="7"/>
      <c r="AZ831" s="7"/>
      <c r="BA831" s="7"/>
      <c r="BI831" s="7"/>
    </row>
    <row r="832" spans="1:61" x14ac:dyDescent="0.2">
      <c r="A832" s="2"/>
      <c r="B832" s="1"/>
      <c r="C832" s="1"/>
      <c r="D832" s="1"/>
      <c r="E832" s="1"/>
      <c r="F832" s="1"/>
      <c r="G832" s="1"/>
      <c r="H832" s="53"/>
      <c r="I832" s="53"/>
      <c r="J832" s="1"/>
      <c r="K832" s="1"/>
      <c r="L832" s="64"/>
      <c r="M832" s="64"/>
      <c r="N832" s="64"/>
      <c r="O832" s="1"/>
      <c r="P832" s="1"/>
      <c r="Q832" s="1"/>
      <c r="R832" s="1"/>
      <c r="S832" s="1"/>
      <c r="U832" s="1"/>
      <c r="V832" s="1"/>
      <c r="W832" s="1"/>
      <c r="X832" s="1"/>
      <c r="Y832" s="1"/>
      <c r="AA832" s="1"/>
      <c r="AB832" s="1"/>
      <c r="AC832" s="1"/>
      <c r="AD832" s="1"/>
      <c r="AE832" s="1"/>
      <c r="AG832" s="3"/>
      <c r="AH832" s="3"/>
      <c r="AI832" s="3"/>
      <c r="AJ832" s="3"/>
      <c r="AK832" s="1"/>
      <c r="AL832" s="63"/>
      <c r="AM832" s="63"/>
      <c r="AN832" s="43"/>
      <c r="AO832" s="3"/>
      <c r="AP832" s="3"/>
      <c r="AV832" s="7"/>
      <c r="AW832" s="7"/>
      <c r="AX832" s="7"/>
      <c r="AY832" s="7"/>
      <c r="AZ832" s="7"/>
      <c r="BA832" s="7"/>
      <c r="BI832" s="7"/>
    </row>
    <row r="833" spans="1:61" x14ac:dyDescent="0.2">
      <c r="A833" s="2"/>
      <c r="B833" s="1"/>
      <c r="C833" s="1"/>
      <c r="D833" s="1"/>
      <c r="E833" s="1"/>
      <c r="F833" s="1"/>
      <c r="G833" s="1"/>
      <c r="H833" s="53"/>
      <c r="I833" s="53"/>
      <c r="J833" s="1"/>
      <c r="K833" s="1"/>
      <c r="L833" s="64"/>
      <c r="M833" s="64"/>
      <c r="N833" s="64"/>
      <c r="O833" s="1"/>
      <c r="P833" s="1"/>
      <c r="Q833" s="1"/>
      <c r="R833" s="1"/>
      <c r="S833" s="1"/>
      <c r="U833" s="1"/>
      <c r="V833" s="1"/>
      <c r="W833" s="1"/>
      <c r="X833" s="1"/>
      <c r="Y833" s="1"/>
      <c r="AA833" s="1"/>
      <c r="AB833" s="1"/>
      <c r="AC833" s="1"/>
      <c r="AD833" s="1"/>
      <c r="AE833" s="1"/>
      <c r="AG833" s="3"/>
      <c r="AH833" s="3"/>
      <c r="AI833" s="3"/>
      <c r="AJ833" s="3"/>
      <c r="AK833" s="1"/>
      <c r="AL833" s="63"/>
      <c r="AM833" s="63"/>
      <c r="AN833" s="43"/>
      <c r="AO833" s="3"/>
      <c r="AP833" s="3"/>
      <c r="AV833" s="7"/>
      <c r="AW833" s="7"/>
      <c r="AX833" s="7"/>
      <c r="AY833" s="7"/>
      <c r="AZ833" s="7"/>
      <c r="BA833" s="7"/>
      <c r="BI833" s="7"/>
    </row>
    <row r="834" spans="1:61" x14ac:dyDescent="0.2">
      <c r="A834" s="2"/>
      <c r="B834" s="1"/>
      <c r="C834" s="1"/>
      <c r="D834" s="1"/>
      <c r="E834" s="1"/>
      <c r="F834" s="1"/>
      <c r="G834" s="1"/>
      <c r="H834" s="53"/>
      <c r="I834" s="53"/>
      <c r="J834" s="1"/>
      <c r="K834" s="1"/>
      <c r="L834" s="64"/>
      <c r="M834" s="64"/>
      <c r="N834" s="64"/>
      <c r="O834" s="1"/>
      <c r="P834" s="1"/>
      <c r="Q834" s="1"/>
      <c r="R834" s="1"/>
      <c r="S834" s="1"/>
      <c r="U834" s="1"/>
      <c r="V834" s="1"/>
      <c r="W834" s="1"/>
      <c r="X834" s="1"/>
      <c r="Y834" s="1"/>
      <c r="AA834" s="1"/>
      <c r="AB834" s="1"/>
      <c r="AC834" s="1"/>
      <c r="AD834" s="1"/>
      <c r="AE834" s="1"/>
      <c r="AG834" s="3"/>
      <c r="AH834" s="3"/>
      <c r="AI834" s="3"/>
      <c r="AJ834" s="3"/>
      <c r="AK834" s="1"/>
      <c r="AL834" s="63"/>
      <c r="AM834" s="63"/>
      <c r="AN834" s="43"/>
      <c r="AO834" s="3"/>
      <c r="AP834" s="3"/>
      <c r="AV834" s="7"/>
      <c r="AW834" s="7"/>
      <c r="AX834" s="7"/>
      <c r="AY834" s="7"/>
      <c r="AZ834" s="7"/>
      <c r="BA834" s="7"/>
      <c r="BI834" s="7"/>
    </row>
    <row r="835" spans="1:61" x14ac:dyDescent="0.2">
      <c r="A835" s="2"/>
      <c r="B835" s="1"/>
      <c r="C835" s="1"/>
      <c r="D835" s="1"/>
      <c r="E835" s="1"/>
      <c r="F835" s="1"/>
      <c r="G835" s="1"/>
      <c r="H835" s="53"/>
      <c r="I835" s="53"/>
      <c r="J835" s="1"/>
      <c r="K835" s="1"/>
      <c r="L835" s="64"/>
      <c r="M835" s="64"/>
      <c r="N835" s="64"/>
      <c r="O835" s="1"/>
      <c r="P835" s="1"/>
      <c r="Q835" s="1"/>
      <c r="R835" s="1"/>
      <c r="S835" s="1"/>
      <c r="U835" s="1"/>
      <c r="V835" s="1"/>
      <c r="W835" s="1"/>
      <c r="X835" s="1"/>
      <c r="Y835" s="1"/>
      <c r="AA835" s="1"/>
      <c r="AB835" s="1"/>
      <c r="AC835" s="1"/>
      <c r="AD835" s="1"/>
      <c r="AE835" s="1"/>
      <c r="AG835" s="3"/>
      <c r="AH835" s="3"/>
      <c r="AI835" s="3"/>
      <c r="AJ835" s="3"/>
      <c r="AK835" s="1"/>
      <c r="AL835" s="63"/>
      <c r="AM835" s="63"/>
      <c r="AN835" s="43"/>
      <c r="AO835" s="3"/>
      <c r="AP835" s="3"/>
      <c r="AV835" s="7"/>
      <c r="AW835" s="7"/>
      <c r="AX835" s="7"/>
      <c r="AY835" s="7"/>
      <c r="AZ835" s="7"/>
      <c r="BA835" s="7"/>
      <c r="BI835" s="7"/>
    </row>
    <row r="836" spans="1:61" x14ac:dyDescent="0.2">
      <c r="A836" s="2"/>
      <c r="B836" s="1"/>
      <c r="C836" s="1"/>
      <c r="D836" s="1"/>
      <c r="E836" s="1"/>
      <c r="F836" s="1"/>
      <c r="G836" s="1"/>
      <c r="H836" s="53"/>
      <c r="I836" s="53"/>
      <c r="J836" s="1"/>
      <c r="K836" s="1"/>
      <c r="L836" s="64"/>
      <c r="M836" s="64"/>
      <c r="N836" s="64"/>
      <c r="O836" s="1"/>
      <c r="P836" s="1"/>
      <c r="Q836" s="1"/>
      <c r="R836" s="1"/>
      <c r="S836" s="1"/>
      <c r="U836" s="1"/>
      <c r="V836" s="1"/>
      <c r="W836" s="1"/>
      <c r="X836" s="1"/>
      <c r="Y836" s="1"/>
      <c r="AA836" s="1"/>
      <c r="AB836" s="1"/>
      <c r="AC836" s="1"/>
      <c r="AD836" s="1"/>
      <c r="AE836" s="1"/>
      <c r="AG836" s="3"/>
      <c r="AH836" s="3"/>
      <c r="AI836" s="3"/>
      <c r="AJ836" s="3"/>
      <c r="AK836" s="1"/>
      <c r="AL836" s="63"/>
      <c r="AM836" s="63"/>
      <c r="AN836" s="43"/>
      <c r="AO836" s="3"/>
      <c r="AP836" s="3"/>
      <c r="AV836" s="7"/>
      <c r="AW836" s="7"/>
      <c r="AX836" s="7"/>
      <c r="AY836" s="7"/>
      <c r="AZ836" s="7"/>
      <c r="BA836" s="7"/>
      <c r="BI836" s="7"/>
    </row>
    <row r="837" spans="1:61" x14ac:dyDescent="0.2">
      <c r="A837" s="2"/>
      <c r="B837" s="1"/>
      <c r="C837" s="1"/>
      <c r="D837" s="1"/>
      <c r="E837" s="1"/>
      <c r="F837" s="1"/>
      <c r="G837" s="1"/>
      <c r="H837" s="53"/>
      <c r="I837" s="53"/>
      <c r="J837" s="1"/>
      <c r="K837" s="1"/>
      <c r="L837" s="64"/>
      <c r="M837" s="64"/>
      <c r="N837" s="64"/>
      <c r="O837" s="1"/>
      <c r="P837" s="1"/>
      <c r="Q837" s="1"/>
      <c r="R837" s="1"/>
      <c r="S837" s="1"/>
      <c r="U837" s="1"/>
      <c r="V837" s="1"/>
      <c r="W837" s="1"/>
      <c r="X837" s="1"/>
      <c r="Y837" s="1"/>
      <c r="AA837" s="1"/>
      <c r="AB837" s="1"/>
      <c r="AC837" s="1"/>
      <c r="AD837" s="1"/>
      <c r="AE837" s="1"/>
      <c r="AG837" s="3"/>
      <c r="AH837" s="3"/>
      <c r="AI837" s="3"/>
      <c r="AJ837" s="3"/>
      <c r="AK837" s="1"/>
      <c r="AL837" s="63"/>
      <c r="AM837" s="63"/>
      <c r="AN837" s="43"/>
      <c r="AO837" s="3"/>
      <c r="AP837" s="3"/>
      <c r="AV837" s="7"/>
      <c r="AW837" s="7"/>
      <c r="AX837" s="7"/>
      <c r="AY837" s="7"/>
      <c r="AZ837" s="7"/>
      <c r="BA837" s="7"/>
      <c r="BI837" s="7"/>
    </row>
    <row r="838" spans="1:61" x14ac:dyDescent="0.2">
      <c r="A838" s="2"/>
      <c r="B838" s="1"/>
      <c r="C838" s="1"/>
      <c r="D838" s="1"/>
      <c r="E838" s="1"/>
      <c r="F838" s="1"/>
      <c r="G838" s="1"/>
      <c r="H838" s="53"/>
      <c r="I838" s="53"/>
      <c r="J838" s="1"/>
      <c r="K838" s="1"/>
      <c r="L838" s="64"/>
      <c r="M838" s="64"/>
      <c r="N838" s="64"/>
      <c r="O838" s="1"/>
      <c r="P838" s="1"/>
      <c r="Q838" s="1"/>
      <c r="R838" s="1"/>
      <c r="S838" s="1"/>
      <c r="U838" s="1"/>
      <c r="V838" s="1"/>
      <c r="W838" s="1"/>
      <c r="X838" s="1"/>
      <c r="Y838" s="1"/>
      <c r="AA838" s="1"/>
      <c r="AB838" s="1"/>
      <c r="AC838" s="1"/>
      <c r="AD838" s="1"/>
      <c r="AE838" s="1"/>
      <c r="AG838" s="3"/>
      <c r="AH838" s="3"/>
      <c r="AI838" s="3"/>
      <c r="AJ838" s="3"/>
      <c r="AK838" s="1"/>
      <c r="AL838" s="63"/>
      <c r="AM838" s="63"/>
      <c r="AN838" s="43"/>
      <c r="AO838" s="3"/>
      <c r="AP838" s="3"/>
      <c r="AV838" s="7"/>
      <c r="AW838" s="7"/>
      <c r="AX838" s="7"/>
      <c r="AY838" s="7"/>
      <c r="AZ838" s="7"/>
      <c r="BA838" s="7"/>
      <c r="BI838" s="7"/>
    </row>
    <row r="839" spans="1:61" x14ac:dyDescent="0.2">
      <c r="A839" s="2"/>
      <c r="B839" s="1"/>
      <c r="C839" s="1"/>
      <c r="D839" s="1"/>
      <c r="E839" s="1"/>
      <c r="F839" s="1"/>
      <c r="G839" s="1"/>
      <c r="H839" s="53"/>
      <c r="I839" s="53"/>
      <c r="J839" s="1"/>
      <c r="K839" s="1"/>
      <c r="L839" s="64"/>
      <c r="M839" s="64"/>
      <c r="N839" s="64"/>
      <c r="O839" s="1"/>
      <c r="P839" s="1"/>
      <c r="Q839" s="1"/>
      <c r="R839" s="1"/>
      <c r="S839" s="1"/>
      <c r="U839" s="1"/>
      <c r="V839" s="1"/>
      <c r="W839" s="1"/>
      <c r="X839" s="1"/>
      <c r="Y839" s="1"/>
      <c r="AA839" s="1"/>
      <c r="AB839" s="1"/>
      <c r="AC839" s="1"/>
      <c r="AD839" s="1"/>
      <c r="AE839" s="1"/>
      <c r="AG839" s="3"/>
      <c r="AH839" s="3"/>
      <c r="AI839" s="3"/>
      <c r="AJ839" s="3"/>
      <c r="AK839" s="1"/>
      <c r="AL839" s="63"/>
      <c r="AM839" s="63"/>
      <c r="AN839" s="43"/>
      <c r="AO839" s="3"/>
      <c r="AP839" s="3"/>
      <c r="AV839" s="7"/>
      <c r="AW839" s="7"/>
      <c r="AX839" s="7"/>
      <c r="AY839" s="7"/>
      <c r="AZ839" s="7"/>
      <c r="BA839" s="7"/>
      <c r="BI839" s="7"/>
    </row>
    <row r="840" spans="1:61" x14ac:dyDescent="0.2">
      <c r="A840" s="2"/>
      <c r="B840" s="1"/>
      <c r="C840" s="1"/>
      <c r="D840" s="1"/>
      <c r="E840" s="1"/>
      <c r="F840" s="1"/>
      <c r="G840" s="1"/>
      <c r="H840" s="53"/>
      <c r="I840" s="53"/>
      <c r="J840" s="1"/>
      <c r="K840" s="1"/>
      <c r="L840" s="64"/>
      <c r="M840" s="64"/>
      <c r="N840" s="64"/>
      <c r="O840" s="1"/>
      <c r="P840" s="1"/>
      <c r="Q840" s="1"/>
      <c r="R840" s="1"/>
      <c r="S840" s="1"/>
      <c r="U840" s="1"/>
      <c r="V840" s="1"/>
      <c r="W840" s="1"/>
      <c r="X840" s="1"/>
      <c r="Y840" s="1"/>
      <c r="AA840" s="1"/>
      <c r="AB840" s="1"/>
      <c r="AC840" s="1"/>
      <c r="AD840" s="1"/>
      <c r="AE840" s="1"/>
      <c r="AG840" s="3"/>
      <c r="AH840" s="3"/>
      <c r="AI840" s="3"/>
      <c r="AJ840" s="3"/>
      <c r="AK840" s="1"/>
      <c r="AL840" s="63"/>
      <c r="AM840" s="63"/>
      <c r="AN840" s="43"/>
      <c r="AO840" s="3"/>
      <c r="AP840" s="3"/>
      <c r="AV840" s="7"/>
      <c r="AW840" s="7"/>
      <c r="AX840" s="7"/>
      <c r="AY840" s="7"/>
      <c r="AZ840" s="7"/>
      <c r="BA840" s="7"/>
      <c r="BI840" s="7"/>
    </row>
    <row r="841" spans="1:61" x14ac:dyDescent="0.2">
      <c r="A841" s="2"/>
      <c r="B841" s="1"/>
      <c r="C841" s="1"/>
      <c r="D841" s="1"/>
      <c r="E841" s="1"/>
      <c r="F841" s="1"/>
      <c r="G841" s="1"/>
      <c r="H841" s="53"/>
      <c r="I841" s="53"/>
      <c r="J841" s="1"/>
      <c r="K841" s="1"/>
      <c r="L841" s="64"/>
      <c r="M841" s="64"/>
      <c r="N841" s="64"/>
      <c r="O841" s="1"/>
      <c r="P841" s="1"/>
      <c r="Q841" s="1"/>
      <c r="R841" s="1"/>
      <c r="S841" s="1"/>
      <c r="U841" s="1"/>
      <c r="V841" s="1"/>
      <c r="W841" s="1"/>
      <c r="X841" s="1"/>
      <c r="Y841" s="1"/>
      <c r="AA841" s="1"/>
      <c r="AB841" s="1"/>
      <c r="AC841" s="1"/>
      <c r="AD841" s="1"/>
      <c r="AE841" s="1"/>
      <c r="AG841" s="3"/>
      <c r="AH841" s="3"/>
      <c r="AI841" s="3"/>
      <c r="AJ841" s="3"/>
      <c r="AK841" s="1"/>
      <c r="AL841" s="63"/>
      <c r="AM841" s="63"/>
      <c r="AN841" s="43"/>
      <c r="AO841" s="3"/>
      <c r="AP841" s="3"/>
      <c r="AV841" s="7"/>
      <c r="AW841" s="7"/>
      <c r="AX841" s="7"/>
      <c r="AY841" s="7"/>
      <c r="AZ841" s="7"/>
      <c r="BA841" s="7"/>
      <c r="BI841" s="7"/>
    </row>
    <row r="842" spans="1:61" x14ac:dyDescent="0.2">
      <c r="A842" s="2"/>
      <c r="B842" s="1"/>
      <c r="C842" s="1"/>
      <c r="D842" s="1"/>
      <c r="E842" s="1"/>
      <c r="F842" s="1"/>
      <c r="G842" s="1"/>
      <c r="H842" s="53"/>
      <c r="I842" s="53"/>
      <c r="J842" s="1"/>
      <c r="K842" s="1"/>
      <c r="L842" s="64"/>
      <c r="M842" s="64"/>
      <c r="N842" s="64"/>
      <c r="O842" s="1"/>
      <c r="P842" s="1"/>
      <c r="Q842" s="1"/>
      <c r="R842" s="1"/>
      <c r="S842" s="1"/>
      <c r="U842" s="1"/>
      <c r="V842" s="1"/>
      <c r="W842" s="1"/>
      <c r="X842" s="1"/>
      <c r="Y842" s="1"/>
      <c r="AA842" s="1"/>
      <c r="AB842" s="1"/>
      <c r="AC842" s="1"/>
      <c r="AD842" s="1"/>
      <c r="AE842" s="1"/>
      <c r="AG842" s="3"/>
      <c r="AH842" s="3"/>
      <c r="AI842" s="3"/>
      <c r="AJ842" s="3"/>
      <c r="AK842" s="1"/>
      <c r="AL842" s="63"/>
      <c r="AM842" s="63"/>
      <c r="AN842" s="43"/>
      <c r="AO842" s="3"/>
      <c r="AP842" s="3"/>
      <c r="AV842" s="7"/>
      <c r="AW842" s="7"/>
      <c r="AX842" s="7"/>
      <c r="AY842" s="7"/>
      <c r="AZ842" s="7"/>
      <c r="BA842" s="7"/>
      <c r="BI842" s="7"/>
    </row>
    <row r="843" spans="1:61" x14ac:dyDescent="0.2">
      <c r="A843" s="2"/>
      <c r="B843" s="1"/>
      <c r="C843" s="1"/>
      <c r="D843" s="1"/>
      <c r="E843" s="1"/>
      <c r="F843" s="1"/>
      <c r="G843" s="1"/>
      <c r="H843" s="53"/>
      <c r="I843" s="53"/>
      <c r="J843" s="1"/>
      <c r="K843" s="1"/>
      <c r="L843" s="64"/>
      <c r="M843" s="64"/>
      <c r="N843" s="64"/>
      <c r="O843" s="1"/>
      <c r="P843" s="1"/>
      <c r="Q843" s="1"/>
      <c r="R843" s="1"/>
      <c r="S843" s="1"/>
      <c r="U843" s="1"/>
      <c r="V843" s="1"/>
      <c r="W843" s="1"/>
      <c r="X843" s="1"/>
      <c r="Y843" s="1"/>
      <c r="AA843" s="1"/>
      <c r="AB843" s="1"/>
      <c r="AC843" s="1"/>
      <c r="AD843" s="1"/>
      <c r="AE843" s="1"/>
      <c r="AG843" s="3"/>
      <c r="AH843" s="3"/>
      <c r="AI843" s="3"/>
      <c r="AJ843" s="3"/>
      <c r="AK843" s="1"/>
      <c r="AL843" s="63"/>
      <c r="AM843" s="63"/>
      <c r="AN843" s="43"/>
      <c r="AO843" s="3"/>
      <c r="AP843" s="3"/>
      <c r="AV843" s="7"/>
      <c r="AW843" s="7"/>
      <c r="AX843" s="7"/>
      <c r="AY843" s="7"/>
      <c r="AZ843" s="7"/>
      <c r="BA843" s="7"/>
      <c r="BI843" s="7"/>
    </row>
    <row r="844" spans="1:61" x14ac:dyDescent="0.2">
      <c r="A844" s="2"/>
      <c r="B844" s="1"/>
      <c r="C844" s="1"/>
      <c r="D844" s="1"/>
      <c r="E844" s="1"/>
      <c r="F844" s="1"/>
      <c r="G844" s="1"/>
      <c r="H844" s="53"/>
      <c r="I844" s="53"/>
      <c r="J844" s="1"/>
      <c r="K844" s="1"/>
      <c r="L844" s="64"/>
      <c r="M844" s="64"/>
      <c r="N844" s="64"/>
      <c r="O844" s="1"/>
      <c r="P844" s="1"/>
      <c r="Q844" s="1"/>
      <c r="R844" s="1"/>
      <c r="S844" s="1"/>
      <c r="U844" s="1"/>
      <c r="V844" s="1"/>
      <c r="W844" s="1"/>
      <c r="X844" s="1"/>
      <c r="Y844" s="1"/>
      <c r="AA844" s="1"/>
      <c r="AB844" s="1"/>
      <c r="AC844" s="1"/>
      <c r="AD844" s="1"/>
      <c r="AE844" s="1"/>
      <c r="AG844" s="3"/>
      <c r="AH844" s="3"/>
      <c r="AI844" s="3"/>
      <c r="AJ844" s="3"/>
      <c r="AK844" s="1"/>
      <c r="AL844" s="63"/>
      <c r="AM844" s="63"/>
      <c r="AN844" s="43"/>
      <c r="AO844" s="3"/>
      <c r="AP844" s="3"/>
      <c r="AV844" s="7"/>
      <c r="AW844" s="7"/>
      <c r="AX844" s="7"/>
      <c r="AY844" s="7"/>
      <c r="AZ844" s="7"/>
      <c r="BA844" s="7"/>
      <c r="BI844" s="7"/>
    </row>
    <row r="845" spans="1:61" x14ac:dyDescent="0.2">
      <c r="A845" s="2"/>
      <c r="B845" s="1"/>
      <c r="C845" s="1"/>
      <c r="D845" s="1"/>
      <c r="E845" s="1"/>
      <c r="F845" s="1"/>
      <c r="G845" s="1"/>
      <c r="H845" s="53"/>
      <c r="I845" s="53"/>
      <c r="J845" s="1"/>
      <c r="K845" s="1"/>
      <c r="L845" s="64"/>
      <c r="M845" s="64"/>
      <c r="N845" s="64"/>
      <c r="O845" s="1"/>
      <c r="P845" s="1"/>
      <c r="Q845" s="1"/>
      <c r="R845" s="1"/>
      <c r="S845" s="1"/>
      <c r="U845" s="1"/>
      <c r="V845" s="1"/>
      <c r="W845" s="1"/>
      <c r="X845" s="1"/>
      <c r="Y845" s="1"/>
      <c r="AA845" s="1"/>
      <c r="AB845" s="1"/>
      <c r="AC845" s="1"/>
      <c r="AD845" s="1"/>
      <c r="AE845" s="1"/>
      <c r="AG845" s="3"/>
      <c r="AH845" s="3"/>
      <c r="AI845" s="3"/>
      <c r="AJ845" s="3"/>
      <c r="AK845" s="1"/>
      <c r="AL845" s="63"/>
      <c r="AM845" s="63"/>
      <c r="AN845" s="43"/>
      <c r="AO845" s="3"/>
      <c r="AP845" s="3"/>
      <c r="AV845" s="7"/>
      <c r="AW845" s="7"/>
      <c r="AX845" s="7"/>
      <c r="AY845" s="7"/>
      <c r="AZ845" s="7"/>
      <c r="BA845" s="7"/>
      <c r="BI845" s="7"/>
    </row>
    <row r="846" spans="1:61" x14ac:dyDescent="0.2">
      <c r="A846" s="2"/>
      <c r="B846" s="1"/>
      <c r="C846" s="1"/>
      <c r="D846" s="1"/>
      <c r="E846" s="1"/>
      <c r="F846" s="1"/>
      <c r="G846" s="1"/>
      <c r="H846" s="53"/>
      <c r="I846" s="53"/>
      <c r="J846" s="1"/>
      <c r="K846" s="1"/>
      <c r="L846" s="64"/>
      <c r="M846" s="64"/>
      <c r="N846" s="64"/>
      <c r="O846" s="1"/>
      <c r="P846" s="1"/>
      <c r="Q846" s="1"/>
      <c r="R846" s="1"/>
      <c r="S846" s="1"/>
      <c r="U846" s="1"/>
      <c r="V846" s="1"/>
      <c r="W846" s="1"/>
      <c r="X846" s="1"/>
      <c r="Y846" s="1"/>
      <c r="AA846" s="1"/>
      <c r="AB846" s="1"/>
      <c r="AC846" s="1"/>
      <c r="AD846" s="1"/>
      <c r="AE846" s="1"/>
      <c r="AG846" s="3"/>
      <c r="AH846" s="3"/>
      <c r="AI846" s="3"/>
      <c r="AJ846" s="3"/>
      <c r="AK846" s="1"/>
      <c r="AL846" s="63"/>
      <c r="AM846" s="63"/>
      <c r="AN846" s="43"/>
      <c r="AO846" s="3"/>
      <c r="AP846" s="3"/>
      <c r="AV846" s="7"/>
      <c r="AW846" s="7"/>
      <c r="AX846" s="7"/>
      <c r="AY846" s="7"/>
      <c r="AZ846" s="7"/>
      <c r="BA846" s="7"/>
      <c r="BI846" s="7"/>
    </row>
    <row r="847" spans="1:61" x14ac:dyDescent="0.2">
      <c r="A847" s="2"/>
      <c r="B847" s="1"/>
      <c r="C847" s="1"/>
      <c r="D847" s="1"/>
      <c r="E847" s="1"/>
      <c r="F847" s="1"/>
      <c r="G847" s="1"/>
      <c r="H847" s="53"/>
      <c r="I847" s="53"/>
      <c r="J847" s="1"/>
      <c r="K847" s="1"/>
      <c r="L847" s="64"/>
      <c r="M847" s="64"/>
      <c r="N847" s="64"/>
      <c r="O847" s="1"/>
      <c r="P847" s="1"/>
      <c r="Q847" s="1"/>
      <c r="R847" s="1"/>
      <c r="S847" s="1"/>
      <c r="U847" s="1"/>
      <c r="V847" s="1"/>
      <c r="W847" s="1"/>
      <c r="X847" s="1"/>
      <c r="Y847" s="1"/>
      <c r="AA847" s="1"/>
      <c r="AB847" s="1"/>
      <c r="AC847" s="1"/>
      <c r="AD847" s="1"/>
      <c r="AE847" s="1"/>
      <c r="AG847" s="3"/>
      <c r="AH847" s="3"/>
      <c r="AI847" s="3"/>
      <c r="AJ847" s="3"/>
      <c r="AK847" s="1"/>
      <c r="AL847" s="63"/>
      <c r="AM847" s="63"/>
      <c r="AN847" s="43"/>
      <c r="AO847" s="3"/>
      <c r="AP847" s="3"/>
      <c r="AV847" s="7"/>
      <c r="AW847" s="7"/>
      <c r="AX847" s="7"/>
      <c r="AY847" s="7"/>
      <c r="AZ847" s="7"/>
      <c r="BA847" s="7"/>
      <c r="BI847" s="7"/>
    </row>
    <row r="848" spans="1:61" x14ac:dyDescent="0.2">
      <c r="A848" s="2"/>
      <c r="B848" s="1"/>
      <c r="C848" s="1"/>
      <c r="D848" s="1"/>
      <c r="E848" s="1"/>
      <c r="F848" s="1"/>
      <c r="G848" s="1"/>
      <c r="H848" s="53"/>
      <c r="I848" s="53"/>
      <c r="J848" s="1"/>
      <c r="K848" s="1"/>
      <c r="L848" s="64"/>
      <c r="M848" s="64"/>
      <c r="N848" s="64"/>
      <c r="O848" s="1"/>
      <c r="P848" s="1"/>
      <c r="Q848" s="1"/>
      <c r="R848" s="1"/>
      <c r="S848" s="1"/>
      <c r="U848" s="1"/>
      <c r="V848" s="1"/>
      <c r="W848" s="1"/>
      <c r="X848" s="1"/>
      <c r="Y848" s="1"/>
      <c r="AA848" s="1"/>
      <c r="AB848" s="1"/>
      <c r="AC848" s="1"/>
      <c r="AD848" s="1"/>
      <c r="AE848" s="1"/>
      <c r="AG848" s="3"/>
      <c r="AH848" s="3"/>
      <c r="AI848" s="3"/>
      <c r="AJ848" s="3"/>
      <c r="AK848" s="1"/>
      <c r="AL848" s="63"/>
      <c r="AM848" s="63"/>
      <c r="AN848" s="43"/>
      <c r="AO848" s="3"/>
      <c r="AP848" s="3"/>
      <c r="AV848" s="7"/>
      <c r="AW848" s="7"/>
      <c r="AX848" s="7"/>
      <c r="AY848" s="7"/>
      <c r="AZ848" s="7"/>
      <c r="BA848" s="7"/>
      <c r="BI848" s="7"/>
    </row>
    <row r="849" spans="1:61" x14ac:dyDescent="0.2">
      <c r="A849" s="2"/>
      <c r="B849" s="1"/>
      <c r="C849" s="1"/>
      <c r="D849" s="1"/>
      <c r="E849" s="1"/>
      <c r="F849" s="1"/>
      <c r="G849" s="1"/>
      <c r="H849" s="53"/>
      <c r="I849" s="53"/>
      <c r="J849" s="1"/>
      <c r="K849" s="1"/>
      <c r="L849" s="64"/>
      <c r="M849" s="64"/>
      <c r="N849" s="64"/>
      <c r="O849" s="1"/>
      <c r="P849" s="1"/>
      <c r="Q849" s="1"/>
      <c r="R849" s="1"/>
      <c r="S849" s="1"/>
      <c r="U849" s="1"/>
      <c r="V849" s="1"/>
      <c r="W849" s="1"/>
      <c r="X849" s="1"/>
      <c r="Y849" s="1"/>
      <c r="AA849" s="1"/>
      <c r="AB849" s="1"/>
      <c r="AC849" s="1"/>
      <c r="AD849" s="1"/>
      <c r="AE849" s="1"/>
      <c r="AG849" s="3"/>
      <c r="AH849" s="3"/>
      <c r="AI849" s="3"/>
      <c r="AJ849" s="3"/>
      <c r="AK849" s="1"/>
      <c r="AL849" s="63"/>
      <c r="AM849" s="63"/>
      <c r="AN849" s="43"/>
      <c r="AO849" s="3"/>
      <c r="AP849" s="3"/>
      <c r="AV849" s="7"/>
      <c r="AW849" s="7"/>
      <c r="AX849" s="7"/>
      <c r="AY849" s="7"/>
      <c r="AZ849" s="7"/>
      <c r="BA849" s="7"/>
      <c r="BI849" s="7"/>
    </row>
    <row r="850" spans="1:61" x14ac:dyDescent="0.2">
      <c r="A850" s="2"/>
      <c r="B850" s="1"/>
      <c r="C850" s="1"/>
      <c r="D850" s="1"/>
      <c r="E850" s="1"/>
      <c r="F850" s="1"/>
      <c r="G850" s="1"/>
      <c r="H850" s="53"/>
      <c r="I850" s="53"/>
      <c r="J850" s="1"/>
      <c r="K850" s="1"/>
      <c r="L850" s="64"/>
      <c r="M850" s="64"/>
      <c r="N850" s="64"/>
      <c r="O850" s="1"/>
      <c r="P850" s="1"/>
      <c r="Q850" s="1"/>
      <c r="R850" s="1"/>
      <c r="S850" s="1"/>
      <c r="U850" s="1"/>
      <c r="V850" s="1"/>
      <c r="W850" s="1"/>
      <c r="X850" s="1"/>
      <c r="Y850" s="1"/>
      <c r="AA850" s="1"/>
      <c r="AB850" s="1"/>
      <c r="AC850" s="1"/>
      <c r="AD850" s="1"/>
      <c r="AE850" s="1"/>
      <c r="AG850" s="3"/>
      <c r="AH850" s="3"/>
      <c r="AI850" s="3"/>
      <c r="AJ850" s="3"/>
      <c r="AK850" s="1"/>
      <c r="AL850" s="63"/>
      <c r="AM850" s="63"/>
      <c r="AN850" s="43"/>
      <c r="AO850" s="3"/>
      <c r="AP850" s="3"/>
      <c r="AV850" s="7"/>
      <c r="AW850" s="7"/>
      <c r="AX850" s="7"/>
      <c r="AY850" s="7"/>
      <c r="AZ850" s="7"/>
      <c r="BA850" s="7"/>
      <c r="BI850" s="7"/>
    </row>
    <row r="851" spans="1:61" x14ac:dyDescent="0.2">
      <c r="A851" s="2"/>
      <c r="B851" s="1"/>
      <c r="C851" s="1"/>
      <c r="D851" s="1"/>
      <c r="E851" s="1"/>
      <c r="F851" s="1"/>
      <c r="G851" s="1"/>
      <c r="H851" s="53"/>
      <c r="I851" s="53"/>
      <c r="J851" s="1"/>
      <c r="K851" s="1"/>
      <c r="L851" s="64"/>
      <c r="M851" s="64"/>
      <c r="N851" s="64"/>
      <c r="O851" s="1"/>
      <c r="P851" s="1"/>
      <c r="Q851" s="1"/>
      <c r="R851" s="1"/>
      <c r="S851" s="1"/>
      <c r="U851" s="1"/>
      <c r="V851" s="1"/>
      <c r="W851" s="1"/>
      <c r="X851" s="1"/>
      <c r="Y851" s="1"/>
      <c r="AA851" s="1"/>
      <c r="AB851" s="1"/>
      <c r="AC851" s="1"/>
      <c r="AD851" s="1"/>
      <c r="AE851" s="1"/>
      <c r="AG851" s="3"/>
      <c r="AH851" s="3"/>
      <c r="AI851" s="3"/>
      <c r="AJ851" s="3"/>
      <c r="AK851" s="1"/>
      <c r="AL851" s="63"/>
      <c r="AM851" s="63"/>
      <c r="AN851" s="43"/>
      <c r="AO851" s="3"/>
      <c r="AP851" s="3"/>
      <c r="AV851" s="7"/>
      <c r="AW851" s="7"/>
      <c r="AX851" s="7"/>
      <c r="AY851" s="7"/>
      <c r="AZ851" s="7"/>
      <c r="BA851" s="7"/>
      <c r="BI851" s="7"/>
    </row>
    <row r="852" spans="1:61" x14ac:dyDescent="0.2">
      <c r="A852" s="2"/>
      <c r="B852" s="1"/>
      <c r="C852" s="1"/>
      <c r="D852" s="1"/>
      <c r="E852" s="1"/>
      <c r="F852" s="1"/>
      <c r="G852" s="1"/>
      <c r="H852" s="53"/>
      <c r="I852" s="53"/>
      <c r="J852" s="1"/>
      <c r="K852" s="1"/>
      <c r="L852" s="64"/>
      <c r="M852" s="64"/>
      <c r="N852" s="64"/>
      <c r="O852" s="1"/>
      <c r="P852" s="1"/>
      <c r="Q852" s="1"/>
      <c r="R852" s="1"/>
      <c r="S852" s="1"/>
      <c r="U852" s="1"/>
      <c r="V852" s="1"/>
      <c r="W852" s="1"/>
      <c r="X852" s="1"/>
      <c r="Y852" s="1"/>
      <c r="AA852" s="1"/>
      <c r="AB852" s="1"/>
      <c r="AC852" s="1"/>
      <c r="AD852" s="1"/>
      <c r="AE852" s="1"/>
      <c r="AG852" s="3"/>
      <c r="AH852" s="3"/>
      <c r="AI852" s="3"/>
      <c r="AJ852" s="3"/>
      <c r="AK852" s="1"/>
      <c r="AL852" s="63"/>
      <c r="AM852" s="63"/>
      <c r="AN852" s="43"/>
      <c r="AO852" s="3"/>
      <c r="AP852" s="3"/>
      <c r="AV852" s="7"/>
      <c r="AW852" s="7"/>
      <c r="AX852" s="7"/>
      <c r="AY852" s="7"/>
      <c r="AZ852" s="7"/>
      <c r="BA852" s="7"/>
      <c r="BI852" s="7"/>
    </row>
    <row r="853" spans="1:61" x14ac:dyDescent="0.2">
      <c r="A853" s="2"/>
      <c r="B853" s="1"/>
      <c r="C853" s="1"/>
      <c r="D853" s="1"/>
      <c r="E853" s="1"/>
      <c r="F853" s="1"/>
      <c r="G853" s="1"/>
      <c r="H853" s="53"/>
      <c r="I853" s="53"/>
      <c r="J853" s="1"/>
      <c r="K853" s="1"/>
      <c r="L853" s="64"/>
      <c r="M853" s="64"/>
      <c r="N853" s="64"/>
      <c r="O853" s="1"/>
      <c r="P853" s="1"/>
      <c r="Q853" s="1"/>
      <c r="R853" s="1"/>
      <c r="S853" s="1"/>
      <c r="U853" s="1"/>
      <c r="V853" s="1"/>
      <c r="W853" s="1"/>
      <c r="X853" s="1"/>
      <c r="Y853" s="1"/>
      <c r="AA853" s="1"/>
      <c r="AB853" s="1"/>
      <c r="AC853" s="1"/>
      <c r="AD853" s="1"/>
      <c r="AE853" s="1"/>
      <c r="AG853" s="3"/>
      <c r="AH853" s="3"/>
      <c r="AI853" s="3"/>
      <c r="AJ853" s="3"/>
      <c r="AK853" s="1"/>
      <c r="AL853" s="63"/>
      <c r="AM853" s="63"/>
      <c r="AN853" s="43"/>
      <c r="AO853" s="3"/>
      <c r="AP853" s="3"/>
      <c r="AV853" s="7"/>
      <c r="AW853" s="7"/>
      <c r="AX853" s="7"/>
      <c r="AY853" s="7"/>
      <c r="AZ853" s="7"/>
      <c r="BA853" s="7"/>
      <c r="BI853" s="7"/>
    </row>
    <row r="854" spans="1:61" x14ac:dyDescent="0.2">
      <c r="A854" s="2"/>
      <c r="B854" s="1"/>
      <c r="C854" s="1"/>
      <c r="D854" s="1"/>
      <c r="E854" s="1"/>
      <c r="F854" s="1"/>
      <c r="G854" s="1"/>
      <c r="H854" s="53"/>
      <c r="I854" s="53"/>
      <c r="J854" s="1"/>
      <c r="K854" s="1"/>
      <c r="L854" s="64"/>
      <c r="M854" s="64"/>
      <c r="N854" s="64"/>
      <c r="O854" s="1"/>
      <c r="P854" s="1"/>
      <c r="Q854" s="1"/>
      <c r="R854" s="1"/>
      <c r="S854" s="1"/>
      <c r="U854" s="1"/>
      <c r="V854" s="1"/>
      <c r="W854" s="1"/>
      <c r="X854" s="1"/>
      <c r="Y854" s="1"/>
      <c r="AA854" s="1"/>
      <c r="AB854" s="1"/>
      <c r="AC854" s="1"/>
      <c r="AD854" s="1"/>
      <c r="AE854" s="1"/>
      <c r="AG854" s="3"/>
      <c r="AH854" s="3"/>
      <c r="AI854" s="3"/>
      <c r="AJ854" s="3"/>
      <c r="AK854" s="1"/>
      <c r="AL854" s="63"/>
      <c r="AM854" s="63"/>
      <c r="AN854" s="43"/>
      <c r="AO854" s="3"/>
      <c r="AP854" s="3"/>
      <c r="AV854" s="7"/>
      <c r="AW854" s="7"/>
      <c r="AX854" s="7"/>
      <c r="AY854" s="7"/>
      <c r="AZ854" s="7"/>
      <c r="BA854" s="7"/>
      <c r="BI854" s="7"/>
    </row>
    <row r="855" spans="1:6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24"/>
      <c r="K855" s="24"/>
      <c r="L855" s="24"/>
      <c r="M855" s="24"/>
      <c r="N855" s="24"/>
      <c r="O855" s="10"/>
      <c r="AV855" s="7"/>
      <c r="AW855" s="7"/>
      <c r="AX855" s="7"/>
      <c r="AY855" s="7"/>
      <c r="AZ855" s="7"/>
      <c r="BA855" s="7"/>
      <c r="BI855" s="7"/>
    </row>
    <row r="856" spans="1:6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24"/>
      <c r="K856" s="24"/>
      <c r="L856" s="24"/>
      <c r="M856" s="24"/>
      <c r="N856" s="24"/>
      <c r="O856" s="10"/>
      <c r="AV856" s="7"/>
      <c r="AW856" s="7"/>
      <c r="AX856" s="7"/>
      <c r="AY856" s="7"/>
      <c r="AZ856" s="7"/>
      <c r="BA856" s="7"/>
      <c r="BI856" s="7"/>
    </row>
    <row r="857" spans="1:6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24"/>
      <c r="K857" s="24"/>
      <c r="L857" s="24"/>
      <c r="M857" s="24"/>
      <c r="N857" s="24"/>
      <c r="O857" s="10"/>
      <c r="AV857" s="7"/>
      <c r="AW857" s="7"/>
      <c r="AX857" s="7"/>
      <c r="AY857" s="7"/>
      <c r="AZ857" s="7"/>
      <c r="BA857" s="7"/>
      <c r="BI857" s="7"/>
    </row>
    <row r="858" spans="1:6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24"/>
      <c r="K858" s="24"/>
      <c r="L858" s="24"/>
      <c r="M858" s="24"/>
      <c r="N858" s="24"/>
      <c r="O858" s="10"/>
      <c r="AV858" s="7"/>
      <c r="AW858" s="7"/>
      <c r="AX858" s="7"/>
      <c r="AY858" s="7"/>
      <c r="AZ858" s="7"/>
      <c r="BA858" s="7"/>
      <c r="BI858" s="7"/>
    </row>
    <row r="859" spans="1:6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24"/>
      <c r="K859" s="24"/>
      <c r="L859" s="24"/>
      <c r="M859" s="24"/>
      <c r="N859" s="24"/>
      <c r="O859" s="10"/>
      <c r="AV859" s="7"/>
      <c r="AW859" s="7"/>
      <c r="AX859" s="7"/>
      <c r="AY859" s="7"/>
      <c r="AZ859" s="7"/>
      <c r="BA859" s="7"/>
      <c r="BI859" s="7"/>
    </row>
    <row r="860" spans="1:6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24"/>
      <c r="K860" s="24"/>
      <c r="L860" s="24"/>
      <c r="M860" s="24"/>
      <c r="N860" s="24"/>
      <c r="O860" s="10"/>
      <c r="AV860" s="7"/>
      <c r="AW860" s="7"/>
      <c r="AX860" s="7"/>
      <c r="AY860" s="7"/>
      <c r="AZ860" s="7"/>
      <c r="BA860" s="7"/>
      <c r="BI860" s="7"/>
    </row>
    <row r="861" spans="1:6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24"/>
      <c r="K861" s="24"/>
      <c r="L861" s="24"/>
      <c r="M861" s="24"/>
      <c r="N861" s="24"/>
      <c r="O861" s="10"/>
      <c r="AV861" s="7"/>
      <c r="AW861" s="7"/>
      <c r="AX861" s="7"/>
      <c r="AY861" s="7"/>
      <c r="AZ861" s="7"/>
      <c r="BA861" s="7"/>
      <c r="BI861" s="7"/>
    </row>
    <row r="862" spans="1:6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24"/>
      <c r="K862" s="24"/>
      <c r="L862" s="24"/>
      <c r="M862" s="24"/>
      <c r="N862" s="24"/>
      <c r="O862" s="10"/>
      <c r="AV862" s="7"/>
      <c r="AW862" s="7"/>
      <c r="AX862" s="7"/>
      <c r="AY862" s="7"/>
      <c r="AZ862" s="7"/>
      <c r="BA862" s="7"/>
      <c r="BI862" s="7"/>
    </row>
    <row r="863" spans="1:6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24"/>
      <c r="K863" s="24"/>
      <c r="L863" s="24"/>
      <c r="M863" s="24"/>
      <c r="N863" s="24"/>
      <c r="O863" s="10"/>
      <c r="AV863" s="7"/>
      <c r="AW863" s="7"/>
      <c r="AX863" s="7"/>
      <c r="AY863" s="7"/>
      <c r="AZ863" s="7"/>
      <c r="BA863" s="7"/>
      <c r="BI863" s="7"/>
    </row>
    <row r="864" spans="1:6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24"/>
      <c r="K864" s="24"/>
      <c r="L864" s="24"/>
      <c r="M864" s="24"/>
      <c r="N864" s="24"/>
      <c r="O864" s="10"/>
      <c r="AV864" s="7"/>
      <c r="AW864" s="7"/>
      <c r="AX864" s="7"/>
      <c r="AY864" s="7"/>
      <c r="AZ864" s="7"/>
      <c r="BA864" s="7"/>
      <c r="BI864" s="7"/>
    </row>
    <row r="865" spans="1:6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24"/>
      <c r="K865" s="24"/>
      <c r="L865" s="24"/>
      <c r="M865" s="24"/>
      <c r="N865" s="24"/>
      <c r="O865" s="10"/>
      <c r="AV865" s="7"/>
      <c r="AW865" s="7"/>
      <c r="AX865" s="7"/>
      <c r="AY865" s="7"/>
      <c r="AZ865" s="7"/>
      <c r="BA865" s="7"/>
      <c r="BI865" s="7"/>
    </row>
    <row r="866" spans="1:6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24"/>
      <c r="K866" s="24"/>
      <c r="L866" s="24"/>
      <c r="M866" s="24"/>
      <c r="N866" s="24"/>
      <c r="O866" s="10"/>
      <c r="AV866" s="7"/>
      <c r="AW866" s="7"/>
      <c r="AX866" s="7"/>
      <c r="AY866" s="7"/>
      <c r="AZ866" s="7"/>
      <c r="BA866" s="7"/>
      <c r="BI866" s="7"/>
    </row>
    <row r="867" spans="1:6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24"/>
      <c r="K867" s="24"/>
      <c r="L867" s="24"/>
      <c r="M867" s="24"/>
      <c r="N867" s="24"/>
      <c r="O867" s="10"/>
      <c r="AV867" s="7"/>
      <c r="AW867" s="7"/>
      <c r="AX867" s="7"/>
      <c r="AY867" s="7"/>
      <c r="AZ867" s="7"/>
      <c r="BA867" s="7"/>
      <c r="BI867" s="7"/>
    </row>
    <row r="868" spans="1:6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24"/>
      <c r="K868" s="24"/>
      <c r="L868" s="24"/>
      <c r="M868" s="24"/>
      <c r="N868" s="24"/>
      <c r="O868" s="10"/>
      <c r="AG868" s="12" t="s">
        <v>124</v>
      </c>
      <c r="AH868" s="3">
        <f>AH167</f>
        <v>6.5914999999999999</v>
      </c>
      <c r="AV868" s="7"/>
      <c r="AW868" s="7"/>
      <c r="AX868" s="7"/>
      <c r="AY868" s="7"/>
      <c r="AZ868" s="7"/>
      <c r="BA868" s="7"/>
      <c r="BI868" s="7"/>
    </row>
    <row r="869" spans="1:6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24"/>
      <c r="K869" s="24"/>
      <c r="L869" s="24"/>
      <c r="M869" s="24"/>
      <c r="N869" s="24"/>
      <c r="O869" s="10"/>
      <c r="AG869" s="12" t="s">
        <v>123</v>
      </c>
      <c r="AH869" s="3">
        <f>AH551</f>
        <v>26.695765458705875</v>
      </c>
      <c r="AV869" s="7"/>
      <c r="AW869" s="7"/>
      <c r="AX869" s="7"/>
      <c r="AY869" s="7"/>
      <c r="AZ869" s="7"/>
      <c r="BA869" s="7"/>
      <c r="BI869" s="7"/>
    </row>
    <row r="870" spans="1:61" ht="13.5" thickBo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24"/>
      <c r="K870" s="24"/>
      <c r="L870" s="24"/>
      <c r="M870" s="24"/>
      <c r="N870" s="24"/>
      <c r="O870" s="10"/>
      <c r="AH870" s="65">
        <f>AH869-AH868</f>
        <v>20.104265458705875</v>
      </c>
      <c r="AV870" s="7"/>
      <c r="AW870" s="7"/>
      <c r="AX870" s="7"/>
      <c r="AY870" s="7"/>
      <c r="AZ870" s="7"/>
      <c r="BA870" s="7"/>
      <c r="BI870" s="7"/>
    </row>
    <row r="871" spans="1:61" ht="13.5" thickTop="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24"/>
      <c r="K871" s="24"/>
      <c r="L871" s="24"/>
      <c r="M871" s="24"/>
      <c r="N871" s="24"/>
      <c r="O871" s="10"/>
      <c r="AG871" s="12"/>
      <c r="AH871" s="3"/>
      <c r="AV871" s="7"/>
      <c r="AW871" s="7"/>
      <c r="AX871" s="7"/>
      <c r="AY871" s="7"/>
      <c r="AZ871" s="7"/>
      <c r="BA871" s="7"/>
      <c r="BI871" s="7"/>
    </row>
    <row r="872" spans="1:6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24"/>
      <c r="K872" s="24"/>
      <c r="L872" s="24"/>
      <c r="M872" s="24"/>
      <c r="N872" s="24"/>
      <c r="O872" s="10"/>
      <c r="AG872" s="12" t="s">
        <v>68</v>
      </c>
      <c r="AH872" s="3">
        <f>AH171</f>
        <v>7.7361150552718119</v>
      </c>
      <c r="AV872" s="7"/>
      <c r="AW872" s="7"/>
      <c r="AX872" s="7"/>
      <c r="AY872" s="7"/>
      <c r="AZ872" s="7"/>
      <c r="BA872" s="7"/>
      <c r="BI872" s="7"/>
    </row>
    <row r="873" spans="1:6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24"/>
      <c r="K873" s="24"/>
      <c r="L873" s="24"/>
      <c r="M873" s="24"/>
      <c r="N873" s="24"/>
      <c r="O873" s="10"/>
      <c r="AG873" s="12" t="s">
        <v>125</v>
      </c>
      <c r="AH873" s="3">
        <f>AH555</f>
        <v>26.757485893279778</v>
      </c>
      <c r="AV873" s="7"/>
      <c r="AW873" s="7"/>
      <c r="AX873" s="7"/>
      <c r="AY873" s="7"/>
      <c r="AZ873" s="7"/>
      <c r="BA873" s="7"/>
      <c r="BI873" s="7"/>
    </row>
    <row r="874" spans="1:61" ht="13.5" thickBo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24"/>
      <c r="K874" s="24"/>
      <c r="L874" s="24"/>
      <c r="M874" s="24"/>
      <c r="N874" s="24"/>
      <c r="O874" s="10"/>
      <c r="AH874" s="65">
        <f>AH873-AH872</f>
        <v>19.021370838007968</v>
      </c>
      <c r="AV874" s="7"/>
      <c r="AW874" s="7"/>
      <c r="AX874" s="7"/>
      <c r="AY874" s="7"/>
      <c r="AZ874" s="7"/>
      <c r="BA874" s="7"/>
      <c r="BI874" s="7"/>
    </row>
    <row r="875" spans="1:61" ht="13.5" thickTop="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24"/>
      <c r="K875" s="24"/>
      <c r="L875" s="24"/>
      <c r="M875" s="24"/>
      <c r="N875" s="24"/>
      <c r="O875" s="10"/>
      <c r="AV875" s="7"/>
      <c r="AW875" s="7"/>
      <c r="AX875" s="7"/>
      <c r="AY875" s="7"/>
      <c r="AZ875" s="7"/>
      <c r="BA875" s="7"/>
      <c r="BI875" s="7"/>
    </row>
    <row r="876" spans="1:6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24"/>
      <c r="K876" s="24"/>
      <c r="L876" s="24"/>
      <c r="M876" s="24"/>
      <c r="N876" s="24"/>
      <c r="O876" s="10"/>
      <c r="AG876" s="12" t="s">
        <v>124</v>
      </c>
      <c r="AH876" s="3">
        <f>AH167</f>
        <v>6.5914999999999999</v>
      </c>
      <c r="AV876" s="7"/>
      <c r="AW876" s="7"/>
      <c r="AX876" s="7"/>
      <c r="AY876" s="7"/>
      <c r="AZ876" s="7"/>
      <c r="BA876" s="7"/>
      <c r="BI876" s="7"/>
    </row>
    <row r="877" spans="1:6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24"/>
      <c r="K877" s="24"/>
      <c r="L877" s="24"/>
      <c r="M877" s="24"/>
      <c r="N877" s="24"/>
      <c r="O877" s="10"/>
      <c r="AG877" s="12" t="s">
        <v>127</v>
      </c>
      <c r="AH877" s="3">
        <f>AH263</f>
        <v>16.179757099353928</v>
      </c>
      <c r="AV877" s="7"/>
      <c r="AW877" s="7"/>
      <c r="AX877" s="7"/>
      <c r="AY877" s="7"/>
      <c r="AZ877" s="7"/>
      <c r="BA877" s="7"/>
      <c r="BI877" s="7"/>
    </row>
    <row r="878" spans="1:61" ht="13.5" thickBo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24"/>
      <c r="K878" s="24"/>
      <c r="L878" s="24"/>
      <c r="M878" s="24"/>
      <c r="N878" s="24"/>
      <c r="O878" s="10"/>
      <c r="AH878" s="65">
        <f>AH877-AH876</f>
        <v>9.5882570993539282</v>
      </c>
      <c r="AV878" s="7"/>
      <c r="AW878" s="7"/>
      <c r="AX878" s="7"/>
      <c r="AY878" s="7"/>
      <c r="AZ878" s="7"/>
      <c r="BA878" s="7"/>
      <c r="BI878" s="7"/>
    </row>
    <row r="879" spans="1:61" ht="13.5" thickTop="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24"/>
      <c r="K879" s="24"/>
      <c r="L879" s="24"/>
      <c r="M879" s="24"/>
      <c r="N879" s="24"/>
      <c r="O879" s="10"/>
      <c r="AV879" s="7"/>
      <c r="AW879" s="7"/>
      <c r="AX879" s="7"/>
      <c r="AY879" s="7"/>
      <c r="AZ879" s="7"/>
      <c r="BA879" s="7"/>
      <c r="BI879" s="7"/>
    </row>
    <row r="880" spans="1:6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24"/>
      <c r="K880" s="24"/>
      <c r="L880" s="24"/>
      <c r="M880" s="24"/>
      <c r="N880" s="24"/>
      <c r="O880" s="10"/>
      <c r="AG880" s="12" t="s">
        <v>68</v>
      </c>
      <c r="AH880" s="3">
        <f>AH171</f>
        <v>7.7361150552718119</v>
      </c>
      <c r="AV880" s="7"/>
      <c r="AW880" s="7"/>
      <c r="AX880" s="7"/>
      <c r="AY880" s="7"/>
      <c r="AZ880" s="7"/>
      <c r="BA880" s="7"/>
      <c r="BI880" s="7"/>
    </row>
    <row r="881" spans="1:6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24"/>
      <c r="K881" s="24"/>
      <c r="L881" s="24"/>
      <c r="M881" s="24"/>
      <c r="N881" s="24"/>
      <c r="O881" s="10"/>
      <c r="AG881" s="12" t="s">
        <v>126</v>
      </c>
      <c r="AH881" s="3">
        <f>AH267</f>
        <v>16.477639267456976</v>
      </c>
      <c r="AV881" s="7"/>
      <c r="AW881" s="7"/>
      <c r="AX881" s="7"/>
      <c r="AY881" s="7"/>
      <c r="AZ881" s="7"/>
      <c r="BA881" s="7"/>
      <c r="BI881" s="7"/>
    </row>
    <row r="882" spans="1:61" ht="13.5" thickBo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24"/>
      <c r="K882" s="24"/>
      <c r="L882" s="24"/>
      <c r="M882" s="24"/>
      <c r="N882" s="24"/>
      <c r="O882" s="10"/>
      <c r="AH882" s="65">
        <f>AH881-AH880</f>
        <v>8.7415242121851637</v>
      </c>
      <c r="AV882" s="7"/>
      <c r="AW882" s="7"/>
      <c r="AX882" s="7"/>
      <c r="AY882" s="7"/>
      <c r="AZ882" s="7"/>
      <c r="BA882" s="7"/>
      <c r="BI882" s="7"/>
    </row>
    <row r="883" spans="1:61" ht="13.5" thickTop="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24"/>
      <c r="K883" s="24"/>
      <c r="L883" s="24"/>
      <c r="M883" s="24"/>
      <c r="N883" s="24"/>
      <c r="O883" s="10"/>
      <c r="AV883" s="7"/>
      <c r="AW883" s="7"/>
      <c r="AX883" s="7"/>
      <c r="AY883" s="7"/>
      <c r="AZ883" s="7"/>
      <c r="BA883" s="7"/>
      <c r="BI883" s="7"/>
    </row>
    <row r="884" spans="1:6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24"/>
      <c r="K884" s="24"/>
      <c r="L884" s="24"/>
      <c r="M884" s="24"/>
      <c r="N884" s="24"/>
      <c r="O884" s="10"/>
      <c r="AG884" s="12" t="s">
        <v>129</v>
      </c>
      <c r="AH884" s="3">
        <f>AH455</f>
        <v>25.159143549984872</v>
      </c>
      <c r="AV884" s="7"/>
      <c r="AW884" s="7"/>
      <c r="AX884" s="7"/>
      <c r="AY884" s="7"/>
      <c r="AZ884" s="7"/>
      <c r="BA884" s="7"/>
      <c r="BI884" s="7"/>
    </row>
    <row r="885" spans="1:6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24"/>
      <c r="K885" s="24"/>
      <c r="L885" s="24"/>
      <c r="M885" s="24"/>
      <c r="N885" s="24"/>
      <c r="O885" s="10"/>
      <c r="AG885" s="12" t="s">
        <v>123</v>
      </c>
      <c r="AH885" s="3">
        <f>AH551</f>
        <v>26.695765458705875</v>
      </c>
      <c r="AV885" s="7"/>
      <c r="AW885" s="7"/>
      <c r="AX885" s="7"/>
      <c r="AY885" s="7"/>
      <c r="AZ885" s="7"/>
      <c r="BA885" s="7"/>
      <c r="BI885" s="7"/>
    </row>
    <row r="886" spans="1:61" ht="13.5" thickBo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24"/>
      <c r="K886" s="24"/>
      <c r="L886" s="24"/>
      <c r="M886" s="24"/>
      <c r="N886" s="24"/>
      <c r="O886" s="10"/>
      <c r="AH886" s="65">
        <f>AH885-AH884</f>
        <v>1.5366219087210027</v>
      </c>
      <c r="AV886" s="7"/>
      <c r="AW886" s="7"/>
      <c r="AX886" s="7"/>
      <c r="AY886" s="7"/>
      <c r="AZ886" s="7"/>
      <c r="BA886" s="7"/>
      <c r="BI886" s="7"/>
    </row>
    <row r="887" spans="1:61" ht="13.5" thickTop="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24"/>
      <c r="K887" s="24"/>
      <c r="L887" s="24"/>
      <c r="M887" s="24"/>
      <c r="N887" s="24"/>
      <c r="O887" s="10"/>
      <c r="AV887" s="7"/>
      <c r="AW887" s="7"/>
      <c r="AX887" s="7"/>
      <c r="AY887" s="7"/>
      <c r="AZ887" s="7"/>
      <c r="BA887" s="7"/>
      <c r="BI887" s="7"/>
    </row>
    <row r="888" spans="1:6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24"/>
      <c r="K888" s="24"/>
      <c r="L888" s="24"/>
      <c r="M888" s="24"/>
      <c r="N888" s="24"/>
      <c r="O888" s="10"/>
      <c r="AG888" s="12" t="s">
        <v>128</v>
      </c>
      <c r="AH888" s="3">
        <f>AH459</f>
        <v>25.31659825924346</v>
      </c>
      <c r="AV888" s="7"/>
      <c r="AW888" s="7"/>
      <c r="AX888" s="7"/>
      <c r="AY888" s="7"/>
      <c r="AZ888" s="7"/>
      <c r="BA888" s="7"/>
      <c r="BI888" s="7"/>
    </row>
    <row r="889" spans="1:6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24"/>
      <c r="K889" s="24"/>
      <c r="L889" s="24"/>
      <c r="M889" s="24"/>
      <c r="N889" s="24"/>
      <c r="O889" s="10"/>
      <c r="AG889" s="12" t="s">
        <v>125</v>
      </c>
      <c r="AH889" s="3">
        <f>AH555</f>
        <v>26.757485893279778</v>
      </c>
      <c r="AV889" s="7"/>
      <c r="AW889" s="7"/>
      <c r="AX889" s="7"/>
      <c r="AY889" s="7"/>
      <c r="AZ889" s="7"/>
      <c r="BA889" s="7"/>
      <c r="BI889" s="7"/>
    </row>
    <row r="890" spans="1:61" ht="13.5" thickBo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24"/>
      <c r="K890" s="24"/>
      <c r="L890" s="24"/>
      <c r="M890" s="24"/>
      <c r="N890" s="24"/>
      <c r="O890" s="10"/>
      <c r="AH890" s="65">
        <f>AH889-AH888</f>
        <v>1.4408876340363186</v>
      </c>
      <c r="AV890" s="7"/>
      <c r="AW890" s="7"/>
      <c r="AX890" s="7"/>
      <c r="AY890" s="7"/>
      <c r="AZ890" s="7"/>
      <c r="BA890" s="7"/>
      <c r="BI890" s="7"/>
    </row>
    <row r="891" spans="1:61" ht="13.5" thickTop="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24"/>
      <c r="K891" s="24"/>
      <c r="L891" s="24"/>
      <c r="M891" s="24"/>
      <c r="N891" s="24"/>
      <c r="O891" s="10"/>
      <c r="AV891" s="7"/>
      <c r="AW891" s="7"/>
      <c r="AX891" s="7"/>
      <c r="AY891" s="7"/>
      <c r="AZ891" s="7"/>
      <c r="BA891" s="7"/>
      <c r="BI891" s="7"/>
    </row>
    <row r="892" spans="1:6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24"/>
      <c r="K892" s="24"/>
      <c r="L892" s="24"/>
      <c r="M892" s="24"/>
      <c r="N892" s="24"/>
      <c r="O892" s="10"/>
      <c r="AV892" s="7"/>
      <c r="AW892" s="7"/>
      <c r="AX892" s="7"/>
      <c r="AY892" s="7"/>
      <c r="AZ892" s="7"/>
      <c r="BA892" s="7"/>
      <c r="BI892" s="7"/>
    </row>
    <row r="893" spans="1:6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24"/>
      <c r="K893" s="24"/>
      <c r="L893" s="24"/>
      <c r="M893" s="24"/>
      <c r="N893" s="24"/>
      <c r="O893" s="10"/>
      <c r="AV893" s="7"/>
      <c r="AW893" s="7"/>
      <c r="AX893" s="7"/>
      <c r="AY893" s="7"/>
      <c r="AZ893" s="7"/>
      <c r="BA893" s="7"/>
      <c r="BI893" s="7"/>
    </row>
    <row r="894" spans="1:6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24"/>
      <c r="K894" s="24"/>
      <c r="L894" s="24"/>
      <c r="M894" s="24"/>
      <c r="N894" s="24"/>
      <c r="O894" s="10"/>
      <c r="AV894" s="7"/>
      <c r="AW894" s="7"/>
      <c r="AX894" s="7"/>
      <c r="AY894" s="7"/>
      <c r="AZ894" s="7"/>
      <c r="BA894" s="7"/>
      <c r="BI894" s="7"/>
    </row>
    <row r="895" spans="1:6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24"/>
      <c r="K895" s="24"/>
      <c r="L895" s="24"/>
      <c r="M895" s="24"/>
      <c r="N895" s="24"/>
      <c r="O895" s="10"/>
      <c r="AV895" s="7"/>
      <c r="AW895" s="7"/>
      <c r="AX895" s="7"/>
      <c r="AY895" s="7"/>
      <c r="AZ895" s="7"/>
      <c r="BA895" s="7"/>
      <c r="BI895" s="7"/>
    </row>
    <row r="896" spans="1:6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24"/>
      <c r="K896" s="24"/>
      <c r="L896" s="24"/>
      <c r="M896" s="24"/>
      <c r="N896" s="24"/>
      <c r="O896" s="10"/>
      <c r="AV896" s="7"/>
      <c r="AW896" s="7"/>
      <c r="AX896" s="7"/>
      <c r="AY896" s="7"/>
      <c r="AZ896" s="7"/>
      <c r="BA896" s="7"/>
      <c r="BI896" s="7"/>
    </row>
    <row r="897" spans="1:6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24"/>
      <c r="K897" s="24"/>
      <c r="L897" s="24"/>
      <c r="M897" s="24"/>
      <c r="N897" s="24"/>
      <c r="O897" s="10"/>
      <c r="AV897" s="7"/>
      <c r="AW897" s="7"/>
      <c r="AX897" s="7"/>
      <c r="AY897" s="7"/>
      <c r="AZ897" s="7"/>
      <c r="BA897" s="7"/>
      <c r="BI897" s="7"/>
    </row>
    <row r="898" spans="1:6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24"/>
      <c r="K898" s="24"/>
      <c r="L898" s="24"/>
      <c r="M898" s="24"/>
      <c r="N898" s="24"/>
      <c r="O898" s="10"/>
      <c r="AV898" s="7"/>
      <c r="AW898" s="7"/>
      <c r="AX898" s="7"/>
      <c r="AY898" s="7"/>
      <c r="AZ898" s="7"/>
      <c r="BA898" s="7"/>
      <c r="BI898" s="7"/>
    </row>
    <row r="899" spans="1:6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24"/>
      <c r="K899" s="24"/>
      <c r="L899" s="24"/>
      <c r="M899" s="24"/>
      <c r="N899" s="24"/>
      <c r="O899" s="10"/>
      <c r="AV899" s="7"/>
      <c r="AW899" s="7"/>
      <c r="AX899" s="7"/>
      <c r="AY899" s="7"/>
      <c r="AZ899" s="7"/>
      <c r="BA899" s="7"/>
      <c r="BI899" s="7"/>
    </row>
    <row r="900" spans="1:6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AH900" s="3">
        <f t="shared" ref="AH900" si="196">O900*AG900</f>
        <v>0</v>
      </c>
      <c r="AI900" s="3">
        <f t="shared" ref="AI900" si="197">U900*AG900</f>
        <v>0</v>
      </c>
      <c r="AJ900" s="3">
        <f t="shared" ref="AJ900" si="198">AA900*AG900</f>
        <v>0</v>
      </c>
      <c r="AK900" s="1">
        <f>AK587+(C900*0.25)*3600</f>
        <v>1331857498500</v>
      </c>
      <c r="AL900" s="63">
        <f t="shared" ref="AL900" si="199">G899*AL$5</f>
        <v>0</v>
      </c>
      <c r="AM900" s="63">
        <f t="shared" ref="AM900" si="200">K899*AM$5</f>
        <v>0</v>
      </c>
      <c r="AN900" s="43"/>
      <c r="AO900" s="3" t="e">
        <f t="shared" ref="AO900" si="201">((P900*12)+Q900+(R900*16)+(S900*14))/(P900*12)</f>
        <v>#DIV/0!</v>
      </c>
      <c r="AP900" s="3" t="e">
        <f t="shared" ref="AP900:AP963" si="202">R900/P900</f>
        <v>#DIV/0!</v>
      </c>
      <c r="AV900" s="7"/>
      <c r="AW900" s="7"/>
      <c r="AX900" s="7"/>
      <c r="AY900" s="7"/>
      <c r="AZ900" s="7"/>
      <c r="BA900" s="7"/>
      <c r="BI900" s="7"/>
    </row>
    <row r="901" spans="1:6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AH901" s="3">
        <f t="shared" ref="AH901:AH964" si="203">O901*AG901</f>
        <v>0</v>
      </c>
      <c r="AI901" s="3">
        <f t="shared" ref="AI901:AI964" si="204">U901*AG901</f>
        <v>0</v>
      </c>
      <c r="AJ901" s="3">
        <f t="shared" ref="AJ901:AJ964" si="205">AA901*AG901</f>
        <v>0</v>
      </c>
      <c r="AK901" s="1">
        <f t="shared" ref="AK901:AK964" si="206">AK900+(C901*0.25)*3600</f>
        <v>1331857498500</v>
      </c>
      <c r="AL901" s="63">
        <f t="shared" ref="AL901:AL964" si="207">G900*AL$5</f>
        <v>0</v>
      </c>
      <c r="AM901" s="63">
        <f t="shared" ref="AM901:AM964" si="208">K900*AM$5</f>
        <v>0</v>
      </c>
      <c r="AN901" s="43" t="e">
        <f t="shared" ref="AN901:AN964" si="209">AM901/AL901</f>
        <v>#DIV/0!</v>
      </c>
      <c r="AO901" s="3" t="e">
        <f t="shared" ref="AO901:AO964" si="210">((P901*12)+Q901+(R901*16)+(S901*14))/(P901*12)</f>
        <v>#DIV/0!</v>
      </c>
      <c r="AP901" s="3" t="e">
        <f t="shared" si="202"/>
        <v>#DIV/0!</v>
      </c>
      <c r="AV901" s="7"/>
      <c r="AW901" s="7"/>
      <c r="AX901" s="7"/>
      <c r="AY901" s="7"/>
      <c r="AZ901" s="7"/>
      <c r="BA901" s="7"/>
      <c r="BI901" s="7"/>
    </row>
    <row r="902" spans="1:6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AH902" s="3">
        <f t="shared" si="203"/>
        <v>0</v>
      </c>
      <c r="AI902" s="3">
        <f t="shared" si="204"/>
        <v>0</v>
      </c>
      <c r="AJ902" s="3">
        <f t="shared" si="205"/>
        <v>0</v>
      </c>
      <c r="AK902" s="1">
        <f t="shared" si="206"/>
        <v>1331857498500</v>
      </c>
      <c r="AL902" s="63">
        <f t="shared" si="207"/>
        <v>0</v>
      </c>
      <c r="AM902" s="63">
        <f t="shared" si="208"/>
        <v>0</v>
      </c>
      <c r="AN902" s="43" t="e">
        <f t="shared" si="209"/>
        <v>#DIV/0!</v>
      </c>
      <c r="AO902" s="3" t="e">
        <f t="shared" si="210"/>
        <v>#DIV/0!</v>
      </c>
      <c r="AP902" s="3" t="e">
        <f t="shared" si="202"/>
        <v>#DIV/0!</v>
      </c>
      <c r="AV902" s="7"/>
      <c r="AW902" s="7"/>
      <c r="AX902" s="7"/>
      <c r="AY902" s="7"/>
      <c r="AZ902" s="7"/>
      <c r="BA902" s="7"/>
      <c r="BI902" s="7"/>
    </row>
    <row r="903" spans="1:6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AH903" s="3">
        <f t="shared" si="203"/>
        <v>0</v>
      </c>
      <c r="AI903" s="3">
        <f t="shared" si="204"/>
        <v>0</v>
      </c>
      <c r="AJ903" s="3">
        <f t="shared" si="205"/>
        <v>0</v>
      </c>
      <c r="AK903" s="1">
        <f t="shared" si="206"/>
        <v>1331857498500</v>
      </c>
      <c r="AL903" s="63">
        <f t="shared" si="207"/>
        <v>0</v>
      </c>
      <c r="AM903" s="63">
        <f t="shared" si="208"/>
        <v>0</v>
      </c>
      <c r="AN903" s="43" t="e">
        <f t="shared" si="209"/>
        <v>#DIV/0!</v>
      </c>
      <c r="AO903" s="3" t="e">
        <f t="shared" si="210"/>
        <v>#DIV/0!</v>
      </c>
      <c r="AP903" s="3" t="e">
        <f t="shared" si="202"/>
        <v>#DIV/0!</v>
      </c>
      <c r="AV903" s="7"/>
      <c r="AW903" s="7"/>
      <c r="AX903" s="7"/>
      <c r="AY903" s="7"/>
      <c r="AZ903" s="7"/>
      <c r="BA903" s="7"/>
      <c r="BI903" s="7"/>
    </row>
    <row r="904" spans="1:6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AH904" s="3">
        <f t="shared" si="203"/>
        <v>0</v>
      </c>
      <c r="AI904" s="3">
        <f t="shared" si="204"/>
        <v>0</v>
      </c>
      <c r="AJ904" s="3">
        <f t="shared" si="205"/>
        <v>0</v>
      </c>
      <c r="AK904" s="1">
        <f t="shared" si="206"/>
        <v>1331857498500</v>
      </c>
      <c r="AL904" s="63">
        <f t="shared" si="207"/>
        <v>0</v>
      </c>
      <c r="AM904" s="63">
        <f t="shared" si="208"/>
        <v>0</v>
      </c>
      <c r="AN904" s="43" t="e">
        <f t="shared" si="209"/>
        <v>#DIV/0!</v>
      </c>
      <c r="AO904" s="3" t="e">
        <f t="shared" si="210"/>
        <v>#DIV/0!</v>
      </c>
      <c r="AP904" s="3" t="e">
        <f t="shared" si="202"/>
        <v>#DIV/0!</v>
      </c>
      <c r="AV904" s="7"/>
      <c r="AW904" s="7"/>
      <c r="AX904" s="7"/>
      <c r="AY904" s="7"/>
      <c r="AZ904" s="7"/>
      <c r="BA904" s="7"/>
      <c r="BI904" s="7"/>
    </row>
    <row r="905" spans="1:6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AH905" s="3">
        <f t="shared" si="203"/>
        <v>0</v>
      </c>
      <c r="AI905" s="3">
        <f t="shared" si="204"/>
        <v>0</v>
      </c>
      <c r="AJ905" s="3">
        <f t="shared" si="205"/>
        <v>0</v>
      </c>
      <c r="AK905" s="1">
        <f t="shared" si="206"/>
        <v>1331857498500</v>
      </c>
      <c r="AL905" s="63">
        <f t="shared" si="207"/>
        <v>0</v>
      </c>
      <c r="AM905" s="63">
        <f t="shared" si="208"/>
        <v>0</v>
      </c>
      <c r="AN905" s="43" t="e">
        <f t="shared" si="209"/>
        <v>#DIV/0!</v>
      </c>
      <c r="AO905" s="3" t="e">
        <f t="shared" si="210"/>
        <v>#DIV/0!</v>
      </c>
      <c r="AP905" s="3" t="e">
        <f t="shared" si="202"/>
        <v>#DIV/0!</v>
      </c>
      <c r="AV905" s="7"/>
      <c r="AW905" s="7"/>
      <c r="AX905" s="7"/>
      <c r="AY905" s="7"/>
      <c r="AZ905" s="7"/>
      <c r="BA905" s="7"/>
      <c r="BI905" s="7"/>
    </row>
    <row r="906" spans="1:6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AH906" s="3">
        <f t="shared" si="203"/>
        <v>0</v>
      </c>
      <c r="AI906" s="3">
        <f t="shared" si="204"/>
        <v>0</v>
      </c>
      <c r="AJ906" s="3">
        <f t="shared" si="205"/>
        <v>0</v>
      </c>
      <c r="AK906" s="1">
        <f t="shared" si="206"/>
        <v>1331857498500</v>
      </c>
      <c r="AL906" s="63">
        <f t="shared" si="207"/>
        <v>0</v>
      </c>
      <c r="AM906" s="63">
        <f t="shared" si="208"/>
        <v>0</v>
      </c>
      <c r="AN906" s="43" t="e">
        <f t="shared" si="209"/>
        <v>#DIV/0!</v>
      </c>
      <c r="AO906" s="3" t="e">
        <f t="shared" si="210"/>
        <v>#DIV/0!</v>
      </c>
      <c r="AP906" s="3" t="e">
        <f t="shared" si="202"/>
        <v>#DIV/0!</v>
      </c>
      <c r="AV906" s="7"/>
      <c r="AW906" s="7"/>
      <c r="AX906" s="7"/>
      <c r="AY906" s="7"/>
      <c r="AZ906" s="7"/>
      <c r="BA906" s="7"/>
      <c r="BI906" s="7"/>
    </row>
    <row r="907" spans="1:6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AH907" s="3">
        <f t="shared" si="203"/>
        <v>0</v>
      </c>
      <c r="AI907" s="3">
        <f t="shared" si="204"/>
        <v>0</v>
      </c>
      <c r="AJ907" s="3">
        <f t="shared" si="205"/>
        <v>0</v>
      </c>
      <c r="AK907" s="1">
        <f t="shared" si="206"/>
        <v>1331857498500</v>
      </c>
      <c r="AL907" s="63">
        <f t="shared" si="207"/>
        <v>0</v>
      </c>
      <c r="AM907" s="63">
        <f t="shared" si="208"/>
        <v>0</v>
      </c>
      <c r="AN907" s="43" t="e">
        <f t="shared" si="209"/>
        <v>#DIV/0!</v>
      </c>
      <c r="AO907" s="3" t="e">
        <f t="shared" si="210"/>
        <v>#DIV/0!</v>
      </c>
      <c r="AP907" s="3" t="e">
        <f t="shared" si="202"/>
        <v>#DIV/0!</v>
      </c>
      <c r="AV907" s="7"/>
      <c r="AW907" s="7"/>
      <c r="AX907" s="7"/>
      <c r="AY907" s="7"/>
      <c r="AZ907" s="7"/>
      <c r="BA907" s="7"/>
      <c r="BI907" s="7"/>
    </row>
    <row r="908" spans="1:6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AH908" s="3">
        <f t="shared" si="203"/>
        <v>0</v>
      </c>
      <c r="AI908" s="3">
        <f t="shared" si="204"/>
        <v>0</v>
      </c>
      <c r="AJ908" s="3">
        <f t="shared" si="205"/>
        <v>0</v>
      </c>
      <c r="AK908" s="1">
        <f t="shared" si="206"/>
        <v>1331857498500</v>
      </c>
      <c r="AL908" s="63">
        <f t="shared" si="207"/>
        <v>0</v>
      </c>
      <c r="AM908" s="63">
        <f t="shared" si="208"/>
        <v>0</v>
      </c>
      <c r="AN908" s="43" t="e">
        <f t="shared" si="209"/>
        <v>#DIV/0!</v>
      </c>
      <c r="AO908" s="3" t="e">
        <f t="shared" si="210"/>
        <v>#DIV/0!</v>
      </c>
      <c r="AP908" s="3" t="e">
        <f t="shared" si="202"/>
        <v>#DIV/0!</v>
      </c>
      <c r="AV908" s="7"/>
      <c r="AW908" s="7"/>
      <c r="AX908" s="7"/>
      <c r="AY908" s="7"/>
      <c r="AZ908" s="7"/>
      <c r="BA908" s="7"/>
      <c r="BI908" s="7"/>
    </row>
    <row r="909" spans="1:6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AH909" s="3">
        <f t="shared" si="203"/>
        <v>0</v>
      </c>
      <c r="AI909" s="3">
        <f t="shared" si="204"/>
        <v>0</v>
      </c>
      <c r="AJ909" s="3">
        <f t="shared" si="205"/>
        <v>0</v>
      </c>
      <c r="AK909" s="1">
        <f t="shared" si="206"/>
        <v>1331857498500</v>
      </c>
      <c r="AL909" s="63">
        <f t="shared" si="207"/>
        <v>0</v>
      </c>
      <c r="AM909" s="63">
        <f t="shared" si="208"/>
        <v>0</v>
      </c>
      <c r="AN909" s="43" t="e">
        <f t="shared" si="209"/>
        <v>#DIV/0!</v>
      </c>
      <c r="AO909" s="3" t="e">
        <f t="shared" si="210"/>
        <v>#DIV/0!</v>
      </c>
      <c r="AP909" s="3" t="e">
        <f t="shared" si="202"/>
        <v>#DIV/0!</v>
      </c>
      <c r="AV909" s="7"/>
      <c r="AW909" s="7"/>
      <c r="AX909" s="7"/>
      <c r="AY909" s="7"/>
      <c r="AZ909" s="7"/>
      <c r="BA909" s="7"/>
      <c r="BI909" s="7"/>
    </row>
    <row r="910" spans="1:6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AH910" s="3">
        <f t="shared" si="203"/>
        <v>0</v>
      </c>
      <c r="AI910" s="3">
        <f t="shared" si="204"/>
        <v>0</v>
      </c>
      <c r="AJ910" s="3">
        <f t="shared" si="205"/>
        <v>0</v>
      </c>
      <c r="AK910" s="1">
        <f t="shared" si="206"/>
        <v>1331857498500</v>
      </c>
      <c r="AL910" s="63">
        <f t="shared" si="207"/>
        <v>0</v>
      </c>
      <c r="AM910" s="63">
        <f t="shared" si="208"/>
        <v>0</v>
      </c>
      <c r="AN910" s="43" t="e">
        <f t="shared" si="209"/>
        <v>#DIV/0!</v>
      </c>
      <c r="AO910" s="3" t="e">
        <f t="shared" si="210"/>
        <v>#DIV/0!</v>
      </c>
      <c r="AP910" s="3" t="e">
        <f t="shared" si="202"/>
        <v>#DIV/0!</v>
      </c>
      <c r="AV910" s="7"/>
      <c r="AW910" s="7"/>
      <c r="AX910" s="7"/>
      <c r="AY910" s="7"/>
      <c r="AZ910" s="7"/>
      <c r="BA910" s="7"/>
      <c r="BI910" s="7"/>
    </row>
    <row r="911" spans="1:6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AH911" s="3">
        <f t="shared" si="203"/>
        <v>0</v>
      </c>
      <c r="AI911" s="3">
        <f t="shared" si="204"/>
        <v>0</v>
      </c>
      <c r="AJ911" s="3">
        <f t="shared" si="205"/>
        <v>0</v>
      </c>
      <c r="AK911" s="1">
        <f t="shared" si="206"/>
        <v>1331857498500</v>
      </c>
      <c r="AL911" s="63">
        <f t="shared" si="207"/>
        <v>0</v>
      </c>
      <c r="AM911" s="63">
        <f t="shared" si="208"/>
        <v>0</v>
      </c>
      <c r="AN911" s="43" t="e">
        <f t="shared" si="209"/>
        <v>#DIV/0!</v>
      </c>
      <c r="AO911" s="3" t="e">
        <f t="shared" si="210"/>
        <v>#DIV/0!</v>
      </c>
      <c r="AP911" s="3" t="e">
        <f t="shared" si="202"/>
        <v>#DIV/0!</v>
      </c>
      <c r="AV911" s="7"/>
      <c r="AW911" s="7"/>
      <c r="AX911" s="7"/>
      <c r="AY911" s="7"/>
      <c r="AZ911" s="7"/>
      <c r="BA911" s="7"/>
      <c r="BI911" s="7"/>
    </row>
    <row r="912" spans="1:6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AH912" s="3">
        <f t="shared" si="203"/>
        <v>0</v>
      </c>
      <c r="AI912" s="3">
        <f t="shared" si="204"/>
        <v>0</v>
      </c>
      <c r="AJ912" s="3">
        <f t="shared" si="205"/>
        <v>0</v>
      </c>
      <c r="AK912" s="1">
        <f t="shared" si="206"/>
        <v>1331857498500</v>
      </c>
      <c r="AL912" s="63">
        <f t="shared" si="207"/>
        <v>0</v>
      </c>
      <c r="AM912" s="63">
        <f t="shared" si="208"/>
        <v>0</v>
      </c>
      <c r="AN912" s="43" t="e">
        <f t="shared" si="209"/>
        <v>#DIV/0!</v>
      </c>
      <c r="AO912" s="3" t="e">
        <f t="shared" si="210"/>
        <v>#DIV/0!</v>
      </c>
      <c r="AP912" s="3" t="e">
        <f t="shared" si="202"/>
        <v>#DIV/0!</v>
      </c>
      <c r="AV912" s="7"/>
      <c r="AW912" s="7"/>
      <c r="AX912" s="7"/>
      <c r="AY912" s="7"/>
      <c r="AZ912" s="7"/>
      <c r="BA912" s="7"/>
      <c r="BI912" s="7"/>
    </row>
    <row r="913" spans="1:6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AH913" s="3">
        <f t="shared" si="203"/>
        <v>0</v>
      </c>
      <c r="AI913" s="3">
        <f t="shared" si="204"/>
        <v>0</v>
      </c>
      <c r="AJ913" s="3">
        <f t="shared" si="205"/>
        <v>0</v>
      </c>
      <c r="AK913" s="1">
        <f t="shared" si="206"/>
        <v>1331857498500</v>
      </c>
      <c r="AL913" s="63">
        <f t="shared" si="207"/>
        <v>0</v>
      </c>
      <c r="AM913" s="63">
        <f t="shared" si="208"/>
        <v>0</v>
      </c>
      <c r="AN913" s="43" t="e">
        <f t="shared" si="209"/>
        <v>#DIV/0!</v>
      </c>
      <c r="AO913" s="3" t="e">
        <f t="shared" si="210"/>
        <v>#DIV/0!</v>
      </c>
      <c r="AP913" s="3" t="e">
        <f t="shared" si="202"/>
        <v>#DIV/0!</v>
      </c>
      <c r="AV913" s="7"/>
      <c r="AW913" s="7"/>
      <c r="AX913" s="7"/>
      <c r="AY913" s="7"/>
      <c r="AZ913" s="7"/>
      <c r="BA913" s="7"/>
      <c r="BI913" s="7"/>
    </row>
    <row r="914" spans="1:6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AH914" s="3">
        <f t="shared" si="203"/>
        <v>0</v>
      </c>
      <c r="AI914" s="3">
        <f t="shared" si="204"/>
        <v>0</v>
      </c>
      <c r="AJ914" s="3">
        <f t="shared" si="205"/>
        <v>0</v>
      </c>
      <c r="AK914" s="1">
        <f t="shared" si="206"/>
        <v>1331857498500</v>
      </c>
      <c r="AL914" s="63">
        <f t="shared" si="207"/>
        <v>0</v>
      </c>
      <c r="AM914" s="63">
        <f t="shared" si="208"/>
        <v>0</v>
      </c>
      <c r="AN914" s="43" t="e">
        <f t="shared" si="209"/>
        <v>#DIV/0!</v>
      </c>
      <c r="AO914" s="3" t="e">
        <f t="shared" si="210"/>
        <v>#DIV/0!</v>
      </c>
      <c r="AP914" s="3" t="e">
        <f t="shared" si="202"/>
        <v>#DIV/0!</v>
      </c>
      <c r="AV914" s="7"/>
      <c r="AW914" s="7"/>
      <c r="AX914" s="7"/>
      <c r="AY914" s="7"/>
      <c r="AZ914" s="7"/>
      <c r="BA914" s="7"/>
      <c r="BI914" s="7"/>
    </row>
    <row r="915" spans="1:6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AH915" s="3">
        <f t="shared" si="203"/>
        <v>0</v>
      </c>
      <c r="AI915" s="3">
        <f t="shared" si="204"/>
        <v>0</v>
      </c>
      <c r="AJ915" s="3">
        <f t="shared" si="205"/>
        <v>0</v>
      </c>
      <c r="AK915" s="1">
        <f t="shared" si="206"/>
        <v>1331857498500</v>
      </c>
      <c r="AL915" s="63">
        <f t="shared" si="207"/>
        <v>0</v>
      </c>
      <c r="AM915" s="63">
        <f t="shared" si="208"/>
        <v>0</v>
      </c>
      <c r="AN915" s="43" t="e">
        <f t="shared" si="209"/>
        <v>#DIV/0!</v>
      </c>
      <c r="AO915" s="3" t="e">
        <f t="shared" si="210"/>
        <v>#DIV/0!</v>
      </c>
      <c r="AP915" s="3" t="e">
        <f t="shared" si="202"/>
        <v>#DIV/0!</v>
      </c>
      <c r="AV915" s="7"/>
      <c r="AW915" s="7"/>
      <c r="AX915" s="7"/>
      <c r="AY915" s="7"/>
      <c r="AZ915" s="7"/>
      <c r="BA915" s="7"/>
      <c r="BI915" s="7"/>
    </row>
    <row r="916" spans="1:6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AH916" s="3">
        <f t="shared" si="203"/>
        <v>0</v>
      </c>
      <c r="AI916" s="3">
        <f t="shared" si="204"/>
        <v>0</v>
      </c>
      <c r="AJ916" s="3">
        <f t="shared" si="205"/>
        <v>0</v>
      </c>
      <c r="AK916" s="1">
        <f t="shared" si="206"/>
        <v>1331857498500</v>
      </c>
      <c r="AL916" s="63">
        <f t="shared" si="207"/>
        <v>0</v>
      </c>
      <c r="AM916" s="63">
        <f t="shared" si="208"/>
        <v>0</v>
      </c>
      <c r="AN916" s="43" t="e">
        <f t="shared" si="209"/>
        <v>#DIV/0!</v>
      </c>
      <c r="AO916" s="3" t="e">
        <f t="shared" si="210"/>
        <v>#DIV/0!</v>
      </c>
      <c r="AP916" s="3" t="e">
        <f t="shared" si="202"/>
        <v>#DIV/0!</v>
      </c>
      <c r="AV916" s="7"/>
      <c r="AW916" s="7"/>
      <c r="AX916" s="7"/>
      <c r="AY916" s="7"/>
      <c r="AZ916" s="7"/>
      <c r="BA916" s="7"/>
      <c r="BI916" s="7"/>
    </row>
    <row r="917" spans="1:6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AH917" s="3">
        <f t="shared" si="203"/>
        <v>0</v>
      </c>
      <c r="AI917" s="3">
        <f t="shared" si="204"/>
        <v>0</v>
      </c>
      <c r="AJ917" s="3">
        <f t="shared" si="205"/>
        <v>0</v>
      </c>
      <c r="AK917" s="1">
        <f t="shared" si="206"/>
        <v>1331857498500</v>
      </c>
      <c r="AL917" s="63">
        <f t="shared" si="207"/>
        <v>0</v>
      </c>
      <c r="AM917" s="63">
        <f t="shared" si="208"/>
        <v>0</v>
      </c>
      <c r="AN917" s="43" t="e">
        <f t="shared" si="209"/>
        <v>#DIV/0!</v>
      </c>
      <c r="AO917" s="3" t="e">
        <f t="shared" si="210"/>
        <v>#DIV/0!</v>
      </c>
      <c r="AP917" s="3" t="e">
        <f t="shared" si="202"/>
        <v>#DIV/0!</v>
      </c>
      <c r="AV917" s="7"/>
      <c r="AW917" s="7"/>
      <c r="AX917" s="7"/>
      <c r="AY917" s="7"/>
      <c r="AZ917" s="7"/>
      <c r="BA917" s="7"/>
      <c r="BI917" s="7"/>
    </row>
    <row r="918" spans="1:6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AH918" s="3">
        <f t="shared" si="203"/>
        <v>0</v>
      </c>
      <c r="AI918" s="3">
        <f t="shared" si="204"/>
        <v>0</v>
      </c>
      <c r="AJ918" s="3">
        <f t="shared" si="205"/>
        <v>0</v>
      </c>
      <c r="AK918" s="1">
        <f t="shared" si="206"/>
        <v>1331857498500</v>
      </c>
      <c r="AL918" s="63">
        <f t="shared" si="207"/>
        <v>0</v>
      </c>
      <c r="AM918" s="63">
        <f t="shared" si="208"/>
        <v>0</v>
      </c>
      <c r="AN918" s="43" t="e">
        <f t="shared" si="209"/>
        <v>#DIV/0!</v>
      </c>
      <c r="AO918" s="3" t="e">
        <f t="shared" si="210"/>
        <v>#DIV/0!</v>
      </c>
      <c r="AP918" s="3" t="e">
        <f t="shared" si="202"/>
        <v>#DIV/0!</v>
      </c>
      <c r="AV918" s="7"/>
      <c r="AW918" s="7"/>
      <c r="AX918" s="7"/>
      <c r="AY918" s="7"/>
      <c r="AZ918" s="7"/>
      <c r="BA918" s="7"/>
      <c r="BI918" s="7"/>
    </row>
    <row r="919" spans="1:6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AH919" s="3">
        <f t="shared" si="203"/>
        <v>0</v>
      </c>
      <c r="AI919" s="3">
        <f t="shared" si="204"/>
        <v>0</v>
      </c>
      <c r="AJ919" s="3">
        <f t="shared" si="205"/>
        <v>0</v>
      </c>
      <c r="AK919" s="1">
        <f t="shared" si="206"/>
        <v>1331857498500</v>
      </c>
      <c r="AL919" s="63">
        <f t="shared" si="207"/>
        <v>0</v>
      </c>
      <c r="AM919" s="63">
        <f t="shared" si="208"/>
        <v>0</v>
      </c>
      <c r="AN919" s="43" t="e">
        <f t="shared" si="209"/>
        <v>#DIV/0!</v>
      </c>
      <c r="AO919" s="3" t="e">
        <f t="shared" si="210"/>
        <v>#DIV/0!</v>
      </c>
      <c r="AP919" s="3" t="e">
        <f t="shared" si="202"/>
        <v>#DIV/0!</v>
      </c>
      <c r="AV919" s="7"/>
      <c r="AW919" s="7"/>
      <c r="AX919" s="7"/>
      <c r="AY919" s="7"/>
      <c r="AZ919" s="7"/>
      <c r="BA919" s="7"/>
      <c r="BI919" s="7"/>
    </row>
    <row r="920" spans="1:6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AH920" s="3">
        <f t="shared" si="203"/>
        <v>0</v>
      </c>
      <c r="AI920" s="3">
        <f t="shared" si="204"/>
        <v>0</v>
      </c>
      <c r="AJ920" s="3">
        <f t="shared" si="205"/>
        <v>0</v>
      </c>
      <c r="AK920" s="1">
        <f t="shared" si="206"/>
        <v>1331857498500</v>
      </c>
      <c r="AL920" s="63">
        <f t="shared" si="207"/>
        <v>0</v>
      </c>
      <c r="AM920" s="63">
        <f t="shared" si="208"/>
        <v>0</v>
      </c>
      <c r="AN920" s="43" t="e">
        <f t="shared" si="209"/>
        <v>#DIV/0!</v>
      </c>
      <c r="AO920" s="3" t="e">
        <f t="shared" si="210"/>
        <v>#DIV/0!</v>
      </c>
      <c r="AP920" s="3" t="e">
        <f t="shared" si="202"/>
        <v>#DIV/0!</v>
      </c>
      <c r="AV920" s="7"/>
      <c r="AW920" s="7"/>
      <c r="AX920" s="7"/>
      <c r="AY920" s="7"/>
      <c r="AZ920" s="7"/>
      <c r="BA920" s="7"/>
      <c r="BI920" s="7"/>
    </row>
    <row r="921" spans="1:6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AH921" s="3">
        <f t="shared" si="203"/>
        <v>0</v>
      </c>
      <c r="AI921" s="3">
        <f t="shared" si="204"/>
        <v>0</v>
      </c>
      <c r="AJ921" s="3">
        <f t="shared" si="205"/>
        <v>0</v>
      </c>
      <c r="AK921" s="1">
        <f t="shared" si="206"/>
        <v>1331857498500</v>
      </c>
      <c r="AL921" s="63">
        <f t="shared" si="207"/>
        <v>0</v>
      </c>
      <c r="AM921" s="63">
        <f t="shared" si="208"/>
        <v>0</v>
      </c>
      <c r="AN921" s="43" t="e">
        <f t="shared" si="209"/>
        <v>#DIV/0!</v>
      </c>
      <c r="AO921" s="3" t="e">
        <f t="shared" si="210"/>
        <v>#DIV/0!</v>
      </c>
      <c r="AP921" s="3" t="e">
        <f t="shared" si="202"/>
        <v>#DIV/0!</v>
      </c>
      <c r="AV921" s="7"/>
      <c r="AW921" s="7"/>
      <c r="AX921" s="7"/>
      <c r="AY921" s="7"/>
      <c r="AZ921" s="7"/>
      <c r="BA921" s="7"/>
      <c r="BI921" s="7"/>
    </row>
    <row r="922" spans="1:6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AH922" s="3">
        <f t="shared" si="203"/>
        <v>0</v>
      </c>
      <c r="AI922" s="3">
        <f t="shared" si="204"/>
        <v>0</v>
      </c>
      <c r="AJ922" s="3">
        <f t="shared" si="205"/>
        <v>0</v>
      </c>
      <c r="AK922" s="1">
        <f t="shared" si="206"/>
        <v>1331857498500</v>
      </c>
      <c r="AL922" s="63">
        <f t="shared" si="207"/>
        <v>0</v>
      </c>
      <c r="AM922" s="63">
        <f t="shared" si="208"/>
        <v>0</v>
      </c>
      <c r="AN922" s="43" t="e">
        <f t="shared" si="209"/>
        <v>#DIV/0!</v>
      </c>
      <c r="AO922" s="3" t="e">
        <f t="shared" si="210"/>
        <v>#DIV/0!</v>
      </c>
      <c r="AP922" s="3" t="e">
        <f t="shared" si="202"/>
        <v>#DIV/0!</v>
      </c>
      <c r="AV922" s="7"/>
      <c r="AW922" s="7"/>
      <c r="AX922" s="7"/>
      <c r="AY922" s="7"/>
      <c r="AZ922" s="7"/>
      <c r="BA922" s="7"/>
      <c r="BI922" s="7"/>
    </row>
    <row r="923" spans="1:6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AH923" s="3">
        <f t="shared" si="203"/>
        <v>0</v>
      </c>
      <c r="AI923" s="3">
        <f t="shared" si="204"/>
        <v>0</v>
      </c>
      <c r="AJ923" s="3">
        <f t="shared" si="205"/>
        <v>0</v>
      </c>
      <c r="AK923" s="1">
        <f t="shared" si="206"/>
        <v>1331857498500</v>
      </c>
      <c r="AL923" s="63">
        <f t="shared" si="207"/>
        <v>0</v>
      </c>
      <c r="AM923" s="63">
        <f t="shared" si="208"/>
        <v>0</v>
      </c>
      <c r="AN923" s="43" t="e">
        <f t="shared" si="209"/>
        <v>#DIV/0!</v>
      </c>
      <c r="AO923" s="3" t="e">
        <f t="shared" si="210"/>
        <v>#DIV/0!</v>
      </c>
      <c r="AP923" s="3" t="e">
        <f t="shared" si="202"/>
        <v>#DIV/0!</v>
      </c>
      <c r="AV923" s="7"/>
      <c r="AW923" s="7"/>
      <c r="AX923" s="7"/>
      <c r="AY923" s="7"/>
      <c r="AZ923" s="7"/>
      <c r="BA923" s="7"/>
      <c r="BI923" s="7"/>
    </row>
    <row r="924" spans="1:6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AH924" s="3">
        <f t="shared" si="203"/>
        <v>0</v>
      </c>
      <c r="AI924" s="3">
        <f t="shared" si="204"/>
        <v>0</v>
      </c>
      <c r="AJ924" s="3">
        <f t="shared" si="205"/>
        <v>0</v>
      </c>
      <c r="AK924" s="1">
        <f t="shared" si="206"/>
        <v>1331857498500</v>
      </c>
      <c r="AL924" s="63">
        <f t="shared" si="207"/>
        <v>0</v>
      </c>
      <c r="AM924" s="63">
        <f t="shared" si="208"/>
        <v>0</v>
      </c>
      <c r="AN924" s="43" t="e">
        <f t="shared" si="209"/>
        <v>#DIV/0!</v>
      </c>
      <c r="AO924" s="3" t="e">
        <f t="shared" si="210"/>
        <v>#DIV/0!</v>
      </c>
      <c r="AP924" s="3" t="e">
        <f t="shared" si="202"/>
        <v>#DIV/0!</v>
      </c>
      <c r="AV924" s="7"/>
      <c r="AW924" s="7"/>
      <c r="AX924" s="7"/>
      <c r="AY924" s="7"/>
      <c r="AZ924" s="7"/>
      <c r="BA924" s="7"/>
      <c r="BI924" s="7"/>
    </row>
    <row r="925" spans="1:6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AH925" s="3">
        <f t="shared" si="203"/>
        <v>0</v>
      </c>
      <c r="AI925" s="3">
        <f t="shared" si="204"/>
        <v>0</v>
      </c>
      <c r="AJ925" s="3">
        <f t="shared" si="205"/>
        <v>0</v>
      </c>
      <c r="AK925" s="1">
        <f t="shared" si="206"/>
        <v>1331857498500</v>
      </c>
      <c r="AL925" s="63">
        <f t="shared" si="207"/>
        <v>0</v>
      </c>
      <c r="AM925" s="63">
        <f t="shared" si="208"/>
        <v>0</v>
      </c>
      <c r="AN925" s="43" t="e">
        <f t="shared" si="209"/>
        <v>#DIV/0!</v>
      </c>
      <c r="AO925" s="3" t="e">
        <f t="shared" si="210"/>
        <v>#DIV/0!</v>
      </c>
      <c r="AP925" s="3" t="e">
        <f t="shared" si="202"/>
        <v>#DIV/0!</v>
      </c>
      <c r="AV925" s="7"/>
      <c r="AW925" s="7"/>
      <c r="AX925" s="7"/>
      <c r="AY925" s="7"/>
      <c r="AZ925" s="7"/>
      <c r="BA925" s="7"/>
      <c r="BI925" s="7"/>
    </row>
    <row r="926" spans="1:6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AH926" s="3">
        <f t="shared" si="203"/>
        <v>0</v>
      </c>
      <c r="AI926" s="3">
        <f t="shared" si="204"/>
        <v>0</v>
      </c>
      <c r="AJ926" s="3">
        <f t="shared" si="205"/>
        <v>0</v>
      </c>
      <c r="AK926" s="1">
        <f t="shared" si="206"/>
        <v>1331857498500</v>
      </c>
      <c r="AL926" s="63">
        <f t="shared" si="207"/>
        <v>0</v>
      </c>
      <c r="AM926" s="63">
        <f t="shared" si="208"/>
        <v>0</v>
      </c>
      <c r="AN926" s="43" t="e">
        <f t="shared" si="209"/>
        <v>#DIV/0!</v>
      </c>
      <c r="AO926" s="3" t="e">
        <f t="shared" si="210"/>
        <v>#DIV/0!</v>
      </c>
      <c r="AP926" s="3" t="e">
        <f t="shared" si="202"/>
        <v>#DIV/0!</v>
      </c>
      <c r="AV926" s="7"/>
      <c r="AW926" s="7"/>
      <c r="AX926" s="7"/>
      <c r="AY926" s="7"/>
      <c r="AZ926" s="7"/>
      <c r="BA926" s="7"/>
      <c r="BI926" s="7"/>
    </row>
    <row r="927" spans="1:6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AH927" s="3">
        <f t="shared" si="203"/>
        <v>0</v>
      </c>
      <c r="AI927" s="3">
        <f t="shared" si="204"/>
        <v>0</v>
      </c>
      <c r="AJ927" s="3">
        <f t="shared" si="205"/>
        <v>0</v>
      </c>
      <c r="AK927" s="1">
        <f t="shared" si="206"/>
        <v>1331857498500</v>
      </c>
      <c r="AL927" s="63">
        <f t="shared" si="207"/>
        <v>0</v>
      </c>
      <c r="AM927" s="63">
        <f t="shared" si="208"/>
        <v>0</v>
      </c>
      <c r="AN927" s="43" t="e">
        <f t="shared" si="209"/>
        <v>#DIV/0!</v>
      </c>
      <c r="AO927" s="3" t="e">
        <f t="shared" si="210"/>
        <v>#DIV/0!</v>
      </c>
      <c r="AP927" s="3" t="e">
        <f t="shared" si="202"/>
        <v>#DIV/0!</v>
      </c>
      <c r="AV927" s="7"/>
      <c r="AW927" s="7"/>
      <c r="AX927" s="7"/>
      <c r="AY927" s="7"/>
      <c r="AZ927" s="7"/>
      <c r="BA927" s="7"/>
      <c r="BI927" s="7"/>
    </row>
    <row r="928" spans="1:6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AH928" s="3">
        <f t="shared" si="203"/>
        <v>0</v>
      </c>
      <c r="AI928" s="3">
        <f t="shared" si="204"/>
        <v>0</v>
      </c>
      <c r="AJ928" s="3">
        <f t="shared" si="205"/>
        <v>0</v>
      </c>
      <c r="AK928" s="1">
        <f t="shared" si="206"/>
        <v>1331857498500</v>
      </c>
      <c r="AL928" s="63">
        <f t="shared" si="207"/>
        <v>0</v>
      </c>
      <c r="AM928" s="63">
        <f t="shared" si="208"/>
        <v>0</v>
      </c>
      <c r="AN928" s="43" t="e">
        <f t="shared" si="209"/>
        <v>#DIV/0!</v>
      </c>
      <c r="AO928" s="3" t="e">
        <f t="shared" si="210"/>
        <v>#DIV/0!</v>
      </c>
      <c r="AP928" s="3" t="e">
        <f t="shared" si="202"/>
        <v>#DIV/0!</v>
      </c>
      <c r="AV928" s="7"/>
      <c r="AW928" s="7"/>
      <c r="AX928" s="7"/>
      <c r="AY928" s="7"/>
      <c r="AZ928" s="7"/>
      <c r="BA928" s="7"/>
      <c r="BI928" s="7"/>
    </row>
    <row r="929" spans="1:6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AH929" s="3">
        <f t="shared" si="203"/>
        <v>0</v>
      </c>
      <c r="AI929" s="3">
        <f t="shared" si="204"/>
        <v>0</v>
      </c>
      <c r="AJ929" s="3">
        <f t="shared" si="205"/>
        <v>0</v>
      </c>
      <c r="AK929" s="1">
        <f t="shared" si="206"/>
        <v>1331857498500</v>
      </c>
      <c r="AL929" s="63">
        <f t="shared" si="207"/>
        <v>0</v>
      </c>
      <c r="AM929" s="63">
        <f t="shared" si="208"/>
        <v>0</v>
      </c>
      <c r="AN929" s="43" t="e">
        <f t="shared" si="209"/>
        <v>#DIV/0!</v>
      </c>
      <c r="AO929" s="3" t="e">
        <f t="shared" si="210"/>
        <v>#DIV/0!</v>
      </c>
      <c r="AP929" s="3" t="e">
        <f t="shared" si="202"/>
        <v>#DIV/0!</v>
      </c>
      <c r="AV929" s="7"/>
      <c r="AW929" s="7"/>
      <c r="AX929" s="7"/>
      <c r="AY929" s="7"/>
      <c r="AZ929" s="7"/>
      <c r="BA929" s="7"/>
      <c r="BI929" s="7"/>
    </row>
    <row r="930" spans="1:6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AH930" s="3">
        <f t="shared" si="203"/>
        <v>0</v>
      </c>
      <c r="AI930" s="3">
        <f t="shared" si="204"/>
        <v>0</v>
      </c>
      <c r="AJ930" s="3">
        <f t="shared" si="205"/>
        <v>0</v>
      </c>
      <c r="AK930" s="1">
        <f t="shared" si="206"/>
        <v>1331857498500</v>
      </c>
      <c r="AL930" s="63">
        <f t="shared" si="207"/>
        <v>0</v>
      </c>
      <c r="AM930" s="63">
        <f t="shared" si="208"/>
        <v>0</v>
      </c>
      <c r="AN930" s="43" t="e">
        <f t="shared" si="209"/>
        <v>#DIV/0!</v>
      </c>
      <c r="AO930" s="3" t="e">
        <f t="shared" si="210"/>
        <v>#DIV/0!</v>
      </c>
      <c r="AP930" s="3" t="e">
        <f t="shared" si="202"/>
        <v>#DIV/0!</v>
      </c>
      <c r="AV930" s="7"/>
      <c r="AW930" s="7"/>
      <c r="AX930" s="7"/>
      <c r="AY930" s="7"/>
      <c r="AZ930" s="7"/>
      <c r="BA930" s="7"/>
      <c r="BI930" s="7"/>
    </row>
    <row r="931" spans="1:6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AH931" s="3">
        <f t="shared" si="203"/>
        <v>0</v>
      </c>
      <c r="AI931" s="3">
        <f t="shared" si="204"/>
        <v>0</v>
      </c>
      <c r="AJ931" s="3">
        <f t="shared" si="205"/>
        <v>0</v>
      </c>
      <c r="AK931" s="1">
        <f t="shared" si="206"/>
        <v>1331857498500</v>
      </c>
      <c r="AL931" s="63">
        <f t="shared" si="207"/>
        <v>0</v>
      </c>
      <c r="AM931" s="63">
        <f t="shared" si="208"/>
        <v>0</v>
      </c>
      <c r="AN931" s="43" t="e">
        <f t="shared" si="209"/>
        <v>#DIV/0!</v>
      </c>
      <c r="AO931" s="3" t="e">
        <f t="shared" si="210"/>
        <v>#DIV/0!</v>
      </c>
      <c r="AP931" s="3" t="e">
        <f t="shared" si="202"/>
        <v>#DIV/0!</v>
      </c>
      <c r="AV931" s="7"/>
      <c r="AW931" s="7"/>
      <c r="AX931" s="7"/>
      <c r="AY931" s="7"/>
      <c r="AZ931" s="7"/>
      <c r="BA931" s="7"/>
      <c r="BI931" s="7"/>
    </row>
    <row r="932" spans="1:6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AH932" s="3">
        <f t="shared" si="203"/>
        <v>0</v>
      </c>
      <c r="AI932" s="3">
        <f t="shared" si="204"/>
        <v>0</v>
      </c>
      <c r="AJ932" s="3">
        <f t="shared" si="205"/>
        <v>0</v>
      </c>
      <c r="AK932" s="1">
        <f t="shared" si="206"/>
        <v>1331857498500</v>
      </c>
      <c r="AL932" s="63">
        <f t="shared" si="207"/>
        <v>0</v>
      </c>
      <c r="AM932" s="63">
        <f t="shared" si="208"/>
        <v>0</v>
      </c>
      <c r="AN932" s="43" t="e">
        <f t="shared" si="209"/>
        <v>#DIV/0!</v>
      </c>
      <c r="AO932" s="3" t="e">
        <f t="shared" si="210"/>
        <v>#DIV/0!</v>
      </c>
      <c r="AP932" s="3" t="e">
        <f t="shared" si="202"/>
        <v>#DIV/0!</v>
      </c>
      <c r="AV932" s="7"/>
      <c r="AW932" s="7"/>
      <c r="AX932" s="7"/>
      <c r="AY932" s="7"/>
      <c r="AZ932" s="7"/>
      <c r="BA932" s="7"/>
      <c r="BI932" s="7"/>
    </row>
    <row r="933" spans="1:6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AH933" s="3">
        <f t="shared" si="203"/>
        <v>0</v>
      </c>
      <c r="AI933" s="3">
        <f t="shared" si="204"/>
        <v>0</v>
      </c>
      <c r="AJ933" s="3">
        <f t="shared" si="205"/>
        <v>0</v>
      </c>
      <c r="AK933" s="1">
        <f t="shared" si="206"/>
        <v>1331857498500</v>
      </c>
      <c r="AL933" s="63">
        <f t="shared" si="207"/>
        <v>0</v>
      </c>
      <c r="AM933" s="63">
        <f t="shared" si="208"/>
        <v>0</v>
      </c>
      <c r="AN933" s="43" t="e">
        <f t="shared" si="209"/>
        <v>#DIV/0!</v>
      </c>
      <c r="AO933" s="3" t="e">
        <f t="shared" si="210"/>
        <v>#DIV/0!</v>
      </c>
      <c r="AP933" s="3" t="e">
        <f t="shared" si="202"/>
        <v>#DIV/0!</v>
      </c>
      <c r="AV933" s="7"/>
      <c r="AW933" s="7"/>
      <c r="AX933" s="7"/>
      <c r="AY933" s="7"/>
      <c r="AZ933" s="7"/>
      <c r="BA933" s="7"/>
      <c r="BI933" s="7"/>
    </row>
    <row r="934" spans="1:6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AH934" s="3">
        <f t="shared" si="203"/>
        <v>0</v>
      </c>
      <c r="AI934" s="3">
        <f t="shared" si="204"/>
        <v>0</v>
      </c>
      <c r="AJ934" s="3">
        <f t="shared" si="205"/>
        <v>0</v>
      </c>
      <c r="AK934" s="1">
        <f t="shared" si="206"/>
        <v>1331857498500</v>
      </c>
      <c r="AL934" s="63">
        <f t="shared" si="207"/>
        <v>0</v>
      </c>
      <c r="AM934" s="63">
        <f t="shared" si="208"/>
        <v>0</v>
      </c>
      <c r="AN934" s="43" t="e">
        <f t="shared" si="209"/>
        <v>#DIV/0!</v>
      </c>
      <c r="AO934" s="3" t="e">
        <f t="shared" si="210"/>
        <v>#DIV/0!</v>
      </c>
      <c r="AP934" s="3" t="e">
        <f t="shared" si="202"/>
        <v>#DIV/0!</v>
      </c>
      <c r="AV934" s="7"/>
      <c r="AW934" s="7"/>
      <c r="AX934" s="7"/>
      <c r="AY934" s="7"/>
      <c r="AZ934" s="7"/>
      <c r="BA934" s="7"/>
      <c r="BI934" s="7"/>
    </row>
    <row r="935" spans="1:6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AH935" s="3">
        <f t="shared" si="203"/>
        <v>0</v>
      </c>
      <c r="AI935" s="3">
        <f t="shared" si="204"/>
        <v>0</v>
      </c>
      <c r="AJ935" s="3">
        <f t="shared" si="205"/>
        <v>0</v>
      </c>
      <c r="AK935" s="1">
        <f t="shared" si="206"/>
        <v>1331857498500</v>
      </c>
      <c r="AL935" s="63">
        <f t="shared" si="207"/>
        <v>0</v>
      </c>
      <c r="AM935" s="63">
        <f t="shared" si="208"/>
        <v>0</v>
      </c>
      <c r="AN935" s="43" t="e">
        <f t="shared" si="209"/>
        <v>#DIV/0!</v>
      </c>
      <c r="AO935" s="3" t="e">
        <f t="shared" si="210"/>
        <v>#DIV/0!</v>
      </c>
      <c r="AP935" s="3" t="e">
        <f t="shared" si="202"/>
        <v>#DIV/0!</v>
      </c>
      <c r="AV935" s="7"/>
      <c r="AW935" s="7"/>
      <c r="AX935" s="7"/>
      <c r="AY935" s="7"/>
      <c r="AZ935" s="7"/>
      <c r="BA935" s="7"/>
      <c r="BI935" s="7"/>
    </row>
    <row r="936" spans="1:6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AH936" s="3">
        <f t="shared" si="203"/>
        <v>0</v>
      </c>
      <c r="AI936" s="3">
        <f t="shared" si="204"/>
        <v>0</v>
      </c>
      <c r="AJ936" s="3">
        <f t="shared" si="205"/>
        <v>0</v>
      </c>
      <c r="AK936" s="1">
        <f t="shared" si="206"/>
        <v>1331857498500</v>
      </c>
      <c r="AL936" s="63">
        <f t="shared" si="207"/>
        <v>0</v>
      </c>
      <c r="AM936" s="63">
        <f t="shared" si="208"/>
        <v>0</v>
      </c>
      <c r="AN936" s="43" t="e">
        <f t="shared" si="209"/>
        <v>#DIV/0!</v>
      </c>
      <c r="AO936" s="3" t="e">
        <f t="shared" si="210"/>
        <v>#DIV/0!</v>
      </c>
      <c r="AP936" s="3" t="e">
        <f t="shared" si="202"/>
        <v>#DIV/0!</v>
      </c>
      <c r="AV936" s="7"/>
      <c r="AW936" s="7"/>
      <c r="AX936" s="7"/>
      <c r="AY936" s="7"/>
      <c r="AZ936" s="7"/>
      <c r="BA936" s="7"/>
      <c r="BI936" s="7"/>
    </row>
    <row r="937" spans="1:6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AH937" s="3">
        <f t="shared" si="203"/>
        <v>0</v>
      </c>
      <c r="AI937" s="3">
        <f t="shared" si="204"/>
        <v>0</v>
      </c>
      <c r="AJ937" s="3">
        <f t="shared" si="205"/>
        <v>0</v>
      </c>
      <c r="AK937" s="1">
        <f t="shared" si="206"/>
        <v>1331857498500</v>
      </c>
      <c r="AL937" s="63">
        <f t="shared" si="207"/>
        <v>0</v>
      </c>
      <c r="AM937" s="63">
        <f t="shared" si="208"/>
        <v>0</v>
      </c>
      <c r="AN937" s="43" t="e">
        <f t="shared" si="209"/>
        <v>#DIV/0!</v>
      </c>
      <c r="AO937" s="3" t="e">
        <f t="shared" si="210"/>
        <v>#DIV/0!</v>
      </c>
      <c r="AP937" s="3" t="e">
        <f t="shared" si="202"/>
        <v>#DIV/0!</v>
      </c>
      <c r="AV937" s="7"/>
      <c r="AW937" s="7"/>
      <c r="AX937" s="7"/>
      <c r="AY937" s="7"/>
      <c r="AZ937" s="7"/>
      <c r="BA937" s="7"/>
      <c r="BI937" s="7"/>
    </row>
    <row r="938" spans="1:6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AH938" s="3">
        <f t="shared" si="203"/>
        <v>0</v>
      </c>
      <c r="AI938" s="3">
        <f t="shared" si="204"/>
        <v>0</v>
      </c>
      <c r="AJ938" s="3">
        <f t="shared" si="205"/>
        <v>0</v>
      </c>
      <c r="AK938" s="1">
        <f t="shared" si="206"/>
        <v>1331857498500</v>
      </c>
      <c r="AL938" s="63">
        <f t="shared" si="207"/>
        <v>0</v>
      </c>
      <c r="AM938" s="63">
        <f t="shared" si="208"/>
        <v>0</v>
      </c>
      <c r="AN938" s="43" t="e">
        <f t="shared" si="209"/>
        <v>#DIV/0!</v>
      </c>
      <c r="AO938" s="3" t="e">
        <f t="shared" si="210"/>
        <v>#DIV/0!</v>
      </c>
      <c r="AP938" s="3" t="e">
        <f t="shared" si="202"/>
        <v>#DIV/0!</v>
      </c>
      <c r="AV938" s="7"/>
      <c r="AW938" s="7"/>
      <c r="AX938" s="7"/>
      <c r="AY938" s="7"/>
      <c r="AZ938" s="7"/>
      <c r="BA938" s="7"/>
      <c r="BI938" s="7"/>
    </row>
    <row r="939" spans="1:6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AH939" s="3">
        <f t="shared" si="203"/>
        <v>0</v>
      </c>
      <c r="AI939" s="3">
        <f t="shared" si="204"/>
        <v>0</v>
      </c>
      <c r="AJ939" s="3">
        <f t="shared" si="205"/>
        <v>0</v>
      </c>
      <c r="AK939" s="1">
        <f t="shared" si="206"/>
        <v>1331857498500</v>
      </c>
      <c r="AL939" s="63">
        <f t="shared" si="207"/>
        <v>0</v>
      </c>
      <c r="AM939" s="63">
        <f t="shared" si="208"/>
        <v>0</v>
      </c>
      <c r="AN939" s="43" t="e">
        <f t="shared" si="209"/>
        <v>#DIV/0!</v>
      </c>
      <c r="AO939" s="3" t="e">
        <f t="shared" si="210"/>
        <v>#DIV/0!</v>
      </c>
      <c r="AP939" s="3" t="e">
        <f t="shared" si="202"/>
        <v>#DIV/0!</v>
      </c>
      <c r="AV939" s="7"/>
      <c r="AW939" s="7"/>
      <c r="AX939" s="7"/>
      <c r="AY939" s="7"/>
      <c r="AZ939" s="7"/>
      <c r="BA939" s="7"/>
      <c r="BI939" s="7"/>
    </row>
    <row r="940" spans="1:6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AH940" s="3">
        <f t="shared" si="203"/>
        <v>0</v>
      </c>
      <c r="AI940" s="3">
        <f t="shared" si="204"/>
        <v>0</v>
      </c>
      <c r="AJ940" s="3">
        <f t="shared" si="205"/>
        <v>0</v>
      </c>
      <c r="AK940" s="1">
        <f t="shared" si="206"/>
        <v>1331857498500</v>
      </c>
      <c r="AL940" s="63">
        <f t="shared" si="207"/>
        <v>0</v>
      </c>
      <c r="AM940" s="63">
        <f t="shared" si="208"/>
        <v>0</v>
      </c>
      <c r="AN940" s="43" t="e">
        <f t="shared" si="209"/>
        <v>#DIV/0!</v>
      </c>
      <c r="AO940" s="3" t="e">
        <f t="shared" si="210"/>
        <v>#DIV/0!</v>
      </c>
      <c r="AP940" s="3" t="e">
        <f t="shared" si="202"/>
        <v>#DIV/0!</v>
      </c>
      <c r="AV940" s="7"/>
      <c r="AW940" s="7"/>
      <c r="AX940" s="7"/>
      <c r="AY940" s="7"/>
      <c r="AZ940" s="7"/>
      <c r="BA940" s="7"/>
      <c r="BI940" s="7"/>
    </row>
    <row r="941" spans="1:6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AH941" s="3">
        <f t="shared" si="203"/>
        <v>0</v>
      </c>
      <c r="AI941" s="3">
        <f t="shared" si="204"/>
        <v>0</v>
      </c>
      <c r="AJ941" s="3">
        <f t="shared" si="205"/>
        <v>0</v>
      </c>
      <c r="AK941" s="1">
        <f t="shared" si="206"/>
        <v>1331857498500</v>
      </c>
      <c r="AL941" s="63">
        <f t="shared" si="207"/>
        <v>0</v>
      </c>
      <c r="AM941" s="63">
        <f t="shared" si="208"/>
        <v>0</v>
      </c>
      <c r="AN941" s="43" t="e">
        <f t="shared" si="209"/>
        <v>#DIV/0!</v>
      </c>
      <c r="AO941" s="3" t="e">
        <f t="shared" si="210"/>
        <v>#DIV/0!</v>
      </c>
      <c r="AP941" s="3" t="e">
        <f t="shared" si="202"/>
        <v>#DIV/0!</v>
      </c>
      <c r="AV941" s="7"/>
      <c r="AW941" s="7"/>
      <c r="AX941" s="7"/>
      <c r="AY941" s="7"/>
      <c r="AZ941" s="7"/>
      <c r="BA941" s="7"/>
      <c r="BI941" s="7"/>
    </row>
    <row r="942" spans="1:6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AH942" s="3">
        <f t="shared" si="203"/>
        <v>0</v>
      </c>
      <c r="AI942" s="3">
        <f t="shared" si="204"/>
        <v>0</v>
      </c>
      <c r="AJ942" s="3">
        <f t="shared" si="205"/>
        <v>0</v>
      </c>
      <c r="AK942" s="1">
        <f t="shared" si="206"/>
        <v>1331857498500</v>
      </c>
      <c r="AL942" s="63">
        <f t="shared" si="207"/>
        <v>0</v>
      </c>
      <c r="AM942" s="63">
        <f t="shared" si="208"/>
        <v>0</v>
      </c>
      <c r="AN942" s="43" t="e">
        <f t="shared" si="209"/>
        <v>#DIV/0!</v>
      </c>
      <c r="AO942" s="3" t="e">
        <f t="shared" si="210"/>
        <v>#DIV/0!</v>
      </c>
      <c r="AP942" s="3" t="e">
        <f t="shared" si="202"/>
        <v>#DIV/0!</v>
      </c>
      <c r="AV942" s="7"/>
      <c r="AW942" s="7"/>
      <c r="AX942" s="7"/>
      <c r="AY942" s="7"/>
      <c r="AZ942" s="7"/>
      <c r="BA942" s="7"/>
      <c r="BI942" s="7"/>
    </row>
    <row r="943" spans="1:6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AH943" s="3">
        <f t="shared" si="203"/>
        <v>0</v>
      </c>
      <c r="AI943" s="3">
        <f t="shared" si="204"/>
        <v>0</v>
      </c>
      <c r="AJ943" s="3">
        <f t="shared" si="205"/>
        <v>0</v>
      </c>
      <c r="AK943" s="1">
        <f t="shared" si="206"/>
        <v>1331857498500</v>
      </c>
      <c r="AL943" s="63">
        <f t="shared" si="207"/>
        <v>0</v>
      </c>
      <c r="AM943" s="63">
        <f t="shared" si="208"/>
        <v>0</v>
      </c>
      <c r="AN943" s="43" t="e">
        <f t="shared" si="209"/>
        <v>#DIV/0!</v>
      </c>
      <c r="AO943" s="3" t="e">
        <f t="shared" si="210"/>
        <v>#DIV/0!</v>
      </c>
      <c r="AP943" s="3" t="e">
        <f t="shared" si="202"/>
        <v>#DIV/0!</v>
      </c>
      <c r="AV943" s="7"/>
      <c r="AW943" s="7"/>
      <c r="AX943" s="7"/>
      <c r="AY943" s="7"/>
      <c r="AZ943" s="7"/>
      <c r="BA943" s="7"/>
      <c r="BI943" s="7"/>
    </row>
    <row r="944" spans="1:6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AH944" s="3">
        <f t="shared" si="203"/>
        <v>0</v>
      </c>
      <c r="AI944" s="3">
        <f t="shared" si="204"/>
        <v>0</v>
      </c>
      <c r="AJ944" s="3">
        <f t="shared" si="205"/>
        <v>0</v>
      </c>
      <c r="AK944" s="1">
        <f t="shared" si="206"/>
        <v>1331857498500</v>
      </c>
      <c r="AL944" s="63">
        <f t="shared" si="207"/>
        <v>0</v>
      </c>
      <c r="AM944" s="63">
        <f t="shared" si="208"/>
        <v>0</v>
      </c>
      <c r="AN944" s="43" t="e">
        <f t="shared" si="209"/>
        <v>#DIV/0!</v>
      </c>
      <c r="AO944" s="3" t="e">
        <f t="shared" si="210"/>
        <v>#DIV/0!</v>
      </c>
      <c r="AP944" s="3" t="e">
        <f t="shared" si="202"/>
        <v>#DIV/0!</v>
      </c>
      <c r="AV944" s="7"/>
      <c r="AW944" s="7"/>
      <c r="AX944" s="7"/>
      <c r="AY944" s="7"/>
      <c r="AZ944" s="7"/>
      <c r="BA944" s="7"/>
      <c r="BI944" s="7"/>
    </row>
    <row r="945" spans="1:6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AH945" s="3">
        <f t="shared" si="203"/>
        <v>0</v>
      </c>
      <c r="AI945" s="3">
        <f t="shared" si="204"/>
        <v>0</v>
      </c>
      <c r="AJ945" s="3">
        <f t="shared" si="205"/>
        <v>0</v>
      </c>
      <c r="AK945" s="1">
        <f t="shared" si="206"/>
        <v>1331857498500</v>
      </c>
      <c r="AL945" s="63">
        <f t="shared" si="207"/>
        <v>0</v>
      </c>
      <c r="AM945" s="63">
        <f t="shared" si="208"/>
        <v>0</v>
      </c>
      <c r="AN945" s="43" t="e">
        <f t="shared" si="209"/>
        <v>#DIV/0!</v>
      </c>
      <c r="AO945" s="3" t="e">
        <f t="shared" si="210"/>
        <v>#DIV/0!</v>
      </c>
      <c r="AP945" s="3" t="e">
        <f t="shared" si="202"/>
        <v>#DIV/0!</v>
      </c>
      <c r="AV945" s="7"/>
      <c r="AW945" s="7"/>
      <c r="AX945" s="7"/>
      <c r="AY945" s="7"/>
      <c r="AZ945" s="7"/>
      <c r="BA945" s="7"/>
      <c r="BI945" s="7"/>
    </row>
    <row r="946" spans="1:6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AH946" s="3">
        <f t="shared" si="203"/>
        <v>0</v>
      </c>
      <c r="AI946" s="3">
        <f t="shared" si="204"/>
        <v>0</v>
      </c>
      <c r="AJ946" s="3">
        <f t="shared" si="205"/>
        <v>0</v>
      </c>
      <c r="AK946" s="1">
        <f t="shared" si="206"/>
        <v>1331857498500</v>
      </c>
      <c r="AL946" s="63">
        <f t="shared" si="207"/>
        <v>0</v>
      </c>
      <c r="AM946" s="63">
        <f t="shared" si="208"/>
        <v>0</v>
      </c>
      <c r="AN946" s="43" t="e">
        <f t="shared" si="209"/>
        <v>#DIV/0!</v>
      </c>
      <c r="AO946" s="3" t="e">
        <f t="shared" si="210"/>
        <v>#DIV/0!</v>
      </c>
      <c r="AP946" s="3" t="e">
        <f t="shared" si="202"/>
        <v>#DIV/0!</v>
      </c>
      <c r="AV946" s="7"/>
      <c r="AW946" s="7"/>
      <c r="AX946" s="7"/>
      <c r="AY946" s="7"/>
      <c r="AZ946" s="7"/>
      <c r="BA946" s="7"/>
      <c r="BI946" s="7"/>
    </row>
    <row r="947" spans="1:6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AH947" s="3">
        <f t="shared" si="203"/>
        <v>0</v>
      </c>
      <c r="AI947" s="3">
        <f t="shared" si="204"/>
        <v>0</v>
      </c>
      <c r="AJ947" s="3">
        <f t="shared" si="205"/>
        <v>0</v>
      </c>
      <c r="AK947" s="1">
        <f t="shared" si="206"/>
        <v>1331857498500</v>
      </c>
      <c r="AL947" s="63">
        <f t="shared" si="207"/>
        <v>0</v>
      </c>
      <c r="AM947" s="63">
        <f t="shared" si="208"/>
        <v>0</v>
      </c>
      <c r="AN947" s="43" t="e">
        <f t="shared" si="209"/>
        <v>#DIV/0!</v>
      </c>
      <c r="AO947" s="3" t="e">
        <f t="shared" si="210"/>
        <v>#DIV/0!</v>
      </c>
      <c r="AP947" s="3" t="e">
        <f t="shared" si="202"/>
        <v>#DIV/0!</v>
      </c>
      <c r="AV947" s="7"/>
      <c r="AW947" s="7"/>
      <c r="AX947" s="7"/>
      <c r="AY947" s="7"/>
      <c r="AZ947" s="7"/>
      <c r="BA947" s="7"/>
      <c r="BI947" s="7"/>
    </row>
    <row r="948" spans="1:6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AH948" s="3">
        <f t="shared" si="203"/>
        <v>0</v>
      </c>
      <c r="AI948" s="3">
        <f t="shared" si="204"/>
        <v>0</v>
      </c>
      <c r="AJ948" s="3">
        <f t="shared" si="205"/>
        <v>0</v>
      </c>
      <c r="AK948" s="1">
        <f t="shared" si="206"/>
        <v>1331857498500</v>
      </c>
      <c r="AL948" s="63">
        <f t="shared" si="207"/>
        <v>0</v>
      </c>
      <c r="AM948" s="63">
        <f t="shared" si="208"/>
        <v>0</v>
      </c>
      <c r="AN948" s="43" t="e">
        <f t="shared" si="209"/>
        <v>#DIV/0!</v>
      </c>
      <c r="AO948" s="3" t="e">
        <f t="shared" si="210"/>
        <v>#DIV/0!</v>
      </c>
      <c r="AP948" s="3" t="e">
        <f t="shared" si="202"/>
        <v>#DIV/0!</v>
      </c>
      <c r="AV948" s="7"/>
      <c r="AW948" s="7"/>
      <c r="AX948" s="7"/>
      <c r="AY948" s="7"/>
      <c r="AZ948" s="7"/>
      <c r="BA948" s="7"/>
      <c r="BI948" s="7"/>
    </row>
    <row r="949" spans="1:6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AH949" s="3">
        <f t="shared" si="203"/>
        <v>0</v>
      </c>
      <c r="AI949" s="3">
        <f t="shared" si="204"/>
        <v>0</v>
      </c>
      <c r="AJ949" s="3">
        <f t="shared" si="205"/>
        <v>0</v>
      </c>
      <c r="AK949" s="1">
        <f t="shared" si="206"/>
        <v>1331857498500</v>
      </c>
      <c r="AL949" s="63">
        <f t="shared" si="207"/>
        <v>0</v>
      </c>
      <c r="AM949" s="63">
        <f t="shared" si="208"/>
        <v>0</v>
      </c>
      <c r="AN949" s="43" t="e">
        <f t="shared" si="209"/>
        <v>#DIV/0!</v>
      </c>
      <c r="AO949" s="3" t="e">
        <f t="shared" si="210"/>
        <v>#DIV/0!</v>
      </c>
      <c r="AP949" s="3" t="e">
        <f t="shared" si="202"/>
        <v>#DIV/0!</v>
      </c>
      <c r="AV949" s="7"/>
      <c r="AW949" s="7"/>
      <c r="AX949" s="7"/>
      <c r="AY949" s="7"/>
      <c r="AZ949" s="7"/>
      <c r="BA949" s="7"/>
      <c r="BI949" s="7"/>
    </row>
    <row r="950" spans="1:6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AH950" s="3">
        <f t="shared" si="203"/>
        <v>0</v>
      </c>
      <c r="AI950" s="3">
        <f t="shared" si="204"/>
        <v>0</v>
      </c>
      <c r="AJ950" s="3">
        <f t="shared" si="205"/>
        <v>0</v>
      </c>
      <c r="AK950" s="1">
        <f t="shared" si="206"/>
        <v>1331857498500</v>
      </c>
      <c r="AL950" s="63">
        <f t="shared" si="207"/>
        <v>0</v>
      </c>
      <c r="AM950" s="63">
        <f t="shared" si="208"/>
        <v>0</v>
      </c>
      <c r="AN950" s="43" t="e">
        <f t="shared" si="209"/>
        <v>#DIV/0!</v>
      </c>
      <c r="AO950" s="3" t="e">
        <f t="shared" si="210"/>
        <v>#DIV/0!</v>
      </c>
      <c r="AP950" s="3" t="e">
        <f t="shared" si="202"/>
        <v>#DIV/0!</v>
      </c>
      <c r="AV950" s="7"/>
      <c r="AW950" s="7"/>
      <c r="AX950" s="7"/>
      <c r="AY950" s="7"/>
      <c r="AZ950" s="7"/>
      <c r="BA950" s="7"/>
      <c r="BI950" s="7"/>
    </row>
    <row r="951" spans="1:6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AH951" s="3">
        <f t="shared" si="203"/>
        <v>0</v>
      </c>
      <c r="AI951" s="3">
        <f t="shared" si="204"/>
        <v>0</v>
      </c>
      <c r="AJ951" s="3">
        <f t="shared" si="205"/>
        <v>0</v>
      </c>
      <c r="AK951" s="1">
        <f t="shared" si="206"/>
        <v>1331857498500</v>
      </c>
      <c r="AL951" s="63">
        <f t="shared" si="207"/>
        <v>0</v>
      </c>
      <c r="AM951" s="63">
        <f t="shared" si="208"/>
        <v>0</v>
      </c>
      <c r="AN951" s="43" t="e">
        <f t="shared" si="209"/>
        <v>#DIV/0!</v>
      </c>
      <c r="AO951" s="3" t="e">
        <f t="shared" si="210"/>
        <v>#DIV/0!</v>
      </c>
      <c r="AP951" s="3" t="e">
        <f t="shared" si="202"/>
        <v>#DIV/0!</v>
      </c>
      <c r="AV951" s="7"/>
      <c r="AW951" s="7"/>
      <c r="AX951" s="7"/>
      <c r="AY951" s="7"/>
      <c r="AZ951" s="7"/>
      <c r="BA951" s="7"/>
      <c r="BI951" s="7"/>
    </row>
    <row r="952" spans="1:6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AH952" s="3">
        <f t="shared" si="203"/>
        <v>0</v>
      </c>
      <c r="AI952" s="3">
        <f t="shared" si="204"/>
        <v>0</v>
      </c>
      <c r="AJ952" s="3">
        <f t="shared" si="205"/>
        <v>0</v>
      </c>
      <c r="AK952" s="1">
        <f t="shared" si="206"/>
        <v>1331857498500</v>
      </c>
      <c r="AL952" s="63">
        <f t="shared" si="207"/>
        <v>0</v>
      </c>
      <c r="AM952" s="63">
        <f t="shared" si="208"/>
        <v>0</v>
      </c>
      <c r="AN952" s="43" t="e">
        <f t="shared" si="209"/>
        <v>#DIV/0!</v>
      </c>
      <c r="AO952" s="3" t="e">
        <f t="shared" si="210"/>
        <v>#DIV/0!</v>
      </c>
      <c r="AP952" s="3" t="e">
        <f t="shared" si="202"/>
        <v>#DIV/0!</v>
      </c>
      <c r="AV952" s="7"/>
      <c r="AW952" s="7"/>
      <c r="AX952" s="7"/>
      <c r="AY952" s="7"/>
      <c r="AZ952" s="7"/>
      <c r="BA952" s="7"/>
      <c r="BI952" s="7"/>
    </row>
    <row r="953" spans="1:6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AH953" s="3">
        <f t="shared" si="203"/>
        <v>0</v>
      </c>
      <c r="AI953" s="3">
        <f t="shared" si="204"/>
        <v>0</v>
      </c>
      <c r="AJ953" s="3">
        <f t="shared" si="205"/>
        <v>0</v>
      </c>
      <c r="AK953" s="1">
        <f t="shared" si="206"/>
        <v>1331857498500</v>
      </c>
      <c r="AL953" s="63">
        <f t="shared" si="207"/>
        <v>0</v>
      </c>
      <c r="AM953" s="63">
        <f t="shared" si="208"/>
        <v>0</v>
      </c>
      <c r="AN953" s="43" t="e">
        <f t="shared" si="209"/>
        <v>#DIV/0!</v>
      </c>
      <c r="AO953" s="3" t="e">
        <f t="shared" si="210"/>
        <v>#DIV/0!</v>
      </c>
      <c r="AP953" s="3" t="e">
        <f t="shared" si="202"/>
        <v>#DIV/0!</v>
      </c>
      <c r="AV953" s="7"/>
      <c r="AW953" s="7"/>
      <c r="AX953" s="7"/>
      <c r="AY953" s="7"/>
      <c r="AZ953" s="7"/>
      <c r="BA953" s="7"/>
      <c r="BI953" s="7"/>
    </row>
    <row r="954" spans="1:6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AH954" s="3">
        <f t="shared" si="203"/>
        <v>0</v>
      </c>
      <c r="AI954" s="3">
        <f t="shared" si="204"/>
        <v>0</v>
      </c>
      <c r="AJ954" s="3">
        <f t="shared" si="205"/>
        <v>0</v>
      </c>
      <c r="AK954" s="1">
        <f t="shared" si="206"/>
        <v>1331857498500</v>
      </c>
      <c r="AL954" s="63">
        <f t="shared" si="207"/>
        <v>0</v>
      </c>
      <c r="AM954" s="63">
        <f t="shared" si="208"/>
        <v>0</v>
      </c>
      <c r="AN954" s="43" t="e">
        <f t="shared" si="209"/>
        <v>#DIV/0!</v>
      </c>
      <c r="AO954" s="3" t="e">
        <f t="shared" si="210"/>
        <v>#DIV/0!</v>
      </c>
      <c r="AP954" s="3" t="e">
        <f t="shared" si="202"/>
        <v>#DIV/0!</v>
      </c>
      <c r="AV954" s="7"/>
      <c r="AW954" s="7"/>
      <c r="AX954" s="7"/>
      <c r="AY954" s="7"/>
      <c r="AZ954" s="7"/>
      <c r="BA954" s="7"/>
      <c r="BI954" s="7"/>
    </row>
    <row r="955" spans="1:6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AH955" s="3">
        <f t="shared" si="203"/>
        <v>0</v>
      </c>
      <c r="AI955" s="3">
        <f t="shared" si="204"/>
        <v>0</v>
      </c>
      <c r="AJ955" s="3">
        <f t="shared" si="205"/>
        <v>0</v>
      </c>
      <c r="AK955" s="1">
        <f t="shared" si="206"/>
        <v>1331857498500</v>
      </c>
      <c r="AL955" s="63">
        <f t="shared" si="207"/>
        <v>0</v>
      </c>
      <c r="AM955" s="63">
        <f t="shared" si="208"/>
        <v>0</v>
      </c>
      <c r="AN955" s="43" t="e">
        <f t="shared" si="209"/>
        <v>#DIV/0!</v>
      </c>
      <c r="AO955" s="3" t="e">
        <f t="shared" si="210"/>
        <v>#DIV/0!</v>
      </c>
      <c r="AP955" s="3" t="e">
        <f t="shared" si="202"/>
        <v>#DIV/0!</v>
      </c>
      <c r="AV955" s="7"/>
      <c r="AW955" s="7"/>
      <c r="AX955" s="7"/>
      <c r="AY955" s="7"/>
      <c r="AZ955" s="7"/>
      <c r="BA955" s="7"/>
      <c r="BI955" s="7"/>
    </row>
    <row r="956" spans="1:6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AH956" s="3">
        <f t="shared" si="203"/>
        <v>0</v>
      </c>
      <c r="AI956" s="3">
        <f t="shared" si="204"/>
        <v>0</v>
      </c>
      <c r="AJ956" s="3">
        <f t="shared" si="205"/>
        <v>0</v>
      </c>
      <c r="AK956" s="1">
        <f t="shared" si="206"/>
        <v>1331857498500</v>
      </c>
      <c r="AL956" s="63">
        <f t="shared" si="207"/>
        <v>0</v>
      </c>
      <c r="AM956" s="63">
        <f t="shared" si="208"/>
        <v>0</v>
      </c>
      <c r="AN956" s="43" t="e">
        <f t="shared" si="209"/>
        <v>#DIV/0!</v>
      </c>
      <c r="AO956" s="3" t="e">
        <f t="shared" si="210"/>
        <v>#DIV/0!</v>
      </c>
      <c r="AP956" s="3" t="e">
        <f t="shared" si="202"/>
        <v>#DIV/0!</v>
      </c>
      <c r="AV956" s="7"/>
      <c r="AW956" s="7"/>
      <c r="AX956" s="7"/>
      <c r="AY956" s="7"/>
      <c r="AZ956" s="7"/>
      <c r="BA956" s="7"/>
      <c r="BI956" s="7"/>
    </row>
    <row r="957" spans="1:6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AH957" s="3">
        <f t="shared" si="203"/>
        <v>0</v>
      </c>
      <c r="AI957" s="3">
        <f t="shared" si="204"/>
        <v>0</v>
      </c>
      <c r="AJ957" s="3">
        <f t="shared" si="205"/>
        <v>0</v>
      </c>
      <c r="AK957" s="1">
        <f t="shared" si="206"/>
        <v>1331857498500</v>
      </c>
      <c r="AL957" s="63">
        <f t="shared" si="207"/>
        <v>0</v>
      </c>
      <c r="AM957" s="63">
        <f t="shared" si="208"/>
        <v>0</v>
      </c>
      <c r="AN957" s="43" t="e">
        <f t="shared" si="209"/>
        <v>#DIV/0!</v>
      </c>
      <c r="AO957" s="3" t="e">
        <f t="shared" si="210"/>
        <v>#DIV/0!</v>
      </c>
      <c r="AP957" s="3" t="e">
        <f t="shared" si="202"/>
        <v>#DIV/0!</v>
      </c>
      <c r="AV957" s="7"/>
      <c r="AW957" s="7"/>
      <c r="AX957" s="7"/>
      <c r="AY957" s="7"/>
      <c r="AZ957" s="7"/>
      <c r="BA957" s="7"/>
      <c r="BI957" s="7"/>
    </row>
    <row r="958" spans="1:6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AH958" s="3">
        <f t="shared" si="203"/>
        <v>0</v>
      </c>
      <c r="AI958" s="3">
        <f t="shared" si="204"/>
        <v>0</v>
      </c>
      <c r="AJ958" s="3">
        <f t="shared" si="205"/>
        <v>0</v>
      </c>
      <c r="AK958" s="1">
        <f t="shared" si="206"/>
        <v>1331857498500</v>
      </c>
      <c r="AL958" s="63">
        <f t="shared" si="207"/>
        <v>0</v>
      </c>
      <c r="AM958" s="63">
        <f t="shared" si="208"/>
        <v>0</v>
      </c>
      <c r="AN958" s="43" t="e">
        <f t="shared" si="209"/>
        <v>#DIV/0!</v>
      </c>
      <c r="AO958" s="3" t="e">
        <f t="shared" si="210"/>
        <v>#DIV/0!</v>
      </c>
      <c r="AP958" s="3" t="e">
        <f t="shared" si="202"/>
        <v>#DIV/0!</v>
      </c>
      <c r="AV958" s="7"/>
      <c r="AW958" s="7"/>
      <c r="AX958" s="7"/>
      <c r="AY958" s="7"/>
      <c r="AZ958" s="7"/>
      <c r="BA958" s="7"/>
      <c r="BI958" s="7"/>
    </row>
    <row r="959" spans="1:6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AH959" s="3">
        <f t="shared" si="203"/>
        <v>0</v>
      </c>
      <c r="AI959" s="3">
        <f t="shared" si="204"/>
        <v>0</v>
      </c>
      <c r="AJ959" s="3">
        <f t="shared" si="205"/>
        <v>0</v>
      </c>
      <c r="AK959" s="1">
        <f t="shared" si="206"/>
        <v>1331857498500</v>
      </c>
      <c r="AL959" s="63">
        <f t="shared" si="207"/>
        <v>0</v>
      </c>
      <c r="AM959" s="63">
        <f t="shared" si="208"/>
        <v>0</v>
      </c>
      <c r="AN959" s="43" t="e">
        <f t="shared" si="209"/>
        <v>#DIV/0!</v>
      </c>
      <c r="AO959" s="3" t="e">
        <f t="shared" si="210"/>
        <v>#DIV/0!</v>
      </c>
      <c r="AP959" s="3" t="e">
        <f t="shared" si="202"/>
        <v>#DIV/0!</v>
      </c>
      <c r="AV959" s="7"/>
      <c r="AW959" s="7"/>
      <c r="AX959" s="7"/>
      <c r="AY959" s="7"/>
      <c r="AZ959" s="7"/>
      <c r="BA959" s="7"/>
      <c r="BI959" s="7"/>
    </row>
    <row r="960" spans="1:6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AH960" s="3">
        <f t="shared" si="203"/>
        <v>0</v>
      </c>
      <c r="AI960" s="3">
        <f t="shared" si="204"/>
        <v>0</v>
      </c>
      <c r="AJ960" s="3">
        <f t="shared" si="205"/>
        <v>0</v>
      </c>
      <c r="AK960" s="1">
        <f t="shared" si="206"/>
        <v>1331857498500</v>
      </c>
      <c r="AL960" s="63">
        <f t="shared" si="207"/>
        <v>0</v>
      </c>
      <c r="AM960" s="63">
        <f t="shared" si="208"/>
        <v>0</v>
      </c>
      <c r="AN960" s="43" t="e">
        <f t="shared" si="209"/>
        <v>#DIV/0!</v>
      </c>
      <c r="AO960" s="3" t="e">
        <f t="shared" si="210"/>
        <v>#DIV/0!</v>
      </c>
      <c r="AP960" s="3" t="e">
        <f t="shared" si="202"/>
        <v>#DIV/0!</v>
      </c>
      <c r="AV960" s="7"/>
      <c r="AW960" s="7"/>
      <c r="AX960" s="7"/>
      <c r="AY960" s="7"/>
      <c r="AZ960" s="7"/>
      <c r="BA960" s="7"/>
      <c r="BI960" s="7"/>
    </row>
    <row r="961" spans="1:6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AH961" s="3">
        <f t="shared" si="203"/>
        <v>0</v>
      </c>
      <c r="AI961" s="3">
        <f t="shared" si="204"/>
        <v>0</v>
      </c>
      <c r="AJ961" s="3">
        <f t="shared" si="205"/>
        <v>0</v>
      </c>
      <c r="AK961" s="1">
        <f t="shared" si="206"/>
        <v>1331857498500</v>
      </c>
      <c r="AL961" s="63">
        <f t="shared" si="207"/>
        <v>0</v>
      </c>
      <c r="AM961" s="63">
        <f t="shared" si="208"/>
        <v>0</v>
      </c>
      <c r="AN961" s="43" t="e">
        <f t="shared" si="209"/>
        <v>#DIV/0!</v>
      </c>
      <c r="AO961" s="3" t="e">
        <f t="shared" si="210"/>
        <v>#DIV/0!</v>
      </c>
      <c r="AP961" s="3" t="e">
        <f t="shared" si="202"/>
        <v>#DIV/0!</v>
      </c>
      <c r="AV961" s="7"/>
      <c r="AW961" s="7"/>
      <c r="AX961" s="7"/>
      <c r="AY961" s="7"/>
      <c r="AZ961" s="7"/>
      <c r="BA961" s="7"/>
      <c r="BI961" s="7"/>
    </row>
    <row r="962" spans="1:6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AH962" s="3">
        <f t="shared" si="203"/>
        <v>0</v>
      </c>
      <c r="AI962" s="3">
        <f t="shared" si="204"/>
        <v>0</v>
      </c>
      <c r="AJ962" s="3">
        <f t="shared" si="205"/>
        <v>0</v>
      </c>
      <c r="AK962" s="1">
        <f t="shared" si="206"/>
        <v>1331857498500</v>
      </c>
      <c r="AL962" s="63">
        <f t="shared" si="207"/>
        <v>0</v>
      </c>
      <c r="AM962" s="63">
        <f t="shared" si="208"/>
        <v>0</v>
      </c>
      <c r="AN962" s="43" t="e">
        <f t="shared" si="209"/>
        <v>#DIV/0!</v>
      </c>
      <c r="AO962" s="3" t="e">
        <f t="shared" si="210"/>
        <v>#DIV/0!</v>
      </c>
      <c r="AP962" s="3" t="e">
        <f t="shared" si="202"/>
        <v>#DIV/0!</v>
      </c>
      <c r="AV962" s="7"/>
      <c r="AW962" s="7"/>
      <c r="AX962" s="7"/>
      <c r="AY962" s="7"/>
      <c r="AZ962" s="7"/>
      <c r="BA962" s="7"/>
      <c r="BI962" s="7"/>
    </row>
    <row r="963" spans="1:6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AH963" s="3">
        <f t="shared" si="203"/>
        <v>0</v>
      </c>
      <c r="AI963" s="3">
        <f t="shared" si="204"/>
        <v>0</v>
      </c>
      <c r="AJ963" s="3">
        <f t="shared" si="205"/>
        <v>0</v>
      </c>
      <c r="AK963" s="1">
        <f t="shared" si="206"/>
        <v>1331857498500</v>
      </c>
      <c r="AL963" s="63">
        <f t="shared" si="207"/>
        <v>0</v>
      </c>
      <c r="AM963" s="63">
        <f t="shared" si="208"/>
        <v>0</v>
      </c>
      <c r="AN963" s="43" t="e">
        <f t="shared" si="209"/>
        <v>#DIV/0!</v>
      </c>
      <c r="AO963" s="3" t="e">
        <f t="shared" si="210"/>
        <v>#DIV/0!</v>
      </c>
      <c r="AP963" s="3" t="e">
        <f t="shared" si="202"/>
        <v>#DIV/0!</v>
      </c>
      <c r="AV963" s="7"/>
      <c r="AW963" s="7"/>
      <c r="AX963" s="7"/>
      <c r="AY963" s="7"/>
      <c r="AZ963" s="7"/>
      <c r="BA963" s="7"/>
      <c r="BI963" s="7"/>
    </row>
    <row r="964" spans="1:6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AH964" s="3">
        <f t="shared" si="203"/>
        <v>0</v>
      </c>
      <c r="AI964" s="3">
        <f t="shared" si="204"/>
        <v>0</v>
      </c>
      <c r="AJ964" s="3">
        <f t="shared" si="205"/>
        <v>0</v>
      </c>
      <c r="AK964" s="1">
        <f t="shared" si="206"/>
        <v>1331857498500</v>
      </c>
      <c r="AL964" s="63">
        <f t="shared" si="207"/>
        <v>0</v>
      </c>
      <c r="AM964" s="63">
        <f t="shared" si="208"/>
        <v>0</v>
      </c>
      <c r="AN964" s="43" t="e">
        <f t="shared" si="209"/>
        <v>#DIV/0!</v>
      </c>
      <c r="AO964" s="3" t="e">
        <f t="shared" si="210"/>
        <v>#DIV/0!</v>
      </c>
      <c r="AP964" s="3" t="e">
        <f t="shared" ref="AP964:AP1027" si="211">R964/P964</f>
        <v>#DIV/0!</v>
      </c>
      <c r="AV964" s="7"/>
      <c r="AW964" s="7"/>
      <c r="AX964" s="7"/>
      <c r="AY964" s="7"/>
      <c r="AZ964" s="7"/>
      <c r="BA964" s="7"/>
      <c r="BI964" s="7"/>
    </row>
    <row r="965" spans="1:6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AH965" s="3">
        <f t="shared" ref="AH965:AH1028" si="212">O965*AG965</f>
        <v>0</v>
      </c>
      <c r="AI965" s="3">
        <f t="shared" ref="AI965:AI1028" si="213">U965*AG965</f>
        <v>0</v>
      </c>
      <c r="AJ965" s="3">
        <f t="shared" ref="AJ965:AJ1028" si="214">AA965*AG965</f>
        <v>0</v>
      </c>
      <c r="AK965" s="1">
        <f t="shared" ref="AK965:AK1028" si="215">AK964+(C965*0.25)*3600</f>
        <v>1331857498500</v>
      </c>
      <c r="AL965" s="63">
        <f t="shared" ref="AL965:AL1028" si="216">G964*AL$5</f>
        <v>0</v>
      </c>
      <c r="AM965" s="63">
        <f t="shared" ref="AM965:AM1028" si="217">K964*AM$5</f>
        <v>0</v>
      </c>
      <c r="AN965" s="43" t="e">
        <f t="shared" ref="AN965:AN1028" si="218">AM965/AL965</f>
        <v>#DIV/0!</v>
      </c>
      <c r="AO965" s="3" t="e">
        <f t="shared" ref="AO965:AO1028" si="219">((P965*12)+Q965+(R965*16)+(S965*14))/(P965*12)</f>
        <v>#DIV/0!</v>
      </c>
      <c r="AP965" s="3" t="e">
        <f t="shared" si="211"/>
        <v>#DIV/0!</v>
      </c>
      <c r="AV965" s="7"/>
      <c r="AW965" s="7"/>
      <c r="AX965" s="7"/>
      <c r="AY965" s="7"/>
      <c r="AZ965" s="7"/>
      <c r="BA965" s="7"/>
      <c r="BI965" s="7"/>
    </row>
    <row r="966" spans="1:6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AH966" s="3">
        <f t="shared" si="212"/>
        <v>0</v>
      </c>
      <c r="AI966" s="3">
        <f t="shared" si="213"/>
        <v>0</v>
      </c>
      <c r="AJ966" s="3">
        <f t="shared" si="214"/>
        <v>0</v>
      </c>
      <c r="AK966" s="1">
        <f t="shared" si="215"/>
        <v>1331857498500</v>
      </c>
      <c r="AL966" s="63">
        <f t="shared" si="216"/>
        <v>0</v>
      </c>
      <c r="AM966" s="63">
        <f t="shared" si="217"/>
        <v>0</v>
      </c>
      <c r="AN966" s="43" t="e">
        <f t="shared" si="218"/>
        <v>#DIV/0!</v>
      </c>
      <c r="AO966" s="3" t="e">
        <f t="shared" si="219"/>
        <v>#DIV/0!</v>
      </c>
      <c r="AP966" s="3" t="e">
        <f t="shared" si="211"/>
        <v>#DIV/0!</v>
      </c>
      <c r="AV966" s="7"/>
      <c r="AW966" s="7"/>
      <c r="AX966" s="7"/>
      <c r="AY966" s="7"/>
      <c r="AZ966" s="7"/>
      <c r="BA966" s="7"/>
      <c r="BI966" s="7"/>
    </row>
    <row r="967" spans="1:6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AH967" s="3">
        <f t="shared" si="212"/>
        <v>0</v>
      </c>
      <c r="AI967" s="3">
        <f t="shared" si="213"/>
        <v>0</v>
      </c>
      <c r="AJ967" s="3">
        <f t="shared" si="214"/>
        <v>0</v>
      </c>
      <c r="AK967" s="1">
        <f t="shared" si="215"/>
        <v>1331857498500</v>
      </c>
      <c r="AL967" s="63">
        <f t="shared" si="216"/>
        <v>0</v>
      </c>
      <c r="AM967" s="63">
        <f t="shared" si="217"/>
        <v>0</v>
      </c>
      <c r="AN967" s="43" t="e">
        <f t="shared" si="218"/>
        <v>#DIV/0!</v>
      </c>
      <c r="AO967" s="3" t="e">
        <f t="shared" si="219"/>
        <v>#DIV/0!</v>
      </c>
      <c r="AP967" s="3" t="e">
        <f t="shared" si="211"/>
        <v>#DIV/0!</v>
      </c>
      <c r="AV967" s="7"/>
      <c r="AW967" s="7"/>
      <c r="AX967" s="7"/>
      <c r="AY967" s="7"/>
      <c r="AZ967" s="7"/>
      <c r="BA967" s="7"/>
      <c r="BI967" s="7"/>
    </row>
    <row r="968" spans="1:6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AH968" s="3">
        <f t="shared" si="212"/>
        <v>0</v>
      </c>
      <c r="AI968" s="3">
        <f t="shared" si="213"/>
        <v>0</v>
      </c>
      <c r="AJ968" s="3">
        <f t="shared" si="214"/>
        <v>0</v>
      </c>
      <c r="AK968" s="1">
        <f t="shared" si="215"/>
        <v>1331857498500</v>
      </c>
      <c r="AL968" s="63">
        <f t="shared" si="216"/>
        <v>0</v>
      </c>
      <c r="AM968" s="63">
        <f t="shared" si="217"/>
        <v>0</v>
      </c>
      <c r="AN968" s="43" t="e">
        <f t="shared" si="218"/>
        <v>#DIV/0!</v>
      </c>
      <c r="AO968" s="3" t="e">
        <f t="shared" si="219"/>
        <v>#DIV/0!</v>
      </c>
      <c r="AP968" s="3" t="e">
        <f t="shared" si="211"/>
        <v>#DIV/0!</v>
      </c>
      <c r="AV968" s="7"/>
      <c r="AW968" s="7"/>
      <c r="AX968" s="7"/>
      <c r="AY968" s="7"/>
      <c r="AZ968" s="7"/>
      <c r="BA968" s="7"/>
      <c r="BI968" s="7"/>
    </row>
    <row r="969" spans="1:6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AH969" s="3">
        <f t="shared" si="212"/>
        <v>0</v>
      </c>
      <c r="AI969" s="3">
        <f t="shared" si="213"/>
        <v>0</v>
      </c>
      <c r="AJ969" s="3">
        <f t="shared" si="214"/>
        <v>0</v>
      </c>
      <c r="AK969" s="1">
        <f t="shared" si="215"/>
        <v>1331857498500</v>
      </c>
      <c r="AL969" s="63">
        <f t="shared" si="216"/>
        <v>0</v>
      </c>
      <c r="AM969" s="63">
        <f t="shared" si="217"/>
        <v>0</v>
      </c>
      <c r="AN969" s="43" t="e">
        <f t="shared" si="218"/>
        <v>#DIV/0!</v>
      </c>
      <c r="AO969" s="3" t="e">
        <f t="shared" si="219"/>
        <v>#DIV/0!</v>
      </c>
      <c r="AP969" s="3" t="e">
        <f t="shared" si="211"/>
        <v>#DIV/0!</v>
      </c>
      <c r="AV969" s="7"/>
      <c r="AW969" s="7"/>
      <c r="AX969" s="7"/>
      <c r="AY969" s="7"/>
      <c r="AZ969" s="7"/>
      <c r="BA969" s="7"/>
      <c r="BI969" s="7"/>
    </row>
    <row r="970" spans="1:6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AH970" s="3">
        <f t="shared" si="212"/>
        <v>0</v>
      </c>
      <c r="AI970" s="3">
        <f t="shared" si="213"/>
        <v>0</v>
      </c>
      <c r="AJ970" s="3">
        <f t="shared" si="214"/>
        <v>0</v>
      </c>
      <c r="AK970" s="1">
        <f t="shared" si="215"/>
        <v>1331857498500</v>
      </c>
      <c r="AL970" s="63">
        <f t="shared" si="216"/>
        <v>0</v>
      </c>
      <c r="AM970" s="63">
        <f t="shared" si="217"/>
        <v>0</v>
      </c>
      <c r="AN970" s="43" t="e">
        <f t="shared" si="218"/>
        <v>#DIV/0!</v>
      </c>
      <c r="AO970" s="3" t="e">
        <f t="shared" si="219"/>
        <v>#DIV/0!</v>
      </c>
      <c r="AP970" s="3" t="e">
        <f t="shared" si="211"/>
        <v>#DIV/0!</v>
      </c>
      <c r="AV970" s="7"/>
      <c r="AW970" s="7"/>
      <c r="AX970" s="7"/>
      <c r="AY970" s="7"/>
      <c r="AZ970" s="7"/>
      <c r="BA970" s="7"/>
      <c r="BI970" s="7"/>
    </row>
    <row r="971" spans="1:6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AH971" s="3">
        <f t="shared" si="212"/>
        <v>0</v>
      </c>
      <c r="AI971" s="3">
        <f t="shared" si="213"/>
        <v>0</v>
      </c>
      <c r="AJ971" s="3">
        <f t="shared" si="214"/>
        <v>0</v>
      </c>
      <c r="AK971" s="1">
        <f t="shared" si="215"/>
        <v>1331857498500</v>
      </c>
      <c r="AL971" s="63">
        <f t="shared" si="216"/>
        <v>0</v>
      </c>
      <c r="AM971" s="63">
        <f t="shared" si="217"/>
        <v>0</v>
      </c>
      <c r="AN971" s="43" t="e">
        <f t="shared" si="218"/>
        <v>#DIV/0!</v>
      </c>
      <c r="AO971" s="3" t="e">
        <f t="shared" si="219"/>
        <v>#DIV/0!</v>
      </c>
      <c r="AP971" s="3" t="e">
        <f t="shared" si="211"/>
        <v>#DIV/0!</v>
      </c>
      <c r="AV971" s="7"/>
      <c r="AW971" s="7"/>
      <c r="AX971" s="7"/>
      <c r="AY971" s="7"/>
      <c r="AZ971" s="7"/>
      <c r="BA971" s="7"/>
      <c r="BI971" s="7"/>
    </row>
    <row r="972" spans="1:6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AH972" s="3">
        <f t="shared" si="212"/>
        <v>0</v>
      </c>
      <c r="AI972" s="3">
        <f t="shared" si="213"/>
        <v>0</v>
      </c>
      <c r="AJ972" s="3">
        <f t="shared" si="214"/>
        <v>0</v>
      </c>
      <c r="AK972" s="1">
        <f t="shared" si="215"/>
        <v>1331857498500</v>
      </c>
      <c r="AL972" s="63">
        <f t="shared" si="216"/>
        <v>0</v>
      </c>
      <c r="AM972" s="63">
        <f t="shared" si="217"/>
        <v>0</v>
      </c>
      <c r="AN972" s="43" t="e">
        <f t="shared" si="218"/>
        <v>#DIV/0!</v>
      </c>
      <c r="AO972" s="3" t="e">
        <f t="shared" si="219"/>
        <v>#DIV/0!</v>
      </c>
      <c r="AP972" s="3" t="e">
        <f t="shared" si="211"/>
        <v>#DIV/0!</v>
      </c>
      <c r="AV972" s="7"/>
      <c r="AW972" s="7"/>
      <c r="AX972" s="7"/>
      <c r="AY972" s="7"/>
      <c r="AZ972" s="7"/>
      <c r="BA972" s="7"/>
      <c r="BI972" s="7"/>
    </row>
    <row r="973" spans="1:6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AH973" s="3">
        <f t="shared" si="212"/>
        <v>0</v>
      </c>
      <c r="AI973" s="3">
        <f t="shared" si="213"/>
        <v>0</v>
      </c>
      <c r="AJ973" s="3">
        <f t="shared" si="214"/>
        <v>0</v>
      </c>
      <c r="AK973" s="1">
        <f t="shared" si="215"/>
        <v>1331857498500</v>
      </c>
      <c r="AL973" s="63">
        <f t="shared" si="216"/>
        <v>0</v>
      </c>
      <c r="AM973" s="63">
        <f t="shared" si="217"/>
        <v>0</v>
      </c>
      <c r="AN973" s="43" t="e">
        <f t="shared" si="218"/>
        <v>#DIV/0!</v>
      </c>
      <c r="AO973" s="3" t="e">
        <f t="shared" si="219"/>
        <v>#DIV/0!</v>
      </c>
      <c r="AP973" s="3" t="e">
        <f t="shared" si="211"/>
        <v>#DIV/0!</v>
      </c>
      <c r="AV973" s="7"/>
      <c r="AW973" s="7"/>
      <c r="AX973" s="7"/>
      <c r="AY973" s="7"/>
      <c r="AZ973" s="7"/>
      <c r="BA973" s="7"/>
      <c r="BI973" s="7"/>
    </row>
    <row r="974" spans="1:6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AH974" s="3">
        <f t="shared" si="212"/>
        <v>0</v>
      </c>
      <c r="AI974" s="3">
        <f t="shared" si="213"/>
        <v>0</v>
      </c>
      <c r="AJ974" s="3">
        <f t="shared" si="214"/>
        <v>0</v>
      </c>
      <c r="AK974" s="1">
        <f t="shared" si="215"/>
        <v>1331857498500</v>
      </c>
      <c r="AL974" s="63">
        <f t="shared" si="216"/>
        <v>0</v>
      </c>
      <c r="AM974" s="63">
        <f t="shared" si="217"/>
        <v>0</v>
      </c>
      <c r="AN974" s="43" t="e">
        <f t="shared" si="218"/>
        <v>#DIV/0!</v>
      </c>
      <c r="AO974" s="3" t="e">
        <f t="shared" si="219"/>
        <v>#DIV/0!</v>
      </c>
      <c r="AP974" s="3" t="e">
        <f t="shared" si="211"/>
        <v>#DIV/0!</v>
      </c>
      <c r="AV974" s="7"/>
      <c r="AW974" s="7"/>
      <c r="AX974" s="7"/>
      <c r="AY974" s="7"/>
      <c r="AZ974" s="7"/>
      <c r="BA974" s="7"/>
      <c r="BI974" s="7"/>
    </row>
    <row r="975" spans="1:6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AH975" s="3">
        <f t="shared" si="212"/>
        <v>0</v>
      </c>
      <c r="AI975" s="3">
        <f t="shared" si="213"/>
        <v>0</v>
      </c>
      <c r="AJ975" s="3">
        <f t="shared" si="214"/>
        <v>0</v>
      </c>
      <c r="AK975" s="1">
        <f t="shared" si="215"/>
        <v>1331857498500</v>
      </c>
      <c r="AL975" s="63">
        <f t="shared" si="216"/>
        <v>0</v>
      </c>
      <c r="AM975" s="63">
        <f t="shared" si="217"/>
        <v>0</v>
      </c>
      <c r="AN975" s="43" t="e">
        <f t="shared" si="218"/>
        <v>#DIV/0!</v>
      </c>
      <c r="AO975" s="3" t="e">
        <f t="shared" si="219"/>
        <v>#DIV/0!</v>
      </c>
      <c r="AP975" s="3" t="e">
        <f t="shared" si="211"/>
        <v>#DIV/0!</v>
      </c>
      <c r="AV975" s="7"/>
      <c r="AW975" s="7"/>
      <c r="AX975" s="7"/>
      <c r="AY975" s="7"/>
      <c r="AZ975" s="7"/>
      <c r="BA975" s="7"/>
      <c r="BI975" s="7"/>
    </row>
    <row r="976" spans="1:6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AH976" s="3">
        <f t="shared" si="212"/>
        <v>0</v>
      </c>
      <c r="AI976" s="3">
        <f t="shared" si="213"/>
        <v>0</v>
      </c>
      <c r="AJ976" s="3">
        <f t="shared" si="214"/>
        <v>0</v>
      </c>
      <c r="AK976" s="1">
        <f t="shared" si="215"/>
        <v>1331857498500</v>
      </c>
      <c r="AL976" s="63">
        <f t="shared" si="216"/>
        <v>0</v>
      </c>
      <c r="AM976" s="63">
        <f t="shared" si="217"/>
        <v>0</v>
      </c>
      <c r="AN976" s="43" t="e">
        <f t="shared" si="218"/>
        <v>#DIV/0!</v>
      </c>
      <c r="AO976" s="3" t="e">
        <f t="shared" si="219"/>
        <v>#DIV/0!</v>
      </c>
      <c r="AP976" s="3" t="e">
        <f t="shared" si="211"/>
        <v>#DIV/0!</v>
      </c>
      <c r="AV976" s="7"/>
      <c r="AW976" s="7"/>
      <c r="AX976" s="7"/>
      <c r="AY976" s="7"/>
      <c r="AZ976" s="7"/>
      <c r="BA976" s="7"/>
      <c r="BI976" s="7"/>
    </row>
    <row r="977" spans="1:6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AH977" s="3">
        <f t="shared" si="212"/>
        <v>0</v>
      </c>
      <c r="AI977" s="3">
        <f t="shared" si="213"/>
        <v>0</v>
      </c>
      <c r="AJ977" s="3">
        <f t="shared" si="214"/>
        <v>0</v>
      </c>
      <c r="AK977" s="1">
        <f t="shared" si="215"/>
        <v>1331857498500</v>
      </c>
      <c r="AL977" s="63">
        <f t="shared" si="216"/>
        <v>0</v>
      </c>
      <c r="AM977" s="63">
        <f t="shared" si="217"/>
        <v>0</v>
      </c>
      <c r="AN977" s="43" t="e">
        <f t="shared" si="218"/>
        <v>#DIV/0!</v>
      </c>
      <c r="AO977" s="3" t="e">
        <f t="shared" si="219"/>
        <v>#DIV/0!</v>
      </c>
      <c r="AP977" s="3" t="e">
        <f t="shared" si="211"/>
        <v>#DIV/0!</v>
      </c>
      <c r="AV977" s="7"/>
      <c r="AW977" s="7"/>
      <c r="AX977" s="7"/>
      <c r="AY977" s="7"/>
      <c r="AZ977" s="7"/>
      <c r="BA977" s="7"/>
      <c r="BI977" s="7"/>
    </row>
    <row r="978" spans="1:6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AH978" s="3">
        <f t="shared" si="212"/>
        <v>0</v>
      </c>
      <c r="AI978" s="3">
        <f t="shared" si="213"/>
        <v>0</v>
      </c>
      <c r="AJ978" s="3">
        <f t="shared" si="214"/>
        <v>0</v>
      </c>
      <c r="AK978" s="1">
        <f t="shared" si="215"/>
        <v>1331857498500</v>
      </c>
      <c r="AL978" s="63">
        <f t="shared" si="216"/>
        <v>0</v>
      </c>
      <c r="AM978" s="63">
        <f t="shared" si="217"/>
        <v>0</v>
      </c>
      <c r="AN978" s="43" t="e">
        <f t="shared" si="218"/>
        <v>#DIV/0!</v>
      </c>
      <c r="AO978" s="3" t="e">
        <f t="shared" si="219"/>
        <v>#DIV/0!</v>
      </c>
      <c r="AP978" s="3" t="e">
        <f t="shared" si="211"/>
        <v>#DIV/0!</v>
      </c>
      <c r="AV978" s="7"/>
      <c r="AW978" s="7"/>
      <c r="AX978" s="7"/>
      <c r="AY978" s="7"/>
      <c r="AZ978" s="7"/>
      <c r="BA978" s="7"/>
      <c r="BI978" s="7"/>
    </row>
    <row r="979" spans="1:6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AH979" s="3">
        <f t="shared" si="212"/>
        <v>0</v>
      </c>
      <c r="AI979" s="3">
        <f t="shared" si="213"/>
        <v>0</v>
      </c>
      <c r="AJ979" s="3">
        <f t="shared" si="214"/>
        <v>0</v>
      </c>
      <c r="AK979" s="1">
        <f t="shared" si="215"/>
        <v>1331857498500</v>
      </c>
      <c r="AL979" s="63">
        <f t="shared" si="216"/>
        <v>0</v>
      </c>
      <c r="AM979" s="63">
        <f t="shared" si="217"/>
        <v>0</v>
      </c>
      <c r="AN979" s="43" t="e">
        <f t="shared" si="218"/>
        <v>#DIV/0!</v>
      </c>
      <c r="AO979" s="3" t="e">
        <f t="shared" si="219"/>
        <v>#DIV/0!</v>
      </c>
      <c r="AP979" s="3" t="e">
        <f t="shared" si="211"/>
        <v>#DIV/0!</v>
      </c>
      <c r="AV979" s="7"/>
      <c r="AW979" s="7"/>
      <c r="AX979" s="7"/>
      <c r="AY979" s="7"/>
      <c r="AZ979" s="7"/>
      <c r="BA979" s="7"/>
      <c r="BI979" s="7"/>
    </row>
    <row r="980" spans="1:6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AH980" s="3">
        <f t="shared" si="212"/>
        <v>0</v>
      </c>
      <c r="AI980" s="3">
        <f t="shared" si="213"/>
        <v>0</v>
      </c>
      <c r="AJ980" s="3">
        <f t="shared" si="214"/>
        <v>0</v>
      </c>
      <c r="AK980" s="1">
        <f t="shared" si="215"/>
        <v>1331857498500</v>
      </c>
      <c r="AL980" s="63">
        <f t="shared" si="216"/>
        <v>0</v>
      </c>
      <c r="AM980" s="63">
        <f t="shared" si="217"/>
        <v>0</v>
      </c>
      <c r="AN980" s="43" t="e">
        <f t="shared" si="218"/>
        <v>#DIV/0!</v>
      </c>
      <c r="AO980" s="3" t="e">
        <f t="shared" si="219"/>
        <v>#DIV/0!</v>
      </c>
      <c r="AP980" s="3" t="e">
        <f t="shared" si="211"/>
        <v>#DIV/0!</v>
      </c>
      <c r="AV980" s="7"/>
      <c r="AW980" s="7"/>
      <c r="AX980" s="7"/>
      <c r="AY980" s="7"/>
      <c r="AZ980" s="7"/>
      <c r="BA980" s="7"/>
      <c r="BI980" s="7"/>
    </row>
    <row r="981" spans="1:6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AH981" s="3">
        <f t="shared" si="212"/>
        <v>0</v>
      </c>
      <c r="AI981" s="3">
        <f t="shared" si="213"/>
        <v>0</v>
      </c>
      <c r="AJ981" s="3">
        <f t="shared" si="214"/>
        <v>0</v>
      </c>
      <c r="AK981" s="1">
        <f t="shared" si="215"/>
        <v>1331857498500</v>
      </c>
      <c r="AL981" s="63">
        <f t="shared" si="216"/>
        <v>0</v>
      </c>
      <c r="AM981" s="63">
        <f t="shared" si="217"/>
        <v>0</v>
      </c>
      <c r="AN981" s="43" t="e">
        <f t="shared" si="218"/>
        <v>#DIV/0!</v>
      </c>
      <c r="AO981" s="3" t="e">
        <f t="shared" si="219"/>
        <v>#DIV/0!</v>
      </c>
      <c r="AP981" s="3" t="e">
        <f t="shared" si="211"/>
        <v>#DIV/0!</v>
      </c>
      <c r="AV981" s="7"/>
      <c r="AW981" s="7"/>
      <c r="AX981" s="7"/>
      <c r="AY981" s="7"/>
      <c r="AZ981" s="7"/>
      <c r="BA981" s="7"/>
      <c r="BI981" s="7"/>
    </row>
    <row r="982" spans="1:6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AH982" s="3">
        <f t="shared" si="212"/>
        <v>0</v>
      </c>
      <c r="AI982" s="3">
        <f t="shared" si="213"/>
        <v>0</v>
      </c>
      <c r="AJ982" s="3">
        <f t="shared" si="214"/>
        <v>0</v>
      </c>
      <c r="AK982" s="1">
        <f t="shared" si="215"/>
        <v>1331857498500</v>
      </c>
      <c r="AL982" s="63">
        <f t="shared" si="216"/>
        <v>0</v>
      </c>
      <c r="AM982" s="63">
        <f t="shared" si="217"/>
        <v>0</v>
      </c>
      <c r="AN982" s="43" t="e">
        <f t="shared" si="218"/>
        <v>#DIV/0!</v>
      </c>
      <c r="AO982" s="3" t="e">
        <f t="shared" si="219"/>
        <v>#DIV/0!</v>
      </c>
      <c r="AP982" s="3" t="e">
        <f t="shared" si="211"/>
        <v>#DIV/0!</v>
      </c>
      <c r="AV982" s="7"/>
      <c r="AW982" s="7"/>
      <c r="AX982" s="7"/>
      <c r="AY982" s="7"/>
      <c r="AZ982" s="7"/>
      <c r="BA982" s="7"/>
      <c r="BI982" s="7"/>
    </row>
    <row r="983" spans="1:6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AH983" s="3">
        <f t="shared" si="212"/>
        <v>0</v>
      </c>
      <c r="AI983" s="3">
        <f t="shared" si="213"/>
        <v>0</v>
      </c>
      <c r="AJ983" s="3">
        <f t="shared" si="214"/>
        <v>0</v>
      </c>
      <c r="AK983" s="1">
        <f t="shared" si="215"/>
        <v>1331857498500</v>
      </c>
      <c r="AL983" s="63">
        <f t="shared" si="216"/>
        <v>0</v>
      </c>
      <c r="AM983" s="63">
        <f t="shared" si="217"/>
        <v>0</v>
      </c>
      <c r="AN983" s="43" t="e">
        <f t="shared" si="218"/>
        <v>#DIV/0!</v>
      </c>
      <c r="AO983" s="3" t="e">
        <f t="shared" si="219"/>
        <v>#DIV/0!</v>
      </c>
      <c r="AP983" s="3" t="e">
        <f t="shared" si="211"/>
        <v>#DIV/0!</v>
      </c>
      <c r="AV983" s="7"/>
      <c r="AW983" s="7"/>
      <c r="AX983" s="7"/>
      <c r="AY983" s="7"/>
      <c r="AZ983" s="7"/>
      <c r="BA983" s="7"/>
      <c r="BI983" s="7"/>
    </row>
    <row r="984" spans="1:6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AH984" s="3">
        <f t="shared" si="212"/>
        <v>0</v>
      </c>
      <c r="AI984" s="3">
        <f t="shared" si="213"/>
        <v>0</v>
      </c>
      <c r="AJ984" s="3">
        <f t="shared" si="214"/>
        <v>0</v>
      </c>
      <c r="AK984" s="1">
        <f t="shared" si="215"/>
        <v>1331857498500</v>
      </c>
      <c r="AL984" s="63">
        <f t="shared" si="216"/>
        <v>0</v>
      </c>
      <c r="AM984" s="63">
        <f t="shared" si="217"/>
        <v>0</v>
      </c>
      <c r="AN984" s="43" t="e">
        <f t="shared" si="218"/>
        <v>#DIV/0!</v>
      </c>
      <c r="AO984" s="3" t="e">
        <f t="shared" si="219"/>
        <v>#DIV/0!</v>
      </c>
      <c r="AP984" s="3" t="e">
        <f t="shared" si="211"/>
        <v>#DIV/0!</v>
      </c>
      <c r="AV984" s="7"/>
      <c r="AW984" s="7"/>
      <c r="AX984" s="7"/>
      <c r="AY984" s="7"/>
      <c r="AZ984" s="7"/>
      <c r="BA984" s="7"/>
      <c r="BI984" s="7"/>
    </row>
    <row r="985" spans="1:6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AH985" s="3">
        <f t="shared" si="212"/>
        <v>0</v>
      </c>
      <c r="AI985" s="3">
        <f t="shared" si="213"/>
        <v>0</v>
      </c>
      <c r="AJ985" s="3">
        <f t="shared" si="214"/>
        <v>0</v>
      </c>
      <c r="AK985" s="1">
        <f t="shared" si="215"/>
        <v>1331857498500</v>
      </c>
      <c r="AL985" s="63">
        <f t="shared" si="216"/>
        <v>0</v>
      </c>
      <c r="AM985" s="63">
        <f t="shared" si="217"/>
        <v>0</v>
      </c>
      <c r="AN985" s="43" t="e">
        <f t="shared" si="218"/>
        <v>#DIV/0!</v>
      </c>
      <c r="AO985" s="3" t="e">
        <f t="shared" si="219"/>
        <v>#DIV/0!</v>
      </c>
      <c r="AP985" s="3" t="e">
        <f t="shared" si="211"/>
        <v>#DIV/0!</v>
      </c>
      <c r="AV985" s="7"/>
      <c r="AW985" s="7"/>
      <c r="AX985" s="7"/>
      <c r="AY985" s="7"/>
      <c r="AZ985" s="7"/>
      <c r="BA985" s="7"/>
      <c r="BI985" s="7"/>
    </row>
    <row r="986" spans="1:6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AH986" s="3">
        <f t="shared" si="212"/>
        <v>0</v>
      </c>
      <c r="AI986" s="3">
        <f t="shared" si="213"/>
        <v>0</v>
      </c>
      <c r="AJ986" s="3">
        <f t="shared" si="214"/>
        <v>0</v>
      </c>
      <c r="AK986" s="1">
        <f t="shared" si="215"/>
        <v>1331857498500</v>
      </c>
      <c r="AL986" s="63">
        <f t="shared" si="216"/>
        <v>0</v>
      </c>
      <c r="AM986" s="63">
        <f t="shared" si="217"/>
        <v>0</v>
      </c>
      <c r="AN986" s="43" t="e">
        <f t="shared" si="218"/>
        <v>#DIV/0!</v>
      </c>
      <c r="AO986" s="3" t="e">
        <f t="shared" si="219"/>
        <v>#DIV/0!</v>
      </c>
      <c r="AP986" s="3" t="e">
        <f t="shared" si="211"/>
        <v>#DIV/0!</v>
      </c>
      <c r="AV986" s="7"/>
      <c r="AW986" s="7"/>
      <c r="AX986" s="7"/>
      <c r="AY986" s="7"/>
      <c r="AZ986" s="7"/>
      <c r="BA986" s="7"/>
      <c r="BI986" s="7"/>
    </row>
    <row r="987" spans="1:6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AH987" s="3">
        <f t="shared" si="212"/>
        <v>0</v>
      </c>
      <c r="AI987" s="3">
        <f t="shared" si="213"/>
        <v>0</v>
      </c>
      <c r="AJ987" s="3">
        <f t="shared" si="214"/>
        <v>0</v>
      </c>
      <c r="AK987" s="1">
        <f t="shared" si="215"/>
        <v>1331857498500</v>
      </c>
      <c r="AL987" s="63">
        <f t="shared" si="216"/>
        <v>0</v>
      </c>
      <c r="AM987" s="63">
        <f t="shared" si="217"/>
        <v>0</v>
      </c>
      <c r="AN987" s="43" t="e">
        <f t="shared" si="218"/>
        <v>#DIV/0!</v>
      </c>
      <c r="AO987" s="3" t="e">
        <f t="shared" si="219"/>
        <v>#DIV/0!</v>
      </c>
      <c r="AP987" s="3" t="e">
        <f t="shared" si="211"/>
        <v>#DIV/0!</v>
      </c>
      <c r="AV987" s="7"/>
      <c r="AW987" s="7"/>
      <c r="AX987" s="7"/>
      <c r="AY987" s="7"/>
      <c r="AZ987" s="7"/>
      <c r="BA987" s="7"/>
      <c r="BI987" s="7"/>
    </row>
    <row r="988" spans="1:6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AH988" s="3">
        <f t="shared" si="212"/>
        <v>0</v>
      </c>
      <c r="AI988" s="3">
        <f t="shared" si="213"/>
        <v>0</v>
      </c>
      <c r="AJ988" s="3">
        <f t="shared" si="214"/>
        <v>0</v>
      </c>
      <c r="AK988" s="1">
        <f t="shared" si="215"/>
        <v>1331857498500</v>
      </c>
      <c r="AL988" s="63">
        <f t="shared" si="216"/>
        <v>0</v>
      </c>
      <c r="AM988" s="63">
        <f t="shared" si="217"/>
        <v>0</v>
      </c>
      <c r="AN988" s="43" t="e">
        <f t="shared" si="218"/>
        <v>#DIV/0!</v>
      </c>
      <c r="AO988" s="3" t="e">
        <f t="shared" si="219"/>
        <v>#DIV/0!</v>
      </c>
      <c r="AP988" s="3" t="e">
        <f t="shared" si="211"/>
        <v>#DIV/0!</v>
      </c>
      <c r="AV988" s="7"/>
      <c r="AW988" s="7"/>
      <c r="AX988" s="7"/>
      <c r="AY988" s="7"/>
      <c r="AZ988" s="7"/>
      <c r="BA988" s="7"/>
      <c r="BI988" s="7"/>
    </row>
    <row r="989" spans="1:6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AH989" s="3">
        <f t="shared" si="212"/>
        <v>0</v>
      </c>
      <c r="AI989" s="3">
        <f t="shared" si="213"/>
        <v>0</v>
      </c>
      <c r="AJ989" s="3">
        <f t="shared" si="214"/>
        <v>0</v>
      </c>
      <c r="AK989" s="1">
        <f t="shared" si="215"/>
        <v>1331857498500</v>
      </c>
      <c r="AL989" s="63">
        <f t="shared" si="216"/>
        <v>0</v>
      </c>
      <c r="AM989" s="63">
        <f t="shared" si="217"/>
        <v>0</v>
      </c>
      <c r="AN989" s="43" t="e">
        <f t="shared" si="218"/>
        <v>#DIV/0!</v>
      </c>
      <c r="AO989" s="3" t="e">
        <f t="shared" si="219"/>
        <v>#DIV/0!</v>
      </c>
      <c r="AP989" s="3" t="e">
        <f t="shared" si="211"/>
        <v>#DIV/0!</v>
      </c>
      <c r="AV989" s="7"/>
      <c r="AW989" s="7"/>
      <c r="AX989" s="7"/>
      <c r="AY989" s="7"/>
      <c r="AZ989" s="7"/>
      <c r="BA989" s="7"/>
      <c r="BI989" s="7"/>
    </row>
    <row r="990" spans="1:6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AH990" s="3">
        <f t="shared" si="212"/>
        <v>0</v>
      </c>
      <c r="AI990" s="3">
        <f t="shared" si="213"/>
        <v>0</v>
      </c>
      <c r="AJ990" s="3">
        <f t="shared" si="214"/>
        <v>0</v>
      </c>
      <c r="AK990" s="1">
        <f t="shared" si="215"/>
        <v>1331857498500</v>
      </c>
      <c r="AL990" s="63">
        <f t="shared" si="216"/>
        <v>0</v>
      </c>
      <c r="AM990" s="63">
        <f t="shared" si="217"/>
        <v>0</v>
      </c>
      <c r="AN990" s="43" t="e">
        <f t="shared" si="218"/>
        <v>#DIV/0!</v>
      </c>
      <c r="AO990" s="3" t="e">
        <f t="shared" si="219"/>
        <v>#DIV/0!</v>
      </c>
      <c r="AP990" s="3" t="e">
        <f t="shared" si="211"/>
        <v>#DIV/0!</v>
      </c>
      <c r="AV990" s="7"/>
      <c r="AW990" s="7"/>
      <c r="AX990" s="7"/>
      <c r="AY990" s="7"/>
      <c r="AZ990" s="7"/>
      <c r="BA990" s="7"/>
      <c r="BI990" s="7"/>
    </row>
    <row r="991" spans="1:6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AH991" s="3">
        <f t="shared" si="212"/>
        <v>0</v>
      </c>
      <c r="AI991" s="3">
        <f t="shared" si="213"/>
        <v>0</v>
      </c>
      <c r="AJ991" s="3">
        <f t="shared" si="214"/>
        <v>0</v>
      </c>
      <c r="AK991" s="1">
        <f t="shared" si="215"/>
        <v>1331857498500</v>
      </c>
      <c r="AL991" s="63">
        <f t="shared" si="216"/>
        <v>0</v>
      </c>
      <c r="AM991" s="63">
        <f t="shared" si="217"/>
        <v>0</v>
      </c>
      <c r="AN991" s="43" t="e">
        <f t="shared" si="218"/>
        <v>#DIV/0!</v>
      </c>
      <c r="AO991" s="3" t="e">
        <f t="shared" si="219"/>
        <v>#DIV/0!</v>
      </c>
      <c r="AP991" s="3" t="e">
        <f t="shared" si="211"/>
        <v>#DIV/0!</v>
      </c>
      <c r="AV991" s="7"/>
      <c r="AW991" s="7"/>
      <c r="AX991" s="7"/>
      <c r="AY991" s="7"/>
      <c r="AZ991" s="7"/>
      <c r="BA991" s="7"/>
      <c r="BI991" s="7"/>
    </row>
    <row r="992" spans="1:6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AH992" s="3">
        <f t="shared" si="212"/>
        <v>0</v>
      </c>
      <c r="AI992" s="3">
        <f t="shared" si="213"/>
        <v>0</v>
      </c>
      <c r="AJ992" s="3">
        <f t="shared" si="214"/>
        <v>0</v>
      </c>
      <c r="AK992" s="1">
        <f t="shared" si="215"/>
        <v>1331857498500</v>
      </c>
      <c r="AL992" s="63">
        <f t="shared" si="216"/>
        <v>0</v>
      </c>
      <c r="AM992" s="63">
        <f t="shared" si="217"/>
        <v>0</v>
      </c>
      <c r="AN992" s="43" t="e">
        <f t="shared" si="218"/>
        <v>#DIV/0!</v>
      </c>
      <c r="AO992" s="3" t="e">
        <f t="shared" si="219"/>
        <v>#DIV/0!</v>
      </c>
      <c r="AP992" s="3" t="e">
        <f t="shared" si="211"/>
        <v>#DIV/0!</v>
      </c>
      <c r="AV992" s="7"/>
      <c r="AW992" s="7"/>
      <c r="AX992" s="7"/>
      <c r="AY992" s="7"/>
      <c r="AZ992" s="7"/>
      <c r="BA992" s="7"/>
      <c r="BI992" s="7"/>
    </row>
    <row r="993" spans="1:6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AH993" s="3">
        <f t="shared" si="212"/>
        <v>0</v>
      </c>
      <c r="AI993" s="3">
        <f t="shared" si="213"/>
        <v>0</v>
      </c>
      <c r="AJ993" s="3">
        <f t="shared" si="214"/>
        <v>0</v>
      </c>
      <c r="AK993" s="1">
        <f t="shared" si="215"/>
        <v>1331857498500</v>
      </c>
      <c r="AL993" s="63">
        <f t="shared" si="216"/>
        <v>0</v>
      </c>
      <c r="AM993" s="63">
        <f t="shared" si="217"/>
        <v>0</v>
      </c>
      <c r="AN993" s="43" t="e">
        <f t="shared" si="218"/>
        <v>#DIV/0!</v>
      </c>
      <c r="AO993" s="3" t="e">
        <f t="shared" si="219"/>
        <v>#DIV/0!</v>
      </c>
      <c r="AP993" s="3" t="e">
        <f t="shared" si="211"/>
        <v>#DIV/0!</v>
      </c>
      <c r="AV993" s="7"/>
      <c r="AW993" s="7"/>
      <c r="AX993" s="7"/>
      <c r="AY993" s="7"/>
      <c r="AZ993" s="7"/>
      <c r="BA993" s="7"/>
      <c r="BI993" s="7"/>
    </row>
    <row r="994" spans="1:6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AH994" s="3">
        <f t="shared" si="212"/>
        <v>0</v>
      </c>
      <c r="AI994" s="3">
        <f t="shared" si="213"/>
        <v>0</v>
      </c>
      <c r="AJ994" s="3">
        <f t="shared" si="214"/>
        <v>0</v>
      </c>
      <c r="AK994" s="1">
        <f t="shared" si="215"/>
        <v>1331857498500</v>
      </c>
      <c r="AL994" s="63">
        <f t="shared" si="216"/>
        <v>0</v>
      </c>
      <c r="AM994" s="63">
        <f t="shared" si="217"/>
        <v>0</v>
      </c>
      <c r="AN994" s="43" t="e">
        <f t="shared" si="218"/>
        <v>#DIV/0!</v>
      </c>
      <c r="AO994" s="3" t="e">
        <f t="shared" si="219"/>
        <v>#DIV/0!</v>
      </c>
      <c r="AP994" s="3" t="e">
        <f t="shared" si="211"/>
        <v>#DIV/0!</v>
      </c>
      <c r="AV994" s="7"/>
      <c r="AW994" s="7"/>
      <c r="AX994" s="7"/>
      <c r="AY994" s="7"/>
      <c r="AZ994" s="7"/>
      <c r="BA994" s="7"/>
      <c r="BI994" s="7"/>
    </row>
    <row r="995" spans="1:6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AH995" s="3">
        <f t="shared" si="212"/>
        <v>0</v>
      </c>
      <c r="AI995" s="3">
        <f t="shared" si="213"/>
        <v>0</v>
      </c>
      <c r="AJ995" s="3">
        <f t="shared" si="214"/>
        <v>0</v>
      </c>
      <c r="AK995" s="1">
        <f t="shared" si="215"/>
        <v>1331857498500</v>
      </c>
      <c r="AL995" s="63">
        <f t="shared" si="216"/>
        <v>0</v>
      </c>
      <c r="AM995" s="63">
        <f t="shared" si="217"/>
        <v>0</v>
      </c>
      <c r="AN995" s="43" t="e">
        <f t="shared" si="218"/>
        <v>#DIV/0!</v>
      </c>
      <c r="AO995" s="3" t="e">
        <f t="shared" si="219"/>
        <v>#DIV/0!</v>
      </c>
      <c r="AP995" s="3" t="e">
        <f t="shared" si="211"/>
        <v>#DIV/0!</v>
      </c>
      <c r="AV995" s="7"/>
      <c r="AW995" s="7"/>
      <c r="AX995" s="7"/>
      <c r="AY995" s="7"/>
      <c r="AZ995" s="7"/>
      <c r="BA995" s="7"/>
      <c r="BI995" s="7"/>
    </row>
    <row r="996" spans="1:6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AH996" s="3">
        <f t="shared" si="212"/>
        <v>0</v>
      </c>
      <c r="AI996" s="3">
        <f t="shared" si="213"/>
        <v>0</v>
      </c>
      <c r="AJ996" s="3">
        <f t="shared" si="214"/>
        <v>0</v>
      </c>
      <c r="AK996" s="1">
        <f t="shared" si="215"/>
        <v>1331857498500</v>
      </c>
      <c r="AL996" s="63">
        <f t="shared" si="216"/>
        <v>0</v>
      </c>
      <c r="AM996" s="63">
        <f t="shared" si="217"/>
        <v>0</v>
      </c>
      <c r="AN996" s="43" t="e">
        <f t="shared" si="218"/>
        <v>#DIV/0!</v>
      </c>
      <c r="AO996" s="3" t="e">
        <f t="shared" si="219"/>
        <v>#DIV/0!</v>
      </c>
      <c r="AP996" s="3" t="e">
        <f t="shared" si="211"/>
        <v>#DIV/0!</v>
      </c>
      <c r="AV996" s="7"/>
      <c r="AW996" s="7"/>
      <c r="AX996" s="7"/>
      <c r="AY996" s="7"/>
      <c r="AZ996" s="7"/>
      <c r="BA996" s="7"/>
      <c r="BI996" s="7"/>
    </row>
    <row r="997" spans="1:6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AH997" s="3">
        <f t="shared" si="212"/>
        <v>0</v>
      </c>
      <c r="AI997" s="3">
        <f t="shared" si="213"/>
        <v>0</v>
      </c>
      <c r="AJ997" s="3">
        <f t="shared" si="214"/>
        <v>0</v>
      </c>
      <c r="AK997" s="1">
        <f t="shared" si="215"/>
        <v>1331857498500</v>
      </c>
      <c r="AL997" s="63">
        <f t="shared" si="216"/>
        <v>0</v>
      </c>
      <c r="AM997" s="63">
        <f t="shared" si="217"/>
        <v>0</v>
      </c>
      <c r="AN997" s="43" t="e">
        <f t="shared" si="218"/>
        <v>#DIV/0!</v>
      </c>
      <c r="AO997" s="3" t="e">
        <f t="shared" si="219"/>
        <v>#DIV/0!</v>
      </c>
      <c r="AP997" s="3" t="e">
        <f t="shared" si="211"/>
        <v>#DIV/0!</v>
      </c>
      <c r="AV997" s="7"/>
      <c r="AW997" s="7"/>
      <c r="AX997" s="7"/>
      <c r="AY997" s="7"/>
      <c r="AZ997" s="7"/>
      <c r="BA997" s="7"/>
      <c r="BI997" s="7"/>
    </row>
    <row r="998" spans="1:6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AH998" s="3">
        <f t="shared" si="212"/>
        <v>0</v>
      </c>
      <c r="AI998" s="3">
        <f t="shared" si="213"/>
        <v>0</v>
      </c>
      <c r="AJ998" s="3">
        <f t="shared" si="214"/>
        <v>0</v>
      </c>
      <c r="AK998" s="1">
        <f t="shared" si="215"/>
        <v>1331857498500</v>
      </c>
      <c r="AL998" s="63">
        <f t="shared" si="216"/>
        <v>0</v>
      </c>
      <c r="AM998" s="63">
        <f t="shared" si="217"/>
        <v>0</v>
      </c>
      <c r="AN998" s="43" t="e">
        <f t="shared" si="218"/>
        <v>#DIV/0!</v>
      </c>
      <c r="AO998" s="3" t="e">
        <f t="shared" si="219"/>
        <v>#DIV/0!</v>
      </c>
      <c r="AP998" s="3" t="e">
        <f t="shared" si="211"/>
        <v>#DIV/0!</v>
      </c>
      <c r="AV998" s="7"/>
      <c r="AW998" s="7"/>
      <c r="AX998" s="7"/>
      <c r="AY998" s="7"/>
      <c r="AZ998" s="7"/>
      <c r="BA998" s="7"/>
      <c r="BI998" s="7"/>
    </row>
    <row r="999" spans="1:6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AH999" s="3">
        <f t="shared" si="212"/>
        <v>0</v>
      </c>
      <c r="AI999" s="3">
        <f t="shared" si="213"/>
        <v>0</v>
      </c>
      <c r="AJ999" s="3">
        <f t="shared" si="214"/>
        <v>0</v>
      </c>
      <c r="AK999" s="1">
        <f t="shared" si="215"/>
        <v>1331857498500</v>
      </c>
      <c r="AL999" s="63">
        <f t="shared" si="216"/>
        <v>0</v>
      </c>
      <c r="AM999" s="63">
        <f t="shared" si="217"/>
        <v>0</v>
      </c>
      <c r="AN999" s="43" t="e">
        <f t="shared" si="218"/>
        <v>#DIV/0!</v>
      </c>
      <c r="AO999" s="3" t="e">
        <f t="shared" si="219"/>
        <v>#DIV/0!</v>
      </c>
      <c r="AP999" s="3" t="e">
        <f t="shared" si="211"/>
        <v>#DIV/0!</v>
      </c>
      <c r="AV999" s="7"/>
      <c r="AW999" s="7"/>
      <c r="AX999" s="7"/>
      <c r="AY999" s="7"/>
      <c r="AZ999" s="7"/>
      <c r="BA999" s="7"/>
      <c r="BI999" s="7"/>
    </row>
    <row r="1000" spans="1:6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AH1000" s="3">
        <f t="shared" si="212"/>
        <v>0</v>
      </c>
      <c r="AI1000" s="3">
        <f t="shared" si="213"/>
        <v>0</v>
      </c>
      <c r="AJ1000" s="3">
        <f t="shared" si="214"/>
        <v>0</v>
      </c>
      <c r="AK1000" s="1">
        <f t="shared" si="215"/>
        <v>1331857498500</v>
      </c>
      <c r="AL1000" s="63">
        <f t="shared" si="216"/>
        <v>0</v>
      </c>
      <c r="AM1000" s="63">
        <f t="shared" si="217"/>
        <v>0</v>
      </c>
      <c r="AN1000" s="43" t="e">
        <f t="shared" si="218"/>
        <v>#DIV/0!</v>
      </c>
      <c r="AO1000" s="3" t="e">
        <f t="shared" si="219"/>
        <v>#DIV/0!</v>
      </c>
      <c r="AP1000" s="3" t="e">
        <f t="shared" si="211"/>
        <v>#DIV/0!</v>
      </c>
      <c r="AV1000" s="7"/>
      <c r="AW1000" s="7"/>
      <c r="AX1000" s="7"/>
      <c r="AY1000" s="7"/>
      <c r="AZ1000" s="7"/>
      <c r="BA1000" s="7"/>
      <c r="BI1000" s="7"/>
    </row>
    <row r="1001" spans="1:6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AH1001" s="3">
        <f t="shared" si="212"/>
        <v>0</v>
      </c>
      <c r="AI1001" s="3">
        <f t="shared" si="213"/>
        <v>0</v>
      </c>
      <c r="AJ1001" s="3">
        <f t="shared" si="214"/>
        <v>0</v>
      </c>
      <c r="AK1001" s="1">
        <f t="shared" si="215"/>
        <v>1331857498500</v>
      </c>
      <c r="AL1001" s="63">
        <f t="shared" si="216"/>
        <v>0</v>
      </c>
      <c r="AM1001" s="63">
        <f t="shared" si="217"/>
        <v>0</v>
      </c>
      <c r="AN1001" s="43" t="e">
        <f t="shared" si="218"/>
        <v>#DIV/0!</v>
      </c>
      <c r="AO1001" s="3" t="e">
        <f t="shared" si="219"/>
        <v>#DIV/0!</v>
      </c>
      <c r="AP1001" s="3" t="e">
        <f t="shared" si="211"/>
        <v>#DIV/0!</v>
      </c>
      <c r="AV1001" s="7"/>
      <c r="AW1001" s="7"/>
      <c r="AX1001" s="7"/>
      <c r="AY1001" s="7"/>
      <c r="AZ1001" s="7"/>
      <c r="BA1001" s="7"/>
      <c r="BI1001" s="7"/>
    </row>
    <row r="1002" spans="1:6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AH1002" s="3">
        <f t="shared" si="212"/>
        <v>0</v>
      </c>
      <c r="AI1002" s="3">
        <f t="shared" si="213"/>
        <v>0</v>
      </c>
      <c r="AJ1002" s="3">
        <f t="shared" si="214"/>
        <v>0</v>
      </c>
      <c r="AK1002" s="1">
        <f t="shared" si="215"/>
        <v>1331857498500</v>
      </c>
      <c r="AL1002" s="63">
        <f t="shared" si="216"/>
        <v>0</v>
      </c>
      <c r="AM1002" s="63">
        <f t="shared" si="217"/>
        <v>0</v>
      </c>
      <c r="AN1002" s="43" t="e">
        <f t="shared" si="218"/>
        <v>#DIV/0!</v>
      </c>
      <c r="AO1002" s="3" t="e">
        <f t="shared" si="219"/>
        <v>#DIV/0!</v>
      </c>
      <c r="AP1002" s="3" t="e">
        <f t="shared" si="211"/>
        <v>#DIV/0!</v>
      </c>
      <c r="AV1002" s="7"/>
      <c r="AW1002" s="7"/>
      <c r="AX1002" s="7"/>
      <c r="AY1002" s="7"/>
      <c r="AZ1002" s="7"/>
      <c r="BA1002" s="7"/>
      <c r="BI1002" s="7"/>
    </row>
    <row r="1003" spans="1:6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AH1003" s="3">
        <f t="shared" si="212"/>
        <v>0</v>
      </c>
      <c r="AI1003" s="3">
        <f t="shared" si="213"/>
        <v>0</v>
      </c>
      <c r="AJ1003" s="3">
        <f t="shared" si="214"/>
        <v>0</v>
      </c>
      <c r="AK1003" s="1">
        <f t="shared" si="215"/>
        <v>1331857498500</v>
      </c>
      <c r="AL1003" s="63">
        <f t="shared" si="216"/>
        <v>0</v>
      </c>
      <c r="AM1003" s="63">
        <f t="shared" si="217"/>
        <v>0</v>
      </c>
      <c r="AN1003" s="43" t="e">
        <f t="shared" si="218"/>
        <v>#DIV/0!</v>
      </c>
      <c r="AO1003" s="3" t="e">
        <f t="shared" si="219"/>
        <v>#DIV/0!</v>
      </c>
      <c r="AP1003" s="3" t="e">
        <f t="shared" si="211"/>
        <v>#DIV/0!</v>
      </c>
      <c r="AV1003" s="7"/>
      <c r="AW1003" s="7"/>
      <c r="AX1003" s="7"/>
      <c r="AY1003" s="7"/>
      <c r="AZ1003" s="7"/>
      <c r="BA1003" s="7"/>
      <c r="BI1003" s="7"/>
    </row>
    <row r="1004" spans="1:6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AH1004" s="3">
        <f t="shared" si="212"/>
        <v>0</v>
      </c>
      <c r="AI1004" s="3">
        <f t="shared" si="213"/>
        <v>0</v>
      </c>
      <c r="AJ1004" s="3">
        <f t="shared" si="214"/>
        <v>0</v>
      </c>
      <c r="AK1004" s="1">
        <f t="shared" si="215"/>
        <v>1331857498500</v>
      </c>
      <c r="AL1004" s="63">
        <f t="shared" si="216"/>
        <v>0</v>
      </c>
      <c r="AM1004" s="63">
        <f t="shared" si="217"/>
        <v>0</v>
      </c>
      <c r="AN1004" s="43" t="e">
        <f t="shared" si="218"/>
        <v>#DIV/0!</v>
      </c>
      <c r="AO1004" s="3" t="e">
        <f t="shared" si="219"/>
        <v>#DIV/0!</v>
      </c>
      <c r="AP1004" s="3" t="e">
        <f t="shared" si="211"/>
        <v>#DIV/0!</v>
      </c>
      <c r="AV1004" s="7"/>
      <c r="AW1004" s="7"/>
      <c r="AX1004" s="7"/>
      <c r="AY1004" s="7"/>
      <c r="AZ1004" s="7"/>
      <c r="BA1004" s="7"/>
      <c r="BI1004" s="7"/>
    </row>
    <row r="1005" spans="1:6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AH1005" s="3">
        <f t="shared" si="212"/>
        <v>0</v>
      </c>
      <c r="AI1005" s="3">
        <f t="shared" si="213"/>
        <v>0</v>
      </c>
      <c r="AJ1005" s="3">
        <f t="shared" si="214"/>
        <v>0</v>
      </c>
      <c r="AK1005" s="1">
        <f t="shared" si="215"/>
        <v>1331857498500</v>
      </c>
      <c r="AL1005" s="63">
        <f t="shared" si="216"/>
        <v>0</v>
      </c>
      <c r="AM1005" s="63">
        <f t="shared" si="217"/>
        <v>0</v>
      </c>
      <c r="AN1005" s="43" t="e">
        <f t="shared" si="218"/>
        <v>#DIV/0!</v>
      </c>
      <c r="AO1005" s="3" t="e">
        <f t="shared" si="219"/>
        <v>#DIV/0!</v>
      </c>
      <c r="AP1005" s="3" t="e">
        <f t="shared" si="211"/>
        <v>#DIV/0!</v>
      </c>
      <c r="AV1005" s="7"/>
      <c r="AW1005" s="7"/>
      <c r="AX1005" s="7"/>
      <c r="AY1005" s="7"/>
      <c r="AZ1005" s="7"/>
      <c r="BA1005" s="7"/>
      <c r="BI1005" s="7"/>
    </row>
    <row r="1006" spans="1:6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AH1006" s="3">
        <f t="shared" si="212"/>
        <v>0</v>
      </c>
      <c r="AI1006" s="3">
        <f t="shared" si="213"/>
        <v>0</v>
      </c>
      <c r="AJ1006" s="3">
        <f t="shared" si="214"/>
        <v>0</v>
      </c>
      <c r="AK1006" s="1">
        <f t="shared" si="215"/>
        <v>1331857498500</v>
      </c>
      <c r="AL1006" s="63">
        <f t="shared" si="216"/>
        <v>0</v>
      </c>
      <c r="AM1006" s="63">
        <f t="shared" si="217"/>
        <v>0</v>
      </c>
      <c r="AN1006" s="43" t="e">
        <f t="shared" si="218"/>
        <v>#DIV/0!</v>
      </c>
      <c r="AO1006" s="3" t="e">
        <f t="shared" si="219"/>
        <v>#DIV/0!</v>
      </c>
      <c r="AP1006" s="3" t="e">
        <f t="shared" si="211"/>
        <v>#DIV/0!</v>
      </c>
      <c r="AV1006" s="7"/>
      <c r="AW1006" s="7"/>
      <c r="AX1006" s="7"/>
      <c r="AY1006" s="7"/>
      <c r="AZ1006" s="7"/>
      <c r="BA1006" s="7"/>
      <c r="BI1006" s="7"/>
    </row>
    <row r="1007" spans="1:6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AH1007" s="3">
        <f t="shared" si="212"/>
        <v>0</v>
      </c>
      <c r="AI1007" s="3">
        <f t="shared" si="213"/>
        <v>0</v>
      </c>
      <c r="AJ1007" s="3">
        <f t="shared" si="214"/>
        <v>0</v>
      </c>
      <c r="AK1007" s="1">
        <f t="shared" si="215"/>
        <v>1331857498500</v>
      </c>
      <c r="AL1007" s="63">
        <f t="shared" si="216"/>
        <v>0</v>
      </c>
      <c r="AM1007" s="63">
        <f t="shared" si="217"/>
        <v>0</v>
      </c>
      <c r="AN1007" s="43" t="e">
        <f t="shared" si="218"/>
        <v>#DIV/0!</v>
      </c>
      <c r="AO1007" s="3" t="e">
        <f t="shared" si="219"/>
        <v>#DIV/0!</v>
      </c>
      <c r="AP1007" s="3" t="e">
        <f t="shared" si="211"/>
        <v>#DIV/0!</v>
      </c>
      <c r="AV1007" s="7"/>
      <c r="AW1007" s="7"/>
      <c r="AX1007" s="7"/>
      <c r="AY1007" s="7"/>
      <c r="AZ1007" s="7"/>
      <c r="BA1007" s="7"/>
      <c r="BI1007" s="7"/>
    </row>
    <row r="1008" spans="1:6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AH1008" s="3">
        <f t="shared" si="212"/>
        <v>0</v>
      </c>
      <c r="AI1008" s="3">
        <f t="shared" si="213"/>
        <v>0</v>
      </c>
      <c r="AJ1008" s="3">
        <f t="shared" si="214"/>
        <v>0</v>
      </c>
      <c r="AK1008" s="1">
        <f t="shared" si="215"/>
        <v>1331857498500</v>
      </c>
      <c r="AL1008" s="63">
        <f t="shared" si="216"/>
        <v>0</v>
      </c>
      <c r="AM1008" s="63">
        <f t="shared" si="217"/>
        <v>0</v>
      </c>
      <c r="AN1008" s="43" t="e">
        <f t="shared" si="218"/>
        <v>#DIV/0!</v>
      </c>
      <c r="AO1008" s="3" t="e">
        <f t="shared" si="219"/>
        <v>#DIV/0!</v>
      </c>
      <c r="AP1008" s="3" t="e">
        <f t="shared" si="211"/>
        <v>#DIV/0!</v>
      </c>
      <c r="AV1008" s="7"/>
      <c r="AW1008" s="7"/>
      <c r="AX1008" s="7"/>
      <c r="AY1008" s="7"/>
      <c r="AZ1008" s="7"/>
      <c r="BA1008" s="7"/>
      <c r="BI1008" s="7"/>
    </row>
    <row r="1009" spans="1:6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AH1009" s="3">
        <f t="shared" si="212"/>
        <v>0</v>
      </c>
      <c r="AI1009" s="3">
        <f t="shared" si="213"/>
        <v>0</v>
      </c>
      <c r="AJ1009" s="3">
        <f t="shared" si="214"/>
        <v>0</v>
      </c>
      <c r="AK1009" s="1">
        <f t="shared" si="215"/>
        <v>1331857498500</v>
      </c>
      <c r="AL1009" s="63">
        <f t="shared" si="216"/>
        <v>0</v>
      </c>
      <c r="AM1009" s="63">
        <f t="shared" si="217"/>
        <v>0</v>
      </c>
      <c r="AN1009" s="43" t="e">
        <f t="shared" si="218"/>
        <v>#DIV/0!</v>
      </c>
      <c r="AO1009" s="3" t="e">
        <f t="shared" si="219"/>
        <v>#DIV/0!</v>
      </c>
      <c r="AP1009" s="3" t="e">
        <f t="shared" si="211"/>
        <v>#DIV/0!</v>
      </c>
      <c r="AV1009" s="7"/>
      <c r="AW1009" s="7"/>
      <c r="AX1009" s="7"/>
      <c r="AY1009" s="7"/>
      <c r="AZ1009" s="7"/>
      <c r="BA1009" s="7"/>
      <c r="BI1009" s="7"/>
    </row>
    <row r="1010" spans="1:6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AH1010" s="3">
        <f t="shared" si="212"/>
        <v>0</v>
      </c>
      <c r="AI1010" s="3">
        <f t="shared" si="213"/>
        <v>0</v>
      </c>
      <c r="AJ1010" s="3">
        <f t="shared" si="214"/>
        <v>0</v>
      </c>
      <c r="AK1010" s="1">
        <f t="shared" si="215"/>
        <v>1331857498500</v>
      </c>
      <c r="AL1010" s="63">
        <f t="shared" si="216"/>
        <v>0</v>
      </c>
      <c r="AM1010" s="63">
        <f t="shared" si="217"/>
        <v>0</v>
      </c>
      <c r="AN1010" s="43" t="e">
        <f t="shared" si="218"/>
        <v>#DIV/0!</v>
      </c>
      <c r="AO1010" s="3" t="e">
        <f t="shared" si="219"/>
        <v>#DIV/0!</v>
      </c>
      <c r="AP1010" s="3" t="e">
        <f t="shared" si="211"/>
        <v>#DIV/0!</v>
      </c>
      <c r="AV1010" s="7"/>
      <c r="AW1010" s="7"/>
      <c r="AX1010" s="7"/>
      <c r="AY1010" s="7"/>
      <c r="AZ1010" s="7"/>
      <c r="BA1010" s="7"/>
      <c r="BI1010" s="7"/>
    </row>
    <row r="1011" spans="1:6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AH1011" s="3">
        <f t="shared" si="212"/>
        <v>0</v>
      </c>
      <c r="AI1011" s="3">
        <f t="shared" si="213"/>
        <v>0</v>
      </c>
      <c r="AJ1011" s="3">
        <f t="shared" si="214"/>
        <v>0</v>
      </c>
      <c r="AK1011" s="1">
        <f t="shared" si="215"/>
        <v>1331857498500</v>
      </c>
      <c r="AL1011" s="63">
        <f t="shared" si="216"/>
        <v>0</v>
      </c>
      <c r="AM1011" s="63">
        <f t="shared" si="217"/>
        <v>0</v>
      </c>
      <c r="AN1011" s="43" t="e">
        <f t="shared" si="218"/>
        <v>#DIV/0!</v>
      </c>
      <c r="AO1011" s="3" t="e">
        <f t="shared" si="219"/>
        <v>#DIV/0!</v>
      </c>
      <c r="AP1011" s="3" t="e">
        <f t="shared" si="211"/>
        <v>#DIV/0!</v>
      </c>
      <c r="AV1011" s="7"/>
      <c r="AW1011" s="7"/>
      <c r="AX1011" s="7"/>
      <c r="AY1011" s="7"/>
      <c r="AZ1011" s="7"/>
      <c r="BA1011" s="7"/>
      <c r="BI1011" s="7"/>
    </row>
    <row r="1012" spans="1:6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AH1012" s="3">
        <f t="shared" si="212"/>
        <v>0</v>
      </c>
      <c r="AI1012" s="3">
        <f t="shared" si="213"/>
        <v>0</v>
      </c>
      <c r="AJ1012" s="3">
        <f t="shared" si="214"/>
        <v>0</v>
      </c>
      <c r="AK1012" s="1">
        <f t="shared" si="215"/>
        <v>1331857498500</v>
      </c>
      <c r="AL1012" s="63">
        <f t="shared" si="216"/>
        <v>0</v>
      </c>
      <c r="AM1012" s="63">
        <f t="shared" si="217"/>
        <v>0</v>
      </c>
      <c r="AN1012" s="43" t="e">
        <f t="shared" si="218"/>
        <v>#DIV/0!</v>
      </c>
      <c r="AO1012" s="3" t="e">
        <f t="shared" si="219"/>
        <v>#DIV/0!</v>
      </c>
      <c r="AP1012" s="3" t="e">
        <f t="shared" si="211"/>
        <v>#DIV/0!</v>
      </c>
      <c r="AV1012" s="7"/>
      <c r="AW1012" s="7"/>
      <c r="AX1012" s="7"/>
      <c r="AY1012" s="7"/>
      <c r="AZ1012" s="7"/>
      <c r="BA1012" s="7"/>
      <c r="BI1012" s="7"/>
    </row>
    <row r="1013" spans="1:6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AH1013" s="3">
        <f t="shared" si="212"/>
        <v>0</v>
      </c>
      <c r="AI1013" s="3">
        <f t="shared" si="213"/>
        <v>0</v>
      </c>
      <c r="AJ1013" s="3">
        <f t="shared" si="214"/>
        <v>0</v>
      </c>
      <c r="AK1013" s="1">
        <f t="shared" si="215"/>
        <v>1331857498500</v>
      </c>
      <c r="AL1013" s="63">
        <f t="shared" si="216"/>
        <v>0</v>
      </c>
      <c r="AM1013" s="63">
        <f t="shared" si="217"/>
        <v>0</v>
      </c>
      <c r="AN1013" s="43" t="e">
        <f t="shared" si="218"/>
        <v>#DIV/0!</v>
      </c>
      <c r="AO1013" s="3" t="e">
        <f t="shared" si="219"/>
        <v>#DIV/0!</v>
      </c>
      <c r="AP1013" s="3" t="e">
        <f t="shared" si="211"/>
        <v>#DIV/0!</v>
      </c>
      <c r="AV1013" s="7"/>
      <c r="AW1013" s="7"/>
      <c r="AX1013" s="7"/>
      <c r="AY1013" s="7"/>
      <c r="AZ1013" s="7"/>
      <c r="BA1013" s="7"/>
      <c r="BI1013" s="7"/>
    </row>
    <row r="1014" spans="1:6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AH1014" s="3">
        <f t="shared" si="212"/>
        <v>0</v>
      </c>
      <c r="AI1014" s="3">
        <f t="shared" si="213"/>
        <v>0</v>
      </c>
      <c r="AJ1014" s="3">
        <f t="shared" si="214"/>
        <v>0</v>
      </c>
      <c r="AK1014" s="1">
        <f t="shared" si="215"/>
        <v>1331857498500</v>
      </c>
      <c r="AL1014" s="63">
        <f t="shared" si="216"/>
        <v>0</v>
      </c>
      <c r="AM1014" s="63">
        <f t="shared" si="217"/>
        <v>0</v>
      </c>
      <c r="AN1014" s="43" t="e">
        <f t="shared" si="218"/>
        <v>#DIV/0!</v>
      </c>
      <c r="AO1014" s="3" t="e">
        <f t="shared" si="219"/>
        <v>#DIV/0!</v>
      </c>
      <c r="AP1014" s="3" t="e">
        <f t="shared" si="211"/>
        <v>#DIV/0!</v>
      </c>
      <c r="AV1014" s="7"/>
      <c r="AW1014" s="7"/>
      <c r="AX1014" s="7"/>
      <c r="AY1014" s="7"/>
      <c r="AZ1014" s="7"/>
      <c r="BA1014" s="7"/>
      <c r="BI1014" s="7"/>
    </row>
    <row r="1015" spans="1:6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AH1015" s="3">
        <f t="shared" si="212"/>
        <v>0</v>
      </c>
      <c r="AI1015" s="3">
        <f t="shared" si="213"/>
        <v>0</v>
      </c>
      <c r="AJ1015" s="3">
        <f t="shared" si="214"/>
        <v>0</v>
      </c>
      <c r="AK1015" s="1">
        <f t="shared" si="215"/>
        <v>1331857498500</v>
      </c>
      <c r="AL1015" s="63">
        <f t="shared" si="216"/>
        <v>0</v>
      </c>
      <c r="AM1015" s="63">
        <f t="shared" si="217"/>
        <v>0</v>
      </c>
      <c r="AN1015" s="43" t="e">
        <f t="shared" si="218"/>
        <v>#DIV/0!</v>
      </c>
      <c r="AO1015" s="3" t="e">
        <f t="shared" si="219"/>
        <v>#DIV/0!</v>
      </c>
      <c r="AP1015" s="3" t="e">
        <f t="shared" si="211"/>
        <v>#DIV/0!</v>
      </c>
      <c r="AV1015" s="7"/>
      <c r="AW1015" s="7"/>
      <c r="AX1015" s="7"/>
      <c r="AY1015" s="7"/>
      <c r="AZ1015" s="7"/>
      <c r="BA1015" s="7"/>
      <c r="BI1015" s="7"/>
    </row>
    <row r="1016" spans="1:6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AH1016" s="3">
        <f t="shared" si="212"/>
        <v>0</v>
      </c>
      <c r="AI1016" s="3">
        <f t="shared" si="213"/>
        <v>0</v>
      </c>
      <c r="AJ1016" s="3">
        <f t="shared" si="214"/>
        <v>0</v>
      </c>
      <c r="AK1016" s="1">
        <f t="shared" si="215"/>
        <v>1331857498500</v>
      </c>
      <c r="AL1016" s="63">
        <f t="shared" si="216"/>
        <v>0</v>
      </c>
      <c r="AM1016" s="63">
        <f t="shared" si="217"/>
        <v>0</v>
      </c>
      <c r="AN1016" s="43" t="e">
        <f t="shared" si="218"/>
        <v>#DIV/0!</v>
      </c>
      <c r="AO1016" s="3" t="e">
        <f t="shared" si="219"/>
        <v>#DIV/0!</v>
      </c>
      <c r="AP1016" s="3" t="e">
        <f t="shared" si="211"/>
        <v>#DIV/0!</v>
      </c>
      <c r="AV1016" s="7"/>
      <c r="AW1016" s="7"/>
      <c r="AX1016" s="7"/>
      <c r="AY1016" s="7"/>
      <c r="AZ1016" s="7"/>
      <c r="BA1016" s="7"/>
      <c r="BI1016" s="7"/>
    </row>
    <row r="1017" spans="1:6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AH1017" s="3">
        <f t="shared" si="212"/>
        <v>0</v>
      </c>
      <c r="AI1017" s="3">
        <f t="shared" si="213"/>
        <v>0</v>
      </c>
      <c r="AJ1017" s="3">
        <f t="shared" si="214"/>
        <v>0</v>
      </c>
      <c r="AK1017" s="1">
        <f t="shared" si="215"/>
        <v>1331857498500</v>
      </c>
      <c r="AL1017" s="63">
        <f t="shared" si="216"/>
        <v>0</v>
      </c>
      <c r="AM1017" s="63">
        <f t="shared" si="217"/>
        <v>0</v>
      </c>
      <c r="AN1017" s="43" t="e">
        <f t="shared" si="218"/>
        <v>#DIV/0!</v>
      </c>
      <c r="AO1017" s="3" t="e">
        <f t="shared" si="219"/>
        <v>#DIV/0!</v>
      </c>
      <c r="AP1017" s="3" t="e">
        <f t="shared" si="211"/>
        <v>#DIV/0!</v>
      </c>
      <c r="AV1017" s="7"/>
      <c r="AW1017" s="7"/>
      <c r="AX1017" s="7"/>
      <c r="AY1017" s="7"/>
      <c r="AZ1017" s="7"/>
      <c r="BA1017" s="7"/>
      <c r="BI1017" s="7"/>
    </row>
    <row r="1018" spans="1:6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AH1018" s="3">
        <f t="shared" si="212"/>
        <v>0</v>
      </c>
      <c r="AI1018" s="3">
        <f t="shared" si="213"/>
        <v>0</v>
      </c>
      <c r="AJ1018" s="3">
        <f t="shared" si="214"/>
        <v>0</v>
      </c>
      <c r="AK1018" s="1">
        <f t="shared" si="215"/>
        <v>1331857498500</v>
      </c>
      <c r="AL1018" s="63">
        <f t="shared" si="216"/>
        <v>0</v>
      </c>
      <c r="AM1018" s="63">
        <f t="shared" si="217"/>
        <v>0</v>
      </c>
      <c r="AN1018" s="43" t="e">
        <f t="shared" si="218"/>
        <v>#DIV/0!</v>
      </c>
      <c r="AO1018" s="3" t="e">
        <f t="shared" si="219"/>
        <v>#DIV/0!</v>
      </c>
      <c r="AP1018" s="3" t="e">
        <f t="shared" si="211"/>
        <v>#DIV/0!</v>
      </c>
      <c r="AV1018" s="7"/>
      <c r="AW1018" s="7"/>
      <c r="AX1018" s="7"/>
      <c r="AY1018" s="7"/>
      <c r="AZ1018" s="7"/>
      <c r="BA1018" s="7"/>
      <c r="BI1018" s="7"/>
    </row>
    <row r="1019" spans="1:6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AH1019" s="3">
        <f t="shared" si="212"/>
        <v>0</v>
      </c>
      <c r="AI1019" s="3">
        <f t="shared" si="213"/>
        <v>0</v>
      </c>
      <c r="AJ1019" s="3">
        <f t="shared" si="214"/>
        <v>0</v>
      </c>
      <c r="AK1019" s="1">
        <f t="shared" si="215"/>
        <v>1331857498500</v>
      </c>
      <c r="AL1019" s="63">
        <f t="shared" si="216"/>
        <v>0</v>
      </c>
      <c r="AM1019" s="63">
        <f t="shared" si="217"/>
        <v>0</v>
      </c>
      <c r="AN1019" s="43" t="e">
        <f t="shared" si="218"/>
        <v>#DIV/0!</v>
      </c>
      <c r="AO1019" s="3" t="e">
        <f t="shared" si="219"/>
        <v>#DIV/0!</v>
      </c>
      <c r="AP1019" s="3" t="e">
        <f t="shared" si="211"/>
        <v>#DIV/0!</v>
      </c>
      <c r="AV1019" s="7"/>
      <c r="AW1019" s="7"/>
      <c r="AX1019" s="7"/>
      <c r="AY1019" s="7"/>
      <c r="AZ1019" s="7"/>
      <c r="BA1019" s="7"/>
      <c r="BI1019" s="7"/>
    </row>
    <row r="1020" spans="1:6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AH1020" s="3">
        <f t="shared" si="212"/>
        <v>0</v>
      </c>
      <c r="AI1020" s="3">
        <f t="shared" si="213"/>
        <v>0</v>
      </c>
      <c r="AJ1020" s="3">
        <f t="shared" si="214"/>
        <v>0</v>
      </c>
      <c r="AK1020" s="1">
        <f t="shared" si="215"/>
        <v>1331857498500</v>
      </c>
      <c r="AL1020" s="63">
        <f t="shared" si="216"/>
        <v>0</v>
      </c>
      <c r="AM1020" s="63">
        <f t="shared" si="217"/>
        <v>0</v>
      </c>
      <c r="AN1020" s="43" t="e">
        <f t="shared" si="218"/>
        <v>#DIV/0!</v>
      </c>
      <c r="AO1020" s="3" t="e">
        <f t="shared" si="219"/>
        <v>#DIV/0!</v>
      </c>
      <c r="AP1020" s="3" t="e">
        <f t="shared" si="211"/>
        <v>#DIV/0!</v>
      </c>
      <c r="AV1020" s="7"/>
      <c r="AW1020" s="7"/>
      <c r="AX1020" s="7"/>
      <c r="AY1020" s="7"/>
      <c r="AZ1020" s="7"/>
      <c r="BA1020" s="7"/>
      <c r="BI1020" s="7"/>
    </row>
    <row r="1021" spans="1:6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AH1021" s="3">
        <f t="shared" si="212"/>
        <v>0</v>
      </c>
      <c r="AI1021" s="3">
        <f t="shared" si="213"/>
        <v>0</v>
      </c>
      <c r="AJ1021" s="3">
        <f t="shared" si="214"/>
        <v>0</v>
      </c>
      <c r="AK1021" s="1">
        <f t="shared" si="215"/>
        <v>1331857498500</v>
      </c>
      <c r="AL1021" s="63">
        <f t="shared" si="216"/>
        <v>0</v>
      </c>
      <c r="AM1021" s="63">
        <f t="shared" si="217"/>
        <v>0</v>
      </c>
      <c r="AN1021" s="43" t="e">
        <f t="shared" si="218"/>
        <v>#DIV/0!</v>
      </c>
      <c r="AO1021" s="3" t="e">
        <f t="shared" si="219"/>
        <v>#DIV/0!</v>
      </c>
      <c r="AP1021" s="3" t="e">
        <f t="shared" si="211"/>
        <v>#DIV/0!</v>
      </c>
      <c r="AV1021" s="7"/>
      <c r="AW1021" s="7"/>
      <c r="AX1021" s="7"/>
      <c r="AY1021" s="7"/>
      <c r="AZ1021" s="7"/>
      <c r="BA1021" s="7"/>
      <c r="BI1021" s="7"/>
    </row>
    <row r="1022" spans="1:6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AH1022" s="3">
        <f t="shared" si="212"/>
        <v>0</v>
      </c>
      <c r="AI1022" s="3">
        <f t="shared" si="213"/>
        <v>0</v>
      </c>
      <c r="AJ1022" s="3">
        <f t="shared" si="214"/>
        <v>0</v>
      </c>
      <c r="AK1022" s="1">
        <f t="shared" si="215"/>
        <v>1331857498500</v>
      </c>
      <c r="AL1022" s="63">
        <f t="shared" si="216"/>
        <v>0</v>
      </c>
      <c r="AM1022" s="63">
        <f t="shared" si="217"/>
        <v>0</v>
      </c>
      <c r="AN1022" s="43" t="e">
        <f t="shared" si="218"/>
        <v>#DIV/0!</v>
      </c>
      <c r="AO1022" s="3" t="e">
        <f t="shared" si="219"/>
        <v>#DIV/0!</v>
      </c>
      <c r="AP1022" s="3" t="e">
        <f t="shared" si="211"/>
        <v>#DIV/0!</v>
      </c>
      <c r="AV1022" s="7"/>
      <c r="AW1022" s="7"/>
      <c r="AX1022" s="7"/>
      <c r="AY1022" s="7"/>
      <c r="AZ1022" s="7"/>
      <c r="BA1022" s="7"/>
      <c r="BI1022" s="7"/>
    </row>
    <row r="1023" spans="1:6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AH1023" s="3">
        <f t="shared" si="212"/>
        <v>0</v>
      </c>
      <c r="AI1023" s="3">
        <f t="shared" si="213"/>
        <v>0</v>
      </c>
      <c r="AJ1023" s="3">
        <f t="shared" si="214"/>
        <v>0</v>
      </c>
      <c r="AK1023" s="1">
        <f t="shared" si="215"/>
        <v>1331857498500</v>
      </c>
      <c r="AL1023" s="63">
        <f t="shared" si="216"/>
        <v>0</v>
      </c>
      <c r="AM1023" s="63">
        <f t="shared" si="217"/>
        <v>0</v>
      </c>
      <c r="AN1023" s="43" t="e">
        <f t="shared" si="218"/>
        <v>#DIV/0!</v>
      </c>
      <c r="AO1023" s="3" t="e">
        <f t="shared" si="219"/>
        <v>#DIV/0!</v>
      </c>
      <c r="AP1023" s="3" t="e">
        <f t="shared" si="211"/>
        <v>#DIV/0!</v>
      </c>
      <c r="AV1023" s="7"/>
      <c r="AW1023" s="7"/>
      <c r="AX1023" s="7"/>
      <c r="AY1023" s="7"/>
      <c r="AZ1023" s="7"/>
      <c r="BA1023" s="7"/>
      <c r="BI1023" s="7"/>
    </row>
    <row r="1024" spans="1:6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AH1024" s="3">
        <f t="shared" si="212"/>
        <v>0</v>
      </c>
      <c r="AI1024" s="3">
        <f t="shared" si="213"/>
        <v>0</v>
      </c>
      <c r="AJ1024" s="3">
        <f t="shared" si="214"/>
        <v>0</v>
      </c>
      <c r="AK1024" s="1">
        <f t="shared" si="215"/>
        <v>1331857498500</v>
      </c>
      <c r="AL1024" s="63">
        <f t="shared" si="216"/>
        <v>0</v>
      </c>
      <c r="AM1024" s="63">
        <f t="shared" si="217"/>
        <v>0</v>
      </c>
      <c r="AN1024" s="43" t="e">
        <f t="shared" si="218"/>
        <v>#DIV/0!</v>
      </c>
      <c r="AO1024" s="3" t="e">
        <f t="shared" si="219"/>
        <v>#DIV/0!</v>
      </c>
      <c r="AP1024" s="3" t="e">
        <f t="shared" si="211"/>
        <v>#DIV/0!</v>
      </c>
      <c r="AV1024" s="7"/>
      <c r="AW1024" s="7"/>
      <c r="AX1024" s="7"/>
      <c r="AY1024" s="7"/>
      <c r="AZ1024" s="7"/>
      <c r="BA1024" s="7"/>
      <c r="BI1024" s="7"/>
    </row>
    <row r="1025" spans="1:6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AH1025" s="3">
        <f t="shared" si="212"/>
        <v>0</v>
      </c>
      <c r="AI1025" s="3">
        <f t="shared" si="213"/>
        <v>0</v>
      </c>
      <c r="AJ1025" s="3">
        <f t="shared" si="214"/>
        <v>0</v>
      </c>
      <c r="AK1025" s="1">
        <f t="shared" si="215"/>
        <v>1331857498500</v>
      </c>
      <c r="AL1025" s="63">
        <f t="shared" si="216"/>
        <v>0</v>
      </c>
      <c r="AM1025" s="63">
        <f t="shared" si="217"/>
        <v>0</v>
      </c>
      <c r="AN1025" s="43" t="e">
        <f t="shared" si="218"/>
        <v>#DIV/0!</v>
      </c>
      <c r="AO1025" s="3" t="e">
        <f t="shared" si="219"/>
        <v>#DIV/0!</v>
      </c>
      <c r="AP1025" s="3" t="e">
        <f t="shared" si="211"/>
        <v>#DIV/0!</v>
      </c>
      <c r="AV1025" s="7"/>
      <c r="AW1025" s="7"/>
      <c r="AX1025" s="7"/>
      <c r="AY1025" s="7"/>
      <c r="AZ1025" s="7"/>
      <c r="BA1025" s="7"/>
      <c r="BI1025" s="7"/>
    </row>
    <row r="1026" spans="1:6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AH1026" s="3">
        <f t="shared" si="212"/>
        <v>0</v>
      </c>
      <c r="AI1026" s="3">
        <f t="shared" si="213"/>
        <v>0</v>
      </c>
      <c r="AJ1026" s="3">
        <f t="shared" si="214"/>
        <v>0</v>
      </c>
      <c r="AK1026" s="1">
        <f t="shared" si="215"/>
        <v>1331857498500</v>
      </c>
      <c r="AL1026" s="63">
        <f t="shared" si="216"/>
        <v>0</v>
      </c>
      <c r="AM1026" s="63">
        <f t="shared" si="217"/>
        <v>0</v>
      </c>
      <c r="AN1026" s="43" t="e">
        <f t="shared" si="218"/>
        <v>#DIV/0!</v>
      </c>
      <c r="AO1026" s="3" t="e">
        <f t="shared" si="219"/>
        <v>#DIV/0!</v>
      </c>
      <c r="AP1026" s="3" t="e">
        <f t="shared" si="211"/>
        <v>#DIV/0!</v>
      </c>
      <c r="AV1026" s="7"/>
      <c r="AW1026" s="7"/>
      <c r="AX1026" s="7"/>
      <c r="AY1026" s="7"/>
      <c r="AZ1026" s="7"/>
      <c r="BA1026" s="7"/>
      <c r="BI1026" s="7"/>
    </row>
    <row r="1027" spans="1:6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AH1027" s="3">
        <f t="shared" si="212"/>
        <v>0</v>
      </c>
      <c r="AI1027" s="3">
        <f t="shared" si="213"/>
        <v>0</v>
      </c>
      <c r="AJ1027" s="3">
        <f t="shared" si="214"/>
        <v>0</v>
      </c>
      <c r="AK1027" s="1">
        <f t="shared" si="215"/>
        <v>1331857498500</v>
      </c>
      <c r="AL1027" s="63">
        <f t="shared" si="216"/>
        <v>0</v>
      </c>
      <c r="AM1027" s="63">
        <f t="shared" si="217"/>
        <v>0</v>
      </c>
      <c r="AN1027" s="43" t="e">
        <f t="shared" si="218"/>
        <v>#DIV/0!</v>
      </c>
      <c r="AO1027" s="3" t="e">
        <f t="shared" si="219"/>
        <v>#DIV/0!</v>
      </c>
      <c r="AP1027" s="3" t="e">
        <f t="shared" si="211"/>
        <v>#DIV/0!</v>
      </c>
      <c r="AV1027" s="7"/>
      <c r="AW1027" s="7"/>
      <c r="AX1027" s="7"/>
      <c r="AY1027" s="7"/>
      <c r="AZ1027" s="7"/>
      <c r="BA1027" s="7"/>
      <c r="BI1027" s="7"/>
    </row>
    <row r="1028" spans="1:6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AH1028" s="3">
        <f t="shared" si="212"/>
        <v>0</v>
      </c>
      <c r="AI1028" s="3">
        <f t="shared" si="213"/>
        <v>0</v>
      </c>
      <c r="AJ1028" s="3">
        <f t="shared" si="214"/>
        <v>0</v>
      </c>
      <c r="AK1028" s="1">
        <f t="shared" si="215"/>
        <v>1331857498500</v>
      </c>
      <c r="AL1028" s="63">
        <f t="shared" si="216"/>
        <v>0</v>
      </c>
      <c r="AM1028" s="63">
        <f t="shared" si="217"/>
        <v>0</v>
      </c>
      <c r="AN1028" s="43" t="e">
        <f t="shared" si="218"/>
        <v>#DIV/0!</v>
      </c>
      <c r="AO1028" s="3" t="e">
        <f t="shared" si="219"/>
        <v>#DIV/0!</v>
      </c>
      <c r="AP1028" s="3" t="e">
        <f t="shared" ref="AP1028:AP1091" si="220">R1028/P1028</f>
        <v>#DIV/0!</v>
      </c>
      <c r="AV1028" s="7"/>
      <c r="AW1028" s="7"/>
      <c r="AX1028" s="7"/>
      <c r="AY1028" s="7"/>
      <c r="AZ1028" s="7"/>
      <c r="BA1028" s="7"/>
      <c r="BI1028" s="7"/>
    </row>
    <row r="1029" spans="1:6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AH1029" s="3">
        <f t="shared" ref="AH1029:AH1092" si="221">O1029*AG1029</f>
        <v>0</v>
      </c>
      <c r="AI1029" s="3">
        <f t="shared" ref="AI1029:AI1092" si="222">U1029*AG1029</f>
        <v>0</v>
      </c>
      <c r="AJ1029" s="3">
        <f t="shared" ref="AJ1029:AJ1092" si="223">AA1029*AG1029</f>
        <v>0</v>
      </c>
      <c r="AK1029" s="1">
        <f t="shared" ref="AK1029:AK1092" si="224">AK1028+(C1029*0.25)*3600</f>
        <v>1331857498500</v>
      </c>
      <c r="AL1029" s="63">
        <f t="shared" ref="AL1029:AL1092" si="225">G1028*AL$5</f>
        <v>0</v>
      </c>
      <c r="AM1029" s="63">
        <f t="shared" ref="AM1029:AM1092" si="226">K1028*AM$5</f>
        <v>0</v>
      </c>
      <c r="AN1029" s="43" t="e">
        <f t="shared" ref="AN1029:AN1092" si="227">AM1029/AL1029</f>
        <v>#DIV/0!</v>
      </c>
      <c r="AO1029" s="3" t="e">
        <f t="shared" ref="AO1029:AO1092" si="228">((P1029*12)+Q1029+(R1029*16)+(S1029*14))/(P1029*12)</f>
        <v>#DIV/0!</v>
      </c>
      <c r="AP1029" s="3" t="e">
        <f t="shared" si="220"/>
        <v>#DIV/0!</v>
      </c>
      <c r="AV1029" s="7"/>
      <c r="AW1029" s="7"/>
      <c r="AX1029" s="7"/>
      <c r="AY1029" s="7"/>
      <c r="AZ1029" s="7"/>
      <c r="BA1029" s="7"/>
      <c r="BI1029" s="7"/>
    </row>
    <row r="1030" spans="1:6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AH1030" s="3">
        <f t="shared" si="221"/>
        <v>0</v>
      </c>
      <c r="AI1030" s="3">
        <f t="shared" si="222"/>
        <v>0</v>
      </c>
      <c r="AJ1030" s="3">
        <f t="shared" si="223"/>
        <v>0</v>
      </c>
      <c r="AK1030" s="1">
        <f t="shared" si="224"/>
        <v>1331857498500</v>
      </c>
      <c r="AL1030" s="63">
        <f t="shared" si="225"/>
        <v>0</v>
      </c>
      <c r="AM1030" s="63">
        <f t="shared" si="226"/>
        <v>0</v>
      </c>
      <c r="AN1030" s="43" t="e">
        <f t="shared" si="227"/>
        <v>#DIV/0!</v>
      </c>
      <c r="AO1030" s="3" t="e">
        <f t="shared" si="228"/>
        <v>#DIV/0!</v>
      </c>
      <c r="AP1030" s="3" t="e">
        <f t="shared" si="220"/>
        <v>#DIV/0!</v>
      </c>
      <c r="AV1030" s="7"/>
      <c r="AW1030" s="7"/>
      <c r="AX1030" s="7"/>
      <c r="AY1030" s="7"/>
      <c r="AZ1030" s="7"/>
      <c r="BA1030" s="7"/>
      <c r="BI1030" s="7"/>
    </row>
    <row r="1031" spans="1:6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AH1031" s="3">
        <f t="shared" si="221"/>
        <v>0</v>
      </c>
      <c r="AI1031" s="3">
        <f t="shared" si="222"/>
        <v>0</v>
      </c>
      <c r="AJ1031" s="3">
        <f t="shared" si="223"/>
        <v>0</v>
      </c>
      <c r="AK1031" s="1">
        <f t="shared" si="224"/>
        <v>1331857498500</v>
      </c>
      <c r="AL1031" s="63">
        <f t="shared" si="225"/>
        <v>0</v>
      </c>
      <c r="AM1031" s="63">
        <f t="shared" si="226"/>
        <v>0</v>
      </c>
      <c r="AN1031" s="43" t="e">
        <f t="shared" si="227"/>
        <v>#DIV/0!</v>
      </c>
      <c r="AO1031" s="3" t="e">
        <f t="shared" si="228"/>
        <v>#DIV/0!</v>
      </c>
      <c r="AP1031" s="3" t="e">
        <f t="shared" si="220"/>
        <v>#DIV/0!</v>
      </c>
      <c r="AV1031" s="7"/>
      <c r="AW1031" s="7"/>
      <c r="AX1031" s="7"/>
      <c r="AY1031" s="7"/>
      <c r="AZ1031" s="7"/>
      <c r="BA1031" s="7"/>
      <c r="BI1031" s="7"/>
    </row>
    <row r="1032" spans="1:6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AH1032" s="3">
        <f t="shared" si="221"/>
        <v>0</v>
      </c>
      <c r="AI1032" s="3">
        <f t="shared" si="222"/>
        <v>0</v>
      </c>
      <c r="AJ1032" s="3">
        <f t="shared" si="223"/>
        <v>0</v>
      </c>
      <c r="AK1032" s="1">
        <f t="shared" si="224"/>
        <v>1331857498500</v>
      </c>
      <c r="AL1032" s="63">
        <f t="shared" si="225"/>
        <v>0</v>
      </c>
      <c r="AM1032" s="63">
        <f t="shared" si="226"/>
        <v>0</v>
      </c>
      <c r="AN1032" s="43" t="e">
        <f t="shared" si="227"/>
        <v>#DIV/0!</v>
      </c>
      <c r="AO1032" s="3" t="e">
        <f t="shared" si="228"/>
        <v>#DIV/0!</v>
      </c>
      <c r="AP1032" s="3" t="e">
        <f t="shared" si="220"/>
        <v>#DIV/0!</v>
      </c>
      <c r="AV1032" s="7"/>
      <c r="AW1032" s="7"/>
      <c r="AX1032" s="7"/>
      <c r="AY1032" s="7"/>
      <c r="AZ1032" s="7"/>
      <c r="BA1032" s="7"/>
      <c r="BI1032" s="7"/>
    </row>
    <row r="1033" spans="1:6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AH1033" s="3">
        <f t="shared" si="221"/>
        <v>0</v>
      </c>
      <c r="AI1033" s="3">
        <f t="shared" si="222"/>
        <v>0</v>
      </c>
      <c r="AJ1033" s="3">
        <f t="shared" si="223"/>
        <v>0</v>
      </c>
      <c r="AK1033" s="1">
        <f t="shared" si="224"/>
        <v>1331857498500</v>
      </c>
      <c r="AL1033" s="63">
        <f t="shared" si="225"/>
        <v>0</v>
      </c>
      <c r="AM1033" s="63">
        <f t="shared" si="226"/>
        <v>0</v>
      </c>
      <c r="AN1033" s="43" t="e">
        <f t="shared" si="227"/>
        <v>#DIV/0!</v>
      </c>
      <c r="AO1033" s="3" t="e">
        <f t="shared" si="228"/>
        <v>#DIV/0!</v>
      </c>
      <c r="AP1033" s="3" t="e">
        <f t="shared" si="220"/>
        <v>#DIV/0!</v>
      </c>
      <c r="AV1033" s="7"/>
      <c r="AW1033" s="7"/>
      <c r="AX1033" s="7"/>
      <c r="AY1033" s="7"/>
      <c r="AZ1033" s="7"/>
      <c r="BA1033" s="7"/>
      <c r="BI1033" s="7"/>
    </row>
    <row r="1034" spans="1:6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AH1034" s="3">
        <f t="shared" si="221"/>
        <v>0</v>
      </c>
      <c r="AI1034" s="3">
        <f t="shared" si="222"/>
        <v>0</v>
      </c>
      <c r="AJ1034" s="3">
        <f t="shared" si="223"/>
        <v>0</v>
      </c>
      <c r="AK1034" s="1">
        <f t="shared" si="224"/>
        <v>1331857498500</v>
      </c>
      <c r="AL1034" s="63">
        <f t="shared" si="225"/>
        <v>0</v>
      </c>
      <c r="AM1034" s="63">
        <f t="shared" si="226"/>
        <v>0</v>
      </c>
      <c r="AN1034" s="43" t="e">
        <f t="shared" si="227"/>
        <v>#DIV/0!</v>
      </c>
      <c r="AO1034" s="3" t="e">
        <f t="shared" si="228"/>
        <v>#DIV/0!</v>
      </c>
      <c r="AP1034" s="3" t="e">
        <f t="shared" si="220"/>
        <v>#DIV/0!</v>
      </c>
      <c r="AV1034" s="7"/>
      <c r="AW1034" s="7"/>
      <c r="AX1034" s="7"/>
      <c r="AY1034" s="7"/>
      <c r="AZ1034" s="7"/>
      <c r="BA1034" s="7"/>
      <c r="BI1034" s="7"/>
    </row>
    <row r="1035" spans="1:6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AH1035" s="3">
        <f t="shared" si="221"/>
        <v>0</v>
      </c>
      <c r="AI1035" s="3">
        <f t="shared" si="222"/>
        <v>0</v>
      </c>
      <c r="AJ1035" s="3">
        <f t="shared" si="223"/>
        <v>0</v>
      </c>
      <c r="AK1035" s="1">
        <f t="shared" si="224"/>
        <v>1331857498500</v>
      </c>
      <c r="AL1035" s="63">
        <f t="shared" si="225"/>
        <v>0</v>
      </c>
      <c r="AM1035" s="63">
        <f t="shared" si="226"/>
        <v>0</v>
      </c>
      <c r="AN1035" s="43" t="e">
        <f t="shared" si="227"/>
        <v>#DIV/0!</v>
      </c>
      <c r="AO1035" s="3" t="e">
        <f t="shared" si="228"/>
        <v>#DIV/0!</v>
      </c>
      <c r="AP1035" s="3" t="e">
        <f t="shared" si="220"/>
        <v>#DIV/0!</v>
      </c>
      <c r="AV1035" s="7"/>
      <c r="AW1035" s="7"/>
      <c r="AX1035" s="7"/>
      <c r="AY1035" s="7"/>
      <c r="AZ1035" s="7"/>
      <c r="BA1035" s="7"/>
      <c r="BI1035" s="7"/>
    </row>
    <row r="1036" spans="1:6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AH1036" s="3">
        <f t="shared" si="221"/>
        <v>0</v>
      </c>
      <c r="AI1036" s="3">
        <f t="shared" si="222"/>
        <v>0</v>
      </c>
      <c r="AJ1036" s="3">
        <f t="shared" si="223"/>
        <v>0</v>
      </c>
      <c r="AK1036" s="1">
        <f t="shared" si="224"/>
        <v>1331857498500</v>
      </c>
      <c r="AL1036" s="63">
        <f t="shared" si="225"/>
        <v>0</v>
      </c>
      <c r="AM1036" s="63">
        <f t="shared" si="226"/>
        <v>0</v>
      </c>
      <c r="AN1036" s="43" t="e">
        <f t="shared" si="227"/>
        <v>#DIV/0!</v>
      </c>
      <c r="AO1036" s="3" t="e">
        <f t="shared" si="228"/>
        <v>#DIV/0!</v>
      </c>
      <c r="AP1036" s="3" t="e">
        <f t="shared" si="220"/>
        <v>#DIV/0!</v>
      </c>
      <c r="AV1036" s="7"/>
      <c r="AW1036" s="7"/>
      <c r="AX1036" s="7"/>
      <c r="AY1036" s="7"/>
      <c r="AZ1036" s="7"/>
      <c r="BA1036" s="7"/>
      <c r="BI1036" s="7"/>
    </row>
    <row r="1037" spans="1:61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AH1037" s="3">
        <f t="shared" si="221"/>
        <v>0</v>
      </c>
      <c r="AI1037" s="3">
        <f t="shared" si="222"/>
        <v>0</v>
      </c>
      <c r="AJ1037" s="3">
        <f t="shared" si="223"/>
        <v>0</v>
      </c>
      <c r="AK1037" s="1">
        <f t="shared" si="224"/>
        <v>1331857498500</v>
      </c>
      <c r="AL1037" s="63">
        <f t="shared" si="225"/>
        <v>0</v>
      </c>
      <c r="AM1037" s="63">
        <f t="shared" si="226"/>
        <v>0</v>
      </c>
      <c r="AN1037" s="43" t="e">
        <f t="shared" si="227"/>
        <v>#DIV/0!</v>
      </c>
      <c r="AO1037" s="3" t="e">
        <f t="shared" si="228"/>
        <v>#DIV/0!</v>
      </c>
      <c r="AP1037" s="3" t="e">
        <f t="shared" si="220"/>
        <v>#DIV/0!</v>
      </c>
      <c r="AV1037" s="7"/>
      <c r="AW1037" s="7"/>
      <c r="AX1037" s="7"/>
      <c r="AY1037" s="7"/>
      <c r="AZ1037" s="7"/>
      <c r="BA1037" s="7"/>
      <c r="BI1037" s="7"/>
    </row>
    <row r="1038" spans="1:61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AH1038" s="3">
        <f t="shared" si="221"/>
        <v>0</v>
      </c>
      <c r="AI1038" s="3">
        <f t="shared" si="222"/>
        <v>0</v>
      </c>
      <c r="AJ1038" s="3">
        <f t="shared" si="223"/>
        <v>0</v>
      </c>
      <c r="AK1038" s="1">
        <f t="shared" si="224"/>
        <v>1331857498500</v>
      </c>
      <c r="AL1038" s="63">
        <f t="shared" si="225"/>
        <v>0</v>
      </c>
      <c r="AM1038" s="63">
        <f t="shared" si="226"/>
        <v>0</v>
      </c>
      <c r="AN1038" s="43" t="e">
        <f t="shared" si="227"/>
        <v>#DIV/0!</v>
      </c>
      <c r="AO1038" s="3" t="e">
        <f t="shared" si="228"/>
        <v>#DIV/0!</v>
      </c>
      <c r="AP1038" s="3" t="e">
        <f t="shared" si="220"/>
        <v>#DIV/0!</v>
      </c>
      <c r="AV1038" s="7"/>
      <c r="AW1038" s="7"/>
      <c r="AX1038" s="7"/>
      <c r="AY1038" s="7"/>
      <c r="AZ1038" s="7"/>
      <c r="BA1038" s="7"/>
      <c r="BI1038" s="7"/>
    </row>
    <row r="1039" spans="1:6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AH1039" s="3">
        <f t="shared" si="221"/>
        <v>0</v>
      </c>
      <c r="AI1039" s="3">
        <f t="shared" si="222"/>
        <v>0</v>
      </c>
      <c r="AJ1039" s="3">
        <f t="shared" si="223"/>
        <v>0</v>
      </c>
      <c r="AK1039" s="1">
        <f t="shared" si="224"/>
        <v>1331857498500</v>
      </c>
      <c r="AL1039" s="63">
        <f t="shared" si="225"/>
        <v>0</v>
      </c>
      <c r="AM1039" s="63">
        <f t="shared" si="226"/>
        <v>0</v>
      </c>
      <c r="AN1039" s="43" t="e">
        <f t="shared" si="227"/>
        <v>#DIV/0!</v>
      </c>
      <c r="AO1039" s="3" t="e">
        <f t="shared" si="228"/>
        <v>#DIV/0!</v>
      </c>
      <c r="AP1039" s="3" t="e">
        <f t="shared" si="220"/>
        <v>#DIV/0!</v>
      </c>
      <c r="AV1039" s="7"/>
      <c r="AW1039" s="7"/>
      <c r="AX1039" s="7"/>
      <c r="AY1039" s="7"/>
      <c r="AZ1039" s="7"/>
      <c r="BA1039" s="7"/>
      <c r="BI1039" s="7"/>
    </row>
    <row r="1040" spans="1:61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AH1040" s="3">
        <f t="shared" si="221"/>
        <v>0</v>
      </c>
      <c r="AI1040" s="3">
        <f t="shared" si="222"/>
        <v>0</v>
      </c>
      <c r="AJ1040" s="3">
        <f t="shared" si="223"/>
        <v>0</v>
      </c>
      <c r="AK1040" s="1">
        <f t="shared" si="224"/>
        <v>1331857498500</v>
      </c>
      <c r="AL1040" s="63">
        <f t="shared" si="225"/>
        <v>0</v>
      </c>
      <c r="AM1040" s="63">
        <f t="shared" si="226"/>
        <v>0</v>
      </c>
      <c r="AN1040" s="43" t="e">
        <f t="shared" si="227"/>
        <v>#DIV/0!</v>
      </c>
      <c r="AO1040" s="3" t="e">
        <f t="shared" si="228"/>
        <v>#DIV/0!</v>
      </c>
      <c r="AP1040" s="3" t="e">
        <f t="shared" si="220"/>
        <v>#DIV/0!</v>
      </c>
      <c r="AV1040" s="7"/>
      <c r="AW1040" s="7"/>
      <c r="AX1040" s="7"/>
      <c r="AY1040" s="7"/>
      <c r="AZ1040" s="7"/>
      <c r="BA1040" s="7"/>
      <c r="BI1040" s="7"/>
    </row>
    <row r="1041" spans="1:61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AH1041" s="3">
        <f t="shared" si="221"/>
        <v>0</v>
      </c>
      <c r="AI1041" s="3">
        <f t="shared" si="222"/>
        <v>0</v>
      </c>
      <c r="AJ1041" s="3">
        <f t="shared" si="223"/>
        <v>0</v>
      </c>
      <c r="AK1041" s="1">
        <f t="shared" si="224"/>
        <v>1331857498500</v>
      </c>
      <c r="AL1041" s="63">
        <f t="shared" si="225"/>
        <v>0</v>
      </c>
      <c r="AM1041" s="63">
        <f t="shared" si="226"/>
        <v>0</v>
      </c>
      <c r="AN1041" s="43" t="e">
        <f t="shared" si="227"/>
        <v>#DIV/0!</v>
      </c>
      <c r="AO1041" s="3" t="e">
        <f t="shared" si="228"/>
        <v>#DIV/0!</v>
      </c>
      <c r="AP1041" s="3" t="e">
        <f t="shared" si="220"/>
        <v>#DIV/0!</v>
      </c>
      <c r="AV1041" s="7"/>
      <c r="AW1041" s="7"/>
      <c r="AX1041" s="7"/>
      <c r="AY1041" s="7"/>
      <c r="AZ1041" s="7"/>
      <c r="BA1041" s="7"/>
      <c r="BI1041" s="7"/>
    </row>
    <row r="1042" spans="1:6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AH1042" s="3">
        <f t="shared" si="221"/>
        <v>0</v>
      </c>
      <c r="AI1042" s="3">
        <f t="shared" si="222"/>
        <v>0</v>
      </c>
      <c r="AJ1042" s="3">
        <f t="shared" si="223"/>
        <v>0</v>
      </c>
      <c r="AK1042" s="1">
        <f t="shared" si="224"/>
        <v>1331857498500</v>
      </c>
      <c r="AL1042" s="63">
        <f t="shared" si="225"/>
        <v>0</v>
      </c>
      <c r="AM1042" s="63">
        <f t="shared" si="226"/>
        <v>0</v>
      </c>
      <c r="AN1042" s="43" t="e">
        <f t="shared" si="227"/>
        <v>#DIV/0!</v>
      </c>
      <c r="AO1042" s="3" t="e">
        <f t="shared" si="228"/>
        <v>#DIV/0!</v>
      </c>
      <c r="AP1042" s="3" t="e">
        <f t="shared" si="220"/>
        <v>#DIV/0!</v>
      </c>
      <c r="AV1042" s="7"/>
      <c r="AW1042" s="7"/>
      <c r="AX1042" s="7"/>
      <c r="AY1042" s="7"/>
      <c r="AZ1042" s="7"/>
      <c r="BA1042" s="7"/>
      <c r="BI1042" s="7"/>
    </row>
    <row r="1043" spans="1:61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AH1043" s="3">
        <f t="shared" si="221"/>
        <v>0</v>
      </c>
      <c r="AI1043" s="3">
        <f t="shared" si="222"/>
        <v>0</v>
      </c>
      <c r="AJ1043" s="3">
        <f t="shared" si="223"/>
        <v>0</v>
      </c>
      <c r="AK1043" s="1">
        <f t="shared" si="224"/>
        <v>1331857498500</v>
      </c>
      <c r="AL1043" s="63">
        <f t="shared" si="225"/>
        <v>0</v>
      </c>
      <c r="AM1043" s="63">
        <f t="shared" si="226"/>
        <v>0</v>
      </c>
      <c r="AN1043" s="43" t="e">
        <f t="shared" si="227"/>
        <v>#DIV/0!</v>
      </c>
      <c r="AO1043" s="3" t="e">
        <f t="shared" si="228"/>
        <v>#DIV/0!</v>
      </c>
      <c r="AP1043" s="3" t="e">
        <f t="shared" si="220"/>
        <v>#DIV/0!</v>
      </c>
      <c r="AV1043" s="7"/>
      <c r="AW1043" s="7"/>
      <c r="AX1043" s="7"/>
      <c r="AY1043" s="7"/>
      <c r="AZ1043" s="7"/>
      <c r="BA1043" s="7"/>
      <c r="BI1043" s="7"/>
    </row>
    <row r="1044" spans="1:61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AH1044" s="3">
        <f t="shared" si="221"/>
        <v>0</v>
      </c>
      <c r="AI1044" s="3">
        <f t="shared" si="222"/>
        <v>0</v>
      </c>
      <c r="AJ1044" s="3">
        <f t="shared" si="223"/>
        <v>0</v>
      </c>
      <c r="AK1044" s="1">
        <f t="shared" si="224"/>
        <v>1331857498500</v>
      </c>
      <c r="AL1044" s="63">
        <f t="shared" si="225"/>
        <v>0</v>
      </c>
      <c r="AM1044" s="63">
        <f t="shared" si="226"/>
        <v>0</v>
      </c>
      <c r="AN1044" s="43" t="e">
        <f t="shared" si="227"/>
        <v>#DIV/0!</v>
      </c>
      <c r="AO1044" s="3" t="e">
        <f t="shared" si="228"/>
        <v>#DIV/0!</v>
      </c>
      <c r="AP1044" s="3" t="e">
        <f t="shared" si="220"/>
        <v>#DIV/0!</v>
      </c>
      <c r="AV1044" s="7"/>
      <c r="AW1044" s="7"/>
      <c r="AX1044" s="7"/>
      <c r="AY1044" s="7"/>
      <c r="AZ1044" s="7"/>
      <c r="BA1044" s="7"/>
      <c r="BI1044" s="7"/>
    </row>
    <row r="1045" spans="1:6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AH1045" s="3">
        <f t="shared" si="221"/>
        <v>0</v>
      </c>
      <c r="AI1045" s="3">
        <f t="shared" si="222"/>
        <v>0</v>
      </c>
      <c r="AJ1045" s="3">
        <f t="shared" si="223"/>
        <v>0</v>
      </c>
      <c r="AK1045" s="1">
        <f t="shared" si="224"/>
        <v>1331857498500</v>
      </c>
      <c r="AL1045" s="63">
        <f t="shared" si="225"/>
        <v>0</v>
      </c>
      <c r="AM1045" s="63">
        <f t="shared" si="226"/>
        <v>0</v>
      </c>
      <c r="AN1045" s="43" t="e">
        <f t="shared" si="227"/>
        <v>#DIV/0!</v>
      </c>
      <c r="AO1045" s="3" t="e">
        <f t="shared" si="228"/>
        <v>#DIV/0!</v>
      </c>
      <c r="AP1045" s="3" t="e">
        <f t="shared" si="220"/>
        <v>#DIV/0!</v>
      </c>
      <c r="AV1045" s="7"/>
      <c r="AW1045" s="7"/>
      <c r="AX1045" s="7"/>
      <c r="AY1045" s="7"/>
      <c r="AZ1045" s="7"/>
      <c r="BA1045" s="7"/>
      <c r="BI1045" s="7"/>
    </row>
    <row r="1046" spans="1:61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AH1046" s="3">
        <f t="shared" si="221"/>
        <v>0</v>
      </c>
      <c r="AI1046" s="3">
        <f t="shared" si="222"/>
        <v>0</v>
      </c>
      <c r="AJ1046" s="3">
        <f t="shared" si="223"/>
        <v>0</v>
      </c>
      <c r="AK1046" s="1">
        <f t="shared" si="224"/>
        <v>1331857498500</v>
      </c>
      <c r="AL1046" s="63">
        <f t="shared" si="225"/>
        <v>0</v>
      </c>
      <c r="AM1046" s="63">
        <f t="shared" si="226"/>
        <v>0</v>
      </c>
      <c r="AN1046" s="43" t="e">
        <f t="shared" si="227"/>
        <v>#DIV/0!</v>
      </c>
      <c r="AO1046" s="3" t="e">
        <f t="shared" si="228"/>
        <v>#DIV/0!</v>
      </c>
      <c r="AP1046" s="3" t="e">
        <f t="shared" si="220"/>
        <v>#DIV/0!</v>
      </c>
      <c r="AV1046" s="7"/>
      <c r="AW1046" s="7"/>
      <c r="AX1046" s="7"/>
      <c r="AY1046" s="7"/>
      <c r="AZ1046" s="7"/>
      <c r="BA1046" s="7"/>
      <c r="BI1046" s="7"/>
    </row>
    <row r="1047" spans="1:61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AH1047" s="3">
        <f t="shared" si="221"/>
        <v>0</v>
      </c>
      <c r="AI1047" s="3">
        <f t="shared" si="222"/>
        <v>0</v>
      </c>
      <c r="AJ1047" s="3">
        <f t="shared" si="223"/>
        <v>0</v>
      </c>
      <c r="AK1047" s="1">
        <f t="shared" si="224"/>
        <v>1331857498500</v>
      </c>
      <c r="AL1047" s="63">
        <f t="shared" si="225"/>
        <v>0</v>
      </c>
      <c r="AM1047" s="63">
        <f t="shared" si="226"/>
        <v>0</v>
      </c>
      <c r="AN1047" s="43" t="e">
        <f t="shared" si="227"/>
        <v>#DIV/0!</v>
      </c>
      <c r="AO1047" s="3" t="e">
        <f t="shared" si="228"/>
        <v>#DIV/0!</v>
      </c>
      <c r="AP1047" s="3" t="e">
        <f t="shared" si="220"/>
        <v>#DIV/0!</v>
      </c>
      <c r="AV1047" s="7"/>
      <c r="AW1047" s="7"/>
      <c r="AX1047" s="7"/>
      <c r="AY1047" s="7"/>
      <c r="AZ1047" s="7"/>
      <c r="BA1047" s="7"/>
      <c r="BI1047" s="7"/>
    </row>
    <row r="1048" spans="1:6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AH1048" s="3">
        <f t="shared" si="221"/>
        <v>0</v>
      </c>
      <c r="AI1048" s="3">
        <f t="shared" si="222"/>
        <v>0</v>
      </c>
      <c r="AJ1048" s="3">
        <f t="shared" si="223"/>
        <v>0</v>
      </c>
      <c r="AK1048" s="1">
        <f t="shared" si="224"/>
        <v>1331857498500</v>
      </c>
      <c r="AL1048" s="63">
        <f t="shared" si="225"/>
        <v>0</v>
      </c>
      <c r="AM1048" s="63">
        <f t="shared" si="226"/>
        <v>0</v>
      </c>
      <c r="AN1048" s="43" t="e">
        <f t="shared" si="227"/>
        <v>#DIV/0!</v>
      </c>
      <c r="AO1048" s="3" t="e">
        <f t="shared" si="228"/>
        <v>#DIV/0!</v>
      </c>
      <c r="AP1048" s="3" t="e">
        <f t="shared" si="220"/>
        <v>#DIV/0!</v>
      </c>
      <c r="AV1048" s="7"/>
      <c r="AW1048" s="7"/>
      <c r="AX1048" s="7"/>
      <c r="AY1048" s="7"/>
      <c r="AZ1048" s="7"/>
      <c r="BA1048" s="7"/>
      <c r="BI1048" s="7"/>
    </row>
    <row r="1049" spans="1:6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AH1049" s="3">
        <f t="shared" si="221"/>
        <v>0</v>
      </c>
      <c r="AI1049" s="3">
        <f t="shared" si="222"/>
        <v>0</v>
      </c>
      <c r="AJ1049" s="3">
        <f t="shared" si="223"/>
        <v>0</v>
      </c>
      <c r="AK1049" s="1">
        <f t="shared" si="224"/>
        <v>1331857498500</v>
      </c>
      <c r="AL1049" s="63">
        <f t="shared" si="225"/>
        <v>0</v>
      </c>
      <c r="AM1049" s="63">
        <f t="shared" si="226"/>
        <v>0</v>
      </c>
      <c r="AN1049" s="43" t="e">
        <f t="shared" si="227"/>
        <v>#DIV/0!</v>
      </c>
      <c r="AO1049" s="3" t="e">
        <f t="shared" si="228"/>
        <v>#DIV/0!</v>
      </c>
      <c r="AP1049" s="3" t="e">
        <f t="shared" si="220"/>
        <v>#DIV/0!</v>
      </c>
      <c r="AV1049" s="7"/>
      <c r="AW1049" s="7"/>
      <c r="AX1049" s="7"/>
      <c r="AY1049" s="7"/>
      <c r="AZ1049" s="7"/>
      <c r="BA1049" s="7"/>
      <c r="BI1049" s="7"/>
    </row>
    <row r="1050" spans="1:61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AH1050" s="3">
        <f t="shared" si="221"/>
        <v>0</v>
      </c>
      <c r="AI1050" s="3">
        <f t="shared" si="222"/>
        <v>0</v>
      </c>
      <c r="AJ1050" s="3">
        <f t="shared" si="223"/>
        <v>0</v>
      </c>
      <c r="AK1050" s="1">
        <f t="shared" si="224"/>
        <v>1331857498500</v>
      </c>
      <c r="AL1050" s="63">
        <f t="shared" si="225"/>
        <v>0</v>
      </c>
      <c r="AM1050" s="63">
        <f t="shared" si="226"/>
        <v>0</v>
      </c>
      <c r="AN1050" s="43" t="e">
        <f t="shared" si="227"/>
        <v>#DIV/0!</v>
      </c>
      <c r="AO1050" s="3" t="e">
        <f t="shared" si="228"/>
        <v>#DIV/0!</v>
      </c>
      <c r="AP1050" s="3" t="e">
        <f t="shared" si="220"/>
        <v>#DIV/0!</v>
      </c>
      <c r="AV1050" s="7"/>
      <c r="AW1050" s="7"/>
      <c r="AX1050" s="7"/>
      <c r="AY1050" s="7"/>
      <c r="AZ1050" s="7"/>
      <c r="BA1050" s="7"/>
      <c r="BI1050" s="7"/>
    </row>
    <row r="1051" spans="1:6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AH1051" s="3">
        <f t="shared" si="221"/>
        <v>0</v>
      </c>
      <c r="AI1051" s="3">
        <f t="shared" si="222"/>
        <v>0</v>
      </c>
      <c r="AJ1051" s="3">
        <f t="shared" si="223"/>
        <v>0</v>
      </c>
      <c r="AK1051" s="1">
        <f t="shared" si="224"/>
        <v>1331857498500</v>
      </c>
      <c r="AL1051" s="63">
        <f t="shared" si="225"/>
        <v>0</v>
      </c>
      <c r="AM1051" s="63">
        <f t="shared" si="226"/>
        <v>0</v>
      </c>
      <c r="AN1051" s="43" t="e">
        <f t="shared" si="227"/>
        <v>#DIV/0!</v>
      </c>
      <c r="AO1051" s="3" t="e">
        <f t="shared" si="228"/>
        <v>#DIV/0!</v>
      </c>
      <c r="AP1051" s="3" t="e">
        <f t="shared" si="220"/>
        <v>#DIV/0!</v>
      </c>
      <c r="AV1051" s="7"/>
      <c r="AW1051" s="7"/>
      <c r="AX1051" s="7"/>
      <c r="AY1051" s="7"/>
      <c r="AZ1051" s="7"/>
      <c r="BA1051" s="7"/>
      <c r="BI1051" s="7"/>
    </row>
    <row r="1052" spans="1:61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AH1052" s="3">
        <f t="shared" si="221"/>
        <v>0</v>
      </c>
      <c r="AI1052" s="3">
        <f t="shared" si="222"/>
        <v>0</v>
      </c>
      <c r="AJ1052" s="3">
        <f t="shared" si="223"/>
        <v>0</v>
      </c>
      <c r="AK1052" s="1">
        <f t="shared" si="224"/>
        <v>1331857498500</v>
      </c>
      <c r="AL1052" s="63">
        <f t="shared" si="225"/>
        <v>0</v>
      </c>
      <c r="AM1052" s="63">
        <f t="shared" si="226"/>
        <v>0</v>
      </c>
      <c r="AN1052" s="43" t="e">
        <f t="shared" si="227"/>
        <v>#DIV/0!</v>
      </c>
      <c r="AO1052" s="3" t="e">
        <f t="shared" si="228"/>
        <v>#DIV/0!</v>
      </c>
      <c r="AP1052" s="3" t="e">
        <f t="shared" si="220"/>
        <v>#DIV/0!</v>
      </c>
      <c r="AV1052" s="7"/>
      <c r="AW1052" s="7"/>
      <c r="AX1052" s="7"/>
      <c r="AY1052" s="7"/>
      <c r="AZ1052" s="7"/>
      <c r="BA1052" s="7"/>
      <c r="BI1052" s="7"/>
    </row>
    <row r="1053" spans="1:61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AH1053" s="3">
        <f t="shared" si="221"/>
        <v>0</v>
      </c>
      <c r="AI1053" s="3">
        <f t="shared" si="222"/>
        <v>0</v>
      </c>
      <c r="AJ1053" s="3">
        <f t="shared" si="223"/>
        <v>0</v>
      </c>
      <c r="AK1053" s="1">
        <f t="shared" si="224"/>
        <v>1331857498500</v>
      </c>
      <c r="AL1053" s="63">
        <f t="shared" si="225"/>
        <v>0</v>
      </c>
      <c r="AM1053" s="63">
        <f t="shared" si="226"/>
        <v>0</v>
      </c>
      <c r="AN1053" s="43" t="e">
        <f t="shared" si="227"/>
        <v>#DIV/0!</v>
      </c>
      <c r="AO1053" s="3" t="e">
        <f t="shared" si="228"/>
        <v>#DIV/0!</v>
      </c>
      <c r="AP1053" s="3" t="e">
        <f t="shared" si="220"/>
        <v>#DIV/0!</v>
      </c>
      <c r="AV1053" s="7"/>
      <c r="AW1053" s="7"/>
      <c r="AX1053" s="7"/>
      <c r="AY1053" s="7"/>
      <c r="AZ1053" s="7"/>
      <c r="BA1053" s="7"/>
      <c r="BI1053" s="7"/>
    </row>
    <row r="1054" spans="1:6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AH1054" s="3">
        <f t="shared" si="221"/>
        <v>0</v>
      </c>
      <c r="AI1054" s="3">
        <f t="shared" si="222"/>
        <v>0</v>
      </c>
      <c r="AJ1054" s="3">
        <f t="shared" si="223"/>
        <v>0</v>
      </c>
      <c r="AK1054" s="1">
        <f t="shared" si="224"/>
        <v>1331857498500</v>
      </c>
      <c r="AL1054" s="63">
        <f t="shared" si="225"/>
        <v>0</v>
      </c>
      <c r="AM1054" s="63">
        <f t="shared" si="226"/>
        <v>0</v>
      </c>
      <c r="AN1054" s="43" t="e">
        <f t="shared" si="227"/>
        <v>#DIV/0!</v>
      </c>
      <c r="AO1054" s="3" t="e">
        <f t="shared" si="228"/>
        <v>#DIV/0!</v>
      </c>
      <c r="AP1054" s="3" t="e">
        <f t="shared" si="220"/>
        <v>#DIV/0!</v>
      </c>
      <c r="AV1054" s="7"/>
      <c r="AW1054" s="7"/>
      <c r="AX1054" s="7"/>
      <c r="AY1054" s="7"/>
      <c r="AZ1054" s="7"/>
      <c r="BA1054" s="7"/>
      <c r="BI1054" s="7"/>
    </row>
    <row r="1055" spans="1:61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AH1055" s="3">
        <f t="shared" si="221"/>
        <v>0</v>
      </c>
      <c r="AI1055" s="3">
        <f t="shared" si="222"/>
        <v>0</v>
      </c>
      <c r="AJ1055" s="3">
        <f t="shared" si="223"/>
        <v>0</v>
      </c>
      <c r="AK1055" s="1">
        <f t="shared" si="224"/>
        <v>1331857498500</v>
      </c>
      <c r="AL1055" s="63">
        <f t="shared" si="225"/>
        <v>0</v>
      </c>
      <c r="AM1055" s="63">
        <f t="shared" si="226"/>
        <v>0</v>
      </c>
      <c r="AN1055" s="43" t="e">
        <f t="shared" si="227"/>
        <v>#DIV/0!</v>
      </c>
      <c r="AO1055" s="3" t="e">
        <f t="shared" si="228"/>
        <v>#DIV/0!</v>
      </c>
      <c r="AP1055" s="3" t="e">
        <f t="shared" si="220"/>
        <v>#DIV/0!</v>
      </c>
      <c r="AV1055" s="7"/>
      <c r="AW1055" s="7"/>
      <c r="AX1055" s="7"/>
      <c r="AY1055" s="7"/>
      <c r="AZ1055" s="7"/>
      <c r="BA1055" s="7"/>
      <c r="BI1055" s="7"/>
    </row>
    <row r="1056" spans="1:61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AH1056" s="3">
        <f t="shared" si="221"/>
        <v>0</v>
      </c>
      <c r="AI1056" s="3">
        <f t="shared" si="222"/>
        <v>0</v>
      </c>
      <c r="AJ1056" s="3">
        <f t="shared" si="223"/>
        <v>0</v>
      </c>
      <c r="AK1056" s="1">
        <f t="shared" si="224"/>
        <v>1331857498500</v>
      </c>
      <c r="AL1056" s="63">
        <f t="shared" si="225"/>
        <v>0</v>
      </c>
      <c r="AM1056" s="63">
        <f t="shared" si="226"/>
        <v>0</v>
      </c>
      <c r="AN1056" s="43" t="e">
        <f t="shared" si="227"/>
        <v>#DIV/0!</v>
      </c>
      <c r="AO1056" s="3" t="e">
        <f t="shared" si="228"/>
        <v>#DIV/0!</v>
      </c>
      <c r="AP1056" s="3" t="e">
        <f t="shared" si="220"/>
        <v>#DIV/0!</v>
      </c>
      <c r="AV1056" s="7"/>
      <c r="AW1056" s="7"/>
      <c r="AX1056" s="7"/>
      <c r="AY1056" s="7"/>
      <c r="AZ1056" s="7"/>
      <c r="BA1056" s="7"/>
      <c r="BI1056" s="7"/>
    </row>
    <row r="1057" spans="1:6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AH1057" s="3">
        <f t="shared" si="221"/>
        <v>0</v>
      </c>
      <c r="AI1057" s="3">
        <f t="shared" si="222"/>
        <v>0</v>
      </c>
      <c r="AJ1057" s="3">
        <f t="shared" si="223"/>
        <v>0</v>
      </c>
      <c r="AK1057" s="1">
        <f t="shared" si="224"/>
        <v>1331857498500</v>
      </c>
      <c r="AL1057" s="63">
        <f t="shared" si="225"/>
        <v>0</v>
      </c>
      <c r="AM1057" s="63">
        <f t="shared" si="226"/>
        <v>0</v>
      </c>
      <c r="AN1057" s="43" t="e">
        <f t="shared" si="227"/>
        <v>#DIV/0!</v>
      </c>
      <c r="AO1057" s="3" t="e">
        <f t="shared" si="228"/>
        <v>#DIV/0!</v>
      </c>
      <c r="AP1057" s="3" t="e">
        <f t="shared" si="220"/>
        <v>#DIV/0!</v>
      </c>
      <c r="AV1057" s="7"/>
      <c r="AW1057" s="7"/>
      <c r="AX1057" s="7"/>
      <c r="AY1057" s="7"/>
      <c r="AZ1057" s="7"/>
      <c r="BA1057" s="7"/>
      <c r="BI1057" s="7"/>
    </row>
    <row r="1058" spans="1:61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AH1058" s="3">
        <f t="shared" si="221"/>
        <v>0</v>
      </c>
      <c r="AI1058" s="3">
        <f t="shared" si="222"/>
        <v>0</v>
      </c>
      <c r="AJ1058" s="3">
        <f t="shared" si="223"/>
        <v>0</v>
      </c>
      <c r="AK1058" s="1">
        <f t="shared" si="224"/>
        <v>1331857498500</v>
      </c>
      <c r="AL1058" s="63">
        <f t="shared" si="225"/>
        <v>0</v>
      </c>
      <c r="AM1058" s="63">
        <f t="shared" si="226"/>
        <v>0</v>
      </c>
      <c r="AN1058" s="43" t="e">
        <f t="shared" si="227"/>
        <v>#DIV/0!</v>
      </c>
      <c r="AO1058" s="3" t="e">
        <f t="shared" si="228"/>
        <v>#DIV/0!</v>
      </c>
      <c r="AP1058" s="3" t="e">
        <f t="shared" si="220"/>
        <v>#DIV/0!</v>
      </c>
      <c r="AV1058" s="7"/>
      <c r="AW1058" s="7"/>
      <c r="AX1058" s="7"/>
      <c r="AY1058" s="7"/>
      <c r="AZ1058" s="7"/>
      <c r="BA1058" s="7"/>
      <c r="BI1058" s="7"/>
    </row>
    <row r="1059" spans="1:6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AH1059" s="3">
        <f t="shared" si="221"/>
        <v>0</v>
      </c>
      <c r="AI1059" s="3">
        <f t="shared" si="222"/>
        <v>0</v>
      </c>
      <c r="AJ1059" s="3">
        <f t="shared" si="223"/>
        <v>0</v>
      </c>
      <c r="AK1059" s="1">
        <f t="shared" si="224"/>
        <v>1331857498500</v>
      </c>
      <c r="AL1059" s="63">
        <f t="shared" si="225"/>
        <v>0</v>
      </c>
      <c r="AM1059" s="63">
        <f t="shared" si="226"/>
        <v>0</v>
      </c>
      <c r="AN1059" s="43" t="e">
        <f t="shared" si="227"/>
        <v>#DIV/0!</v>
      </c>
      <c r="AO1059" s="3" t="e">
        <f t="shared" si="228"/>
        <v>#DIV/0!</v>
      </c>
      <c r="AP1059" s="3" t="e">
        <f t="shared" si="220"/>
        <v>#DIV/0!</v>
      </c>
      <c r="AV1059" s="7"/>
      <c r="AW1059" s="7"/>
      <c r="AX1059" s="7"/>
      <c r="AY1059" s="7"/>
      <c r="AZ1059" s="7"/>
      <c r="BA1059" s="7"/>
      <c r="BI1059" s="7"/>
    </row>
    <row r="1060" spans="1:6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AH1060" s="3">
        <f t="shared" si="221"/>
        <v>0</v>
      </c>
      <c r="AI1060" s="3">
        <f t="shared" si="222"/>
        <v>0</v>
      </c>
      <c r="AJ1060" s="3">
        <f t="shared" si="223"/>
        <v>0</v>
      </c>
      <c r="AK1060" s="1">
        <f t="shared" si="224"/>
        <v>1331857498500</v>
      </c>
      <c r="AL1060" s="63">
        <f t="shared" si="225"/>
        <v>0</v>
      </c>
      <c r="AM1060" s="63">
        <f t="shared" si="226"/>
        <v>0</v>
      </c>
      <c r="AN1060" s="43" t="e">
        <f t="shared" si="227"/>
        <v>#DIV/0!</v>
      </c>
      <c r="AO1060" s="3" t="e">
        <f t="shared" si="228"/>
        <v>#DIV/0!</v>
      </c>
      <c r="AP1060" s="3" t="e">
        <f t="shared" si="220"/>
        <v>#DIV/0!</v>
      </c>
      <c r="AV1060" s="7"/>
      <c r="AW1060" s="7"/>
      <c r="AX1060" s="7"/>
      <c r="AY1060" s="7"/>
      <c r="AZ1060" s="7"/>
      <c r="BA1060" s="7"/>
      <c r="BI1060" s="7"/>
    </row>
    <row r="1061" spans="1:61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AH1061" s="3">
        <f t="shared" si="221"/>
        <v>0</v>
      </c>
      <c r="AI1061" s="3">
        <f t="shared" si="222"/>
        <v>0</v>
      </c>
      <c r="AJ1061" s="3">
        <f t="shared" si="223"/>
        <v>0</v>
      </c>
      <c r="AK1061" s="1">
        <f t="shared" si="224"/>
        <v>1331857498500</v>
      </c>
      <c r="AL1061" s="63">
        <f t="shared" si="225"/>
        <v>0</v>
      </c>
      <c r="AM1061" s="63">
        <f t="shared" si="226"/>
        <v>0</v>
      </c>
      <c r="AN1061" s="43" t="e">
        <f t="shared" si="227"/>
        <v>#DIV/0!</v>
      </c>
      <c r="AO1061" s="3" t="e">
        <f t="shared" si="228"/>
        <v>#DIV/0!</v>
      </c>
      <c r="AP1061" s="3" t="e">
        <f t="shared" si="220"/>
        <v>#DIV/0!</v>
      </c>
      <c r="AV1061" s="7"/>
      <c r="AW1061" s="7"/>
      <c r="AX1061" s="7"/>
      <c r="AY1061" s="7"/>
      <c r="AZ1061" s="7"/>
      <c r="BA1061" s="7"/>
      <c r="BI1061" s="7"/>
    </row>
    <row r="1062" spans="1:61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AH1062" s="3">
        <f t="shared" si="221"/>
        <v>0</v>
      </c>
      <c r="AI1062" s="3">
        <f t="shared" si="222"/>
        <v>0</v>
      </c>
      <c r="AJ1062" s="3">
        <f t="shared" si="223"/>
        <v>0</v>
      </c>
      <c r="AK1062" s="1">
        <f t="shared" si="224"/>
        <v>1331857498500</v>
      </c>
      <c r="AL1062" s="63">
        <f t="shared" si="225"/>
        <v>0</v>
      </c>
      <c r="AM1062" s="63">
        <f t="shared" si="226"/>
        <v>0</v>
      </c>
      <c r="AN1062" s="43" t="e">
        <f t="shared" si="227"/>
        <v>#DIV/0!</v>
      </c>
      <c r="AO1062" s="3" t="e">
        <f t="shared" si="228"/>
        <v>#DIV/0!</v>
      </c>
      <c r="AP1062" s="3" t="e">
        <f t="shared" si="220"/>
        <v>#DIV/0!</v>
      </c>
      <c r="AV1062" s="7"/>
      <c r="AW1062" s="7"/>
      <c r="AX1062" s="7"/>
      <c r="AY1062" s="7"/>
      <c r="AZ1062" s="7"/>
      <c r="BA1062" s="7"/>
      <c r="BI1062" s="7"/>
    </row>
    <row r="1063" spans="1:6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AH1063" s="3">
        <f t="shared" si="221"/>
        <v>0</v>
      </c>
      <c r="AI1063" s="3">
        <f t="shared" si="222"/>
        <v>0</v>
      </c>
      <c r="AJ1063" s="3">
        <f t="shared" si="223"/>
        <v>0</v>
      </c>
      <c r="AK1063" s="1">
        <f t="shared" si="224"/>
        <v>1331857498500</v>
      </c>
      <c r="AL1063" s="63">
        <f t="shared" si="225"/>
        <v>0</v>
      </c>
      <c r="AM1063" s="63">
        <f t="shared" si="226"/>
        <v>0</v>
      </c>
      <c r="AN1063" s="43" t="e">
        <f t="shared" si="227"/>
        <v>#DIV/0!</v>
      </c>
      <c r="AO1063" s="3" t="e">
        <f t="shared" si="228"/>
        <v>#DIV/0!</v>
      </c>
      <c r="AP1063" s="3" t="e">
        <f t="shared" si="220"/>
        <v>#DIV/0!</v>
      </c>
      <c r="AV1063" s="7"/>
      <c r="AW1063" s="7"/>
      <c r="AX1063" s="7"/>
      <c r="AY1063" s="7"/>
      <c r="AZ1063" s="7"/>
      <c r="BA1063" s="7"/>
      <c r="BI1063" s="7"/>
    </row>
    <row r="1064" spans="1:61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AH1064" s="3">
        <f t="shared" si="221"/>
        <v>0</v>
      </c>
      <c r="AI1064" s="3">
        <f t="shared" si="222"/>
        <v>0</v>
      </c>
      <c r="AJ1064" s="3">
        <f t="shared" si="223"/>
        <v>0</v>
      </c>
      <c r="AK1064" s="1">
        <f t="shared" si="224"/>
        <v>1331857498500</v>
      </c>
      <c r="AL1064" s="63">
        <f t="shared" si="225"/>
        <v>0</v>
      </c>
      <c r="AM1064" s="63">
        <f t="shared" si="226"/>
        <v>0</v>
      </c>
      <c r="AN1064" s="43" t="e">
        <f t="shared" si="227"/>
        <v>#DIV/0!</v>
      </c>
      <c r="AO1064" s="3" t="e">
        <f t="shared" si="228"/>
        <v>#DIV/0!</v>
      </c>
      <c r="AP1064" s="3" t="e">
        <f t="shared" si="220"/>
        <v>#DIV/0!</v>
      </c>
      <c r="AV1064" s="7"/>
      <c r="AW1064" s="7"/>
      <c r="AX1064" s="7"/>
      <c r="AY1064" s="7"/>
      <c r="AZ1064" s="7"/>
      <c r="BA1064" s="7"/>
      <c r="BI1064" s="7"/>
    </row>
    <row r="1065" spans="1:6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AH1065" s="3">
        <f t="shared" si="221"/>
        <v>0</v>
      </c>
      <c r="AI1065" s="3">
        <f t="shared" si="222"/>
        <v>0</v>
      </c>
      <c r="AJ1065" s="3">
        <f t="shared" si="223"/>
        <v>0</v>
      </c>
      <c r="AK1065" s="1">
        <f t="shared" si="224"/>
        <v>1331857498500</v>
      </c>
      <c r="AL1065" s="63">
        <f t="shared" si="225"/>
        <v>0</v>
      </c>
      <c r="AM1065" s="63">
        <f t="shared" si="226"/>
        <v>0</v>
      </c>
      <c r="AN1065" s="43" t="e">
        <f t="shared" si="227"/>
        <v>#DIV/0!</v>
      </c>
      <c r="AO1065" s="3" t="e">
        <f t="shared" si="228"/>
        <v>#DIV/0!</v>
      </c>
      <c r="AP1065" s="3" t="e">
        <f t="shared" si="220"/>
        <v>#DIV/0!</v>
      </c>
      <c r="AV1065" s="7"/>
      <c r="AW1065" s="7"/>
      <c r="AX1065" s="7"/>
      <c r="AY1065" s="7"/>
      <c r="AZ1065" s="7"/>
      <c r="BA1065" s="7"/>
      <c r="BI1065" s="7"/>
    </row>
    <row r="1066" spans="1:6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AH1066" s="3">
        <f t="shared" si="221"/>
        <v>0</v>
      </c>
      <c r="AI1066" s="3">
        <f t="shared" si="222"/>
        <v>0</v>
      </c>
      <c r="AJ1066" s="3">
        <f t="shared" si="223"/>
        <v>0</v>
      </c>
      <c r="AK1066" s="1">
        <f t="shared" si="224"/>
        <v>1331857498500</v>
      </c>
      <c r="AL1066" s="63">
        <f t="shared" si="225"/>
        <v>0</v>
      </c>
      <c r="AM1066" s="63">
        <f t="shared" si="226"/>
        <v>0</v>
      </c>
      <c r="AN1066" s="43" t="e">
        <f t="shared" si="227"/>
        <v>#DIV/0!</v>
      </c>
      <c r="AO1066" s="3" t="e">
        <f t="shared" si="228"/>
        <v>#DIV/0!</v>
      </c>
      <c r="AP1066" s="3" t="e">
        <f t="shared" si="220"/>
        <v>#DIV/0!</v>
      </c>
      <c r="AV1066" s="7"/>
      <c r="AW1066" s="7"/>
      <c r="AX1066" s="7"/>
      <c r="AY1066" s="7"/>
      <c r="AZ1066" s="7"/>
      <c r="BA1066" s="7"/>
      <c r="BI1066" s="7"/>
    </row>
    <row r="1067" spans="1:61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AH1067" s="3">
        <f t="shared" si="221"/>
        <v>0</v>
      </c>
      <c r="AI1067" s="3">
        <f t="shared" si="222"/>
        <v>0</v>
      </c>
      <c r="AJ1067" s="3">
        <f t="shared" si="223"/>
        <v>0</v>
      </c>
      <c r="AK1067" s="1">
        <f t="shared" si="224"/>
        <v>1331857498500</v>
      </c>
      <c r="AL1067" s="63">
        <f t="shared" si="225"/>
        <v>0</v>
      </c>
      <c r="AM1067" s="63">
        <f t="shared" si="226"/>
        <v>0</v>
      </c>
      <c r="AN1067" s="43" t="e">
        <f t="shared" si="227"/>
        <v>#DIV/0!</v>
      </c>
      <c r="AO1067" s="3" t="e">
        <f t="shared" si="228"/>
        <v>#DIV/0!</v>
      </c>
      <c r="AP1067" s="3" t="e">
        <f t="shared" si="220"/>
        <v>#DIV/0!</v>
      </c>
      <c r="AV1067" s="7"/>
      <c r="AW1067" s="7"/>
      <c r="AX1067" s="7"/>
      <c r="AY1067" s="7"/>
      <c r="AZ1067" s="7"/>
      <c r="BA1067" s="7"/>
      <c r="BI1067" s="7"/>
    </row>
    <row r="1068" spans="1:61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AH1068" s="3">
        <f t="shared" si="221"/>
        <v>0</v>
      </c>
      <c r="AI1068" s="3">
        <f t="shared" si="222"/>
        <v>0</v>
      </c>
      <c r="AJ1068" s="3">
        <f t="shared" si="223"/>
        <v>0</v>
      </c>
      <c r="AK1068" s="1">
        <f t="shared" si="224"/>
        <v>1331857498500</v>
      </c>
      <c r="AL1068" s="63">
        <f t="shared" si="225"/>
        <v>0</v>
      </c>
      <c r="AM1068" s="63">
        <f t="shared" si="226"/>
        <v>0</v>
      </c>
      <c r="AN1068" s="43" t="e">
        <f t="shared" si="227"/>
        <v>#DIV/0!</v>
      </c>
      <c r="AO1068" s="3" t="e">
        <f t="shared" si="228"/>
        <v>#DIV/0!</v>
      </c>
      <c r="AP1068" s="3" t="e">
        <f t="shared" si="220"/>
        <v>#DIV/0!</v>
      </c>
      <c r="AV1068" s="7"/>
      <c r="AW1068" s="7"/>
      <c r="AX1068" s="7"/>
      <c r="AY1068" s="7"/>
      <c r="AZ1068" s="7"/>
      <c r="BA1068" s="7"/>
      <c r="BI1068" s="7"/>
    </row>
    <row r="1069" spans="1:6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AH1069" s="3">
        <f t="shared" si="221"/>
        <v>0</v>
      </c>
      <c r="AI1069" s="3">
        <f t="shared" si="222"/>
        <v>0</v>
      </c>
      <c r="AJ1069" s="3">
        <f t="shared" si="223"/>
        <v>0</v>
      </c>
      <c r="AK1069" s="1">
        <f t="shared" si="224"/>
        <v>1331857498500</v>
      </c>
      <c r="AL1069" s="63">
        <f t="shared" si="225"/>
        <v>0</v>
      </c>
      <c r="AM1069" s="63">
        <f t="shared" si="226"/>
        <v>0</v>
      </c>
      <c r="AN1069" s="43" t="e">
        <f t="shared" si="227"/>
        <v>#DIV/0!</v>
      </c>
      <c r="AO1069" s="3" t="e">
        <f t="shared" si="228"/>
        <v>#DIV/0!</v>
      </c>
      <c r="AP1069" s="3" t="e">
        <f t="shared" si="220"/>
        <v>#DIV/0!</v>
      </c>
      <c r="AV1069" s="7"/>
      <c r="AW1069" s="7"/>
      <c r="AX1069" s="7"/>
      <c r="AY1069" s="7"/>
      <c r="AZ1069" s="7"/>
      <c r="BA1069" s="7"/>
      <c r="BI1069" s="7"/>
    </row>
    <row r="1070" spans="1:61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AH1070" s="3">
        <f t="shared" si="221"/>
        <v>0</v>
      </c>
      <c r="AI1070" s="3">
        <f t="shared" si="222"/>
        <v>0</v>
      </c>
      <c r="AJ1070" s="3">
        <f t="shared" si="223"/>
        <v>0</v>
      </c>
      <c r="AK1070" s="1">
        <f t="shared" si="224"/>
        <v>1331857498500</v>
      </c>
      <c r="AL1070" s="63">
        <f t="shared" si="225"/>
        <v>0</v>
      </c>
      <c r="AM1070" s="63">
        <f t="shared" si="226"/>
        <v>0</v>
      </c>
      <c r="AN1070" s="43" t="e">
        <f t="shared" si="227"/>
        <v>#DIV/0!</v>
      </c>
      <c r="AO1070" s="3" t="e">
        <f t="shared" si="228"/>
        <v>#DIV/0!</v>
      </c>
      <c r="AP1070" s="3" t="e">
        <f t="shared" si="220"/>
        <v>#DIV/0!</v>
      </c>
      <c r="AV1070" s="7"/>
      <c r="AW1070" s="7"/>
      <c r="AX1070" s="7"/>
      <c r="AY1070" s="7"/>
      <c r="AZ1070" s="7"/>
      <c r="BA1070" s="7"/>
      <c r="BI1070" s="7"/>
    </row>
    <row r="1071" spans="1:6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AH1071" s="3">
        <f t="shared" si="221"/>
        <v>0</v>
      </c>
      <c r="AI1071" s="3">
        <f t="shared" si="222"/>
        <v>0</v>
      </c>
      <c r="AJ1071" s="3">
        <f t="shared" si="223"/>
        <v>0</v>
      </c>
      <c r="AK1071" s="1">
        <f t="shared" si="224"/>
        <v>1331857498500</v>
      </c>
      <c r="AL1071" s="63">
        <f t="shared" si="225"/>
        <v>0</v>
      </c>
      <c r="AM1071" s="63">
        <f t="shared" si="226"/>
        <v>0</v>
      </c>
      <c r="AN1071" s="43" t="e">
        <f t="shared" si="227"/>
        <v>#DIV/0!</v>
      </c>
      <c r="AO1071" s="3" t="e">
        <f t="shared" si="228"/>
        <v>#DIV/0!</v>
      </c>
      <c r="AP1071" s="3" t="e">
        <f t="shared" si="220"/>
        <v>#DIV/0!</v>
      </c>
      <c r="AV1071" s="7"/>
      <c r="AW1071" s="7"/>
      <c r="AX1071" s="7"/>
      <c r="AY1071" s="7"/>
      <c r="AZ1071" s="7"/>
      <c r="BA1071" s="7"/>
      <c r="BI1071" s="7"/>
    </row>
    <row r="1072" spans="1:6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AH1072" s="3">
        <f t="shared" si="221"/>
        <v>0</v>
      </c>
      <c r="AI1072" s="3">
        <f t="shared" si="222"/>
        <v>0</v>
      </c>
      <c r="AJ1072" s="3">
        <f t="shared" si="223"/>
        <v>0</v>
      </c>
      <c r="AK1072" s="1">
        <f t="shared" si="224"/>
        <v>1331857498500</v>
      </c>
      <c r="AL1072" s="63">
        <f t="shared" si="225"/>
        <v>0</v>
      </c>
      <c r="AM1072" s="63">
        <f t="shared" si="226"/>
        <v>0</v>
      </c>
      <c r="AN1072" s="43" t="e">
        <f t="shared" si="227"/>
        <v>#DIV/0!</v>
      </c>
      <c r="AO1072" s="3" t="e">
        <f t="shared" si="228"/>
        <v>#DIV/0!</v>
      </c>
      <c r="AP1072" s="3" t="e">
        <f t="shared" si="220"/>
        <v>#DIV/0!</v>
      </c>
      <c r="AV1072" s="7"/>
      <c r="AW1072" s="7"/>
      <c r="AX1072" s="7"/>
      <c r="AY1072" s="7"/>
      <c r="AZ1072" s="7"/>
      <c r="BA1072" s="7"/>
      <c r="BI1072" s="7"/>
    </row>
    <row r="1073" spans="1:61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AH1073" s="3">
        <f t="shared" si="221"/>
        <v>0</v>
      </c>
      <c r="AI1073" s="3">
        <f t="shared" si="222"/>
        <v>0</v>
      </c>
      <c r="AJ1073" s="3">
        <f t="shared" si="223"/>
        <v>0</v>
      </c>
      <c r="AK1073" s="1">
        <f t="shared" si="224"/>
        <v>1331857498500</v>
      </c>
      <c r="AL1073" s="63">
        <f t="shared" si="225"/>
        <v>0</v>
      </c>
      <c r="AM1073" s="63">
        <f t="shared" si="226"/>
        <v>0</v>
      </c>
      <c r="AN1073" s="43" t="e">
        <f t="shared" si="227"/>
        <v>#DIV/0!</v>
      </c>
      <c r="AO1073" s="3" t="e">
        <f t="shared" si="228"/>
        <v>#DIV/0!</v>
      </c>
      <c r="AP1073" s="3" t="e">
        <f t="shared" si="220"/>
        <v>#DIV/0!</v>
      </c>
      <c r="AV1073" s="7"/>
      <c r="AW1073" s="7"/>
      <c r="AX1073" s="7"/>
      <c r="AY1073" s="7"/>
      <c r="AZ1073" s="7"/>
      <c r="BA1073" s="7"/>
      <c r="BI1073" s="7"/>
    </row>
    <row r="1074" spans="1:61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AH1074" s="3">
        <f t="shared" si="221"/>
        <v>0</v>
      </c>
      <c r="AI1074" s="3">
        <f t="shared" si="222"/>
        <v>0</v>
      </c>
      <c r="AJ1074" s="3">
        <f t="shared" si="223"/>
        <v>0</v>
      </c>
      <c r="AK1074" s="1">
        <f t="shared" si="224"/>
        <v>1331857498500</v>
      </c>
      <c r="AL1074" s="63">
        <f t="shared" si="225"/>
        <v>0</v>
      </c>
      <c r="AM1074" s="63">
        <f t="shared" si="226"/>
        <v>0</v>
      </c>
      <c r="AN1074" s="43" t="e">
        <f t="shared" si="227"/>
        <v>#DIV/0!</v>
      </c>
      <c r="AO1074" s="3" t="e">
        <f t="shared" si="228"/>
        <v>#DIV/0!</v>
      </c>
      <c r="AP1074" s="3" t="e">
        <f t="shared" si="220"/>
        <v>#DIV/0!</v>
      </c>
      <c r="AV1074" s="7"/>
      <c r="AW1074" s="7"/>
      <c r="AX1074" s="7"/>
      <c r="AY1074" s="7"/>
      <c r="AZ1074" s="7"/>
      <c r="BA1074" s="7"/>
      <c r="BI1074" s="7"/>
    </row>
    <row r="1075" spans="1:6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AH1075" s="3">
        <f t="shared" si="221"/>
        <v>0</v>
      </c>
      <c r="AI1075" s="3">
        <f t="shared" si="222"/>
        <v>0</v>
      </c>
      <c r="AJ1075" s="3">
        <f t="shared" si="223"/>
        <v>0</v>
      </c>
      <c r="AK1075" s="1">
        <f t="shared" si="224"/>
        <v>1331857498500</v>
      </c>
      <c r="AL1075" s="63">
        <f t="shared" si="225"/>
        <v>0</v>
      </c>
      <c r="AM1075" s="63">
        <f t="shared" si="226"/>
        <v>0</v>
      </c>
      <c r="AN1075" s="43" t="e">
        <f t="shared" si="227"/>
        <v>#DIV/0!</v>
      </c>
      <c r="AO1075" s="3" t="e">
        <f t="shared" si="228"/>
        <v>#DIV/0!</v>
      </c>
      <c r="AP1075" s="3" t="e">
        <f t="shared" si="220"/>
        <v>#DIV/0!</v>
      </c>
      <c r="AV1075" s="7"/>
      <c r="AW1075" s="7"/>
      <c r="AX1075" s="7"/>
      <c r="AY1075" s="7"/>
      <c r="AZ1075" s="7"/>
      <c r="BA1075" s="7"/>
      <c r="BI1075" s="7"/>
    </row>
    <row r="1076" spans="1:61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AH1076" s="3">
        <f t="shared" si="221"/>
        <v>0</v>
      </c>
      <c r="AI1076" s="3">
        <f t="shared" si="222"/>
        <v>0</v>
      </c>
      <c r="AJ1076" s="3">
        <f t="shared" si="223"/>
        <v>0</v>
      </c>
      <c r="AK1076" s="1">
        <f t="shared" si="224"/>
        <v>1331857498500</v>
      </c>
      <c r="AL1076" s="63">
        <f t="shared" si="225"/>
        <v>0</v>
      </c>
      <c r="AM1076" s="63">
        <f t="shared" si="226"/>
        <v>0</v>
      </c>
      <c r="AN1076" s="43" t="e">
        <f t="shared" si="227"/>
        <v>#DIV/0!</v>
      </c>
      <c r="AO1076" s="3" t="e">
        <f t="shared" si="228"/>
        <v>#DIV/0!</v>
      </c>
      <c r="AP1076" s="3" t="e">
        <f t="shared" si="220"/>
        <v>#DIV/0!</v>
      </c>
      <c r="AV1076" s="7"/>
      <c r="AW1076" s="7"/>
      <c r="AX1076" s="7"/>
      <c r="AY1076" s="7"/>
      <c r="AZ1076" s="7"/>
      <c r="BA1076" s="7"/>
      <c r="BI1076" s="7"/>
    </row>
    <row r="1077" spans="1:61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AH1077" s="3">
        <f t="shared" si="221"/>
        <v>0</v>
      </c>
      <c r="AI1077" s="3">
        <f t="shared" si="222"/>
        <v>0</v>
      </c>
      <c r="AJ1077" s="3">
        <f t="shared" si="223"/>
        <v>0</v>
      </c>
      <c r="AK1077" s="1">
        <f t="shared" si="224"/>
        <v>1331857498500</v>
      </c>
      <c r="AL1077" s="63">
        <f t="shared" si="225"/>
        <v>0</v>
      </c>
      <c r="AM1077" s="63">
        <f t="shared" si="226"/>
        <v>0</v>
      </c>
      <c r="AN1077" s="43" t="e">
        <f t="shared" si="227"/>
        <v>#DIV/0!</v>
      </c>
      <c r="AO1077" s="3" t="e">
        <f t="shared" si="228"/>
        <v>#DIV/0!</v>
      </c>
      <c r="AP1077" s="3" t="e">
        <f t="shared" si="220"/>
        <v>#DIV/0!</v>
      </c>
      <c r="AV1077" s="7"/>
      <c r="AW1077" s="7"/>
      <c r="AX1077" s="7"/>
      <c r="AY1077" s="7"/>
      <c r="AZ1077" s="7"/>
      <c r="BA1077" s="7"/>
      <c r="BI1077" s="7"/>
    </row>
    <row r="1078" spans="1:6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AH1078" s="3">
        <f t="shared" si="221"/>
        <v>0</v>
      </c>
      <c r="AI1078" s="3">
        <f t="shared" si="222"/>
        <v>0</v>
      </c>
      <c r="AJ1078" s="3">
        <f t="shared" si="223"/>
        <v>0</v>
      </c>
      <c r="AK1078" s="1">
        <f t="shared" si="224"/>
        <v>1331857498500</v>
      </c>
      <c r="AL1078" s="63">
        <f t="shared" si="225"/>
        <v>0</v>
      </c>
      <c r="AM1078" s="63">
        <f t="shared" si="226"/>
        <v>0</v>
      </c>
      <c r="AN1078" s="43" t="e">
        <f t="shared" si="227"/>
        <v>#DIV/0!</v>
      </c>
      <c r="AO1078" s="3" t="e">
        <f t="shared" si="228"/>
        <v>#DIV/0!</v>
      </c>
      <c r="AP1078" s="3" t="e">
        <f t="shared" si="220"/>
        <v>#DIV/0!</v>
      </c>
      <c r="AV1078" s="7"/>
      <c r="AW1078" s="7"/>
      <c r="AX1078" s="7"/>
      <c r="AY1078" s="7"/>
      <c r="AZ1078" s="7"/>
      <c r="BA1078" s="7"/>
      <c r="BI1078" s="7"/>
    </row>
    <row r="1079" spans="1:61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AH1079" s="3">
        <f t="shared" si="221"/>
        <v>0</v>
      </c>
      <c r="AI1079" s="3">
        <f t="shared" si="222"/>
        <v>0</v>
      </c>
      <c r="AJ1079" s="3">
        <f t="shared" si="223"/>
        <v>0</v>
      </c>
      <c r="AK1079" s="1">
        <f t="shared" si="224"/>
        <v>1331857498500</v>
      </c>
      <c r="AL1079" s="63">
        <f t="shared" si="225"/>
        <v>0</v>
      </c>
      <c r="AM1079" s="63">
        <f t="shared" si="226"/>
        <v>0</v>
      </c>
      <c r="AN1079" s="43" t="e">
        <f t="shared" si="227"/>
        <v>#DIV/0!</v>
      </c>
      <c r="AO1079" s="3" t="e">
        <f t="shared" si="228"/>
        <v>#DIV/0!</v>
      </c>
      <c r="AP1079" s="3" t="e">
        <f t="shared" si="220"/>
        <v>#DIV/0!</v>
      </c>
      <c r="AV1079" s="7"/>
      <c r="AW1079" s="7"/>
      <c r="AX1079" s="7"/>
      <c r="AY1079" s="7"/>
      <c r="AZ1079" s="7"/>
      <c r="BA1079" s="7"/>
      <c r="BI1079" s="7"/>
    </row>
    <row r="1080" spans="1:61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AH1080" s="3">
        <f t="shared" si="221"/>
        <v>0</v>
      </c>
      <c r="AI1080" s="3">
        <f t="shared" si="222"/>
        <v>0</v>
      </c>
      <c r="AJ1080" s="3">
        <f t="shared" si="223"/>
        <v>0</v>
      </c>
      <c r="AK1080" s="1">
        <f t="shared" si="224"/>
        <v>1331857498500</v>
      </c>
      <c r="AL1080" s="63">
        <f t="shared" si="225"/>
        <v>0</v>
      </c>
      <c r="AM1080" s="63">
        <f t="shared" si="226"/>
        <v>0</v>
      </c>
      <c r="AN1080" s="43" t="e">
        <f t="shared" si="227"/>
        <v>#DIV/0!</v>
      </c>
      <c r="AO1080" s="3" t="e">
        <f t="shared" si="228"/>
        <v>#DIV/0!</v>
      </c>
      <c r="AP1080" s="3" t="e">
        <f t="shared" si="220"/>
        <v>#DIV/0!</v>
      </c>
      <c r="AV1080" s="7"/>
      <c r="AW1080" s="7"/>
      <c r="AX1080" s="7"/>
      <c r="AY1080" s="7"/>
      <c r="AZ1080" s="7"/>
      <c r="BA1080" s="7"/>
      <c r="BI1080" s="7"/>
    </row>
    <row r="1081" spans="1:6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AH1081" s="3">
        <f t="shared" si="221"/>
        <v>0</v>
      </c>
      <c r="AI1081" s="3">
        <f t="shared" si="222"/>
        <v>0</v>
      </c>
      <c r="AJ1081" s="3">
        <f t="shared" si="223"/>
        <v>0</v>
      </c>
      <c r="AK1081" s="1">
        <f t="shared" si="224"/>
        <v>1331857498500</v>
      </c>
      <c r="AL1081" s="63">
        <f t="shared" si="225"/>
        <v>0</v>
      </c>
      <c r="AM1081" s="63">
        <f t="shared" si="226"/>
        <v>0</v>
      </c>
      <c r="AN1081" s="43" t="e">
        <f t="shared" si="227"/>
        <v>#DIV/0!</v>
      </c>
      <c r="AO1081" s="3" t="e">
        <f t="shared" si="228"/>
        <v>#DIV/0!</v>
      </c>
      <c r="AP1081" s="3" t="e">
        <f t="shared" si="220"/>
        <v>#DIV/0!</v>
      </c>
      <c r="AV1081" s="7"/>
      <c r="AW1081" s="7"/>
      <c r="AX1081" s="7"/>
      <c r="AY1081" s="7"/>
      <c r="AZ1081" s="7"/>
      <c r="BA1081" s="7"/>
      <c r="BI1081" s="7"/>
    </row>
    <row r="1082" spans="1:61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AH1082" s="3">
        <f t="shared" si="221"/>
        <v>0</v>
      </c>
      <c r="AI1082" s="3">
        <f t="shared" si="222"/>
        <v>0</v>
      </c>
      <c r="AJ1082" s="3">
        <f t="shared" si="223"/>
        <v>0</v>
      </c>
      <c r="AK1082" s="1">
        <f t="shared" si="224"/>
        <v>1331857498500</v>
      </c>
      <c r="AL1082" s="63">
        <f t="shared" si="225"/>
        <v>0</v>
      </c>
      <c r="AM1082" s="63">
        <f t="shared" si="226"/>
        <v>0</v>
      </c>
      <c r="AN1082" s="43" t="e">
        <f t="shared" si="227"/>
        <v>#DIV/0!</v>
      </c>
      <c r="AO1082" s="3" t="e">
        <f t="shared" si="228"/>
        <v>#DIV/0!</v>
      </c>
      <c r="AP1082" s="3" t="e">
        <f t="shared" si="220"/>
        <v>#DIV/0!</v>
      </c>
      <c r="AV1082" s="7"/>
      <c r="AW1082" s="7"/>
      <c r="AX1082" s="7"/>
      <c r="AY1082" s="7"/>
      <c r="AZ1082" s="7"/>
      <c r="BA1082" s="7"/>
      <c r="BI1082" s="7"/>
    </row>
    <row r="1083" spans="1:61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AH1083" s="3">
        <f t="shared" si="221"/>
        <v>0</v>
      </c>
      <c r="AI1083" s="3">
        <f t="shared" si="222"/>
        <v>0</v>
      </c>
      <c r="AJ1083" s="3">
        <f t="shared" si="223"/>
        <v>0</v>
      </c>
      <c r="AK1083" s="1">
        <f t="shared" si="224"/>
        <v>1331857498500</v>
      </c>
      <c r="AL1083" s="63">
        <f t="shared" si="225"/>
        <v>0</v>
      </c>
      <c r="AM1083" s="63">
        <f t="shared" si="226"/>
        <v>0</v>
      </c>
      <c r="AN1083" s="43" t="e">
        <f t="shared" si="227"/>
        <v>#DIV/0!</v>
      </c>
      <c r="AO1083" s="3" t="e">
        <f t="shared" si="228"/>
        <v>#DIV/0!</v>
      </c>
      <c r="AP1083" s="3" t="e">
        <f t="shared" si="220"/>
        <v>#DIV/0!</v>
      </c>
      <c r="AV1083" s="7"/>
      <c r="AW1083" s="7"/>
      <c r="AX1083" s="7"/>
      <c r="AY1083" s="7"/>
      <c r="AZ1083" s="7"/>
      <c r="BA1083" s="7"/>
      <c r="BI1083" s="7"/>
    </row>
    <row r="1084" spans="1:6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AH1084" s="3">
        <f t="shared" si="221"/>
        <v>0</v>
      </c>
      <c r="AI1084" s="3">
        <f t="shared" si="222"/>
        <v>0</v>
      </c>
      <c r="AJ1084" s="3">
        <f t="shared" si="223"/>
        <v>0</v>
      </c>
      <c r="AK1084" s="1">
        <f t="shared" si="224"/>
        <v>1331857498500</v>
      </c>
      <c r="AL1084" s="63">
        <f t="shared" si="225"/>
        <v>0</v>
      </c>
      <c r="AM1084" s="63">
        <f t="shared" si="226"/>
        <v>0</v>
      </c>
      <c r="AN1084" s="43" t="e">
        <f t="shared" si="227"/>
        <v>#DIV/0!</v>
      </c>
      <c r="AO1084" s="3" t="e">
        <f t="shared" si="228"/>
        <v>#DIV/0!</v>
      </c>
      <c r="AP1084" s="3" t="e">
        <f t="shared" si="220"/>
        <v>#DIV/0!</v>
      </c>
      <c r="AV1084" s="7"/>
      <c r="AW1084" s="7"/>
      <c r="AX1084" s="7"/>
      <c r="AY1084" s="7"/>
      <c r="AZ1084" s="7"/>
      <c r="BA1084" s="7"/>
      <c r="BI1084" s="7"/>
    </row>
    <row r="1085" spans="1:61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AH1085" s="3">
        <f t="shared" si="221"/>
        <v>0</v>
      </c>
      <c r="AI1085" s="3">
        <f t="shared" si="222"/>
        <v>0</v>
      </c>
      <c r="AJ1085" s="3">
        <f t="shared" si="223"/>
        <v>0</v>
      </c>
      <c r="AK1085" s="1">
        <f t="shared" si="224"/>
        <v>1331857498500</v>
      </c>
      <c r="AL1085" s="63">
        <f t="shared" si="225"/>
        <v>0</v>
      </c>
      <c r="AM1085" s="63">
        <f t="shared" si="226"/>
        <v>0</v>
      </c>
      <c r="AN1085" s="43" t="e">
        <f t="shared" si="227"/>
        <v>#DIV/0!</v>
      </c>
      <c r="AO1085" s="3" t="e">
        <f t="shared" si="228"/>
        <v>#DIV/0!</v>
      </c>
      <c r="AP1085" s="3" t="e">
        <f t="shared" si="220"/>
        <v>#DIV/0!</v>
      </c>
      <c r="AV1085" s="7"/>
      <c r="AW1085" s="7"/>
      <c r="AX1085" s="7"/>
      <c r="AY1085" s="7"/>
      <c r="AZ1085" s="7"/>
      <c r="BA1085" s="7"/>
      <c r="BI1085" s="7"/>
    </row>
    <row r="1086" spans="1:61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AH1086" s="3">
        <f t="shared" si="221"/>
        <v>0</v>
      </c>
      <c r="AI1086" s="3">
        <f t="shared" si="222"/>
        <v>0</v>
      </c>
      <c r="AJ1086" s="3">
        <f t="shared" si="223"/>
        <v>0</v>
      </c>
      <c r="AK1086" s="1">
        <f t="shared" si="224"/>
        <v>1331857498500</v>
      </c>
      <c r="AL1086" s="63">
        <f t="shared" si="225"/>
        <v>0</v>
      </c>
      <c r="AM1086" s="63">
        <f t="shared" si="226"/>
        <v>0</v>
      </c>
      <c r="AN1086" s="43" t="e">
        <f t="shared" si="227"/>
        <v>#DIV/0!</v>
      </c>
      <c r="AO1086" s="3" t="e">
        <f t="shared" si="228"/>
        <v>#DIV/0!</v>
      </c>
      <c r="AP1086" s="3" t="e">
        <f t="shared" si="220"/>
        <v>#DIV/0!</v>
      </c>
      <c r="AV1086" s="7"/>
      <c r="AW1086" s="7"/>
      <c r="AX1086" s="7"/>
      <c r="AY1086" s="7"/>
      <c r="AZ1086" s="7"/>
      <c r="BA1086" s="7"/>
      <c r="BI1086" s="7"/>
    </row>
    <row r="1087" spans="1:6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AH1087" s="3">
        <f t="shared" si="221"/>
        <v>0</v>
      </c>
      <c r="AI1087" s="3">
        <f t="shared" si="222"/>
        <v>0</v>
      </c>
      <c r="AJ1087" s="3">
        <f t="shared" si="223"/>
        <v>0</v>
      </c>
      <c r="AK1087" s="1">
        <f t="shared" si="224"/>
        <v>1331857498500</v>
      </c>
      <c r="AL1087" s="63">
        <f t="shared" si="225"/>
        <v>0</v>
      </c>
      <c r="AM1087" s="63">
        <f t="shared" si="226"/>
        <v>0</v>
      </c>
      <c r="AN1087" s="43" t="e">
        <f t="shared" si="227"/>
        <v>#DIV/0!</v>
      </c>
      <c r="AO1087" s="3" t="e">
        <f t="shared" si="228"/>
        <v>#DIV/0!</v>
      </c>
      <c r="AP1087" s="3" t="e">
        <f t="shared" si="220"/>
        <v>#DIV/0!</v>
      </c>
      <c r="AV1087" s="7"/>
      <c r="AW1087" s="7"/>
      <c r="AX1087" s="7"/>
      <c r="AY1087" s="7"/>
      <c r="AZ1087" s="7"/>
      <c r="BA1087" s="7"/>
      <c r="BI1087" s="7"/>
    </row>
    <row r="1088" spans="1:61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AH1088" s="3">
        <f t="shared" si="221"/>
        <v>0</v>
      </c>
      <c r="AI1088" s="3">
        <f t="shared" si="222"/>
        <v>0</v>
      </c>
      <c r="AJ1088" s="3">
        <f t="shared" si="223"/>
        <v>0</v>
      </c>
      <c r="AK1088" s="1">
        <f t="shared" si="224"/>
        <v>1331857498500</v>
      </c>
      <c r="AL1088" s="63">
        <f t="shared" si="225"/>
        <v>0</v>
      </c>
      <c r="AM1088" s="63">
        <f t="shared" si="226"/>
        <v>0</v>
      </c>
      <c r="AN1088" s="43" t="e">
        <f t="shared" si="227"/>
        <v>#DIV/0!</v>
      </c>
      <c r="AO1088" s="3" t="e">
        <f t="shared" si="228"/>
        <v>#DIV/0!</v>
      </c>
      <c r="AP1088" s="3" t="e">
        <f t="shared" si="220"/>
        <v>#DIV/0!</v>
      </c>
      <c r="AV1088" s="7"/>
      <c r="AW1088" s="7"/>
      <c r="AX1088" s="7"/>
      <c r="AY1088" s="7"/>
      <c r="AZ1088" s="7"/>
      <c r="BA1088" s="7"/>
      <c r="BI1088" s="7"/>
    </row>
    <row r="1089" spans="1:61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AH1089" s="3">
        <f t="shared" si="221"/>
        <v>0</v>
      </c>
      <c r="AI1089" s="3">
        <f t="shared" si="222"/>
        <v>0</v>
      </c>
      <c r="AJ1089" s="3">
        <f t="shared" si="223"/>
        <v>0</v>
      </c>
      <c r="AK1089" s="1">
        <f t="shared" si="224"/>
        <v>1331857498500</v>
      </c>
      <c r="AL1089" s="63">
        <f t="shared" si="225"/>
        <v>0</v>
      </c>
      <c r="AM1089" s="63">
        <f t="shared" si="226"/>
        <v>0</v>
      </c>
      <c r="AN1089" s="43" t="e">
        <f t="shared" si="227"/>
        <v>#DIV/0!</v>
      </c>
      <c r="AO1089" s="3" t="e">
        <f t="shared" si="228"/>
        <v>#DIV/0!</v>
      </c>
      <c r="AP1089" s="3" t="e">
        <f t="shared" si="220"/>
        <v>#DIV/0!</v>
      </c>
      <c r="AV1089" s="7"/>
      <c r="AW1089" s="7"/>
      <c r="AX1089" s="7"/>
      <c r="AY1089" s="7"/>
      <c r="AZ1089" s="7"/>
      <c r="BA1089" s="7"/>
      <c r="BI1089" s="7"/>
    </row>
    <row r="1090" spans="1:6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AH1090" s="3">
        <f t="shared" si="221"/>
        <v>0</v>
      </c>
      <c r="AI1090" s="3">
        <f t="shared" si="222"/>
        <v>0</v>
      </c>
      <c r="AJ1090" s="3">
        <f t="shared" si="223"/>
        <v>0</v>
      </c>
      <c r="AK1090" s="1">
        <f t="shared" si="224"/>
        <v>1331857498500</v>
      </c>
      <c r="AL1090" s="63">
        <f t="shared" si="225"/>
        <v>0</v>
      </c>
      <c r="AM1090" s="63">
        <f t="shared" si="226"/>
        <v>0</v>
      </c>
      <c r="AN1090" s="43" t="e">
        <f t="shared" si="227"/>
        <v>#DIV/0!</v>
      </c>
      <c r="AO1090" s="3" t="e">
        <f t="shared" si="228"/>
        <v>#DIV/0!</v>
      </c>
      <c r="AP1090" s="3" t="e">
        <f t="shared" si="220"/>
        <v>#DIV/0!</v>
      </c>
      <c r="AV1090" s="7"/>
      <c r="AW1090" s="7"/>
      <c r="AX1090" s="7"/>
      <c r="AY1090" s="7"/>
      <c r="AZ1090" s="7"/>
      <c r="BA1090" s="7"/>
      <c r="BI1090" s="7"/>
    </row>
    <row r="1091" spans="1:6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AH1091" s="3">
        <f t="shared" si="221"/>
        <v>0</v>
      </c>
      <c r="AI1091" s="3">
        <f t="shared" si="222"/>
        <v>0</v>
      </c>
      <c r="AJ1091" s="3">
        <f t="shared" si="223"/>
        <v>0</v>
      </c>
      <c r="AK1091" s="1">
        <f t="shared" si="224"/>
        <v>1331857498500</v>
      </c>
      <c r="AL1091" s="63">
        <f t="shared" si="225"/>
        <v>0</v>
      </c>
      <c r="AM1091" s="63">
        <f t="shared" si="226"/>
        <v>0</v>
      </c>
      <c r="AN1091" s="43" t="e">
        <f t="shared" si="227"/>
        <v>#DIV/0!</v>
      </c>
      <c r="AO1091" s="3" t="e">
        <f t="shared" si="228"/>
        <v>#DIV/0!</v>
      </c>
      <c r="AP1091" s="3" t="e">
        <f t="shared" si="220"/>
        <v>#DIV/0!</v>
      </c>
      <c r="AV1091" s="7"/>
      <c r="AW1091" s="7"/>
      <c r="AX1091" s="7"/>
      <c r="AY1091" s="7"/>
      <c r="AZ1091" s="7"/>
      <c r="BA1091" s="7"/>
      <c r="BI1091" s="7"/>
    </row>
    <row r="1092" spans="1:61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AH1092" s="3">
        <f t="shared" si="221"/>
        <v>0</v>
      </c>
      <c r="AI1092" s="3">
        <f t="shared" si="222"/>
        <v>0</v>
      </c>
      <c r="AJ1092" s="3">
        <f t="shared" si="223"/>
        <v>0</v>
      </c>
      <c r="AK1092" s="1">
        <f t="shared" si="224"/>
        <v>1331857498500</v>
      </c>
      <c r="AL1092" s="63">
        <f t="shared" si="225"/>
        <v>0</v>
      </c>
      <c r="AM1092" s="63">
        <f t="shared" si="226"/>
        <v>0</v>
      </c>
      <c r="AN1092" s="43" t="e">
        <f t="shared" si="227"/>
        <v>#DIV/0!</v>
      </c>
      <c r="AO1092" s="3" t="e">
        <f t="shared" si="228"/>
        <v>#DIV/0!</v>
      </c>
      <c r="AP1092" s="3" t="e">
        <f t="shared" ref="AP1092:AP1148" si="229">R1092/P1092</f>
        <v>#DIV/0!</v>
      </c>
      <c r="AV1092" s="7"/>
      <c r="AW1092" s="7"/>
      <c r="AX1092" s="7"/>
      <c r="AY1092" s="7"/>
      <c r="AZ1092" s="7"/>
      <c r="BA1092" s="7"/>
      <c r="BI1092" s="7"/>
    </row>
    <row r="1093" spans="1:6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AH1093" s="3">
        <f t="shared" ref="AH1093:AH1148" si="230">O1093*AG1093</f>
        <v>0</v>
      </c>
      <c r="AI1093" s="3">
        <f t="shared" ref="AI1093:AI1148" si="231">U1093*AG1093</f>
        <v>0</v>
      </c>
      <c r="AJ1093" s="3">
        <f t="shared" ref="AJ1093:AJ1148" si="232">AA1093*AG1093</f>
        <v>0</v>
      </c>
      <c r="AK1093" s="1">
        <f t="shared" ref="AK1093:AK1148" si="233">AK1092+(C1093*0.25)*3600</f>
        <v>1331857498500</v>
      </c>
      <c r="AL1093" s="63">
        <f t="shared" ref="AL1093:AL1148" si="234">G1092*AL$5</f>
        <v>0</v>
      </c>
      <c r="AM1093" s="63">
        <f t="shared" ref="AM1093:AM1148" si="235">K1092*AM$5</f>
        <v>0</v>
      </c>
      <c r="AN1093" s="43" t="e">
        <f t="shared" ref="AN1093:AN1148" si="236">AM1093/AL1093</f>
        <v>#DIV/0!</v>
      </c>
      <c r="AO1093" s="3" t="e">
        <f t="shared" ref="AO1093:AO1148" si="237">((P1093*12)+Q1093+(R1093*16)+(S1093*14))/(P1093*12)</f>
        <v>#DIV/0!</v>
      </c>
      <c r="AP1093" s="3" t="e">
        <f t="shared" si="229"/>
        <v>#DIV/0!</v>
      </c>
      <c r="AV1093" s="7"/>
      <c r="AW1093" s="7"/>
      <c r="AX1093" s="7"/>
      <c r="AY1093" s="7"/>
      <c r="AZ1093" s="7"/>
      <c r="BA1093" s="7"/>
      <c r="BI1093" s="7"/>
    </row>
    <row r="1094" spans="1:61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AH1094" s="3">
        <f t="shared" si="230"/>
        <v>0</v>
      </c>
      <c r="AI1094" s="3">
        <f t="shared" si="231"/>
        <v>0</v>
      </c>
      <c r="AJ1094" s="3">
        <f t="shared" si="232"/>
        <v>0</v>
      </c>
      <c r="AK1094" s="1">
        <f t="shared" si="233"/>
        <v>1331857498500</v>
      </c>
      <c r="AL1094" s="63">
        <f t="shared" si="234"/>
        <v>0</v>
      </c>
      <c r="AM1094" s="63">
        <f t="shared" si="235"/>
        <v>0</v>
      </c>
      <c r="AN1094" s="43" t="e">
        <f t="shared" si="236"/>
        <v>#DIV/0!</v>
      </c>
      <c r="AO1094" s="3" t="e">
        <f t="shared" si="237"/>
        <v>#DIV/0!</v>
      </c>
      <c r="AP1094" s="3" t="e">
        <f t="shared" si="229"/>
        <v>#DIV/0!</v>
      </c>
      <c r="AV1094" s="7"/>
      <c r="AW1094" s="7"/>
      <c r="AX1094" s="7"/>
      <c r="AY1094" s="7"/>
      <c r="AZ1094" s="7"/>
      <c r="BA1094" s="7"/>
      <c r="BI1094" s="7"/>
    </row>
    <row r="1095" spans="1:61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AH1095" s="3">
        <f t="shared" si="230"/>
        <v>0</v>
      </c>
      <c r="AI1095" s="3">
        <f t="shared" si="231"/>
        <v>0</v>
      </c>
      <c r="AJ1095" s="3">
        <f t="shared" si="232"/>
        <v>0</v>
      </c>
      <c r="AK1095" s="1">
        <f t="shared" si="233"/>
        <v>1331857498500</v>
      </c>
      <c r="AL1095" s="63">
        <f t="shared" si="234"/>
        <v>0</v>
      </c>
      <c r="AM1095" s="63">
        <f t="shared" si="235"/>
        <v>0</v>
      </c>
      <c r="AN1095" s="43" t="e">
        <f t="shared" si="236"/>
        <v>#DIV/0!</v>
      </c>
      <c r="AO1095" s="3" t="e">
        <f t="shared" si="237"/>
        <v>#DIV/0!</v>
      </c>
      <c r="AP1095" s="3" t="e">
        <f t="shared" si="229"/>
        <v>#DIV/0!</v>
      </c>
      <c r="AV1095" s="7"/>
      <c r="AW1095" s="7"/>
      <c r="AX1095" s="7"/>
      <c r="AY1095" s="7"/>
      <c r="AZ1095" s="7"/>
      <c r="BA1095" s="7"/>
      <c r="BI1095" s="7"/>
    </row>
    <row r="1096" spans="1:6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AH1096" s="3">
        <f t="shared" si="230"/>
        <v>0</v>
      </c>
      <c r="AI1096" s="3">
        <f t="shared" si="231"/>
        <v>0</v>
      </c>
      <c r="AJ1096" s="3">
        <f t="shared" si="232"/>
        <v>0</v>
      </c>
      <c r="AK1096" s="1">
        <f t="shared" si="233"/>
        <v>1331857498500</v>
      </c>
      <c r="AL1096" s="63">
        <f t="shared" si="234"/>
        <v>0</v>
      </c>
      <c r="AM1096" s="63">
        <f t="shared" si="235"/>
        <v>0</v>
      </c>
      <c r="AN1096" s="43" t="e">
        <f t="shared" si="236"/>
        <v>#DIV/0!</v>
      </c>
      <c r="AO1096" s="3" t="e">
        <f t="shared" si="237"/>
        <v>#DIV/0!</v>
      </c>
      <c r="AP1096" s="3" t="e">
        <f t="shared" si="229"/>
        <v>#DIV/0!</v>
      </c>
      <c r="AV1096" s="7"/>
      <c r="AW1096" s="7"/>
      <c r="AX1096" s="7"/>
      <c r="AY1096" s="7"/>
      <c r="AZ1096" s="7"/>
      <c r="BA1096" s="7"/>
      <c r="BI1096" s="7"/>
    </row>
    <row r="1097" spans="1:6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AH1097" s="3">
        <f t="shared" si="230"/>
        <v>0</v>
      </c>
      <c r="AI1097" s="3">
        <f t="shared" si="231"/>
        <v>0</v>
      </c>
      <c r="AJ1097" s="3">
        <f t="shared" si="232"/>
        <v>0</v>
      </c>
      <c r="AK1097" s="1">
        <f t="shared" si="233"/>
        <v>1331857498500</v>
      </c>
      <c r="AL1097" s="63">
        <f t="shared" si="234"/>
        <v>0</v>
      </c>
      <c r="AM1097" s="63">
        <f t="shared" si="235"/>
        <v>0</v>
      </c>
      <c r="AN1097" s="43" t="e">
        <f t="shared" si="236"/>
        <v>#DIV/0!</v>
      </c>
      <c r="AO1097" s="3" t="e">
        <f t="shared" si="237"/>
        <v>#DIV/0!</v>
      </c>
      <c r="AP1097" s="3" t="e">
        <f t="shared" si="229"/>
        <v>#DIV/0!</v>
      </c>
      <c r="AV1097" s="7"/>
      <c r="AW1097" s="7"/>
      <c r="AX1097" s="7"/>
      <c r="AY1097" s="7"/>
      <c r="AZ1097" s="7"/>
      <c r="BA1097" s="7"/>
      <c r="BI1097" s="7"/>
    </row>
    <row r="1098" spans="1:61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AH1098" s="3">
        <f t="shared" si="230"/>
        <v>0</v>
      </c>
      <c r="AI1098" s="3">
        <f t="shared" si="231"/>
        <v>0</v>
      </c>
      <c r="AJ1098" s="3">
        <f t="shared" si="232"/>
        <v>0</v>
      </c>
      <c r="AK1098" s="1">
        <f t="shared" si="233"/>
        <v>1331857498500</v>
      </c>
      <c r="AL1098" s="63">
        <f t="shared" si="234"/>
        <v>0</v>
      </c>
      <c r="AM1098" s="63">
        <f t="shared" si="235"/>
        <v>0</v>
      </c>
      <c r="AN1098" s="43" t="e">
        <f t="shared" si="236"/>
        <v>#DIV/0!</v>
      </c>
      <c r="AO1098" s="3" t="e">
        <f t="shared" si="237"/>
        <v>#DIV/0!</v>
      </c>
      <c r="AP1098" s="3" t="e">
        <f t="shared" si="229"/>
        <v>#DIV/0!</v>
      </c>
      <c r="AV1098" s="7"/>
      <c r="AW1098" s="7"/>
      <c r="AX1098" s="7"/>
      <c r="AY1098" s="7"/>
      <c r="AZ1098" s="7"/>
      <c r="BA1098" s="7"/>
      <c r="BI1098" s="7"/>
    </row>
    <row r="1099" spans="1:6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AH1099" s="3">
        <f t="shared" si="230"/>
        <v>0</v>
      </c>
      <c r="AI1099" s="3">
        <f t="shared" si="231"/>
        <v>0</v>
      </c>
      <c r="AJ1099" s="3">
        <f t="shared" si="232"/>
        <v>0</v>
      </c>
      <c r="AK1099" s="1">
        <f t="shared" si="233"/>
        <v>1331857498500</v>
      </c>
      <c r="AL1099" s="63">
        <f t="shared" si="234"/>
        <v>0</v>
      </c>
      <c r="AM1099" s="63">
        <f t="shared" si="235"/>
        <v>0</v>
      </c>
      <c r="AN1099" s="43" t="e">
        <f t="shared" si="236"/>
        <v>#DIV/0!</v>
      </c>
      <c r="AO1099" s="3" t="e">
        <f t="shared" si="237"/>
        <v>#DIV/0!</v>
      </c>
      <c r="AP1099" s="3" t="e">
        <f t="shared" si="229"/>
        <v>#DIV/0!</v>
      </c>
      <c r="AV1099" s="7"/>
      <c r="AW1099" s="7"/>
      <c r="AX1099" s="7"/>
      <c r="AY1099" s="7"/>
      <c r="AZ1099" s="7"/>
      <c r="BA1099" s="7"/>
      <c r="BI1099" s="7"/>
    </row>
    <row r="1100" spans="1:6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AH1100" s="3">
        <f t="shared" si="230"/>
        <v>0</v>
      </c>
      <c r="AI1100" s="3">
        <f t="shared" si="231"/>
        <v>0</v>
      </c>
      <c r="AJ1100" s="3">
        <f t="shared" si="232"/>
        <v>0</v>
      </c>
      <c r="AK1100" s="1">
        <f t="shared" si="233"/>
        <v>1331857498500</v>
      </c>
      <c r="AL1100" s="63">
        <f t="shared" si="234"/>
        <v>0</v>
      </c>
      <c r="AM1100" s="63">
        <f t="shared" si="235"/>
        <v>0</v>
      </c>
      <c r="AN1100" s="43" t="e">
        <f t="shared" si="236"/>
        <v>#DIV/0!</v>
      </c>
      <c r="AO1100" s="3" t="e">
        <f t="shared" si="237"/>
        <v>#DIV/0!</v>
      </c>
      <c r="AP1100" s="3" t="e">
        <f t="shared" si="229"/>
        <v>#DIV/0!</v>
      </c>
      <c r="AV1100" s="7"/>
      <c r="AW1100" s="7"/>
      <c r="AX1100" s="7"/>
      <c r="AY1100" s="7"/>
      <c r="AZ1100" s="7"/>
      <c r="BA1100" s="7"/>
      <c r="BI1100" s="7"/>
    </row>
    <row r="1101" spans="1:6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AH1101" s="3">
        <f t="shared" si="230"/>
        <v>0</v>
      </c>
      <c r="AI1101" s="3">
        <f t="shared" si="231"/>
        <v>0</v>
      </c>
      <c r="AJ1101" s="3">
        <f t="shared" si="232"/>
        <v>0</v>
      </c>
      <c r="AK1101" s="1">
        <f t="shared" si="233"/>
        <v>1331857498500</v>
      </c>
      <c r="AL1101" s="63">
        <f t="shared" si="234"/>
        <v>0</v>
      </c>
      <c r="AM1101" s="63">
        <f t="shared" si="235"/>
        <v>0</v>
      </c>
      <c r="AN1101" s="43" t="e">
        <f t="shared" si="236"/>
        <v>#DIV/0!</v>
      </c>
      <c r="AO1101" s="3" t="e">
        <f t="shared" si="237"/>
        <v>#DIV/0!</v>
      </c>
      <c r="AP1101" s="3" t="e">
        <f t="shared" si="229"/>
        <v>#DIV/0!</v>
      </c>
      <c r="AV1101" s="7"/>
      <c r="AW1101" s="7"/>
      <c r="AX1101" s="7"/>
      <c r="AY1101" s="7"/>
      <c r="AZ1101" s="7"/>
      <c r="BA1101" s="7"/>
      <c r="BI1101" s="7"/>
    </row>
    <row r="1102" spans="1:6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AH1102" s="3">
        <f t="shared" si="230"/>
        <v>0</v>
      </c>
      <c r="AI1102" s="3">
        <f t="shared" si="231"/>
        <v>0</v>
      </c>
      <c r="AJ1102" s="3">
        <f t="shared" si="232"/>
        <v>0</v>
      </c>
      <c r="AK1102" s="1">
        <f t="shared" si="233"/>
        <v>1331857498500</v>
      </c>
      <c r="AL1102" s="63">
        <f t="shared" si="234"/>
        <v>0</v>
      </c>
      <c r="AM1102" s="63">
        <f t="shared" si="235"/>
        <v>0</v>
      </c>
      <c r="AN1102" s="43" t="e">
        <f t="shared" si="236"/>
        <v>#DIV/0!</v>
      </c>
      <c r="AO1102" s="3" t="e">
        <f t="shared" si="237"/>
        <v>#DIV/0!</v>
      </c>
      <c r="AP1102" s="3" t="e">
        <f t="shared" si="229"/>
        <v>#DIV/0!</v>
      </c>
      <c r="AV1102" s="7"/>
      <c r="AW1102" s="7"/>
      <c r="AX1102" s="7"/>
      <c r="AY1102" s="7"/>
      <c r="AZ1102" s="7"/>
      <c r="BA1102" s="7"/>
      <c r="BI1102" s="7"/>
    </row>
    <row r="1103" spans="1:6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AH1103" s="3">
        <f t="shared" si="230"/>
        <v>0</v>
      </c>
      <c r="AI1103" s="3">
        <f t="shared" si="231"/>
        <v>0</v>
      </c>
      <c r="AJ1103" s="3">
        <f t="shared" si="232"/>
        <v>0</v>
      </c>
      <c r="AK1103" s="1">
        <f t="shared" si="233"/>
        <v>1331857498500</v>
      </c>
      <c r="AL1103" s="63">
        <f t="shared" si="234"/>
        <v>0</v>
      </c>
      <c r="AM1103" s="63">
        <f t="shared" si="235"/>
        <v>0</v>
      </c>
      <c r="AN1103" s="43" t="e">
        <f t="shared" si="236"/>
        <v>#DIV/0!</v>
      </c>
      <c r="AO1103" s="3" t="e">
        <f t="shared" si="237"/>
        <v>#DIV/0!</v>
      </c>
      <c r="AP1103" s="3" t="e">
        <f t="shared" si="229"/>
        <v>#DIV/0!</v>
      </c>
      <c r="AV1103" s="7"/>
      <c r="AW1103" s="7"/>
      <c r="AX1103" s="7"/>
      <c r="AY1103" s="7"/>
      <c r="AZ1103" s="7"/>
      <c r="BA1103" s="7"/>
      <c r="BI1103" s="7"/>
    </row>
    <row r="1104" spans="1:61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AH1104" s="3">
        <f t="shared" si="230"/>
        <v>0</v>
      </c>
      <c r="AI1104" s="3">
        <f t="shared" si="231"/>
        <v>0</v>
      </c>
      <c r="AJ1104" s="3">
        <f t="shared" si="232"/>
        <v>0</v>
      </c>
      <c r="AK1104" s="1">
        <f t="shared" si="233"/>
        <v>1331857498500</v>
      </c>
      <c r="AL1104" s="63">
        <f t="shared" si="234"/>
        <v>0</v>
      </c>
      <c r="AM1104" s="63">
        <f t="shared" si="235"/>
        <v>0</v>
      </c>
      <c r="AN1104" s="43" t="e">
        <f t="shared" si="236"/>
        <v>#DIV/0!</v>
      </c>
      <c r="AO1104" s="3" t="e">
        <f t="shared" si="237"/>
        <v>#DIV/0!</v>
      </c>
      <c r="AP1104" s="3" t="e">
        <f t="shared" si="229"/>
        <v>#DIV/0!</v>
      </c>
      <c r="AV1104" s="7"/>
      <c r="AW1104" s="7"/>
      <c r="AX1104" s="7"/>
      <c r="AY1104" s="7"/>
      <c r="AZ1104" s="7"/>
      <c r="BA1104" s="7"/>
      <c r="BI1104" s="7"/>
    </row>
    <row r="1105" spans="1:6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AH1105" s="3">
        <f t="shared" si="230"/>
        <v>0</v>
      </c>
      <c r="AI1105" s="3">
        <f t="shared" si="231"/>
        <v>0</v>
      </c>
      <c r="AJ1105" s="3">
        <f t="shared" si="232"/>
        <v>0</v>
      </c>
      <c r="AK1105" s="1">
        <f t="shared" si="233"/>
        <v>1331857498500</v>
      </c>
      <c r="AL1105" s="63">
        <f t="shared" si="234"/>
        <v>0</v>
      </c>
      <c r="AM1105" s="63">
        <f t="shared" si="235"/>
        <v>0</v>
      </c>
      <c r="AN1105" s="43" t="e">
        <f t="shared" si="236"/>
        <v>#DIV/0!</v>
      </c>
      <c r="AO1105" s="3" t="e">
        <f t="shared" si="237"/>
        <v>#DIV/0!</v>
      </c>
      <c r="AP1105" s="3" t="e">
        <f t="shared" si="229"/>
        <v>#DIV/0!</v>
      </c>
      <c r="AV1105" s="7"/>
      <c r="AW1105" s="7"/>
      <c r="AX1105" s="7"/>
      <c r="AY1105" s="7"/>
      <c r="AZ1105" s="7"/>
      <c r="BA1105" s="7"/>
      <c r="BI1105" s="7"/>
    </row>
    <row r="1106" spans="1:6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AH1106" s="3">
        <f t="shared" si="230"/>
        <v>0</v>
      </c>
      <c r="AI1106" s="3">
        <f t="shared" si="231"/>
        <v>0</v>
      </c>
      <c r="AJ1106" s="3">
        <f t="shared" si="232"/>
        <v>0</v>
      </c>
      <c r="AK1106" s="1">
        <f t="shared" si="233"/>
        <v>1331857498500</v>
      </c>
      <c r="AL1106" s="63">
        <f t="shared" si="234"/>
        <v>0</v>
      </c>
      <c r="AM1106" s="63">
        <f t="shared" si="235"/>
        <v>0</v>
      </c>
      <c r="AN1106" s="43" t="e">
        <f t="shared" si="236"/>
        <v>#DIV/0!</v>
      </c>
      <c r="AO1106" s="3" t="e">
        <f t="shared" si="237"/>
        <v>#DIV/0!</v>
      </c>
      <c r="AP1106" s="3" t="e">
        <f t="shared" si="229"/>
        <v>#DIV/0!</v>
      </c>
      <c r="AV1106" s="7"/>
      <c r="AW1106" s="7"/>
      <c r="AX1106" s="7"/>
      <c r="AY1106" s="7"/>
      <c r="AZ1106" s="7"/>
      <c r="BA1106" s="7"/>
      <c r="BI1106" s="7"/>
    </row>
    <row r="1107" spans="1:6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AH1107" s="3">
        <f t="shared" si="230"/>
        <v>0</v>
      </c>
      <c r="AI1107" s="3">
        <f t="shared" si="231"/>
        <v>0</v>
      </c>
      <c r="AJ1107" s="3">
        <f t="shared" si="232"/>
        <v>0</v>
      </c>
      <c r="AK1107" s="1">
        <f t="shared" si="233"/>
        <v>1331857498500</v>
      </c>
      <c r="AL1107" s="63">
        <f t="shared" si="234"/>
        <v>0</v>
      </c>
      <c r="AM1107" s="63">
        <f t="shared" si="235"/>
        <v>0</v>
      </c>
      <c r="AN1107" s="43" t="e">
        <f t="shared" si="236"/>
        <v>#DIV/0!</v>
      </c>
      <c r="AO1107" s="3" t="e">
        <f t="shared" si="237"/>
        <v>#DIV/0!</v>
      </c>
      <c r="AP1107" s="3" t="e">
        <f t="shared" si="229"/>
        <v>#DIV/0!</v>
      </c>
      <c r="AV1107" s="7"/>
      <c r="AW1107" s="7"/>
      <c r="AX1107" s="7"/>
      <c r="AY1107" s="7"/>
      <c r="AZ1107" s="7"/>
      <c r="BA1107" s="7"/>
      <c r="BI1107" s="7"/>
    </row>
    <row r="1108" spans="1:6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AH1108" s="3">
        <f t="shared" si="230"/>
        <v>0</v>
      </c>
      <c r="AI1108" s="3">
        <f t="shared" si="231"/>
        <v>0</v>
      </c>
      <c r="AJ1108" s="3">
        <f t="shared" si="232"/>
        <v>0</v>
      </c>
      <c r="AK1108" s="1">
        <f t="shared" si="233"/>
        <v>1331857498500</v>
      </c>
      <c r="AL1108" s="63">
        <f t="shared" si="234"/>
        <v>0</v>
      </c>
      <c r="AM1108" s="63">
        <f t="shared" si="235"/>
        <v>0</v>
      </c>
      <c r="AN1108" s="43" t="e">
        <f t="shared" si="236"/>
        <v>#DIV/0!</v>
      </c>
      <c r="AO1108" s="3" t="e">
        <f t="shared" si="237"/>
        <v>#DIV/0!</v>
      </c>
      <c r="AP1108" s="3" t="e">
        <f t="shared" si="229"/>
        <v>#DIV/0!</v>
      </c>
      <c r="AV1108" s="7"/>
      <c r="AW1108" s="7"/>
      <c r="AX1108" s="7"/>
      <c r="AY1108" s="7"/>
      <c r="AZ1108" s="7"/>
      <c r="BA1108" s="7"/>
      <c r="BI1108" s="7"/>
    </row>
    <row r="1109" spans="1:6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AH1109" s="3">
        <f t="shared" si="230"/>
        <v>0</v>
      </c>
      <c r="AI1109" s="3">
        <f t="shared" si="231"/>
        <v>0</v>
      </c>
      <c r="AJ1109" s="3">
        <f t="shared" si="232"/>
        <v>0</v>
      </c>
      <c r="AK1109" s="1">
        <f t="shared" si="233"/>
        <v>1331857498500</v>
      </c>
      <c r="AL1109" s="63">
        <f t="shared" si="234"/>
        <v>0</v>
      </c>
      <c r="AM1109" s="63">
        <f t="shared" si="235"/>
        <v>0</v>
      </c>
      <c r="AN1109" s="43" t="e">
        <f t="shared" si="236"/>
        <v>#DIV/0!</v>
      </c>
      <c r="AO1109" s="3" t="e">
        <f t="shared" si="237"/>
        <v>#DIV/0!</v>
      </c>
      <c r="AP1109" s="3" t="e">
        <f t="shared" si="229"/>
        <v>#DIV/0!</v>
      </c>
      <c r="AV1109" s="7"/>
      <c r="AW1109" s="7"/>
      <c r="AX1109" s="7"/>
      <c r="AY1109" s="7"/>
      <c r="AZ1109" s="7"/>
      <c r="BA1109" s="7"/>
      <c r="BI1109" s="7"/>
    </row>
    <row r="1110" spans="1:61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AH1110" s="3">
        <f t="shared" si="230"/>
        <v>0</v>
      </c>
      <c r="AI1110" s="3">
        <f t="shared" si="231"/>
        <v>0</v>
      </c>
      <c r="AJ1110" s="3">
        <f t="shared" si="232"/>
        <v>0</v>
      </c>
      <c r="AK1110" s="1">
        <f t="shared" si="233"/>
        <v>1331857498500</v>
      </c>
      <c r="AL1110" s="63">
        <f t="shared" si="234"/>
        <v>0</v>
      </c>
      <c r="AM1110" s="63">
        <f t="shared" si="235"/>
        <v>0</v>
      </c>
      <c r="AN1110" s="43" t="e">
        <f t="shared" si="236"/>
        <v>#DIV/0!</v>
      </c>
      <c r="AO1110" s="3" t="e">
        <f t="shared" si="237"/>
        <v>#DIV/0!</v>
      </c>
      <c r="AP1110" s="3" t="e">
        <f t="shared" si="229"/>
        <v>#DIV/0!</v>
      </c>
      <c r="AV1110" s="7"/>
      <c r="AW1110" s="7"/>
      <c r="AX1110" s="7"/>
      <c r="AY1110" s="7"/>
      <c r="AZ1110" s="7"/>
      <c r="BA1110" s="7"/>
      <c r="BI1110" s="7"/>
    </row>
    <row r="1111" spans="1:6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AH1111" s="3">
        <f t="shared" si="230"/>
        <v>0</v>
      </c>
      <c r="AI1111" s="3">
        <f t="shared" si="231"/>
        <v>0</v>
      </c>
      <c r="AJ1111" s="3">
        <f t="shared" si="232"/>
        <v>0</v>
      </c>
      <c r="AK1111" s="1">
        <f t="shared" si="233"/>
        <v>1331857498500</v>
      </c>
      <c r="AL1111" s="63">
        <f t="shared" si="234"/>
        <v>0</v>
      </c>
      <c r="AM1111" s="63">
        <f t="shared" si="235"/>
        <v>0</v>
      </c>
      <c r="AN1111" s="43" t="e">
        <f t="shared" si="236"/>
        <v>#DIV/0!</v>
      </c>
      <c r="AO1111" s="3" t="e">
        <f t="shared" si="237"/>
        <v>#DIV/0!</v>
      </c>
      <c r="AP1111" s="3" t="e">
        <f t="shared" si="229"/>
        <v>#DIV/0!</v>
      </c>
      <c r="AV1111" s="7"/>
      <c r="AW1111" s="7"/>
      <c r="AX1111" s="7"/>
      <c r="AY1111" s="7"/>
      <c r="AZ1111" s="7"/>
      <c r="BA1111" s="7"/>
      <c r="BI1111" s="7"/>
    </row>
    <row r="1112" spans="1:6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AH1112" s="3">
        <f t="shared" si="230"/>
        <v>0</v>
      </c>
      <c r="AI1112" s="3">
        <f t="shared" si="231"/>
        <v>0</v>
      </c>
      <c r="AJ1112" s="3">
        <f t="shared" si="232"/>
        <v>0</v>
      </c>
      <c r="AK1112" s="1">
        <f t="shared" si="233"/>
        <v>1331857498500</v>
      </c>
      <c r="AL1112" s="63">
        <f t="shared" si="234"/>
        <v>0</v>
      </c>
      <c r="AM1112" s="63">
        <f t="shared" si="235"/>
        <v>0</v>
      </c>
      <c r="AN1112" s="43" t="e">
        <f t="shared" si="236"/>
        <v>#DIV/0!</v>
      </c>
      <c r="AO1112" s="3" t="e">
        <f t="shared" si="237"/>
        <v>#DIV/0!</v>
      </c>
      <c r="AP1112" s="3" t="e">
        <f t="shared" si="229"/>
        <v>#DIV/0!</v>
      </c>
      <c r="AV1112" s="7"/>
      <c r="AW1112" s="7"/>
      <c r="AX1112" s="7"/>
      <c r="AY1112" s="7"/>
      <c r="AZ1112" s="7"/>
      <c r="BA1112" s="7"/>
      <c r="BI1112" s="7"/>
    </row>
    <row r="1113" spans="1:6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AH1113" s="3">
        <f t="shared" si="230"/>
        <v>0</v>
      </c>
      <c r="AI1113" s="3">
        <f t="shared" si="231"/>
        <v>0</v>
      </c>
      <c r="AJ1113" s="3">
        <f t="shared" si="232"/>
        <v>0</v>
      </c>
      <c r="AK1113" s="1">
        <f t="shared" si="233"/>
        <v>1331857498500</v>
      </c>
      <c r="AL1113" s="63">
        <f t="shared" si="234"/>
        <v>0</v>
      </c>
      <c r="AM1113" s="63">
        <f t="shared" si="235"/>
        <v>0</v>
      </c>
      <c r="AN1113" s="43" t="e">
        <f t="shared" si="236"/>
        <v>#DIV/0!</v>
      </c>
      <c r="AO1113" s="3" t="e">
        <f t="shared" si="237"/>
        <v>#DIV/0!</v>
      </c>
      <c r="AP1113" s="3" t="e">
        <f t="shared" si="229"/>
        <v>#DIV/0!</v>
      </c>
      <c r="AV1113" s="7"/>
      <c r="AW1113" s="7"/>
      <c r="AX1113" s="7"/>
      <c r="AY1113" s="7"/>
      <c r="AZ1113" s="7"/>
      <c r="BA1113" s="7"/>
      <c r="BI1113" s="7"/>
    </row>
    <row r="1114" spans="1:6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AH1114" s="3">
        <f t="shared" si="230"/>
        <v>0</v>
      </c>
      <c r="AI1114" s="3">
        <f t="shared" si="231"/>
        <v>0</v>
      </c>
      <c r="AJ1114" s="3">
        <f t="shared" si="232"/>
        <v>0</v>
      </c>
      <c r="AK1114" s="1">
        <f t="shared" si="233"/>
        <v>1331857498500</v>
      </c>
      <c r="AL1114" s="63">
        <f t="shared" si="234"/>
        <v>0</v>
      </c>
      <c r="AM1114" s="63">
        <f t="shared" si="235"/>
        <v>0</v>
      </c>
      <c r="AN1114" s="43" t="e">
        <f t="shared" si="236"/>
        <v>#DIV/0!</v>
      </c>
      <c r="AO1114" s="3" t="e">
        <f t="shared" si="237"/>
        <v>#DIV/0!</v>
      </c>
      <c r="AP1114" s="3" t="e">
        <f t="shared" si="229"/>
        <v>#DIV/0!</v>
      </c>
      <c r="AV1114" s="7"/>
      <c r="AW1114" s="7"/>
      <c r="AX1114" s="7"/>
      <c r="AY1114" s="7"/>
      <c r="AZ1114" s="7"/>
      <c r="BA1114" s="7"/>
      <c r="BI1114" s="7"/>
    </row>
    <row r="1115" spans="1:61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AH1115" s="3">
        <f t="shared" si="230"/>
        <v>0</v>
      </c>
      <c r="AI1115" s="3">
        <f t="shared" si="231"/>
        <v>0</v>
      </c>
      <c r="AJ1115" s="3">
        <f t="shared" si="232"/>
        <v>0</v>
      </c>
      <c r="AK1115" s="1">
        <f t="shared" si="233"/>
        <v>1331857498500</v>
      </c>
      <c r="AL1115" s="63">
        <f t="shared" si="234"/>
        <v>0</v>
      </c>
      <c r="AM1115" s="63">
        <f t="shared" si="235"/>
        <v>0</v>
      </c>
      <c r="AN1115" s="43" t="e">
        <f t="shared" si="236"/>
        <v>#DIV/0!</v>
      </c>
      <c r="AO1115" s="3" t="e">
        <f t="shared" si="237"/>
        <v>#DIV/0!</v>
      </c>
      <c r="AP1115" s="3" t="e">
        <f t="shared" si="229"/>
        <v>#DIV/0!</v>
      </c>
      <c r="AV1115" s="7"/>
      <c r="AW1115" s="7"/>
      <c r="AX1115" s="7"/>
      <c r="AY1115" s="7"/>
      <c r="AZ1115" s="7"/>
      <c r="BA1115" s="7"/>
      <c r="BI1115" s="7"/>
    </row>
    <row r="1116" spans="1:61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AH1116" s="3">
        <f t="shared" si="230"/>
        <v>0</v>
      </c>
      <c r="AI1116" s="3">
        <f t="shared" si="231"/>
        <v>0</v>
      </c>
      <c r="AJ1116" s="3">
        <f t="shared" si="232"/>
        <v>0</v>
      </c>
      <c r="AK1116" s="1">
        <f t="shared" si="233"/>
        <v>1331857498500</v>
      </c>
      <c r="AL1116" s="63">
        <f t="shared" si="234"/>
        <v>0</v>
      </c>
      <c r="AM1116" s="63">
        <f t="shared" si="235"/>
        <v>0</v>
      </c>
      <c r="AN1116" s="43" t="e">
        <f t="shared" si="236"/>
        <v>#DIV/0!</v>
      </c>
      <c r="AO1116" s="3" t="e">
        <f t="shared" si="237"/>
        <v>#DIV/0!</v>
      </c>
      <c r="AP1116" s="3" t="e">
        <f t="shared" si="229"/>
        <v>#DIV/0!</v>
      </c>
      <c r="AV1116" s="7"/>
      <c r="AW1116" s="7"/>
      <c r="AX1116" s="7"/>
      <c r="AY1116" s="7"/>
      <c r="AZ1116" s="7"/>
      <c r="BA1116" s="7"/>
      <c r="BI1116" s="7"/>
    </row>
    <row r="1117" spans="1:6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AH1117" s="3">
        <f t="shared" si="230"/>
        <v>0</v>
      </c>
      <c r="AI1117" s="3">
        <f t="shared" si="231"/>
        <v>0</v>
      </c>
      <c r="AJ1117" s="3">
        <f t="shared" si="232"/>
        <v>0</v>
      </c>
      <c r="AK1117" s="1">
        <f t="shared" si="233"/>
        <v>1331857498500</v>
      </c>
      <c r="AL1117" s="63">
        <f t="shared" si="234"/>
        <v>0</v>
      </c>
      <c r="AM1117" s="63">
        <f t="shared" si="235"/>
        <v>0</v>
      </c>
      <c r="AN1117" s="43" t="e">
        <f t="shared" si="236"/>
        <v>#DIV/0!</v>
      </c>
      <c r="AO1117" s="3" t="e">
        <f t="shared" si="237"/>
        <v>#DIV/0!</v>
      </c>
      <c r="AP1117" s="3" t="e">
        <f t="shared" si="229"/>
        <v>#DIV/0!</v>
      </c>
      <c r="AV1117" s="7"/>
      <c r="AW1117" s="7"/>
      <c r="AX1117" s="7"/>
      <c r="AY1117" s="7"/>
      <c r="AZ1117" s="7"/>
      <c r="BA1117" s="7"/>
      <c r="BI1117" s="7"/>
    </row>
    <row r="1118" spans="1:61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AH1118" s="3">
        <f t="shared" si="230"/>
        <v>0</v>
      </c>
      <c r="AI1118" s="3">
        <f t="shared" si="231"/>
        <v>0</v>
      </c>
      <c r="AJ1118" s="3">
        <f t="shared" si="232"/>
        <v>0</v>
      </c>
      <c r="AK1118" s="1">
        <f t="shared" si="233"/>
        <v>1331857498500</v>
      </c>
      <c r="AL1118" s="63">
        <f t="shared" si="234"/>
        <v>0</v>
      </c>
      <c r="AM1118" s="63">
        <f t="shared" si="235"/>
        <v>0</v>
      </c>
      <c r="AN1118" s="43" t="e">
        <f t="shared" si="236"/>
        <v>#DIV/0!</v>
      </c>
      <c r="AO1118" s="3" t="e">
        <f t="shared" si="237"/>
        <v>#DIV/0!</v>
      </c>
      <c r="AP1118" s="3" t="e">
        <f t="shared" si="229"/>
        <v>#DIV/0!</v>
      </c>
      <c r="AV1118" s="7"/>
      <c r="AW1118" s="7"/>
      <c r="AX1118" s="7"/>
      <c r="AY1118" s="7"/>
      <c r="AZ1118" s="7"/>
      <c r="BA1118" s="7"/>
      <c r="BI1118" s="7"/>
    </row>
    <row r="1119" spans="1:61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AH1119" s="3">
        <f t="shared" si="230"/>
        <v>0</v>
      </c>
      <c r="AI1119" s="3">
        <f t="shared" si="231"/>
        <v>0</v>
      </c>
      <c r="AJ1119" s="3">
        <f t="shared" si="232"/>
        <v>0</v>
      </c>
      <c r="AK1119" s="1">
        <f t="shared" si="233"/>
        <v>1331857498500</v>
      </c>
      <c r="AL1119" s="63">
        <f t="shared" si="234"/>
        <v>0</v>
      </c>
      <c r="AM1119" s="63">
        <f t="shared" si="235"/>
        <v>0</v>
      </c>
      <c r="AN1119" s="43" t="e">
        <f t="shared" si="236"/>
        <v>#DIV/0!</v>
      </c>
      <c r="AO1119" s="3" t="e">
        <f t="shared" si="237"/>
        <v>#DIV/0!</v>
      </c>
      <c r="AP1119" s="3" t="e">
        <f t="shared" si="229"/>
        <v>#DIV/0!</v>
      </c>
      <c r="AV1119" s="7"/>
      <c r="AW1119" s="7"/>
      <c r="AX1119" s="7"/>
      <c r="AY1119" s="7"/>
      <c r="AZ1119" s="7"/>
      <c r="BA1119" s="7"/>
      <c r="BI1119" s="7"/>
    </row>
    <row r="1120" spans="1:6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AH1120" s="3">
        <f t="shared" si="230"/>
        <v>0</v>
      </c>
      <c r="AI1120" s="3">
        <f t="shared" si="231"/>
        <v>0</v>
      </c>
      <c r="AJ1120" s="3">
        <f t="shared" si="232"/>
        <v>0</v>
      </c>
      <c r="AK1120" s="1">
        <f t="shared" si="233"/>
        <v>1331857498500</v>
      </c>
      <c r="AL1120" s="63">
        <f t="shared" si="234"/>
        <v>0</v>
      </c>
      <c r="AM1120" s="63">
        <f t="shared" si="235"/>
        <v>0</v>
      </c>
      <c r="AN1120" s="43" t="e">
        <f t="shared" si="236"/>
        <v>#DIV/0!</v>
      </c>
      <c r="AO1120" s="3" t="e">
        <f t="shared" si="237"/>
        <v>#DIV/0!</v>
      </c>
      <c r="AP1120" s="3" t="e">
        <f t="shared" si="229"/>
        <v>#DIV/0!</v>
      </c>
      <c r="AV1120" s="7"/>
      <c r="AW1120" s="7"/>
      <c r="AX1120" s="7"/>
      <c r="AY1120" s="7"/>
      <c r="AZ1120" s="7"/>
      <c r="BA1120" s="7"/>
      <c r="BI1120" s="7"/>
    </row>
    <row r="1121" spans="1:61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AH1121" s="3">
        <f t="shared" si="230"/>
        <v>0</v>
      </c>
      <c r="AI1121" s="3">
        <f t="shared" si="231"/>
        <v>0</v>
      </c>
      <c r="AJ1121" s="3">
        <f t="shared" si="232"/>
        <v>0</v>
      </c>
      <c r="AK1121" s="1">
        <f t="shared" si="233"/>
        <v>1331857498500</v>
      </c>
      <c r="AL1121" s="63">
        <f t="shared" si="234"/>
        <v>0</v>
      </c>
      <c r="AM1121" s="63">
        <f t="shared" si="235"/>
        <v>0</v>
      </c>
      <c r="AN1121" s="43" t="e">
        <f t="shared" si="236"/>
        <v>#DIV/0!</v>
      </c>
      <c r="AO1121" s="3" t="e">
        <f t="shared" si="237"/>
        <v>#DIV/0!</v>
      </c>
      <c r="AP1121" s="3" t="e">
        <f t="shared" si="229"/>
        <v>#DIV/0!</v>
      </c>
      <c r="AV1121" s="7"/>
      <c r="AW1121" s="7"/>
      <c r="AX1121" s="7"/>
      <c r="AY1121" s="7"/>
      <c r="AZ1121" s="7"/>
      <c r="BA1121" s="7"/>
      <c r="BI1121" s="7"/>
    </row>
    <row r="1122" spans="1:6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AH1122" s="3">
        <f t="shared" si="230"/>
        <v>0</v>
      </c>
      <c r="AI1122" s="3">
        <f t="shared" si="231"/>
        <v>0</v>
      </c>
      <c r="AJ1122" s="3">
        <f t="shared" si="232"/>
        <v>0</v>
      </c>
      <c r="AK1122" s="1">
        <f t="shared" si="233"/>
        <v>1331857498500</v>
      </c>
      <c r="AL1122" s="63">
        <f t="shared" si="234"/>
        <v>0</v>
      </c>
      <c r="AM1122" s="63">
        <f t="shared" si="235"/>
        <v>0</v>
      </c>
      <c r="AN1122" s="43" t="e">
        <f t="shared" si="236"/>
        <v>#DIV/0!</v>
      </c>
      <c r="AO1122" s="3" t="e">
        <f t="shared" si="237"/>
        <v>#DIV/0!</v>
      </c>
      <c r="AP1122" s="3" t="e">
        <f t="shared" si="229"/>
        <v>#DIV/0!</v>
      </c>
      <c r="AV1122" s="7"/>
      <c r="AW1122" s="7"/>
      <c r="AX1122" s="7"/>
      <c r="AY1122" s="7"/>
      <c r="AZ1122" s="7"/>
      <c r="BA1122" s="7"/>
      <c r="BI1122" s="7"/>
    </row>
    <row r="1123" spans="1:6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AH1123" s="3">
        <f t="shared" si="230"/>
        <v>0</v>
      </c>
      <c r="AI1123" s="3">
        <f t="shared" si="231"/>
        <v>0</v>
      </c>
      <c r="AJ1123" s="3">
        <f t="shared" si="232"/>
        <v>0</v>
      </c>
      <c r="AK1123" s="1">
        <f t="shared" si="233"/>
        <v>1331857498500</v>
      </c>
      <c r="AL1123" s="63">
        <f t="shared" si="234"/>
        <v>0</v>
      </c>
      <c r="AM1123" s="63">
        <f t="shared" si="235"/>
        <v>0</v>
      </c>
      <c r="AN1123" s="43" t="e">
        <f t="shared" si="236"/>
        <v>#DIV/0!</v>
      </c>
      <c r="AO1123" s="3" t="e">
        <f t="shared" si="237"/>
        <v>#DIV/0!</v>
      </c>
      <c r="AP1123" s="3" t="e">
        <f t="shared" si="229"/>
        <v>#DIV/0!</v>
      </c>
      <c r="AV1123" s="7"/>
      <c r="AW1123" s="7"/>
      <c r="AX1123" s="7"/>
      <c r="AY1123" s="7"/>
      <c r="AZ1123" s="7"/>
      <c r="BA1123" s="7"/>
      <c r="BI1123" s="7"/>
    </row>
    <row r="1124" spans="1:61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AH1124" s="3">
        <f t="shared" si="230"/>
        <v>0</v>
      </c>
      <c r="AI1124" s="3">
        <f t="shared" si="231"/>
        <v>0</v>
      </c>
      <c r="AJ1124" s="3">
        <f t="shared" si="232"/>
        <v>0</v>
      </c>
      <c r="AK1124" s="1">
        <f t="shared" si="233"/>
        <v>1331857498500</v>
      </c>
      <c r="AL1124" s="63">
        <f t="shared" si="234"/>
        <v>0</v>
      </c>
      <c r="AM1124" s="63">
        <f t="shared" si="235"/>
        <v>0</v>
      </c>
      <c r="AN1124" s="43" t="e">
        <f t="shared" si="236"/>
        <v>#DIV/0!</v>
      </c>
      <c r="AO1124" s="3" t="e">
        <f t="shared" si="237"/>
        <v>#DIV/0!</v>
      </c>
      <c r="AP1124" s="3" t="e">
        <f t="shared" si="229"/>
        <v>#DIV/0!</v>
      </c>
      <c r="AV1124" s="7"/>
      <c r="AW1124" s="7"/>
      <c r="AX1124" s="7"/>
      <c r="AY1124" s="7"/>
      <c r="AZ1124" s="7"/>
      <c r="BA1124" s="7"/>
      <c r="BI1124" s="7"/>
    </row>
    <row r="1125" spans="1:61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AH1125" s="3">
        <f t="shared" si="230"/>
        <v>0</v>
      </c>
      <c r="AI1125" s="3">
        <f t="shared" si="231"/>
        <v>0</v>
      </c>
      <c r="AJ1125" s="3">
        <f t="shared" si="232"/>
        <v>0</v>
      </c>
      <c r="AK1125" s="1">
        <f t="shared" si="233"/>
        <v>1331857498500</v>
      </c>
      <c r="AL1125" s="63">
        <f t="shared" si="234"/>
        <v>0</v>
      </c>
      <c r="AM1125" s="63">
        <f t="shared" si="235"/>
        <v>0</v>
      </c>
      <c r="AN1125" s="43" t="e">
        <f t="shared" si="236"/>
        <v>#DIV/0!</v>
      </c>
      <c r="AO1125" s="3" t="e">
        <f t="shared" si="237"/>
        <v>#DIV/0!</v>
      </c>
      <c r="AP1125" s="3" t="e">
        <f t="shared" si="229"/>
        <v>#DIV/0!</v>
      </c>
      <c r="AV1125" s="7"/>
      <c r="AW1125" s="7"/>
      <c r="AX1125" s="7"/>
      <c r="AY1125" s="7"/>
      <c r="AZ1125" s="7"/>
      <c r="BA1125" s="7"/>
      <c r="BI1125" s="7"/>
    </row>
    <row r="1126" spans="1:6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AH1126" s="3">
        <f t="shared" si="230"/>
        <v>0</v>
      </c>
      <c r="AI1126" s="3">
        <f t="shared" si="231"/>
        <v>0</v>
      </c>
      <c r="AJ1126" s="3">
        <f t="shared" si="232"/>
        <v>0</v>
      </c>
      <c r="AK1126" s="1">
        <f t="shared" si="233"/>
        <v>1331857498500</v>
      </c>
      <c r="AL1126" s="63">
        <f t="shared" si="234"/>
        <v>0</v>
      </c>
      <c r="AM1126" s="63">
        <f t="shared" si="235"/>
        <v>0</v>
      </c>
      <c r="AN1126" s="43" t="e">
        <f t="shared" si="236"/>
        <v>#DIV/0!</v>
      </c>
      <c r="AO1126" s="3" t="e">
        <f t="shared" si="237"/>
        <v>#DIV/0!</v>
      </c>
      <c r="AP1126" s="3" t="e">
        <f t="shared" si="229"/>
        <v>#DIV/0!</v>
      </c>
      <c r="AV1126" s="7"/>
      <c r="AW1126" s="7"/>
      <c r="AX1126" s="7"/>
      <c r="AY1126" s="7"/>
      <c r="AZ1126" s="7"/>
      <c r="BA1126" s="7"/>
      <c r="BI1126" s="7"/>
    </row>
    <row r="1127" spans="1:6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AH1127" s="3">
        <f t="shared" si="230"/>
        <v>0</v>
      </c>
      <c r="AI1127" s="3">
        <f t="shared" si="231"/>
        <v>0</v>
      </c>
      <c r="AJ1127" s="3">
        <f t="shared" si="232"/>
        <v>0</v>
      </c>
      <c r="AK1127" s="1">
        <f t="shared" si="233"/>
        <v>1331857498500</v>
      </c>
      <c r="AL1127" s="63">
        <f t="shared" si="234"/>
        <v>0</v>
      </c>
      <c r="AM1127" s="63">
        <f t="shared" si="235"/>
        <v>0</v>
      </c>
      <c r="AN1127" s="43" t="e">
        <f t="shared" si="236"/>
        <v>#DIV/0!</v>
      </c>
      <c r="AO1127" s="3" t="e">
        <f t="shared" si="237"/>
        <v>#DIV/0!</v>
      </c>
      <c r="AP1127" s="3" t="e">
        <f t="shared" si="229"/>
        <v>#DIV/0!</v>
      </c>
      <c r="AV1127" s="7"/>
      <c r="AW1127" s="7"/>
      <c r="AX1127" s="7"/>
      <c r="AY1127" s="7"/>
      <c r="AZ1127" s="7"/>
      <c r="BA1127" s="7"/>
      <c r="BI1127" s="7"/>
    </row>
    <row r="1128" spans="1:61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AH1128" s="3">
        <f t="shared" si="230"/>
        <v>0</v>
      </c>
      <c r="AI1128" s="3">
        <f t="shared" si="231"/>
        <v>0</v>
      </c>
      <c r="AJ1128" s="3">
        <f t="shared" si="232"/>
        <v>0</v>
      </c>
      <c r="AK1128" s="1">
        <f t="shared" si="233"/>
        <v>1331857498500</v>
      </c>
      <c r="AL1128" s="63">
        <f t="shared" si="234"/>
        <v>0</v>
      </c>
      <c r="AM1128" s="63">
        <f t="shared" si="235"/>
        <v>0</v>
      </c>
      <c r="AN1128" s="43" t="e">
        <f t="shared" si="236"/>
        <v>#DIV/0!</v>
      </c>
      <c r="AO1128" s="3" t="e">
        <f t="shared" si="237"/>
        <v>#DIV/0!</v>
      </c>
      <c r="AP1128" s="3" t="e">
        <f t="shared" si="229"/>
        <v>#DIV/0!</v>
      </c>
      <c r="AV1128" s="7"/>
      <c r="AW1128" s="7"/>
      <c r="AX1128" s="7"/>
      <c r="AY1128" s="7"/>
      <c r="AZ1128" s="7"/>
      <c r="BA1128" s="7"/>
      <c r="BI1128" s="7"/>
    </row>
    <row r="1129" spans="1:6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AH1129" s="3">
        <f t="shared" si="230"/>
        <v>0</v>
      </c>
      <c r="AI1129" s="3">
        <f t="shared" si="231"/>
        <v>0</v>
      </c>
      <c r="AJ1129" s="3">
        <f t="shared" si="232"/>
        <v>0</v>
      </c>
      <c r="AK1129" s="1">
        <f t="shared" si="233"/>
        <v>1331857498500</v>
      </c>
      <c r="AL1129" s="63">
        <f t="shared" si="234"/>
        <v>0</v>
      </c>
      <c r="AM1129" s="63">
        <f t="shared" si="235"/>
        <v>0</v>
      </c>
      <c r="AN1129" s="43" t="e">
        <f t="shared" si="236"/>
        <v>#DIV/0!</v>
      </c>
      <c r="AO1129" s="3" t="e">
        <f t="shared" si="237"/>
        <v>#DIV/0!</v>
      </c>
      <c r="AP1129" s="3" t="e">
        <f t="shared" si="229"/>
        <v>#DIV/0!</v>
      </c>
      <c r="AV1129" s="7"/>
      <c r="AW1129" s="7"/>
      <c r="AX1129" s="7"/>
      <c r="AY1129" s="7"/>
      <c r="AZ1129" s="7"/>
      <c r="BA1129" s="7"/>
      <c r="BI1129" s="7"/>
    </row>
    <row r="1130" spans="1:61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AH1130" s="3">
        <f t="shared" si="230"/>
        <v>0</v>
      </c>
      <c r="AI1130" s="3">
        <f t="shared" si="231"/>
        <v>0</v>
      </c>
      <c r="AJ1130" s="3">
        <f t="shared" si="232"/>
        <v>0</v>
      </c>
      <c r="AK1130" s="1">
        <f t="shared" si="233"/>
        <v>1331857498500</v>
      </c>
      <c r="AL1130" s="63">
        <f t="shared" si="234"/>
        <v>0</v>
      </c>
      <c r="AM1130" s="63">
        <f t="shared" si="235"/>
        <v>0</v>
      </c>
      <c r="AN1130" s="43" t="e">
        <f t="shared" si="236"/>
        <v>#DIV/0!</v>
      </c>
      <c r="AO1130" s="3" t="e">
        <f t="shared" si="237"/>
        <v>#DIV/0!</v>
      </c>
      <c r="AP1130" s="3" t="e">
        <f t="shared" si="229"/>
        <v>#DIV/0!</v>
      </c>
      <c r="AV1130" s="7"/>
      <c r="AW1130" s="7"/>
      <c r="AX1130" s="7"/>
      <c r="AY1130" s="7"/>
      <c r="AZ1130" s="7"/>
      <c r="BA1130" s="7"/>
      <c r="BI1130" s="7"/>
    </row>
    <row r="1131" spans="1:61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AH1131" s="3">
        <f t="shared" si="230"/>
        <v>0</v>
      </c>
      <c r="AI1131" s="3">
        <f t="shared" si="231"/>
        <v>0</v>
      </c>
      <c r="AJ1131" s="3">
        <f t="shared" si="232"/>
        <v>0</v>
      </c>
      <c r="AK1131" s="1">
        <f t="shared" si="233"/>
        <v>1331857498500</v>
      </c>
      <c r="AL1131" s="63">
        <f t="shared" si="234"/>
        <v>0</v>
      </c>
      <c r="AM1131" s="63">
        <f t="shared" si="235"/>
        <v>0</v>
      </c>
      <c r="AN1131" s="43" t="e">
        <f t="shared" si="236"/>
        <v>#DIV/0!</v>
      </c>
      <c r="AO1131" s="3" t="e">
        <f t="shared" si="237"/>
        <v>#DIV/0!</v>
      </c>
      <c r="AP1131" s="3" t="e">
        <f t="shared" si="229"/>
        <v>#DIV/0!</v>
      </c>
      <c r="AV1131" s="7"/>
      <c r="AW1131" s="7"/>
      <c r="AX1131" s="7"/>
      <c r="AY1131" s="7"/>
      <c r="AZ1131" s="7"/>
      <c r="BA1131" s="7"/>
      <c r="BI1131" s="7"/>
    </row>
    <row r="1132" spans="1:6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AH1132" s="3">
        <f t="shared" si="230"/>
        <v>0</v>
      </c>
      <c r="AI1132" s="3">
        <f t="shared" si="231"/>
        <v>0</v>
      </c>
      <c r="AJ1132" s="3">
        <f t="shared" si="232"/>
        <v>0</v>
      </c>
      <c r="AK1132" s="1">
        <f t="shared" si="233"/>
        <v>1331857498500</v>
      </c>
      <c r="AL1132" s="63">
        <f t="shared" si="234"/>
        <v>0</v>
      </c>
      <c r="AM1132" s="63">
        <f t="shared" si="235"/>
        <v>0</v>
      </c>
      <c r="AN1132" s="43" t="e">
        <f t="shared" si="236"/>
        <v>#DIV/0!</v>
      </c>
      <c r="AO1132" s="3" t="e">
        <f t="shared" si="237"/>
        <v>#DIV/0!</v>
      </c>
      <c r="AP1132" s="3" t="e">
        <f t="shared" si="229"/>
        <v>#DIV/0!</v>
      </c>
      <c r="AV1132" s="7"/>
      <c r="AW1132" s="7"/>
      <c r="AX1132" s="7"/>
      <c r="AY1132" s="7"/>
      <c r="AZ1132" s="7"/>
      <c r="BA1132" s="7"/>
      <c r="BI1132" s="7"/>
    </row>
    <row r="1133" spans="1:61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AH1133" s="3">
        <f t="shared" si="230"/>
        <v>0</v>
      </c>
      <c r="AI1133" s="3">
        <f t="shared" si="231"/>
        <v>0</v>
      </c>
      <c r="AJ1133" s="3">
        <f t="shared" si="232"/>
        <v>0</v>
      </c>
      <c r="AK1133" s="1">
        <f t="shared" si="233"/>
        <v>1331857498500</v>
      </c>
      <c r="AL1133" s="63">
        <f t="shared" si="234"/>
        <v>0</v>
      </c>
      <c r="AM1133" s="63">
        <f t="shared" si="235"/>
        <v>0</v>
      </c>
      <c r="AN1133" s="43" t="e">
        <f t="shared" si="236"/>
        <v>#DIV/0!</v>
      </c>
      <c r="AO1133" s="3" t="e">
        <f t="shared" si="237"/>
        <v>#DIV/0!</v>
      </c>
      <c r="AP1133" s="3" t="e">
        <f t="shared" si="229"/>
        <v>#DIV/0!</v>
      </c>
      <c r="AV1133" s="7"/>
      <c r="AW1133" s="7"/>
      <c r="AX1133" s="7"/>
      <c r="AY1133" s="7"/>
      <c r="AZ1133" s="7"/>
      <c r="BA1133" s="7"/>
      <c r="BI1133" s="7"/>
    </row>
    <row r="1134" spans="1:6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AH1134" s="3">
        <f t="shared" si="230"/>
        <v>0</v>
      </c>
      <c r="AI1134" s="3">
        <f t="shared" si="231"/>
        <v>0</v>
      </c>
      <c r="AJ1134" s="3">
        <f t="shared" si="232"/>
        <v>0</v>
      </c>
      <c r="AK1134" s="1">
        <f t="shared" si="233"/>
        <v>1331857498500</v>
      </c>
      <c r="AL1134" s="63">
        <f t="shared" si="234"/>
        <v>0</v>
      </c>
      <c r="AM1134" s="63">
        <f t="shared" si="235"/>
        <v>0</v>
      </c>
      <c r="AN1134" s="43" t="e">
        <f t="shared" si="236"/>
        <v>#DIV/0!</v>
      </c>
      <c r="AO1134" s="3" t="e">
        <f t="shared" si="237"/>
        <v>#DIV/0!</v>
      </c>
      <c r="AP1134" s="3" t="e">
        <f t="shared" si="229"/>
        <v>#DIV/0!</v>
      </c>
      <c r="AV1134" s="7"/>
      <c r="AW1134" s="7"/>
      <c r="AX1134" s="7"/>
      <c r="AY1134" s="7"/>
      <c r="AZ1134" s="7"/>
      <c r="BA1134" s="7"/>
      <c r="BI1134" s="7"/>
    </row>
    <row r="1135" spans="1:6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AH1135" s="3">
        <f t="shared" si="230"/>
        <v>0</v>
      </c>
      <c r="AI1135" s="3">
        <f t="shared" si="231"/>
        <v>0</v>
      </c>
      <c r="AJ1135" s="3">
        <f t="shared" si="232"/>
        <v>0</v>
      </c>
      <c r="AK1135" s="1">
        <f t="shared" si="233"/>
        <v>1331857498500</v>
      </c>
      <c r="AL1135" s="63">
        <f t="shared" si="234"/>
        <v>0</v>
      </c>
      <c r="AM1135" s="63">
        <f t="shared" si="235"/>
        <v>0</v>
      </c>
      <c r="AN1135" s="43" t="e">
        <f t="shared" si="236"/>
        <v>#DIV/0!</v>
      </c>
      <c r="AO1135" s="3" t="e">
        <f t="shared" si="237"/>
        <v>#DIV/0!</v>
      </c>
      <c r="AP1135" s="3" t="e">
        <f t="shared" si="229"/>
        <v>#DIV/0!</v>
      </c>
      <c r="AV1135" s="7"/>
      <c r="AW1135" s="7"/>
      <c r="AX1135" s="7"/>
      <c r="AY1135" s="7"/>
      <c r="AZ1135" s="7"/>
      <c r="BA1135" s="7"/>
      <c r="BI1135" s="7"/>
    </row>
    <row r="1136" spans="1:61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AH1136" s="3">
        <f t="shared" si="230"/>
        <v>0</v>
      </c>
      <c r="AI1136" s="3">
        <f t="shared" si="231"/>
        <v>0</v>
      </c>
      <c r="AJ1136" s="3">
        <f t="shared" si="232"/>
        <v>0</v>
      </c>
      <c r="AK1136" s="1">
        <f t="shared" si="233"/>
        <v>1331857498500</v>
      </c>
      <c r="AL1136" s="63">
        <f t="shared" si="234"/>
        <v>0</v>
      </c>
      <c r="AM1136" s="63">
        <f t="shared" si="235"/>
        <v>0</v>
      </c>
      <c r="AN1136" s="43" t="e">
        <f t="shared" si="236"/>
        <v>#DIV/0!</v>
      </c>
      <c r="AO1136" s="3" t="e">
        <f t="shared" si="237"/>
        <v>#DIV/0!</v>
      </c>
      <c r="AP1136" s="3" t="e">
        <f t="shared" si="229"/>
        <v>#DIV/0!</v>
      </c>
      <c r="AV1136" s="7"/>
      <c r="AW1136" s="7"/>
      <c r="AX1136" s="7"/>
      <c r="AY1136" s="7"/>
      <c r="AZ1136" s="7"/>
      <c r="BA1136" s="7"/>
      <c r="BI1136" s="7"/>
    </row>
    <row r="1137" spans="1:61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AH1137" s="3">
        <f t="shared" si="230"/>
        <v>0</v>
      </c>
      <c r="AI1137" s="3">
        <f t="shared" si="231"/>
        <v>0</v>
      </c>
      <c r="AJ1137" s="3">
        <f t="shared" si="232"/>
        <v>0</v>
      </c>
      <c r="AK1137" s="1">
        <f t="shared" si="233"/>
        <v>1331857498500</v>
      </c>
      <c r="AL1137" s="63">
        <f t="shared" si="234"/>
        <v>0</v>
      </c>
      <c r="AM1137" s="63">
        <f t="shared" si="235"/>
        <v>0</v>
      </c>
      <c r="AN1137" s="43" t="e">
        <f t="shared" si="236"/>
        <v>#DIV/0!</v>
      </c>
      <c r="AO1137" s="3" t="e">
        <f t="shared" si="237"/>
        <v>#DIV/0!</v>
      </c>
      <c r="AP1137" s="3" t="e">
        <f t="shared" si="229"/>
        <v>#DIV/0!</v>
      </c>
      <c r="AV1137" s="7"/>
      <c r="AW1137" s="7"/>
      <c r="AX1137" s="7"/>
      <c r="AY1137" s="7"/>
      <c r="AZ1137" s="7"/>
      <c r="BA1137" s="7"/>
      <c r="BI1137" s="7"/>
    </row>
    <row r="1138" spans="1:6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AH1138" s="3">
        <f t="shared" si="230"/>
        <v>0</v>
      </c>
      <c r="AI1138" s="3">
        <f t="shared" si="231"/>
        <v>0</v>
      </c>
      <c r="AJ1138" s="3">
        <f t="shared" si="232"/>
        <v>0</v>
      </c>
      <c r="AK1138" s="1">
        <f t="shared" si="233"/>
        <v>1331857498500</v>
      </c>
      <c r="AL1138" s="63">
        <f t="shared" si="234"/>
        <v>0</v>
      </c>
      <c r="AM1138" s="63">
        <f t="shared" si="235"/>
        <v>0</v>
      </c>
      <c r="AN1138" s="43" t="e">
        <f t="shared" si="236"/>
        <v>#DIV/0!</v>
      </c>
      <c r="AO1138" s="3" t="e">
        <f t="shared" si="237"/>
        <v>#DIV/0!</v>
      </c>
      <c r="AP1138" s="3" t="e">
        <f t="shared" si="229"/>
        <v>#DIV/0!</v>
      </c>
      <c r="AV1138" s="7"/>
      <c r="AW1138" s="7"/>
      <c r="AX1138" s="7"/>
      <c r="AY1138" s="7"/>
      <c r="AZ1138" s="7"/>
      <c r="BA1138" s="7"/>
      <c r="BI1138" s="7"/>
    </row>
    <row r="1139" spans="1:6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AH1139" s="3">
        <f t="shared" si="230"/>
        <v>0</v>
      </c>
      <c r="AI1139" s="3">
        <f t="shared" si="231"/>
        <v>0</v>
      </c>
      <c r="AJ1139" s="3">
        <f t="shared" si="232"/>
        <v>0</v>
      </c>
      <c r="AK1139" s="1">
        <f t="shared" si="233"/>
        <v>1331857498500</v>
      </c>
      <c r="AL1139" s="63">
        <f t="shared" si="234"/>
        <v>0</v>
      </c>
      <c r="AM1139" s="63">
        <f t="shared" si="235"/>
        <v>0</v>
      </c>
      <c r="AN1139" s="43" t="e">
        <f t="shared" si="236"/>
        <v>#DIV/0!</v>
      </c>
      <c r="AO1139" s="3" t="e">
        <f t="shared" si="237"/>
        <v>#DIV/0!</v>
      </c>
      <c r="AP1139" s="3" t="e">
        <f t="shared" si="229"/>
        <v>#DIV/0!</v>
      </c>
      <c r="AV1139" s="7"/>
      <c r="AW1139" s="7"/>
      <c r="AX1139" s="7"/>
      <c r="AY1139" s="7"/>
      <c r="AZ1139" s="7"/>
      <c r="BA1139" s="7"/>
      <c r="BI1139" s="7"/>
    </row>
    <row r="1140" spans="1:6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AH1140" s="3">
        <f t="shared" si="230"/>
        <v>0</v>
      </c>
      <c r="AI1140" s="3">
        <f t="shared" si="231"/>
        <v>0</v>
      </c>
      <c r="AJ1140" s="3">
        <f t="shared" si="232"/>
        <v>0</v>
      </c>
      <c r="AK1140" s="1">
        <f t="shared" si="233"/>
        <v>1331857498500</v>
      </c>
      <c r="AL1140" s="63">
        <f t="shared" si="234"/>
        <v>0</v>
      </c>
      <c r="AM1140" s="63">
        <f t="shared" si="235"/>
        <v>0</v>
      </c>
      <c r="AN1140" s="43" t="e">
        <f t="shared" si="236"/>
        <v>#DIV/0!</v>
      </c>
      <c r="AO1140" s="3" t="e">
        <f t="shared" si="237"/>
        <v>#DIV/0!</v>
      </c>
      <c r="AP1140" s="3" t="e">
        <f t="shared" si="229"/>
        <v>#DIV/0!</v>
      </c>
      <c r="AV1140" s="7"/>
      <c r="AW1140" s="7"/>
      <c r="AX1140" s="7"/>
      <c r="AY1140" s="7"/>
      <c r="AZ1140" s="7"/>
      <c r="BA1140" s="7"/>
      <c r="BI1140" s="7"/>
    </row>
    <row r="1141" spans="1:6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AH1141" s="3">
        <f t="shared" si="230"/>
        <v>0</v>
      </c>
      <c r="AI1141" s="3">
        <f t="shared" si="231"/>
        <v>0</v>
      </c>
      <c r="AJ1141" s="3">
        <f t="shared" si="232"/>
        <v>0</v>
      </c>
      <c r="AK1141" s="1">
        <f t="shared" si="233"/>
        <v>1331857498500</v>
      </c>
      <c r="AL1141" s="63">
        <f t="shared" si="234"/>
        <v>0</v>
      </c>
      <c r="AM1141" s="63">
        <f t="shared" si="235"/>
        <v>0</v>
      </c>
      <c r="AN1141" s="43" t="e">
        <f t="shared" si="236"/>
        <v>#DIV/0!</v>
      </c>
      <c r="AO1141" s="3" t="e">
        <f t="shared" si="237"/>
        <v>#DIV/0!</v>
      </c>
      <c r="AP1141" s="3" t="e">
        <f t="shared" si="229"/>
        <v>#DIV/0!</v>
      </c>
      <c r="AV1141" s="7"/>
      <c r="AW1141" s="7"/>
      <c r="AX1141" s="7"/>
      <c r="AY1141" s="7"/>
      <c r="AZ1141" s="7"/>
      <c r="BA1141" s="7"/>
      <c r="BI1141" s="7"/>
    </row>
    <row r="1142" spans="1:6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AH1142" s="3">
        <f t="shared" si="230"/>
        <v>0</v>
      </c>
      <c r="AI1142" s="3">
        <f t="shared" si="231"/>
        <v>0</v>
      </c>
      <c r="AJ1142" s="3">
        <f t="shared" si="232"/>
        <v>0</v>
      </c>
      <c r="AK1142" s="1">
        <f t="shared" si="233"/>
        <v>1331857498500</v>
      </c>
      <c r="AL1142" s="63">
        <f t="shared" si="234"/>
        <v>0</v>
      </c>
      <c r="AM1142" s="63">
        <f t="shared" si="235"/>
        <v>0</v>
      </c>
      <c r="AN1142" s="43" t="e">
        <f t="shared" si="236"/>
        <v>#DIV/0!</v>
      </c>
      <c r="AO1142" s="3" t="e">
        <f t="shared" si="237"/>
        <v>#DIV/0!</v>
      </c>
      <c r="AP1142" s="3" t="e">
        <f t="shared" si="229"/>
        <v>#DIV/0!</v>
      </c>
      <c r="AV1142" s="7"/>
      <c r="AW1142" s="7"/>
      <c r="AX1142" s="7"/>
      <c r="AY1142" s="7"/>
      <c r="AZ1142" s="7"/>
      <c r="BA1142" s="7"/>
      <c r="BI1142" s="7"/>
    </row>
    <row r="1143" spans="1:61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AH1143" s="3">
        <f t="shared" si="230"/>
        <v>0</v>
      </c>
      <c r="AI1143" s="3">
        <f t="shared" si="231"/>
        <v>0</v>
      </c>
      <c r="AJ1143" s="3">
        <f t="shared" si="232"/>
        <v>0</v>
      </c>
      <c r="AK1143" s="1">
        <f t="shared" si="233"/>
        <v>1331857498500</v>
      </c>
      <c r="AL1143" s="63">
        <f t="shared" si="234"/>
        <v>0</v>
      </c>
      <c r="AM1143" s="63">
        <f t="shared" si="235"/>
        <v>0</v>
      </c>
      <c r="AN1143" s="43" t="e">
        <f t="shared" si="236"/>
        <v>#DIV/0!</v>
      </c>
      <c r="AO1143" s="3" t="e">
        <f t="shared" si="237"/>
        <v>#DIV/0!</v>
      </c>
      <c r="AP1143" s="3" t="e">
        <f t="shared" si="229"/>
        <v>#DIV/0!</v>
      </c>
      <c r="AV1143" s="7"/>
      <c r="AW1143" s="7"/>
      <c r="AX1143" s="7"/>
      <c r="AY1143" s="7"/>
      <c r="AZ1143" s="7"/>
      <c r="BA1143" s="7"/>
      <c r="BI1143" s="7"/>
    </row>
    <row r="1144" spans="1:6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AH1144" s="3">
        <f t="shared" si="230"/>
        <v>0</v>
      </c>
      <c r="AI1144" s="3">
        <f t="shared" si="231"/>
        <v>0</v>
      </c>
      <c r="AJ1144" s="3">
        <f t="shared" si="232"/>
        <v>0</v>
      </c>
      <c r="AK1144" s="1">
        <f t="shared" si="233"/>
        <v>1331857498500</v>
      </c>
      <c r="AL1144" s="63">
        <f t="shared" si="234"/>
        <v>0</v>
      </c>
      <c r="AM1144" s="63">
        <f t="shared" si="235"/>
        <v>0</v>
      </c>
      <c r="AN1144" s="43" t="e">
        <f t="shared" si="236"/>
        <v>#DIV/0!</v>
      </c>
      <c r="AO1144" s="3" t="e">
        <f t="shared" si="237"/>
        <v>#DIV/0!</v>
      </c>
      <c r="AP1144" s="3" t="e">
        <f t="shared" si="229"/>
        <v>#DIV/0!</v>
      </c>
      <c r="AV1144" s="7"/>
      <c r="AW1144" s="7"/>
      <c r="AX1144" s="7"/>
      <c r="AY1144" s="7"/>
      <c r="AZ1144" s="7"/>
      <c r="BA1144" s="7"/>
      <c r="BI1144" s="7"/>
    </row>
    <row r="1145" spans="1:61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AH1145" s="3">
        <f t="shared" si="230"/>
        <v>0</v>
      </c>
      <c r="AI1145" s="3">
        <f t="shared" si="231"/>
        <v>0</v>
      </c>
      <c r="AJ1145" s="3">
        <f t="shared" si="232"/>
        <v>0</v>
      </c>
      <c r="AK1145" s="1">
        <f t="shared" si="233"/>
        <v>1331857498500</v>
      </c>
      <c r="AL1145" s="63">
        <f t="shared" si="234"/>
        <v>0</v>
      </c>
      <c r="AM1145" s="63">
        <f t="shared" si="235"/>
        <v>0</v>
      </c>
      <c r="AN1145" s="43" t="e">
        <f t="shared" si="236"/>
        <v>#DIV/0!</v>
      </c>
      <c r="AO1145" s="3" t="e">
        <f t="shared" si="237"/>
        <v>#DIV/0!</v>
      </c>
      <c r="AP1145" s="3" t="e">
        <f t="shared" si="229"/>
        <v>#DIV/0!</v>
      </c>
      <c r="AV1145" s="7"/>
      <c r="AW1145" s="7"/>
      <c r="AX1145" s="7"/>
      <c r="AY1145" s="7"/>
      <c r="AZ1145" s="7"/>
      <c r="BA1145" s="7"/>
      <c r="BI1145" s="7"/>
    </row>
    <row r="1146" spans="1:61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AH1146" s="3">
        <f t="shared" si="230"/>
        <v>0</v>
      </c>
      <c r="AI1146" s="3">
        <f t="shared" si="231"/>
        <v>0</v>
      </c>
      <c r="AJ1146" s="3">
        <f t="shared" si="232"/>
        <v>0</v>
      </c>
      <c r="AK1146" s="1">
        <f t="shared" si="233"/>
        <v>1331857498500</v>
      </c>
      <c r="AL1146" s="63">
        <f t="shared" si="234"/>
        <v>0</v>
      </c>
      <c r="AM1146" s="63">
        <f t="shared" si="235"/>
        <v>0</v>
      </c>
      <c r="AN1146" s="43" t="e">
        <f t="shared" si="236"/>
        <v>#DIV/0!</v>
      </c>
      <c r="AO1146" s="3" t="e">
        <f t="shared" si="237"/>
        <v>#DIV/0!</v>
      </c>
      <c r="AP1146" s="3" t="e">
        <f t="shared" si="229"/>
        <v>#DIV/0!</v>
      </c>
      <c r="AV1146" s="7"/>
      <c r="AW1146" s="7"/>
      <c r="AX1146" s="7"/>
      <c r="AY1146" s="7"/>
      <c r="AZ1146" s="7"/>
      <c r="BA1146" s="7"/>
      <c r="BI1146" s="7"/>
    </row>
    <row r="1147" spans="1:6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AH1147" s="3">
        <f t="shared" si="230"/>
        <v>0</v>
      </c>
      <c r="AI1147" s="3">
        <f t="shared" si="231"/>
        <v>0</v>
      </c>
      <c r="AJ1147" s="3">
        <f t="shared" si="232"/>
        <v>0</v>
      </c>
      <c r="AK1147" s="1">
        <f t="shared" si="233"/>
        <v>1331857498500</v>
      </c>
      <c r="AL1147" s="63">
        <f t="shared" si="234"/>
        <v>0</v>
      </c>
      <c r="AM1147" s="63">
        <f t="shared" si="235"/>
        <v>0</v>
      </c>
      <c r="AN1147" s="43" t="e">
        <f t="shared" si="236"/>
        <v>#DIV/0!</v>
      </c>
      <c r="AO1147" s="3" t="e">
        <f t="shared" si="237"/>
        <v>#DIV/0!</v>
      </c>
      <c r="AP1147" s="3" t="e">
        <f t="shared" si="229"/>
        <v>#DIV/0!</v>
      </c>
      <c r="AV1147" s="7"/>
      <c r="AW1147" s="7"/>
      <c r="AX1147" s="7"/>
      <c r="AY1147" s="7"/>
      <c r="AZ1147" s="7"/>
      <c r="BA1147" s="7"/>
      <c r="BI1147" s="7"/>
    </row>
    <row r="1148" spans="1:61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AH1148" s="3">
        <f t="shared" si="230"/>
        <v>0</v>
      </c>
      <c r="AI1148" s="3">
        <f t="shared" si="231"/>
        <v>0</v>
      </c>
      <c r="AJ1148" s="3">
        <f t="shared" si="232"/>
        <v>0</v>
      </c>
      <c r="AK1148" s="1">
        <f t="shared" si="233"/>
        <v>1331857498500</v>
      </c>
      <c r="AL1148" s="63">
        <f t="shared" si="234"/>
        <v>0</v>
      </c>
      <c r="AM1148" s="63">
        <f t="shared" si="235"/>
        <v>0</v>
      </c>
      <c r="AN1148" s="43" t="e">
        <f t="shared" si="236"/>
        <v>#DIV/0!</v>
      </c>
      <c r="AO1148" s="3" t="e">
        <f t="shared" si="237"/>
        <v>#DIV/0!</v>
      </c>
      <c r="AP1148" s="3" t="e">
        <f t="shared" si="229"/>
        <v>#DIV/0!</v>
      </c>
      <c r="AV1148" s="7"/>
      <c r="AW1148" s="7"/>
      <c r="AX1148" s="7"/>
      <c r="AY1148" s="7"/>
      <c r="AZ1148" s="7"/>
      <c r="BA1148" s="7"/>
      <c r="BI1148" s="7"/>
    </row>
    <row r="1149" spans="1:61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AH1149" s="3"/>
      <c r="AI1149" s="3"/>
      <c r="AJ1149" s="3"/>
      <c r="AK1149" s="1"/>
      <c r="AL1149" s="63"/>
      <c r="AM1149" s="63"/>
      <c r="AN1149" s="43"/>
      <c r="AO1149" s="3"/>
      <c r="AV1149" s="7"/>
      <c r="AW1149" s="7"/>
      <c r="AX1149" s="7"/>
      <c r="AY1149" s="7"/>
      <c r="AZ1149" s="7"/>
      <c r="BA1149" s="7"/>
      <c r="BI1149" s="7"/>
    </row>
    <row r="1150" spans="1:6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AH1150" s="3"/>
      <c r="AI1150" s="3"/>
      <c r="AJ1150" s="3"/>
      <c r="AK1150" s="1"/>
      <c r="AL1150" s="63"/>
      <c r="AM1150" s="63"/>
      <c r="AN1150" s="43"/>
      <c r="AO1150" s="3"/>
      <c r="AV1150" s="7"/>
      <c r="AW1150" s="7"/>
      <c r="AX1150" s="7"/>
      <c r="AY1150" s="7"/>
      <c r="AZ1150" s="7"/>
      <c r="BA1150" s="7"/>
      <c r="BI1150" s="7"/>
    </row>
    <row r="1151" spans="1:61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AH1151" s="3"/>
      <c r="AI1151" s="3"/>
      <c r="AJ1151" s="3"/>
      <c r="AK1151" s="1"/>
      <c r="AL1151" s="63"/>
      <c r="AM1151" s="63"/>
      <c r="AN1151" s="43"/>
      <c r="AO1151" s="3"/>
      <c r="AV1151" s="7"/>
      <c r="AW1151" s="7"/>
      <c r="AX1151" s="7"/>
      <c r="AY1151" s="7"/>
      <c r="AZ1151" s="7"/>
      <c r="BA1151" s="7"/>
      <c r="BI1151" s="7"/>
    </row>
    <row r="1152" spans="1:61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AH1152" s="3"/>
      <c r="AI1152" s="3"/>
      <c r="AJ1152" s="3"/>
      <c r="AK1152" s="1"/>
      <c r="AL1152" s="63"/>
      <c r="AM1152" s="63"/>
      <c r="AN1152" s="43"/>
      <c r="AO1152" s="3"/>
      <c r="AV1152" s="7"/>
      <c r="AW1152" s="7"/>
      <c r="AX1152" s="7"/>
      <c r="AY1152" s="7"/>
      <c r="AZ1152" s="7"/>
      <c r="BA1152" s="7"/>
      <c r="BI1152" s="7"/>
    </row>
    <row r="1153" spans="1:6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AH1153" s="3"/>
      <c r="AI1153" s="3"/>
      <c r="AJ1153" s="3"/>
      <c r="AK1153" s="1"/>
      <c r="AL1153" s="63"/>
      <c r="AM1153" s="63"/>
      <c r="AN1153" s="43"/>
      <c r="AO1153" s="3"/>
      <c r="AV1153" s="7"/>
      <c r="AW1153" s="7"/>
      <c r="AX1153" s="7"/>
      <c r="AY1153" s="7"/>
      <c r="AZ1153" s="7"/>
      <c r="BA1153" s="7"/>
      <c r="BI1153" s="7"/>
    </row>
    <row r="1154" spans="1:61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AH1154" s="3"/>
      <c r="AI1154" s="3"/>
      <c r="AJ1154" s="3"/>
      <c r="AK1154" s="1"/>
      <c r="AL1154" s="63"/>
      <c r="AM1154" s="63"/>
      <c r="AN1154" s="43"/>
      <c r="AO1154" s="3"/>
      <c r="AV1154" s="7"/>
      <c r="AW1154" s="7"/>
      <c r="AX1154" s="7"/>
      <c r="AY1154" s="7"/>
      <c r="AZ1154" s="7"/>
      <c r="BA1154" s="7"/>
      <c r="BI1154" s="7"/>
    </row>
    <row r="1155" spans="1:61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AH1155" s="3"/>
      <c r="AI1155" s="3"/>
      <c r="AJ1155" s="3"/>
      <c r="AK1155" s="1"/>
      <c r="AL1155" s="63"/>
      <c r="AM1155" s="63"/>
      <c r="AN1155" s="43"/>
      <c r="AO1155" s="3"/>
      <c r="AV1155" s="7"/>
      <c r="AW1155" s="7"/>
      <c r="AX1155" s="7"/>
      <c r="AY1155" s="7"/>
      <c r="AZ1155" s="7"/>
      <c r="BA1155" s="7"/>
      <c r="BI1155" s="7"/>
    </row>
    <row r="1156" spans="1:6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AH1156" s="3"/>
      <c r="AI1156" s="3"/>
      <c r="AJ1156" s="3"/>
      <c r="AK1156" s="1"/>
      <c r="AL1156" s="63"/>
      <c r="AM1156" s="63"/>
      <c r="AN1156" s="43"/>
      <c r="AO1156" s="3"/>
      <c r="AV1156" s="7"/>
      <c r="AW1156" s="7"/>
      <c r="AX1156" s="7"/>
      <c r="AY1156" s="7"/>
      <c r="AZ1156" s="7"/>
      <c r="BA1156" s="7"/>
      <c r="BI1156" s="7"/>
    </row>
    <row r="1157" spans="1:61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AH1157" s="3"/>
      <c r="AI1157" s="3"/>
      <c r="AJ1157" s="3"/>
      <c r="AK1157" s="1"/>
      <c r="AL1157" s="63"/>
      <c r="AM1157" s="63"/>
      <c r="AN1157" s="43"/>
      <c r="AO1157" s="3"/>
      <c r="AV1157" s="7"/>
      <c r="AW1157" s="7"/>
      <c r="AX1157" s="7"/>
      <c r="AY1157" s="7"/>
      <c r="AZ1157" s="7"/>
      <c r="BA1157" s="7"/>
      <c r="BI1157" s="7"/>
    </row>
    <row r="1158" spans="1:6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24"/>
      <c r="K1158" s="24"/>
      <c r="L1158" s="24"/>
      <c r="M1158" s="24"/>
      <c r="N1158" s="24"/>
      <c r="O1158" s="10"/>
      <c r="AG1158" s="3"/>
      <c r="AH1158" s="3"/>
      <c r="AI1158" s="3"/>
      <c r="AJ1158" s="3"/>
      <c r="AK1158" s="1"/>
      <c r="AL1158" s="63"/>
      <c r="AM1158" s="63"/>
      <c r="AN1158" s="43"/>
      <c r="AO1158" s="42"/>
      <c r="AV1158" s="7"/>
      <c r="AW1158" s="7"/>
      <c r="AX1158" s="7"/>
      <c r="AY1158" s="7"/>
      <c r="AZ1158" s="7"/>
      <c r="BA1158" s="7"/>
      <c r="BI1158" s="7"/>
    </row>
    <row r="1159" spans="1:6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24"/>
      <c r="K1159" s="24"/>
      <c r="L1159" s="24"/>
      <c r="M1159" s="24"/>
      <c r="N1159" s="24"/>
      <c r="O1159" s="10"/>
      <c r="AV1159" s="7"/>
      <c r="AW1159" s="7"/>
      <c r="AX1159" s="7"/>
      <c r="AY1159" s="7"/>
      <c r="AZ1159" s="7"/>
      <c r="BA1159" s="7"/>
      <c r="BI1159" s="7"/>
    </row>
    <row r="1160" spans="1:6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24"/>
      <c r="K1160" s="24"/>
      <c r="L1160" s="24"/>
      <c r="M1160" s="24"/>
      <c r="N1160" s="24"/>
      <c r="O1160" s="10"/>
      <c r="AV1160" s="7"/>
      <c r="AW1160" s="7"/>
      <c r="AX1160" s="7"/>
      <c r="AY1160" s="7"/>
      <c r="AZ1160" s="7"/>
      <c r="BA1160" s="7"/>
      <c r="BI1160" s="7"/>
    </row>
    <row r="1161" spans="1:6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24"/>
      <c r="K1161" s="24"/>
      <c r="L1161" s="24"/>
      <c r="M1161" s="24"/>
      <c r="N1161" s="24"/>
      <c r="O1161" s="10"/>
      <c r="AV1161" s="7"/>
      <c r="AW1161" s="7"/>
      <c r="AX1161" s="7"/>
      <c r="AY1161" s="7"/>
      <c r="AZ1161" s="7"/>
      <c r="BA1161" s="7"/>
      <c r="BI1161" s="7"/>
    </row>
    <row r="1162" spans="1:6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24"/>
      <c r="K1162" s="24"/>
      <c r="L1162" s="24"/>
      <c r="M1162" s="24"/>
      <c r="N1162" s="24"/>
      <c r="O1162" s="10"/>
      <c r="AV1162" s="7"/>
      <c r="AW1162" s="7"/>
      <c r="AX1162" s="7"/>
      <c r="AY1162" s="7"/>
      <c r="AZ1162" s="7"/>
      <c r="BA1162" s="7"/>
      <c r="BI1162" s="7"/>
    </row>
    <row r="1163" spans="1:6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24"/>
      <c r="K1163" s="24"/>
      <c r="L1163" s="24"/>
      <c r="M1163" s="24"/>
      <c r="N1163" s="24"/>
      <c r="O1163" s="10"/>
      <c r="AV1163" s="7"/>
      <c r="AW1163" s="7"/>
      <c r="AX1163" s="7"/>
      <c r="AY1163" s="7"/>
      <c r="AZ1163" s="7"/>
      <c r="BA1163" s="7"/>
      <c r="BI1163" s="7"/>
    </row>
    <row r="1164" spans="1:6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24"/>
      <c r="K1164" s="24"/>
      <c r="L1164" s="24"/>
      <c r="M1164" s="24"/>
      <c r="N1164" s="24"/>
      <c r="O1164" s="10"/>
      <c r="AV1164" s="7"/>
      <c r="AW1164" s="7"/>
      <c r="AX1164" s="7"/>
      <c r="AY1164" s="7"/>
      <c r="AZ1164" s="7"/>
      <c r="BA1164" s="7"/>
      <c r="BI1164" s="7"/>
    </row>
    <row r="1165" spans="1:6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24"/>
      <c r="K1165" s="24"/>
      <c r="L1165" s="24"/>
      <c r="M1165" s="24"/>
      <c r="N1165" s="24"/>
      <c r="O1165" s="10"/>
      <c r="AV1165" s="7"/>
      <c r="AW1165" s="7"/>
      <c r="AX1165" s="7"/>
      <c r="AY1165" s="7"/>
      <c r="AZ1165" s="7"/>
      <c r="BA1165" s="7"/>
      <c r="BI1165" s="7"/>
    </row>
    <row r="1166" spans="1:6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24"/>
      <c r="K1166" s="24"/>
      <c r="L1166" s="24"/>
      <c r="M1166" s="24"/>
      <c r="N1166" s="24"/>
      <c r="O1166" s="10"/>
      <c r="AV1166" s="7"/>
      <c r="AW1166" s="7"/>
      <c r="AX1166" s="7"/>
      <c r="AY1166" s="7"/>
      <c r="AZ1166" s="7"/>
      <c r="BA1166" s="7"/>
      <c r="BI1166" s="7"/>
    </row>
    <row r="1167" spans="1:6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24"/>
      <c r="K1167" s="24"/>
      <c r="L1167" s="24"/>
      <c r="M1167" s="24"/>
      <c r="N1167" s="24"/>
      <c r="O1167" s="10"/>
      <c r="AV1167" s="7"/>
      <c r="AW1167" s="7"/>
      <c r="AX1167" s="7"/>
      <c r="AY1167" s="7"/>
      <c r="AZ1167" s="7"/>
      <c r="BA1167" s="7"/>
      <c r="BI1167" s="7"/>
    </row>
    <row r="1168" spans="1:6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24"/>
      <c r="K1168" s="24"/>
      <c r="L1168" s="24"/>
      <c r="M1168" s="24"/>
      <c r="N1168" s="24"/>
      <c r="O1168" s="10"/>
      <c r="AV1168" s="7"/>
      <c r="AW1168" s="7"/>
      <c r="AX1168" s="7"/>
      <c r="AY1168" s="7"/>
      <c r="AZ1168" s="7"/>
      <c r="BA1168" s="7"/>
      <c r="BI1168" s="7"/>
    </row>
    <row r="1169" spans="1:6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24"/>
      <c r="K1169" s="24"/>
      <c r="L1169" s="24"/>
      <c r="M1169" s="24"/>
      <c r="N1169" s="24"/>
      <c r="O1169" s="10"/>
      <c r="AV1169" s="7"/>
      <c r="AW1169" s="7"/>
      <c r="AX1169" s="7"/>
      <c r="AY1169" s="7"/>
      <c r="AZ1169" s="7"/>
      <c r="BA1169" s="7"/>
      <c r="BI1169" s="7"/>
    </row>
    <row r="1170" spans="1:6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24"/>
      <c r="K1170" s="24"/>
      <c r="L1170" s="24"/>
      <c r="M1170" s="24"/>
      <c r="N1170" s="24"/>
      <c r="O1170" s="10"/>
      <c r="AV1170" s="7"/>
      <c r="AW1170" s="7"/>
      <c r="AX1170" s="7"/>
      <c r="AY1170" s="7"/>
      <c r="AZ1170" s="7"/>
      <c r="BA1170" s="7"/>
      <c r="BI1170" s="7"/>
    </row>
    <row r="1171" spans="1:6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24"/>
      <c r="K1171" s="24"/>
      <c r="L1171" s="24"/>
      <c r="M1171" s="24"/>
      <c r="N1171" s="24"/>
      <c r="O1171" s="10"/>
      <c r="AV1171" s="7"/>
      <c r="AW1171" s="7"/>
      <c r="AX1171" s="7"/>
      <c r="AY1171" s="7"/>
      <c r="AZ1171" s="7"/>
      <c r="BA1171" s="7"/>
      <c r="BI1171" s="7"/>
    </row>
    <row r="1172" spans="1:6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24"/>
      <c r="K1172" s="24"/>
      <c r="L1172" s="24"/>
      <c r="M1172" s="24"/>
      <c r="N1172" s="24"/>
      <c r="O1172" s="10"/>
      <c r="AV1172" s="7"/>
      <c r="AW1172" s="7"/>
      <c r="AX1172" s="7"/>
      <c r="AY1172" s="7"/>
      <c r="AZ1172" s="7"/>
      <c r="BA1172" s="7"/>
      <c r="BI1172" s="7"/>
    </row>
    <row r="1173" spans="1:6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24"/>
      <c r="K1173" s="24"/>
      <c r="L1173" s="24"/>
      <c r="M1173" s="24"/>
      <c r="N1173" s="24"/>
      <c r="O1173" s="10"/>
      <c r="AV1173" s="7"/>
      <c r="AW1173" s="7"/>
      <c r="AX1173" s="7"/>
      <c r="AY1173" s="7"/>
      <c r="AZ1173" s="7"/>
      <c r="BA1173" s="7"/>
      <c r="BI1173" s="7"/>
    </row>
    <row r="1174" spans="1:6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24"/>
      <c r="K1174" s="24"/>
      <c r="L1174" s="24"/>
      <c r="M1174" s="24"/>
      <c r="N1174" s="24"/>
      <c r="O1174" s="10"/>
      <c r="AV1174" s="7"/>
      <c r="AW1174" s="7"/>
      <c r="AX1174" s="7"/>
      <c r="AY1174" s="7"/>
      <c r="AZ1174" s="7"/>
      <c r="BA1174" s="7"/>
      <c r="BI1174" s="7"/>
    </row>
    <row r="1175" spans="1:6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24"/>
      <c r="K1175" s="24"/>
      <c r="L1175" s="24"/>
      <c r="M1175" s="24"/>
      <c r="N1175" s="24"/>
      <c r="O1175" s="10"/>
      <c r="AV1175" s="7"/>
      <c r="AW1175" s="7"/>
      <c r="AX1175" s="7"/>
      <c r="AY1175" s="7"/>
      <c r="AZ1175" s="7"/>
      <c r="BA1175" s="7"/>
      <c r="BI1175" s="7"/>
    </row>
    <row r="1176" spans="1:6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24"/>
      <c r="K1176" s="24"/>
      <c r="L1176" s="24"/>
      <c r="M1176" s="24"/>
      <c r="N1176" s="24"/>
      <c r="O1176" s="10"/>
      <c r="AV1176" s="7"/>
      <c r="AW1176" s="7"/>
      <c r="AX1176" s="7"/>
      <c r="AY1176" s="7"/>
      <c r="AZ1176" s="7"/>
      <c r="BA1176" s="7"/>
      <c r="BI1176" s="7"/>
    </row>
    <row r="1177" spans="1:6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24"/>
      <c r="K1177" s="24"/>
      <c r="L1177" s="24"/>
      <c r="M1177" s="24"/>
      <c r="N1177" s="24"/>
      <c r="O1177" s="10"/>
      <c r="AV1177" s="7"/>
      <c r="AW1177" s="7"/>
      <c r="AX1177" s="7"/>
      <c r="AY1177" s="7"/>
      <c r="AZ1177" s="7"/>
      <c r="BA1177" s="7"/>
      <c r="BI1177" s="7"/>
    </row>
    <row r="1178" spans="1:6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24"/>
      <c r="K1178" s="24"/>
      <c r="L1178" s="24"/>
      <c r="M1178" s="24"/>
      <c r="N1178" s="24"/>
      <c r="O1178" s="10"/>
      <c r="AV1178" s="7"/>
      <c r="AW1178" s="7"/>
      <c r="AX1178" s="7"/>
      <c r="AY1178" s="7"/>
      <c r="AZ1178" s="7"/>
      <c r="BA1178" s="7"/>
      <c r="BI1178" s="7"/>
    </row>
    <row r="1179" spans="1:6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24"/>
      <c r="K1179" s="24"/>
      <c r="L1179" s="24"/>
      <c r="M1179" s="24"/>
      <c r="N1179" s="24"/>
      <c r="O1179" s="10"/>
      <c r="AV1179" s="7"/>
      <c r="AW1179" s="7"/>
      <c r="AX1179" s="7"/>
      <c r="AY1179" s="7"/>
      <c r="AZ1179" s="7"/>
      <c r="BA1179" s="7"/>
      <c r="BI1179" s="7"/>
    </row>
    <row r="1180" spans="1:6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24"/>
      <c r="K1180" s="24"/>
      <c r="L1180" s="24"/>
      <c r="M1180" s="24"/>
      <c r="N1180" s="24"/>
      <c r="O1180" s="10"/>
      <c r="AV1180" s="7"/>
      <c r="AW1180" s="7"/>
      <c r="AX1180" s="7"/>
      <c r="AY1180" s="7"/>
      <c r="AZ1180" s="7"/>
      <c r="BA1180" s="7"/>
      <c r="BI1180" s="7"/>
    </row>
    <row r="1181" spans="1:6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24"/>
      <c r="K1181" s="24"/>
      <c r="L1181" s="24"/>
      <c r="M1181" s="24"/>
      <c r="N1181" s="24"/>
      <c r="O1181" s="10"/>
      <c r="AV1181" s="7"/>
      <c r="AW1181" s="7"/>
      <c r="AX1181" s="7"/>
      <c r="AY1181" s="7"/>
      <c r="AZ1181" s="7"/>
      <c r="BA1181" s="7"/>
      <c r="BI1181" s="7"/>
    </row>
    <row r="1182" spans="1:6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24"/>
      <c r="K1182" s="24"/>
      <c r="L1182" s="24"/>
      <c r="M1182" s="24"/>
      <c r="N1182" s="24"/>
      <c r="O1182" s="10"/>
      <c r="AV1182" s="7"/>
      <c r="AW1182" s="7"/>
      <c r="AX1182" s="7"/>
      <c r="AY1182" s="7"/>
      <c r="AZ1182" s="7"/>
      <c r="BA1182" s="7"/>
      <c r="BI1182" s="7"/>
    </row>
    <row r="1183" spans="1:6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24"/>
      <c r="K1183" s="24"/>
      <c r="L1183" s="24"/>
      <c r="M1183" s="24"/>
      <c r="N1183" s="24"/>
      <c r="O1183" s="10"/>
      <c r="AV1183" s="7"/>
      <c r="AW1183" s="7"/>
      <c r="AX1183" s="7"/>
      <c r="AY1183" s="7"/>
      <c r="AZ1183" s="7"/>
      <c r="BA1183" s="7"/>
      <c r="BI1183" s="7"/>
    </row>
    <row r="1184" spans="1:6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24"/>
      <c r="K1184" s="24"/>
      <c r="L1184" s="24"/>
      <c r="M1184" s="24"/>
      <c r="N1184" s="24"/>
      <c r="O1184" s="10"/>
      <c r="AV1184" s="7"/>
      <c r="AW1184" s="7"/>
      <c r="AX1184" s="7"/>
      <c r="AY1184" s="7"/>
      <c r="AZ1184" s="7"/>
      <c r="BA1184" s="7"/>
      <c r="BI1184" s="7"/>
    </row>
    <row r="1185" spans="1:6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24"/>
      <c r="K1185" s="24"/>
      <c r="L1185" s="24"/>
      <c r="M1185" s="24"/>
      <c r="N1185" s="24"/>
      <c r="O1185" s="10"/>
      <c r="AV1185" s="7"/>
      <c r="AW1185" s="7"/>
      <c r="AX1185" s="7"/>
      <c r="AY1185" s="7"/>
      <c r="AZ1185" s="7"/>
      <c r="BA1185" s="7"/>
      <c r="BI1185" s="7"/>
    </row>
    <row r="1186" spans="1:6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24"/>
      <c r="K1186" s="24"/>
      <c r="L1186" s="24"/>
      <c r="M1186" s="24"/>
      <c r="N1186" s="24"/>
      <c r="O1186" s="10"/>
      <c r="AV1186" s="7"/>
      <c r="AW1186" s="7"/>
      <c r="AX1186" s="7"/>
      <c r="AY1186" s="7"/>
      <c r="AZ1186" s="7"/>
      <c r="BA1186" s="7"/>
      <c r="BI1186" s="7"/>
    </row>
    <row r="1187" spans="1:6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24"/>
      <c r="K1187" s="24"/>
      <c r="L1187" s="24"/>
      <c r="M1187" s="24"/>
      <c r="N1187" s="24"/>
      <c r="O1187" s="10"/>
      <c r="AV1187" s="7"/>
      <c r="AW1187" s="7"/>
      <c r="AX1187" s="7"/>
      <c r="AY1187" s="7"/>
      <c r="AZ1187" s="7"/>
      <c r="BA1187" s="7"/>
      <c r="BI1187" s="7"/>
    </row>
    <row r="1188" spans="1:6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24"/>
      <c r="K1188" s="24"/>
      <c r="L1188" s="24"/>
      <c r="M1188" s="24"/>
      <c r="N1188" s="24"/>
      <c r="O1188" s="10"/>
      <c r="AV1188" s="7"/>
      <c r="AW1188" s="7"/>
      <c r="AX1188" s="7"/>
      <c r="AY1188" s="7"/>
      <c r="AZ1188" s="7"/>
      <c r="BA1188" s="7"/>
      <c r="BI1188" s="7"/>
    </row>
    <row r="1189" spans="1:6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24"/>
      <c r="K1189" s="24"/>
      <c r="L1189" s="24"/>
      <c r="M1189" s="24"/>
      <c r="N1189" s="24"/>
      <c r="O1189" s="10"/>
      <c r="AV1189" s="7"/>
      <c r="AW1189" s="7"/>
      <c r="AX1189" s="7"/>
      <c r="AY1189" s="7"/>
      <c r="AZ1189" s="7"/>
      <c r="BA1189" s="7"/>
      <c r="BI1189" s="7"/>
    </row>
    <row r="1190" spans="1:6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24"/>
      <c r="K1190" s="24"/>
      <c r="L1190" s="24"/>
      <c r="M1190" s="24"/>
      <c r="N1190" s="24"/>
      <c r="O1190" s="10"/>
      <c r="AV1190" s="7"/>
      <c r="AW1190" s="7"/>
      <c r="AX1190" s="7"/>
      <c r="AY1190" s="7"/>
      <c r="AZ1190" s="7"/>
      <c r="BA1190" s="7"/>
      <c r="BI1190" s="7"/>
    </row>
    <row r="1191" spans="1:6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24"/>
      <c r="K1191" s="24"/>
      <c r="L1191" s="24"/>
      <c r="M1191" s="24"/>
      <c r="N1191" s="24"/>
      <c r="O1191" s="10"/>
      <c r="AV1191" s="7"/>
      <c r="AW1191" s="7"/>
      <c r="AX1191" s="7"/>
      <c r="AY1191" s="7"/>
      <c r="AZ1191" s="7"/>
      <c r="BA1191" s="7"/>
      <c r="BI1191" s="7"/>
    </row>
    <row r="1192" spans="1:6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24"/>
      <c r="K1192" s="24"/>
      <c r="L1192" s="24"/>
      <c r="M1192" s="24"/>
      <c r="N1192" s="24"/>
      <c r="O1192" s="10"/>
      <c r="AV1192" s="7"/>
      <c r="AW1192" s="7"/>
      <c r="AX1192" s="7"/>
      <c r="AY1192" s="7"/>
      <c r="AZ1192" s="7"/>
      <c r="BA1192" s="7"/>
      <c r="BI1192" s="7"/>
    </row>
    <row r="1193" spans="1:6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24"/>
      <c r="K1193" s="24"/>
      <c r="L1193" s="24"/>
      <c r="M1193" s="24"/>
      <c r="N1193" s="24"/>
      <c r="O1193" s="10"/>
      <c r="AV1193" s="7"/>
      <c r="AW1193" s="7"/>
      <c r="AX1193" s="7"/>
      <c r="AY1193" s="7"/>
      <c r="AZ1193" s="7"/>
      <c r="BA1193" s="7"/>
      <c r="BI1193" s="7"/>
    </row>
    <row r="1194" spans="1:6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24"/>
      <c r="K1194" s="24"/>
      <c r="L1194" s="24"/>
      <c r="M1194" s="24"/>
      <c r="N1194" s="24"/>
      <c r="O1194" s="10"/>
      <c r="AV1194" s="7"/>
      <c r="AW1194" s="7"/>
      <c r="AX1194" s="7"/>
      <c r="AY1194" s="7"/>
      <c r="AZ1194" s="7"/>
      <c r="BA1194" s="7"/>
      <c r="BI1194" s="7"/>
    </row>
    <row r="1195" spans="1:6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24"/>
      <c r="K1195" s="24"/>
      <c r="L1195" s="24"/>
      <c r="M1195" s="24"/>
      <c r="N1195" s="24"/>
      <c r="O1195" s="10"/>
      <c r="AV1195" s="7"/>
      <c r="AW1195" s="7"/>
      <c r="AX1195" s="7"/>
      <c r="AY1195" s="7"/>
      <c r="AZ1195" s="7"/>
      <c r="BA1195" s="7"/>
      <c r="BI1195" s="7"/>
    </row>
    <row r="1196" spans="1:6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24"/>
      <c r="K1196" s="24"/>
      <c r="L1196" s="24"/>
      <c r="M1196" s="24"/>
      <c r="N1196" s="24"/>
      <c r="O1196" s="10"/>
      <c r="AV1196" s="7"/>
      <c r="AW1196" s="7"/>
      <c r="AX1196" s="7"/>
      <c r="AY1196" s="7"/>
      <c r="AZ1196" s="7"/>
      <c r="BA1196" s="7"/>
      <c r="BI1196" s="7"/>
    </row>
    <row r="1197" spans="1:6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24"/>
      <c r="K1197" s="24"/>
      <c r="L1197" s="24"/>
      <c r="M1197" s="24"/>
      <c r="N1197" s="24"/>
      <c r="O1197" s="10"/>
      <c r="AV1197" s="7"/>
      <c r="AW1197" s="7"/>
      <c r="AX1197" s="7"/>
      <c r="AY1197" s="7"/>
      <c r="AZ1197" s="7"/>
      <c r="BA1197" s="7"/>
      <c r="BI1197" s="7"/>
    </row>
    <row r="1198" spans="1:6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24"/>
      <c r="K1198" s="24"/>
      <c r="L1198" s="24"/>
      <c r="M1198" s="24"/>
      <c r="N1198" s="24"/>
      <c r="O1198" s="10"/>
      <c r="AV1198" s="7"/>
      <c r="AW1198" s="7"/>
      <c r="AX1198" s="7"/>
      <c r="AY1198" s="7"/>
      <c r="AZ1198" s="7"/>
      <c r="BA1198" s="7"/>
      <c r="BI1198" s="7"/>
    </row>
    <row r="1199" spans="1:6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24"/>
      <c r="K1199" s="24"/>
      <c r="L1199" s="24"/>
      <c r="M1199" s="24"/>
      <c r="N1199" s="24"/>
      <c r="O1199" s="10"/>
      <c r="AV1199" s="7"/>
      <c r="AW1199" s="7"/>
      <c r="AX1199" s="7"/>
      <c r="AY1199" s="7"/>
      <c r="AZ1199" s="7"/>
      <c r="BA1199" s="7"/>
      <c r="BI1199" s="7"/>
    </row>
    <row r="1200" spans="1:6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24"/>
      <c r="K1200" s="24"/>
      <c r="L1200" s="24"/>
      <c r="M1200" s="24"/>
      <c r="N1200" s="24"/>
      <c r="O1200" s="10"/>
      <c r="AV1200" s="7"/>
      <c r="AW1200" s="7"/>
      <c r="AX1200" s="7"/>
      <c r="AY1200" s="7"/>
      <c r="AZ1200" s="7"/>
      <c r="BA1200" s="7"/>
      <c r="BI1200" s="7"/>
    </row>
    <row r="1201" spans="1:6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24"/>
      <c r="K1201" s="24"/>
      <c r="L1201" s="24"/>
      <c r="M1201" s="24"/>
      <c r="N1201" s="24"/>
      <c r="O1201" s="10"/>
      <c r="AV1201" s="7"/>
      <c r="AW1201" s="7"/>
      <c r="AX1201" s="7"/>
      <c r="AY1201" s="7"/>
      <c r="AZ1201" s="7"/>
      <c r="BA1201" s="7"/>
      <c r="BI1201" s="7"/>
    </row>
    <row r="1202" spans="1:6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24"/>
      <c r="K1202" s="24"/>
      <c r="L1202" s="24"/>
      <c r="M1202" s="24"/>
      <c r="N1202" s="24"/>
      <c r="O1202" s="10"/>
      <c r="AV1202" s="7"/>
      <c r="AW1202" s="7"/>
      <c r="AX1202" s="7"/>
      <c r="AY1202" s="7"/>
      <c r="AZ1202" s="7"/>
      <c r="BA1202" s="7"/>
      <c r="BI1202" s="7"/>
    </row>
    <row r="1203" spans="1:6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24"/>
      <c r="K1203" s="24"/>
      <c r="L1203" s="24"/>
      <c r="M1203" s="24"/>
      <c r="N1203" s="24"/>
      <c r="O1203" s="10"/>
      <c r="AV1203" s="7"/>
      <c r="AW1203" s="7"/>
      <c r="AX1203" s="7"/>
      <c r="AY1203" s="7"/>
      <c r="AZ1203" s="7"/>
      <c r="BA1203" s="7"/>
      <c r="BI1203" s="7"/>
    </row>
    <row r="1204" spans="1:6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24"/>
      <c r="K1204" s="24"/>
      <c r="L1204" s="24"/>
      <c r="M1204" s="24"/>
      <c r="N1204" s="24"/>
      <c r="O1204" s="10"/>
      <c r="AV1204" s="7"/>
      <c r="AW1204" s="7"/>
      <c r="AX1204" s="7"/>
      <c r="AY1204" s="7"/>
      <c r="AZ1204" s="7"/>
      <c r="BA1204" s="7"/>
      <c r="BI1204" s="7"/>
    </row>
    <row r="1205" spans="1:6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24"/>
      <c r="K1205" s="24"/>
      <c r="L1205" s="24"/>
      <c r="M1205" s="24"/>
      <c r="N1205" s="24"/>
      <c r="O1205" s="10"/>
      <c r="AV1205" s="7"/>
      <c r="AW1205" s="7"/>
      <c r="AX1205" s="7"/>
      <c r="AY1205" s="7"/>
      <c r="AZ1205" s="7"/>
      <c r="BA1205" s="7"/>
      <c r="BI1205" s="7"/>
    </row>
    <row r="1206" spans="1:6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24"/>
      <c r="K1206" s="24"/>
      <c r="L1206" s="24"/>
      <c r="M1206" s="24"/>
      <c r="N1206" s="24"/>
      <c r="O1206" s="10"/>
      <c r="AV1206" s="7"/>
      <c r="AW1206" s="7"/>
      <c r="AX1206" s="7"/>
      <c r="AY1206" s="7"/>
      <c r="AZ1206" s="7"/>
      <c r="BA1206" s="7"/>
      <c r="BI1206" s="7"/>
    </row>
    <row r="1207" spans="1:6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24"/>
      <c r="K1207" s="24"/>
      <c r="L1207" s="24"/>
      <c r="M1207" s="24"/>
      <c r="N1207" s="24"/>
      <c r="O1207" s="10"/>
      <c r="AV1207" s="7"/>
      <c r="AW1207" s="7"/>
      <c r="AX1207" s="7"/>
      <c r="AY1207" s="7"/>
      <c r="AZ1207" s="7"/>
      <c r="BA1207" s="7"/>
      <c r="BI1207" s="7"/>
    </row>
    <row r="1208" spans="1:6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24"/>
      <c r="K1208" s="24"/>
      <c r="L1208" s="24"/>
      <c r="M1208" s="24"/>
      <c r="N1208" s="24"/>
      <c r="O1208" s="10"/>
      <c r="AV1208" s="7"/>
      <c r="AW1208" s="7"/>
      <c r="AX1208" s="7"/>
      <c r="AY1208" s="7"/>
      <c r="AZ1208" s="7"/>
      <c r="BA1208" s="7"/>
      <c r="BI1208" s="7"/>
    </row>
    <row r="1209" spans="1:6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24"/>
      <c r="K1209" s="24"/>
      <c r="L1209" s="24"/>
      <c r="M1209" s="24"/>
      <c r="N1209" s="24"/>
      <c r="O1209" s="10"/>
      <c r="AV1209" s="7"/>
      <c r="AW1209" s="7"/>
      <c r="AX1209" s="7"/>
      <c r="AY1209" s="7"/>
      <c r="AZ1209" s="7"/>
      <c r="BA1209" s="7"/>
      <c r="BI1209" s="7"/>
    </row>
    <row r="1210" spans="1:6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24"/>
      <c r="K1210" s="24"/>
      <c r="L1210" s="24"/>
      <c r="M1210" s="24"/>
      <c r="N1210" s="24"/>
      <c r="O1210" s="10"/>
      <c r="AV1210" s="7"/>
      <c r="AW1210" s="7"/>
      <c r="AX1210" s="7"/>
      <c r="AY1210" s="7"/>
      <c r="AZ1210" s="7"/>
      <c r="BA1210" s="7"/>
      <c r="BI1210" s="7"/>
    </row>
    <row r="1211" spans="1:6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24"/>
      <c r="K1211" s="24"/>
      <c r="L1211" s="24"/>
      <c r="M1211" s="24"/>
      <c r="N1211" s="24"/>
      <c r="O1211" s="10"/>
      <c r="AV1211" s="7"/>
      <c r="AW1211" s="7"/>
      <c r="AX1211" s="7"/>
      <c r="AY1211" s="7"/>
      <c r="AZ1211" s="7"/>
      <c r="BA1211" s="7"/>
      <c r="BI1211" s="7"/>
    </row>
    <row r="1212" spans="1:6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24"/>
      <c r="K1212" s="24"/>
      <c r="L1212" s="24"/>
      <c r="M1212" s="24"/>
      <c r="N1212" s="24"/>
      <c r="O1212" s="10"/>
      <c r="AV1212" s="7"/>
      <c r="AW1212" s="7"/>
      <c r="AX1212" s="7"/>
      <c r="AY1212" s="7"/>
      <c r="AZ1212" s="7"/>
      <c r="BA1212" s="7"/>
      <c r="BI1212" s="7"/>
    </row>
    <row r="1213" spans="1:6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24"/>
      <c r="K1213" s="24"/>
      <c r="L1213" s="24"/>
      <c r="M1213" s="24"/>
      <c r="N1213" s="24"/>
      <c r="O1213" s="10"/>
      <c r="AV1213" s="7"/>
      <c r="AW1213" s="7"/>
      <c r="AX1213" s="7"/>
      <c r="AY1213" s="7"/>
      <c r="AZ1213" s="7"/>
      <c r="BA1213" s="7"/>
      <c r="BI1213" s="7"/>
    </row>
    <row r="1214" spans="1:6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24"/>
      <c r="K1214" s="24"/>
      <c r="L1214" s="24"/>
      <c r="M1214" s="24"/>
      <c r="N1214" s="24"/>
      <c r="O1214" s="10"/>
      <c r="AV1214" s="7"/>
      <c r="AW1214" s="7"/>
      <c r="AX1214" s="7"/>
      <c r="AY1214" s="7"/>
      <c r="AZ1214" s="7"/>
      <c r="BA1214" s="7"/>
      <c r="BI1214" s="7"/>
    </row>
    <row r="1215" spans="1:6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24"/>
      <c r="K1215" s="24"/>
      <c r="L1215" s="24"/>
      <c r="M1215" s="24"/>
      <c r="N1215" s="24"/>
      <c r="O1215" s="10"/>
      <c r="AV1215" s="7"/>
      <c r="AW1215" s="7"/>
      <c r="AX1215" s="7"/>
      <c r="AY1215" s="7"/>
      <c r="AZ1215" s="7"/>
      <c r="BA1215" s="7"/>
      <c r="BI1215" s="7"/>
    </row>
    <row r="1216" spans="1:6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24"/>
      <c r="K1216" s="24"/>
      <c r="L1216" s="24"/>
      <c r="M1216" s="24"/>
      <c r="N1216" s="24"/>
      <c r="O1216" s="10"/>
      <c r="AV1216" s="7"/>
      <c r="AW1216" s="7"/>
      <c r="AX1216" s="7"/>
      <c r="AY1216" s="7"/>
      <c r="AZ1216" s="7"/>
      <c r="BA1216" s="7"/>
      <c r="BI1216" s="7"/>
    </row>
    <row r="1217" spans="1:6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24"/>
      <c r="K1217" s="24"/>
      <c r="L1217" s="24"/>
      <c r="M1217" s="24"/>
      <c r="N1217" s="24"/>
      <c r="O1217" s="10"/>
      <c r="AV1217" s="7"/>
      <c r="AW1217" s="7"/>
      <c r="AX1217" s="7"/>
      <c r="AY1217" s="7"/>
      <c r="AZ1217" s="7"/>
      <c r="BA1217" s="7"/>
      <c r="BI1217" s="7"/>
    </row>
    <row r="1218" spans="1:6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24"/>
      <c r="K1218" s="24"/>
      <c r="L1218" s="24"/>
      <c r="M1218" s="24"/>
      <c r="N1218" s="24"/>
      <c r="O1218" s="10"/>
      <c r="AV1218" s="7"/>
      <c r="AW1218" s="7"/>
      <c r="AX1218" s="7"/>
      <c r="AY1218" s="7"/>
      <c r="AZ1218" s="7"/>
      <c r="BA1218" s="7"/>
      <c r="BI1218" s="7"/>
    </row>
    <row r="1219" spans="1:6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24"/>
      <c r="K1219" s="24"/>
      <c r="L1219" s="24"/>
      <c r="M1219" s="24"/>
      <c r="N1219" s="24"/>
      <c r="O1219" s="10"/>
      <c r="AV1219" s="7"/>
      <c r="AW1219" s="7"/>
      <c r="AX1219" s="7"/>
      <c r="AY1219" s="7"/>
      <c r="AZ1219" s="7"/>
      <c r="BA1219" s="7"/>
      <c r="BI1219" s="7"/>
    </row>
    <row r="1220" spans="1:6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24"/>
      <c r="K1220" s="24"/>
      <c r="L1220" s="24"/>
      <c r="M1220" s="24"/>
      <c r="N1220" s="24"/>
      <c r="O1220" s="10"/>
      <c r="AV1220" s="7"/>
      <c r="AW1220" s="7"/>
      <c r="AX1220" s="7"/>
      <c r="AY1220" s="7"/>
      <c r="AZ1220" s="7"/>
      <c r="BA1220" s="7"/>
      <c r="BI1220" s="7"/>
    </row>
    <row r="1221" spans="1:6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24"/>
      <c r="K1221" s="24"/>
      <c r="L1221" s="24"/>
      <c r="M1221" s="24"/>
      <c r="N1221" s="24"/>
      <c r="O1221" s="10"/>
      <c r="AV1221" s="7"/>
      <c r="AW1221" s="7"/>
      <c r="AX1221" s="7"/>
      <c r="AY1221" s="7"/>
      <c r="AZ1221" s="7"/>
      <c r="BA1221" s="7"/>
      <c r="BI1221" s="7"/>
    </row>
    <row r="1222" spans="1:6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24"/>
      <c r="K1222" s="24"/>
      <c r="L1222" s="24"/>
      <c r="M1222" s="24"/>
      <c r="N1222" s="24"/>
      <c r="O1222" s="10"/>
      <c r="AV1222" s="7"/>
      <c r="AW1222" s="7"/>
      <c r="AX1222" s="7"/>
      <c r="AY1222" s="7"/>
      <c r="AZ1222" s="7"/>
      <c r="BA1222" s="7"/>
      <c r="BI1222" s="7"/>
    </row>
    <row r="1223" spans="1:6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24"/>
      <c r="K1223" s="24"/>
      <c r="L1223" s="24"/>
      <c r="M1223" s="24"/>
      <c r="N1223" s="24"/>
      <c r="O1223" s="10"/>
      <c r="AV1223" s="7"/>
      <c r="AW1223" s="7"/>
      <c r="AX1223" s="7"/>
      <c r="AY1223" s="7"/>
      <c r="AZ1223" s="7"/>
      <c r="BA1223" s="7"/>
      <c r="BI1223" s="7"/>
    </row>
    <row r="1224" spans="1:6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24"/>
      <c r="K1224" s="24"/>
      <c r="L1224" s="24"/>
      <c r="M1224" s="24"/>
      <c r="N1224" s="24"/>
      <c r="O1224" s="10"/>
      <c r="AV1224" s="7"/>
      <c r="AW1224" s="7"/>
      <c r="AX1224" s="7"/>
      <c r="AY1224" s="7"/>
      <c r="AZ1224" s="7"/>
      <c r="BA1224" s="7"/>
      <c r="BI1224" s="7"/>
    </row>
    <row r="1225" spans="1:6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24"/>
      <c r="K1225" s="24"/>
      <c r="L1225" s="24"/>
      <c r="M1225" s="24"/>
      <c r="N1225" s="24"/>
      <c r="O1225" s="10"/>
      <c r="AV1225" s="7"/>
      <c r="AW1225" s="7"/>
      <c r="AX1225" s="7"/>
      <c r="AY1225" s="7"/>
      <c r="AZ1225" s="7"/>
      <c r="BA1225" s="7"/>
      <c r="BI1225" s="7"/>
    </row>
    <row r="1226" spans="1:6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24"/>
      <c r="K1226" s="24"/>
      <c r="L1226" s="24"/>
      <c r="M1226" s="24"/>
      <c r="N1226" s="24"/>
      <c r="O1226" s="10"/>
      <c r="AV1226" s="7"/>
      <c r="AW1226" s="7"/>
      <c r="AX1226" s="7"/>
      <c r="AY1226" s="7"/>
      <c r="AZ1226" s="7"/>
      <c r="BA1226" s="7"/>
      <c r="BI1226" s="7"/>
    </row>
    <row r="1227" spans="1:6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24"/>
      <c r="K1227" s="24"/>
      <c r="L1227" s="24"/>
      <c r="M1227" s="24"/>
      <c r="N1227" s="24"/>
      <c r="O1227" s="10"/>
      <c r="AV1227" s="7"/>
      <c r="AW1227" s="7"/>
      <c r="AX1227" s="7"/>
      <c r="AY1227" s="7"/>
      <c r="AZ1227" s="7"/>
      <c r="BA1227" s="7"/>
      <c r="BI1227" s="7"/>
    </row>
    <row r="1228" spans="1:6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24"/>
      <c r="K1228" s="24"/>
      <c r="L1228" s="24"/>
      <c r="M1228" s="24"/>
      <c r="N1228" s="24"/>
      <c r="O1228" s="10"/>
      <c r="AV1228" s="7"/>
      <c r="AW1228" s="7"/>
      <c r="AX1228" s="7"/>
      <c r="AY1228" s="7"/>
      <c r="AZ1228" s="7"/>
      <c r="BA1228" s="7"/>
      <c r="BI1228" s="7"/>
    </row>
    <row r="1229" spans="1:6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24"/>
      <c r="K1229" s="24"/>
      <c r="L1229" s="24"/>
      <c r="M1229" s="24"/>
      <c r="N1229" s="24"/>
      <c r="O1229" s="10"/>
      <c r="AV1229" s="7"/>
      <c r="AW1229" s="7"/>
      <c r="AX1229" s="7"/>
      <c r="AY1229" s="7"/>
      <c r="AZ1229" s="7"/>
      <c r="BA1229" s="7"/>
      <c r="BI1229" s="7"/>
    </row>
    <row r="1230" spans="1:6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24"/>
      <c r="K1230" s="24"/>
      <c r="L1230" s="24"/>
      <c r="M1230" s="24"/>
      <c r="N1230" s="24"/>
      <c r="O1230" s="10"/>
      <c r="AV1230" s="7"/>
      <c r="AW1230" s="7"/>
      <c r="AX1230" s="7"/>
      <c r="AY1230" s="7"/>
      <c r="AZ1230" s="7"/>
      <c r="BA1230" s="7"/>
      <c r="BI1230" s="7"/>
    </row>
    <row r="1231" spans="1:6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24"/>
      <c r="K1231" s="24"/>
      <c r="L1231" s="24"/>
      <c r="M1231" s="24"/>
      <c r="N1231" s="24"/>
      <c r="O1231" s="10"/>
      <c r="AV1231" s="7"/>
      <c r="AW1231" s="7"/>
      <c r="AX1231" s="7"/>
      <c r="AY1231" s="7"/>
      <c r="AZ1231" s="7"/>
      <c r="BA1231" s="7"/>
      <c r="BI1231" s="7"/>
    </row>
    <row r="1232" spans="1:6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24"/>
      <c r="K1232" s="24"/>
      <c r="L1232" s="24"/>
      <c r="M1232" s="24"/>
      <c r="N1232" s="24"/>
      <c r="O1232" s="10"/>
      <c r="AV1232" s="7"/>
      <c r="AW1232" s="7"/>
      <c r="AX1232" s="7"/>
      <c r="AY1232" s="7"/>
      <c r="AZ1232" s="7"/>
      <c r="BA1232" s="7"/>
      <c r="BI1232" s="7"/>
    </row>
    <row r="1233" spans="1:6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24"/>
      <c r="K1233" s="24"/>
      <c r="L1233" s="24"/>
      <c r="M1233" s="24"/>
      <c r="N1233" s="24"/>
      <c r="O1233" s="10"/>
      <c r="AV1233" s="7"/>
      <c r="AW1233" s="7"/>
      <c r="AX1233" s="7"/>
      <c r="AY1233" s="7"/>
      <c r="AZ1233" s="7"/>
      <c r="BA1233" s="7"/>
      <c r="BI1233" s="7"/>
    </row>
    <row r="1234" spans="1:6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24"/>
      <c r="K1234" s="24"/>
      <c r="L1234" s="24"/>
      <c r="M1234" s="24"/>
      <c r="N1234" s="24"/>
      <c r="O1234" s="10"/>
      <c r="AV1234" s="7"/>
      <c r="AW1234" s="7"/>
      <c r="AX1234" s="7"/>
      <c r="AY1234" s="7"/>
      <c r="AZ1234" s="7"/>
      <c r="BA1234" s="7"/>
      <c r="BI1234" s="7"/>
    </row>
    <row r="1235" spans="1:6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24"/>
      <c r="K1235" s="24"/>
      <c r="L1235" s="24"/>
      <c r="M1235" s="24"/>
      <c r="N1235" s="24"/>
      <c r="O1235" s="10"/>
      <c r="AV1235" s="7"/>
      <c r="AW1235" s="7"/>
      <c r="AX1235" s="7"/>
      <c r="AY1235" s="7"/>
      <c r="AZ1235" s="7"/>
      <c r="BA1235" s="7"/>
      <c r="BI1235" s="7"/>
    </row>
    <row r="1236" spans="1:6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24"/>
      <c r="K1236" s="24"/>
      <c r="L1236" s="24"/>
      <c r="M1236" s="24"/>
      <c r="N1236" s="24"/>
      <c r="O1236" s="10"/>
      <c r="AV1236" s="7"/>
      <c r="AW1236" s="7"/>
      <c r="AX1236" s="7"/>
      <c r="AY1236" s="7"/>
      <c r="AZ1236" s="7"/>
      <c r="BA1236" s="7"/>
      <c r="BI1236" s="7"/>
    </row>
    <row r="1237" spans="1:6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24"/>
      <c r="K1237" s="24"/>
      <c r="L1237" s="24"/>
      <c r="M1237" s="24"/>
      <c r="N1237" s="24"/>
      <c r="O1237" s="10"/>
      <c r="AV1237" s="7"/>
      <c r="AW1237" s="7"/>
      <c r="AX1237" s="7"/>
      <c r="AY1237" s="7"/>
      <c r="AZ1237" s="7"/>
      <c r="BA1237" s="7"/>
      <c r="BI1237" s="7"/>
    </row>
    <row r="1238" spans="1:6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24"/>
      <c r="K1238" s="24"/>
      <c r="L1238" s="24"/>
      <c r="M1238" s="24"/>
      <c r="N1238" s="24"/>
      <c r="O1238" s="10"/>
      <c r="AV1238" s="7"/>
      <c r="AW1238" s="7"/>
      <c r="AX1238" s="7"/>
      <c r="AY1238" s="7"/>
      <c r="AZ1238" s="7"/>
      <c r="BA1238" s="7"/>
      <c r="BI1238" s="7"/>
    </row>
    <row r="1239" spans="1:6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24"/>
      <c r="K1239" s="24"/>
      <c r="L1239" s="24"/>
      <c r="M1239" s="24"/>
      <c r="N1239" s="24"/>
      <c r="O1239" s="10"/>
      <c r="AV1239" s="7"/>
      <c r="AW1239" s="7"/>
      <c r="AX1239" s="7"/>
      <c r="AY1239" s="7"/>
      <c r="AZ1239" s="7"/>
      <c r="BA1239" s="7"/>
      <c r="BI1239" s="7"/>
    </row>
    <row r="1240" spans="1:6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24"/>
      <c r="K1240" s="24"/>
      <c r="L1240" s="24"/>
      <c r="M1240" s="24"/>
      <c r="N1240" s="24"/>
      <c r="O1240" s="10"/>
      <c r="AV1240" s="7"/>
      <c r="AW1240" s="7"/>
      <c r="AX1240" s="7"/>
      <c r="AY1240" s="7"/>
      <c r="AZ1240" s="7"/>
      <c r="BA1240" s="7"/>
      <c r="BI1240" s="7"/>
    </row>
    <row r="1241" spans="1:6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24"/>
      <c r="K1241" s="24"/>
      <c r="L1241" s="24"/>
      <c r="M1241" s="24"/>
      <c r="N1241" s="24"/>
      <c r="O1241" s="10"/>
      <c r="AV1241" s="7"/>
      <c r="AW1241" s="7"/>
      <c r="AX1241" s="7"/>
      <c r="AY1241" s="7"/>
      <c r="AZ1241" s="7"/>
      <c r="BA1241" s="7"/>
      <c r="BI1241" s="7"/>
    </row>
    <row r="1242" spans="1:6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24"/>
      <c r="K1242" s="24"/>
      <c r="L1242" s="24"/>
      <c r="M1242" s="24"/>
      <c r="N1242" s="24"/>
      <c r="O1242" s="10"/>
      <c r="AV1242" s="7"/>
      <c r="AW1242" s="7"/>
      <c r="AX1242" s="7"/>
      <c r="AY1242" s="7"/>
      <c r="AZ1242" s="7"/>
      <c r="BA1242" s="7"/>
      <c r="BI1242" s="7"/>
    </row>
    <row r="1243" spans="1:6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24"/>
      <c r="K1243" s="24"/>
      <c r="L1243" s="24"/>
      <c r="M1243" s="24"/>
      <c r="N1243" s="24"/>
      <c r="O1243" s="10"/>
      <c r="AV1243" s="7"/>
      <c r="AW1243" s="7"/>
      <c r="AX1243" s="7"/>
      <c r="AY1243" s="7"/>
      <c r="AZ1243" s="7"/>
      <c r="BA1243" s="7"/>
      <c r="BI1243" s="7"/>
    </row>
    <row r="1244" spans="1:6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24"/>
      <c r="K1244" s="24"/>
      <c r="L1244" s="24"/>
      <c r="M1244" s="24"/>
      <c r="N1244" s="24"/>
      <c r="O1244" s="10"/>
      <c r="AV1244" s="7"/>
      <c r="AW1244" s="7"/>
      <c r="AX1244" s="7"/>
      <c r="AY1244" s="7"/>
      <c r="AZ1244" s="7"/>
      <c r="BA1244" s="7"/>
      <c r="BI1244" s="7"/>
    </row>
    <row r="1245" spans="1:6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24"/>
      <c r="K1245" s="24"/>
      <c r="L1245" s="24"/>
      <c r="M1245" s="24"/>
      <c r="N1245" s="24"/>
      <c r="O1245" s="10"/>
      <c r="AV1245" s="7"/>
      <c r="AW1245" s="7"/>
      <c r="AX1245" s="7"/>
      <c r="AY1245" s="7"/>
      <c r="AZ1245" s="7"/>
      <c r="BA1245" s="7"/>
      <c r="BI1245" s="7"/>
    </row>
    <row r="1246" spans="1:6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24"/>
      <c r="K1246" s="24"/>
      <c r="L1246" s="24"/>
      <c r="M1246" s="24"/>
      <c r="N1246" s="24"/>
      <c r="O1246" s="10"/>
      <c r="AV1246" s="7"/>
      <c r="AW1246" s="7"/>
      <c r="AX1246" s="7"/>
      <c r="AY1246" s="7"/>
      <c r="AZ1246" s="7"/>
      <c r="BA1246" s="7"/>
      <c r="BI1246" s="7"/>
    </row>
    <row r="1247" spans="1:6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24"/>
      <c r="K1247" s="24"/>
      <c r="L1247" s="24"/>
      <c r="M1247" s="24"/>
      <c r="N1247" s="24"/>
      <c r="O1247" s="10"/>
      <c r="AV1247" s="7"/>
      <c r="AW1247" s="7"/>
      <c r="AX1247" s="7"/>
      <c r="AY1247" s="7"/>
      <c r="AZ1247" s="7"/>
      <c r="BA1247" s="7"/>
      <c r="BI1247" s="7"/>
    </row>
    <row r="1248" spans="1:6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24"/>
      <c r="K1248" s="24"/>
      <c r="L1248" s="24"/>
      <c r="M1248" s="24"/>
      <c r="N1248" s="24"/>
      <c r="O1248" s="10"/>
      <c r="AV1248" s="7"/>
      <c r="AW1248" s="7"/>
      <c r="AX1248" s="7"/>
      <c r="AY1248" s="7"/>
      <c r="AZ1248" s="7"/>
      <c r="BA1248" s="7"/>
      <c r="BI1248" s="7"/>
    </row>
    <row r="1249" spans="1:6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24"/>
      <c r="K1249" s="24"/>
      <c r="L1249" s="24"/>
      <c r="M1249" s="24"/>
      <c r="N1249" s="24"/>
      <c r="O1249" s="10"/>
      <c r="AV1249" s="7"/>
      <c r="AW1249" s="7"/>
      <c r="AX1249" s="7"/>
      <c r="AY1249" s="7"/>
      <c r="AZ1249" s="7"/>
      <c r="BA1249" s="7"/>
      <c r="BI1249" s="7"/>
    </row>
    <row r="1250" spans="1:6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24"/>
      <c r="K1250" s="24"/>
      <c r="L1250" s="24"/>
      <c r="M1250" s="24"/>
      <c r="N1250" s="24"/>
      <c r="O1250" s="10"/>
      <c r="AV1250" s="7"/>
      <c r="AW1250" s="7"/>
      <c r="AX1250" s="7"/>
      <c r="AY1250" s="7"/>
      <c r="AZ1250" s="7"/>
      <c r="BA1250" s="7"/>
      <c r="BI1250" s="7"/>
    </row>
    <row r="1251" spans="1:6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24"/>
      <c r="K1251" s="24"/>
      <c r="L1251" s="24"/>
      <c r="M1251" s="24"/>
      <c r="N1251" s="24"/>
      <c r="O1251" s="10"/>
      <c r="AV1251" s="7"/>
      <c r="AW1251" s="7"/>
      <c r="AX1251" s="7"/>
      <c r="AY1251" s="7"/>
      <c r="AZ1251" s="7"/>
      <c r="BA1251" s="7"/>
      <c r="BI1251" s="7"/>
    </row>
    <row r="1252" spans="1:6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24"/>
      <c r="K1252" s="24"/>
      <c r="L1252" s="24"/>
      <c r="M1252" s="24"/>
      <c r="N1252" s="24"/>
      <c r="O1252" s="10"/>
      <c r="AV1252" s="7"/>
      <c r="AW1252" s="7"/>
      <c r="AX1252" s="7"/>
      <c r="AY1252" s="7"/>
      <c r="AZ1252" s="7"/>
      <c r="BA1252" s="7"/>
      <c r="BI1252" s="7"/>
    </row>
    <row r="1253" spans="1:6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24"/>
      <c r="K1253" s="24"/>
      <c r="L1253" s="24"/>
      <c r="M1253" s="24"/>
      <c r="N1253" s="24"/>
      <c r="O1253" s="10"/>
      <c r="AV1253" s="7"/>
      <c r="AW1253" s="7"/>
      <c r="AX1253" s="7"/>
      <c r="AY1253" s="7"/>
      <c r="AZ1253" s="7"/>
      <c r="BA1253" s="7"/>
      <c r="BI1253" s="7"/>
    </row>
    <row r="1254" spans="1:6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24"/>
      <c r="K1254" s="24"/>
      <c r="L1254" s="24"/>
      <c r="M1254" s="24"/>
      <c r="N1254" s="24"/>
      <c r="O1254" s="10"/>
      <c r="AV1254" s="7"/>
      <c r="AW1254" s="7"/>
      <c r="AX1254" s="7"/>
      <c r="AY1254" s="7"/>
      <c r="AZ1254" s="7"/>
      <c r="BA1254" s="7"/>
      <c r="BI1254" s="7"/>
    </row>
    <row r="1255" spans="1:6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24"/>
      <c r="K1255" s="24"/>
      <c r="L1255" s="24"/>
      <c r="M1255" s="24"/>
      <c r="N1255" s="24"/>
      <c r="O1255" s="10"/>
      <c r="AV1255" s="7"/>
      <c r="AW1255" s="7"/>
      <c r="AX1255" s="7"/>
      <c r="AY1255" s="7"/>
      <c r="AZ1255" s="7"/>
      <c r="BA1255" s="7"/>
      <c r="BI1255" s="7"/>
    </row>
    <row r="1256" spans="1:6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24"/>
      <c r="K1256" s="24"/>
      <c r="L1256" s="24"/>
      <c r="M1256" s="24"/>
      <c r="N1256" s="24"/>
      <c r="O1256" s="10"/>
      <c r="AV1256" s="7"/>
      <c r="AW1256" s="7"/>
      <c r="AX1256" s="7"/>
      <c r="AY1256" s="7"/>
      <c r="AZ1256" s="7"/>
      <c r="BA1256" s="7"/>
      <c r="BI1256" s="7"/>
    </row>
    <row r="1257" spans="1:6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24"/>
      <c r="K1257" s="24"/>
      <c r="L1257" s="24"/>
      <c r="M1257" s="24"/>
      <c r="N1257" s="24"/>
      <c r="O1257" s="10"/>
      <c r="AV1257" s="7"/>
      <c r="AW1257" s="7"/>
      <c r="AX1257" s="7"/>
      <c r="AY1257" s="7"/>
      <c r="AZ1257" s="7"/>
      <c r="BA1257" s="7"/>
      <c r="BI1257" s="7"/>
    </row>
    <row r="1258" spans="1:6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24"/>
      <c r="K1258" s="24"/>
      <c r="L1258" s="24"/>
      <c r="M1258" s="24"/>
      <c r="N1258" s="24"/>
      <c r="O1258" s="10"/>
      <c r="AV1258" s="7"/>
      <c r="AW1258" s="7"/>
      <c r="AX1258" s="7"/>
      <c r="AY1258" s="7"/>
      <c r="AZ1258" s="7"/>
      <c r="BA1258" s="7"/>
      <c r="BI1258" s="7"/>
    </row>
    <row r="1259" spans="1:6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24"/>
      <c r="K1259" s="24"/>
      <c r="L1259" s="24"/>
      <c r="M1259" s="24"/>
      <c r="N1259" s="24"/>
      <c r="O1259" s="10"/>
      <c r="AV1259" s="7"/>
      <c r="AW1259" s="7"/>
      <c r="AX1259" s="7"/>
      <c r="AY1259" s="7"/>
      <c r="AZ1259" s="7"/>
      <c r="BA1259" s="7"/>
      <c r="BI1259" s="7"/>
    </row>
    <row r="1260" spans="1:6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24"/>
      <c r="K1260" s="24"/>
      <c r="L1260" s="24"/>
      <c r="M1260" s="24"/>
      <c r="N1260" s="24"/>
      <c r="O1260" s="10"/>
      <c r="AV1260" s="7"/>
      <c r="AW1260" s="7"/>
      <c r="AX1260" s="7"/>
      <c r="AY1260" s="7"/>
      <c r="AZ1260" s="7"/>
      <c r="BA1260" s="7"/>
      <c r="BI1260" s="7"/>
    </row>
    <row r="1261" spans="1:6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24"/>
      <c r="K1261" s="24"/>
      <c r="L1261" s="24"/>
      <c r="M1261" s="24"/>
      <c r="N1261" s="24"/>
      <c r="O1261" s="10"/>
      <c r="AV1261" s="7"/>
      <c r="AW1261" s="7"/>
      <c r="AX1261" s="7"/>
      <c r="AY1261" s="7"/>
      <c r="AZ1261" s="7"/>
      <c r="BA1261" s="7"/>
      <c r="BI1261" s="7"/>
    </row>
    <row r="1262" spans="1:6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24"/>
      <c r="K1262" s="24"/>
      <c r="L1262" s="24"/>
      <c r="M1262" s="24"/>
      <c r="N1262" s="24"/>
      <c r="O1262" s="10"/>
      <c r="AV1262" s="7"/>
      <c r="AW1262" s="7"/>
      <c r="AX1262" s="7"/>
      <c r="AY1262" s="7"/>
      <c r="AZ1262" s="7"/>
      <c r="BA1262" s="7"/>
      <c r="BI1262" s="7"/>
    </row>
    <row r="1263" spans="1:6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24"/>
      <c r="K1263" s="24"/>
      <c r="L1263" s="24"/>
      <c r="M1263" s="24"/>
      <c r="N1263" s="24"/>
      <c r="O1263" s="10"/>
      <c r="AV1263" s="7"/>
      <c r="AW1263" s="7"/>
      <c r="AX1263" s="7"/>
      <c r="AY1263" s="7"/>
      <c r="AZ1263" s="7"/>
      <c r="BA1263" s="7"/>
      <c r="BI1263" s="7"/>
    </row>
    <row r="1264" spans="1:6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24"/>
      <c r="K1264" s="24"/>
      <c r="L1264" s="24"/>
      <c r="M1264" s="24"/>
      <c r="N1264" s="24"/>
      <c r="O1264" s="10"/>
      <c r="AV1264" s="7"/>
      <c r="AW1264" s="7"/>
      <c r="AX1264" s="7"/>
      <c r="AY1264" s="7"/>
      <c r="AZ1264" s="7"/>
      <c r="BA1264" s="7"/>
      <c r="BI1264" s="7"/>
    </row>
    <row r="1265" spans="1:6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24"/>
      <c r="K1265" s="24"/>
      <c r="L1265" s="24"/>
      <c r="M1265" s="24"/>
      <c r="N1265" s="24"/>
      <c r="O1265" s="10"/>
      <c r="AV1265" s="7"/>
      <c r="AW1265" s="7"/>
      <c r="AX1265" s="7"/>
      <c r="AY1265" s="7"/>
      <c r="AZ1265" s="7"/>
      <c r="BA1265" s="7"/>
      <c r="BI1265" s="7"/>
    </row>
    <row r="1266" spans="1:6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24"/>
      <c r="K1266" s="24"/>
      <c r="L1266" s="24"/>
      <c r="M1266" s="24"/>
      <c r="N1266" s="24"/>
      <c r="O1266" s="10"/>
      <c r="AV1266" s="7"/>
      <c r="AW1266" s="7"/>
      <c r="AX1266" s="7"/>
      <c r="AY1266" s="7"/>
      <c r="AZ1266" s="7"/>
      <c r="BA1266" s="7"/>
      <c r="BI1266" s="7"/>
    </row>
    <row r="1267" spans="1:6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24"/>
      <c r="K1267" s="24"/>
      <c r="L1267" s="24"/>
      <c r="M1267" s="24"/>
      <c r="N1267" s="24"/>
      <c r="O1267" s="10"/>
      <c r="AV1267" s="7"/>
      <c r="AW1267" s="7"/>
      <c r="AX1267" s="7"/>
      <c r="AY1267" s="7"/>
      <c r="AZ1267" s="7"/>
      <c r="BA1267" s="7"/>
      <c r="BI1267" s="7"/>
    </row>
    <row r="1268" spans="1:6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24"/>
      <c r="K1268" s="24"/>
      <c r="L1268" s="24"/>
      <c r="M1268" s="24"/>
      <c r="N1268" s="24"/>
      <c r="O1268" s="10"/>
      <c r="AV1268" s="7"/>
      <c r="AW1268" s="7"/>
      <c r="AX1268" s="7"/>
      <c r="AY1268" s="7"/>
      <c r="AZ1268" s="7"/>
      <c r="BA1268" s="7"/>
      <c r="BI1268" s="7"/>
    </row>
    <row r="1269" spans="1:6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24"/>
      <c r="K1269" s="24"/>
      <c r="L1269" s="24"/>
      <c r="M1269" s="24"/>
      <c r="N1269" s="24"/>
      <c r="O1269" s="10"/>
      <c r="AV1269" s="7"/>
      <c r="AW1269" s="7"/>
      <c r="AX1269" s="7"/>
      <c r="AY1269" s="7"/>
      <c r="AZ1269" s="7"/>
      <c r="BA1269" s="7"/>
      <c r="BI1269" s="7"/>
    </row>
    <row r="1270" spans="1:6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24"/>
      <c r="K1270" s="24"/>
      <c r="L1270" s="24"/>
      <c r="M1270" s="24"/>
      <c r="N1270" s="24"/>
      <c r="O1270" s="10"/>
      <c r="AV1270" s="7"/>
      <c r="AW1270" s="7"/>
      <c r="AX1270" s="7"/>
      <c r="AY1270" s="7"/>
      <c r="AZ1270" s="7"/>
      <c r="BA1270" s="7"/>
      <c r="BI1270" s="7"/>
    </row>
    <row r="1271" spans="1:6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24"/>
      <c r="K1271" s="24"/>
      <c r="L1271" s="24"/>
      <c r="M1271" s="24"/>
      <c r="N1271" s="24"/>
      <c r="O1271" s="10"/>
      <c r="AV1271" s="7"/>
      <c r="AW1271" s="7"/>
      <c r="AX1271" s="7"/>
      <c r="AY1271" s="7"/>
      <c r="AZ1271" s="7"/>
      <c r="BA1271" s="7"/>
      <c r="BI1271" s="7"/>
    </row>
    <row r="1272" spans="1:6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24"/>
      <c r="K1272" s="24"/>
      <c r="L1272" s="24"/>
      <c r="M1272" s="24"/>
      <c r="N1272" s="24"/>
      <c r="O1272" s="10"/>
      <c r="AV1272" s="7"/>
      <c r="AW1272" s="7"/>
      <c r="AX1272" s="7"/>
      <c r="AY1272" s="7"/>
      <c r="AZ1272" s="7"/>
      <c r="BA1272" s="7"/>
      <c r="BI1272" s="7"/>
    </row>
    <row r="1273" spans="1:6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24"/>
      <c r="K1273" s="24"/>
      <c r="L1273" s="24"/>
      <c r="M1273" s="24"/>
      <c r="N1273" s="24"/>
      <c r="O1273" s="10"/>
      <c r="AV1273" s="7"/>
      <c r="AW1273" s="7"/>
      <c r="AX1273" s="7"/>
      <c r="AY1273" s="7"/>
      <c r="AZ1273" s="7"/>
      <c r="BA1273" s="7"/>
      <c r="BI1273" s="7"/>
    </row>
    <row r="1274" spans="1:6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24"/>
      <c r="K1274" s="24"/>
      <c r="L1274" s="24"/>
      <c r="M1274" s="24"/>
      <c r="N1274" s="24"/>
      <c r="O1274" s="10"/>
      <c r="AV1274" s="7"/>
      <c r="AW1274" s="7"/>
      <c r="AX1274" s="7"/>
      <c r="AY1274" s="7"/>
      <c r="AZ1274" s="7"/>
      <c r="BA1274" s="7"/>
      <c r="BI1274" s="7"/>
    </row>
    <row r="1275" spans="1:6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24"/>
      <c r="K1275" s="24"/>
      <c r="L1275" s="24"/>
      <c r="M1275" s="24"/>
      <c r="N1275" s="24"/>
      <c r="O1275" s="10"/>
      <c r="AV1275" s="7"/>
      <c r="AW1275" s="7"/>
      <c r="AX1275" s="7"/>
      <c r="AY1275" s="7"/>
      <c r="AZ1275" s="7"/>
      <c r="BA1275" s="7"/>
      <c r="BI1275" s="7"/>
    </row>
    <row r="1276" spans="1:6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24"/>
      <c r="K1276" s="24"/>
      <c r="L1276" s="24"/>
      <c r="M1276" s="24"/>
      <c r="N1276" s="24"/>
      <c r="O1276" s="10"/>
      <c r="AV1276" s="7"/>
      <c r="AW1276" s="7"/>
      <c r="AX1276" s="7"/>
      <c r="AY1276" s="7"/>
      <c r="AZ1276" s="7"/>
      <c r="BA1276" s="7"/>
      <c r="BI1276" s="7"/>
    </row>
    <row r="1277" spans="1:6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24"/>
      <c r="K1277" s="24"/>
      <c r="L1277" s="24"/>
      <c r="M1277" s="24"/>
      <c r="N1277" s="24"/>
      <c r="O1277" s="10"/>
      <c r="AV1277" s="7"/>
      <c r="AW1277" s="7"/>
      <c r="AX1277" s="7"/>
      <c r="AY1277" s="7"/>
      <c r="AZ1277" s="7"/>
      <c r="BA1277" s="7"/>
      <c r="BI1277" s="7"/>
    </row>
    <row r="1278" spans="1:6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24"/>
      <c r="K1278" s="24"/>
      <c r="L1278" s="24"/>
      <c r="M1278" s="24"/>
      <c r="N1278" s="24"/>
      <c r="O1278" s="10"/>
      <c r="AV1278" s="7"/>
      <c r="AW1278" s="7"/>
      <c r="AX1278" s="7"/>
      <c r="AY1278" s="7"/>
      <c r="AZ1278" s="7"/>
      <c r="BA1278" s="7"/>
      <c r="BI1278" s="7"/>
    </row>
    <row r="1279" spans="1:6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24"/>
      <c r="K1279" s="24"/>
      <c r="L1279" s="24"/>
      <c r="M1279" s="24"/>
      <c r="N1279" s="24"/>
      <c r="O1279" s="10"/>
      <c r="AV1279" s="7"/>
      <c r="AW1279" s="7"/>
      <c r="AX1279" s="7"/>
      <c r="AY1279" s="7"/>
      <c r="AZ1279" s="7"/>
      <c r="BA1279" s="7"/>
      <c r="BI1279" s="7"/>
    </row>
    <row r="1280" spans="1:6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24"/>
      <c r="K1280" s="24"/>
      <c r="L1280" s="24"/>
      <c r="M1280" s="24"/>
      <c r="N1280" s="24"/>
      <c r="O1280" s="10"/>
      <c r="AV1280" s="7"/>
      <c r="AW1280" s="7"/>
      <c r="AX1280" s="7"/>
      <c r="AY1280" s="7"/>
      <c r="AZ1280" s="7"/>
      <c r="BA1280" s="7"/>
      <c r="BI1280" s="7"/>
    </row>
    <row r="1281" spans="1:6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24"/>
      <c r="K1281" s="24"/>
      <c r="L1281" s="24"/>
      <c r="M1281" s="24"/>
      <c r="N1281" s="24"/>
      <c r="O1281" s="10"/>
      <c r="AV1281" s="7"/>
      <c r="AW1281" s="7"/>
      <c r="AX1281" s="7"/>
      <c r="AY1281" s="7"/>
      <c r="AZ1281" s="7"/>
      <c r="BA1281" s="7"/>
      <c r="BI1281" s="7"/>
    </row>
    <row r="1282" spans="1:6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24"/>
      <c r="K1282" s="24"/>
      <c r="L1282" s="24"/>
      <c r="M1282" s="24"/>
      <c r="N1282" s="24"/>
      <c r="O1282" s="10"/>
      <c r="AV1282" s="7"/>
      <c r="AW1282" s="7"/>
      <c r="AX1282" s="7"/>
      <c r="AY1282" s="7"/>
      <c r="AZ1282" s="7"/>
      <c r="BA1282" s="7"/>
      <c r="BI1282" s="7"/>
    </row>
    <row r="1283" spans="1:6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24"/>
      <c r="K1283" s="24"/>
      <c r="L1283" s="24"/>
      <c r="M1283" s="24"/>
      <c r="N1283" s="24"/>
      <c r="O1283" s="10"/>
      <c r="AV1283" s="7"/>
      <c r="AW1283" s="7"/>
      <c r="AX1283" s="7"/>
      <c r="AY1283" s="7"/>
      <c r="AZ1283" s="7"/>
      <c r="BA1283" s="7"/>
      <c r="BI1283" s="7"/>
    </row>
    <row r="1284" spans="1:6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24"/>
      <c r="K1284" s="24"/>
      <c r="L1284" s="24"/>
      <c r="M1284" s="24"/>
      <c r="N1284" s="24"/>
      <c r="O1284" s="10"/>
      <c r="AV1284" s="7"/>
      <c r="AW1284" s="7"/>
      <c r="AX1284" s="7"/>
      <c r="AY1284" s="7"/>
      <c r="AZ1284" s="7"/>
      <c r="BA1284" s="7"/>
      <c r="BI1284" s="7"/>
    </row>
    <row r="1285" spans="1:6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24"/>
      <c r="K1285" s="24"/>
      <c r="L1285" s="24"/>
      <c r="M1285" s="24"/>
      <c r="N1285" s="24"/>
      <c r="O1285" s="10"/>
      <c r="AV1285" s="7"/>
      <c r="AW1285" s="7"/>
      <c r="AX1285" s="7"/>
      <c r="AY1285" s="7"/>
      <c r="AZ1285" s="7"/>
      <c r="BA1285" s="7"/>
      <c r="BI1285" s="7"/>
    </row>
    <row r="1286" spans="1:6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24"/>
      <c r="K1286" s="24"/>
      <c r="L1286" s="24"/>
      <c r="M1286" s="24"/>
      <c r="N1286" s="24"/>
      <c r="O1286" s="10"/>
      <c r="AV1286" s="7"/>
      <c r="AW1286" s="7"/>
      <c r="AX1286" s="7"/>
      <c r="AY1286" s="7"/>
      <c r="AZ1286" s="7"/>
      <c r="BA1286" s="7"/>
      <c r="BI1286" s="7"/>
    </row>
    <row r="1287" spans="1:6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24"/>
      <c r="K1287" s="24"/>
      <c r="L1287" s="24"/>
      <c r="M1287" s="24"/>
      <c r="N1287" s="24"/>
      <c r="O1287" s="10"/>
      <c r="AV1287" s="7"/>
      <c r="AW1287" s="7"/>
      <c r="AX1287" s="7"/>
      <c r="AY1287" s="7"/>
      <c r="AZ1287" s="7"/>
      <c r="BA1287" s="7"/>
      <c r="BI1287" s="7"/>
    </row>
    <row r="1288" spans="1:6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24"/>
      <c r="K1288" s="24"/>
      <c r="L1288" s="24"/>
      <c r="M1288" s="24"/>
      <c r="N1288" s="24"/>
      <c r="O1288" s="10"/>
      <c r="AV1288" s="7"/>
      <c r="AW1288" s="7"/>
      <c r="AX1288" s="7"/>
      <c r="AY1288" s="7"/>
      <c r="AZ1288" s="7"/>
      <c r="BA1288" s="7"/>
      <c r="BI1288" s="7"/>
    </row>
    <row r="1289" spans="1:6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24"/>
      <c r="K1289" s="24"/>
      <c r="L1289" s="24"/>
      <c r="M1289" s="24"/>
      <c r="N1289" s="24"/>
      <c r="O1289" s="10"/>
      <c r="AV1289" s="7"/>
      <c r="AW1289" s="7"/>
      <c r="AX1289" s="7"/>
      <c r="AY1289" s="7"/>
      <c r="AZ1289" s="7"/>
      <c r="BA1289" s="7"/>
      <c r="BI1289" s="7"/>
    </row>
    <row r="1290" spans="1:6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24"/>
      <c r="K1290" s="24"/>
      <c r="L1290" s="24"/>
      <c r="M1290" s="24"/>
      <c r="N1290" s="24"/>
      <c r="O1290" s="10"/>
      <c r="AV1290" s="7"/>
      <c r="AW1290" s="7"/>
      <c r="AX1290" s="7"/>
      <c r="AY1290" s="7"/>
      <c r="AZ1290" s="7"/>
      <c r="BA1290" s="7"/>
      <c r="BI1290" s="7"/>
    </row>
    <row r="1291" spans="1:6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24"/>
      <c r="K1291" s="24"/>
      <c r="L1291" s="24"/>
      <c r="M1291" s="24"/>
      <c r="N1291" s="24"/>
      <c r="O1291" s="10"/>
      <c r="AV1291" s="7"/>
      <c r="AW1291" s="7"/>
      <c r="AX1291" s="7"/>
      <c r="AY1291" s="7"/>
      <c r="AZ1291" s="7"/>
      <c r="BA1291" s="7"/>
      <c r="BI1291" s="7"/>
    </row>
    <row r="1292" spans="1:6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24"/>
      <c r="K1292" s="24"/>
      <c r="L1292" s="24"/>
      <c r="M1292" s="24"/>
      <c r="N1292" s="24"/>
      <c r="O1292" s="10"/>
      <c r="AV1292" s="7"/>
      <c r="AW1292" s="7"/>
      <c r="AX1292" s="7"/>
      <c r="AY1292" s="7"/>
      <c r="AZ1292" s="7"/>
      <c r="BA1292" s="7"/>
      <c r="BI1292" s="7"/>
    </row>
    <row r="1293" spans="1:6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24"/>
      <c r="K1293" s="24"/>
      <c r="L1293" s="24"/>
      <c r="M1293" s="24"/>
      <c r="N1293" s="24"/>
      <c r="O1293" s="10"/>
      <c r="AV1293" s="7"/>
      <c r="AW1293" s="7"/>
      <c r="AX1293" s="7"/>
      <c r="AY1293" s="7"/>
      <c r="AZ1293" s="7"/>
      <c r="BA1293" s="7"/>
      <c r="BI1293" s="7"/>
    </row>
    <row r="1294" spans="1:6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24"/>
      <c r="K1294" s="24"/>
      <c r="L1294" s="24"/>
      <c r="M1294" s="24"/>
      <c r="N1294" s="24"/>
      <c r="O1294" s="10"/>
      <c r="AV1294" s="7"/>
      <c r="AW1294" s="7"/>
      <c r="AX1294" s="7"/>
      <c r="AY1294" s="7"/>
      <c r="AZ1294" s="7"/>
      <c r="BA1294" s="7"/>
      <c r="BI1294" s="7"/>
    </row>
    <row r="1295" spans="1:6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24"/>
      <c r="K1295" s="24"/>
      <c r="L1295" s="24"/>
      <c r="M1295" s="24"/>
      <c r="N1295" s="24"/>
      <c r="O1295" s="10"/>
      <c r="AV1295" s="7"/>
      <c r="AW1295" s="7"/>
      <c r="AX1295" s="7"/>
      <c r="AY1295" s="7"/>
      <c r="AZ1295" s="7"/>
      <c r="BA1295" s="7"/>
      <c r="BI1295" s="7"/>
    </row>
    <row r="1296" spans="1:6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24"/>
      <c r="K1296" s="24"/>
      <c r="L1296" s="24"/>
      <c r="M1296" s="24"/>
      <c r="N1296" s="24"/>
      <c r="O1296" s="10"/>
      <c r="AV1296" s="7"/>
      <c r="AW1296" s="7"/>
      <c r="AX1296" s="7"/>
      <c r="AY1296" s="7"/>
      <c r="AZ1296" s="7"/>
      <c r="BA1296" s="7"/>
      <c r="BI1296" s="7"/>
    </row>
    <row r="1297" spans="1:6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24"/>
      <c r="K1297" s="24"/>
      <c r="L1297" s="24"/>
      <c r="M1297" s="24"/>
      <c r="N1297" s="24"/>
      <c r="O1297" s="10"/>
      <c r="AV1297" s="7"/>
      <c r="AW1297" s="7"/>
      <c r="AX1297" s="7"/>
      <c r="AY1297" s="7"/>
      <c r="AZ1297" s="7"/>
      <c r="BA1297" s="7"/>
      <c r="BI1297" s="7"/>
    </row>
    <row r="1298" spans="1:6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24"/>
      <c r="K1298" s="24"/>
      <c r="L1298" s="24"/>
      <c r="M1298" s="24"/>
      <c r="N1298" s="24"/>
      <c r="O1298" s="10"/>
      <c r="AV1298" s="7"/>
      <c r="AW1298" s="7"/>
      <c r="AX1298" s="7"/>
      <c r="AY1298" s="7"/>
      <c r="AZ1298" s="7"/>
      <c r="BA1298" s="7"/>
      <c r="BI1298" s="7"/>
    </row>
    <row r="1299" spans="1:6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24"/>
      <c r="K1299" s="24"/>
      <c r="L1299" s="24"/>
      <c r="M1299" s="24"/>
      <c r="N1299" s="24"/>
      <c r="O1299" s="10"/>
      <c r="AV1299" s="7"/>
      <c r="AW1299" s="7"/>
      <c r="AX1299" s="7"/>
      <c r="AY1299" s="7"/>
      <c r="AZ1299" s="7"/>
      <c r="BA1299" s="7"/>
      <c r="BI1299" s="7"/>
    </row>
    <row r="1300" spans="1:6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24"/>
      <c r="K1300" s="24"/>
      <c r="L1300" s="24"/>
      <c r="M1300" s="24"/>
      <c r="N1300" s="24"/>
      <c r="O1300" s="10"/>
      <c r="AV1300" s="7"/>
      <c r="AW1300" s="7"/>
      <c r="AX1300" s="7"/>
      <c r="AY1300" s="7"/>
      <c r="AZ1300" s="7"/>
      <c r="BA1300" s="7"/>
      <c r="BI1300" s="7"/>
    </row>
    <row r="1301" spans="1:6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24"/>
      <c r="K1301" s="24"/>
      <c r="L1301" s="24"/>
      <c r="M1301" s="24"/>
      <c r="N1301" s="24"/>
      <c r="O1301" s="10"/>
      <c r="AV1301" s="7"/>
      <c r="AW1301" s="7"/>
      <c r="AX1301" s="7"/>
      <c r="AY1301" s="7"/>
      <c r="AZ1301" s="7"/>
      <c r="BA1301" s="7"/>
      <c r="BI1301" s="7"/>
    </row>
    <row r="1302" spans="1:6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24"/>
      <c r="K1302" s="24"/>
      <c r="L1302" s="24"/>
      <c r="M1302" s="24"/>
      <c r="N1302" s="24"/>
      <c r="O1302" s="10"/>
      <c r="AV1302" s="7"/>
      <c r="AW1302" s="7"/>
      <c r="AX1302" s="7"/>
      <c r="AY1302" s="7"/>
      <c r="AZ1302" s="7"/>
      <c r="BA1302" s="7"/>
      <c r="BI1302" s="7"/>
    </row>
    <row r="1303" spans="1:6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24"/>
      <c r="K1303" s="24"/>
      <c r="L1303" s="24"/>
      <c r="M1303" s="24"/>
      <c r="N1303" s="24"/>
      <c r="O1303" s="10"/>
      <c r="AV1303" s="7"/>
      <c r="AW1303" s="7"/>
      <c r="AX1303" s="7"/>
      <c r="AY1303" s="7"/>
      <c r="AZ1303" s="7"/>
      <c r="BA1303" s="7"/>
      <c r="BI1303" s="7"/>
    </row>
    <row r="1304" spans="1:6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24"/>
      <c r="K1304" s="24"/>
      <c r="L1304" s="24"/>
      <c r="M1304" s="24"/>
      <c r="N1304" s="24"/>
      <c r="O1304" s="10"/>
      <c r="AV1304" s="7"/>
      <c r="AW1304" s="7"/>
      <c r="AX1304" s="7"/>
      <c r="AY1304" s="7"/>
      <c r="AZ1304" s="7"/>
      <c r="BA1304" s="7"/>
      <c r="BI1304" s="7"/>
    </row>
    <row r="1305" spans="1:6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24"/>
      <c r="K1305" s="24"/>
      <c r="L1305" s="24"/>
      <c r="M1305" s="24"/>
      <c r="N1305" s="24"/>
      <c r="O1305" s="10"/>
      <c r="AV1305" s="7"/>
      <c r="AW1305" s="7"/>
      <c r="AX1305" s="7"/>
      <c r="AY1305" s="7"/>
      <c r="AZ1305" s="7"/>
      <c r="BA1305" s="7"/>
      <c r="BI1305" s="7"/>
    </row>
    <row r="1306" spans="1:6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24"/>
      <c r="K1306" s="24"/>
      <c r="L1306" s="24"/>
      <c r="M1306" s="24"/>
      <c r="N1306" s="24"/>
      <c r="O1306" s="10"/>
      <c r="AV1306" s="7"/>
      <c r="AW1306" s="7"/>
      <c r="AX1306" s="7"/>
      <c r="AY1306" s="7"/>
      <c r="AZ1306" s="7"/>
      <c r="BA1306" s="7"/>
      <c r="BI1306" s="7"/>
    </row>
    <row r="1307" spans="1:6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24"/>
      <c r="K1307" s="24"/>
      <c r="L1307" s="24"/>
      <c r="M1307" s="24"/>
      <c r="N1307" s="24"/>
      <c r="O1307" s="10"/>
      <c r="AV1307" s="7"/>
      <c r="AW1307" s="7"/>
      <c r="AX1307" s="7"/>
      <c r="AY1307" s="7"/>
      <c r="AZ1307" s="7"/>
      <c r="BA1307" s="7"/>
      <c r="BI1307" s="7"/>
    </row>
    <row r="1308" spans="1:6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24"/>
      <c r="K1308" s="24"/>
      <c r="L1308" s="24"/>
      <c r="M1308" s="24"/>
      <c r="N1308" s="24"/>
      <c r="O1308" s="10"/>
      <c r="AV1308" s="7"/>
      <c r="AW1308" s="7"/>
      <c r="AX1308" s="7"/>
      <c r="AY1308" s="7"/>
      <c r="AZ1308" s="7"/>
      <c r="BA1308" s="7"/>
      <c r="BI1308" s="7"/>
    </row>
    <row r="1309" spans="1:6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24"/>
      <c r="K1309" s="24"/>
      <c r="L1309" s="24"/>
      <c r="M1309" s="24"/>
      <c r="N1309" s="24"/>
      <c r="O1309" s="10"/>
      <c r="AV1309" s="7"/>
      <c r="AW1309" s="7"/>
      <c r="AX1309" s="7"/>
      <c r="AY1309" s="7"/>
      <c r="AZ1309" s="7"/>
      <c r="BA1309" s="7"/>
      <c r="BI1309" s="7"/>
    </row>
    <row r="1310" spans="1:6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24"/>
      <c r="K1310" s="24"/>
      <c r="L1310" s="24"/>
      <c r="M1310" s="24"/>
      <c r="N1310" s="24"/>
      <c r="O1310" s="10"/>
      <c r="AV1310" s="7"/>
      <c r="AW1310" s="7"/>
      <c r="AX1310" s="7"/>
      <c r="AY1310" s="7"/>
      <c r="AZ1310" s="7"/>
      <c r="BA1310" s="7"/>
      <c r="BI1310" s="7"/>
    </row>
    <row r="1311" spans="1:6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24"/>
      <c r="K1311" s="24"/>
      <c r="L1311" s="24"/>
      <c r="M1311" s="24"/>
      <c r="N1311" s="24"/>
      <c r="O1311" s="10"/>
      <c r="AV1311" s="7"/>
      <c r="AW1311" s="7"/>
      <c r="AX1311" s="7"/>
      <c r="AY1311" s="7"/>
      <c r="AZ1311" s="7"/>
      <c r="BA1311" s="7"/>
      <c r="BI1311" s="7"/>
    </row>
    <row r="1312" spans="1:6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24"/>
      <c r="K1312" s="24"/>
      <c r="L1312" s="24"/>
      <c r="M1312" s="24"/>
      <c r="N1312" s="24"/>
      <c r="O1312" s="10"/>
      <c r="AV1312" s="7"/>
      <c r="AW1312" s="7"/>
      <c r="AX1312" s="7"/>
      <c r="AY1312" s="7"/>
      <c r="AZ1312" s="7"/>
      <c r="BA1312" s="7"/>
      <c r="BI1312" s="7"/>
    </row>
    <row r="1313" spans="1:6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24"/>
      <c r="K1313" s="24"/>
      <c r="L1313" s="24"/>
      <c r="M1313" s="24"/>
      <c r="N1313" s="24"/>
      <c r="O1313" s="10"/>
      <c r="AV1313" s="7"/>
      <c r="AW1313" s="7"/>
      <c r="AX1313" s="7"/>
      <c r="AY1313" s="7"/>
      <c r="AZ1313" s="7"/>
      <c r="BA1313" s="7"/>
      <c r="BI1313" s="7"/>
    </row>
    <row r="1314" spans="1:6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24"/>
      <c r="K1314" s="24"/>
      <c r="L1314" s="24"/>
      <c r="M1314" s="24"/>
      <c r="N1314" s="24"/>
      <c r="O1314" s="10"/>
      <c r="AV1314" s="7"/>
      <c r="AW1314" s="7"/>
      <c r="AX1314" s="7"/>
      <c r="AY1314" s="7"/>
      <c r="AZ1314" s="7"/>
      <c r="BA1314" s="7"/>
      <c r="BI1314" s="7"/>
    </row>
    <row r="1315" spans="1:6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24"/>
      <c r="K1315" s="24"/>
      <c r="L1315" s="24"/>
      <c r="M1315" s="24"/>
      <c r="N1315" s="24"/>
      <c r="O1315" s="10"/>
      <c r="AV1315" s="7"/>
      <c r="AW1315" s="7"/>
      <c r="AX1315" s="7"/>
      <c r="AY1315" s="7"/>
      <c r="AZ1315" s="7"/>
      <c r="BA1315" s="7"/>
      <c r="BI1315" s="7"/>
    </row>
    <row r="1316" spans="1:6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24"/>
      <c r="K1316" s="24"/>
      <c r="L1316" s="24"/>
      <c r="M1316" s="24"/>
      <c r="N1316" s="24"/>
      <c r="O1316" s="10"/>
      <c r="AV1316" s="7"/>
      <c r="AW1316" s="7"/>
      <c r="AX1316" s="7"/>
      <c r="AY1316" s="7"/>
      <c r="AZ1316" s="7"/>
      <c r="BA1316" s="7"/>
      <c r="BI1316" s="7"/>
    </row>
    <row r="1317" spans="1:6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24"/>
      <c r="K1317" s="24"/>
      <c r="L1317" s="24"/>
      <c r="M1317" s="24"/>
      <c r="N1317" s="24"/>
      <c r="O1317" s="10"/>
      <c r="AV1317" s="7"/>
      <c r="AW1317" s="7"/>
      <c r="AX1317" s="7"/>
      <c r="AY1317" s="7"/>
      <c r="AZ1317" s="7"/>
      <c r="BA1317" s="7"/>
      <c r="BI1317" s="7"/>
    </row>
    <row r="1318" spans="1:6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24"/>
      <c r="K1318" s="24"/>
      <c r="L1318" s="24"/>
      <c r="M1318" s="24"/>
      <c r="N1318" s="24"/>
      <c r="O1318" s="10"/>
      <c r="AV1318" s="7"/>
      <c r="AW1318" s="7"/>
      <c r="AX1318" s="7"/>
      <c r="AY1318" s="7"/>
      <c r="AZ1318" s="7"/>
      <c r="BA1318" s="7"/>
      <c r="BI1318" s="7"/>
    </row>
    <row r="1319" spans="1:6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24"/>
      <c r="K1319" s="24"/>
      <c r="L1319" s="24"/>
      <c r="M1319" s="24"/>
      <c r="N1319" s="24"/>
      <c r="O1319" s="10"/>
      <c r="AV1319" s="7"/>
      <c r="AW1319" s="7"/>
      <c r="AX1319" s="7"/>
      <c r="AY1319" s="7"/>
      <c r="AZ1319" s="7"/>
      <c r="BA1319" s="7"/>
      <c r="BI1319" s="7"/>
    </row>
    <row r="1320" spans="1:6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24"/>
      <c r="K1320" s="24"/>
      <c r="L1320" s="24"/>
      <c r="M1320" s="24"/>
      <c r="N1320" s="24"/>
      <c r="O1320" s="10"/>
      <c r="AV1320" s="7"/>
      <c r="AW1320" s="7"/>
      <c r="AX1320" s="7"/>
      <c r="AY1320" s="7"/>
      <c r="AZ1320" s="7"/>
      <c r="BA1320" s="7"/>
      <c r="BI1320" s="7"/>
    </row>
    <row r="1321" spans="1:6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24"/>
      <c r="K1321" s="24"/>
      <c r="L1321" s="24"/>
      <c r="M1321" s="24"/>
      <c r="N1321" s="24"/>
      <c r="O1321" s="10"/>
      <c r="AV1321" s="7"/>
      <c r="AW1321" s="7"/>
      <c r="AX1321" s="7"/>
      <c r="AY1321" s="7"/>
      <c r="AZ1321" s="7"/>
      <c r="BA1321" s="7"/>
      <c r="BI1321" s="7"/>
    </row>
    <row r="1322" spans="1:6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24"/>
      <c r="K1322" s="24"/>
      <c r="L1322" s="24"/>
      <c r="M1322" s="24"/>
      <c r="N1322" s="24"/>
      <c r="O1322" s="10"/>
      <c r="AV1322" s="7"/>
      <c r="AW1322" s="7"/>
      <c r="AX1322" s="7"/>
      <c r="AY1322" s="7"/>
      <c r="AZ1322" s="7"/>
      <c r="BA1322" s="7"/>
      <c r="BI1322" s="7"/>
    </row>
    <row r="1323" spans="1:6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24"/>
      <c r="K1323" s="24"/>
      <c r="L1323" s="24"/>
      <c r="M1323" s="24"/>
      <c r="N1323" s="24"/>
      <c r="O1323" s="10"/>
      <c r="AV1323" s="7"/>
      <c r="AW1323" s="7"/>
      <c r="AX1323" s="7"/>
      <c r="AY1323" s="7"/>
      <c r="AZ1323" s="7"/>
      <c r="BA1323" s="7"/>
      <c r="BI1323" s="7"/>
    </row>
    <row r="1324" spans="1:6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24"/>
      <c r="K1324" s="24"/>
      <c r="L1324" s="24"/>
      <c r="M1324" s="24"/>
      <c r="N1324" s="24"/>
      <c r="O1324" s="10"/>
      <c r="AV1324" s="7"/>
      <c r="AW1324" s="7"/>
      <c r="AX1324" s="7"/>
      <c r="AY1324" s="7"/>
      <c r="AZ1324" s="7"/>
      <c r="BA1324" s="7"/>
      <c r="BI1324" s="7"/>
    </row>
    <row r="1325" spans="1:6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24"/>
      <c r="K1325" s="24"/>
      <c r="L1325" s="24"/>
      <c r="M1325" s="24"/>
      <c r="N1325" s="24"/>
      <c r="O1325" s="10"/>
      <c r="AV1325" s="7"/>
      <c r="AW1325" s="7"/>
      <c r="AX1325" s="7"/>
      <c r="AY1325" s="7"/>
      <c r="AZ1325" s="7"/>
      <c r="BA1325" s="7"/>
      <c r="BI1325" s="7"/>
    </row>
    <row r="1326" spans="1:6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24"/>
      <c r="K1326" s="24"/>
      <c r="L1326" s="24"/>
      <c r="M1326" s="24"/>
      <c r="N1326" s="24"/>
      <c r="O1326" s="10"/>
      <c r="AV1326" s="7"/>
      <c r="AW1326" s="7"/>
      <c r="AX1326" s="7"/>
      <c r="AY1326" s="7"/>
      <c r="AZ1326" s="7"/>
      <c r="BA1326" s="7"/>
      <c r="BI1326" s="7"/>
    </row>
    <row r="1327" spans="1:6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24"/>
      <c r="K1327" s="24"/>
      <c r="L1327" s="24"/>
      <c r="M1327" s="24"/>
      <c r="N1327" s="24"/>
      <c r="O1327" s="10"/>
      <c r="AV1327" s="7"/>
      <c r="AW1327" s="7"/>
      <c r="AX1327" s="7"/>
      <c r="AY1327" s="7"/>
      <c r="AZ1327" s="7"/>
      <c r="BA1327" s="7"/>
      <c r="BI1327" s="7"/>
    </row>
    <row r="1328" spans="1:6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24"/>
      <c r="K1328" s="24"/>
      <c r="L1328" s="24"/>
      <c r="M1328" s="24"/>
      <c r="N1328" s="24"/>
      <c r="O1328" s="10"/>
      <c r="AV1328" s="7"/>
      <c r="AW1328" s="7"/>
      <c r="AX1328" s="7"/>
      <c r="AY1328" s="7"/>
      <c r="AZ1328" s="7"/>
      <c r="BA1328" s="7"/>
      <c r="BI1328" s="7"/>
    </row>
    <row r="1329" spans="1:6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24"/>
      <c r="K1329" s="24"/>
      <c r="L1329" s="24"/>
      <c r="M1329" s="24"/>
      <c r="N1329" s="24"/>
      <c r="O1329" s="10"/>
      <c r="AV1329" s="7"/>
      <c r="AW1329" s="7"/>
      <c r="AX1329" s="7"/>
      <c r="AY1329" s="7"/>
      <c r="AZ1329" s="7"/>
      <c r="BA1329" s="7"/>
      <c r="BI1329" s="7"/>
    </row>
    <row r="1330" spans="1:6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24"/>
      <c r="K1330" s="24"/>
      <c r="L1330" s="24"/>
      <c r="M1330" s="24"/>
      <c r="N1330" s="24"/>
      <c r="O1330" s="10"/>
      <c r="AV1330" s="7"/>
      <c r="AW1330" s="7"/>
      <c r="AX1330" s="7"/>
      <c r="AY1330" s="7"/>
      <c r="AZ1330" s="7"/>
      <c r="BA1330" s="7"/>
      <c r="BI1330" s="7"/>
    </row>
    <row r="1331" spans="1:6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24"/>
      <c r="K1331" s="24"/>
      <c r="L1331" s="24"/>
      <c r="M1331" s="24"/>
      <c r="N1331" s="24"/>
      <c r="O1331" s="10"/>
      <c r="AV1331" s="7"/>
      <c r="AW1331" s="7"/>
      <c r="AX1331" s="7"/>
      <c r="AY1331" s="7"/>
      <c r="AZ1331" s="7"/>
      <c r="BA1331" s="7"/>
      <c r="BI1331" s="7"/>
    </row>
    <row r="1332" spans="1:6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24"/>
      <c r="K1332" s="24"/>
      <c r="L1332" s="24"/>
      <c r="M1332" s="24"/>
      <c r="N1332" s="24"/>
      <c r="O1332" s="10"/>
      <c r="AV1332" s="7"/>
      <c r="AW1332" s="7"/>
      <c r="AX1332" s="7"/>
      <c r="AY1332" s="7"/>
      <c r="AZ1332" s="7"/>
      <c r="BA1332" s="7"/>
      <c r="BI1332" s="7"/>
    </row>
    <row r="1333" spans="1:6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24"/>
      <c r="K1333" s="24"/>
      <c r="L1333" s="24"/>
      <c r="M1333" s="24"/>
      <c r="N1333" s="24"/>
      <c r="O1333" s="10"/>
      <c r="AV1333" s="7"/>
      <c r="AW1333" s="7"/>
      <c r="AX1333" s="7"/>
      <c r="AY1333" s="7"/>
      <c r="AZ1333" s="7"/>
      <c r="BA1333" s="7"/>
      <c r="BI1333" s="7"/>
    </row>
    <row r="1334" spans="1:6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24"/>
      <c r="K1334" s="24"/>
      <c r="L1334" s="24"/>
      <c r="M1334" s="24"/>
      <c r="N1334" s="24"/>
      <c r="O1334" s="10"/>
      <c r="AV1334" s="7"/>
      <c r="AW1334" s="7"/>
      <c r="AX1334" s="7"/>
      <c r="AY1334" s="7"/>
      <c r="AZ1334" s="7"/>
      <c r="BA1334" s="7"/>
      <c r="BI1334" s="7"/>
    </row>
    <row r="1335" spans="1:6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24"/>
      <c r="K1335" s="24"/>
      <c r="L1335" s="24"/>
      <c r="M1335" s="24"/>
      <c r="N1335" s="24"/>
      <c r="O1335" s="10"/>
      <c r="AV1335" s="7"/>
      <c r="AW1335" s="7"/>
      <c r="AX1335" s="7"/>
      <c r="AY1335" s="7"/>
      <c r="AZ1335" s="7"/>
      <c r="BA1335" s="7"/>
      <c r="BI1335" s="7"/>
    </row>
    <row r="1336" spans="1:6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24"/>
      <c r="K1336" s="24"/>
      <c r="L1336" s="24"/>
      <c r="M1336" s="24"/>
      <c r="N1336" s="24"/>
      <c r="O1336" s="10"/>
      <c r="AV1336" s="7"/>
      <c r="AW1336" s="7"/>
      <c r="AX1336" s="7"/>
      <c r="AY1336" s="7"/>
      <c r="AZ1336" s="7"/>
      <c r="BA1336" s="7"/>
      <c r="BI1336" s="7"/>
    </row>
    <row r="1337" spans="1:6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24"/>
      <c r="K1337" s="24"/>
      <c r="L1337" s="24"/>
      <c r="M1337" s="24"/>
      <c r="N1337" s="24"/>
      <c r="O1337" s="10"/>
      <c r="AV1337" s="7"/>
      <c r="AW1337" s="7"/>
      <c r="AX1337" s="7"/>
      <c r="AY1337" s="7"/>
      <c r="AZ1337" s="7"/>
      <c r="BA1337" s="7"/>
      <c r="BI1337" s="7"/>
    </row>
    <row r="1338" spans="1:6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24"/>
      <c r="K1338" s="24"/>
      <c r="L1338" s="24"/>
      <c r="M1338" s="24"/>
      <c r="N1338" s="24"/>
      <c r="O1338" s="10"/>
      <c r="AV1338" s="7"/>
      <c r="AW1338" s="7"/>
      <c r="AX1338" s="7"/>
      <c r="AY1338" s="7"/>
      <c r="AZ1338" s="7"/>
      <c r="BA1338" s="7"/>
      <c r="BI1338" s="7"/>
    </row>
    <row r="1339" spans="1:6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24"/>
      <c r="K1339" s="24"/>
      <c r="L1339" s="24"/>
      <c r="M1339" s="24"/>
      <c r="N1339" s="24"/>
      <c r="O1339" s="10"/>
      <c r="AV1339" s="7"/>
      <c r="AW1339" s="7"/>
      <c r="AX1339" s="7"/>
      <c r="AY1339" s="7"/>
      <c r="AZ1339" s="7"/>
      <c r="BA1339" s="7"/>
      <c r="BI1339" s="7"/>
    </row>
    <row r="1340" spans="1:6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24"/>
      <c r="K1340" s="24"/>
      <c r="L1340" s="24"/>
      <c r="M1340" s="24"/>
      <c r="N1340" s="24"/>
      <c r="O1340" s="10"/>
      <c r="AV1340" s="7"/>
      <c r="AW1340" s="7"/>
      <c r="AX1340" s="7"/>
      <c r="AY1340" s="7"/>
      <c r="AZ1340" s="7"/>
      <c r="BA1340" s="7"/>
      <c r="BI1340" s="7"/>
    </row>
    <row r="1341" spans="1:6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24"/>
      <c r="K1341" s="24"/>
      <c r="L1341" s="24"/>
      <c r="M1341" s="24"/>
      <c r="N1341" s="24"/>
      <c r="O1341" s="10"/>
      <c r="AV1341" s="7"/>
      <c r="AW1341" s="7"/>
      <c r="AX1341" s="7"/>
      <c r="AY1341" s="7"/>
      <c r="AZ1341" s="7"/>
      <c r="BA1341" s="7"/>
      <c r="BI1341" s="7"/>
    </row>
    <row r="1342" spans="1:6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24"/>
      <c r="K1342" s="24"/>
      <c r="L1342" s="24"/>
      <c r="M1342" s="24"/>
      <c r="N1342" s="24"/>
      <c r="O1342" s="10"/>
      <c r="AV1342" s="7"/>
      <c r="AW1342" s="7"/>
      <c r="AX1342" s="7"/>
      <c r="AY1342" s="7"/>
      <c r="AZ1342" s="7"/>
      <c r="BA1342" s="7"/>
      <c r="BI1342" s="7"/>
    </row>
    <row r="1343" spans="1:6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24"/>
      <c r="K1343" s="24"/>
      <c r="L1343" s="24"/>
      <c r="M1343" s="24"/>
      <c r="N1343" s="24"/>
      <c r="O1343" s="10"/>
      <c r="AV1343" s="7"/>
      <c r="AW1343" s="7"/>
      <c r="AX1343" s="7"/>
      <c r="AY1343" s="7"/>
      <c r="AZ1343" s="7"/>
      <c r="BA1343" s="7"/>
      <c r="BI1343" s="7"/>
    </row>
    <row r="1344" spans="1:6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24"/>
      <c r="K1344" s="24"/>
      <c r="L1344" s="24"/>
      <c r="M1344" s="24"/>
      <c r="N1344" s="24"/>
      <c r="O1344" s="10"/>
      <c r="AV1344" s="7"/>
      <c r="AW1344" s="7"/>
      <c r="AX1344" s="7"/>
      <c r="AY1344" s="7"/>
      <c r="AZ1344" s="7"/>
      <c r="BA1344" s="7"/>
      <c r="BI1344" s="7"/>
    </row>
    <row r="1345" spans="1:6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24"/>
      <c r="K1345" s="24"/>
      <c r="L1345" s="24"/>
      <c r="M1345" s="24"/>
      <c r="N1345" s="24"/>
      <c r="O1345" s="10"/>
      <c r="AV1345" s="7"/>
      <c r="AW1345" s="7"/>
      <c r="AX1345" s="7"/>
      <c r="AY1345" s="7"/>
      <c r="AZ1345" s="7"/>
      <c r="BA1345" s="7"/>
      <c r="BI1345" s="7"/>
    </row>
    <row r="1346" spans="1:6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24"/>
      <c r="K1346" s="24"/>
      <c r="L1346" s="24"/>
      <c r="M1346" s="24"/>
      <c r="N1346" s="24"/>
      <c r="O1346" s="10"/>
      <c r="AV1346" s="7"/>
      <c r="AW1346" s="7"/>
      <c r="AX1346" s="7"/>
      <c r="AY1346" s="7"/>
      <c r="AZ1346" s="7"/>
      <c r="BA1346" s="7"/>
      <c r="BI1346" s="7"/>
    </row>
    <row r="1347" spans="1:6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24"/>
      <c r="K1347" s="24"/>
      <c r="L1347" s="24"/>
      <c r="M1347" s="24"/>
      <c r="N1347" s="24"/>
      <c r="O1347" s="10"/>
      <c r="AV1347" s="7"/>
      <c r="AW1347" s="7"/>
      <c r="AX1347" s="7"/>
      <c r="AY1347" s="7"/>
      <c r="AZ1347" s="7"/>
      <c r="BA1347" s="7"/>
      <c r="BI1347" s="7"/>
    </row>
    <row r="1348" spans="1:6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24"/>
      <c r="K1348" s="24"/>
      <c r="L1348" s="24"/>
      <c r="M1348" s="24"/>
      <c r="N1348" s="24"/>
      <c r="O1348" s="10"/>
      <c r="AV1348" s="7"/>
      <c r="AW1348" s="7"/>
      <c r="AX1348" s="7"/>
      <c r="AY1348" s="7"/>
      <c r="AZ1348" s="7"/>
      <c r="BA1348" s="7"/>
      <c r="BI1348" s="7"/>
    </row>
    <row r="1349" spans="1:6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24"/>
      <c r="K1349" s="24"/>
      <c r="L1349" s="24"/>
      <c r="M1349" s="24"/>
      <c r="N1349" s="24"/>
      <c r="O1349" s="10"/>
      <c r="AV1349" s="7"/>
      <c r="AW1349" s="7"/>
      <c r="AX1349" s="7"/>
      <c r="AY1349" s="7"/>
      <c r="AZ1349" s="7"/>
      <c r="BA1349" s="7"/>
      <c r="BI1349" s="7"/>
    </row>
    <row r="1350" spans="1:6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24"/>
      <c r="K1350" s="24"/>
      <c r="L1350" s="24"/>
      <c r="M1350" s="24"/>
      <c r="N1350" s="24"/>
      <c r="O1350" s="10"/>
      <c r="AV1350" s="7"/>
      <c r="AW1350" s="7"/>
      <c r="AX1350" s="7"/>
      <c r="AY1350" s="7"/>
      <c r="AZ1350" s="7"/>
      <c r="BA1350" s="7"/>
      <c r="BI1350" s="7"/>
    </row>
    <row r="1351" spans="1:6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24"/>
      <c r="K1351" s="24"/>
      <c r="L1351" s="24"/>
      <c r="M1351" s="24"/>
      <c r="N1351" s="24"/>
      <c r="O1351" s="10"/>
      <c r="AV1351" s="7"/>
      <c r="AW1351" s="7"/>
      <c r="AX1351" s="7"/>
      <c r="AY1351" s="7"/>
      <c r="AZ1351" s="7"/>
      <c r="BA1351" s="7"/>
      <c r="BI1351" s="7"/>
    </row>
    <row r="1352" spans="1:6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24"/>
      <c r="K1352" s="24"/>
      <c r="L1352" s="24"/>
      <c r="M1352" s="24"/>
      <c r="N1352" s="24"/>
      <c r="O1352" s="10"/>
      <c r="AV1352" s="7"/>
      <c r="AW1352" s="7"/>
      <c r="AX1352" s="7"/>
      <c r="AY1352" s="7"/>
      <c r="AZ1352" s="7"/>
      <c r="BA1352" s="7"/>
      <c r="BI1352" s="7"/>
    </row>
    <row r="1353" spans="1:6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24"/>
      <c r="K1353" s="24"/>
      <c r="L1353" s="24"/>
      <c r="M1353" s="24"/>
      <c r="N1353" s="24"/>
      <c r="O1353" s="10"/>
      <c r="AV1353" s="7"/>
      <c r="AW1353" s="7"/>
      <c r="AX1353" s="7"/>
      <c r="AY1353" s="7"/>
      <c r="AZ1353" s="7"/>
      <c r="BA1353" s="7"/>
      <c r="BI1353" s="7"/>
    </row>
    <row r="1354" spans="1:6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24"/>
      <c r="K1354" s="24"/>
      <c r="L1354" s="24"/>
      <c r="M1354" s="24"/>
      <c r="N1354" s="24"/>
      <c r="O1354" s="10"/>
      <c r="AV1354" s="7"/>
      <c r="AW1354" s="7"/>
      <c r="AX1354" s="7"/>
      <c r="AY1354" s="7"/>
      <c r="AZ1354" s="7"/>
      <c r="BA1354" s="7"/>
      <c r="BI1354" s="7"/>
    </row>
    <row r="1355" spans="1:6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24"/>
      <c r="K1355" s="24"/>
      <c r="L1355" s="24"/>
      <c r="M1355" s="24"/>
      <c r="N1355" s="24"/>
      <c r="O1355" s="10"/>
      <c r="AV1355" s="7"/>
      <c r="AW1355" s="7"/>
      <c r="AX1355" s="7"/>
      <c r="AY1355" s="7"/>
      <c r="AZ1355" s="7"/>
      <c r="BA1355" s="7"/>
      <c r="BI1355" s="7"/>
    </row>
    <row r="1356" spans="1:6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24"/>
      <c r="K1356" s="24"/>
      <c r="L1356" s="24"/>
      <c r="M1356" s="24"/>
      <c r="N1356" s="24"/>
      <c r="O1356" s="10"/>
      <c r="AV1356" s="7"/>
      <c r="AW1356" s="7"/>
      <c r="AX1356" s="7"/>
      <c r="AY1356" s="7"/>
      <c r="AZ1356" s="7"/>
      <c r="BA1356" s="7"/>
      <c r="BI1356" s="7"/>
    </row>
    <row r="1357" spans="1:6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24"/>
      <c r="K1357" s="24"/>
      <c r="L1357" s="24"/>
      <c r="M1357" s="24"/>
      <c r="N1357" s="24"/>
      <c r="O1357" s="10"/>
      <c r="AV1357" s="7"/>
      <c r="AW1357" s="7"/>
      <c r="AX1357" s="7"/>
      <c r="AY1357" s="7"/>
      <c r="AZ1357" s="7"/>
      <c r="BA1357" s="7"/>
      <c r="BI1357" s="7"/>
    </row>
    <row r="1358" spans="1:6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24"/>
      <c r="K1358" s="24"/>
      <c r="L1358" s="24"/>
      <c r="M1358" s="24"/>
      <c r="N1358" s="24"/>
      <c r="O1358" s="10"/>
      <c r="AV1358" s="7"/>
      <c r="AW1358" s="7"/>
      <c r="AX1358" s="7"/>
      <c r="AY1358" s="7"/>
      <c r="AZ1358" s="7"/>
      <c r="BA1358" s="7"/>
      <c r="BI1358" s="7"/>
    </row>
    <row r="1359" spans="1:6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24"/>
      <c r="K1359" s="24"/>
      <c r="L1359" s="24"/>
      <c r="M1359" s="24"/>
      <c r="N1359" s="24"/>
      <c r="O1359" s="10"/>
      <c r="AV1359" s="7"/>
      <c r="AW1359" s="7"/>
      <c r="AX1359" s="7"/>
      <c r="AY1359" s="7"/>
      <c r="AZ1359" s="7"/>
      <c r="BA1359" s="7"/>
      <c r="BI1359" s="7"/>
    </row>
    <row r="1360" spans="1:6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24"/>
      <c r="K1360" s="24"/>
      <c r="L1360" s="24"/>
      <c r="M1360" s="24"/>
      <c r="N1360" s="24"/>
      <c r="O1360" s="10"/>
      <c r="AV1360" s="7"/>
      <c r="AW1360" s="7"/>
      <c r="AX1360" s="7"/>
      <c r="AY1360" s="7"/>
      <c r="AZ1360" s="7"/>
      <c r="BA1360" s="7"/>
      <c r="BI1360" s="7"/>
    </row>
    <row r="1361" spans="1:6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24"/>
      <c r="K1361" s="24"/>
      <c r="L1361" s="24"/>
      <c r="M1361" s="24"/>
      <c r="N1361" s="24"/>
      <c r="O1361" s="10"/>
      <c r="AV1361" s="7"/>
      <c r="AW1361" s="7"/>
      <c r="AX1361" s="7"/>
      <c r="AY1361" s="7"/>
      <c r="AZ1361" s="7"/>
      <c r="BA1361" s="7"/>
      <c r="BI1361" s="7"/>
    </row>
    <row r="1362" spans="1:6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24"/>
      <c r="K1362" s="24"/>
      <c r="L1362" s="24"/>
      <c r="M1362" s="24"/>
      <c r="N1362" s="24"/>
      <c r="O1362" s="10"/>
      <c r="AV1362" s="7"/>
      <c r="AW1362" s="7"/>
      <c r="AX1362" s="7"/>
      <c r="AY1362" s="7"/>
      <c r="AZ1362" s="7"/>
      <c r="BA1362" s="7"/>
      <c r="BI1362" s="7"/>
    </row>
    <row r="1363" spans="1:6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24"/>
      <c r="K1363" s="24"/>
      <c r="L1363" s="24"/>
      <c r="M1363" s="24"/>
      <c r="N1363" s="24"/>
      <c r="O1363" s="10"/>
      <c r="AV1363" s="7"/>
      <c r="AW1363" s="7"/>
      <c r="AX1363" s="7"/>
      <c r="AY1363" s="7"/>
      <c r="AZ1363" s="7"/>
      <c r="BA1363" s="7"/>
      <c r="BI1363" s="7"/>
    </row>
    <row r="1364" spans="1:6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24"/>
      <c r="K1364" s="24"/>
      <c r="L1364" s="24"/>
      <c r="M1364" s="24"/>
      <c r="N1364" s="24"/>
      <c r="O1364" s="10"/>
      <c r="AV1364" s="7"/>
      <c r="AW1364" s="7"/>
      <c r="AX1364" s="7"/>
      <c r="AY1364" s="7"/>
      <c r="AZ1364" s="7"/>
      <c r="BA1364" s="7"/>
      <c r="BI1364" s="7"/>
    </row>
    <row r="1365" spans="1:6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24"/>
      <c r="K1365" s="24"/>
      <c r="L1365" s="24"/>
      <c r="M1365" s="24"/>
      <c r="N1365" s="24"/>
      <c r="O1365" s="10"/>
      <c r="AV1365" s="7"/>
      <c r="AW1365" s="7"/>
      <c r="AX1365" s="7"/>
      <c r="AY1365" s="7"/>
      <c r="AZ1365" s="7"/>
      <c r="BA1365" s="7"/>
      <c r="BI1365" s="7"/>
    </row>
    <row r="1366" spans="1:6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24"/>
      <c r="K1366" s="24"/>
      <c r="L1366" s="24"/>
      <c r="M1366" s="24"/>
      <c r="N1366" s="24"/>
      <c r="O1366" s="10"/>
      <c r="AV1366" s="7"/>
      <c r="AW1366" s="7"/>
      <c r="AX1366" s="7"/>
      <c r="AY1366" s="7"/>
      <c r="AZ1366" s="7"/>
      <c r="BA1366" s="7"/>
      <c r="BI1366" s="7"/>
    </row>
    <row r="1367" spans="1:6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24"/>
      <c r="K1367" s="24"/>
      <c r="L1367" s="24"/>
      <c r="M1367" s="24"/>
      <c r="N1367" s="24"/>
      <c r="O1367" s="10"/>
      <c r="AV1367" s="7"/>
      <c r="AW1367" s="7"/>
      <c r="AX1367" s="7"/>
      <c r="AY1367" s="7"/>
      <c r="AZ1367" s="7"/>
      <c r="BA1367" s="7"/>
      <c r="BI1367" s="7"/>
    </row>
    <row r="1368" spans="1:6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24"/>
      <c r="K1368" s="24"/>
      <c r="L1368" s="24"/>
      <c r="M1368" s="24"/>
      <c r="N1368" s="24"/>
      <c r="O1368" s="10"/>
      <c r="AV1368" s="7"/>
      <c r="AW1368" s="7"/>
      <c r="AX1368" s="7"/>
      <c r="AY1368" s="7"/>
      <c r="AZ1368" s="7"/>
      <c r="BA1368" s="7"/>
      <c r="BI1368" s="7"/>
    </row>
    <row r="1369" spans="1:6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24"/>
      <c r="K1369" s="24"/>
      <c r="L1369" s="24"/>
      <c r="M1369" s="24"/>
      <c r="N1369" s="24"/>
      <c r="O1369" s="10"/>
      <c r="AV1369" s="7"/>
      <c r="AW1369" s="7"/>
      <c r="AX1369" s="7"/>
      <c r="AY1369" s="7"/>
      <c r="AZ1369" s="7"/>
      <c r="BA1369" s="7"/>
      <c r="BI1369" s="7"/>
    </row>
    <row r="1370" spans="1:6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24"/>
      <c r="K1370" s="24"/>
      <c r="L1370" s="24"/>
      <c r="M1370" s="24"/>
      <c r="N1370" s="24"/>
      <c r="O1370" s="10"/>
      <c r="AV1370" s="7"/>
      <c r="AW1370" s="7"/>
      <c r="AX1370" s="7"/>
      <c r="AY1370" s="7"/>
      <c r="AZ1370" s="7"/>
      <c r="BA1370" s="7"/>
      <c r="BI1370" s="7"/>
    </row>
    <row r="1371" spans="1:6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24"/>
      <c r="K1371" s="24"/>
      <c r="L1371" s="24"/>
      <c r="M1371" s="24"/>
      <c r="N1371" s="24"/>
      <c r="O1371" s="10"/>
      <c r="AV1371" s="7"/>
      <c r="AW1371" s="7"/>
      <c r="AX1371" s="7"/>
      <c r="AY1371" s="7"/>
      <c r="AZ1371" s="7"/>
      <c r="BA1371" s="7"/>
      <c r="BI1371" s="7"/>
    </row>
    <row r="1372" spans="1:6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24"/>
      <c r="K1372" s="24"/>
      <c r="L1372" s="24"/>
      <c r="M1372" s="24"/>
      <c r="N1372" s="24"/>
      <c r="O1372" s="10"/>
      <c r="AV1372" s="7"/>
      <c r="AW1372" s="7"/>
      <c r="AX1372" s="7"/>
      <c r="AY1372" s="7"/>
      <c r="AZ1372" s="7"/>
      <c r="BA1372" s="7"/>
      <c r="BI1372" s="7"/>
    </row>
    <row r="1373" spans="1:6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24"/>
      <c r="K1373" s="24"/>
      <c r="L1373" s="24"/>
      <c r="M1373" s="24"/>
      <c r="N1373" s="24"/>
      <c r="O1373" s="10"/>
      <c r="AV1373" s="7"/>
      <c r="AW1373" s="7"/>
      <c r="AX1373" s="7"/>
      <c r="AY1373" s="7"/>
      <c r="AZ1373" s="7"/>
      <c r="BA1373" s="7"/>
      <c r="BI1373" s="7"/>
    </row>
    <row r="1374" spans="1:6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24"/>
      <c r="K1374" s="24"/>
      <c r="L1374" s="24"/>
      <c r="M1374" s="24"/>
      <c r="N1374" s="24"/>
      <c r="O1374" s="10"/>
      <c r="AV1374" s="7"/>
      <c r="AW1374" s="7"/>
      <c r="AX1374" s="7"/>
      <c r="AY1374" s="7"/>
      <c r="AZ1374" s="7"/>
      <c r="BA1374" s="7"/>
      <c r="BI1374" s="7"/>
    </row>
    <row r="1375" spans="1:6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24"/>
      <c r="K1375" s="24"/>
      <c r="L1375" s="24"/>
      <c r="M1375" s="24"/>
      <c r="N1375" s="24"/>
      <c r="O1375" s="10"/>
      <c r="AV1375" s="7"/>
      <c r="AW1375" s="7"/>
      <c r="AX1375" s="7"/>
      <c r="AY1375" s="7"/>
      <c r="AZ1375" s="7"/>
      <c r="BA1375" s="7"/>
      <c r="BI1375" s="7"/>
    </row>
    <row r="1376" spans="1:6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24"/>
      <c r="K1376" s="24"/>
      <c r="L1376" s="24"/>
      <c r="M1376" s="24"/>
      <c r="N1376" s="24"/>
      <c r="O1376" s="10"/>
      <c r="AV1376" s="7"/>
      <c r="AW1376" s="7"/>
      <c r="AX1376" s="7"/>
      <c r="AY1376" s="7"/>
      <c r="AZ1376" s="7"/>
      <c r="BA1376" s="7"/>
      <c r="BI1376" s="7"/>
    </row>
    <row r="1377" spans="1:6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24"/>
      <c r="K1377" s="24"/>
      <c r="L1377" s="24"/>
      <c r="M1377" s="24"/>
      <c r="N1377" s="24"/>
      <c r="O1377" s="10"/>
      <c r="AV1377" s="7"/>
      <c r="AW1377" s="7"/>
      <c r="AX1377" s="7"/>
      <c r="AY1377" s="7"/>
      <c r="AZ1377" s="7"/>
      <c r="BA1377" s="7"/>
      <c r="BI1377" s="7"/>
    </row>
    <row r="1378" spans="1:6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24"/>
      <c r="K1378" s="24"/>
      <c r="L1378" s="24"/>
      <c r="M1378" s="24"/>
      <c r="N1378" s="24"/>
      <c r="O1378" s="10"/>
      <c r="AV1378" s="7"/>
      <c r="AW1378" s="7"/>
      <c r="AX1378" s="7"/>
      <c r="AY1378" s="7"/>
      <c r="AZ1378" s="7"/>
      <c r="BA1378" s="7"/>
      <c r="BI1378" s="7"/>
    </row>
    <row r="1379" spans="1:6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24"/>
      <c r="K1379" s="24"/>
      <c r="L1379" s="24"/>
      <c r="M1379" s="24"/>
      <c r="N1379" s="24"/>
      <c r="O1379" s="10"/>
      <c r="AV1379" s="7"/>
      <c r="AW1379" s="7"/>
      <c r="AX1379" s="7"/>
      <c r="AY1379" s="7"/>
      <c r="AZ1379" s="7"/>
      <c r="BA1379" s="7"/>
      <c r="BI1379" s="7"/>
    </row>
    <row r="1380" spans="1:6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24"/>
      <c r="K1380" s="24"/>
      <c r="L1380" s="24"/>
      <c r="M1380" s="24"/>
      <c r="N1380" s="24"/>
      <c r="O1380" s="10"/>
      <c r="AV1380" s="7"/>
      <c r="AW1380" s="7"/>
      <c r="AX1380" s="7"/>
      <c r="AY1380" s="7"/>
      <c r="AZ1380" s="7"/>
      <c r="BA1380" s="7"/>
      <c r="BI1380" s="7"/>
    </row>
    <row r="1381" spans="1:6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24"/>
      <c r="K1381" s="24"/>
      <c r="L1381" s="24"/>
      <c r="M1381" s="24"/>
      <c r="N1381" s="24"/>
      <c r="O1381" s="10"/>
      <c r="AV1381" s="7"/>
      <c r="AW1381" s="7"/>
      <c r="AX1381" s="7"/>
      <c r="AY1381" s="7"/>
      <c r="AZ1381" s="7"/>
      <c r="BA1381" s="7"/>
      <c r="BI1381" s="7"/>
    </row>
    <row r="1382" spans="1:6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24"/>
      <c r="K1382" s="24"/>
      <c r="L1382" s="24"/>
      <c r="M1382" s="24"/>
      <c r="N1382" s="24"/>
      <c r="O1382" s="10"/>
      <c r="AV1382" s="7"/>
      <c r="AW1382" s="7"/>
      <c r="AX1382" s="7"/>
      <c r="AY1382" s="7"/>
      <c r="AZ1382" s="7"/>
      <c r="BA1382" s="7"/>
      <c r="BI1382" s="7"/>
    </row>
    <row r="1383" spans="1:6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24"/>
      <c r="K1383" s="24"/>
      <c r="L1383" s="24"/>
      <c r="M1383" s="24"/>
      <c r="N1383" s="24"/>
      <c r="O1383" s="10"/>
      <c r="AV1383" s="7"/>
      <c r="AW1383" s="7"/>
      <c r="AX1383" s="7"/>
      <c r="AY1383" s="7"/>
      <c r="AZ1383" s="7"/>
      <c r="BA1383" s="7"/>
      <c r="BI1383" s="7"/>
    </row>
    <row r="1384" spans="1:6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24"/>
      <c r="K1384" s="24"/>
      <c r="L1384" s="24"/>
      <c r="M1384" s="24"/>
      <c r="N1384" s="24"/>
      <c r="O1384" s="10"/>
      <c r="AV1384" s="7"/>
      <c r="AW1384" s="7"/>
      <c r="AX1384" s="7"/>
      <c r="AY1384" s="7"/>
      <c r="AZ1384" s="7"/>
      <c r="BA1384" s="7"/>
      <c r="BI1384" s="7"/>
    </row>
    <row r="1385" spans="1:6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24"/>
      <c r="K1385" s="24"/>
      <c r="L1385" s="24"/>
      <c r="M1385" s="24"/>
      <c r="N1385" s="24"/>
      <c r="O1385" s="10"/>
      <c r="AV1385" s="7"/>
      <c r="AW1385" s="7"/>
      <c r="AX1385" s="7"/>
      <c r="AY1385" s="7"/>
      <c r="AZ1385" s="7"/>
      <c r="BA1385" s="7"/>
      <c r="BI1385" s="7"/>
    </row>
    <row r="1386" spans="1:6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24"/>
      <c r="K1386" s="24"/>
      <c r="L1386" s="24"/>
      <c r="M1386" s="24"/>
      <c r="N1386" s="24"/>
      <c r="O1386" s="10"/>
      <c r="AV1386" s="7"/>
      <c r="AW1386" s="7"/>
      <c r="AX1386" s="7"/>
      <c r="AY1386" s="7"/>
      <c r="AZ1386" s="7"/>
      <c r="BA1386" s="7"/>
      <c r="BI1386" s="7"/>
    </row>
    <row r="1387" spans="1:6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24"/>
      <c r="K1387" s="24"/>
      <c r="L1387" s="24"/>
      <c r="M1387" s="24"/>
      <c r="N1387" s="24"/>
      <c r="O1387" s="10"/>
      <c r="AV1387" s="7"/>
      <c r="AW1387" s="7"/>
      <c r="AX1387" s="7"/>
      <c r="AY1387" s="7"/>
      <c r="AZ1387" s="7"/>
      <c r="BA1387" s="7"/>
      <c r="BI1387" s="7"/>
    </row>
    <row r="1388" spans="1:6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24"/>
      <c r="K1388" s="24"/>
      <c r="L1388" s="24"/>
      <c r="M1388" s="24"/>
      <c r="N1388" s="24"/>
      <c r="O1388" s="10"/>
      <c r="AV1388" s="7"/>
      <c r="AW1388" s="7"/>
      <c r="AX1388" s="7"/>
      <c r="AY1388" s="7"/>
      <c r="AZ1388" s="7"/>
      <c r="BA1388" s="7"/>
      <c r="BI1388" s="7"/>
    </row>
    <row r="1389" spans="1:6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24"/>
      <c r="K1389" s="24"/>
      <c r="L1389" s="24"/>
      <c r="M1389" s="24"/>
      <c r="N1389" s="24"/>
      <c r="O1389" s="10"/>
      <c r="AV1389" s="7"/>
      <c r="AW1389" s="7"/>
      <c r="AX1389" s="7"/>
      <c r="AY1389" s="7"/>
      <c r="AZ1389" s="7"/>
      <c r="BA1389" s="7"/>
      <c r="BI1389" s="7"/>
    </row>
    <row r="1390" spans="1:6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24"/>
      <c r="K1390" s="24"/>
      <c r="L1390" s="24"/>
      <c r="M1390" s="24"/>
      <c r="N1390" s="24"/>
      <c r="O1390" s="10"/>
      <c r="AV1390" s="7"/>
      <c r="AW1390" s="7"/>
      <c r="AX1390" s="7"/>
      <c r="AY1390" s="7"/>
      <c r="AZ1390" s="7"/>
      <c r="BA1390" s="7"/>
      <c r="BI1390" s="7"/>
    </row>
    <row r="1391" spans="1:6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24"/>
      <c r="K1391" s="24"/>
      <c r="L1391" s="24"/>
      <c r="M1391" s="24"/>
      <c r="N1391" s="24"/>
      <c r="O1391" s="10"/>
      <c r="AV1391" s="7"/>
      <c r="AW1391" s="7"/>
      <c r="AX1391" s="7"/>
      <c r="AY1391" s="7"/>
      <c r="AZ1391" s="7"/>
      <c r="BA1391" s="7"/>
      <c r="BI1391" s="7"/>
    </row>
    <row r="1392" spans="1:6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24"/>
      <c r="K1392" s="24"/>
      <c r="L1392" s="24"/>
      <c r="M1392" s="24"/>
      <c r="N1392" s="24"/>
      <c r="O1392" s="10"/>
      <c r="AV1392" s="7"/>
      <c r="AW1392" s="7"/>
      <c r="AX1392" s="7"/>
      <c r="AY1392" s="7"/>
      <c r="AZ1392" s="7"/>
      <c r="BA1392" s="7"/>
      <c r="BI1392" s="7"/>
    </row>
    <row r="1393" spans="1:6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24"/>
      <c r="K1393" s="24"/>
      <c r="L1393" s="24"/>
      <c r="M1393" s="24"/>
      <c r="N1393" s="24"/>
      <c r="O1393" s="10"/>
      <c r="AV1393" s="7"/>
      <c r="AW1393" s="7"/>
      <c r="AX1393" s="7"/>
      <c r="AY1393" s="7"/>
      <c r="AZ1393" s="7"/>
      <c r="BA1393" s="7"/>
      <c r="BI1393" s="7"/>
    </row>
    <row r="1394" spans="1:6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24"/>
      <c r="K1394" s="24"/>
      <c r="L1394" s="24"/>
      <c r="M1394" s="24"/>
      <c r="N1394" s="24"/>
      <c r="O1394" s="10"/>
      <c r="AV1394" s="7"/>
      <c r="AW1394" s="7"/>
      <c r="AX1394" s="7"/>
      <c r="AY1394" s="7"/>
      <c r="AZ1394" s="7"/>
      <c r="BA1394" s="7"/>
      <c r="BI1394" s="7"/>
    </row>
    <row r="1395" spans="1:6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24"/>
      <c r="K1395" s="24"/>
      <c r="L1395" s="24"/>
      <c r="M1395" s="24"/>
      <c r="N1395" s="24"/>
      <c r="O1395" s="10"/>
      <c r="AV1395" s="7"/>
      <c r="AW1395" s="7"/>
      <c r="AX1395" s="7"/>
      <c r="AY1395" s="7"/>
      <c r="AZ1395" s="7"/>
      <c r="BA1395" s="7"/>
      <c r="BI1395" s="7"/>
    </row>
    <row r="1396" spans="1:6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24"/>
      <c r="K1396" s="24"/>
      <c r="L1396" s="24"/>
      <c r="M1396" s="24"/>
      <c r="N1396" s="24"/>
      <c r="O1396" s="10"/>
      <c r="AV1396" s="7"/>
      <c r="AW1396" s="7"/>
      <c r="AX1396" s="7"/>
      <c r="AY1396" s="7"/>
      <c r="AZ1396" s="7"/>
      <c r="BA1396" s="7"/>
      <c r="BI1396" s="7"/>
    </row>
    <row r="1397" spans="1:6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24"/>
      <c r="K1397" s="24"/>
      <c r="L1397" s="24"/>
      <c r="M1397" s="24"/>
      <c r="N1397" s="24"/>
      <c r="O1397" s="10"/>
      <c r="AV1397" s="7"/>
      <c r="AW1397" s="7"/>
      <c r="AX1397" s="7"/>
      <c r="AY1397" s="7"/>
      <c r="AZ1397" s="7"/>
      <c r="BA1397" s="7"/>
      <c r="BI1397" s="7"/>
    </row>
    <row r="1398" spans="1:6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24"/>
      <c r="K1398" s="24"/>
      <c r="L1398" s="24"/>
      <c r="M1398" s="24"/>
      <c r="N1398" s="24"/>
      <c r="O1398" s="10"/>
      <c r="AV1398" s="7"/>
      <c r="AW1398" s="7"/>
      <c r="AX1398" s="7"/>
      <c r="AY1398" s="7"/>
      <c r="AZ1398" s="7"/>
      <c r="BA1398" s="7"/>
      <c r="BI1398" s="7"/>
    </row>
    <row r="1399" spans="1:6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24"/>
      <c r="K1399" s="24"/>
      <c r="L1399" s="24"/>
      <c r="M1399" s="24"/>
      <c r="N1399" s="24"/>
      <c r="O1399" s="10"/>
      <c r="AV1399" s="7"/>
      <c r="AW1399" s="7"/>
      <c r="AX1399" s="7"/>
      <c r="AY1399" s="7"/>
      <c r="AZ1399" s="7"/>
      <c r="BA1399" s="7"/>
      <c r="BI1399" s="7"/>
    </row>
    <row r="1400" spans="1:6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24"/>
      <c r="K1400" s="24"/>
      <c r="L1400" s="24"/>
      <c r="M1400" s="24"/>
      <c r="N1400" s="24"/>
      <c r="O1400" s="10"/>
      <c r="AV1400" s="7"/>
      <c r="AW1400" s="7"/>
      <c r="AX1400" s="7"/>
      <c r="AY1400" s="7"/>
      <c r="AZ1400" s="7"/>
      <c r="BA1400" s="7"/>
      <c r="BI1400" s="7"/>
    </row>
    <row r="1401" spans="1:6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24"/>
      <c r="K1401" s="24"/>
      <c r="L1401" s="24"/>
      <c r="M1401" s="24"/>
      <c r="N1401" s="24"/>
      <c r="O1401" s="10"/>
      <c r="AV1401" s="7"/>
      <c r="AW1401" s="7"/>
      <c r="AX1401" s="7"/>
      <c r="AY1401" s="7"/>
      <c r="AZ1401" s="7"/>
      <c r="BA1401" s="7"/>
      <c r="BI1401" s="7"/>
    </row>
    <row r="1402" spans="1:6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24"/>
      <c r="K1402" s="24"/>
      <c r="L1402" s="24"/>
      <c r="M1402" s="24"/>
      <c r="N1402" s="24"/>
      <c r="O1402" s="10"/>
      <c r="AV1402" s="7"/>
      <c r="AW1402" s="7"/>
      <c r="AX1402" s="7"/>
      <c r="AY1402" s="7"/>
      <c r="AZ1402" s="7"/>
      <c r="BA1402" s="7"/>
      <c r="BI1402" s="7"/>
    </row>
    <row r="1403" spans="1:6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24"/>
      <c r="K1403" s="24"/>
      <c r="L1403" s="24"/>
      <c r="M1403" s="24"/>
      <c r="N1403" s="24"/>
      <c r="O1403" s="10"/>
      <c r="AV1403" s="7"/>
      <c r="AW1403" s="7"/>
      <c r="AX1403" s="7"/>
      <c r="AY1403" s="7"/>
      <c r="AZ1403" s="7"/>
      <c r="BA1403" s="7"/>
      <c r="BI1403" s="7"/>
    </row>
    <row r="1404" spans="1:6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24"/>
      <c r="K1404" s="24"/>
      <c r="L1404" s="24"/>
      <c r="M1404" s="24"/>
      <c r="N1404" s="24"/>
      <c r="O1404" s="10"/>
      <c r="AV1404" s="7"/>
      <c r="AW1404" s="7"/>
      <c r="AX1404" s="7"/>
      <c r="AY1404" s="7"/>
      <c r="AZ1404" s="7"/>
      <c r="BA1404" s="7"/>
      <c r="BI1404" s="7"/>
    </row>
    <row r="1405" spans="1:6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24"/>
      <c r="K1405" s="24"/>
      <c r="L1405" s="24"/>
      <c r="M1405" s="24"/>
      <c r="N1405" s="24"/>
      <c r="O1405" s="10"/>
      <c r="AV1405" s="7"/>
      <c r="AW1405" s="7"/>
      <c r="AX1405" s="7"/>
      <c r="AY1405" s="7"/>
      <c r="AZ1405" s="7"/>
      <c r="BA1405" s="7"/>
      <c r="BI1405" s="7"/>
    </row>
    <row r="1406" spans="1:6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24"/>
      <c r="K1406" s="24"/>
      <c r="L1406" s="24"/>
      <c r="M1406" s="24"/>
      <c r="N1406" s="24"/>
      <c r="O1406" s="10"/>
      <c r="AV1406" s="7"/>
      <c r="AW1406" s="7"/>
      <c r="AX1406" s="7"/>
      <c r="AY1406" s="7"/>
      <c r="AZ1406" s="7"/>
      <c r="BA1406" s="7"/>
      <c r="BI1406" s="7"/>
    </row>
    <row r="1407" spans="1:6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24"/>
      <c r="K1407" s="24"/>
      <c r="L1407" s="24"/>
      <c r="M1407" s="24"/>
      <c r="N1407" s="24"/>
      <c r="O1407" s="10"/>
      <c r="AV1407" s="7"/>
      <c r="AW1407" s="7"/>
      <c r="AX1407" s="7"/>
      <c r="AY1407" s="7"/>
      <c r="AZ1407" s="7"/>
      <c r="BA1407" s="7"/>
      <c r="BI1407" s="7"/>
    </row>
    <row r="1408" spans="1:6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24"/>
      <c r="K1408" s="24"/>
      <c r="L1408" s="24"/>
      <c r="M1408" s="24"/>
      <c r="N1408" s="24"/>
      <c r="O1408" s="10"/>
      <c r="AV1408" s="7"/>
      <c r="AW1408" s="7"/>
      <c r="AX1408" s="7"/>
      <c r="AY1408" s="7"/>
      <c r="AZ1408" s="7"/>
      <c r="BA1408" s="7"/>
      <c r="BI1408" s="7"/>
    </row>
    <row r="1409" spans="1:6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24"/>
      <c r="K1409" s="24"/>
      <c r="L1409" s="24"/>
      <c r="M1409" s="24"/>
      <c r="N1409" s="24"/>
      <c r="O1409" s="10"/>
      <c r="AV1409" s="7"/>
      <c r="AW1409" s="7"/>
      <c r="AX1409" s="7"/>
      <c r="AY1409" s="7"/>
      <c r="AZ1409" s="7"/>
      <c r="BA1409" s="7"/>
      <c r="BI1409" s="7"/>
    </row>
    <row r="1410" spans="1:6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24"/>
      <c r="K1410" s="24"/>
      <c r="L1410" s="24"/>
      <c r="M1410" s="24"/>
      <c r="N1410" s="24"/>
      <c r="O1410" s="10"/>
      <c r="AV1410" s="7"/>
      <c r="AW1410" s="7"/>
      <c r="AX1410" s="7"/>
      <c r="AY1410" s="7"/>
      <c r="AZ1410" s="7"/>
      <c r="BA1410" s="7"/>
      <c r="BI1410" s="7"/>
    </row>
    <row r="1411" spans="1:6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24"/>
      <c r="K1411" s="24"/>
      <c r="L1411" s="24"/>
      <c r="M1411" s="24"/>
      <c r="N1411" s="24"/>
      <c r="O1411" s="10"/>
      <c r="AV1411" s="7"/>
      <c r="AW1411" s="7"/>
      <c r="AX1411" s="7"/>
      <c r="AY1411" s="7"/>
      <c r="AZ1411" s="7"/>
      <c r="BA1411" s="7"/>
      <c r="BI1411" s="7"/>
    </row>
    <row r="1412" spans="1:6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24"/>
      <c r="K1412" s="24"/>
      <c r="L1412" s="24"/>
      <c r="M1412" s="24"/>
      <c r="N1412" s="24"/>
      <c r="O1412" s="10"/>
      <c r="AV1412" s="7"/>
      <c r="AW1412" s="7"/>
      <c r="AX1412" s="7"/>
      <c r="AY1412" s="7"/>
      <c r="AZ1412" s="7"/>
      <c r="BA1412" s="7"/>
      <c r="BI1412" s="7"/>
    </row>
    <row r="1413" spans="1:6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24"/>
      <c r="K1413" s="24"/>
      <c r="L1413" s="24"/>
      <c r="M1413" s="24"/>
      <c r="N1413" s="24"/>
      <c r="O1413" s="10"/>
      <c r="AV1413" s="7"/>
      <c r="AW1413" s="7"/>
      <c r="AX1413" s="7"/>
      <c r="AY1413" s="7"/>
      <c r="AZ1413" s="7"/>
      <c r="BA1413" s="7"/>
      <c r="BI1413" s="7"/>
    </row>
    <row r="1414" spans="1:6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24"/>
      <c r="K1414" s="24"/>
      <c r="L1414" s="24"/>
      <c r="M1414" s="24"/>
      <c r="N1414" s="24"/>
      <c r="O1414" s="10"/>
      <c r="AV1414" s="7"/>
      <c r="AW1414" s="7"/>
      <c r="AX1414" s="7"/>
      <c r="AY1414" s="7"/>
      <c r="AZ1414" s="7"/>
      <c r="BA1414" s="7"/>
      <c r="BI1414" s="7"/>
    </row>
    <row r="1415" spans="1:6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24"/>
      <c r="K1415" s="24"/>
      <c r="L1415" s="24"/>
      <c r="M1415" s="24"/>
      <c r="N1415" s="24"/>
      <c r="O1415" s="10"/>
      <c r="AV1415" s="7"/>
      <c r="AW1415" s="7"/>
      <c r="AX1415" s="7"/>
      <c r="AY1415" s="7"/>
      <c r="AZ1415" s="7"/>
      <c r="BA1415" s="7"/>
      <c r="BI1415" s="7"/>
    </row>
    <row r="1416" spans="1:6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24"/>
      <c r="K1416" s="24"/>
      <c r="L1416" s="24"/>
      <c r="M1416" s="24"/>
      <c r="N1416" s="24"/>
      <c r="O1416" s="10"/>
      <c r="AV1416" s="7"/>
      <c r="AW1416" s="7"/>
      <c r="AX1416" s="7"/>
      <c r="AY1416" s="7"/>
      <c r="AZ1416" s="7"/>
      <c r="BA1416" s="7"/>
      <c r="BI1416" s="7"/>
    </row>
    <row r="1417" spans="1:6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24"/>
      <c r="K1417" s="24"/>
      <c r="L1417" s="24"/>
      <c r="M1417" s="24"/>
      <c r="N1417" s="24"/>
      <c r="O1417" s="10"/>
      <c r="AV1417" s="7"/>
      <c r="AW1417" s="7"/>
      <c r="AX1417" s="7"/>
      <c r="AY1417" s="7"/>
      <c r="AZ1417" s="7"/>
      <c r="BA1417" s="7"/>
      <c r="BI1417" s="7"/>
    </row>
    <row r="1418" spans="1:6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24"/>
      <c r="K1418" s="24"/>
      <c r="L1418" s="24"/>
      <c r="M1418" s="24"/>
      <c r="N1418" s="24"/>
      <c r="O1418" s="10"/>
      <c r="AV1418" s="7"/>
      <c r="AW1418" s="7"/>
      <c r="AX1418" s="7"/>
      <c r="AY1418" s="7"/>
      <c r="AZ1418" s="7"/>
      <c r="BA1418" s="7"/>
      <c r="BI1418" s="7"/>
    </row>
    <row r="1419" spans="1:6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24"/>
      <c r="K1419" s="24"/>
      <c r="L1419" s="24"/>
      <c r="M1419" s="24"/>
      <c r="N1419" s="24"/>
      <c r="O1419" s="10"/>
      <c r="AV1419" s="7"/>
      <c r="AW1419" s="7"/>
      <c r="AX1419" s="7"/>
      <c r="AY1419" s="7"/>
      <c r="AZ1419" s="7"/>
      <c r="BA1419" s="7"/>
      <c r="BI1419" s="7"/>
    </row>
    <row r="1420" spans="1:6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24"/>
      <c r="K1420" s="24"/>
      <c r="L1420" s="24"/>
      <c r="M1420" s="24"/>
      <c r="N1420" s="24"/>
      <c r="O1420" s="10"/>
      <c r="AV1420" s="7"/>
      <c r="AW1420" s="7"/>
      <c r="AX1420" s="7"/>
      <c r="AY1420" s="7"/>
      <c r="AZ1420" s="7"/>
      <c r="BA1420" s="7"/>
      <c r="BI1420" s="7"/>
    </row>
    <row r="1421" spans="1:6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24"/>
      <c r="K1421" s="24"/>
      <c r="L1421" s="24"/>
      <c r="M1421" s="24"/>
      <c r="N1421" s="24"/>
      <c r="O1421" s="10"/>
      <c r="AV1421" s="7"/>
      <c r="AW1421" s="7"/>
      <c r="AX1421" s="7"/>
      <c r="AY1421" s="7"/>
      <c r="AZ1421" s="7"/>
      <c r="BA1421" s="7"/>
      <c r="BI1421" s="7"/>
    </row>
    <row r="1422" spans="1:6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24"/>
      <c r="K1422" s="24"/>
      <c r="L1422" s="24"/>
      <c r="M1422" s="24"/>
      <c r="N1422" s="24"/>
      <c r="O1422" s="10"/>
      <c r="AV1422" s="7"/>
      <c r="AW1422" s="7"/>
      <c r="AX1422" s="7"/>
      <c r="AY1422" s="7"/>
      <c r="AZ1422" s="7"/>
      <c r="BA1422" s="7"/>
      <c r="BI1422" s="7"/>
    </row>
    <row r="1423" spans="1:6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24"/>
      <c r="K1423" s="24"/>
      <c r="L1423" s="24"/>
      <c r="M1423" s="24"/>
      <c r="N1423" s="24"/>
      <c r="O1423" s="10"/>
      <c r="AV1423" s="7"/>
      <c r="AW1423" s="7"/>
      <c r="AX1423" s="7"/>
      <c r="AY1423" s="7"/>
      <c r="AZ1423" s="7"/>
      <c r="BA1423" s="7"/>
      <c r="BI1423" s="7"/>
    </row>
    <row r="1424" spans="1:6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24"/>
      <c r="K1424" s="24"/>
      <c r="L1424" s="24"/>
      <c r="M1424" s="24"/>
      <c r="N1424" s="24"/>
      <c r="O1424" s="10"/>
      <c r="AV1424" s="7"/>
      <c r="AW1424" s="7"/>
      <c r="AX1424" s="7"/>
      <c r="AY1424" s="7"/>
      <c r="AZ1424" s="7"/>
      <c r="BA1424" s="7"/>
      <c r="BI1424" s="7"/>
    </row>
    <row r="1425" spans="1:6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24"/>
      <c r="K1425" s="24"/>
      <c r="L1425" s="24"/>
      <c r="M1425" s="24"/>
      <c r="N1425" s="24"/>
      <c r="O1425" s="10"/>
      <c r="AV1425" s="7"/>
      <c r="AW1425" s="7"/>
      <c r="AX1425" s="7"/>
      <c r="AY1425" s="7"/>
      <c r="AZ1425" s="7"/>
      <c r="BA1425" s="7"/>
      <c r="BI1425" s="7"/>
    </row>
    <row r="1426" spans="1:6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24"/>
      <c r="K1426" s="24"/>
      <c r="L1426" s="24"/>
      <c r="M1426" s="24"/>
      <c r="N1426" s="24"/>
      <c r="O1426" s="10"/>
      <c r="AV1426" s="7"/>
      <c r="AW1426" s="7"/>
      <c r="AX1426" s="7"/>
      <c r="AY1426" s="7"/>
      <c r="AZ1426" s="7"/>
      <c r="BA1426" s="7"/>
      <c r="BI1426" s="7"/>
    </row>
    <row r="1427" spans="1:6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24"/>
      <c r="K1427" s="24"/>
      <c r="L1427" s="24"/>
      <c r="M1427" s="24"/>
      <c r="N1427" s="24"/>
      <c r="O1427" s="10"/>
      <c r="AV1427" s="7"/>
      <c r="AW1427" s="7"/>
      <c r="AX1427" s="7"/>
      <c r="AY1427" s="7"/>
      <c r="AZ1427" s="7"/>
      <c r="BA1427" s="7"/>
      <c r="BI1427" s="7"/>
    </row>
    <row r="1428" spans="1:6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24"/>
      <c r="K1428" s="24"/>
      <c r="L1428" s="24"/>
      <c r="M1428" s="24"/>
      <c r="N1428" s="24"/>
      <c r="O1428" s="10"/>
      <c r="AV1428" s="7"/>
      <c r="AW1428" s="7"/>
      <c r="AX1428" s="7"/>
      <c r="AY1428" s="7"/>
      <c r="AZ1428" s="7"/>
      <c r="BA1428" s="7"/>
      <c r="BI1428" s="7"/>
    </row>
    <row r="1429" spans="1:6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24"/>
      <c r="K1429" s="24"/>
      <c r="L1429" s="24"/>
      <c r="M1429" s="24"/>
      <c r="N1429" s="24"/>
      <c r="O1429" s="10"/>
      <c r="AV1429" s="7"/>
      <c r="AW1429" s="7"/>
      <c r="AX1429" s="7"/>
      <c r="AY1429" s="7"/>
      <c r="AZ1429" s="7"/>
      <c r="BA1429" s="7"/>
      <c r="BI1429" s="7"/>
    </row>
    <row r="1430" spans="1:6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24"/>
      <c r="K1430" s="24"/>
      <c r="L1430" s="24"/>
      <c r="M1430" s="24"/>
      <c r="N1430" s="24"/>
      <c r="O1430" s="10"/>
      <c r="AV1430" s="7"/>
      <c r="AW1430" s="7"/>
      <c r="AX1430" s="7"/>
      <c r="AY1430" s="7"/>
      <c r="AZ1430" s="7"/>
      <c r="BA1430" s="7"/>
      <c r="BI1430" s="7"/>
    </row>
    <row r="1431" spans="1:6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24"/>
      <c r="K1431" s="24"/>
      <c r="L1431" s="24"/>
      <c r="M1431" s="24"/>
      <c r="N1431" s="24"/>
      <c r="O1431" s="10"/>
      <c r="AV1431" s="7"/>
      <c r="AW1431" s="7"/>
      <c r="AX1431" s="7"/>
      <c r="AY1431" s="7"/>
      <c r="AZ1431" s="7"/>
      <c r="BA1431" s="7"/>
      <c r="BI1431" s="7"/>
    </row>
    <row r="1432" spans="1:6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24"/>
      <c r="K1432" s="24"/>
      <c r="L1432" s="24"/>
      <c r="M1432" s="24"/>
      <c r="N1432" s="24"/>
      <c r="O1432" s="10"/>
      <c r="AV1432" s="7"/>
      <c r="AW1432" s="7"/>
      <c r="AX1432" s="7"/>
      <c r="AY1432" s="7"/>
      <c r="AZ1432" s="7"/>
      <c r="BA1432" s="7"/>
      <c r="BI1432" s="7"/>
    </row>
    <row r="1433" spans="1:6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24"/>
      <c r="K1433" s="24"/>
      <c r="L1433" s="24"/>
      <c r="M1433" s="24"/>
      <c r="N1433" s="24"/>
      <c r="O1433" s="10"/>
      <c r="AV1433" s="7"/>
      <c r="AW1433" s="7"/>
      <c r="AX1433" s="7"/>
      <c r="AY1433" s="7"/>
      <c r="AZ1433" s="7"/>
      <c r="BA1433" s="7"/>
      <c r="BI1433" s="7"/>
    </row>
    <row r="1434" spans="1:6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24"/>
      <c r="K1434" s="24"/>
      <c r="L1434" s="24"/>
      <c r="M1434" s="24"/>
      <c r="N1434" s="24"/>
      <c r="O1434" s="10"/>
      <c r="AV1434" s="7"/>
      <c r="AW1434" s="7"/>
      <c r="AX1434" s="7"/>
      <c r="AY1434" s="7"/>
      <c r="AZ1434" s="7"/>
      <c r="BA1434" s="7"/>
      <c r="BI1434" s="7"/>
    </row>
    <row r="1435" spans="1:6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24"/>
      <c r="K1435" s="24"/>
      <c r="L1435" s="24"/>
      <c r="M1435" s="24"/>
      <c r="N1435" s="24"/>
      <c r="O1435" s="10"/>
      <c r="AV1435" s="7"/>
      <c r="AW1435" s="7"/>
      <c r="AX1435" s="7"/>
      <c r="AY1435" s="7"/>
      <c r="AZ1435" s="7"/>
      <c r="BA1435" s="7"/>
      <c r="BI1435" s="7"/>
    </row>
    <row r="1436" spans="1:6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24"/>
      <c r="K1436" s="24"/>
      <c r="L1436" s="24"/>
      <c r="M1436" s="24"/>
      <c r="N1436" s="24"/>
      <c r="O1436" s="10"/>
      <c r="AV1436" s="7"/>
      <c r="AW1436" s="7"/>
      <c r="AX1436" s="7"/>
      <c r="AY1436" s="7"/>
      <c r="AZ1436" s="7"/>
      <c r="BA1436" s="7"/>
      <c r="BI1436" s="7"/>
    </row>
    <row r="1437" spans="1:6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24"/>
      <c r="K1437" s="24"/>
      <c r="L1437" s="24"/>
      <c r="M1437" s="24"/>
      <c r="N1437" s="24"/>
      <c r="O1437" s="10"/>
      <c r="AV1437" s="7"/>
      <c r="AW1437" s="7"/>
      <c r="AX1437" s="7"/>
      <c r="AY1437" s="7"/>
      <c r="AZ1437" s="7"/>
      <c r="BA1437" s="7"/>
      <c r="BI1437" s="7"/>
    </row>
    <row r="1438" spans="1:6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24"/>
      <c r="K1438" s="24"/>
      <c r="L1438" s="24"/>
      <c r="M1438" s="24"/>
      <c r="N1438" s="24"/>
      <c r="O1438" s="10"/>
      <c r="AV1438" s="7"/>
      <c r="AW1438" s="7"/>
      <c r="AX1438" s="7"/>
      <c r="AY1438" s="7"/>
      <c r="AZ1438" s="7"/>
      <c r="BA1438" s="7"/>
      <c r="BI1438" s="7"/>
    </row>
    <row r="1439" spans="1:6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24"/>
      <c r="K1439" s="24"/>
      <c r="L1439" s="24"/>
      <c r="M1439" s="24"/>
      <c r="N1439" s="24"/>
      <c r="O1439" s="10"/>
      <c r="AV1439" s="7"/>
      <c r="AW1439" s="7"/>
      <c r="AX1439" s="7"/>
      <c r="AY1439" s="7"/>
      <c r="AZ1439" s="7"/>
      <c r="BA1439" s="7"/>
      <c r="BI1439" s="7"/>
    </row>
    <row r="1440" spans="1:6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24"/>
      <c r="K1440" s="24"/>
      <c r="L1440" s="24"/>
      <c r="M1440" s="24"/>
      <c r="N1440" s="24"/>
      <c r="O1440" s="10"/>
      <c r="AV1440" s="7"/>
      <c r="AW1440" s="7"/>
      <c r="AX1440" s="7"/>
      <c r="AY1440" s="7"/>
      <c r="AZ1440" s="7"/>
      <c r="BA1440" s="7"/>
      <c r="BI1440" s="7"/>
    </row>
    <row r="1441" spans="1:6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24"/>
      <c r="K1441" s="24"/>
      <c r="L1441" s="24"/>
      <c r="M1441" s="24"/>
      <c r="N1441" s="24"/>
      <c r="O1441" s="10"/>
      <c r="AV1441" s="7"/>
      <c r="AW1441" s="7"/>
      <c r="AX1441" s="7"/>
      <c r="AY1441" s="7"/>
      <c r="AZ1441" s="7"/>
      <c r="BA1441" s="7"/>
      <c r="BI1441" s="7"/>
    </row>
    <row r="1442" spans="1:6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24"/>
      <c r="K1442" s="24"/>
      <c r="L1442" s="24"/>
      <c r="M1442" s="24"/>
      <c r="N1442" s="24"/>
      <c r="O1442" s="10"/>
      <c r="AV1442" s="7"/>
      <c r="AW1442" s="7"/>
      <c r="AX1442" s="7"/>
      <c r="AY1442" s="7"/>
      <c r="AZ1442" s="7"/>
      <c r="BA1442" s="7"/>
      <c r="BI1442" s="7"/>
    </row>
    <row r="1443" spans="1:6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24"/>
      <c r="K1443" s="24"/>
      <c r="L1443" s="24"/>
      <c r="M1443" s="24"/>
      <c r="N1443" s="24"/>
      <c r="O1443" s="10"/>
      <c r="AV1443" s="7"/>
      <c r="AW1443" s="7"/>
      <c r="AX1443" s="7"/>
      <c r="AY1443" s="7"/>
      <c r="AZ1443" s="7"/>
      <c r="BA1443" s="7"/>
      <c r="BI1443" s="7"/>
    </row>
    <row r="1444" spans="1:6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24"/>
      <c r="K1444" s="24"/>
      <c r="L1444" s="24"/>
      <c r="M1444" s="24"/>
      <c r="N1444" s="24"/>
      <c r="O1444" s="10"/>
      <c r="AV1444" s="7"/>
      <c r="AW1444" s="7"/>
      <c r="AX1444" s="7"/>
      <c r="AY1444" s="7"/>
      <c r="AZ1444" s="7"/>
      <c r="BA1444" s="7"/>
      <c r="BI1444" s="7"/>
    </row>
    <row r="1445" spans="1:6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24"/>
      <c r="K1445" s="24"/>
      <c r="L1445" s="24"/>
      <c r="M1445" s="24"/>
      <c r="N1445" s="24"/>
      <c r="O1445" s="10"/>
      <c r="AV1445" s="7"/>
      <c r="AW1445" s="7"/>
      <c r="AX1445" s="7"/>
      <c r="AY1445" s="7"/>
      <c r="AZ1445" s="7"/>
      <c r="BA1445" s="7"/>
      <c r="BI1445" s="7"/>
    </row>
    <row r="1446" spans="1:6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24"/>
      <c r="K1446" s="24"/>
      <c r="L1446" s="24"/>
      <c r="M1446" s="24"/>
      <c r="N1446" s="24"/>
      <c r="O1446" s="10"/>
      <c r="AV1446" s="7"/>
      <c r="AW1446" s="7"/>
      <c r="AX1446" s="7"/>
      <c r="AY1446" s="7"/>
      <c r="AZ1446" s="7"/>
      <c r="BA1446" s="7"/>
      <c r="BI1446" s="7"/>
    </row>
    <row r="1447" spans="1:6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24"/>
      <c r="K1447" s="24"/>
      <c r="L1447" s="24"/>
      <c r="M1447" s="24"/>
      <c r="N1447" s="24"/>
      <c r="O1447" s="10"/>
      <c r="AV1447" s="7"/>
      <c r="AW1447" s="7"/>
      <c r="AX1447" s="7"/>
      <c r="AY1447" s="7"/>
      <c r="AZ1447" s="7"/>
      <c r="BA1447" s="7"/>
      <c r="BI1447" s="7"/>
    </row>
    <row r="1448" spans="1:6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24"/>
      <c r="K1448" s="24"/>
      <c r="L1448" s="24"/>
      <c r="M1448" s="24"/>
      <c r="N1448" s="24"/>
      <c r="O1448" s="10"/>
      <c r="AV1448" s="7"/>
      <c r="AW1448" s="7"/>
      <c r="AX1448" s="7"/>
      <c r="AY1448" s="7"/>
      <c r="AZ1448" s="7"/>
      <c r="BA1448" s="7"/>
      <c r="BI1448" s="7"/>
    </row>
    <row r="1449" spans="1:6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24"/>
      <c r="K1449" s="24"/>
      <c r="L1449" s="24"/>
      <c r="M1449" s="24"/>
      <c r="N1449" s="24"/>
      <c r="O1449" s="10"/>
      <c r="AV1449" s="7"/>
      <c r="AW1449" s="7"/>
      <c r="AX1449" s="7"/>
      <c r="AY1449" s="7"/>
      <c r="AZ1449" s="7"/>
      <c r="BA1449" s="7"/>
      <c r="BI1449" s="7"/>
    </row>
    <row r="1450" spans="1:6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24"/>
      <c r="K1450" s="24"/>
      <c r="L1450" s="24"/>
      <c r="M1450" s="24"/>
      <c r="N1450" s="24"/>
      <c r="O1450" s="10"/>
      <c r="AV1450" s="7"/>
      <c r="AW1450" s="7"/>
      <c r="AX1450" s="7"/>
      <c r="AY1450" s="7"/>
      <c r="AZ1450" s="7"/>
      <c r="BA1450" s="7"/>
      <c r="BI1450" s="7"/>
    </row>
    <row r="1451" spans="1:6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24"/>
      <c r="K1451" s="24"/>
      <c r="L1451" s="24"/>
      <c r="M1451" s="24"/>
      <c r="N1451" s="24"/>
      <c r="O1451" s="10"/>
      <c r="AV1451" s="7"/>
      <c r="AW1451" s="7"/>
      <c r="AX1451" s="7"/>
      <c r="AY1451" s="7"/>
      <c r="AZ1451" s="7"/>
      <c r="BA1451" s="7"/>
      <c r="BI1451" s="7"/>
    </row>
    <row r="1452" spans="1:6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24"/>
      <c r="K1452" s="24"/>
      <c r="L1452" s="24"/>
      <c r="M1452" s="24"/>
      <c r="N1452" s="24"/>
      <c r="O1452" s="10"/>
      <c r="AV1452" s="7"/>
      <c r="AW1452" s="7"/>
      <c r="AX1452" s="7"/>
      <c r="AY1452" s="7"/>
      <c r="AZ1452" s="7"/>
      <c r="BA1452" s="7"/>
      <c r="BI1452" s="7"/>
    </row>
    <row r="1453" spans="1:61" x14ac:dyDescent="0.2">
      <c r="AV1453" s="7"/>
      <c r="AW1453" s="7"/>
      <c r="AX1453" s="7"/>
      <c r="AY1453" s="7"/>
      <c r="AZ1453" s="7"/>
      <c r="BA1453" s="7"/>
      <c r="BI1453" s="7"/>
    </row>
    <row r="1454" spans="1:61" x14ac:dyDescent="0.2">
      <c r="AV1454" s="7"/>
      <c r="AW1454" s="7"/>
      <c r="AX1454" s="7"/>
      <c r="AY1454" s="7"/>
      <c r="AZ1454" s="7"/>
      <c r="BA1454" s="7"/>
      <c r="BI1454" s="7"/>
    </row>
    <row r="1455" spans="1:61" x14ac:dyDescent="0.2">
      <c r="AV1455" s="7"/>
      <c r="AW1455" s="7"/>
      <c r="AX1455" s="7"/>
      <c r="AY1455" s="7"/>
      <c r="AZ1455" s="7"/>
      <c r="BA1455" s="7"/>
      <c r="BI1455" s="7"/>
    </row>
    <row r="1456" spans="1:61" x14ac:dyDescent="0.2">
      <c r="AV1456" s="7"/>
      <c r="AW1456" s="7"/>
      <c r="AX1456" s="7"/>
      <c r="AY1456" s="7"/>
      <c r="AZ1456" s="7"/>
      <c r="BA1456" s="7"/>
      <c r="BI1456" s="7"/>
    </row>
    <row r="1457" spans="10:61" x14ac:dyDescent="0.2">
      <c r="J1457" s="7"/>
      <c r="K1457" s="7"/>
      <c r="L1457" s="7"/>
      <c r="M1457" s="7"/>
      <c r="N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R1457" s="7"/>
      <c r="AT1457" s="7"/>
      <c r="AV1457" s="7"/>
      <c r="AW1457" s="7"/>
      <c r="AX1457" s="7"/>
      <c r="AY1457" s="7"/>
      <c r="AZ1457" s="7"/>
      <c r="BA1457" s="7"/>
      <c r="BI1457" s="7"/>
    </row>
    <row r="1458" spans="10:61" x14ac:dyDescent="0.2">
      <c r="J1458" s="7"/>
      <c r="K1458" s="7"/>
      <c r="L1458" s="7"/>
      <c r="M1458" s="7"/>
      <c r="N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R1458" s="7"/>
      <c r="AT1458" s="7"/>
      <c r="AV1458" s="7"/>
      <c r="AW1458" s="7"/>
      <c r="AX1458" s="7"/>
      <c r="AY1458" s="7"/>
      <c r="AZ1458" s="7"/>
      <c r="BA1458" s="7"/>
      <c r="BI1458" s="7"/>
    </row>
    <row r="1459" spans="10:61" x14ac:dyDescent="0.2">
      <c r="J1459" s="7"/>
      <c r="K1459" s="7"/>
      <c r="L1459" s="7"/>
      <c r="M1459" s="7"/>
      <c r="N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R1459" s="7"/>
      <c r="AT1459" s="7"/>
      <c r="AV1459" s="7"/>
      <c r="AW1459" s="7"/>
      <c r="AX1459" s="7"/>
      <c r="AY1459" s="7"/>
      <c r="AZ1459" s="7"/>
      <c r="BA1459" s="7"/>
      <c r="BI1459" s="7"/>
    </row>
    <row r="1460" spans="10:61" x14ac:dyDescent="0.2">
      <c r="J1460" s="7"/>
      <c r="K1460" s="7"/>
      <c r="L1460" s="7"/>
      <c r="M1460" s="7"/>
      <c r="N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R1460" s="7"/>
      <c r="AT1460" s="7"/>
      <c r="AV1460" s="7"/>
      <c r="AW1460" s="7"/>
      <c r="AX1460" s="7"/>
      <c r="AY1460" s="7"/>
      <c r="AZ1460" s="7"/>
      <c r="BA1460" s="7"/>
      <c r="BI1460" s="7"/>
    </row>
    <row r="1461" spans="10:61" x14ac:dyDescent="0.2">
      <c r="J1461" s="7"/>
      <c r="K1461" s="7"/>
      <c r="L1461" s="7"/>
      <c r="M1461" s="7"/>
      <c r="N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R1461" s="7"/>
      <c r="AT1461" s="7"/>
      <c r="AV1461" s="7"/>
      <c r="AW1461" s="7"/>
      <c r="AX1461" s="7"/>
      <c r="AY1461" s="7"/>
      <c r="AZ1461" s="7"/>
      <c r="BA1461" s="7"/>
      <c r="BI1461" s="7"/>
    </row>
    <row r="1462" spans="10:61" x14ac:dyDescent="0.2">
      <c r="J1462" s="7"/>
      <c r="K1462" s="7"/>
      <c r="L1462" s="7"/>
      <c r="M1462" s="7"/>
      <c r="N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R1462" s="7"/>
      <c r="AT1462" s="7"/>
      <c r="AV1462" s="7"/>
      <c r="AW1462" s="7"/>
      <c r="AX1462" s="7"/>
      <c r="AY1462" s="7"/>
      <c r="AZ1462" s="7"/>
      <c r="BA1462" s="7"/>
      <c r="BI1462" s="7"/>
    </row>
    <row r="1463" spans="10:61" x14ac:dyDescent="0.2">
      <c r="J1463" s="7"/>
      <c r="K1463" s="7"/>
      <c r="L1463" s="7"/>
      <c r="M1463" s="7"/>
      <c r="N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R1463" s="7"/>
      <c r="AT1463" s="7"/>
      <c r="AV1463" s="7"/>
      <c r="AW1463" s="7"/>
      <c r="AX1463" s="7"/>
      <c r="AY1463" s="7"/>
      <c r="AZ1463" s="7"/>
      <c r="BA1463" s="7"/>
      <c r="BI1463" s="7"/>
    </row>
    <row r="1464" spans="10:61" x14ac:dyDescent="0.2">
      <c r="J1464" s="7"/>
      <c r="K1464" s="7"/>
      <c r="L1464" s="7"/>
      <c r="M1464" s="7"/>
      <c r="N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R1464" s="7"/>
      <c r="AT1464" s="7"/>
      <c r="AV1464" s="7"/>
      <c r="AW1464" s="7"/>
      <c r="AX1464" s="7"/>
      <c r="AY1464" s="7"/>
      <c r="AZ1464" s="7"/>
      <c r="BA1464" s="7"/>
      <c r="BI1464" s="7"/>
    </row>
    <row r="1465" spans="10:61" x14ac:dyDescent="0.2">
      <c r="J1465" s="7"/>
      <c r="K1465" s="7"/>
      <c r="L1465" s="7"/>
      <c r="M1465" s="7"/>
      <c r="N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R1465" s="7"/>
      <c r="AT1465" s="7"/>
      <c r="AV1465" s="7"/>
      <c r="AW1465" s="7"/>
      <c r="AX1465" s="7"/>
      <c r="AY1465" s="7"/>
      <c r="AZ1465" s="7"/>
      <c r="BA1465" s="7"/>
      <c r="BI1465" s="7"/>
    </row>
    <row r="1466" spans="10:61" x14ac:dyDescent="0.2">
      <c r="J1466" s="7"/>
      <c r="K1466" s="7"/>
      <c r="L1466" s="7"/>
      <c r="M1466" s="7"/>
      <c r="N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R1466" s="7"/>
      <c r="AT1466" s="7"/>
      <c r="AV1466" s="7"/>
      <c r="AW1466" s="7"/>
      <c r="AX1466" s="7"/>
      <c r="AY1466" s="7"/>
      <c r="AZ1466" s="7"/>
      <c r="BA1466" s="7"/>
      <c r="BI1466" s="7"/>
    </row>
    <row r="1467" spans="10:61" x14ac:dyDescent="0.2">
      <c r="J1467" s="7"/>
      <c r="K1467" s="7"/>
      <c r="L1467" s="7"/>
      <c r="M1467" s="7"/>
      <c r="N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R1467" s="7"/>
      <c r="AT1467" s="7"/>
      <c r="AV1467" s="7"/>
      <c r="AW1467" s="7"/>
      <c r="AX1467" s="7"/>
      <c r="AY1467" s="7"/>
      <c r="AZ1467" s="7"/>
      <c r="BA1467" s="7"/>
      <c r="BI1467" s="7"/>
    </row>
    <row r="1468" spans="10:61" x14ac:dyDescent="0.2">
      <c r="J1468" s="7"/>
      <c r="K1468" s="7"/>
      <c r="L1468" s="7"/>
      <c r="M1468" s="7"/>
      <c r="N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R1468" s="7"/>
      <c r="AT1468" s="7"/>
      <c r="AV1468" s="7"/>
      <c r="AW1468" s="7"/>
      <c r="AX1468" s="7"/>
      <c r="AY1468" s="7"/>
      <c r="AZ1468" s="7"/>
      <c r="BA1468" s="7"/>
      <c r="BI1468" s="7"/>
    </row>
    <row r="1469" spans="10:61" x14ac:dyDescent="0.2">
      <c r="J1469" s="7"/>
      <c r="K1469" s="7"/>
      <c r="L1469" s="7"/>
      <c r="M1469" s="7"/>
      <c r="N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R1469" s="7"/>
      <c r="AT1469" s="7"/>
      <c r="AV1469" s="7"/>
      <c r="AW1469" s="7"/>
      <c r="AX1469" s="7"/>
      <c r="AY1469" s="7"/>
      <c r="AZ1469" s="7"/>
      <c r="BA1469" s="7"/>
      <c r="BI1469" s="7"/>
    </row>
    <row r="1470" spans="10:61" x14ac:dyDescent="0.2">
      <c r="J1470" s="7"/>
      <c r="K1470" s="7"/>
      <c r="L1470" s="7"/>
      <c r="M1470" s="7"/>
      <c r="N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R1470" s="7"/>
      <c r="AT1470" s="7"/>
      <c r="AV1470" s="7"/>
      <c r="AW1470" s="7"/>
      <c r="AX1470" s="7"/>
      <c r="AY1470" s="7"/>
      <c r="AZ1470" s="7"/>
      <c r="BA1470" s="7"/>
      <c r="BI1470" s="7"/>
    </row>
    <row r="1471" spans="10:61" x14ac:dyDescent="0.2">
      <c r="J1471" s="7"/>
      <c r="K1471" s="7"/>
      <c r="L1471" s="7"/>
      <c r="M1471" s="7"/>
      <c r="N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R1471" s="7"/>
      <c r="AT1471" s="7"/>
      <c r="AV1471" s="7"/>
      <c r="AW1471" s="7"/>
      <c r="AX1471" s="7"/>
      <c r="AY1471" s="7"/>
      <c r="AZ1471" s="7"/>
      <c r="BA1471" s="7"/>
      <c r="BI1471" s="7"/>
    </row>
    <row r="1472" spans="10:61" x14ac:dyDescent="0.2">
      <c r="J1472" s="7"/>
      <c r="K1472" s="7"/>
      <c r="L1472" s="7"/>
      <c r="M1472" s="7"/>
      <c r="N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R1472" s="7"/>
      <c r="AT1472" s="7"/>
      <c r="AV1472" s="7"/>
      <c r="AW1472" s="7"/>
      <c r="AX1472" s="7"/>
      <c r="AY1472" s="7"/>
      <c r="AZ1472" s="7"/>
      <c r="BA1472" s="7"/>
      <c r="BI1472" s="7"/>
    </row>
    <row r="1473" spans="10:61" x14ac:dyDescent="0.2">
      <c r="J1473" s="7"/>
      <c r="K1473" s="7"/>
      <c r="L1473" s="7"/>
      <c r="M1473" s="7"/>
      <c r="N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R1473" s="7"/>
      <c r="AT1473" s="7"/>
      <c r="AV1473" s="7"/>
      <c r="AW1473" s="7"/>
      <c r="AX1473" s="7"/>
      <c r="AY1473" s="7"/>
      <c r="AZ1473" s="7"/>
      <c r="BA1473" s="7"/>
      <c r="BI1473" s="7"/>
    </row>
    <row r="1474" spans="10:61" x14ac:dyDescent="0.2">
      <c r="J1474" s="7"/>
      <c r="K1474" s="7"/>
      <c r="L1474" s="7"/>
      <c r="M1474" s="7"/>
      <c r="N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R1474" s="7"/>
      <c r="AT1474" s="7"/>
      <c r="AV1474" s="7"/>
      <c r="AW1474" s="7"/>
      <c r="AX1474" s="7"/>
      <c r="AY1474" s="7"/>
      <c r="AZ1474" s="7"/>
      <c r="BA1474" s="7"/>
      <c r="BI1474" s="7"/>
    </row>
    <row r="1475" spans="10:61" x14ac:dyDescent="0.2">
      <c r="J1475" s="7"/>
      <c r="K1475" s="7"/>
      <c r="L1475" s="7"/>
      <c r="M1475" s="7"/>
      <c r="N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R1475" s="7"/>
      <c r="AT1475" s="7"/>
      <c r="AV1475" s="7"/>
      <c r="AW1475" s="7"/>
      <c r="AX1475" s="7"/>
      <c r="AY1475" s="7"/>
      <c r="AZ1475" s="7"/>
      <c r="BA1475" s="7"/>
      <c r="BI1475" s="7"/>
    </row>
    <row r="1476" spans="10:61" x14ac:dyDescent="0.2">
      <c r="J1476" s="7"/>
      <c r="K1476" s="7"/>
      <c r="L1476" s="7"/>
      <c r="M1476" s="7"/>
      <c r="N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R1476" s="7"/>
      <c r="AT1476" s="7"/>
      <c r="AV1476" s="7"/>
      <c r="AW1476" s="7"/>
      <c r="AX1476" s="7"/>
      <c r="AY1476" s="7"/>
      <c r="AZ1476" s="7"/>
      <c r="BA1476" s="7"/>
      <c r="BI1476" s="7"/>
    </row>
    <row r="1477" spans="10:61" x14ac:dyDescent="0.2">
      <c r="J1477" s="7"/>
      <c r="K1477" s="7"/>
      <c r="L1477" s="7"/>
      <c r="M1477" s="7"/>
      <c r="N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R1477" s="7"/>
      <c r="AT1477" s="7"/>
      <c r="AV1477" s="7"/>
      <c r="AW1477" s="7"/>
      <c r="AX1477" s="7"/>
      <c r="AY1477" s="7"/>
      <c r="AZ1477" s="7"/>
      <c r="BA1477" s="7"/>
      <c r="BI1477" s="7"/>
    </row>
    <row r="1478" spans="10:61" x14ac:dyDescent="0.2">
      <c r="J1478" s="7"/>
      <c r="K1478" s="7"/>
      <c r="L1478" s="7"/>
      <c r="M1478" s="7"/>
      <c r="N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R1478" s="7"/>
      <c r="AT1478" s="7"/>
      <c r="AV1478" s="7"/>
      <c r="AW1478" s="7"/>
      <c r="AX1478" s="7"/>
      <c r="AY1478" s="7"/>
      <c r="AZ1478" s="7"/>
      <c r="BA1478" s="7"/>
      <c r="BI1478" s="7"/>
    </row>
    <row r="1479" spans="10:61" x14ac:dyDescent="0.2">
      <c r="J1479" s="7"/>
      <c r="K1479" s="7"/>
      <c r="L1479" s="7"/>
      <c r="M1479" s="7"/>
      <c r="N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R1479" s="7"/>
      <c r="AT1479" s="7"/>
      <c r="AV1479" s="7"/>
      <c r="AW1479" s="7"/>
      <c r="AX1479" s="7"/>
      <c r="AY1479" s="7"/>
      <c r="AZ1479" s="7"/>
      <c r="BA1479" s="7"/>
      <c r="BI1479" s="7"/>
    </row>
    <row r="1480" spans="10:61" x14ac:dyDescent="0.2">
      <c r="J1480" s="7"/>
      <c r="K1480" s="7"/>
      <c r="L1480" s="7"/>
      <c r="M1480" s="7"/>
      <c r="N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R1480" s="7"/>
      <c r="AT1480" s="7"/>
      <c r="AV1480" s="7"/>
      <c r="AW1480" s="7"/>
      <c r="AX1480" s="7"/>
      <c r="AY1480" s="7"/>
      <c r="AZ1480" s="7"/>
      <c r="BA1480" s="7"/>
      <c r="BI1480" s="7"/>
    </row>
    <row r="1481" spans="10:61" x14ac:dyDescent="0.2">
      <c r="J1481" s="7"/>
      <c r="K1481" s="7"/>
      <c r="L1481" s="7"/>
      <c r="M1481" s="7"/>
      <c r="N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R1481" s="7"/>
      <c r="AT1481" s="7"/>
      <c r="AV1481" s="7"/>
      <c r="AW1481" s="7"/>
      <c r="AX1481" s="7"/>
      <c r="AY1481" s="7"/>
      <c r="AZ1481" s="7"/>
      <c r="BA1481" s="7"/>
      <c r="BI1481" s="7"/>
    </row>
    <row r="1482" spans="10:61" x14ac:dyDescent="0.2">
      <c r="J1482" s="7"/>
      <c r="K1482" s="7"/>
      <c r="L1482" s="7"/>
      <c r="M1482" s="7"/>
      <c r="N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R1482" s="7"/>
      <c r="AT1482" s="7"/>
      <c r="AV1482" s="7"/>
      <c r="AW1482" s="7"/>
      <c r="AX1482" s="7"/>
      <c r="AY1482" s="7"/>
      <c r="AZ1482" s="7"/>
      <c r="BA1482" s="7"/>
      <c r="BI1482" s="7"/>
    </row>
    <row r="1483" spans="10:61" x14ac:dyDescent="0.2">
      <c r="J1483" s="7"/>
      <c r="K1483" s="7"/>
      <c r="L1483" s="7"/>
      <c r="M1483" s="7"/>
      <c r="N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R1483" s="7"/>
      <c r="AT1483" s="7"/>
      <c r="AV1483" s="7"/>
      <c r="AW1483" s="7"/>
      <c r="AX1483" s="7"/>
      <c r="AY1483" s="7"/>
      <c r="AZ1483" s="7"/>
      <c r="BA1483" s="7"/>
      <c r="BI1483" s="7"/>
    </row>
    <row r="1484" spans="10:61" x14ac:dyDescent="0.2">
      <c r="J1484" s="7"/>
      <c r="K1484" s="7"/>
      <c r="L1484" s="7"/>
      <c r="M1484" s="7"/>
      <c r="N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R1484" s="7"/>
      <c r="AT1484" s="7"/>
      <c r="AV1484" s="7"/>
      <c r="AW1484" s="7"/>
      <c r="AX1484" s="7"/>
      <c r="AY1484" s="7"/>
      <c r="AZ1484" s="7"/>
      <c r="BA1484" s="7"/>
      <c r="BI1484" s="7"/>
    </row>
    <row r="1485" spans="10:61" x14ac:dyDescent="0.2">
      <c r="J1485" s="7"/>
      <c r="K1485" s="7"/>
      <c r="L1485" s="7"/>
      <c r="M1485" s="7"/>
      <c r="N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R1485" s="7"/>
      <c r="AT1485" s="7"/>
      <c r="AV1485" s="7"/>
      <c r="AW1485" s="7"/>
      <c r="AX1485" s="7"/>
      <c r="AY1485" s="7"/>
      <c r="AZ1485" s="7"/>
      <c r="BA1485" s="7"/>
      <c r="BI1485" s="7"/>
    </row>
    <row r="1486" spans="10:61" x14ac:dyDescent="0.2">
      <c r="J1486" s="7"/>
      <c r="K1486" s="7"/>
      <c r="L1486" s="7"/>
      <c r="M1486" s="7"/>
      <c r="N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R1486" s="7"/>
      <c r="AT1486" s="7"/>
      <c r="AV1486" s="7"/>
      <c r="AW1486" s="7"/>
      <c r="AX1486" s="7"/>
      <c r="AY1486" s="7"/>
      <c r="AZ1486" s="7"/>
      <c r="BA1486" s="7"/>
      <c r="BI1486" s="7"/>
    </row>
    <row r="1487" spans="10:61" x14ac:dyDescent="0.2">
      <c r="J1487" s="7"/>
      <c r="K1487" s="7"/>
      <c r="L1487" s="7"/>
      <c r="M1487" s="7"/>
      <c r="N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R1487" s="7"/>
      <c r="AT1487" s="7"/>
      <c r="AV1487" s="7"/>
      <c r="AW1487" s="7"/>
      <c r="AX1487" s="7"/>
      <c r="AY1487" s="7"/>
      <c r="AZ1487" s="7"/>
      <c r="BA1487" s="7"/>
      <c r="BI1487" s="7"/>
    </row>
    <row r="1488" spans="10:61" x14ac:dyDescent="0.2">
      <c r="J1488" s="7"/>
      <c r="K1488" s="7"/>
      <c r="L1488" s="7"/>
      <c r="M1488" s="7"/>
      <c r="N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R1488" s="7"/>
      <c r="AT1488" s="7"/>
      <c r="AV1488" s="7"/>
      <c r="AW1488" s="7"/>
      <c r="AX1488" s="7"/>
      <c r="AY1488" s="7"/>
      <c r="AZ1488" s="7"/>
      <c r="BA1488" s="7"/>
      <c r="BI1488" s="7"/>
    </row>
    <row r="1489" spans="10:61" x14ac:dyDescent="0.2">
      <c r="J1489" s="7"/>
      <c r="K1489" s="7"/>
      <c r="L1489" s="7"/>
      <c r="M1489" s="7"/>
      <c r="N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R1489" s="7"/>
      <c r="AT1489" s="7"/>
      <c r="AV1489" s="7"/>
      <c r="AW1489" s="7"/>
      <c r="AX1489" s="7"/>
      <c r="AY1489" s="7"/>
      <c r="AZ1489" s="7"/>
      <c r="BA1489" s="7"/>
      <c r="BI1489" s="7"/>
    </row>
    <row r="1490" spans="10:61" x14ac:dyDescent="0.2">
      <c r="J1490" s="7"/>
      <c r="K1490" s="7"/>
      <c r="L1490" s="7"/>
      <c r="M1490" s="7"/>
      <c r="N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R1490" s="7"/>
      <c r="AT1490" s="7"/>
      <c r="AV1490" s="7"/>
      <c r="AW1490" s="7"/>
      <c r="AX1490" s="7"/>
      <c r="AY1490" s="7"/>
      <c r="AZ1490" s="7"/>
      <c r="BA1490" s="7"/>
      <c r="BI1490" s="7"/>
    </row>
    <row r="1491" spans="10:61" x14ac:dyDescent="0.2">
      <c r="J1491" s="7"/>
      <c r="K1491" s="7"/>
      <c r="L1491" s="7"/>
      <c r="M1491" s="7"/>
      <c r="N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R1491" s="7"/>
      <c r="AT1491" s="7"/>
      <c r="AV1491" s="7"/>
      <c r="AW1491" s="7"/>
      <c r="AX1491" s="7"/>
      <c r="AY1491" s="7"/>
      <c r="AZ1491" s="7"/>
      <c r="BA1491" s="7"/>
      <c r="BI1491" s="7"/>
    </row>
    <row r="1492" spans="10:61" x14ac:dyDescent="0.2">
      <c r="J1492" s="7"/>
      <c r="K1492" s="7"/>
      <c r="L1492" s="7"/>
      <c r="M1492" s="7"/>
      <c r="N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R1492" s="7"/>
      <c r="AT1492" s="7"/>
      <c r="AV1492" s="7"/>
      <c r="AW1492" s="7"/>
      <c r="AX1492" s="7"/>
      <c r="AY1492" s="7"/>
      <c r="AZ1492" s="7"/>
      <c r="BA1492" s="7"/>
      <c r="BI1492" s="7"/>
    </row>
    <row r="1493" spans="10:61" x14ac:dyDescent="0.2">
      <c r="J1493" s="7"/>
      <c r="K1493" s="7"/>
      <c r="L1493" s="7"/>
      <c r="M1493" s="7"/>
      <c r="N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R1493" s="7"/>
      <c r="AT1493" s="7"/>
      <c r="AV1493" s="7"/>
      <c r="AW1493" s="7"/>
      <c r="AX1493" s="7"/>
      <c r="AY1493" s="7"/>
      <c r="AZ1493" s="7"/>
      <c r="BA1493" s="7"/>
      <c r="BI1493" s="7"/>
    </row>
    <row r="1494" spans="10:61" x14ac:dyDescent="0.2">
      <c r="J1494" s="7"/>
      <c r="K1494" s="7"/>
      <c r="L1494" s="7"/>
      <c r="M1494" s="7"/>
      <c r="N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R1494" s="7"/>
      <c r="AT1494" s="7"/>
      <c r="AV1494" s="7"/>
      <c r="AW1494" s="7"/>
      <c r="AX1494" s="7"/>
      <c r="AY1494" s="7"/>
      <c r="AZ1494" s="7"/>
      <c r="BA1494" s="7"/>
      <c r="BI1494" s="7"/>
    </row>
    <row r="1495" spans="10:61" x14ac:dyDescent="0.2">
      <c r="J1495" s="7"/>
      <c r="K1495" s="7"/>
      <c r="L1495" s="7"/>
      <c r="M1495" s="7"/>
      <c r="N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R1495" s="7"/>
      <c r="AT1495" s="7"/>
      <c r="AV1495" s="7"/>
      <c r="AW1495" s="7"/>
      <c r="AX1495" s="7"/>
      <c r="AY1495" s="7"/>
      <c r="AZ1495" s="7"/>
      <c r="BA1495" s="7"/>
      <c r="BI1495" s="7"/>
    </row>
    <row r="1496" spans="10:61" x14ac:dyDescent="0.2">
      <c r="J1496" s="7"/>
      <c r="K1496" s="7"/>
      <c r="L1496" s="7"/>
      <c r="M1496" s="7"/>
      <c r="N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R1496" s="7"/>
      <c r="AT1496" s="7"/>
      <c r="AV1496" s="7"/>
      <c r="AW1496" s="7"/>
      <c r="AX1496" s="7"/>
      <c r="AY1496" s="7"/>
      <c r="AZ1496" s="7"/>
      <c r="BA1496" s="7"/>
      <c r="BI1496" s="7"/>
    </row>
    <row r="1497" spans="10:61" x14ac:dyDescent="0.2">
      <c r="J1497" s="7"/>
      <c r="K1497" s="7"/>
      <c r="L1497" s="7"/>
      <c r="M1497" s="7"/>
      <c r="N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R1497" s="7"/>
      <c r="AT1497" s="7"/>
      <c r="AV1497" s="7"/>
      <c r="AW1497" s="7"/>
      <c r="AX1497" s="7"/>
      <c r="AY1497" s="7"/>
      <c r="AZ1497" s="7"/>
      <c r="BA1497" s="7"/>
      <c r="BI1497" s="7"/>
    </row>
    <row r="1498" spans="10:61" x14ac:dyDescent="0.2">
      <c r="J1498" s="7"/>
      <c r="K1498" s="7"/>
      <c r="L1498" s="7"/>
      <c r="M1498" s="7"/>
      <c r="N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R1498" s="7"/>
      <c r="AT1498" s="7"/>
      <c r="AV1498" s="7"/>
      <c r="AW1498" s="7"/>
      <c r="AX1498" s="7"/>
      <c r="AY1498" s="7"/>
      <c r="AZ1498" s="7"/>
      <c r="BA1498" s="7"/>
      <c r="BI1498" s="7"/>
    </row>
    <row r="1499" spans="10:61" x14ac:dyDescent="0.2">
      <c r="J1499" s="7"/>
      <c r="K1499" s="7"/>
      <c r="L1499" s="7"/>
      <c r="M1499" s="7"/>
      <c r="N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R1499" s="7"/>
      <c r="AT1499" s="7"/>
      <c r="AV1499" s="7"/>
      <c r="AW1499" s="7"/>
      <c r="AX1499" s="7"/>
      <c r="AY1499" s="7"/>
      <c r="AZ1499" s="7"/>
      <c r="BA1499" s="7"/>
      <c r="BI1499" s="7"/>
    </row>
    <row r="1500" spans="10:61" x14ac:dyDescent="0.2">
      <c r="J1500" s="7"/>
      <c r="K1500" s="7"/>
      <c r="L1500" s="7"/>
      <c r="M1500" s="7"/>
      <c r="N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R1500" s="7"/>
      <c r="AT1500" s="7"/>
      <c r="AV1500" s="7"/>
      <c r="AW1500" s="7"/>
      <c r="AX1500" s="7"/>
      <c r="AY1500" s="7"/>
      <c r="AZ1500" s="7"/>
      <c r="BA1500" s="7"/>
      <c r="BI1500" s="7"/>
    </row>
    <row r="1501" spans="10:61" x14ac:dyDescent="0.2">
      <c r="J1501" s="7"/>
      <c r="K1501" s="7"/>
      <c r="L1501" s="7"/>
      <c r="M1501" s="7"/>
      <c r="N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R1501" s="7"/>
      <c r="AT1501" s="7"/>
      <c r="AV1501" s="7"/>
      <c r="AW1501" s="7"/>
      <c r="AX1501" s="7"/>
      <c r="AY1501" s="7"/>
      <c r="AZ1501" s="7"/>
      <c r="BA1501" s="7"/>
      <c r="BI1501" s="7"/>
    </row>
    <row r="1502" spans="10:61" x14ac:dyDescent="0.2">
      <c r="J1502" s="7"/>
      <c r="K1502" s="7"/>
      <c r="L1502" s="7"/>
      <c r="M1502" s="7"/>
      <c r="N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R1502" s="7"/>
      <c r="AT1502" s="7"/>
      <c r="AV1502" s="7"/>
      <c r="AW1502" s="7"/>
      <c r="AX1502" s="7"/>
      <c r="AY1502" s="7"/>
      <c r="AZ1502" s="7"/>
      <c r="BA1502" s="7"/>
      <c r="BI1502" s="7"/>
    </row>
    <row r="1503" spans="10:61" x14ac:dyDescent="0.2">
      <c r="J1503" s="7"/>
      <c r="K1503" s="7"/>
      <c r="L1503" s="7"/>
      <c r="M1503" s="7"/>
      <c r="N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R1503" s="7"/>
      <c r="AT1503" s="7"/>
      <c r="AV1503" s="7"/>
      <c r="AW1503" s="7"/>
      <c r="AX1503" s="7"/>
      <c r="AY1503" s="7"/>
      <c r="AZ1503" s="7"/>
      <c r="BA1503" s="7"/>
      <c r="BI1503" s="7"/>
    </row>
    <row r="1504" spans="10:61" x14ac:dyDescent="0.2">
      <c r="J1504" s="7"/>
      <c r="K1504" s="7"/>
      <c r="L1504" s="7"/>
      <c r="M1504" s="7"/>
      <c r="N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R1504" s="7"/>
      <c r="AT1504" s="7"/>
      <c r="AV1504" s="7"/>
      <c r="AW1504" s="7"/>
      <c r="AX1504" s="7"/>
      <c r="AY1504" s="7"/>
      <c r="AZ1504" s="7"/>
      <c r="BA1504" s="7"/>
      <c r="BI1504" s="7"/>
    </row>
    <row r="1505" spans="10:61" x14ac:dyDescent="0.2">
      <c r="J1505" s="7"/>
      <c r="K1505" s="7"/>
      <c r="L1505" s="7"/>
      <c r="M1505" s="7"/>
      <c r="N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R1505" s="7"/>
      <c r="AT1505" s="7"/>
      <c r="AV1505" s="7"/>
      <c r="AW1505" s="7"/>
      <c r="AX1505" s="7"/>
      <c r="AY1505" s="7"/>
      <c r="AZ1505" s="7"/>
      <c r="BA1505" s="7"/>
      <c r="BI1505" s="7"/>
    </row>
    <row r="1506" spans="10:61" x14ac:dyDescent="0.2">
      <c r="J1506" s="7"/>
      <c r="K1506" s="7"/>
      <c r="L1506" s="7"/>
      <c r="M1506" s="7"/>
      <c r="N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R1506" s="7"/>
      <c r="AT1506" s="7"/>
      <c r="AV1506" s="7"/>
      <c r="AW1506" s="7"/>
      <c r="AX1506" s="7"/>
      <c r="AY1506" s="7"/>
      <c r="AZ1506" s="7"/>
      <c r="BA1506" s="7"/>
      <c r="BI1506" s="7"/>
    </row>
    <row r="1507" spans="10:61" x14ac:dyDescent="0.2">
      <c r="J1507" s="7"/>
      <c r="K1507" s="7"/>
      <c r="L1507" s="7"/>
      <c r="M1507" s="7"/>
      <c r="N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R1507" s="7"/>
      <c r="AT1507" s="7"/>
      <c r="AV1507" s="7"/>
      <c r="AW1507" s="7"/>
      <c r="AX1507" s="7"/>
      <c r="AY1507" s="7"/>
      <c r="AZ1507" s="7"/>
      <c r="BA1507" s="7"/>
      <c r="BI1507" s="7"/>
    </row>
    <row r="1508" spans="10:61" x14ac:dyDescent="0.2">
      <c r="J1508" s="7"/>
      <c r="K1508" s="7"/>
      <c r="L1508" s="7"/>
      <c r="M1508" s="7"/>
      <c r="N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R1508" s="7"/>
      <c r="AT1508" s="7"/>
      <c r="AV1508" s="7"/>
      <c r="AW1508" s="7"/>
      <c r="AX1508" s="7"/>
      <c r="AY1508" s="7"/>
      <c r="AZ1508" s="7"/>
      <c r="BA1508" s="7"/>
      <c r="BI1508" s="7"/>
    </row>
    <row r="1509" spans="10:61" x14ac:dyDescent="0.2">
      <c r="J1509" s="7"/>
      <c r="K1509" s="7"/>
      <c r="L1509" s="7"/>
      <c r="M1509" s="7"/>
      <c r="N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R1509" s="7"/>
      <c r="AT1509" s="7"/>
      <c r="AV1509" s="7"/>
      <c r="AW1509" s="7"/>
      <c r="AX1509" s="7"/>
      <c r="AY1509" s="7"/>
      <c r="AZ1509" s="7"/>
      <c r="BA1509" s="7"/>
      <c r="BI1509" s="7"/>
    </row>
    <row r="1510" spans="10:61" x14ac:dyDescent="0.2">
      <c r="J1510" s="7"/>
      <c r="K1510" s="7"/>
      <c r="L1510" s="7"/>
      <c r="M1510" s="7"/>
      <c r="N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R1510" s="7"/>
      <c r="AT1510" s="7"/>
      <c r="AV1510" s="7"/>
      <c r="AW1510" s="7"/>
      <c r="AX1510" s="7"/>
      <c r="AY1510" s="7"/>
      <c r="AZ1510" s="7"/>
      <c r="BA1510" s="7"/>
      <c r="BI1510" s="7"/>
    </row>
    <row r="1511" spans="10:61" x14ac:dyDescent="0.2">
      <c r="J1511" s="7"/>
      <c r="K1511" s="7"/>
      <c r="L1511" s="7"/>
      <c r="M1511" s="7"/>
      <c r="N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R1511" s="7"/>
      <c r="AT1511" s="7"/>
      <c r="AV1511" s="7"/>
      <c r="AW1511" s="7"/>
      <c r="AX1511" s="7"/>
      <c r="AY1511" s="7"/>
      <c r="AZ1511" s="7"/>
      <c r="BA1511" s="7"/>
      <c r="BI1511" s="7"/>
    </row>
    <row r="1512" spans="10:61" x14ac:dyDescent="0.2">
      <c r="J1512" s="7"/>
      <c r="K1512" s="7"/>
      <c r="L1512" s="7"/>
      <c r="M1512" s="7"/>
      <c r="N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R1512" s="7"/>
      <c r="AT1512" s="7"/>
      <c r="AV1512" s="7"/>
      <c r="AW1512" s="7"/>
      <c r="AX1512" s="7"/>
      <c r="AY1512" s="7"/>
      <c r="AZ1512" s="7"/>
      <c r="BA1512" s="7"/>
      <c r="BI1512" s="7"/>
    </row>
    <row r="1513" spans="10:61" x14ac:dyDescent="0.2">
      <c r="J1513" s="7"/>
      <c r="K1513" s="7"/>
      <c r="L1513" s="7"/>
      <c r="M1513" s="7"/>
      <c r="N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R1513" s="7"/>
      <c r="AT1513" s="7"/>
      <c r="AV1513" s="7"/>
      <c r="AW1513" s="7"/>
      <c r="AX1513" s="7"/>
      <c r="AY1513" s="7"/>
      <c r="AZ1513" s="7"/>
      <c r="BA1513" s="7"/>
      <c r="BI1513" s="7"/>
    </row>
    <row r="1514" spans="10:61" x14ac:dyDescent="0.2">
      <c r="J1514" s="7"/>
      <c r="K1514" s="7"/>
      <c r="L1514" s="7"/>
      <c r="M1514" s="7"/>
      <c r="N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R1514" s="7"/>
      <c r="AT1514" s="7"/>
      <c r="AV1514" s="7"/>
      <c r="AW1514" s="7"/>
      <c r="AX1514" s="7"/>
      <c r="AY1514" s="7"/>
      <c r="AZ1514" s="7"/>
      <c r="BA1514" s="7"/>
      <c r="BI1514" s="7"/>
    </row>
    <row r="1515" spans="10:61" x14ac:dyDescent="0.2">
      <c r="J1515" s="7"/>
      <c r="K1515" s="7"/>
      <c r="L1515" s="7"/>
      <c r="M1515" s="7"/>
      <c r="N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R1515" s="7"/>
      <c r="AT1515" s="7"/>
      <c r="AV1515" s="7"/>
      <c r="AW1515" s="7"/>
      <c r="AX1515" s="7"/>
      <c r="AY1515" s="7"/>
      <c r="AZ1515" s="7"/>
      <c r="BA1515" s="7"/>
      <c r="BI1515" s="7"/>
    </row>
    <row r="1516" spans="10:61" x14ac:dyDescent="0.2">
      <c r="J1516" s="7"/>
      <c r="K1516" s="7"/>
      <c r="L1516" s="7"/>
      <c r="M1516" s="7"/>
      <c r="N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R1516" s="7"/>
      <c r="AT1516" s="7"/>
      <c r="AV1516" s="7"/>
      <c r="AW1516" s="7"/>
      <c r="AX1516" s="7"/>
      <c r="AY1516" s="7"/>
      <c r="AZ1516" s="7"/>
      <c r="BA1516" s="7"/>
      <c r="BI1516" s="7"/>
    </row>
    <row r="1517" spans="10:61" x14ac:dyDescent="0.2">
      <c r="J1517" s="7"/>
      <c r="K1517" s="7"/>
      <c r="L1517" s="7"/>
      <c r="M1517" s="7"/>
      <c r="N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R1517" s="7"/>
      <c r="AT1517" s="7"/>
      <c r="AV1517" s="7"/>
      <c r="AW1517" s="7"/>
      <c r="AX1517" s="7"/>
      <c r="AY1517" s="7"/>
      <c r="AZ1517" s="7"/>
      <c r="BA1517" s="7"/>
      <c r="BI1517" s="7"/>
    </row>
    <row r="1518" spans="10:61" x14ac:dyDescent="0.2">
      <c r="J1518" s="7"/>
      <c r="K1518" s="7"/>
      <c r="L1518" s="7"/>
      <c r="M1518" s="7"/>
      <c r="N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R1518" s="7"/>
      <c r="AT1518" s="7"/>
      <c r="AV1518" s="7"/>
      <c r="AW1518" s="7"/>
      <c r="AX1518" s="7"/>
      <c r="AY1518" s="7"/>
      <c r="AZ1518" s="7"/>
      <c r="BA1518" s="7"/>
      <c r="BI1518" s="7"/>
    </row>
    <row r="1519" spans="10:61" x14ac:dyDescent="0.2">
      <c r="J1519" s="7"/>
      <c r="K1519" s="7"/>
      <c r="L1519" s="7"/>
      <c r="M1519" s="7"/>
      <c r="N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R1519" s="7"/>
      <c r="AT1519" s="7"/>
      <c r="AV1519" s="7"/>
      <c r="AW1519" s="7"/>
      <c r="AX1519" s="7"/>
      <c r="AY1519" s="7"/>
      <c r="AZ1519" s="7"/>
      <c r="BA1519" s="7"/>
      <c r="BI1519" s="7"/>
    </row>
    <row r="1520" spans="10:61" x14ac:dyDescent="0.2">
      <c r="J1520" s="7"/>
      <c r="K1520" s="7"/>
      <c r="L1520" s="7"/>
      <c r="M1520" s="7"/>
      <c r="N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R1520" s="7"/>
      <c r="AT1520" s="7"/>
      <c r="AV1520" s="7"/>
      <c r="AW1520" s="7"/>
      <c r="AX1520" s="7"/>
      <c r="AY1520" s="7"/>
      <c r="AZ1520" s="7"/>
      <c r="BA1520" s="7"/>
      <c r="BI1520" s="7"/>
    </row>
    <row r="1521" spans="10:61" x14ac:dyDescent="0.2">
      <c r="J1521" s="7"/>
      <c r="K1521" s="7"/>
      <c r="L1521" s="7"/>
      <c r="M1521" s="7"/>
      <c r="N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R1521" s="7"/>
      <c r="AT1521" s="7"/>
      <c r="AV1521" s="7"/>
      <c r="AW1521" s="7"/>
      <c r="AX1521" s="7"/>
      <c r="AY1521" s="7"/>
      <c r="AZ1521" s="7"/>
      <c r="BA1521" s="7"/>
      <c r="BI1521" s="7"/>
    </row>
    <row r="1522" spans="10:61" x14ac:dyDescent="0.2">
      <c r="J1522" s="7"/>
      <c r="K1522" s="7"/>
      <c r="L1522" s="7"/>
      <c r="M1522" s="7"/>
      <c r="N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R1522" s="7"/>
      <c r="AT1522" s="7"/>
      <c r="AV1522" s="7"/>
      <c r="AW1522" s="7"/>
      <c r="AX1522" s="7"/>
      <c r="AY1522" s="7"/>
      <c r="AZ1522" s="7"/>
      <c r="BA1522" s="7"/>
      <c r="BI1522" s="7"/>
    </row>
    <row r="1523" spans="10:61" x14ac:dyDescent="0.2">
      <c r="J1523" s="7"/>
      <c r="K1523" s="7"/>
      <c r="L1523" s="7"/>
      <c r="M1523" s="7"/>
      <c r="N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R1523" s="7"/>
      <c r="AT1523" s="7"/>
      <c r="AV1523" s="7"/>
      <c r="AW1523" s="7"/>
      <c r="AX1523" s="7"/>
      <c r="AY1523" s="7"/>
      <c r="AZ1523" s="7"/>
      <c r="BA1523" s="7"/>
      <c r="BI1523" s="7"/>
    </row>
    <row r="1524" spans="10:61" x14ac:dyDescent="0.2">
      <c r="J1524" s="7"/>
      <c r="K1524" s="7"/>
      <c r="L1524" s="7"/>
      <c r="M1524" s="7"/>
      <c r="N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R1524" s="7"/>
      <c r="AT1524" s="7"/>
      <c r="AV1524" s="7"/>
      <c r="AW1524" s="7"/>
      <c r="AX1524" s="7"/>
      <c r="AY1524" s="7"/>
      <c r="AZ1524" s="7"/>
      <c r="BA1524" s="7"/>
      <c r="BI1524" s="7"/>
    </row>
    <row r="1525" spans="10:61" x14ac:dyDescent="0.2">
      <c r="J1525" s="7"/>
      <c r="K1525" s="7"/>
      <c r="L1525" s="7"/>
      <c r="M1525" s="7"/>
      <c r="N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R1525" s="7"/>
      <c r="AT1525" s="7"/>
      <c r="AV1525" s="7"/>
      <c r="AW1525" s="7"/>
      <c r="AX1525" s="7"/>
      <c r="AY1525" s="7"/>
      <c r="AZ1525" s="7"/>
      <c r="BA1525" s="7"/>
      <c r="BI1525" s="7"/>
    </row>
    <row r="1526" spans="10:61" x14ac:dyDescent="0.2">
      <c r="J1526" s="7"/>
      <c r="K1526" s="7"/>
      <c r="L1526" s="7"/>
      <c r="M1526" s="7"/>
      <c r="N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R1526" s="7"/>
      <c r="AT1526" s="7"/>
      <c r="AV1526" s="7"/>
      <c r="AW1526" s="7"/>
      <c r="AX1526" s="7"/>
      <c r="AY1526" s="7"/>
      <c r="AZ1526" s="7"/>
      <c r="BA1526" s="7"/>
      <c r="BI1526" s="7"/>
    </row>
    <row r="1527" spans="10:61" x14ac:dyDescent="0.2">
      <c r="J1527" s="7"/>
      <c r="K1527" s="7"/>
      <c r="L1527" s="7"/>
      <c r="M1527" s="7"/>
      <c r="N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R1527" s="7"/>
      <c r="AT1527" s="7"/>
      <c r="AV1527" s="7"/>
      <c r="AW1527" s="7"/>
      <c r="AX1527" s="7"/>
      <c r="AY1527" s="7"/>
      <c r="AZ1527" s="7"/>
      <c r="BA1527" s="7"/>
      <c r="BI1527" s="7"/>
    </row>
    <row r="1528" spans="10:61" x14ac:dyDescent="0.2">
      <c r="J1528" s="7"/>
      <c r="K1528" s="7"/>
      <c r="L1528" s="7"/>
      <c r="M1528" s="7"/>
      <c r="N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R1528" s="7"/>
      <c r="AT1528" s="7"/>
      <c r="AV1528" s="7"/>
      <c r="AW1528" s="7"/>
      <c r="AX1528" s="7"/>
      <c r="AY1528" s="7"/>
      <c r="AZ1528" s="7"/>
      <c r="BA1528" s="7"/>
      <c r="BI1528" s="7"/>
    </row>
    <row r="1529" spans="10:61" x14ac:dyDescent="0.2">
      <c r="J1529" s="7"/>
      <c r="K1529" s="7"/>
      <c r="L1529" s="7"/>
      <c r="M1529" s="7"/>
      <c r="N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R1529" s="7"/>
      <c r="AT1529" s="7"/>
      <c r="AV1529" s="7"/>
      <c r="AW1529" s="7"/>
      <c r="AX1529" s="7"/>
      <c r="AY1529" s="7"/>
      <c r="AZ1529" s="7"/>
      <c r="BA1529" s="7"/>
      <c r="BI1529" s="7"/>
    </row>
    <row r="1530" spans="10:61" x14ac:dyDescent="0.2">
      <c r="J1530" s="7"/>
      <c r="K1530" s="7"/>
      <c r="L1530" s="7"/>
      <c r="M1530" s="7"/>
      <c r="N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R1530" s="7"/>
      <c r="AT1530" s="7"/>
      <c r="AV1530" s="7"/>
      <c r="AW1530" s="7"/>
      <c r="AX1530" s="7"/>
      <c r="AY1530" s="7"/>
      <c r="AZ1530" s="7"/>
      <c r="BA1530" s="7"/>
      <c r="BI1530" s="7"/>
    </row>
    <row r="1531" spans="10:61" x14ac:dyDescent="0.2">
      <c r="J1531" s="7"/>
      <c r="K1531" s="7"/>
      <c r="L1531" s="7"/>
      <c r="M1531" s="7"/>
      <c r="N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R1531" s="7"/>
      <c r="AT1531" s="7"/>
      <c r="AV1531" s="7"/>
      <c r="AW1531" s="7"/>
      <c r="AX1531" s="7"/>
      <c r="AY1531" s="7"/>
      <c r="AZ1531" s="7"/>
      <c r="BA1531" s="7"/>
      <c r="BI1531" s="7"/>
    </row>
    <row r="1532" spans="10:61" x14ac:dyDescent="0.2">
      <c r="J1532" s="7"/>
      <c r="K1532" s="7"/>
      <c r="L1532" s="7"/>
      <c r="M1532" s="7"/>
      <c r="N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R1532" s="7"/>
      <c r="AT1532" s="7"/>
      <c r="AV1532" s="7"/>
      <c r="AW1532" s="7"/>
      <c r="AX1532" s="7"/>
      <c r="AY1532" s="7"/>
      <c r="AZ1532" s="7"/>
      <c r="BA1532" s="7"/>
      <c r="BI1532" s="7"/>
    </row>
    <row r="1533" spans="10:61" x14ac:dyDescent="0.2">
      <c r="J1533" s="7"/>
      <c r="K1533" s="7"/>
      <c r="L1533" s="7"/>
      <c r="M1533" s="7"/>
      <c r="N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R1533" s="7"/>
      <c r="AT1533" s="7"/>
      <c r="AV1533" s="7"/>
      <c r="AW1533" s="7"/>
      <c r="AX1533" s="7"/>
      <c r="AY1533" s="7"/>
      <c r="AZ1533" s="7"/>
      <c r="BA1533" s="7"/>
      <c r="BI1533" s="7"/>
    </row>
    <row r="1534" spans="10:61" x14ac:dyDescent="0.2">
      <c r="J1534" s="7"/>
      <c r="K1534" s="7"/>
      <c r="L1534" s="7"/>
      <c r="M1534" s="7"/>
      <c r="N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R1534" s="7"/>
      <c r="AT1534" s="7"/>
      <c r="AV1534" s="7"/>
      <c r="AW1534" s="7"/>
      <c r="AX1534" s="7"/>
      <c r="AY1534" s="7"/>
      <c r="AZ1534" s="7"/>
      <c r="BA1534" s="7"/>
      <c r="BI1534" s="7"/>
    </row>
    <row r="1535" spans="10:61" x14ac:dyDescent="0.2">
      <c r="J1535" s="7"/>
      <c r="K1535" s="7"/>
      <c r="L1535" s="7"/>
      <c r="M1535" s="7"/>
      <c r="N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R1535" s="7"/>
      <c r="AT1535" s="7"/>
      <c r="AV1535" s="7"/>
      <c r="AW1535" s="7"/>
      <c r="AX1535" s="7"/>
      <c r="AY1535" s="7"/>
      <c r="AZ1535" s="7"/>
      <c r="BA1535" s="7"/>
      <c r="BI1535" s="7"/>
    </row>
    <row r="1536" spans="10:61" x14ac:dyDescent="0.2">
      <c r="J1536" s="7"/>
      <c r="K1536" s="7"/>
      <c r="L1536" s="7"/>
      <c r="M1536" s="7"/>
      <c r="N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R1536" s="7"/>
      <c r="AT1536" s="7"/>
      <c r="AV1536" s="7"/>
      <c r="AW1536" s="7"/>
      <c r="AX1536" s="7"/>
      <c r="AY1536" s="7"/>
      <c r="AZ1536" s="7"/>
      <c r="BA1536" s="7"/>
      <c r="BI1536" s="7"/>
    </row>
    <row r="1537" spans="10:61" x14ac:dyDescent="0.2">
      <c r="J1537" s="7"/>
      <c r="K1537" s="7"/>
      <c r="L1537" s="7"/>
      <c r="M1537" s="7"/>
      <c r="N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R1537" s="7"/>
      <c r="AT1537" s="7"/>
      <c r="AV1537" s="7"/>
      <c r="AW1537" s="7"/>
      <c r="AX1537" s="7"/>
      <c r="AY1537" s="7"/>
      <c r="AZ1537" s="7"/>
      <c r="BA1537" s="7"/>
      <c r="BI1537" s="7"/>
    </row>
    <row r="1538" spans="10:61" x14ac:dyDescent="0.2">
      <c r="J1538" s="7"/>
      <c r="K1538" s="7"/>
      <c r="L1538" s="7"/>
      <c r="M1538" s="7"/>
      <c r="N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R1538" s="7"/>
      <c r="AT1538" s="7"/>
      <c r="AV1538" s="7"/>
      <c r="AW1538" s="7"/>
      <c r="AX1538" s="7"/>
      <c r="AY1538" s="7"/>
      <c r="AZ1538" s="7"/>
      <c r="BA1538" s="7"/>
      <c r="BI1538" s="7"/>
    </row>
    <row r="1539" spans="10:61" x14ac:dyDescent="0.2">
      <c r="J1539" s="7"/>
      <c r="K1539" s="7"/>
      <c r="L1539" s="7"/>
      <c r="M1539" s="7"/>
      <c r="N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R1539" s="7"/>
      <c r="AT1539" s="7"/>
      <c r="AV1539" s="7"/>
      <c r="AW1539" s="7"/>
      <c r="AX1539" s="7"/>
      <c r="AY1539" s="7"/>
      <c r="AZ1539" s="7"/>
      <c r="BA1539" s="7"/>
      <c r="BI1539" s="7"/>
    </row>
    <row r="1540" spans="10:61" x14ac:dyDescent="0.2">
      <c r="J1540" s="7"/>
      <c r="K1540" s="7"/>
      <c r="L1540" s="7"/>
      <c r="M1540" s="7"/>
      <c r="N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R1540" s="7"/>
      <c r="AT1540" s="7"/>
      <c r="AV1540" s="7"/>
      <c r="AW1540" s="7"/>
      <c r="AX1540" s="7"/>
      <c r="AY1540" s="7"/>
      <c r="AZ1540" s="7"/>
      <c r="BA1540" s="7"/>
      <c r="BI1540" s="7"/>
    </row>
    <row r="1541" spans="10:61" x14ac:dyDescent="0.2">
      <c r="J1541" s="7"/>
      <c r="K1541" s="7"/>
      <c r="L1541" s="7"/>
      <c r="M1541" s="7"/>
      <c r="N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R1541" s="7"/>
      <c r="AT1541" s="7"/>
      <c r="AV1541" s="7"/>
      <c r="AW1541" s="7"/>
      <c r="AX1541" s="7"/>
      <c r="AY1541" s="7"/>
      <c r="AZ1541" s="7"/>
      <c r="BA1541" s="7"/>
      <c r="BI1541" s="7"/>
    </row>
    <row r="1542" spans="10:61" x14ac:dyDescent="0.2">
      <c r="J1542" s="7"/>
      <c r="K1542" s="7"/>
      <c r="L1542" s="7"/>
      <c r="M1542" s="7"/>
      <c r="N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R1542" s="7"/>
      <c r="AT1542" s="7"/>
      <c r="AV1542" s="7"/>
      <c r="AW1542" s="7"/>
      <c r="AX1542" s="7"/>
      <c r="AY1542" s="7"/>
      <c r="AZ1542" s="7"/>
      <c r="BA1542" s="7"/>
      <c r="BI1542" s="7"/>
    </row>
    <row r="1543" spans="10:61" x14ac:dyDescent="0.2">
      <c r="J1543" s="7"/>
      <c r="K1543" s="7"/>
      <c r="L1543" s="7"/>
      <c r="M1543" s="7"/>
      <c r="N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R1543" s="7"/>
      <c r="AT1543" s="7"/>
      <c r="AV1543" s="7"/>
      <c r="AW1543" s="7"/>
      <c r="AX1543" s="7"/>
      <c r="AY1543" s="7"/>
      <c r="AZ1543" s="7"/>
      <c r="BA1543" s="7"/>
      <c r="BI1543" s="7"/>
    </row>
    <row r="1544" spans="10:61" x14ac:dyDescent="0.2">
      <c r="J1544" s="7"/>
      <c r="K1544" s="7"/>
      <c r="L1544" s="7"/>
      <c r="M1544" s="7"/>
      <c r="N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R1544" s="7"/>
      <c r="AT1544" s="7"/>
      <c r="AV1544" s="7"/>
      <c r="AW1544" s="7"/>
      <c r="AX1544" s="7"/>
      <c r="AY1544" s="7"/>
      <c r="AZ1544" s="7"/>
      <c r="BA1544" s="7"/>
      <c r="BI1544" s="7"/>
    </row>
    <row r="1545" spans="10:61" x14ac:dyDescent="0.2">
      <c r="J1545" s="7"/>
      <c r="K1545" s="7"/>
      <c r="L1545" s="7"/>
      <c r="M1545" s="7"/>
      <c r="N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R1545" s="7"/>
      <c r="AT1545" s="7"/>
      <c r="AV1545" s="7"/>
      <c r="AW1545" s="7"/>
      <c r="AX1545" s="7"/>
      <c r="AY1545" s="7"/>
      <c r="AZ1545" s="7"/>
      <c r="BA1545" s="7"/>
      <c r="BI1545" s="7"/>
    </row>
    <row r="1546" spans="10:61" x14ac:dyDescent="0.2">
      <c r="J1546" s="7"/>
      <c r="K1546" s="7"/>
      <c r="L1546" s="7"/>
      <c r="M1546" s="7"/>
      <c r="N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R1546" s="7"/>
      <c r="AT1546" s="7"/>
      <c r="AV1546" s="7"/>
      <c r="AW1546" s="7"/>
      <c r="AX1546" s="7"/>
      <c r="AY1546" s="7"/>
      <c r="AZ1546" s="7"/>
      <c r="BA1546" s="7"/>
      <c r="BI1546" s="7"/>
    </row>
    <row r="1547" spans="10:61" x14ac:dyDescent="0.2">
      <c r="J1547" s="7"/>
      <c r="K1547" s="7"/>
      <c r="L1547" s="7"/>
      <c r="M1547" s="7"/>
      <c r="N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R1547" s="7"/>
      <c r="AT1547" s="7"/>
      <c r="AV1547" s="7"/>
      <c r="AW1547" s="7"/>
      <c r="AX1547" s="7"/>
      <c r="AY1547" s="7"/>
      <c r="AZ1547" s="7"/>
      <c r="BA1547" s="7"/>
      <c r="BI1547" s="7"/>
    </row>
    <row r="1548" spans="10:61" x14ac:dyDescent="0.2">
      <c r="J1548" s="7"/>
      <c r="K1548" s="7"/>
      <c r="L1548" s="7"/>
      <c r="M1548" s="7"/>
      <c r="N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R1548" s="7"/>
      <c r="AT1548" s="7"/>
      <c r="AV1548" s="7"/>
      <c r="AW1548" s="7"/>
      <c r="AX1548" s="7"/>
      <c r="AY1548" s="7"/>
      <c r="AZ1548" s="7"/>
      <c r="BA1548" s="7"/>
      <c r="BI1548" s="7"/>
    </row>
    <row r="1549" spans="10:61" x14ac:dyDescent="0.2">
      <c r="J1549" s="7"/>
      <c r="K1549" s="7"/>
      <c r="L1549" s="7"/>
      <c r="M1549" s="7"/>
      <c r="N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R1549" s="7"/>
      <c r="AT1549" s="7"/>
      <c r="AV1549" s="7"/>
      <c r="AW1549" s="7"/>
      <c r="AX1549" s="7"/>
      <c r="AY1549" s="7"/>
      <c r="AZ1549" s="7"/>
      <c r="BA1549" s="7"/>
      <c r="BI1549" s="7"/>
    </row>
    <row r="1550" spans="10:61" x14ac:dyDescent="0.2">
      <c r="J1550" s="7"/>
      <c r="K1550" s="7"/>
      <c r="L1550" s="7"/>
      <c r="M1550" s="7"/>
      <c r="N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R1550" s="7"/>
      <c r="AT1550" s="7"/>
      <c r="AV1550" s="7"/>
      <c r="AW1550" s="7"/>
      <c r="AX1550" s="7"/>
      <c r="AY1550" s="7"/>
      <c r="AZ1550" s="7"/>
      <c r="BA1550" s="7"/>
      <c r="BI1550" s="7"/>
    </row>
    <row r="1551" spans="10:61" x14ac:dyDescent="0.2">
      <c r="J1551" s="7"/>
      <c r="K1551" s="7"/>
      <c r="L1551" s="7"/>
      <c r="M1551" s="7"/>
      <c r="N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R1551" s="7"/>
      <c r="AT1551" s="7"/>
      <c r="AV1551" s="7"/>
      <c r="AW1551" s="7"/>
      <c r="AX1551" s="7"/>
      <c r="AY1551" s="7"/>
      <c r="AZ1551" s="7"/>
      <c r="BA1551" s="7"/>
      <c r="BI1551" s="7"/>
    </row>
    <row r="1552" spans="10:61" x14ac:dyDescent="0.2">
      <c r="J1552" s="7"/>
      <c r="K1552" s="7"/>
      <c r="L1552" s="7"/>
      <c r="M1552" s="7"/>
      <c r="N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R1552" s="7"/>
      <c r="AT1552" s="7"/>
      <c r="AV1552" s="7"/>
      <c r="AW1552" s="7"/>
      <c r="AX1552" s="7"/>
      <c r="AY1552" s="7"/>
      <c r="AZ1552" s="7"/>
      <c r="BA1552" s="7"/>
      <c r="BI1552" s="7"/>
    </row>
    <row r="1553" spans="10:61" x14ac:dyDescent="0.2">
      <c r="J1553" s="7"/>
      <c r="K1553" s="7"/>
      <c r="L1553" s="7"/>
      <c r="M1553" s="7"/>
      <c r="N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R1553" s="7"/>
      <c r="AT1553" s="7"/>
      <c r="AV1553" s="7"/>
      <c r="AW1553" s="7"/>
      <c r="AX1553" s="7"/>
      <c r="AY1553" s="7"/>
      <c r="AZ1553" s="7"/>
      <c r="BA1553" s="7"/>
      <c r="BI1553" s="7"/>
    </row>
    <row r="1554" spans="10:61" x14ac:dyDescent="0.2">
      <c r="J1554" s="7"/>
      <c r="K1554" s="7"/>
      <c r="L1554" s="7"/>
      <c r="M1554" s="7"/>
      <c r="N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R1554" s="7"/>
      <c r="AT1554" s="7"/>
      <c r="AV1554" s="7"/>
      <c r="AW1554" s="7"/>
      <c r="AX1554" s="7"/>
      <c r="AY1554" s="7"/>
      <c r="AZ1554" s="7"/>
      <c r="BA1554" s="7"/>
      <c r="BI1554" s="7"/>
    </row>
    <row r="1555" spans="10:61" x14ac:dyDescent="0.2">
      <c r="J1555" s="7"/>
      <c r="K1555" s="7"/>
      <c r="L1555" s="7"/>
      <c r="M1555" s="7"/>
      <c r="N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R1555" s="7"/>
      <c r="AT1555" s="7"/>
      <c r="AV1555" s="7"/>
      <c r="AW1555" s="7"/>
      <c r="AX1555" s="7"/>
      <c r="AY1555" s="7"/>
      <c r="AZ1555" s="7"/>
      <c r="BA1555" s="7"/>
      <c r="BI1555" s="7"/>
    </row>
    <row r="1556" spans="10:61" x14ac:dyDescent="0.2">
      <c r="J1556" s="7"/>
      <c r="K1556" s="7"/>
      <c r="L1556" s="7"/>
      <c r="M1556" s="7"/>
      <c r="N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R1556" s="7"/>
      <c r="AT1556" s="7"/>
      <c r="AV1556" s="7"/>
      <c r="AW1556" s="7"/>
      <c r="AX1556" s="7"/>
      <c r="AY1556" s="7"/>
      <c r="AZ1556" s="7"/>
      <c r="BA1556" s="7"/>
      <c r="BI1556" s="7"/>
    </row>
    <row r="1557" spans="10:61" x14ac:dyDescent="0.2">
      <c r="J1557" s="7"/>
      <c r="K1557" s="7"/>
      <c r="L1557" s="7"/>
      <c r="M1557" s="7"/>
      <c r="N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R1557" s="7"/>
      <c r="AT1557" s="7"/>
      <c r="AV1557" s="7"/>
      <c r="AW1557" s="7"/>
      <c r="AX1557" s="7"/>
      <c r="AY1557" s="7"/>
      <c r="AZ1557" s="7"/>
      <c r="BA1557" s="7"/>
      <c r="BI1557" s="7"/>
    </row>
    <row r="1558" spans="10:61" x14ac:dyDescent="0.2">
      <c r="J1558" s="7"/>
      <c r="K1558" s="7"/>
      <c r="L1558" s="7"/>
      <c r="M1558" s="7"/>
      <c r="N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R1558" s="7"/>
      <c r="AT1558" s="7"/>
      <c r="AV1558" s="7"/>
      <c r="AW1558" s="7"/>
      <c r="AX1558" s="7"/>
      <c r="AY1558" s="7"/>
      <c r="AZ1558" s="7"/>
      <c r="BA1558" s="7"/>
      <c r="BI1558" s="7"/>
    </row>
    <row r="1559" spans="10:61" x14ac:dyDescent="0.2">
      <c r="J1559" s="7"/>
      <c r="K1559" s="7"/>
      <c r="L1559" s="7"/>
      <c r="M1559" s="7"/>
      <c r="N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R1559" s="7"/>
      <c r="AT1559" s="7"/>
      <c r="AV1559" s="7"/>
      <c r="AW1559" s="7"/>
      <c r="AX1559" s="7"/>
      <c r="AY1559" s="7"/>
      <c r="AZ1559" s="7"/>
      <c r="BA1559" s="7"/>
      <c r="BI1559" s="7"/>
    </row>
    <row r="1560" spans="10:61" x14ac:dyDescent="0.2">
      <c r="J1560" s="7"/>
      <c r="K1560" s="7"/>
      <c r="L1560" s="7"/>
      <c r="M1560" s="7"/>
      <c r="N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R1560" s="7"/>
      <c r="AT1560" s="7"/>
      <c r="AV1560" s="7"/>
      <c r="AW1560" s="7"/>
      <c r="AX1560" s="7"/>
      <c r="AY1560" s="7"/>
      <c r="AZ1560" s="7"/>
      <c r="BA1560" s="7"/>
      <c r="BI1560" s="7"/>
    </row>
    <row r="1561" spans="10:61" x14ac:dyDescent="0.2">
      <c r="J1561" s="7"/>
      <c r="K1561" s="7"/>
      <c r="L1561" s="7"/>
      <c r="M1561" s="7"/>
      <c r="N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R1561" s="7"/>
      <c r="AT1561" s="7"/>
      <c r="AV1561" s="7"/>
      <c r="AW1561" s="7"/>
      <c r="AX1561" s="7"/>
      <c r="AY1561" s="7"/>
      <c r="AZ1561" s="7"/>
      <c r="BA1561" s="7"/>
      <c r="BI1561" s="7"/>
    </row>
    <row r="1562" spans="10:61" x14ac:dyDescent="0.2">
      <c r="J1562" s="7"/>
      <c r="K1562" s="7"/>
      <c r="L1562" s="7"/>
      <c r="M1562" s="7"/>
      <c r="N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R1562" s="7"/>
      <c r="AT1562" s="7"/>
      <c r="AV1562" s="7"/>
      <c r="AW1562" s="7"/>
      <c r="AX1562" s="7"/>
      <c r="AY1562" s="7"/>
      <c r="AZ1562" s="7"/>
      <c r="BA1562" s="7"/>
      <c r="BI1562" s="7"/>
    </row>
    <row r="1563" spans="10:61" x14ac:dyDescent="0.2">
      <c r="J1563" s="7"/>
      <c r="K1563" s="7"/>
      <c r="L1563" s="7"/>
      <c r="M1563" s="7"/>
      <c r="N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R1563" s="7"/>
      <c r="AT1563" s="7"/>
      <c r="AV1563" s="7"/>
      <c r="AW1563" s="7"/>
      <c r="AX1563" s="7"/>
      <c r="AY1563" s="7"/>
      <c r="AZ1563" s="7"/>
      <c r="BA1563" s="7"/>
      <c r="BI1563" s="7"/>
    </row>
    <row r="1564" spans="10:61" x14ac:dyDescent="0.2">
      <c r="J1564" s="7"/>
      <c r="K1564" s="7"/>
      <c r="L1564" s="7"/>
      <c r="M1564" s="7"/>
      <c r="N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R1564" s="7"/>
      <c r="AT1564" s="7"/>
      <c r="AV1564" s="7"/>
      <c r="AW1564" s="7"/>
      <c r="AX1564" s="7"/>
      <c r="AY1564" s="7"/>
      <c r="AZ1564" s="7"/>
      <c r="BA1564" s="7"/>
      <c r="BI1564" s="7"/>
    </row>
    <row r="1565" spans="10:61" x14ac:dyDescent="0.2">
      <c r="J1565" s="7"/>
      <c r="K1565" s="7"/>
      <c r="L1565" s="7"/>
      <c r="M1565" s="7"/>
      <c r="N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R1565" s="7"/>
      <c r="AT1565" s="7"/>
      <c r="AV1565" s="7"/>
      <c r="AW1565" s="7"/>
      <c r="AX1565" s="7"/>
      <c r="AY1565" s="7"/>
      <c r="AZ1565" s="7"/>
      <c r="BA1565" s="7"/>
      <c r="BI1565" s="7"/>
    </row>
    <row r="1566" spans="10:61" x14ac:dyDescent="0.2">
      <c r="J1566" s="7"/>
      <c r="K1566" s="7"/>
      <c r="L1566" s="7"/>
      <c r="M1566" s="7"/>
      <c r="N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R1566" s="7"/>
      <c r="AT1566" s="7"/>
      <c r="AV1566" s="7"/>
      <c r="AW1566" s="7"/>
      <c r="AX1566" s="7"/>
      <c r="AY1566" s="7"/>
      <c r="AZ1566" s="7"/>
      <c r="BA1566" s="7"/>
      <c r="BI1566" s="7"/>
    </row>
    <row r="1567" spans="10:61" x14ac:dyDescent="0.2">
      <c r="J1567" s="7"/>
      <c r="K1567" s="7"/>
      <c r="L1567" s="7"/>
      <c r="M1567" s="7"/>
      <c r="N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R1567" s="7"/>
      <c r="AT1567" s="7"/>
      <c r="AV1567" s="7"/>
      <c r="AW1567" s="7"/>
      <c r="AX1567" s="7"/>
      <c r="AY1567" s="7"/>
      <c r="AZ1567" s="7"/>
      <c r="BA1567" s="7"/>
      <c r="BI1567" s="7"/>
    </row>
    <row r="1568" spans="10:61" x14ac:dyDescent="0.2">
      <c r="J1568" s="7"/>
      <c r="K1568" s="7"/>
      <c r="L1568" s="7"/>
      <c r="M1568" s="7"/>
      <c r="N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R1568" s="7"/>
      <c r="AT1568" s="7"/>
      <c r="AV1568" s="7"/>
      <c r="AW1568" s="7"/>
      <c r="AX1568" s="7"/>
      <c r="AY1568" s="7"/>
      <c r="AZ1568" s="7"/>
      <c r="BA1568" s="7"/>
      <c r="BI1568" s="7"/>
    </row>
    <row r="1569" spans="10:61" x14ac:dyDescent="0.2">
      <c r="J1569" s="7"/>
      <c r="K1569" s="7"/>
      <c r="L1569" s="7"/>
      <c r="M1569" s="7"/>
      <c r="N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R1569" s="7"/>
      <c r="AT1569" s="7"/>
      <c r="AV1569" s="7"/>
      <c r="AW1569" s="7"/>
      <c r="AX1569" s="7"/>
      <c r="AY1569" s="7"/>
      <c r="AZ1569" s="7"/>
      <c r="BA1569" s="7"/>
      <c r="BI1569" s="7"/>
    </row>
    <row r="1570" spans="10:61" x14ac:dyDescent="0.2">
      <c r="J1570" s="7"/>
      <c r="K1570" s="7"/>
      <c r="L1570" s="7"/>
      <c r="M1570" s="7"/>
      <c r="N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R1570" s="7"/>
      <c r="AT1570" s="7"/>
      <c r="AV1570" s="7"/>
      <c r="AW1570" s="7"/>
      <c r="AX1570" s="7"/>
      <c r="AY1570" s="7"/>
      <c r="AZ1570" s="7"/>
      <c r="BA1570" s="7"/>
      <c r="BI1570" s="7"/>
    </row>
    <row r="1571" spans="10:61" x14ac:dyDescent="0.2">
      <c r="J1571" s="7"/>
      <c r="K1571" s="7"/>
      <c r="L1571" s="7"/>
      <c r="M1571" s="7"/>
      <c r="N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R1571" s="7"/>
      <c r="AT1571" s="7"/>
      <c r="AV1571" s="7"/>
      <c r="AW1571" s="7"/>
      <c r="AX1571" s="7"/>
      <c r="AY1571" s="7"/>
      <c r="AZ1571" s="7"/>
      <c r="BA1571" s="7"/>
      <c r="BI1571" s="7"/>
    </row>
    <row r="1572" spans="10:61" x14ac:dyDescent="0.2">
      <c r="J1572" s="7"/>
      <c r="K1572" s="7"/>
      <c r="L1572" s="7"/>
      <c r="M1572" s="7"/>
      <c r="N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R1572" s="7"/>
      <c r="AT1572" s="7"/>
      <c r="AV1572" s="7"/>
      <c r="AW1572" s="7"/>
      <c r="AX1572" s="7"/>
      <c r="AY1572" s="7"/>
      <c r="AZ1572" s="7"/>
      <c r="BA1572" s="7"/>
      <c r="BI1572" s="7"/>
    </row>
    <row r="1573" spans="10:61" x14ac:dyDescent="0.2">
      <c r="J1573" s="7"/>
      <c r="K1573" s="7"/>
      <c r="L1573" s="7"/>
      <c r="M1573" s="7"/>
      <c r="N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R1573" s="7"/>
      <c r="AT1573" s="7"/>
      <c r="AV1573" s="7"/>
      <c r="AW1573" s="7"/>
      <c r="AX1573" s="7"/>
      <c r="AY1573" s="7"/>
      <c r="AZ1573" s="7"/>
      <c r="BA1573" s="7"/>
      <c r="BI1573" s="7"/>
    </row>
    <row r="1574" spans="10:61" x14ac:dyDescent="0.2">
      <c r="J1574" s="7"/>
      <c r="K1574" s="7"/>
      <c r="L1574" s="7"/>
      <c r="M1574" s="7"/>
      <c r="N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R1574" s="7"/>
      <c r="AT1574" s="7"/>
      <c r="AV1574" s="7"/>
      <c r="AW1574" s="7"/>
      <c r="AX1574" s="7"/>
      <c r="AY1574" s="7"/>
      <c r="AZ1574" s="7"/>
      <c r="BA1574" s="7"/>
      <c r="BI1574" s="7"/>
    </row>
    <row r="1575" spans="10:61" x14ac:dyDescent="0.2">
      <c r="J1575" s="7"/>
      <c r="K1575" s="7"/>
      <c r="L1575" s="7"/>
      <c r="M1575" s="7"/>
      <c r="N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R1575" s="7"/>
      <c r="AT1575" s="7"/>
      <c r="AV1575" s="7"/>
      <c r="AW1575" s="7"/>
      <c r="AX1575" s="7"/>
      <c r="AY1575" s="7"/>
      <c r="AZ1575" s="7"/>
      <c r="BA1575" s="7"/>
      <c r="BI1575" s="7"/>
    </row>
    <row r="1576" spans="10:61" x14ac:dyDescent="0.2">
      <c r="J1576" s="7"/>
      <c r="K1576" s="7"/>
      <c r="L1576" s="7"/>
      <c r="M1576" s="7"/>
      <c r="N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R1576" s="7"/>
      <c r="AT1576" s="7"/>
      <c r="AV1576" s="7"/>
      <c r="AW1576" s="7"/>
      <c r="AX1576" s="7"/>
      <c r="AY1576" s="7"/>
      <c r="AZ1576" s="7"/>
      <c r="BA1576" s="7"/>
      <c r="BI1576" s="7"/>
    </row>
    <row r="1577" spans="10:61" x14ac:dyDescent="0.2">
      <c r="J1577" s="7"/>
      <c r="K1577" s="7"/>
      <c r="L1577" s="7"/>
      <c r="M1577" s="7"/>
      <c r="N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R1577" s="7"/>
      <c r="AT1577" s="7"/>
      <c r="AV1577" s="7"/>
      <c r="AW1577" s="7"/>
      <c r="AX1577" s="7"/>
      <c r="AY1577" s="7"/>
      <c r="AZ1577" s="7"/>
      <c r="BA1577" s="7"/>
      <c r="BI1577" s="7"/>
    </row>
    <row r="1578" spans="10:61" x14ac:dyDescent="0.2">
      <c r="J1578" s="7"/>
      <c r="K1578" s="7"/>
      <c r="L1578" s="7"/>
      <c r="M1578" s="7"/>
      <c r="N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R1578" s="7"/>
      <c r="AT1578" s="7"/>
      <c r="AV1578" s="7"/>
      <c r="AW1578" s="7"/>
      <c r="AX1578" s="7"/>
      <c r="AY1578" s="7"/>
      <c r="AZ1578" s="7"/>
      <c r="BA1578" s="7"/>
      <c r="BI1578" s="7"/>
    </row>
    <row r="1579" spans="10:61" x14ac:dyDescent="0.2">
      <c r="J1579" s="7"/>
      <c r="K1579" s="7"/>
      <c r="L1579" s="7"/>
      <c r="M1579" s="7"/>
      <c r="N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R1579" s="7"/>
      <c r="AT1579" s="7"/>
      <c r="AV1579" s="7"/>
      <c r="AW1579" s="7"/>
      <c r="AX1579" s="7"/>
      <c r="AY1579" s="7"/>
      <c r="AZ1579" s="7"/>
      <c r="BA1579" s="7"/>
      <c r="BI1579" s="7"/>
    </row>
    <row r="1580" spans="10:61" x14ac:dyDescent="0.2">
      <c r="J1580" s="7"/>
      <c r="K1580" s="7"/>
      <c r="L1580" s="7"/>
      <c r="M1580" s="7"/>
      <c r="N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R1580" s="7"/>
      <c r="AT1580" s="7"/>
      <c r="AV1580" s="7"/>
      <c r="AW1580" s="7"/>
      <c r="AX1580" s="7"/>
      <c r="AY1580" s="7"/>
      <c r="AZ1580" s="7"/>
      <c r="BA1580" s="7"/>
      <c r="BI1580" s="7"/>
    </row>
    <row r="1581" spans="10:61" x14ac:dyDescent="0.2">
      <c r="J1581" s="7"/>
      <c r="K1581" s="7"/>
      <c r="L1581" s="7"/>
      <c r="M1581" s="7"/>
      <c r="N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R1581" s="7"/>
      <c r="AT1581" s="7"/>
      <c r="AV1581" s="7"/>
      <c r="AW1581" s="7"/>
      <c r="AX1581" s="7"/>
      <c r="AY1581" s="7"/>
      <c r="AZ1581" s="7"/>
      <c r="BA1581" s="7"/>
      <c r="BI1581" s="7"/>
    </row>
    <row r="1582" spans="10:61" x14ac:dyDescent="0.2">
      <c r="J1582" s="7"/>
      <c r="K1582" s="7"/>
      <c r="L1582" s="7"/>
      <c r="M1582" s="7"/>
      <c r="N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R1582" s="7"/>
      <c r="AT1582" s="7"/>
      <c r="AV1582" s="7"/>
      <c r="AW1582" s="7"/>
      <c r="AX1582" s="7"/>
      <c r="AY1582" s="7"/>
      <c r="AZ1582" s="7"/>
      <c r="BA1582" s="7"/>
      <c r="BI1582" s="7"/>
    </row>
    <row r="1583" spans="10:61" x14ac:dyDescent="0.2">
      <c r="J1583" s="7"/>
      <c r="K1583" s="7"/>
      <c r="L1583" s="7"/>
      <c r="M1583" s="7"/>
      <c r="N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R1583" s="7"/>
      <c r="AT1583" s="7"/>
      <c r="AV1583" s="7"/>
      <c r="AW1583" s="7"/>
      <c r="AX1583" s="7"/>
      <c r="AY1583" s="7"/>
      <c r="AZ1583" s="7"/>
      <c r="BA1583" s="7"/>
      <c r="BI1583" s="7"/>
    </row>
    <row r="1584" spans="10:61" x14ac:dyDescent="0.2">
      <c r="J1584" s="7"/>
      <c r="K1584" s="7"/>
      <c r="L1584" s="7"/>
      <c r="M1584" s="7"/>
      <c r="N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R1584" s="7"/>
      <c r="AT1584" s="7"/>
      <c r="AV1584" s="7"/>
      <c r="AW1584" s="7"/>
      <c r="AX1584" s="7"/>
      <c r="AY1584" s="7"/>
      <c r="AZ1584" s="7"/>
      <c r="BA1584" s="7"/>
      <c r="BI1584" s="7"/>
    </row>
    <row r="1585" spans="10:61" x14ac:dyDescent="0.2">
      <c r="J1585" s="7"/>
      <c r="K1585" s="7"/>
      <c r="L1585" s="7"/>
      <c r="M1585" s="7"/>
      <c r="N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R1585" s="7"/>
      <c r="AT1585" s="7"/>
      <c r="AV1585" s="7"/>
      <c r="AW1585" s="7"/>
      <c r="AX1585" s="7"/>
      <c r="AY1585" s="7"/>
      <c r="AZ1585" s="7"/>
      <c r="BA1585" s="7"/>
      <c r="BI1585" s="7"/>
    </row>
    <row r="1586" spans="10:61" x14ac:dyDescent="0.2">
      <c r="J1586" s="7"/>
      <c r="K1586" s="7"/>
      <c r="L1586" s="7"/>
      <c r="M1586" s="7"/>
      <c r="N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R1586" s="7"/>
      <c r="AT1586" s="7"/>
      <c r="AV1586" s="7"/>
      <c r="AW1586" s="7"/>
      <c r="AX1586" s="7"/>
      <c r="AY1586" s="7"/>
      <c r="AZ1586" s="7"/>
      <c r="BA1586" s="7"/>
      <c r="BI1586" s="7"/>
    </row>
    <row r="1587" spans="10:61" x14ac:dyDescent="0.2">
      <c r="J1587" s="7"/>
      <c r="K1587" s="7"/>
      <c r="L1587" s="7"/>
      <c r="M1587" s="7"/>
      <c r="N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R1587" s="7"/>
      <c r="AT1587" s="7"/>
      <c r="AV1587" s="7"/>
      <c r="AW1587" s="7"/>
      <c r="AX1587" s="7"/>
      <c r="AY1587" s="7"/>
      <c r="AZ1587" s="7"/>
      <c r="BA1587" s="7"/>
      <c r="BI1587" s="7"/>
    </row>
    <row r="1588" spans="10:61" x14ac:dyDescent="0.2">
      <c r="J1588" s="7"/>
      <c r="K1588" s="7"/>
      <c r="L1588" s="7"/>
      <c r="M1588" s="7"/>
      <c r="N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R1588" s="7"/>
      <c r="AT1588" s="7"/>
      <c r="AV1588" s="7"/>
      <c r="AW1588" s="7"/>
      <c r="AX1588" s="7"/>
      <c r="AY1588" s="7"/>
      <c r="AZ1588" s="7"/>
      <c r="BA1588" s="7"/>
      <c r="BI1588" s="7"/>
    </row>
    <row r="1589" spans="10:61" x14ac:dyDescent="0.2">
      <c r="J1589" s="7"/>
      <c r="K1589" s="7"/>
      <c r="L1589" s="7"/>
      <c r="M1589" s="7"/>
      <c r="N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R1589" s="7"/>
      <c r="AT1589" s="7"/>
      <c r="AV1589" s="7"/>
      <c r="AW1589" s="7"/>
      <c r="AX1589" s="7"/>
      <c r="AY1589" s="7"/>
      <c r="AZ1589" s="7"/>
      <c r="BA1589" s="7"/>
      <c r="BI1589" s="7"/>
    </row>
    <row r="1590" spans="10:61" x14ac:dyDescent="0.2">
      <c r="J1590" s="7"/>
      <c r="K1590" s="7"/>
      <c r="L1590" s="7"/>
      <c r="M1590" s="7"/>
      <c r="N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R1590" s="7"/>
      <c r="AT1590" s="7"/>
      <c r="AV1590" s="7"/>
      <c r="AW1590" s="7"/>
      <c r="AX1590" s="7"/>
      <c r="AY1590" s="7"/>
      <c r="AZ1590" s="7"/>
      <c r="BA1590" s="7"/>
      <c r="BI1590" s="7"/>
    </row>
    <row r="1591" spans="10:61" x14ac:dyDescent="0.2">
      <c r="J1591" s="7"/>
      <c r="K1591" s="7"/>
      <c r="L1591" s="7"/>
      <c r="M1591" s="7"/>
      <c r="N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R1591" s="7"/>
      <c r="AT1591" s="7"/>
      <c r="AV1591" s="7"/>
      <c r="AW1591" s="7"/>
      <c r="AX1591" s="7"/>
      <c r="AY1591" s="7"/>
      <c r="AZ1591" s="7"/>
      <c r="BA1591" s="7"/>
      <c r="BI1591" s="7"/>
    </row>
    <row r="1592" spans="10:61" x14ac:dyDescent="0.2">
      <c r="J1592" s="7"/>
      <c r="K1592" s="7"/>
      <c r="L1592" s="7"/>
      <c r="M1592" s="7"/>
      <c r="N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R1592" s="7"/>
      <c r="AT1592" s="7"/>
      <c r="AV1592" s="7"/>
      <c r="AW1592" s="7"/>
      <c r="AX1592" s="7"/>
      <c r="AY1592" s="7"/>
      <c r="AZ1592" s="7"/>
      <c r="BA1592" s="7"/>
      <c r="BI1592" s="7"/>
    </row>
    <row r="1593" spans="10:61" x14ac:dyDescent="0.2">
      <c r="J1593" s="7"/>
      <c r="K1593" s="7"/>
      <c r="L1593" s="7"/>
      <c r="M1593" s="7"/>
      <c r="N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R1593" s="7"/>
      <c r="AT1593" s="7"/>
      <c r="AV1593" s="7"/>
      <c r="AW1593" s="7"/>
      <c r="AX1593" s="7"/>
      <c r="AY1593" s="7"/>
      <c r="AZ1593" s="7"/>
      <c r="BA1593" s="7"/>
      <c r="BI1593" s="7"/>
    </row>
    <row r="1594" spans="10:61" x14ac:dyDescent="0.2">
      <c r="J1594" s="7"/>
      <c r="K1594" s="7"/>
      <c r="L1594" s="7"/>
      <c r="M1594" s="7"/>
      <c r="N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R1594" s="7"/>
      <c r="AT1594" s="7"/>
      <c r="AV1594" s="7"/>
      <c r="AW1594" s="7"/>
      <c r="AX1594" s="7"/>
      <c r="AY1594" s="7"/>
      <c r="AZ1594" s="7"/>
      <c r="BA1594" s="7"/>
      <c r="BI1594" s="7"/>
    </row>
    <row r="1595" spans="10:61" x14ac:dyDescent="0.2">
      <c r="J1595" s="7"/>
      <c r="K1595" s="7"/>
      <c r="L1595" s="7"/>
      <c r="M1595" s="7"/>
      <c r="N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R1595" s="7"/>
      <c r="AT1595" s="7"/>
      <c r="AV1595" s="7"/>
      <c r="AW1595" s="7"/>
      <c r="AX1595" s="7"/>
      <c r="AY1595" s="7"/>
      <c r="AZ1595" s="7"/>
      <c r="BA1595" s="7"/>
      <c r="BI1595" s="7"/>
    </row>
    <row r="1596" spans="10:61" x14ac:dyDescent="0.2">
      <c r="J1596" s="7"/>
      <c r="K1596" s="7"/>
      <c r="L1596" s="7"/>
      <c r="M1596" s="7"/>
      <c r="N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R1596" s="7"/>
      <c r="AT1596" s="7"/>
      <c r="AV1596" s="7"/>
      <c r="AW1596" s="7"/>
      <c r="AX1596" s="7"/>
      <c r="AY1596" s="7"/>
      <c r="AZ1596" s="7"/>
      <c r="BA1596" s="7"/>
      <c r="BI1596" s="7"/>
    </row>
    <row r="1597" spans="10:61" x14ac:dyDescent="0.2">
      <c r="J1597" s="7"/>
      <c r="K1597" s="7"/>
      <c r="L1597" s="7"/>
      <c r="M1597" s="7"/>
      <c r="N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R1597" s="7"/>
      <c r="AT1597" s="7"/>
      <c r="AV1597" s="7"/>
      <c r="AW1597" s="7"/>
      <c r="AX1597" s="7"/>
      <c r="AY1597" s="7"/>
      <c r="AZ1597" s="7"/>
      <c r="BA1597" s="7"/>
      <c r="BI1597" s="7"/>
    </row>
    <row r="1598" spans="10:61" x14ac:dyDescent="0.2">
      <c r="J1598" s="7"/>
      <c r="K1598" s="7"/>
      <c r="L1598" s="7"/>
      <c r="M1598" s="7"/>
      <c r="N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R1598" s="7"/>
      <c r="AT1598" s="7"/>
      <c r="AV1598" s="7"/>
      <c r="AW1598" s="7"/>
      <c r="AX1598" s="7"/>
      <c r="AY1598" s="7"/>
      <c r="AZ1598" s="7"/>
      <c r="BA1598" s="7"/>
      <c r="BI1598" s="7"/>
    </row>
    <row r="1599" spans="10:61" x14ac:dyDescent="0.2">
      <c r="J1599" s="7"/>
      <c r="K1599" s="7"/>
      <c r="L1599" s="7"/>
      <c r="M1599" s="7"/>
      <c r="N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R1599" s="7"/>
      <c r="AT1599" s="7"/>
      <c r="AV1599" s="7"/>
      <c r="AW1599" s="7"/>
      <c r="AX1599" s="7"/>
      <c r="AY1599" s="7"/>
      <c r="AZ1599" s="7"/>
      <c r="BA1599" s="7"/>
      <c r="BI1599" s="7"/>
    </row>
    <row r="1600" spans="10:61" x14ac:dyDescent="0.2">
      <c r="J1600" s="7"/>
      <c r="K1600" s="7"/>
      <c r="L1600" s="7"/>
      <c r="M1600" s="7"/>
      <c r="N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R1600" s="7"/>
      <c r="AT1600" s="7"/>
      <c r="AV1600" s="7"/>
      <c r="AW1600" s="7"/>
      <c r="AX1600" s="7"/>
      <c r="AY1600" s="7"/>
      <c r="AZ1600" s="7"/>
      <c r="BA1600" s="7"/>
      <c r="BI1600" s="7"/>
    </row>
    <row r="1601" spans="10:61" x14ac:dyDescent="0.2">
      <c r="J1601" s="7"/>
      <c r="K1601" s="7"/>
      <c r="L1601" s="7"/>
      <c r="M1601" s="7"/>
      <c r="N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R1601" s="7"/>
      <c r="AT1601" s="7"/>
      <c r="AV1601" s="7"/>
      <c r="AW1601" s="7"/>
      <c r="AX1601" s="7"/>
      <c r="AY1601" s="7"/>
      <c r="AZ1601" s="7"/>
      <c r="BA1601" s="7"/>
      <c r="BI1601" s="7"/>
    </row>
    <row r="1602" spans="10:61" x14ac:dyDescent="0.2">
      <c r="J1602" s="7"/>
      <c r="K1602" s="7"/>
      <c r="L1602" s="7"/>
      <c r="M1602" s="7"/>
      <c r="N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R1602" s="7"/>
      <c r="AT1602" s="7"/>
      <c r="AV1602" s="7"/>
      <c r="AW1602" s="7"/>
      <c r="AX1602" s="7"/>
      <c r="AY1602" s="7"/>
      <c r="AZ1602" s="7"/>
      <c r="BA1602" s="7"/>
      <c r="BI1602" s="7"/>
    </row>
    <row r="1603" spans="10:61" x14ac:dyDescent="0.2">
      <c r="J1603" s="7"/>
      <c r="K1603" s="7"/>
      <c r="L1603" s="7"/>
      <c r="M1603" s="7"/>
      <c r="N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R1603" s="7"/>
      <c r="AT1603" s="7"/>
      <c r="AV1603" s="7"/>
      <c r="AW1603" s="7"/>
      <c r="AX1603" s="7"/>
      <c r="AY1603" s="7"/>
      <c r="AZ1603" s="7"/>
      <c r="BA1603" s="7"/>
      <c r="BI1603" s="7"/>
    </row>
    <row r="1604" spans="10:61" x14ac:dyDescent="0.2">
      <c r="J1604" s="7"/>
      <c r="K1604" s="7"/>
      <c r="L1604" s="7"/>
      <c r="M1604" s="7"/>
      <c r="N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R1604" s="7"/>
      <c r="AT1604" s="7"/>
      <c r="AV1604" s="7"/>
      <c r="AW1604" s="7"/>
      <c r="AX1604" s="7"/>
      <c r="AY1604" s="7"/>
      <c r="AZ1604" s="7"/>
      <c r="BA1604" s="7"/>
      <c r="BI1604" s="7"/>
    </row>
    <row r="1605" spans="10:61" x14ac:dyDescent="0.2">
      <c r="J1605" s="7"/>
      <c r="K1605" s="7"/>
      <c r="L1605" s="7"/>
      <c r="M1605" s="7"/>
      <c r="N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R1605" s="7"/>
      <c r="AT1605" s="7"/>
      <c r="AV1605" s="7"/>
      <c r="AW1605" s="7"/>
      <c r="AX1605" s="7"/>
      <c r="AY1605" s="7"/>
      <c r="AZ1605" s="7"/>
      <c r="BA1605" s="7"/>
      <c r="BI1605" s="7"/>
    </row>
    <row r="1606" spans="10:61" x14ac:dyDescent="0.2">
      <c r="J1606" s="7"/>
      <c r="K1606" s="7"/>
      <c r="L1606" s="7"/>
      <c r="M1606" s="7"/>
      <c r="N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R1606" s="7"/>
      <c r="AT1606" s="7"/>
      <c r="AV1606" s="7"/>
      <c r="AW1606" s="7"/>
      <c r="AX1606" s="7"/>
      <c r="AY1606" s="7"/>
      <c r="AZ1606" s="7"/>
      <c r="BA1606" s="7"/>
      <c r="BI1606" s="7"/>
    </row>
    <row r="1607" spans="10:61" x14ac:dyDescent="0.2">
      <c r="J1607" s="7"/>
      <c r="K1607" s="7"/>
      <c r="L1607" s="7"/>
      <c r="M1607" s="7"/>
      <c r="N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R1607" s="7"/>
      <c r="AT1607" s="7"/>
      <c r="AV1607" s="7"/>
      <c r="AW1607" s="7"/>
      <c r="AX1607" s="7"/>
      <c r="AY1607" s="7"/>
      <c r="AZ1607" s="7"/>
      <c r="BA1607" s="7"/>
      <c r="BI1607" s="7"/>
    </row>
    <row r="1608" spans="10:61" x14ac:dyDescent="0.2">
      <c r="J1608" s="7"/>
      <c r="K1608" s="7"/>
      <c r="L1608" s="7"/>
      <c r="M1608" s="7"/>
      <c r="N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R1608" s="7"/>
      <c r="AT1608" s="7"/>
      <c r="AV1608" s="7"/>
      <c r="AW1608" s="7"/>
      <c r="AX1608" s="7"/>
      <c r="AY1608" s="7"/>
      <c r="AZ1608" s="7"/>
      <c r="BA1608" s="7"/>
      <c r="BI1608" s="7"/>
    </row>
    <row r="1609" spans="10:61" x14ac:dyDescent="0.2">
      <c r="J1609" s="7"/>
      <c r="K1609" s="7"/>
      <c r="L1609" s="7"/>
      <c r="M1609" s="7"/>
      <c r="N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R1609" s="7"/>
      <c r="AT1609" s="7"/>
      <c r="AV1609" s="7"/>
      <c r="AW1609" s="7"/>
      <c r="AX1609" s="7"/>
      <c r="AY1609" s="7"/>
      <c r="AZ1609" s="7"/>
      <c r="BA1609" s="7"/>
      <c r="BI1609" s="7"/>
    </row>
    <row r="1610" spans="10:61" x14ac:dyDescent="0.2">
      <c r="J1610" s="7"/>
      <c r="K1610" s="7"/>
      <c r="L1610" s="7"/>
      <c r="M1610" s="7"/>
      <c r="N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R1610" s="7"/>
      <c r="AT1610" s="7"/>
      <c r="AV1610" s="7"/>
      <c r="AW1610" s="7"/>
      <c r="AX1610" s="7"/>
      <c r="AY1610" s="7"/>
      <c r="AZ1610" s="7"/>
      <c r="BA1610" s="7"/>
      <c r="BI1610" s="7"/>
    </row>
    <row r="1611" spans="10:61" x14ac:dyDescent="0.2">
      <c r="J1611" s="7"/>
      <c r="K1611" s="7"/>
      <c r="L1611" s="7"/>
      <c r="M1611" s="7"/>
      <c r="N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R1611" s="7"/>
      <c r="AT1611" s="7"/>
      <c r="AV1611" s="7"/>
      <c r="AW1611" s="7"/>
      <c r="AX1611" s="7"/>
      <c r="AY1611" s="7"/>
      <c r="AZ1611" s="7"/>
      <c r="BA1611" s="7"/>
      <c r="BI1611" s="7"/>
    </row>
    <row r="1612" spans="10:61" x14ac:dyDescent="0.2">
      <c r="J1612" s="7"/>
      <c r="K1612" s="7"/>
      <c r="L1612" s="7"/>
      <c r="M1612" s="7"/>
      <c r="N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R1612" s="7"/>
      <c r="AT1612" s="7"/>
      <c r="AV1612" s="7"/>
      <c r="AW1612" s="7"/>
      <c r="AX1612" s="7"/>
      <c r="AY1612" s="7"/>
      <c r="AZ1612" s="7"/>
      <c r="BA1612" s="7"/>
      <c r="BI1612" s="7"/>
    </row>
    <row r="1613" spans="10:61" x14ac:dyDescent="0.2">
      <c r="J1613" s="7"/>
      <c r="K1613" s="7"/>
      <c r="L1613" s="7"/>
      <c r="M1613" s="7"/>
      <c r="N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R1613" s="7"/>
      <c r="AT1613" s="7"/>
      <c r="AV1613" s="7"/>
      <c r="AW1613" s="7"/>
      <c r="AX1613" s="7"/>
      <c r="AY1613" s="7"/>
      <c r="AZ1613" s="7"/>
      <c r="BA1613" s="7"/>
      <c r="BI1613" s="7"/>
    </row>
    <row r="1614" spans="10:61" x14ac:dyDescent="0.2">
      <c r="J1614" s="7"/>
      <c r="K1614" s="7"/>
      <c r="L1614" s="7"/>
      <c r="M1614" s="7"/>
      <c r="N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R1614" s="7"/>
      <c r="AT1614" s="7"/>
      <c r="AV1614" s="7"/>
      <c r="AW1614" s="7"/>
      <c r="AX1614" s="7"/>
      <c r="AY1614" s="7"/>
      <c r="AZ1614" s="7"/>
      <c r="BA1614" s="7"/>
      <c r="BI1614" s="7"/>
    </row>
    <row r="1615" spans="10:61" x14ac:dyDescent="0.2">
      <c r="J1615" s="7"/>
      <c r="K1615" s="7"/>
      <c r="L1615" s="7"/>
      <c r="M1615" s="7"/>
      <c r="N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R1615" s="7"/>
      <c r="AT1615" s="7"/>
      <c r="AV1615" s="7"/>
      <c r="AW1615" s="7"/>
      <c r="AX1615" s="7"/>
      <c r="AY1615" s="7"/>
      <c r="AZ1615" s="7"/>
      <c r="BA1615" s="7"/>
      <c r="BI1615" s="7"/>
    </row>
    <row r="1616" spans="10:61" x14ac:dyDescent="0.2">
      <c r="J1616" s="7"/>
      <c r="K1616" s="7"/>
      <c r="L1616" s="7"/>
      <c r="M1616" s="7"/>
      <c r="N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R1616" s="7"/>
      <c r="AT1616" s="7"/>
      <c r="AV1616" s="7"/>
      <c r="AW1616" s="7"/>
      <c r="AX1616" s="7"/>
      <c r="AY1616" s="7"/>
      <c r="AZ1616" s="7"/>
      <c r="BA1616" s="7"/>
      <c r="BI1616" s="7"/>
    </row>
    <row r="1617" spans="10:61" x14ac:dyDescent="0.2">
      <c r="J1617" s="7"/>
      <c r="K1617" s="7"/>
      <c r="L1617" s="7"/>
      <c r="M1617" s="7"/>
      <c r="N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R1617" s="7"/>
      <c r="AT1617" s="7"/>
      <c r="AV1617" s="7"/>
      <c r="AW1617" s="7"/>
      <c r="AX1617" s="7"/>
      <c r="AY1617" s="7"/>
      <c r="AZ1617" s="7"/>
      <c r="BA1617" s="7"/>
      <c r="BI1617" s="7"/>
    </row>
    <row r="1618" spans="10:61" x14ac:dyDescent="0.2">
      <c r="J1618" s="7"/>
      <c r="K1618" s="7"/>
      <c r="L1618" s="7"/>
      <c r="M1618" s="7"/>
      <c r="N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R1618" s="7"/>
      <c r="AT1618" s="7"/>
      <c r="AV1618" s="7"/>
      <c r="AW1618" s="7"/>
      <c r="AX1618" s="7"/>
      <c r="AY1618" s="7"/>
      <c r="AZ1618" s="7"/>
      <c r="BA1618" s="7"/>
      <c r="BI1618" s="7"/>
    </row>
    <row r="1619" spans="10:61" x14ac:dyDescent="0.2">
      <c r="J1619" s="7"/>
      <c r="K1619" s="7"/>
      <c r="L1619" s="7"/>
      <c r="M1619" s="7"/>
      <c r="N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R1619" s="7"/>
      <c r="AT1619" s="7"/>
      <c r="AV1619" s="7"/>
      <c r="AW1619" s="7"/>
      <c r="AX1619" s="7"/>
      <c r="AY1619" s="7"/>
      <c r="AZ1619" s="7"/>
      <c r="BA1619" s="7"/>
      <c r="BI1619" s="7"/>
    </row>
    <row r="1620" spans="10:61" x14ac:dyDescent="0.2">
      <c r="J1620" s="7"/>
      <c r="K1620" s="7"/>
      <c r="L1620" s="7"/>
      <c r="M1620" s="7"/>
      <c r="N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R1620" s="7"/>
      <c r="AT1620" s="7"/>
      <c r="AV1620" s="7"/>
      <c r="AW1620" s="7"/>
      <c r="AX1620" s="7"/>
      <c r="AY1620" s="7"/>
      <c r="AZ1620" s="7"/>
      <c r="BA1620" s="7"/>
      <c r="BI1620" s="7"/>
    </row>
    <row r="1621" spans="10:61" x14ac:dyDescent="0.2">
      <c r="J1621" s="7"/>
      <c r="K1621" s="7"/>
      <c r="L1621" s="7"/>
      <c r="M1621" s="7"/>
      <c r="N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R1621" s="7"/>
      <c r="AT1621" s="7"/>
      <c r="AV1621" s="7"/>
      <c r="AW1621" s="7"/>
      <c r="AX1621" s="7"/>
      <c r="AY1621" s="7"/>
      <c r="AZ1621" s="7"/>
      <c r="BA1621" s="7"/>
      <c r="BI1621" s="7"/>
    </row>
    <row r="1622" spans="10:61" x14ac:dyDescent="0.2">
      <c r="J1622" s="7"/>
      <c r="K1622" s="7"/>
      <c r="L1622" s="7"/>
      <c r="M1622" s="7"/>
      <c r="N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R1622" s="7"/>
      <c r="AT1622" s="7"/>
      <c r="AV1622" s="7"/>
      <c r="AW1622" s="7"/>
      <c r="AX1622" s="7"/>
      <c r="AY1622" s="7"/>
      <c r="AZ1622" s="7"/>
      <c r="BA1622" s="7"/>
      <c r="BI1622" s="7"/>
    </row>
    <row r="1623" spans="10:61" x14ac:dyDescent="0.2">
      <c r="J1623" s="7"/>
      <c r="K1623" s="7"/>
      <c r="L1623" s="7"/>
      <c r="M1623" s="7"/>
      <c r="N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R1623" s="7"/>
      <c r="AT1623" s="7"/>
      <c r="AV1623" s="7"/>
      <c r="AW1623" s="7"/>
      <c r="AX1623" s="7"/>
      <c r="AY1623" s="7"/>
      <c r="AZ1623" s="7"/>
      <c r="BA1623" s="7"/>
      <c r="BI1623" s="7"/>
    </row>
    <row r="1624" spans="10:61" x14ac:dyDescent="0.2">
      <c r="J1624" s="7"/>
      <c r="K1624" s="7"/>
      <c r="L1624" s="7"/>
      <c r="M1624" s="7"/>
      <c r="N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R1624" s="7"/>
      <c r="AT1624" s="7"/>
      <c r="AV1624" s="7"/>
      <c r="AW1624" s="7"/>
      <c r="AX1624" s="7"/>
      <c r="AY1624" s="7"/>
      <c r="AZ1624" s="7"/>
      <c r="BA1624" s="7"/>
      <c r="BI1624" s="7"/>
    </row>
    <row r="1625" spans="10:61" x14ac:dyDescent="0.2">
      <c r="J1625" s="7"/>
      <c r="K1625" s="7"/>
      <c r="L1625" s="7"/>
      <c r="M1625" s="7"/>
      <c r="N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R1625" s="7"/>
      <c r="AT1625" s="7"/>
      <c r="AV1625" s="7"/>
      <c r="AW1625" s="7"/>
      <c r="AX1625" s="7"/>
      <c r="AY1625" s="7"/>
      <c r="AZ1625" s="7"/>
      <c r="BA1625" s="7"/>
      <c r="BI1625" s="7"/>
    </row>
    <row r="1626" spans="10:61" x14ac:dyDescent="0.2">
      <c r="J1626" s="7"/>
      <c r="K1626" s="7"/>
      <c r="L1626" s="7"/>
      <c r="M1626" s="7"/>
      <c r="N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R1626" s="7"/>
      <c r="AT1626" s="7"/>
      <c r="AV1626" s="7"/>
      <c r="AW1626" s="7"/>
      <c r="AX1626" s="7"/>
      <c r="AY1626" s="7"/>
      <c r="AZ1626" s="7"/>
      <c r="BA1626" s="7"/>
      <c r="BI1626" s="7"/>
    </row>
    <row r="1627" spans="10:61" x14ac:dyDescent="0.2">
      <c r="J1627" s="7"/>
      <c r="K1627" s="7"/>
      <c r="L1627" s="7"/>
      <c r="M1627" s="7"/>
      <c r="N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R1627" s="7"/>
      <c r="AT1627" s="7"/>
      <c r="AV1627" s="7"/>
      <c r="AW1627" s="7"/>
      <c r="AX1627" s="7"/>
      <c r="AY1627" s="7"/>
      <c r="AZ1627" s="7"/>
      <c r="BA1627" s="7"/>
      <c r="BI1627" s="7"/>
    </row>
    <row r="1628" spans="10:61" x14ac:dyDescent="0.2">
      <c r="J1628" s="7"/>
      <c r="K1628" s="7"/>
      <c r="L1628" s="7"/>
      <c r="M1628" s="7"/>
      <c r="N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R1628" s="7"/>
      <c r="AT1628" s="7"/>
      <c r="AV1628" s="7"/>
      <c r="AW1628" s="7"/>
      <c r="AX1628" s="7"/>
      <c r="AY1628" s="7"/>
      <c r="AZ1628" s="7"/>
      <c r="BA1628" s="7"/>
      <c r="BI1628" s="7"/>
    </row>
    <row r="1629" spans="10:61" x14ac:dyDescent="0.2">
      <c r="J1629" s="7"/>
      <c r="K1629" s="7"/>
      <c r="L1629" s="7"/>
      <c r="M1629" s="7"/>
      <c r="N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R1629" s="7"/>
      <c r="AT1629" s="7"/>
      <c r="AV1629" s="7"/>
      <c r="AW1629" s="7"/>
      <c r="AX1629" s="7"/>
      <c r="AY1629" s="7"/>
      <c r="AZ1629" s="7"/>
      <c r="BA1629" s="7"/>
      <c r="BI1629" s="7"/>
    </row>
    <row r="1630" spans="10:61" x14ac:dyDescent="0.2">
      <c r="J1630" s="7"/>
      <c r="K1630" s="7"/>
      <c r="L1630" s="7"/>
      <c r="M1630" s="7"/>
      <c r="N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R1630" s="7"/>
      <c r="AT1630" s="7"/>
      <c r="AV1630" s="7"/>
      <c r="AW1630" s="7"/>
      <c r="AX1630" s="7"/>
      <c r="AY1630" s="7"/>
      <c r="AZ1630" s="7"/>
      <c r="BA1630" s="7"/>
      <c r="BI1630" s="7"/>
    </row>
    <row r="1631" spans="10:61" x14ac:dyDescent="0.2">
      <c r="J1631" s="7"/>
      <c r="K1631" s="7"/>
      <c r="L1631" s="7"/>
      <c r="M1631" s="7"/>
      <c r="N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R1631" s="7"/>
      <c r="AT1631" s="7"/>
      <c r="AV1631" s="7"/>
      <c r="AW1631" s="7"/>
      <c r="AX1631" s="7"/>
      <c r="AY1631" s="7"/>
      <c r="AZ1631" s="7"/>
      <c r="BA1631" s="7"/>
      <c r="BI1631" s="7"/>
    </row>
    <row r="1632" spans="10:61" x14ac:dyDescent="0.2">
      <c r="J1632" s="7"/>
      <c r="K1632" s="7"/>
      <c r="L1632" s="7"/>
      <c r="M1632" s="7"/>
      <c r="N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R1632" s="7"/>
      <c r="AT1632" s="7"/>
      <c r="AV1632" s="7"/>
      <c r="AW1632" s="7"/>
      <c r="AX1632" s="7"/>
      <c r="AY1632" s="7"/>
      <c r="AZ1632" s="7"/>
      <c r="BA1632" s="7"/>
      <c r="BI1632" s="7"/>
    </row>
    <row r="1633" spans="10:61" x14ac:dyDescent="0.2">
      <c r="J1633" s="7"/>
      <c r="K1633" s="7"/>
      <c r="L1633" s="7"/>
      <c r="M1633" s="7"/>
      <c r="N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R1633" s="7"/>
      <c r="AT1633" s="7"/>
      <c r="AV1633" s="7"/>
      <c r="AW1633" s="7"/>
      <c r="AX1633" s="7"/>
      <c r="AY1633" s="7"/>
      <c r="AZ1633" s="7"/>
      <c r="BA1633" s="7"/>
      <c r="BI1633" s="7"/>
    </row>
    <row r="1634" spans="10:61" x14ac:dyDescent="0.2">
      <c r="J1634" s="7"/>
      <c r="K1634" s="7"/>
      <c r="L1634" s="7"/>
      <c r="M1634" s="7"/>
      <c r="N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R1634" s="7"/>
      <c r="AT1634" s="7"/>
      <c r="AV1634" s="7"/>
      <c r="AW1634" s="7"/>
      <c r="AX1634" s="7"/>
      <c r="AY1634" s="7"/>
      <c r="AZ1634" s="7"/>
      <c r="BA1634" s="7"/>
      <c r="BI1634" s="7"/>
    </row>
    <row r="1635" spans="10:61" x14ac:dyDescent="0.2">
      <c r="J1635" s="7"/>
      <c r="K1635" s="7"/>
      <c r="L1635" s="7"/>
      <c r="M1635" s="7"/>
      <c r="N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R1635" s="7"/>
      <c r="AT1635" s="7"/>
      <c r="AV1635" s="7"/>
      <c r="AW1635" s="7"/>
      <c r="AX1635" s="7"/>
      <c r="AY1635" s="7"/>
      <c r="AZ1635" s="7"/>
      <c r="BA1635" s="7"/>
      <c r="BI1635" s="7"/>
    </row>
    <row r="1636" spans="10:61" x14ac:dyDescent="0.2">
      <c r="J1636" s="7"/>
      <c r="K1636" s="7"/>
      <c r="L1636" s="7"/>
      <c r="M1636" s="7"/>
      <c r="N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R1636" s="7"/>
      <c r="AT1636" s="7"/>
      <c r="AV1636" s="7"/>
      <c r="AW1636" s="7"/>
      <c r="AX1636" s="7"/>
      <c r="AY1636" s="7"/>
      <c r="AZ1636" s="7"/>
      <c r="BA1636" s="7"/>
      <c r="BI1636" s="7"/>
    </row>
    <row r="1637" spans="10:61" x14ac:dyDescent="0.2">
      <c r="J1637" s="7"/>
      <c r="K1637" s="7"/>
      <c r="L1637" s="7"/>
      <c r="M1637" s="7"/>
      <c r="N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R1637" s="7"/>
      <c r="AT1637" s="7"/>
      <c r="AV1637" s="7"/>
      <c r="AW1637" s="7"/>
      <c r="AX1637" s="7"/>
      <c r="AY1637" s="7"/>
      <c r="AZ1637" s="7"/>
      <c r="BA1637" s="7"/>
      <c r="BI1637" s="7"/>
    </row>
    <row r="1638" spans="10:61" x14ac:dyDescent="0.2">
      <c r="J1638" s="7"/>
      <c r="K1638" s="7"/>
      <c r="L1638" s="7"/>
      <c r="M1638" s="7"/>
      <c r="N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R1638" s="7"/>
      <c r="AT1638" s="7"/>
      <c r="AV1638" s="7"/>
      <c r="AW1638" s="7"/>
      <c r="AX1638" s="7"/>
      <c r="AY1638" s="7"/>
      <c r="AZ1638" s="7"/>
      <c r="BA1638" s="7"/>
      <c r="BI1638" s="7"/>
    </row>
    <row r="1639" spans="10:61" x14ac:dyDescent="0.2">
      <c r="J1639" s="7"/>
      <c r="K1639" s="7"/>
      <c r="L1639" s="7"/>
      <c r="M1639" s="7"/>
      <c r="N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R1639" s="7"/>
      <c r="AT1639" s="7"/>
      <c r="AV1639" s="7"/>
      <c r="AW1639" s="7"/>
      <c r="AX1639" s="7"/>
      <c r="AY1639" s="7"/>
      <c r="AZ1639" s="7"/>
      <c r="BA1639" s="7"/>
      <c r="BI1639" s="7"/>
    </row>
    <row r="1640" spans="10:61" x14ac:dyDescent="0.2">
      <c r="J1640" s="7"/>
      <c r="K1640" s="7"/>
      <c r="L1640" s="7"/>
      <c r="M1640" s="7"/>
      <c r="N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R1640" s="7"/>
      <c r="AT1640" s="7"/>
      <c r="AV1640" s="7"/>
      <c r="AW1640" s="7"/>
      <c r="AX1640" s="7"/>
      <c r="AY1640" s="7"/>
      <c r="AZ1640" s="7"/>
      <c r="BA1640" s="7"/>
      <c r="BI1640" s="7"/>
    </row>
    <row r="1641" spans="10:61" x14ac:dyDescent="0.2">
      <c r="J1641" s="7"/>
      <c r="K1641" s="7"/>
      <c r="L1641" s="7"/>
      <c r="M1641" s="7"/>
      <c r="N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R1641" s="7"/>
      <c r="AT1641" s="7"/>
      <c r="AV1641" s="7"/>
      <c r="AW1641" s="7"/>
      <c r="AX1641" s="7"/>
      <c r="AY1641" s="7"/>
      <c r="AZ1641" s="7"/>
      <c r="BA1641" s="7"/>
      <c r="BI1641" s="7"/>
    </row>
    <row r="1642" spans="10:61" x14ac:dyDescent="0.2">
      <c r="J1642" s="7"/>
      <c r="K1642" s="7"/>
      <c r="L1642" s="7"/>
      <c r="M1642" s="7"/>
      <c r="N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R1642" s="7"/>
      <c r="AT1642" s="7"/>
      <c r="AV1642" s="7"/>
      <c r="AW1642" s="7"/>
      <c r="AX1642" s="7"/>
      <c r="AY1642" s="7"/>
      <c r="AZ1642" s="7"/>
      <c r="BA1642" s="7"/>
      <c r="BI1642" s="7"/>
    </row>
    <row r="1643" spans="10:61" x14ac:dyDescent="0.2">
      <c r="J1643" s="7"/>
      <c r="K1643" s="7"/>
      <c r="L1643" s="7"/>
      <c r="M1643" s="7"/>
      <c r="N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R1643" s="7"/>
      <c r="AT1643" s="7"/>
      <c r="AV1643" s="7"/>
      <c r="AW1643" s="7"/>
      <c r="AX1643" s="7"/>
      <c r="AY1643" s="7"/>
      <c r="AZ1643" s="7"/>
      <c r="BA1643" s="7"/>
      <c r="BI1643" s="7"/>
    </row>
    <row r="1644" spans="10:61" x14ac:dyDescent="0.2">
      <c r="J1644" s="7"/>
      <c r="K1644" s="7"/>
      <c r="L1644" s="7"/>
      <c r="M1644" s="7"/>
      <c r="N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R1644" s="7"/>
      <c r="AT1644" s="7"/>
      <c r="AV1644" s="7"/>
      <c r="AW1644" s="7"/>
      <c r="AX1644" s="7"/>
      <c r="AY1644" s="7"/>
      <c r="AZ1644" s="7"/>
      <c r="BA1644" s="7"/>
      <c r="BI1644" s="7"/>
    </row>
    <row r="1645" spans="10:61" x14ac:dyDescent="0.2">
      <c r="J1645" s="7"/>
      <c r="K1645" s="7"/>
      <c r="L1645" s="7"/>
      <c r="M1645" s="7"/>
      <c r="N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R1645" s="7"/>
      <c r="AT1645" s="7"/>
      <c r="AV1645" s="7"/>
      <c r="AW1645" s="7"/>
      <c r="AX1645" s="7"/>
      <c r="AY1645" s="7"/>
      <c r="AZ1645" s="7"/>
      <c r="BA1645" s="7"/>
      <c r="BI1645" s="7"/>
    </row>
    <row r="1646" spans="10:61" x14ac:dyDescent="0.2">
      <c r="J1646" s="7"/>
      <c r="K1646" s="7"/>
      <c r="L1646" s="7"/>
      <c r="M1646" s="7"/>
      <c r="N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R1646" s="7"/>
      <c r="AT1646" s="7"/>
      <c r="AV1646" s="7"/>
      <c r="AW1646" s="7"/>
      <c r="AX1646" s="7"/>
      <c r="AY1646" s="7"/>
      <c r="AZ1646" s="7"/>
      <c r="BA1646" s="7"/>
      <c r="BI1646" s="7"/>
    </row>
    <row r="1647" spans="10:61" x14ac:dyDescent="0.2">
      <c r="J1647" s="7"/>
      <c r="K1647" s="7"/>
      <c r="L1647" s="7"/>
      <c r="M1647" s="7"/>
      <c r="N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R1647" s="7"/>
      <c r="AT1647" s="7"/>
      <c r="AV1647" s="7"/>
      <c r="AW1647" s="7"/>
      <c r="AX1647" s="7"/>
      <c r="AY1647" s="7"/>
      <c r="AZ1647" s="7"/>
      <c r="BA1647" s="7"/>
      <c r="BI1647" s="7"/>
    </row>
    <row r="1648" spans="10:61" x14ac:dyDescent="0.2">
      <c r="J1648" s="7"/>
      <c r="K1648" s="7"/>
      <c r="L1648" s="7"/>
      <c r="M1648" s="7"/>
      <c r="N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R1648" s="7"/>
      <c r="AT1648" s="7"/>
      <c r="AV1648" s="7"/>
      <c r="AW1648" s="7"/>
      <c r="AX1648" s="7"/>
      <c r="AY1648" s="7"/>
      <c r="AZ1648" s="7"/>
      <c r="BA1648" s="7"/>
      <c r="BI1648" s="7"/>
    </row>
    <row r="1649" spans="10:61" x14ac:dyDescent="0.2">
      <c r="J1649" s="7"/>
      <c r="K1649" s="7"/>
      <c r="L1649" s="7"/>
      <c r="M1649" s="7"/>
      <c r="N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R1649" s="7"/>
      <c r="AT1649" s="7"/>
      <c r="AV1649" s="7"/>
      <c r="AW1649" s="7"/>
      <c r="AX1649" s="7"/>
      <c r="AY1649" s="7"/>
      <c r="AZ1649" s="7"/>
      <c r="BA1649" s="7"/>
      <c r="BI1649" s="7"/>
    </row>
    <row r="1650" spans="10:61" x14ac:dyDescent="0.2">
      <c r="J1650" s="7"/>
      <c r="K1650" s="7"/>
      <c r="L1650" s="7"/>
      <c r="M1650" s="7"/>
      <c r="N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R1650" s="7"/>
      <c r="AT1650" s="7"/>
      <c r="AV1650" s="7"/>
      <c r="AW1650" s="7"/>
      <c r="AX1650" s="7"/>
      <c r="AY1650" s="7"/>
      <c r="AZ1650" s="7"/>
      <c r="BA1650" s="7"/>
      <c r="BI1650" s="7"/>
    </row>
    <row r="1651" spans="10:61" x14ac:dyDescent="0.2">
      <c r="J1651" s="7"/>
      <c r="K1651" s="7"/>
      <c r="L1651" s="7"/>
      <c r="M1651" s="7"/>
      <c r="N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R1651" s="7"/>
      <c r="AT1651" s="7"/>
      <c r="AV1651" s="7"/>
      <c r="AW1651" s="7"/>
      <c r="AX1651" s="7"/>
      <c r="AY1651" s="7"/>
      <c r="AZ1651" s="7"/>
      <c r="BA1651" s="7"/>
      <c r="BI1651" s="7"/>
    </row>
    <row r="1652" spans="10:61" x14ac:dyDescent="0.2">
      <c r="J1652" s="7"/>
      <c r="K1652" s="7"/>
      <c r="L1652" s="7"/>
      <c r="M1652" s="7"/>
      <c r="N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R1652" s="7"/>
      <c r="AT1652" s="7"/>
      <c r="AV1652" s="7"/>
      <c r="AW1652" s="7"/>
      <c r="AX1652" s="7"/>
      <c r="AY1652" s="7"/>
      <c r="AZ1652" s="7"/>
      <c r="BA1652" s="7"/>
      <c r="BI1652" s="7"/>
    </row>
    <row r="1653" spans="10:61" x14ac:dyDescent="0.2">
      <c r="J1653" s="7"/>
      <c r="K1653" s="7"/>
      <c r="L1653" s="7"/>
      <c r="M1653" s="7"/>
      <c r="N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R1653" s="7"/>
      <c r="AT1653" s="7"/>
      <c r="AV1653" s="7"/>
      <c r="AW1653" s="7"/>
      <c r="AX1653" s="7"/>
      <c r="AY1653" s="7"/>
      <c r="AZ1653" s="7"/>
      <c r="BA1653" s="7"/>
      <c r="BI1653" s="7"/>
    </row>
    <row r="1654" spans="10:61" x14ac:dyDescent="0.2">
      <c r="J1654" s="7"/>
      <c r="K1654" s="7"/>
      <c r="L1654" s="7"/>
      <c r="M1654" s="7"/>
      <c r="N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R1654" s="7"/>
      <c r="AT1654" s="7"/>
      <c r="AV1654" s="7"/>
      <c r="AW1654" s="7"/>
      <c r="AX1654" s="7"/>
      <c r="AY1654" s="7"/>
      <c r="AZ1654" s="7"/>
      <c r="BA1654" s="7"/>
      <c r="BI1654" s="7"/>
    </row>
    <row r="1655" spans="10:61" x14ac:dyDescent="0.2">
      <c r="J1655" s="7"/>
      <c r="K1655" s="7"/>
      <c r="L1655" s="7"/>
      <c r="M1655" s="7"/>
      <c r="N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R1655" s="7"/>
      <c r="AT1655" s="7"/>
      <c r="AV1655" s="7"/>
      <c r="AW1655" s="7"/>
      <c r="AX1655" s="7"/>
      <c r="AY1655" s="7"/>
      <c r="AZ1655" s="7"/>
      <c r="BA1655" s="7"/>
      <c r="BI1655" s="7"/>
    </row>
    <row r="1656" spans="10:61" x14ac:dyDescent="0.2">
      <c r="J1656" s="7"/>
      <c r="K1656" s="7"/>
      <c r="L1656" s="7"/>
      <c r="M1656" s="7"/>
      <c r="N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R1656" s="7"/>
      <c r="AT1656" s="7"/>
      <c r="AV1656" s="7"/>
      <c r="AW1656" s="7"/>
      <c r="AX1656" s="7"/>
      <c r="AY1656" s="7"/>
      <c r="AZ1656" s="7"/>
      <c r="BA1656" s="7"/>
      <c r="BI1656" s="7"/>
    </row>
    <row r="1657" spans="10:61" x14ac:dyDescent="0.2">
      <c r="J1657" s="7"/>
      <c r="K1657" s="7"/>
      <c r="L1657" s="7"/>
      <c r="M1657" s="7"/>
      <c r="N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R1657" s="7"/>
      <c r="AT1657" s="7"/>
      <c r="AV1657" s="7"/>
      <c r="AW1657" s="7"/>
      <c r="AX1657" s="7"/>
      <c r="AY1657" s="7"/>
      <c r="AZ1657" s="7"/>
      <c r="BA1657" s="7"/>
      <c r="BI1657" s="7"/>
    </row>
    <row r="1658" spans="10:61" x14ac:dyDescent="0.2">
      <c r="J1658" s="7"/>
      <c r="K1658" s="7"/>
      <c r="L1658" s="7"/>
      <c r="M1658" s="7"/>
      <c r="N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R1658" s="7"/>
      <c r="AT1658" s="7"/>
      <c r="AV1658" s="7"/>
      <c r="AW1658" s="7"/>
      <c r="AX1658" s="7"/>
      <c r="AY1658" s="7"/>
      <c r="AZ1658" s="7"/>
      <c r="BA1658" s="7"/>
      <c r="BI1658" s="7"/>
    </row>
    <row r="1659" spans="10:61" x14ac:dyDescent="0.2">
      <c r="J1659" s="7"/>
      <c r="K1659" s="7"/>
      <c r="L1659" s="7"/>
      <c r="M1659" s="7"/>
      <c r="N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R1659" s="7"/>
      <c r="AT1659" s="7"/>
      <c r="AV1659" s="7"/>
      <c r="AW1659" s="7"/>
      <c r="AX1659" s="7"/>
      <c r="AY1659" s="7"/>
      <c r="AZ1659" s="7"/>
      <c r="BA1659" s="7"/>
      <c r="BI1659" s="7"/>
    </row>
    <row r="1660" spans="10:61" x14ac:dyDescent="0.2">
      <c r="J1660" s="7"/>
      <c r="K1660" s="7"/>
      <c r="L1660" s="7"/>
      <c r="M1660" s="7"/>
      <c r="N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R1660" s="7"/>
      <c r="AT1660" s="7"/>
      <c r="AV1660" s="7"/>
      <c r="AW1660" s="7"/>
      <c r="AX1660" s="7"/>
      <c r="AY1660" s="7"/>
      <c r="AZ1660" s="7"/>
      <c r="BA1660" s="7"/>
      <c r="BI1660" s="7"/>
    </row>
    <row r="1661" spans="10:61" x14ac:dyDescent="0.2">
      <c r="J1661" s="7"/>
      <c r="K1661" s="7"/>
      <c r="L1661" s="7"/>
      <c r="M1661" s="7"/>
      <c r="N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R1661" s="7"/>
      <c r="AT1661" s="7"/>
      <c r="AV1661" s="7"/>
      <c r="AW1661" s="7"/>
      <c r="AX1661" s="7"/>
      <c r="AY1661" s="7"/>
      <c r="AZ1661" s="7"/>
      <c r="BA1661" s="7"/>
      <c r="BI1661" s="7"/>
    </row>
    <row r="1662" spans="10:61" x14ac:dyDescent="0.2">
      <c r="J1662" s="7"/>
      <c r="K1662" s="7"/>
      <c r="L1662" s="7"/>
      <c r="M1662" s="7"/>
      <c r="N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R1662" s="7"/>
      <c r="AT1662" s="7"/>
      <c r="AV1662" s="7"/>
      <c r="AW1662" s="7"/>
      <c r="AX1662" s="7"/>
      <c r="AY1662" s="7"/>
      <c r="AZ1662" s="7"/>
      <c r="BA1662" s="7"/>
      <c r="BI1662" s="7"/>
    </row>
    <row r="1663" spans="10:61" x14ac:dyDescent="0.2">
      <c r="J1663" s="7"/>
      <c r="K1663" s="7"/>
      <c r="L1663" s="7"/>
      <c r="M1663" s="7"/>
      <c r="N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R1663" s="7"/>
      <c r="AT1663" s="7"/>
      <c r="AV1663" s="7"/>
      <c r="AW1663" s="7"/>
      <c r="AX1663" s="7"/>
      <c r="AY1663" s="7"/>
      <c r="AZ1663" s="7"/>
      <c r="BA1663" s="7"/>
      <c r="BI1663" s="7"/>
    </row>
    <row r="1664" spans="10:61" x14ac:dyDescent="0.2">
      <c r="J1664" s="7"/>
      <c r="K1664" s="7"/>
      <c r="L1664" s="7"/>
      <c r="M1664" s="7"/>
      <c r="N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R1664" s="7"/>
      <c r="AT1664" s="7"/>
      <c r="AV1664" s="7"/>
      <c r="AW1664" s="7"/>
      <c r="AX1664" s="7"/>
      <c r="AY1664" s="7"/>
      <c r="AZ1664" s="7"/>
      <c r="BA1664" s="7"/>
      <c r="BI1664" s="7"/>
    </row>
    <row r="1665" spans="10:61" x14ac:dyDescent="0.2">
      <c r="J1665" s="7"/>
      <c r="K1665" s="7"/>
      <c r="L1665" s="7"/>
      <c r="M1665" s="7"/>
      <c r="N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R1665" s="7"/>
      <c r="AT1665" s="7"/>
      <c r="AV1665" s="7"/>
      <c r="AW1665" s="7"/>
      <c r="AX1665" s="7"/>
      <c r="AY1665" s="7"/>
      <c r="AZ1665" s="7"/>
      <c r="BA1665" s="7"/>
      <c r="BI1665" s="7"/>
    </row>
    <row r="1666" spans="10:61" x14ac:dyDescent="0.2">
      <c r="J1666" s="7"/>
      <c r="K1666" s="7"/>
      <c r="L1666" s="7"/>
      <c r="M1666" s="7"/>
      <c r="N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R1666" s="7"/>
      <c r="AT1666" s="7"/>
      <c r="AV1666" s="7"/>
      <c r="AW1666" s="7"/>
      <c r="AX1666" s="7"/>
      <c r="AY1666" s="7"/>
      <c r="AZ1666" s="7"/>
      <c r="BA1666" s="7"/>
      <c r="BI1666" s="7"/>
    </row>
    <row r="1667" spans="10:61" x14ac:dyDescent="0.2">
      <c r="J1667" s="7"/>
      <c r="K1667" s="7"/>
      <c r="L1667" s="7"/>
      <c r="M1667" s="7"/>
      <c r="N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R1667" s="7"/>
      <c r="AT1667" s="7"/>
      <c r="AV1667" s="7"/>
      <c r="AW1667" s="7"/>
      <c r="AX1667" s="7"/>
      <c r="AY1667" s="7"/>
      <c r="AZ1667" s="7"/>
      <c r="BA1667" s="7"/>
      <c r="BI1667" s="7"/>
    </row>
    <row r="1668" spans="10:61" x14ac:dyDescent="0.2">
      <c r="J1668" s="7"/>
      <c r="K1668" s="7"/>
      <c r="L1668" s="7"/>
      <c r="M1668" s="7"/>
      <c r="N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R1668" s="7"/>
      <c r="AT1668" s="7"/>
      <c r="AV1668" s="7"/>
      <c r="AW1668" s="7"/>
      <c r="AX1668" s="7"/>
      <c r="AY1668" s="7"/>
      <c r="AZ1668" s="7"/>
      <c r="BA1668" s="7"/>
      <c r="BI1668" s="7"/>
    </row>
    <row r="1669" spans="10:61" x14ac:dyDescent="0.2">
      <c r="J1669" s="7"/>
      <c r="K1669" s="7"/>
      <c r="L1669" s="7"/>
      <c r="M1669" s="7"/>
      <c r="N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R1669" s="7"/>
      <c r="AT1669" s="7"/>
      <c r="AV1669" s="7"/>
      <c r="AW1669" s="7"/>
      <c r="AX1669" s="7"/>
      <c r="AY1669" s="7"/>
      <c r="AZ1669" s="7"/>
      <c r="BA1669" s="7"/>
      <c r="BI1669" s="7"/>
    </row>
    <row r="1670" spans="10:61" x14ac:dyDescent="0.2">
      <c r="J1670" s="7"/>
      <c r="K1670" s="7"/>
      <c r="L1670" s="7"/>
      <c r="M1670" s="7"/>
      <c r="N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R1670" s="7"/>
      <c r="AT1670" s="7"/>
      <c r="AV1670" s="7"/>
      <c r="AW1670" s="7"/>
      <c r="AX1670" s="7"/>
      <c r="AY1670" s="7"/>
      <c r="AZ1670" s="7"/>
      <c r="BA1670" s="7"/>
      <c r="BI1670" s="7"/>
    </row>
    <row r="1671" spans="10:61" x14ac:dyDescent="0.2">
      <c r="J1671" s="7"/>
      <c r="K1671" s="7"/>
      <c r="L1671" s="7"/>
      <c r="M1671" s="7"/>
      <c r="N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R1671" s="7"/>
      <c r="AT1671" s="7"/>
      <c r="AV1671" s="7"/>
      <c r="AW1671" s="7"/>
      <c r="AX1671" s="7"/>
      <c r="AY1671" s="7"/>
      <c r="AZ1671" s="7"/>
      <c r="BA1671" s="7"/>
      <c r="BI1671" s="7"/>
    </row>
    <row r="1672" spans="10:61" x14ac:dyDescent="0.2">
      <c r="J1672" s="7"/>
      <c r="K1672" s="7"/>
      <c r="L1672" s="7"/>
      <c r="M1672" s="7"/>
      <c r="N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R1672" s="7"/>
      <c r="AT1672" s="7"/>
      <c r="AV1672" s="7"/>
      <c r="AW1672" s="7"/>
      <c r="AX1672" s="7"/>
      <c r="AY1672" s="7"/>
      <c r="AZ1672" s="7"/>
      <c r="BA1672" s="7"/>
      <c r="BI1672" s="7"/>
    </row>
    <row r="1673" spans="10:61" x14ac:dyDescent="0.2">
      <c r="J1673" s="7"/>
      <c r="K1673" s="7"/>
      <c r="L1673" s="7"/>
      <c r="M1673" s="7"/>
      <c r="N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R1673" s="7"/>
      <c r="AT1673" s="7"/>
      <c r="AV1673" s="7"/>
      <c r="AW1673" s="7"/>
      <c r="AX1673" s="7"/>
      <c r="AY1673" s="7"/>
      <c r="AZ1673" s="7"/>
      <c r="BA1673" s="7"/>
      <c r="BI1673" s="7"/>
    </row>
    <row r="1674" spans="10:61" x14ac:dyDescent="0.2">
      <c r="J1674" s="7"/>
      <c r="K1674" s="7"/>
      <c r="L1674" s="7"/>
      <c r="M1674" s="7"/>
      <c r="N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R1674" s="7"/>
      <c r="AT1674" s="7"/>
      <c r="AV1674" s="7"/>
      <c r="AW1674" s="7"/>
      <c r="AX1674" s="7"/>
      <c r="AY1674" s="7"/>
      <c r="AZ1674" s="7"/>
      <c r="BA1674" s="7"/>
      <c r="BI1674" s="7"/>
    </row>
    <row r="1675" spans="10:61" x14ac:dyDescent="0.2">
      <c r="J1675" s="7"/>
      <c r="K1675" s="7"/>
      <c r="L1675" s="7"/>
      <c r="M1675" s="7"/>
      <c r="N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R1675" s="7"/>
      <c r="AT1675" s="7"/>
      <c r="AV1675" s="7"/>
      <c r="AW1675" s="7"/>
      <c r="AX1675" s="7"/>
      <c r="AY1675" s="7"/>
      <c r="AZ1675" s="7"/>
      <c r="BA1675" s="7"/>
      <c r="BI1675" s="7"/>
    </row>
    <row r="1676" spans="10:61" x14ac:dyDescent="0.2">
      <c r="J1676" s="7"/>
      <c r="K1676" s="7"/>
      <c r="L1676" s="7"/>
      <c r="M1676" s="7"/>
      <c r="N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R1676" s="7"/>
      <c r="AT1676" s="7"/>
      <c r="AV1676" s="7"/>
      <c r="AW1676" s="7"/>
      <c r="AX1676" s="7"/>
      <c r="AY1676" s="7"/>
      <c r="AZ1676" s="7"/>
      <c r="BA1676" s="7"/>
      <c r="BI1676" s="7"/>
    </row>
    <row r="1677" spans="10:61" x14ac:dyDescent="0.2">
      <c r="J1677" s="7"/>
      <c r="K1677" s="7"/>
      <c r="L1677" s="7"/>
      <c r="M1677" s="7"/>
      <c r="N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R1677" s="7"/>
      <c r="AT1677" s="7"/>
      <c r="AV1677" s="7"/>
      <c r="AW1677" s="7"/>
      <c r="AX1677" s="7"/>
      <c r="AY1677" s="7"/>
      <c r="AZ1677" s="7"/>
      <c r="BA1677" s="7"/>
      <c r="BI1677" s="7"/>
    </row>
    <row r="1678" spans="10:61" x14ac:dyDescent="0.2">
      <c r="J1678" s="7"/>
      <c r="K1678" s="7"/>
      <c r="L1678" s="7"/>
      <c r="M1678" s="7"/>
      <c r="N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R1678" s="7"/>
      <c r="AT1678" s="7"/>
      <c r="AV1678" s="7"/>
      <c r="AW1678" s="7"/>
      <c r="AX1678" s="7"/>
      <c r="AY1678" s="7"/>
      <c r="AZ1678" s="7"/>
      <c r="BA1678" s="7"/>
      <c r="BI1678" s="7"/>
    </row>
    <row r="1679" spans="10:61" x14ac:dyDescent="0.2">
      <c r="J1679" s="7"/>
      <c r="K1679" s="7"/>
      <c r="L1679" s="7"/>
      <c r="M1679" s="7"/>
      <c r="N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R1679" s="7"/>
      <c r="AT1679" s="7"/>
      <c r="AV1679" s="7"/>
      <c r="AW1679" s="7"/>
      <c r="AX1679" s="7"/>
      <c r="AY1679" s="7"/>
      <c r="AZ1679" s="7"/>
      <c r="BA1679" s="7"/>
      <c r="BI1679" s="7"/>
    </row>
    <row r="1680" spans="10:61" x14ac:dyDescent="0.2">
      <c r="J1680" s="7"/>
      <c r="K1680" s="7"/>
      <c r="L1680" s="7"/>
      <c r="M1680" s="7"/>
      <c r="N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R1680" s="7"/>
      <c r="AT1680" s="7"/>
      <c r="AV1680" s="7"/>
      <c r="AW1680" s="7"/>
      <c r="AX1680" s="7"/>
      <c r="AY1680" s="7"/>
      <c r="AZ1680" s="7"/>
      <c r="BA1680" s="7"/>
      <c r="BI1680" s="7"/>
    </row>
    <row r="1681" spans="10:61" x14ac:dyDescent="0.2">
      <c r="J1681" s="7"/>
      <c r="K1681" s="7"/>
      <c r="L1681" s="7"/>
      <c r="M1681" s="7"/>
      <c r="N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R1681" s="7"/>
      <c r="AT1681" s="7"/>
      <c r="AV1681" s="7"/>
      <c r="AW1681" s="7"/>
      <c r="AX1681" s="7"/>
      <c r="AY1681" s="7"/>
      <c r="AZ1681" s="7"/>
      <c r="BA1681" s="7"/>
      <c r="BI1681" s="7"/>
    </row>
    <row r="1682" spans="10:61" x14ac:dyDescent="0.2">
      <c r="J1682" s="7"/>
      <c r="K1682" s="7"/>
      <c r="L1682" s="7"/>
      <c r="M1682" s="7"/>
      <c r="N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R1682" s="7"/>
      <c r="AT1682" s="7"/>
      <c r="AV1682" s="7"/>
      <c r="AW1682" s="7"/>
      <c r="AX1682" s="7"/>
      <c r="AY1682" s="7"/>
      <c r="AZ1682" s="7"/>
      <c r="BA1682" s="7"/>
      <c r="BI1682" s="7"/>
    </row>
    <row r="1683" spans="10:61" x14ac:dyDescent="0.2">
      <c r="J1683" s="7"/>
      <c r="K1683" s="7"/>
      <c r="L1683" s="7"/>
      <c r="M1683" s="7"/>
      <c r="N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R1683" s="7"/>
      <c r="AT1683" s="7"/>
      <c r="AV1683" s="7"/>
      <c r="AW1683" s="7"/>
      <c r="AX1683" s="7"/>
      <c r="AY1683" s="7"/>
      <c r="AZ1683" s="7"/>
      <c r="BA1683" s="7"/>
      <c r="BI1683" s="7"/>
    </row>
    <row r="1684" spans="10:61" x14ac:dyDescent="0.2">
      <c r="J1684" s="7"/>
      <c r="K1684" s="7"/>
      <c r="L1684" s="7"/>
      <c r="M1684" s="7"/>
      <c r="N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R1684" s="7"/>
      <c r="AT1684" s="7"/>
      <c r="AV1684" s="7"/>
      <c r="AW1684" s="7"/>
      <c r="AX1684" s="7"/>
      <c r="AY1684" s="7"/>
      <c r="AZ1684" s="7"/>
      <c r="BA1684" s="7"/>
      <c r="BI1684" s="7"/>
    </row>
    <row r="1685" spans="10:61" x14ac:dyDescent="0.2">
      <c r="J1685" s="7"/>
      <c r="K1685" s="7"/>
      <c r="L1685" s="7"/>
      <c r="M1685" s="7"/>
      <c r="N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R1685" s="7"/>
      <c r="AT1685" s="7"/>
      <c r="AV1685" s="7"/>
      <c r="AW1685" s="7"/>
      <c r="AX1685" s="7"/>
      <c r="AY1685" s="7"/>
      <c r="AZ1685" s="7"/>
      <c r="BA1685" s="7"/>
      <c r="BI1685" s="7"/>
    </row>
    <row r="1686" spans="10:61" x14ac:dyDescent="0.2">
      <c r="J1686" s="7"/>
      <c r="K1686" s="7"/>
      <c r="L1686" s="7"/>
      <c r="M1686" s="7"/>
      <c r="N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R1686" s="7"/>
      <c r="AT1686" s="7"/>
      <c r="AV1686" s="7"/>
      <c r="AW1686" s="7"/>
      <c r="AX1686" s="7"/>
      <c r="AY1686" s="7"/>
      <c r="AZ1686" s="7"/>
      <c r="BA1686" s="7"/>
      <c r="BI1686" s="7"/>
    </row>
    <row r="1687" spans="10:61" x14ac:dyDescent="0.2">
      <c r="J1687" s="7"/>
      <c r="K1687" s="7"/>
      <c r="L1687" s="7"/>
      <c r="M1687" s="7"/>
      <c r="N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R1687" s="7"/>
      <c r="AT1687" s="7"/>
      <c r="AV1687" s="7"/>
      <c r="AW1687" s="7"/>
      <c r="AX1687" s="7"/>
      <c r="AY1687" s="7"/>
      <c r="AZ1687" s="7"/>
      <c r="BA1687" s="7"/>
      <c r="BI1687" s="7"/>
    </row>
    <row r="1688" spans="10:61" x14ac:dyDescent="0.2">
      <c r="J1688" s="7"/>
      <c r="K1688" s="7"/>
      <c r="L1688" s="7"/>
      <c r="M1688" s="7"/>
      <c r="N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R1688" s="7"/>
      <c r="AT1688" s="7"/>
      <c r="AV1688" s="7"/>
      <c r="AW1688" s="7"/>
      <c r="AX1688" s="7"/>
      <c r="AY1688" s="7"/>
      <c r="AZ1688" s="7"/>
      <c r="BA1688" s="7"/>
      <c r="BI1688" s="7"/>
    </row>
    <row r="1689" spans="10:61" x14ac:dyDescent="0.2">
      <c r="J1689" s="7"/>
      <c r="K1689" s="7"/>
      <c r="L1689" s="7"/>
      <c r="M1689" s="7"/>
      <c r="N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R1689" s="7"/>
      <c r="AT1689" s="7"/>
      <c r="AV1689" s="7"/>
      <c r="AW1689" s="7"/>
      <c r="AX1689" s="7"/>
      <c r="AY1689" s="7"/>
      <c r="AZ1689" s="7"/>
      <c r="BA1689" s="7"/>
      <c r="BI1689" s="7"/>
    </row>
    <row r="1690" spans="10:61" x14ac:dyDescent="0.2">
      <c r="J1690" s="7"/>
      <c r="K1690" s="7"/>
      <c r="L1690" s="7"/>
      <c r="M1690" s="7"/>
      <c r="N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R1690" s="7"/>
      <c r="AT1690" s="7"/>
      <c r="AV1690" s="7"/>
      <c r="AW1690" s="7"/>
      <c r="AX1690" s="7"/>
      <c r="AY1690" s="7"/>
      <c r="AZ1690" s="7"/>
      <c r="BA1690" s="7"/>
      <c r="BI1690" s="7"/>
    </row>
    <row r="1691" spans="10:61" x14ac:dyDescent="0.2">
      <c r="J1691" s="7"/>
      <c r="K1691" s="7"/>
      <c r="L1691" s="7"/>
      <c r="M1691" s="7"/>
      <c r="N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R1691" s="7"/>
      <c r="AT1691" s="7"/>
      <c r="AV1691" s="7"/>
      <c r="AW1691" s="7"/>
      <c r="AX1691" s="7"/>
      <c r="AY1691" s="7"/>
      <c r="AZ1691" s="7"/>
      <c r="BA1691" s="7"/>
      <c r="BI1691" s="7"/>
    </row>
    <row r="1692" spans="10:61" x14ac:dyDescent="0.2">
      <c r="J1692" s="7"/>
      <c r="K1692" s="7"/>
      <c r="L1692" s="7"/>
      <c r="M1692" s="7"/>
      <c r="N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R1692" s="7"/>
      <c r="AT1692" s="7"/>
      <c r="AV1692" s="7"/>
      <c r="AW1692" s="7"/>
      <c r="AX1692" s="7"/>
      <c r="AY1692" s="7"/>
      <c r="AZ1692" s="7"/>
      <c r="BA1692" s="7"/>
      <c r="BI1692" s="7"/>
    </row>
    <row r="1693" spans="10:61" x14ac:dyDescent="0.2">
      <c r="J1693" s="7"/>
      <c r="K1693" s="7"/>
      <c r="L1693" s="7"/>
      <c r="M1693" s="7"/>
      <c r="N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R1693" s="7"/>
      <c r="AT1693" s="7"/>
      <c r="AV1693" s="7"/>
      <c r="AW1693" s="7"/>
      <c r="AX1693" s="7"/>
      <c r="AY1693" s="7"/>
      <c r="AZ1693" s="7"/>
      <c r="BA1693" s="7"/>
      <c r="BI1693" s="7"/>
    </row>
    <row r="1694" spans="10:61" x14ac:dyDescent="0.2">
      <c r="J1694" s="7"/>
      <c r="K1694" s="7"/>
      <c r="L1694" s="7"/>
      <c r="M1694" s="7"/>
      <c r="N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R1694" s="7"/>
      <c r="AT1694" s="7"/>
      <c r="AV1694" s="7"/>
      <c r="AW1694" s="7"/>
      <c r="AX1694" s="7"/>
      <c r="AY1694" s="7"/>
      <c r="AZ1694" s="7"/>
      <c r="BA1694" s="7"/>
      <c r="BI1694" s="7"/>
    </row>
    <row r="1695" spans="10:61" x14ac:dyDescent="0.2">
      <c r="J1695" s="7"/>
      <c r="K1695" s="7"/>
      <c r="L1695" s="7"/>
      <c r="M1695" s="7"/>
      <c r="N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R1695" s="7"/>
      <c r="AT1695" s="7"/>
      <c r="AV1695" s="7"/>
      <c r="AW1695" s="7"/>
      <c r="AX1695" s="7"/>
      <c r="AY1695" s="7"/>
      <c r="AZ1695" s="7"/>
      <c r="BA1695" s="7"/>
      <c r="BI1695" s="7"/>
    </row>
    <row r="1696" spans="10:61" x14ac:dyDescent="0.2">
      <c r="J1696" s="7"/>
      <c r="K1696" s="7"/>
      <c r="L1696" s="7"/>
      <c r="M1696" s="7"/>
      <c r="N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R1696" s="7"/>
      <c r="AT1696" s="7"/>
      <c r="AV1696" s="7"/>
      <c r="AW1696" s="7"/>
      <c r="AX1696" s="7"/>
      <c r="AY1696" s="7"/>
      <c r="AZ1696" s="7"/>
      <c r="BA1696" s="7"/>
      <c r="BI1696" s="7"/>
    </row>
    <row r="1697" spans="10:61" x14ac:dyDescent="0.2">
      <c r="J1697" s="7"/>
      <c r="K1697" s="7"/>
      <c r="L1697" s="7"/>
      <c r="M1697" s="7"/>
      <c r="N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R1697" s="7"/>
      <c r="AT1697" s="7"/>
      <c r="AV1697" s="7"/>
      <c r="AW1697" s="7"/>
      <c r="AX1697" s="7"/>
      <c r="AY1697" s="7"/>
      <c r="AZ1697" s="7"/>
      <c r="BA1697" s="7"/>
      <c r="BI1697" s="7"/>
    </row>
    <row r="1698" spans="10:61" x14ac:dyDescent="0.2">
      <c r="J1698" s="7"/>
      <c r="K1698" s="7"/>
      <c r="L1698" s="7"/>
      <c r="M1698" s="7"/>
      <c r="N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R1698" s="7"/>
      <c r="AT1698" s="7"/>
      <c r="AV1698" s="7"/>
      <c r="AW1698" s="7"/>
      <c r="AX1698" s="7"/>
      <c r="AY1698" s="7"/>
      <c r="AZ1698" s="7"/>
      <c r="BA1698" s="7"/>
      <c r="BI1698" s="7"/>
    </row>
    <row r="1699" spans="10:61" x14ac:dyDescent="0.2">
      <c r="J1699" s="7"/>
      <c r="K1699" s="7"/>
      <c r="L1699" s="7"/>
      <c r="M1699" s="7"/>
      <c r="N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R1699" s="7"/>
      <c r="AT1699" s="7"/>
      <c r="AV1699" s="7"/>
      <c r="AW1699" s="7"/>
      <c r="AX1699" s="7"/>
      <c r="AY1699" s="7"/>
      <c r="AZ1699" s="7"/>
      <c r="BA1699" s="7"/>
      <c r="BI1699" s="7"/>
    </row>
    <row r="1700" spans="10:61" x14ac:dyDescent="0.2">
      <c r="J1700" s="7"/>
      <c r="K1700" s="7"/>
      <c r="L1700" s="7"/>
      <c r="M1700" s="7"/>
      <c r="N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R1700" s="7"/>
      <c r="AT1700" s="7"/>
      <c r="AV1700" s="7"/>
      <c r="AW1700" s="7"/>
      <c r="AX1700" s="7"/>
      <c r="AY1700" s="7"/>
      <c r="AZ1700" s="7"/>
      <c r="BA1700" s="7"/>
      <c r="BI1700" s="7"/>
    </row>
    <row r="1701" spans="10:61" x14ac:dyDescent="0.2">
      <c r="J1701" s="7"/>
      <c r="K1701" s="7"/>
      <c r="L1701" s="7"/>
      <c r="M1701" s="7"/>
      <c r="N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R1701" s="7"/>
      <c r="AT1701" s="7"/>
      <c r="AV1701" s="7"/>
      <c r="AW1701" s="7"/>
      <c r="AX1701" s="7"/>
      <c r="AY1701" s="7"/>
      <c r="AZ1701" s="7"/>
      <c r="BA1701" s="7"/>
      <c r="BI1701" s="7"/>
    </row>
    <row r="1702" spans="10:61" x14ac:dyDescent="0.2">
      <c r="J1702" s="7"/>
      <c r="K1702" s="7"/>
      <c r="L1702" s="7"/>
      <c r="M1702" s="7"/>
      <c r="N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R1702" s="7"/>
      <c r="AT1702" s="7"/>
      <c r="AV1702" s="7"/>
      <c r="AW1702" s="7"/>
      <c r="AX1702" s="7"/>
      <c r="AY1702" s="7"/>
      <c r="AZ1702" s="7"/>
      <c r="BA1702" s="7"/>
      <c r="BI1702" s="7"/>
    </row>
    <row r="1703" spans="10:61" x14ac:dyDescent="0.2">
      <c r="J1703" s="7"/>
      <c r="K1703" s="7"/>
      <c r="L1703" s="7"/>
      <c r="M1703" s="7"/>
      <c r="N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R1703" s="7"/>
      <c r="AT1703" s="7"/>
      <c r="AV1703" s="7"/>
      <c r="AW1703" s="7"/>
      <c r="AX1703" s="7"/>
      <c r="AY1703" s="7"/>
      <c r="AZ1703" s="7"/>
      <c r="BA1703" s="7"/>
      <c r="BI1703" s="7"/>
    </row>
    <row r="1704" spans="10:61" x14ac:dyDescent="0.2">
      <c r="J1704" s="7"/>
      <c r="K1704" s="7"/>
      <c r="L1704" s="7"/>
      <c r="M1704" s="7"/>
      <c r="N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R1704" s="7"/>
      <c r="AT1704" s="7"/>
      <c r="AV1704" s="7"/>
      <c r="AW1704" s="7"/>
      <c r="AX1704" s="7"/>
      <c r="AY1704" s="7"/>
      <c r="AZ1704" s="7"/>
      <c r="BA1704" s="7"/>
      <c r="BI1704" s="7"/>
    </row>
    <row r="1705" spans="10:61" x14ac:dyDescent="0.2">
      <c r="J1705" s="7"/>
      <c r="K1705" s="7"/>
      <c r="L1705" s="7"/>
      <c r="M1705" s="7"/>
      <c r="N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R1705" s="7"/>
      <c r="AT1705" s="7"/>
      <c r="AV1705" s="7"/>
      <c r="AW1705" s="7"/>
      <c r="AX1705" s="7"/>
      <c r="AY1705" s="7"/>
      <c r="AZ1705" s="7"/>
      <c r="BA1705" s="7"/>
      <c r="BI1705" s="7"/>
    </row>
    <row r="1706" spans="10:61" x14ac:dyDescent="0.2">
      <c r="J1706" s="7"/>
      <c r="K1706" s="7"/>
      <c r="L1706" s="7"/>
      <c r="M1706" s="7"/>
      <c r="N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R1706" s="7"/>
      <c r="AT1706" s="7"/>
      <c r="AV1706" s="7"/>
      <c r="AW1706" s="7"/>
      <c r="AX1706" s="7"/>
      <c r="AY1706" s="7"/>
      <c r="AZ1706" s="7"/>
      <c r="BA1706" s="7"/>
      <c r="BI1706" s="7"/>
    </row>
    <row r="1707" spans="10:61" x14ac:dyDescent="0.2">
      <c r="J1707" s="7"/>
      <c r="K1707" s="7"/>
      <c r="L1707" s="7"/>
      <c r="M1707" s="7"/>
      <c r="N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R1707" s="7"/>
      <c r="AT1707" s="7"/>
      <c r="AV1707" s="7"/>
      <c r="AW1707" s="7"/>
      <c r="AX1707" s="7"/>
      <c r="AY1707" s="7"/>
      <c r="AZ1707" s="7"/>
      <c r="BA1707" s="7"/>
      <c r="BI1707" s="7"/>
    </row>
    <row r="1708" spans="10:61" x14ac:dyDescent="0.2">
      <c r="J1708" s="7"/>
      <c r="K1708" s="7"/>
      <c r="L1708" s="7"/>
      <c r="M1708" s="7"/>
      <c r="N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R1708" s="7"/>
      <c r="AT1708" s="7"/>
      <c r="AV1708" s="7"/>
      <c r="AW1708" s="7"/>
      <c r="AX1708" s="7"/>
      <c r="AY1708" s="7"/>
      <c r="AZ1708" s="7"/>
      <c r="BA1708" s="7"/>
      <c r="BI1708" s="7"/>
    </row>
    <row r="1709" spans="10:61" x14ac:dyDescent="0.2">
      <c r="J1709" s="7"/>
      <c r="K1709" s="7"/>
      <c r="L1709" s="7"/>
      <c r="M1709" s="7"/>
      <c r="N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R1709" s="7"/>
      <c r="AT1709" s="7"/>
      <c r="AV1709" s="7"/>
      <c r="AW1709" s="7"/>
      <c r="AX1709" s="7"/>
      <c r="AY1709" s="7"/>
      <c r="AZ1709" s="7"/>
      <c r="BA1709" s="7"/>
      <c r="BI1709" s="7"/>
    </row>
    <row r="1710" spans="10:61" x14ac:dyDescent="0.2">
      <c r="J1710" s="7"/>
      <c r="K1710" s="7"/>
      <c r="L1710" s="7"/>
      <c r="M1710" s="7"/>
      <c r="N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R1710" s="7"/>
      <c r="AT1710" s="7"/>
      <c r="AV1710" s="7"/>
      <c r="AW1710" s="7"/>
      <c r="AX1710" s="7"/>
      <c r="AY1710" s="7"/>
      <c r="AZ1710" s="7"/>
      <c r="BA1710" s="7"/>
      <c r="BI1710" s="7"/>
    </row>
    <row r="1711" spans="10:61" x14ac:dyDescent="0.2">
      <c r="J1711" s="7"/>
      <c r="K1711" s="7"/>
      <c r="L1711" s="7"/>
      <c r="M1711" s="7"/>
      <c r="N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R1711" s="7"/>
      <c r="AT1711" s="7"/>
      <c r="AV1711" s="7"/>
      <c r="AW1711" s="7"/>
      <c r="AX1711" s="7"/>
      <c r="AY1711" s="7"/>
      <c r="AZ1711" s="7"/>
      <c r="BA1711" s="7"/>
      <c r="BI1711" s="7"/>
    </row>
    <row r="1712" spans="10:61" x14ac:dyDescent="0.2">
      <c r="J1712" s="7"/>
      <c r="K1712" s="7"/>
      <c r="L1712" s="7"/>
      <c r="M1712" s="7"/>
      <c r="N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R1712" s="7"/>
      <c r="AT1712" s="7"/>
      <c r="AV1712" s="7"/>
      <c r="AW1712" s="7"/>
      <c r="AX1712" s="7"/>
      <c r="AY1712" s="7"/>
      <c r="AZ1712" s="7"/>
      <c r="BA1712" s="7"/>
      <c r="BI1712" s="7"/>
    </row>
    <row r="1713" spans="10:61" x14ac:dyDescent="0.2">
      <c r="J1713" s="7"/>
      <c r="K1713" s="7"/>
      <c r="L1713" s="7"/>
      <c r="M1713" s="7"/>
      <c r="N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R1713" s="7"/>
      <c r="AT1713" s="7"/>
      <c r="AV1713" s="7"/>
      <c r="AW1713" s="7"/>
      <c r="AX1713" s="7"/>
      <c r="AY1713" s="7"/>
      <c r="AZ1713" s="7"/>
      <c r="BA1713" s="7"/>
      <c r="BI1713" s="7"/>
    </row>
    <row r="1714" spans="10:61" x14ac:dyDescent="0.2">
      <c r="J1714" s="7"/>
      <c r="K1714" s="7"/>
      <c r="L1714" s="7"/>
      <c r="M1714" s="7"/>
      <c r="N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R1714" s="7"/>
      <c r="AT1714" s="7"/>
      <c r="AV1714" s="7"/>
      <c r="AW1714" s="7"/>
      <c r="AX1714" s="7"/>
      <c r="AY1714" s="7"/>
      <c r="AZ1714" s="7"/>
      <c r="BA1714" s="7"/>
      <c r="BI1714" s="7"/>
    </row>
    <row r="1715" spans="10:61" x14ac:dyDescent="0.2">
      <c r="J1715" s="7"/>
      <c r="K1715" s="7"/>
      <c r="L1715" s="7"/>
      <c r="M1715" s="7"/>
      <c r="N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R1715" s="7"/>
      <c r="AT1715" s="7"/>
      <c r="AV1715" s="7"/>
      <c r="AW1715" s="7"/>
      <c r="AX1715" s="7"/>
      <c r="AY1715" s="7"/>
      <c r="AZ1715" s="7"/>
      <c r="BA1715" s="7"/>
      <c r="BI1715" s="7"/>
    </row>
    <row r="1716" spans="10:61" x14ac:dyDescent="0.2">
      <c r="J1716" s="7"/>
      <c r="K1716" s="7"/>
      <c r="L1716" s="7"/>
      <c r="M1716" s="7"/>
      <c r="N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R1716" s="7"/>
      <c r="AT1716" s="7"/>
      <c r="AV1716" s="7"/>
      <c r="AW1716" s="7"/>
      <c r="AX1716" s="7"/>
      <c r="AY1716" s="7"/>
      <c r="AZ1716" s="7"/>
      <c r="BA1716" s="7"/>
      <c r="BI1716" s="7"/>
    </row>
    <row r="1717" spans="10:61" x14ac:dyDescent="0.2">
      <c r="J1717" s="7"/>
      <c r="K1717" s="7"/>
      <c r="L1717" s="7"/>
      <c r="M1717" s="7"/>
      <c r="N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R1717" s="7"/>
      <c r="AT1717" s="7"/>
      <c r="AV1717" s="7"/>
      <c r="AW1717" s="7"/>
      <c r="AX1717" s="7"/>
      <c r="AY1717" s="7"/>
      <c r="AZ1717" s="7"/>
      <c r="BA1717" s="7"/>
      <c r="BI1717" s="7"/>
    </row>
    <row r="1718" spans="10:61" x14ac:dyDescent="0.2">
      <c r="J1718" s="7"/>
      <c r="K1718" s="7"/>
      <c r="L1718" s="7"/>
      <c r="M1718" s="7"/>
      <c r="N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R1718" s="7"/>
      <c r="AT1718" s="7"/>
      <c r="AV1718" s="7"/>
      <c r="AW1718" s="7"/>
      <c r="AX1718" s="7"/>
      <c r="AY1718" s="7"/>
      <c r="AZ1718" s="7"/>
      <c r="BA1718" s="7"/>
      <c r="BI1718" s="7"/>
    </row>
    <row r="1719" spans="10:61" x14ac:dyDescent="0.2">
      <c r="J1719" s="7"/>
      <c r="K1719" s="7"/>
      <c r="L1719" s="7"/>
      <c r="M1719" s="7"/>
      <c r="N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R1719" s="7"/>
      <c r="AT1719" s="7"/>
      <c r="AV1719" s="7"/>
      <c r="AW1719" s="7"/>
      <c r="AX1719" s="7"/>
      <c r="AY1719" s="7"/>
      <c r="AZ1719" s="7"/>
      <c r="BA1719" s="7"/>
      <c r="BI1719" s="7"/>
    </row>
    <row r="1720" spans="10:61" x14ac:dyDescent="0.2">
      <c r="J1720" s="7"/>
      <c r="K1720" s="7"/>
      <c r="L1720" s="7"/>
      <c r="M1720" s="7"/>
      <c r="N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R1720" s="7"/>
      <c r="AT1720" s="7"/>
      <c r="AV1720" s="7"/>
      <c r="AW1720" s="7"/>
      <c r="AX1720" s="7"/>
      <c r="AY1720" s="7"/>
      <c r="AZ1720" s="7"/>
      <c r="BA1720" s="7"/>
      <c r="BI1720" s="7"/>
    </row>
    <row r="1721" spans="10:61" x14ac:dyDescent="0.2">
      <c r="J1721" s="7"/>
      <c r="K1721" s="7"/>
      <c r="L1721" s="7"/>
      <c r="M1721" s="7"/>
      <c r="N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R1721" s="7"/>
      <c r="AT1721" s="7"/>
      <c r="AV1721" s="7"/>
      <c r="AW1721" s="7"/>
      <c r="AX1721" s="7"/>
      <c r="AY1721" s="7"/>
      <c r="AZ1721" s="7"/>
      <c r="BA1721" s="7"/>
      <c r="BI1721" s="7"/>
    </row>
    <row r="1722" spans="10:61" x14ac:dyDescent="0.2">
      <c r="J1722" s="7"/>
      <c r="K1722" s="7"/>
      <c r="L1722" s="7"/>
      <c r="M1722" s="7"/>
      <c r="N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R1722" s="7"/>
      <c r="AT1722" s="7"/>
      <c r="AV1722" s="7"/>
      <c r="AW1722" s="7"/>
      <c r="AX1722" s="7"/>
      <c r="AY1722" s="7"/>
      <c r="AZ1722" s="7"/>
      <c r="BA1722" s="7"/>
      <c r="BI1722" s="7"/>
    </row>
    <row r="1723" spans="10:61" x14ac:dyDescent="0.2">
      <c r="J1723" s="7"/>
      <c r="K1723" s="7"/>
      <c r="L1723" s="7"/>
      <c r="M1723" s="7"/>
      <c r="N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R1723" s="7"/>
      <c r="AT1723" s="7"/>
      <c r="AV1723" s="7"/>
      <c r="AW1723" s="7"/>
      <c r="AX1723" s="7"/>
      <c r="AY1723" s="7"/>
      <c r="AZ1723" s="7"/>
      <c r="BA1723" s="7"/>
      <c r="BI1723" s="7"/>
    </row>
    <row r="1724" spans="10:61" x14ac:dyDescent="0.2">
      <c r="J1724" s="7"/>
      <c r="K1724" s="7"/>
      <c r="L1724" s="7"/>
      <c r="M1724" s="7"/>
      <c r="N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R1724" s="7"/>
      <c r="AT1724" s="7"/>
      <c r="AV1724" s="7"/>
      <c r="AW1724" s="7"/>
      <c r="AX1724" s="7"/>
      <c r="AY1724" s="7"/>
      <c r="AZ1724" s="7"/>
      <c r="BA1724" s="7"/>
      <c r="BI1724" s="7"/>
    </row>
    <row r="1725" spans="10:61" x14ac:dyDescent="0.2">
      <c r="J1725" s="7"/>
      <c r="K1725" s="7"/>
      <c r="L1725" s="7"/>
      <c r="M1725" s="7"/>
      <c r="N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R1725" s="7"/>
      <c r="AT1725" s="7"/>
      <c r="AV1725" s="7"/>
      <c r="AW1725" s="7"/>
      <c r="AX1725" s="7"/>
      <c r="AY1725" s="7"/>
      <c r="AZ1725" s="7"/>
      <c r="BA1725" s="7"/>
      <c r="BI1725" s="7"/>
    </row>
    <row r="1726" spans="10:61" x14ac:dyDescent="0.2">
      <c r="J1726" s="7"/>
      <c r="K1726" s="7"/>
      <c r="L1726" s="7"/>
      <c r="M1726" s="7"/>
      <c r="N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R1726" s="7"/>
      <c r="AT1726" s="7"/>
      <c r="AV1726" s="7"/>
      <c r="AW1726" s="7"/>
      <c r="AX1726" s="7"/>
      <c r="AY1726" s="7"/>
      <c r="AZ1726" s="7"/>
      <c r="BA1726" s="7"/>
      <c r="BI1726" s="7"/>
    </row>
    <row r="1727" spans="10:61" x14ac:dyDescent="0.2">
      <c r="J1727" s="7"/>
      <c r="K1727" s="7"/>
      <c r="L1727" s="7"/>
      <c r="M1727" s="7"/>
      <c r="N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R1727" s="7"/>
      <c r="AT1727" s="7"/>
      <c r="AV1727" s="7"/>
      <c r="AW1727" s="7"/>
      <c r="AX1727" s="7"/>
      <c r="AY1727" s="7"/>
      <c r="AZ1727" s="7"/>
      <c r="BA1727" s="7"/>
      <c r="BI1727" s="7"/>
    </row>
    <row r="1728" spans="10:61" x14ac:dyDescent="0.2">
      <c r="J1728" s="7"/>
      <c r="K1728" s="7"/>
      <c r="L1728" s="7"/>
      <c r="M1728" s="7"/>
      <c r="N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R1728" s="7"/>
      <c r="AT1728" s="7"/>
      <c r="AV1728" s="7"/>
      <c r="AW1728" s="7"/>
      <c r="AX1728" s="7"/>
      <c r="AY1728" s="7"/>
      <c r="AZ1728" s="7"/>
      <c r="BA1728" s="7"/>
      <c r="BI1728" s="7"/>
    </row>
    <row r="1729" spans="10:61" x14ac:dyDescent="0.2">
      <c r="J1729" s="7"/>
      <c r="K1729" s="7"/>
      <c r="L1729" s="7"/>
      <c r="M1729" s="7"/>
      <c r="N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R1729" s="7"/>
      <c r="AT1729" s="7"/>
      <c r="AV1729" s="7"/>
      <c r="AW1729" s="7"/>
      <c r="AX1729" s="7"/>
      <c r="AY1729" s="7"/>
      <c r="AZ1729" s="7"/>
      <c r="BA1729" s="7"/>
      <c r="BI1729" s="7"/>
    </row>
    <row r="1730" spans="10:61" x14ac:dyDescent="0.2">
      <c r="J1730" s="7"/>
      <c r="K1730" s="7"/>
      <c r="L1730" s="7"/>
      <c r="M1730" s="7"/>
      <c r="N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R1730" s="7"/>
      <c r="AT1730" s="7"/>
      <c r="AV1730" s="7"/>
      <c r="AW1730" s="7"/>
      <c r="AX1730" s="7"/>
      <c r="AY1730" s="7"/>
      <c r="AZ1730" s="7"/>
      <c r="BA1730" s="7"/>
      <c r="BI1730" s="7"/>
    </row>
    <row r="1731" spans="10:61" x14ac:dyDescent="0.2">
      <c r="J1731" s="7"/>
      <c r="K1731" s="7"/>
      <c r="L1731" s="7"/>
      <c r="M1731" s="7"/>
      <c r="N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R1731" s="7"/>
      <c r="AT1731" s="7"/>
      <c r="AV1731" s="7"/>
      <c r="AW1731" s="7"/>
      <c r="AX1731" s="7"/>
      <c r="AY1731" s="7"/>
      <c r="AZ1731" s="7"/>
      <c r="BA1731" s="7"/>
      <c r="BI1731" s="7"/>
    </row>
    <row r="1732" spans="10:61" x14ac:dyDescent="0.2">
      <c r="J1732" s="7"/>
      <c r="K1732" s="7"/>
      <c r="L1732" s="7"/>
      <c r="M1732" s="7"/>
      <c r="N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R1732" s="7"/>
      <c r="AT1732" s="7"/>
      <c r="AV1732" s="7"/>
      <c r="AW1732" s="7"/>
      <c r="AX1732" s="7"/>
      <c r="AY1732" s="7"/>
      <c r="AZ1732" s="7"/>
      <c r="BA1732" s="7"/>
      <c r="BI1732" s="7"/>
    </row>
    <row r="1733" spans="10:61" x14ac:dyDescent="0.2">
      <c r="J1733" s="7"/>
      <c r="K1733" s="7"/>
      <c r="L1733" s="7"/>
      <c r="M1733" s="7"/>
      <c r="N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R1733" s="7"/>
      <c r="AT1733" s="7"/>
      <c r="AV1733" s="7"/>
      <c r="AW1733" s="7"/>
      <c r="AX1733" s="7"/>
      <c r="AY1733" s="7"/>
      <c r="AZ1733" s="7"/>
      <c r="BA1733" s="7"/>
      <c r="BI1733" s="7"/>
    </row>
    <row r="1734" spans="10:61" x14ac:dyDescent="0.2">
      <c r="J1734" s="7"/>
      <c r="K1734" s="7"/>
      <c r="L1734" s="7"/>
      <c r="M1734" s="7"/>
      <c r="N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R1734" s="7"/>
      <c r="AT1734" s="7"/>
      <c r="AV1734" s="7"/>
      <c r="AW1734" s="7"/>
      <c r="AX1734" s="7"/>
      <c r="AY1734" s="7"/>
      <c r="AZ1734" s="7"/>
      <c r="BA1734" s="7"/>
      <c r="BI1734" s="7"/>
    </row>
    <row r="1735" spans="10:61" x14ac:dyDescent="0.2">
      <c r="J1735" s="7"/>
      <c r="K1735" s="7"/>
      <c r="L1735" s="7"/>
      <c r="M1735" s="7"/>
      <c r="N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R1735" s="7"/>
      <c r="AT1735" s="7"/>
      <c r="AV1735" s="7"/>
      <c r="AW1735" s="7"/>
      <c r="AX1735" s="7"/>
      <c r="AY1735" s="7"/>
      <c r="AZ1735" s="7"/>
      <c r="BA1735" s="7"/>
      <c r="BI1735" s="7"/>
    </row>
    <row r="1736" spans="10:61" x14ac:dyDescent="0.2">
      <c r="J1736" s="7"/>
      <c r="K1736" s="7"/>
      <c r="L1736" s="7"/>
      <c r="M1736" s="7"/>
      <c r="N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R1736" s="7"/>
      <c r="AT1736" s="7"/>
      <c r="AV1736" s="7"/>
      <c r="AW1736" s="7"/>
      <c r="AX1736" s="7"/>
      <c r="AY1736" s="7"/>
      <c r="AZ1736" s="7"/>
      <c r="BA1736" s="7"/>
      <c r="BI1736" s="7"/>
    </row>
    <row r="1737" spans="10:61" x14ac:dyDescent="0.2">
      <c r="J1737" s="7"/>
      <c r="K1737" s="7"/>
      <c r="L1737" s="7"/>
      <c r="M1737" s="7"/>
      <c r="N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R1737" s="7"/>
      <c r="AT1737" s="7"/>
      <c r="AV1737" s="7"/>
      <c r="AW1737" s="7"/>
      <c r="AX1737" s="7"/>
      <c r="AY1737" s="7"/>
      <c r="AZ1737" s="7"/>
      <c r="BA1737" s="7"/>
      <c r="BI1737" s="7"/>
    </row>
    <row r="1738" spans="10:61" x14ac:dyDescent="0.2">
      <c r="J1738" s="7"/>
      <c r="K1738" s="7"/>
      <c r="L1738" s="7"/>
      <c r="M1738" s="7"/>
      <c r="N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R1738" s="7"/>
      <c r="AT1738" s="7"/>
      <c r="AV1738" s="7"/>
      <c r="AW1738" s="7"/>
      <c r="AX1738" s="7"/>
      <c r="AY1738" s="7"/>
      <c r="AZ1738" s="7"/>
      <c r="BA1738" s="7"/>
      <c r="BI1738" s="7"/>
    </row>
    <row r="1739" spans="10:61" x14ac:dyDescent="0.2">
      <c r="J1739" s="7"/>
      <c r="K1739" s="7"/>
      <c r="L1739" s="7"/>
      <c r="M1739" s="7"/>
      <c r="N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R1739" s="7"/>
      <c r="AT1739" s="7"/>
      <c r="AV1739" s="7"/>
      <c r="AW1739" s="7"/>
      <c r="AX1739" s="7"/>
      <c r="AY1739" s="7"/>
      <c r="AZ1739" s="7"/>
      <c r="BA1739" s="7"/>
      <c r="BI1739" s="7"/>
    </row>
    <row r="1740" spans="10:61" x14ac:dyDescent="0.2">
      <c r="J1740" s="7"/>
      <c r="K1740" s="7"/>
      <c r="L1740" s="7"/>
      <c r="M1740" s="7"/>
      <c r="N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R1740" s="7"/>
      <c r="AT1740" s="7"/>
      <c r="AV1740" s="7"/>
      <c r="AW1740" s="7"/>
      <c r="AX1740" s="7"/>
      <c r="AY1740" s="7"/>
      <c r="AZ1740" s="7"/>
      <c r="BA1740" s="7"/>
      <c r="BI1740" s="7"/>
    </row>
    <row r="1741" spans="10:61" x14ac:dyDescent="0.2">
      <c r="J1741" s="7"/>
      <c r="K1741" s="7"/>
      <c r="L1741" s="7"/>
      <c r="M1741" s="7"/>
      <c r="N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R1741" s="7"/>
      <c r="AT1741" s="7"/>
      <c r="AV1741" s="7"/>
      <c r="AW1741" s="7"/>
      <c r="AX1741" s="7"/>
      <c r="AY1741" s="7"/>
      <c r="AZ1741" s="7"/>
      <c r="BA1741" s="7"/>
      <c r="BI1741" s="7"/>
    </row>
    <row r="1742" spans="10:61" x14ac:dyDescent="0.2">
      <c r="J1742" s="7"/>
      <c r="K1742" s="7"/>
      <c r="L1742" s="7"/>
      <c r="M1742" s="7"/>
      <c r="N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R1742" s="7"/>
      <c r="AT1742" s="7"/>
      <c r="AV1742" s="7"/>
      <c r="AW1742" s="7"/>
      <c r="AX1742" s="7"/>
      <c r="AY1742" s="7"/>
      <c r="AZ1742" s="7"/>
      <c r="BA1742" s="7"/>
      <c r="BI1742" s="7"/>
    </row>
    <row r="1743" spans="10:61" x14ac:dyDescent="0.2">
      <c r="J1743" s="7"/>
      <c r="K1743" s="7"/>
      <c r="L1743" s="7"/>
      <c r="M1743" s="7"/>
      <c r="N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R1743" s="7"/>
      <c r="AT1743" s="7"/>
      <c r="AV1743" s="7"/>
      <c r="AW1743" s="7"/>
      <c r="AX1743" s="7"/>
      <c r="AY1743" s="7"/>
      <c r="AZ1743" s="7"/>
      <c r="BA1743" s="7"/>
      <c r="BI1743" s="7"/>
    </row>
    <row r="1744" spans="10:61" x14ac:dyDescent="0.2">
      <c r="J1744" s="7"/>
      <c r="K1744" s="7"/>
      <c r="L1744" s="7"/>
      <c r="M1744" s="7"/>
      <c r="N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R1744" s="7"/>
      <c r="AT1744" s="7"/>
      <c r="AV1744" s="7"/>
      <c r="AW1744" s="7"/>
      <c r="AX1744" s="7"/>
      <c r="AY1744" s="7"/>
      <c r="AZ1744" s="7"/>
      <c r="BA1744" s="7"/>
      <c r="BI1744" s="7"/>
    </row>
    <row r="1745" spans="10:61" x14ac:dyDescent="0.2">
      <c r="J1745" s="7"/>
      <c r="K1745" s="7"/>
      <c r="L1745" s="7"/>
      <c r="M1745" s="7"/>
      <c r="N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R1745" s="7"/>
      <c r="AT1745" s="7"/>
      <c r="AV1745" s="7"/>
      <c r="AW1745" s="7"/>
      <c r="AX1745" s="7"/>
      <c r="AY1745" s="7"/>
      <c r="AZ1745" s="7"/>
      <c r="BA1745" s="7"/>
      <c r="BI1745" s="7"/>
    </row>
    <row r="1746" spans="10:61" x14ac:dyDescent="0.2">
      <c r="J1746" s="7"/>
      <c r="K1746" s="7"/>
      <c r="L1746" s="7"/>
      <c r="M1746" s="7"/>
      <c r="N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R1746" s="7"/>
      <c r="AT1746" s="7"/>
      <c r="AV1746" s="7"/>
      <c r="AW1746" s="7"/>
      <c r="AX1746" s="7"/>
      <c r="AY1746" s="7"/>
      <c r="AZ1746" s="7"/>
      <c r="BA1746" s="7"/>
      <c r="BI1746" s="7"/>
    </row>
    <row r="1747" spans="10:61" x14ac:dyDescent="0.2">
      <c r="J1747" s="7"/>
      <c r="K1747" s="7"/>
      <c r="L1747" s="7"/>
      <c r="M1747" s="7"/>
      <c r="N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R1747" s="7"/>
      <c r="AT1747" s="7"/>
      <c r="AV1747" s="7"/>
      <c r="AW1747" s="7"/>
      <c r="AX1747" s="7"/>
      <c r="AY1747" s="7"/>
      <c r="AZ1747" s="7"/>
      <c r="BA1747" s="7"/>
      <c r="BI1747" s="7"/>
    </row>
    <row r="1748" spans="10:61" x14ac:dyDescent="0.2">
      <c r="J1748" s="7"/>
      <c r="K1748" s="7"/>
      <c r="L1748" s="7"/>
      <c r="M1748" s="7"/>
      <c r="N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R1748" s="7"/>
      <c r="AT1748" s="7"/>
      <c r="AV1748" s="7"/>
      <c r="AW1748" s="7"/>
      <c r="AX1748" s="7"/>
      <c r="AY1748" s="7"/>
      <c r="AZ1748" s="7"/>
      <c r="BA1748" s="7"/>
      <c r="BI1748" s="7"/>
    </row>
    <row r="1749" spans="10:61" x14ac:dyDescent="0.2">
      <c r="J1749" s="7"/>
      <c r="K1749" s="7"/>
      <c r="L1749" s="7"/>
      <c r="M1749" s="7"/>
      <c r="N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R1749" s="7"/>
      <c r="AT1749" s="7"/>
      <c r="AV1749" s="7"/>
      <c r="AW1749" s="7"/>
      <c r="AX1749" s="7"/>
      <c r="AY1749" s="7"/>
      <c r="AZ1749" s="7"/>
      <c r="BA1749" s="7"/>
      <c r="BI1749" s="7"/>
    </row>
    <row r="1750" spans="10:61" x14ac:dyDescent="0.2">
      <c r="J1750" s="7"/>
      <c r="K1750" s="7"/>
      <c r="L1750" s="7"/>
      <c r="M1750" s="7"/>
      <c r="N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R1750" s="7"/>
      <c r="AT1750" s="7"/>
      <c r="AV1750" s="7"/>
      <c r="AW1750" s="7"/>
      <c r="AX1750" s="7"/>
      <c r="AY1750" s="7"/>
      <c r="AZ1750" s="7"/>
      <c r="BA1750" s="7"/>
      <c r="BI1750" s="7"/>
    </row>
    <row r="1751" spans="10:61" x14ac:dyDescent="0.2">
      <c r="J1751" s="7"/>
      <c r="K1751" s="7"/>
      <c r="L1751" s="7"/>
      <c r="M1751" s="7"/>
      <c r="N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R1751" s="7"/>
      <c r="AT1751" s="7"/>
      <c r="AV1751" s="7"/>
      <c r="AW1751" s="7"/>
      <c r="AX1751" s="7"/>
      <c r="AY1751" s="7"/>
      <c r="AZ1751" s="7"/>
      <c r="BA1751" s="7"/>
      <c r="BI1751" s="7"/>
    </row>
    <row r="1752" spans="10:61" x14ac:dyDescent="0.2">
      <c r="J1752" s="7"/>
      <c r="K1752" s="7"/>
      <c r="L1752" s="7"/>
      <c r="M1752" s="7"/>
      <c r="N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R1752" s="7"/>
      <c r="AT1752" s="7"/>
      <c r="AV1752" s="7"/>
      <c r="AW1752" s="7"/>
      <c r="AX1752" s="7"/>
      <c r="AY1752" s="7"/>
      <c r="AZ1752" s="7"/>
      <c r="BA1752" s="7"/>
      <c r="BI1752" s="7"/>
    </row>
    <row r="1753" spans="10:61" x14ac:dyDescent="0.2">
      <c r="J1753" s="7"/>
      <c r="K1753" s="7"/>
      <c r="L1753" s="7"/>
      <c r="M1753" s="7"/>
      <c r="N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R1753" s="7"/>
      <c r="AT1753" s="7"/>
      <c r="AV1753" s="7"/>
      <c r="AW1753" s="7"/>
      <c r="AX1753" s="7"/>
      <c r="AY1753" s="7"/>
      <c r="AZ1753" s="7"/>
      <c r="BA1753" s="7"/>
      <c r="BI1753" s="7"/>
    </row>
    <row r="1754" spans="10:61" x14ac:dyDescent="0.2">
      <c r="J1754" s="7"/>
      <c r="K1754" s="7"/>
      <c r="L1754" s="7"/>
      <c r="M1754" s="7"/>
      <c r="N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R1754" s="7"/>
      <c r="AT1754" s="7"/>
      <c r="AV1754" s="7"/>
      <c r="AW1754" s="7"/>
      <c r="AX1754" s="7"/>
      <c r="AY1754" s="7"/>
      <c r="AZ1754" s="7"/>
      <c r="BA1754" s="7"/>
      <c r="BI1754" s="7"/>
    </row>
    <row r="1755" spans="10:61" x14ac:dyDescent="0.2">
      <c r="J1755" s="7"/>
      <c r="K1755" s="7"/>
      <c r="L1755" s="7"/>
      <c r="M1755" s="7"/>
      <c r="N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R1755" s="7"/>
      <c r="AT1755" s="7"/>
      <c r="AV1755" s="7"/>
      <c r="AW1755" s="7"/>
      <c r="AX1755" s="7"/>
      <c r="AY1755" s="7"/>
      <c r="AZ1755" s="7"/>
      <c r="BA1755" s="7"/>
      <c r="BI1755" s="7"/>
    </row>
    <row r="1756" spans="10:61" x14ac:dyDescent="0.2">
      <c r="J1756" s="7"/>
      <c r="K1756" s="7"/>
      <c r="L1756" s="7"/>
      <c r="M1756" s="7"/>
      <c r="N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R1756" s="7"/>
      <c r="AT1756" s="7"/>
      <c r="AV1756" s="7"/>
      <c r="AW1756" s="7"/>
      <c r="AX1756" s="7"/>
      <c r="AY1756" s="7"/>
      <c r="AZ1756" s="7"/>
      <c r="BA1756" s="7"/>
      <c r="BI1756" s="7"/>
    </row>
    <row r="1757" spans="10:61" x14ac:dyDescent="0.2">
      <c r="J1757" s="7"/>
      <c r="K1757" s="7"/>
      <c r="L1757" s="7"/>
      <c r="M1757" s="7"/>
      <c r="N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R1757" s="7"/>
      <c r="AT1757" s="7"/>
      <c r="AV1757" s="7"/>
      <c r="AW1757" s="7"/>
      <c r="AX1757" s="7"/>
      <c r="AY1757" s="7"/>
      <c r="AZ1757" s="7"/>
      <c r="BA1757" s="7"/>
      <c r="BI1757" s="7"/>
    </row>
    <row r="1758" spans="10:61" x14ac:dyDescent="0.2">
      <c r="J1758" s="7"/>
      <c r="K1758" s="7"/>
      <c r="L1758" s="7"/>
      <c r="M1758" s="7"/>
      <c r="N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R1758" s="7"/>
      <c r="AT1758" s="7"/>
      <c r="AV1758" s="7"/>
      <c r="AW1758" s="7"/>
      <c r="AX1758" s="7"/>
      <c r="AY1758" s="7"/>
      <c r="AZ1758" s="7"/>
      <c r="BA1758" s="7"/>
      <c r="BI1758" s="7"/>
    </row>
    <row r="1759" spans="10:61" x14ac:dyDescent="0.2">
      <c r="J1759" s="7"/>
      <c r="K1759" s="7"/>
      <c r="L1759" s="7"/>
      <c r="M1759" s="7"/>
      <c r="N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R1759" s="7"/>
      <c r="AT1759" s="7"/>
      <c r="AV1759" s="7"/>
      <c r="AW1759" s="7"/>
      <c r="AX1759" s="7"/>
      <c r="AY1759" s="7"/>
      <c r="AZ1759" s="7"/>
      <c r="BA1759" s="7"/>
      <c r="BI1759" s="7"/>
    </row>
    <row r="1760" spans="10:61" x14ac:dyDescent="0.2">
      <c r="J1760" s="7"/>
      <c r="K1760" s="7"/>
      <c r="L1760" s="7"/>
      <c r="M1760" s="7"/>
      <c r="N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R1760" s="7"/>
      <c r="AT1760" s="7"/>
      <c r="AV1760" s="7"/>
      <c r="AW1760" s="7"/>
      <c r="AX1760" s="7"/>
      <c r="AY1760" s="7"/>
      <c r="AZ1760" s="7"/>
      <c r="BA1760" s="7"/>
      <c r="BI1760" s="7"/>
    </row>
    <row r="1761" spans="10:61" x14ac:dyDescent="0.2">
      <c r="J1761" s="7"/>
      <c r="K1761" s="7"/>
      <c r="L1761" s="7"/>
      <c r="M1761" s="7"/>
      <c r="N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R1761" s="7"/>
      <c r="AT1761" s="7"/>
      <c r="AV1761" s="7"/>
      <c r="AW1761" s="7"/>
      <c r="AX1761" s="7"/>
      <c r="AY1761" s="7"/>
      <c r="AZ1761" s="7"/>
      <c r="BA1761" s="7"/>
      <c r="BI1761" s="7"/>
    </row>
    <row r="1762" spans="10:61" x14ac:dyDescent="0.2">
      <c r="J1762" s="7"/>
      <c r="K1762" s="7"/>
      <c r="L1762" s="7"/>
      <c r="M1762" s="7"/>
      <c r="N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R1762" s="7"/>
      <c r="AT1762" s="7"/>
      <c r="AV1762" s="7"/>
      <c r="AW1762" s="7"/>
      <c r="AX1762" s="7"/>
      <c r="AY1762" s="7"/>
      <c r="AZ1762" s="7"/>
      <c r="BA1762" s="7"/>
      <c r="BI1762" s="7"/>
    </row>
    <row r="1763" spans="10:61" x14ac:dyDescent="0.2">
      <c r="J1763" s="7"/>
      <c r="K1763" s="7"/>
      <c r="L1763" s="7"/>
      <c r="M1763" s="7"/>
      <c r="N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R1763" s="7"/>
      <c r="AT1763" s="7"/>
      <c r="AV1763" s="7"/>
      <c r="AW1763" s="7"/>
      <c r="AX1763" s="7"/>
      <c r="AY1763" s="7"/>
      <c r="AZ1763" s="7"/>
      <c r="BA1763" s="7"/>
      <c r="BI1763" s="7"/>
    </row>
    <row r="1764" spans="10:61" x14ac:dyDescent="0.2">
      <c r="J1764" s="7"/>
      <c r="K1764" s="7"/>
      <c r="L1764" s="7"/>
      <c r="M1764" s="7"/>
      <c r="N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R1764" s="7"/>
      <c r="AT1764" s="7"/>
      <c r="AV1764" s="7"/>
      <c r="AW1764" s="7"/>
      <c r="AX1764" s="7"/>
      <c r="AY1764" s="7"/>
      <c r="AZ1764" s="7"/>
      <c r="BA1764" s="7"/>
      <c r="BI1764" s="7"/>
    </row>
    <row r="1765" spans="10:61" x14ac:dyDescent="0.2">
      <c r="J1765" s="7"/>
      <c r="K1765" s="7"/>
      <c r="L1765" s="7"/>
      <c r="M1765" s="7"/>
      <c r="N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R1765" s="7"/>
      <c r="AT1765" s="7"/>
      <c r="AV1765" s="7"/>
      <c r="AW1765" s="7"/>
      <c r="AX1765" s="7"/>
      <c r="AY1765" s="7"/>
      <c r="AZ1765" s="7"/>
      <c r="BA1765" s="7"/>
      <c r="BI1765" s="7"/>
    </row>
    <row r="1766" spans="10:61" x14ac:dyDescent="0.2">
      <c r="J1766" s="7"/>
      <c r="K1766" s="7"/>
      <c r="L1766" s="7"/>
      <c r="M1766" s="7"/>
      <c r="N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R1766" s="7"/>
      <c r="AT1766" s="7"/>
      <c r="AV1766" s="7"/>
      <c r="AW1766" s="7"/>
      <c r="AX1766" s="7"/>
      <c r="AY1766" s="7"/>
      <c r="AZ1766" s="7"/>
      <c r="BA1766" s="7"/>
      <c r="BI1766" s="7"/>
    </row>
    <row r="1767" spans="10:61" x14ac:dyDescent="0.2">
      <c r="J1767" s="7"/>
      <c r="K1767" s="7"/>
      <c r="L1767" s="7"/>
      <c r="M1767" s="7"/>
      <c r="N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R1767" s="7"/>
      <c r="AT1767" s="7"/>
      <c r="AV1767" s="7"/>
      <c r="AW1767" s="7"/>
      <c r="AX1767" s="7"/>
      <c r="AY1767" s="7"/>
      <c r="AZ1767" s="7"/>
      <c r="BA1767" s="7"/>
      <c r="BI1767" s="7"/>
    </row>
    <row r="1768" spans="10:61" x14ac:dyDescent="0.2">
      <c r="J1768" s="7"/>
      <c r="K1768" s="7"/>
      <c r="L1768" s="7"/>
      <c r="M1768" s="7"/>
      <c r="N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R1768" s="7"/>
      <c r="AT1768" s="7"/>
      <c r="AV1768" s="7"/>
      <c r="AW1768" s="7"/>
      <c r="AX1768" s="7"/>
      <c r="AY1768" s="7"/>
      <c r="AZ1768" s="7"/>
      <c r="BA1768" s="7"/>
      <c r="BI1768" s="7"/>
    </row>
    <row r="1769" spans="10:61" x14ac:dyDescent="0.2">
      <c r="J1769" s="7"/>
      <c r="K1769" s="7"/>
      <c r="L1769" s="7"/>
      <c r="M1769" s="7"/>
      <c r="N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R1769" s="7"/>
      <c r="AT1769" s="7"/>
      <c r="AV1769" s="7"/>
      <c r="AW1769" s="7"/>
      <c r="AX1769" s="7"/>
      <c r="AY1769" s="7"/>
      <c r="AZ1769" s="7"/>
      <c r="BA1769" s="7"/>
      <c r="BI1769" s="7"/>
    </row>
    <row r="1770" spans="10:61" x14ac:dyDescent="0.2">
      <c r="J1770" s="7"/>
      <c r="K1770" s="7"/>
      <c r="L1770" s="7"/>
      <c r="M1770" s="7"/>
      <c r="N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R1770" s="7"/>
      <c r="AT1770" s="7"/>
      <c r="AV1770" s="7"/>
      <c r="AW1770" s="7"/>
      <c r="AX1770" s="7"/>
      <c r="AY1770" s="7"/>
      <c r="AZ1770" s="7"/>
      <c r="BA1770" s="7"/>
      <c r="BI1770" s="7"/>
    </row>
    <row r="1771" spans="10:61" x14ac:dyDescent="0.2">
      <c r="J1771" s="7"/>
      <c r="K1771" s="7"/>
      <c r="L1771" s="7"/>
      <c r="M1771" s="7"/>
      <c r="N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R1771" s="7"/>
      <c r="AT1771" s="7"/>
      <c r="AV1771" s="7"/>
      <c r="AW1771" s="7"/>
      <c r="AX1771" s="7"/>
      <c r="AY1771" s="7"/>
      <c r="AZ1771" s="7"/>
      <c r="BA1771" s="7"/>
      <c r="BI1771" s="7"/>
    </row>
    <row r="1772" spans="10:61" x14ac:dyDescent="0.2">
      <c r="J1772" s="7"/>
      <c r="K1772" s="7"/>
      <c r="L1772" s="7"/>
      <c r="M1772" s="7"/>
      <c r="N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R1772" s="7"/>
      <c r="AT1772" s="7"/>
      <c r="AV1772" s="7"/>
      <c r="AW1772" s="7"/>
      <c r="AX1772" s="7"/>
      <c r="AY1772" s="7"/>
      <c r="AZ1772" s="7"/>
      <c r="BA1772" s="7"/>
      <c r="BI1772" s="7"/>
    </row>
    <row r="1773" spans="10:61" x14ac:dyDescent="0.2">
      <c r="J1773" s="7"/>
      <c r="K1773" s="7"/>
      <c r="L1773" s="7"/>
      <c r="M1773" s="7"/>
      <c r="N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R1773" s="7"/>
      <c r="AT1773" s="7"/>
      <c r="AV1773" s="7"/>
      <c r="AW1773" s="7"/>
      <c r="AX1773" s="7"/>
      <c r="AY1773" s="7"/>
      <c r="AZ1773" s="7"/>
      <c r="BA1773" s="7"/>
      <c r="BI1773" s="7"/>
    </row>
    <row r="1774" spans="10:61" x14ac:dyDescent="0.2">
      <c r="J1774" s="7"/>
      <c r="K1774" s="7"/>
      <c r="L1774" s="7"/>
      <c r="M1774" s="7"/>
      <c r="N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R1774" s="7"/>
      <c r="AT1774" s="7"/>
      <c r="AV1774" s="7"/>
      <c r="AW1774" s="7"/>
      <c r="AX1774" s="7"/>
      <c r="AY1774" s="7"/>
      <c r="AZ1774" s="7"/>
      <c r="BA1774" s="7"/>
      <c r="BI1774" s="7"/>
    </row>
    <row r="1775" spans="10:61" x14ac:dyDescent="0.2">
      <c r="J1775" s="7"/>
      <c r="K1775" s="7"/>
      <c r="L1775" s="7"/>
      <c r="M1775" s="7"/>
      <c r="N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R1775" s="7"/>
      <c r="AT1775" s="7"/>
      <c r="AV1775" s="7"/>
      <c r="AW1775" s="7"/>
      <c r="AX1775" s="7"/>
      <c r="AY1775" s="7"/>
      <c r="AZ1775" s="7"/>
      <c r="BA1775" s="7"/>
      <c r="BI1775" s="7"/>
    </row>
    <row r="1776" spans="10:61" x14ac:dyDescent="0.2">
      <c r="J1776" s="7"/>
      <c r="K1776" s="7"/>
      <c r="L1776" s="7"/>
      <c r="M1776" s="7"/>
      <c r="N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R1776" s="7"/>
      <c r="AT1776" s="7"/>
      <c r="AV1776" s="7"/>
      <c r="AW1776" s="7"/>
      <c r="AX1776" s="7"/>
      <c r="AY1776" s="7"/>
      <c r="AZ1776" s="7"/>
      <c r="BA1776" s="7"/>
      <c r="BI1776" s="7"/>
    </row>
    <row r="1777" spans="10:61" x14ac:dyDescent="0.2">
      <c r="J1777" s="7"/>
      <c r="K1777" s="7"/>
      <c r="L1777" s="7"/>
      <c r="M1777" s="7"/>
      <c r="N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R1777" s="7"/>
      <c r="AT1777" s="7"/>
      <c r="AV1777" s="7"/>
      <c r="AW1777" s="7"/>
      <c r="AX1777" s="7"/>
      <c r="AY1777" s="7"/>
      <c r="AZ1777" s="7"/>
      <c r="BA1777" s="7"/>
      <c r="BI1777" s="7"/>
    </row>
    <row r="1778" spans="10:61" x14ac:dyDescent="0.2">
      <c r="J1778" s="7"/>
      <c r="K1778" s="7"/>
      <c r="L1778" s="7"/>
      <c r="M1778" s="7"/>
      <c r="N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R1778" s="7"/>
      <c r="AT1778" s="7"/>
      <c r="AV1778" s="7"/>
      <c r="AW1778" s="7"/>
      <c r="AX1778" s="7"/>
      <c r="AY1778" s="7"/>
      <c r="AZ1778" s="7"/>
      <c r="BA1778" s="7"/>
      <c r="BI1778" s="7"/>
    </row>
    <row r="1779" spans="10:61" x14ac:dyDescent="0.2">
      <c r="J1779" s="7"/>
      <c r="K1779" s="7"/>
      <c r="L1779" s="7"/>
      <c r="M1779" s="7"/>
      <c r="N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R1779" s="7"/>
      <c r="AT1779" s="7"/>
      <c r="AV1779" s="7"/>
      <c r="AW1779" s="7"/>
      <c r="AX1779" s="7"/>
      <c r="AY1779" s="7"/>
      <c r="AZ1779" s="7"/>
      <c r="BA1779" s="7"/>
      <c r="BI1779" s="7"/>
    </row>
    <row r="1780" spans="10:61" x14ac:dyDescent="0.2">
      <c r="J1780" s="7"/>
      <c r="K1780" s="7"/>
      <c r="L1780" s="7"/>
      <c r="M1780" s="7"/>
      <c r="N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R1780" s="7"/>
      <c r="AT1780" s="7"/>
      <c r="AV1780" s="7"/>
      <c r="AW1780" s="7"/>
      <c r="AX1780" s="7"/>
      <c r="AY1780" s="7"/>
      <c r="AZ1780" s="7"/>
      <c r="BA1780" s="7"/>
      <c r="BI1780" s="7"/>
    </row>
    <row r="1781" spans="10:61" x14ac:dyDescent="0.2">
      <c r="J1781" s="7"/>
      <c r="K1781" s="7"/>
      <c r="L1781" s="7"/>
      <c r="M1781" s="7"/>
      <c r="N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R1781" s="7"/>
      <c r="AT1781" s="7"/>
      <c r="AV1781" s="7"/>
      <c r="AW1781" s="7"/>
      <c r="AX1781" s="7"/>
      <c r="AY1781" s="7"/>
      <c r="AZ1781" s="7"/>
      <c r="BA1781" s="7"/>
      <c r="BI1781" s="7"/>
    </row>
    <row r="1782" spans="10:61" x14ac:dyDescent="0.2">
      <c r="J1782" s="7"/>
      <c r="K1782" s="7"/>
      <c r="L1782" s="7"/>
      <c r="M1782" s="7"/>
      <c r="N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R1782" s="7"/>
      <c r="AT1782" s="7"/>
      <c r="AV1782" s="7"/>
      <c r="AW1782" s="7"/>
      <c r="AX1782" s="7"/>
      <c r="AY1782" s="7"/>
      <c r="AZ1782" s="7"/>
      <c r="BA1782" s="7"/>
      <c r="BI1782" s="7"/>
    </row>
    <row r="1783" spans="10:61" x14ac:dyDescent="0.2">
      <c r="J1783" s="7"/>
      <c r="K1783" s="7"/>
      <c r="L1783" s="7"/>
      <c r="M1783" s="7"/>
      <c r="N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R1783" s="7"/>
      <c r="AT1783" s="7"/>
      <c r="AV1783" s="7"/>
      <c r="AW1783" s="7"/>
      <c r="AX1783" s="7"/>
      <c r="AY1783" s="7"/>
      <c r="AZ1783" s="7"/>
      <c r="BA1783" s="7"/>
      <c r="BI1783" s="7"/>
    </row>
    <row r="1784" spans="10:61" x14ac:dyDescent="0.2">
      <c r="J1784" s="7"/>
      <c r="K1784" s="7"/>
      <c r="L1784" s="7"/>
      <c r="M1784" s="7"/>
      <c r="N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R1784" s="7"/>
      <c r="AT1784" s="7"/>
      <c r="AV1784" s="7"/>
      <c r="AW1784" s="7"/>
      <c r="AX1784" s="7"/>
      <c r="AY1784" s="7"/>
      <c r="AZ1784" s="7"/>
      <c r="BA1784" s="7"/>
      <c r="BI1784" s="7"/>
    </row>
    <row r="1785" spans="10:61" x14ac:dyDescent="0.2">
      <c r="J1785" s="7"/>
      <c r="K1785" s="7"/>
      <c r="L1785" s="7"/>
      <c r="M1785" s="7"/>
      <c r="N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R1785" s="7"/>
      <c r="AT1785" s="7"/>
      <c r="AV1785" s="7"/>
      <c r="AW1785" s="7"/>
      <c r="AX1785" s="7"/>
      <c r="AY1785" s="7"/>
      <c r="AZ1785" s="7"/>
      <c r="BA1785" s="7"/>
      <c r="BI1785" s="7"/>
    </row>
    <row r="1786" spans="10:61" x14ac:dyDescent="0.2">
      <c r="J1786" s="7"/>
      <c r="K1786" s="7"/>
      <c r="L1786" s="7"/>
      <c r="M1786" s="7"/>
      <c r="N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R1786" s="7"/>
      <c r="AT1786" s="7"/>
      <c r="AV1786" s="7"/>
      <c r="AW1786" s="7"/>
      <c r="AX1786" s="7"/>
      <c r="AY1786" s="7"/>
      <c r="AZ1786" s="7"/>
      <c r="BA1786" s="7"/>
      <c r="BI1786" s="7"/>
    </row>
    <row r="1787" spans="10:61" x14ac:dyDescent="0.2">
      <c r="J1787" s="7"/>
      <c r="K1787" s="7"/>
      <c r="L1787" s="7"/>
      <c r="M1787" s="7"/>
      <c r="N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R1787" s="7"/>
      <c r="AT1787" s="7"/>
      <c r="AV1787" s="7"/>
      <c r="AW1787" s="7"/>
      <c r="AX1787" s="7"/>
      <c r="AY1787" s="7"/>
      <c r="AZ1787" s="7"/>
      <c r="BA1787" s="7"/>
      <c r="BI1787" s="7"/>
    </row>
    <row r="1788" spans="10:61" x14ac:dyDescent="0.2">
      <c r="J1788" s="7"/>
      <c r="K1788" s="7"/>
      <c r="L1788" s="7"/>
      <c r="M1788" s="7"/>
      <c r="N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R1788" s="7"/>
      <c r="AT1788" s="7"/>
      <c r="AV1788" s="7"/>
      <c r="AW1788" s="7"/>
      <c r="AX1788" s="7"/>
      <c r="AY1788" s="7"/>
      <c r="AZ1788" s="7"/>
      <c r="BA1788" s="7"/>
      <c r="BI1788" s="7"/>
    </row>
    <row r="1789" spans="10:61" x14ac:dyDescent="0.2">
      <c r="J1789" s="7"/>
      <c r="K1789" s="7"/>
      <c r="L1789" s="7"/>
      <c r="M1789" s="7"/>
      <c r="N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R1789" s="7"/>
      <c r="AT1789" s="7"/>
      <c r="AV1789" s="7"/>
      <c r="AW1789" s="7"/>
      <c r="AX1789" s="7"/>
      <c r="AY1789" s="7"/>
      <c r="AZ1789" s="7"/>
      <c r="BA1789" s="7"/>
      <c r="BI1789" s="7"/>
    </row>
    <row r="1790" spans="10:61" x14ac:dyDescent="0.2">
      <c r="J1790" s="7"/>
      <c r="K1790" s="7"/>
      <c r="L1790" s="7"/>
      <c r="M1790" s="7"/>
      <c r="N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R1790" s="7"/>
      <c r="AT1790" s="7"/>
      <c r="AV1790" s="7"/>
      <c r="AW1790" s="7"/>
      <c r="AX1790" s="7"/>
      <c r="AY1790" s="7"/>
      <c r="AZ1790" s="7"/>
      <c r="BA1790" s="7"/>
      <c r="BI1790" s="7"/>
    </row>
    <row r="1791" spans="10:61" x14ac:dyDescent="0.2">
      <c r="J1791" s="7"/>
      <c r="K1791" s="7"/>
      <c r="L1791" s="7"/>
      <c r="M1791" s="7"/>
      <c r="N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R1791" s="7"/>
      <c r="AT1791" s="7"/>
      <c r="AV1791" s="7"/>
      <c r="AW1791" s="7"/>
      <c r="AX1791" s="7"/>
      <c r="AY1791" s="7"/>
      <c r="AZ1791" s="7"/>
      <c r="BA1791" s="7"/>
      <c r="BI1791" s="7"/>
    </row>
    <row r="1792" spans="10:61" x14ac:dyDescent="0.2">
      <c r="J1792" s="7"/>
      <c r="K1792" s="7"/>
      <c r="L1792" s="7"/>
      <c r="M1792" s="7"/>
      <c r="N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R1792" s="7"/>
      <c r="AT1792" s="7"/>
      <c r="AV1792" s="7"/>
      <c r="AW1792" s="7"/>
      <c r="AX1792" s="7"/>
      <c r="AY1792" s="7"/>
      <c r="AZ1792" s="7"/>
      <c r="BA1792" s="7"/>
      <c r="BI1792" s="7"/>
    </row>
    <row r="1793" spans="10:61" x14ac:dyDescent="0.2">
      <c r="J1793" s="7"/>
      <c r="K1793" s="7"/>
      <c r="L1793" s="7"/>
      <c r="M1793" s="7"/>
      <c r="N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R1793" s="7"/>
      <c r="AT1793" s="7"/>
      <c r="AV1793" s="7"/>
      <c r="AW1793" s="7"/>
      <c r="AX1793" s="7"/>
      <c r="AY1793" s="7"/>
      <c r="AZ1793" s="7"/>
      <c r="BA1793" s="7"/>
      <c r="BI1793" s="7"/>
    </row>
    <row r="1794" spans="10:61" x14ac:dyDescent="0.2">
      <c r="J1794" s="7"/>
      <c r="K1794" s="7"/>
      <c r="L1794" s="7"/>
      <c r="M1794" s="7"/>
      <c r="N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R1794" s="7"/>
      <c r="AT1794" s="7"/>
      <c r="AV1794" s="7"/>
      <c r="AW1794" s="7"/>
      <c r="AX1794" s="7"/>
      <c r="AY1794" s="7"/>
      <c r="AZ1794" s="7"/>
      <c r="BA1794" s="7"/>
      <c r="BI1794" s="7"/>
    </row>
    <row r="1795" spans="10:61" x14ac:dyDescent="0.2">
      <c r="J1795" s="7"/>
      <c r="K1795" s="7"/>
      <c r="L1795" s="7"/>
      <c r="M1795" s="7"/>
      <c r="N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R1795" s="7"/>
      <c r="AT1795" s="7"/>
      <c r="AV1795" s="7"/>
      <c r="AW1795" s="7"/>
      <c r="AX1795" s="7"/>
      <c r="AY1795" s="7"/>
      <c r="AZ1795" s="7"/>
      <c r="BA1795" s="7"/>
      <c r="BI1795" s="7"/>
    </row>
    <row r="1796" spans="10:61" x14ac:dyDescent="0.2">
      <c r="J1796" s="7"/>
      <c r="K1796" s="7"/>
      <c r="L1796" s="7"/>
      <c r="M1796" s="7"/>
      <c r="N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R1796" s="7"/>
      <c r="AT1796" s="7"/>
      <c r="AV1796" s="7"/>
      <c r="AW1796" s="7"/>
      <c r="AX1796" s="7"/>
      <c r="AY1796" s="7"/>
      <c r="AZ1796" s="7"/>
      <c r="BA1796" s="7"/>
      <c r="BI1796" s="7"/>
    </row>
    <row r="1797" spans="10:61" x14ac:dyDescent="0.2">
      <c r="J1797" s="7"/>
      <c r="K1797" s="7"/>
      <c r="L1797" s="7"/>
      <c r="M1797" s="7"/>
      <c r="N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R1797" s="7"/>
      <c r="AT1797" s="7"/>
      <c r="AV1797" s="7"/>
      <c r="AW1797" s="7"/>
      <c r="AX1797" s="7"/>
      <c r="AY1797" s="7"/>
      <c r="AZ1797" s="7"/>
      <c r="BA1797" s="7"/>
      <c r="BI1797" s="7"/>
    </row>
    <row r="1798" spans="10:61" x14ac:dyDescent="0.2">
      <c r="J1798" s="7"/>
      <c r="K1798" s="7"/>
      <c r="L1798" s="7"/>
      <c r="M1798" s="7"/>
      <c r="N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R1798" s="7"/>
      <c r="AT1798" s="7"/>
      <c r="AV1798" s="7"/>
      <c r="AW1798" s="7"/>
      <c r="AX1798" s="7"/>
      <c r="AY1798" s="7"/>
      <c r="AZ1798" s="7"/>
      <c r="BA1798" s="7"/>
      <c r="BI1798" s="7"/>
    </row>
    <row r="1799" spans="10:61" x14ac:dyDescent="0.2">
      <c r="J1799" s="7"/>
      <c r="K1799" s="7"/>
      <c r="L1799" s="7"/>
      <c r="M1799" s="7"/>
      <c r="N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R1799" s="7"/>
      <c r="AT1799" s="7"/>
      <c r="AV1799" s="7"/>
      <c r="AW1799" s="7"/>
      <c r="AX1799" s="7"/>
      <c r="AY1799" s="7"/>
      <c r="AZ1799" s="7"/>
      <c r="BA1799" s="7"/>
      <c r="BI1799" s="7"/>
    </row>
    <row r="1800" spans="10:61" x14ac:dyDescent="0.2">
      <c r="J1800" s="7"/>
      <c r="K1800" s="7"/>
      <c r="L1800" s="7"/>
      <c r="M1800" s="7"/>
      <c r="N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R1800" s="7"/>
      <c r="AT1800" s="7"/>
      <c r="AV1800" s="7"/>
      <c r="AW1800" s="7"/>
      <c r="AX1800" s="7"/>
      <c r="AY1800" s="7"/>
      <c r="AZ1800" s="7"/>
      <c r="BA1800" s="7"/>
      <c r="BI1800" s="7"/>
    </row>
    <row r="1801" spans="10:61" x14ac:dyDescent="0.2">
      <c r="J1801" s="7"/>
      <c r="K1801" s="7"/>
      <c r="L1801" s="7"/>
      <c r="M1801" s="7"/>
      <c r="N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R1801" s="7"/>
      <c r="AT1801" s="7"/>
      <c r="AV1801" s="7"/>
      <c r="AW1801" s="7"/>
      <c r="AX1801" s="7"/>
      <c r="AY1801" s="7"/>
      <c r="AZ1801" s="7"/>
      <c r="BA1801" s="7"/>
      <c r="BI1801" s="7"/>
    </row>
    <row r="1802" spans="10:61" x14ac:dyDescent="0.2">
      <c r="J1802" s="7"/>
      <c r="K1802" s="7"/>
      <c r="L1802" s="7"/>
      <c r="M1802" s="7"/>
      <c r="N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R1802" s="7"/>
      <c r="AT1802" s="7"/>
      <c r="AV1802" s="7"/>
      <c r="AW1802" s="7"/>
      <c r="AX1802" s="7"/>
      <c r="AY1802" s="7"/>
      <c r="AZ1802" s="7"/>
      <c r="BA1802" s="7"/>
      <c r="BI1802" s="7"/>
    </row>
    <row r="1803" spans="10:61" x14ac:dyDescent="0.2">
      <c r="J1803" s="7"/>
      <c r="K1803" s="7"/>
      <c r="L1803" s="7"/>
      <c r="M1803" s="7"/>
      <c r="N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R1803" s="7"/>
      <c r="AT1803" s="7"/>
      <c r="AV1803" s="7"/>
      <c r="AW1803" s="7"/>
      <c r="AX1803" s="7"/>
      <c r="AY1803" s="7"/>
      <c r="AZ1803" s="7"/>
      <c r="BA1803" s="7"/>
      <c r="BI1803" s="7"/>
    </row>
    <row r="1804" spans="10:61" x14ac:dyDescent="0.2">
      <c r="J1804" s="7"/>
      <c r="K1804" s="7"/>
      <c r="L1804" s="7"/>
      <c r="M1804" s="7"/>
      <c r="N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R1804" s="7"/>
      <c r="AT1804" s="7"/>
      <c r="AV1804" s="7"/>
      <c r="AW1804" s="7"/>
      <c r="AX1804" s="7"/>
      <c r="AY1804" s="7"/>
      <c r="AZ1804" s="7"/>
      <c r="BA1804" s="7"/>
      <c r="BI1804" s="7"/>
    </row>
    <row r="1805" spans="10:61" x14ac:dyDescent="0.2">
      <c r="J1805" s="7"/>
      <c r="K1805" s="7"/>
      <c r="L1805" s="7"/>
      <c r="M1805" s="7"/>
      <c r="N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R1805" s="7"/>
      <c r="AT1805" s="7"/>
      <c r="AV1805" s="7"/>
      <c r="AW1805" s="7"/>
      <c r="AX1805" s="7"/>
      <c r="AY1805" s="7"/>
      <c r="AZ1805" s="7"/>
      <c r="BA1805" s="7"/>
      <c r="BI1805" s="7"/>
    </row>
    <row r="1806" spans="10:61" x14ac:dyDescent="0.2">
      <c r="J1806" s="7"/>
      <c r="K1806" s="7"/>
      <c r="L1806" s="7"/>
      <c r="M1806" s="7"/>
      <c r="N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R1806" s="7"/>
      <c r="AT1806" s="7"/>
      <c r="AV1806" s="7"/>
      <c r="AW1806" s="7"/>
      <c r="AX1806" s="7"/>
      <c r="AY1806" s="7"/>
      <c r="AZ1806" s="7"/>
      <c r="BA1806" s="7"/>
      <c r="BI1806" s="7"/>
    </row>
    <row r="1807" spans="10:61" x14ac:dyDescent="0.2">
      <c r="J1807" s="7"/>
      <c r="K1807" s="7"/>
      <c r="L1807" s="7"/>
      <c r="M1807" s="7"/>
      <c r="N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R1807" s="7"/>
      <c r="AT1807" s="7"/>
      <c r="AV1807" s="7"/>
      <c r="AW1807" s="7"/>
      <c r="AX1807" s="7"/>
      <c r="AY1807" s="7"/>
      <c r="AZ1807" s="7"/>
      <c r="BA1807" s="7"/>
      <c r="BI1807" s="7"/>
    </row>
    <row r="1808" spans="10:61" x14ac:dyDescent="0.2">
      <c r="J1808" s="7"/>
      <c r="K1808" s="7"/>
      <c r="L1808" s="7"/>
      <c r="M1808" s="7"/>
      <c r="N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R1808" s="7"/>
      <c r="AT1808" s="7"/>
      <c r="AV1808" s="7"/>
      <c r="AW1808" s="7"/>
      <c r="AX1808" s="7"/>
      <c r="AY1808" s="7"/>
      <c r="AZ1808" s="7"/>
      <c r="BA1808" s="7"/>
      <c r="BI1808" s="7"/>
    </row>
    <row r="1809" spans="10:61" x14ac:dyDescent="0.2">
      <c r="J1809" s="7"/>
      <c r="K1809" s="7"/>
      <c r="L1809" s="7"/>
      <c r="M1809" s="7"/>
      <c r="N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R1809" s="7"/>
      <c r="AT1809" s="7"/>
      <c r="AV1809" s="7"/>
      <c r="AW1809" s="7"/>
      <c r="AX1809" s="7"/>
      <c r="AY1809" s="7"/>
      <c r="AZ1809" s="7"/>
      <c r="BA1809" s="7"/>
      <c r="BI1809" s="7"/>
    </row>
    <row r="1810" spans="10:61" x14ac:dyDescent="0.2">
      <c r="J1810" s="7"/>
      <c r="K1810" s="7"/>
      <c r="L1810" s="7"/>
      <c r="M1810" s="7"/>
      <c r="N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R1810" s="7"/>
      <c r="AT1810" s="7"/>
      <c r="AV1810" s="7"/>
      <c r="AW1810" s="7"/>
      <c r="AX1810" s="7"/>
      <c r="AY1810" s="7"/>
      <c r="AZ1810" s="7"/>
      <c r="BA1810" s="7"/>
      <c r="BI1810" s="7"/>
    </row>
    <row r="1811" spans="10:61" x14ac:dyDescent="0.2">
      <c r="J1811" s="7"/>
      <c r="K1811" s="7"/>
      <c r="L1811" s="7"/>
      <c r="M1811" s="7"/>
      <c r="N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R1811" s="7"/>
      <c r="AT1811" s="7"/>
      <c r="AV1811" s="7"/>
      <c r="AW1811" s="7"/>
      <c r="AX1811" s="7"/>
      <c r="AY1811" s="7"/>
      <c r="AZ1811" s="7"/>
      <c r="BA1811" s="7"/>
      <c r="BI1811" s="7"/>
    </row>
    <row r="1812" spans="10:61" x14ac:dyDescent="0.2">
      <c r="J1812" s="7"/>
      <c r="K1812" s="7"/>
      <c r="L1812" s="7"/>
      <c r="M1812" s="7"/>
      <c r="N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R1812" s="7"/>
      <c r="AT1812" s="7"/>
      <c r="AV1812" s="7"/>
      <c r="AW1812" s="7"/>
      <c r="AX1812" s="7"/>
      <c r="AY1812" s="7"/>
      <c r="AZ1812" s="7"/>
      <c r="BA1812" s="7"/>
      <c r="BI1812" s="7"/>
    </row>
    <row r="1813" spans="10:61" x14ac:dyDescent="0.2">
      <c r="J1813" s="7"/>
      <c r="K1813" s="7"/>
      <c r="L1813" s="7"/>
      <c r="M1813" s="7"/>
      <c r="N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R1813" s="7"/>
      <c r="AT1813" s="7"/>
      <c r="AV1813" s="7"/>
      <c r="AW1813" s="7"/>
      <c r="AX1813" s="7"/>
      <c r="AY1813" s="7"/>
      <c r="AZ1813" s="7"/>
      <c r="BA1813" s="7"/>
      <c r="BI1813" s="7"/>
    </row>
    <row r="1814" spans="10:61" x14ac:dyDescent="0.2">
      <c r="J1814" s="7"/>
      <c r="K1814" s="7"/>
      <c r="L1814" s="7"/>
      <c r="M1814" s="7"/>
      <c r="N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R1814" s="7"/>
      <c r="AT1814" s="7"/>
      <c r="AV1814" s="7"/>
      <c r="AW1814" s="7"/>
      <c r="AX1814" s="7"/>
      <c r="AY1814" s="7"/>
      <c r="AZ1814" s="7"/>
      <c r="BA1814" s="7"/>
      <c r="BI1814" s="7"/>
    </row>
    <row r="1815" spans="10:61" x14ac:dyDescent="0.2">
      <c r="J1815" s="7"/>
      <c r="K1815" s="7"/>
      <c r="L1815" s="7"/>
      <c r="M1815" s="7"/>
      <c r="N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R1815" s="7"/>
      <c r="AT1815" s="7"/>
      <c r="AV1815" s="7"/>
      <c r="AW1815" s="7"/>
      <c r="AX1815" s="7"/>
      <c r="AY1815" s="7"/>
      <c r="AZ1815" s="7"/>
      <c r="BA1815" s="7"/>
      <c r="BI1815" s="7"/>
    </row>
    <row r="1816" spans="10:61" x14ac:dyDescent="0.2">
      <c r="J1816" s="7"/>
      <c r="K1816" s="7"/>
      <c r="L1816" s="7"/>
      <c r="M1816" s="7"/>
      <c r="N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R1816" s="7"/>
      <c r="AT1816" s="7"/>
      <c r="AV1816" s="7"/>
      <c r="AW1816" s="7"/>
      <c r="AX1816" s="7"/>
      <c r="AY1816" s="7"/>
      <c r="AZ1816" s="7"/>
      <c r="BA1816" s="7"/>
      <c r="BI1816" s="7"/>
    </row>
    <row r="1817" spans="10:61" x14ac:dyDescent="0.2">
      <c r="J1817" s="7"/>
      <c r="K1817" s="7"/>
      <c r="L1817" s="7"/>
      <c r="M1817" s="7"/>
      <c r="N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R1817" s="7"/>
      <c r="AT1817" s="7"/>
      <c r="AV1817" s="7"/>
      <c r="AW1817" s="7"/>
      <c r="AX1817" s="7"/>
      <c r="AY1817" s="7"/>
      <c r="AZ1817" s="7"/>
      <c r="BA1817" s="7"/>
      <c r="BI1817" s="7"/>
    </row>
    <row r="1818" spans="10:61" x14ac:dyDescent="0.2">
      <c r="J1818" s="7"/>
      <c r="K1818" s="7"/>
      <c r="L1818" s="7"/>
      <c r="M1818" s="7"/>
      <c r="N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R1818" s="7"/>
      <c r="AT1818" s="7"/>
      <c r="AV1818" s="7"/>
      <c r="AW1818" s="7"/>
      <c r="AX1818" s="7"/>
      <c r="AY1818" s="7"/>
      <c r="AZ1818" s="7"/>
      <c r="BA1818" s="7"/>
      <c r="BI1818" s="7"/>
    </row>
    <row r="1819" spans="10:61" x14ac:dyDescent="0.2">
      <c r="J1819" s="7"/>
      <c r="K1819" s="7"/>
      <c r="L1819" s="7"/>
      <c r="M1819" s="7"/>
      <c r="N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R1819" s="7"/>
      <c r="AT1819" s="7"/>
      <c r="AV1819" s="7"/>
      <c r="AW1819" s="7"/>
      <c r="AX1819" s="7"/>
      <c r="AY1819" s="7"/>
      <c r="AZ1819" s="7"/>
      <c r="BA1819" s="7"/>
      <c r="BI1819" s="7"/>
    </row>
    <row r="1820" spans="10:61" x14ac:dyDescent="0.2">
      <c r="J1820" s="7"/>
      <c r="K1820" s="7"/>
      <c r="L1820" s="7"/>
      <c r="M1820" s="7"/>
      <c r="N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R1820" s="7"/>
      <c r="AT1820" s="7"/>
      <c r="AV1820" s="7"/>
      <c r="AW1820" s="7"/>
      <c r="AX1820" s="7"/>
      <c r="AY1820" s="7"/>
      <c r="AZ1820" s="7"/>
      <c r="BA1820" s="7"/>
      <c r="BI1820" s="7"/>
    </row>
    <row r="1821" spans="10:61" x14ac:dyDescent="0.2">
      <c r="J1821" s="7"/>
      <c r="K1821" s="7"/>
      <c r="L1821" s="7"/>
      <c r="M1821" s="7"/>
      <c r="N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R1821" s="7"/>
      <c r="AT1821" s="7"/>
      <c r="AV1821" s="7"/>
      <c r="AW1821" s="7"/>
      <c r="AX1821" s="7"/>
      <c r="AY1821" s="7"/>
      <c r="AZ1821" s="7"/>
      <c r="BA1821" s="7"/>
      <c r="BI1821" s="7"/>
    </row>
    <row r="1822" spans="10:61" x14ac:dyDescent="0.2">
      <c r="J1822" s="7"/>
      <c r="K1822" s="7"/>
      <c r="L1822" s="7"/>
      <c r="M1822" s="7"/>
      <c r="N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R1822" s="7"/>
      <c r="AT1822" s="7"/>
      <c r="AV1822" s="7"/>
      <c r="AW1822" s="7"/>
      <c r="AX1822" s="7"/>
      <c r="AY1822" s="7"/>
      <c r="AZ1822" s="7"/>
      <c r="BA1822" s="7"/>
      <c r="BI1822" s="7"/>
    </row>
    <row r="1823" spans="10:61" x14ac:dyDescent="0.2">
      <c r="J1823" s="7"/>
      <c r="K1823" s="7"/>
      <c r="L1823" s="7"/>
      <c r="M1823" s="7"/>
      <c r="N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R1823" s="7"/>
      <c r="AT1823" s="7"/>
      <c r="AV1823" s="7"/>
      <c r="AW1823" s="7"/>
      <c r="AX1823" s="7"/>
      <c r="AY1823" s="7"/>
      <c r="AZ1823" s="7"/>
      <c r="BA1823" s="7"/>
      <c r="BI1823" s="7"/>
    </row>
    <row r="1824" spans="10:61" x14ac:dyDescent="0.2">
      <c r="J1824" s="7"/>
      <c r="K1824" s="7"/>
      <c r="L1824" s="7"/>
      <c r="M1824" s="7"/>
      <c r="N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R1824" s="7"/>
      <c r="AT1824" s="7"/>
      <c r="AV1824" s="7"/>
      <c r="AW1824" s="7"/>
      <c r="AX1824" s="7"/>
      <c r="AY1824" s="7"/>
      <c r="AZ1824" s="7"/>
      <c r="BA1824" s="7"/>
      <c r="BI1824" s="7"/>
    </row>
    <row r="1825" spans="10:61" x14ac:dyDescent="0.2">
      <c r="J1825" s="7"/>
      <c r="K1825" s="7"/>
      <c r="L1825" s="7"/>
      <c r="M1825" s="7"/>
      <c r="N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R1825" s="7"/>
      <c r="AT1825" s="7"/>
      <c r="AV1825" s="7"/>
      <c r="AW1825" s="7"/>
      <c r="AX1825" s="7"/>
      <c r="AY1825" s="7"/>
      <c r="AZ1825" s="7"/>
      <c r="BA1825" s="7"/>
      <c r="BI1825" s="7"/>
    </row>
    <row r="1826" spans="10:61" x14ac:dyDescent="0.2">
      <c r="J1826" s="7"/>
      <c r="K1826" s="7"/>
      <c r="L1826" s="7"/>
      <c r="M1826" s="7"/>
      <c r="N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R1826" s="7"/>
      <c r="AT1826" s="7"/>
      <c r="AV1826" s="7"/>
      <c r="AW1826" s="7"/>
      <c r="AX1826" s="7"/>
      <c r="AY1826" s="7"/>
      <c r="AZ1826" s="7"/>
      <c r="BA1826" s="7"/>
      <c r="BI1826" s="7"/>
    </row>
    <row r="1827" spans="10:61" x14ac:dyDescent="0.2">
      <c r="J1827" s="7"/>
      <c r="K1827" s="7"/>
      <c r="L1827" s="7"/>
      <c r="M1827" s="7"/>
      <c r="N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R1827" s="7"/>
      <c r="AT1827" s="7"/>
      <c r="AV1827" s="7"/>
      <c r="AW1827" s="7"/>
      <c r="AX1827" s="7"/>
      <c r="AY1827" s="7"/>
      <c r="AZ1827" s="7"/>
      <c r="BA1827" s="7"/>
      <c r="BI1827" s="7"/>
    </row>
    <row r="1828" spans="10:61" x14ac:dyDescent="0.2">
      <c r="J1828" s="7"/>
      <c r="K1828" s="7"/>
      <c r="L1828" s="7"/>
      <c r="M1828" s="7"/>
      <c r="N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R1828" s="7"/>
      <c r="AT1828" s="7"/>
      <c r="AV1828" s="7"/>
      <c r="AW1828" s="7"/>
      <c r="AX1828" s="7"/>
      <c r="AY1828" s="7"/>
      <c r="AZ1828" s="7"/>
      <c r="BA1828" s="7"/>
      <c r="BI1828" s="7"/>
    </row>
    <row r="1829" spans="10:61" x14ac:dyDescent="0.2">
      <c r="J1829" s="7"/>
      <c r="K1829" s="7"/>
      <c r="L1829" s="7"/>
      <c r="M1829" s="7"/>
      <c r="N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R1829" s="7"/>
      <c r="AT1829" s="7"/>
      <c r="AV1829" s="7"/>
      <c r="AW1829" s="7"/>
      <c r="AX1829" s="7"/>
      <c r="AY1829" s="7"/>
      <c r="AZ1829" s="7"/>
      <c r="BA1829" s="7"/>
      <c r="BI1829" s="7"/>
    </row>
    <row r="1830" spans="10:61" x14ac:dyDescent="0.2">
      <c r="J1830" s="7"/>
      <c r="K1830" s="7"/>
      <c r="L1830" s="7"/>
      <c r="M1830" s="7"/>
      <c r="N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R1830" s="7"/>
      <c r="AT1830" s="7"/>
      <c r="AV1830" s="7"/>
      <c r="AW1830" s="7"/>
      <c r="AX1830" s="7"/>
      <c r="AY1830" s="7"/>
      <c r="AZ1830" s="7"/>
      <c r="BA1830" s="7"/>
      <c r="BI1830" s="7"/>
    </row>
    <row r="1831" spans="10:61" x14ac:dyDescent="0.2">
      <c r="J1831" s="7"/>
      <c r="K1831" s="7"/>
      <c r="L1831" s="7"/>
      <c r="M1831" s="7"/>
      <c r="N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R1831" s="7"/>
      <c r="AT1831" s="7"/>
      <c r="AV1831" s="7"/>
      <c r="AW1831" s="7"/>
      <c r="AX1831" s="7"/>
      <c r="AY1831" s="7"/>
      <c r="AZ1831" s="7"/>
      <c r="BA1831" s="7"/>
      <c r="BI1831" s="7"/>
    </row>
    <row r="1832" spans="10:61" x14ac:dyDescent="0.2">
      <c r="J1832" s="7"/>
      <c r="K1832" s="7"/>
      <c r="L1832" s="7"/>
      <c r="M1832" s="7"/>
      <c r="N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R1832" s="7"/>
      <c r="AT1832" s="7"/>
      <c r="AV1832" s="7"/>
      <c r="AW1832" s="7"/>
      <c r="AX1832" s="7"/>
      <c r="AY1832" s="7"/>
      <c r="AZ1832" s="7"/>
      <c r="BA1832" s="7"/>
      <c r="BI1832" s="7"/>
    </row>
    <row r="1833" spans="10:61" x14ac:dyDescent="0.2">
      <c r="J1833" s="7"/>
      <c r="K1833" s="7"/>
      <c r="L1833" s="7"/>
      <c r="M1833" s="7"/>
      <c r="N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R1833" s="7"/>
      <c r="AT1833" s="7"/>
      <c r="AV1833" s="7"/>
      <c r="AW1833" s="7"/>
      <c r="AX1833" s="7"/>
      <c r="AY1833" s="7"/>
      <c r="AZ1833" s="7"/>
      <c r="BA1833" s="7"/>
      <c r="BI1833" s="7"/>
    </row>
    <row r="1834" spans="10:61" x14ac:dyDescent="0.2">
      <c r="J1834" s="7"/>
      <c r="K1834" s="7"/>
      <c r="L1834" s="7"/>
      <c r="M1834" s="7"/>
      <c r="N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R1834" s="7"/>
      <c r="AT1834" s="7"/>
      <c r="AV1834" s="7"/>
      <c r="AW1834" s="7"/>
      <c r="AX1834" s="7"/>
      <c r="AY1834" s="7"/>
      <c r="AZ1834" s="7"/>
      <c r="BA1834" s="7"/>
      <c r="BI1834" s="7"/>
    </row>
    <row r="1835" spans="10:61" x14ac:dyDescent="0.2">
      <c r="J1835" s="7"/>
      <c r="K1835" s="7"/>
      <c r="L1835" s="7"/>
      <c r="M1835" s="7"/>
      <c r="N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R1835" s="7"/>
      <c r="AT1835" s="7"/>
      <c r="AV1835" s="7"/>
      <c r="AW1835" s="7"/>
      <c r="AX1835" s="7"/>
      <c r="AY1835" s="7"/>
      <c r="AZ1835" s="7"/>
      <c r="BA1835" s="7"/>
      <c r="BI1835" s="7"/>
    </row>
    <row r="1836" spans="10:61" x14ac:dyDescent="0.2">
      <c r="J1836" s="7"/>
      <c r="K1836" s="7"/>
      <c r="L1836" s="7"/>
      <c r="M1836" s="7"/>
      <c r="N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R1836" s="7"/>
      <c r="AT1836" s="7"/>
      <c r="AV1836" s="7"/>
      <c r="AW1836" s="7"/>
      <c r="AX1836" s="7"/>
      <c r="AY1836" s="7"/>
      <c r="AZ1836" s="7"/>
      <c r="BA1836" s="7"/>
      <c r="BI1836" s="7"/>
    </row>
    <row r="1837" spans="10:61" x14ac:dyDescent="0.2">
      <c r="J1837" s="7"/>
      <c r="K1837" s="7"/>
      <c r="L1837" s="7"/>
      <c r="M1837" s="7"/>
      <c r="N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R1837" s="7"/>
      <c r="AT1837" s="7"/>
      <c r="AV1837" s="7"/>
      <c r="AW1837" s="7"/>
      <c r="AX1837" s="7"/>
      <c r="AY1837" s="7"/>
      <c r="AZ1837" s="7"/>
      <c r="BA1837" s="7"/>
      <c r="BI1837" s="7"/>
    </row>
    <row r="1838" spans="10:61" x14ac:dyDescent="0.2">
      <c r="J1838" s="7"/>
      <c r="K1838" s="7"/>
      <c r="L1838" s="7"/>
      <c r="M1838" s="7"/>
      <c r="N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R1838" s="7"/>
      <c r="AT1838" s="7"/>
      <c r="AV1838" s="7"/>
      <c r="AW1838" s="7"/>
      <c r="AX1838" s="7"/>
      <c r="AY1838" s="7"/>
      <c r="AZ1838" s="7"/>
      <c r="BA1838" s="7"/>
      <c r="BI1838" s="7"/>
    </row>
    <row r="1839" spans="10:61" x14ac:dyDescent="0.2">
      <c r="J1839" s="7"/>
      <c r="K1839" s="7"/>
      <c r="L1839" s="7"/>
      <c r="M1839" s="7"/>
      <c r="N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R1839" s="7"/>
      <c r="AT1839" s="7"/>
      <c r="AV1839" s="7"/>
      <c r="AW1839" s="7"/>
      <c r="AX1839" s="7"/>
      <c r="AY1839" s="7"/>
      <c r="AZ1839" s="7"/>
      <c r="BA1839" s="7"/>
      <c r="BI1839" s="7"/>
    </row>
    <row r="1840" spans="10:61" x14ac:dyDescent="0.2">
      <c r="J1840" s="7"/>
      <c r="K1840" s="7"/>
      <c r="L1840" s="7"/>
      <c r="M1840" s="7"/>
      <c r="N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R1840" s="7"/>
      <c r="AT1840" s="7"/>
      <c r="AV1840" s="7"/>
      <c r="AW1840" s="7"/>
      <c r="AX1840" s="7"/>
      <c r="AY1840" s="7"/>
      <c r="AZ1840" s="7"/>
      <c r="BA1840" s="7"/>
      <c r="BI1840" s="7"/>
    </row>
    <row r="1841" spans="10:61" x14ac:dyDescent="0.2">
      <c r="J1841" s="7"/>
      <c r="K1841" s="7"/>
      <c r="L1841" s="7"/>
      <c r="M1841" s="7"/>
      <c r="N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R1841" s="7"/>
      <c r="AT1841" s="7"/>
      <c r="AV1841" s="7"/>
      <c r="AW1841" s="7"/>
      <c r="AX1841" s="7"/>
      <c r="AY1841" s="7"/>
      <c r="AZ1841" s="7"/>
      <c r="BA1841" s="7"/>
      <c r="BI1841" s="7"/>
    </row>
    <row r="1842" spans="10:61" x14ac:dyDescent="0.2">
      <c r="J1842" s="7"/>
      <c r="K1842" s="7"/>
      <c r="L1842" s="7"/>
      <c r="M1842" s="7"/>
      <c r="N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R1842" s="7"/>
      <c r="AT1842" s="7"/>
      <c r="AV1842" s="7"/>
      <c r="AW1842" s="7"/>
      <c r="AX1842" s="7"/>
      <c r="AY1842" s="7"/>
      <c r="AZ1842" s="7"/>
      <c r="BA1842" s="7"/>
      <c r="BI1842" s="7"/>
    </row>
    <row r="1843" spans="10:61" x14ac:dyDescent="0.2">
      <c r="J1843" s="7"/>
      <c r="K1843" s="7"/>
      <c r="L1843" s="7"/>
      <c r="M1843" s="7"/>
      <c r="N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R1843" s="7"/>
      <c r="AT1843" s="7"/>
      <c r="AV1843" s="7"/>
      <c r="AW1843" s="7"/>
      <c r="AX1843" s="7"/>
      <c r="AY1843" s="7"/>
      <c r="AZ1843" s="7"/>
      <c r="BA1843" s="7"/>
      <c r="BI1843" s="7"/>
    </row>
    <row r="1844" spans="10:61" x14ac:dyDescent="0.2">
      <c r="J1844" s="7"/>
      <c r="K1844" s="7"/>
      <c r="L1844" s="7"/>
      <c r="M1844" s="7"/>
      <c r="N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R1844" s="7"/>
      <c r="AT1844" s="7"/>
      <c r="AV1844" s="7"/>
      <c r="AW1844" s="7"/>
      <c r="AX1844" s="7"/>
      <c r="AY1844" s="7"/>
      <c r="AZ1844" s="7"/>
      <c r="BA1844" s="7"/>
      <c r="BI1844" s="7"/>
    </row>
    <row r="1845" spans="10:61" x14ac:dyDescent="0.2">
      <c r="J1845" s="7"/>
      <c r="K1845" s="7"/>
      <c r="L1845" s="7"/>
      <c r="M1845" s="7"/>
      <c r="N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R1845" s="7"/>
      <c r="AT1845" s="7"/>
      <c r="AV1845" s="7"/>
      <c r="AW1845" s="7"/>
      <c r="AX1845" s="7"/>
      <c r="AY1845" s="7"/>
      <c r="AZ1845" s="7"/>
      <c r="BA1845" s="7"/>
      <c r="BI1845" s="7"/>
    </row>
    <row r="1846" spans="10:61" x14ac:dyDescent="0.2">
      <c r="J1846" s="7"/>
      <c r="K1846" s="7"/>
      <c r="L1846" s="7"/>
      <c r="M1846" s="7"/>
      <c r="N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R1846" s="7"/>
      <c r="AT1846" s="7"/>
      <c r="AV1846" s="7"/>
      <c r="AW1846" s="7"/>
      <c r="AX1846" s="7"/>
      <c r="AY1846" s="7"/>
      <c r="AZ1846" s="7"/>
      <c r="BA1846" s="7"/>
      <c r="BI1846" s="7"/>
    </row>
    <row r="1847" spans="10:61" x14ac:dyDescent="0.2">
      <c r="J1847" s="7"/>
      <c r="K1847" s="7"/>
      <c r="L1847" s="7"/>
      <c r="M1847" s="7"/>
      <c r="N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R1847" s="7"/>
      <c r="AT1847" s="7"/>
      <c r="AV1847" s="7"/>
      <c r="AW1847" s="7"/>
      <c r="AX1847" s="7"/>
      <c r="AY1847" s="7"/>
      <c r="AZ1847" s="7"/>
      <c r="BA1847" s="7"/>
      <c r="BI1847" s="7"/>
    </row>
    <row r="1848" spans="10:61" x14ac:dyDescent="0.2">
      <c r="J1848" s="7"/>
      <c r="K1848" s="7"/>
      <c r="L1848" s="7"/>
      <c r="M1848" s="7"/>
      <c r="N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R1848" s="7"/>
      <c r="AT1848" s="7"/>
      <c r="AV1848" s="7"/>
      <c r="AW1848" s="7"/>
      <c r="AX1848" s="7"/>
      <c r="AY1848" s="7"/>
      <c r="AZ1848" s="7"/>
      <c r="BA1848" s="7"/>
      <c r="BI1848" s="7"/>
    </row>
    <row r="1849" spans="10:61" x14ac:dyDescent="0.2">
      <c r="J1849" s="7"/>
      <c r="K1849" s="7"/>
      <c r="L1849" s="7"/>
      <c r="M1849" s="7"/>
      <c r="N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R1849" s="7"/>
      <c r="AT1849" s="7"/>
      <c r="AV1849" s="7"/>
      <c r="AW1849" s="7"/>
      <c r="AX1849" s="7"/>
      <c r="AY1849" s="7"/>
      <c r="AZ1849" s="7"/>
      <c r="BA1849" s="7"/>
      <c r="BI1849" s="7"/>
    </row>
    <row r="1850" spans="10:61" x14ac:dyDescent="0.2">
      <c r="J1850" s="7"/>
      <c r="K1850" s="7"/>
      <c r="L1850" s="7"/>
      <c r="M1850" s="7"/>
      <c r="N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R1850" s="7"/>
      <c r="AT1850" s="7"/>
      <c r="AV1850" s="7"/>
      <c r="AW1850" s="7"/>
      <c r="AX1850" s="7"/>
      <c r="AY1850" s="7"/>
      <c r="AZ1850" s="7"/>
      <c r="BA1850" s="7"/>
      <c r="BI1850" s="7"/>
    </row>
    <row r="1851" spans="10:61" x14ac:dyDescent="0.2">
      <c r="J1851" s="7"/>
      <c r="K1851" s="7"/>
      <c r="L1851" s="7"/>
      <c r="M1851" s="7"/>
      <c r="N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R1851" s="7"/>
      <c r="AT1851" s="7"/>
      <c r="AV1851" s="7"/>
      <c r="AW1851" s="7"/>
      <c r="AX1851" s="7"/>
      <c r="AY1851" s="7"/>
      <c r="AZ1851" s="7"/>
      <c r="BA1851" s="7"/>
      <c r="BI1851" s="7"/>
    </row>
    <row r="1852" spans="10:61" x14ac:dyDescent="0.2">
      <c r="J1852" s="7"/>
      <c r="K1852" s="7"/>
      <c r="L1852" s="7"/>
      <c r="M1852" s="7"/>
      <c r="N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R1852" s="7"/>
      <c r="AT1852" s="7"/>
      <c r="AV1852" s="7"/>
      <c r="AW1852" s="7"/>
      <c r="AX1852" s="7"/>
      <c r="AY1852" s="7"/>
      <c r="AZ1852" s="7"/>
      <c r="BA1852" s="7"/>
      <c r="BI1852" s="7"/>
    </row>
    <row r="1853" spans="10:61" x14ac:dyDescent="0.2">
      <c r="J1853" s="7"/>
      <c r="K1853" s="7"/>
      <c r="L1853" s="7"/>
      <c r="M1853" s="7"/>
      <c r="N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R1853" s="7"/>
      <c r="AT1853" s="7"/>
      <c r="AV1853" s="7"/>
      <c r="AW1853" s="7"/>
      <c r="AX1853" s="7"/>
      <c r="AY1853" s="7"/>
      <c r="AZ1853" s="7"/>
      <c r="BA1853" s="7"/>
      <c r="BI1853" s="7"/>
    </row>
    <row r="1854" spans="10:61" x14ac:dyDescent="0.2">
      <c r="J1854" s="7"/>
      <c r="K1854" s="7"/>
      <c r="L1854" s="7"/>
      <c r="M1854" s="7"/>
      <c r="N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R1854" s="7"/>
      <c r="AT1854" s="7"/>
      <c r="AV1854" s="7"/>
      <c r="AW1854" s="7"/>
      <c r="AX1854" s="7"/>
      <c r="AY1854" s="7"/>
      <c r="AZ1854" s="7"/>
      <c r="BA1854" s="7"/>
      <c r="BI1854" s="7"/>
    </row>
    <row r="1855" spans="10:61" x14ac:dyDescent="0.2">
      <c r="J1855" s="7"/>
      <c r="K1855" s="7"/>
      <c r="L1855" s="7"/>
      <c r="M1855" s="7"/>
      <c r="N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R1855" s="7"/>
      <c r="AT1855" s="7"/>
      <c r="AV1855" s="7"/>
      <c r="AW1855" s="7"/>
      <c r="AX1855" s="7"/>
      <c r="AY1855" s="7"/>
      <c r="AZ1855" s="7"/>
      <c r="BA1855" s="7"/>
      <c r="BI1855" s="7"/>
    </row>
    <row r="1856" spans="10:61" x14ac:dyDescent="0.2">
      <c r="J1856" s="7"/>
      <c r="K1856" s="7"/>
      <c r="L1856" s="7"/>
      <c r="M1856" s="7"/>
      <c r="N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R1856" s="7"/>
      <c r="AT1856" s="7"/>
      <c r="AV1856" s="7"/>
      <c r="AW1856" s="7"/>
      <c r="AX1856" s="7"/>
      <c r="AY1856" s="7"/>
      <c r="AZ1856" s="7"/>
      <c r="BA1856" s="7"/>
      <c r="BI1856" s="7"/>
    </row>
    <row r="1857" spans="10:61" x14ac:dyDescent="0.2">
      <c r="J1857" s="7"/>
      <c r="K1857" s="7"/>
      <c r="L1857" s="7"/>
      <c r="M1857" s="7"/>
      <c r="N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R1857" s="7"/>
      <c r="AT1857" s="7"/>
      <c r="AV1857" s="7"/>
      <c r="AW1857" s="7"/>
      <c r="AX1857" s="7"/>
      <c r="AY1857" s="7"/>
      <c r="AZ1857" s="7"/>
      <c r="BA1857" s="7"/>
      <c r="BI1857" s="7"/>
    </row>
    <row r="1858" spans="10:61" x14ac:dyDescent="0.2">
      <c r="J1858" s="7"/>
      <c r="K1858" s="7"/>
      <c r="L1858" s="7"/>
      <c r="M1858" s="7"/>
      <c r="N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R1858" s="7"/>
      <c r="AT1858" s="7"/>
      <c r="AV1858" s="7"/>
      <c r="AW1858" s="7"/>
      <c r="AX1858" s="7"/>
      <c r="AY1858" s="7"/>
      <c r="AZ1858" s="7"/>
      <c r="BA1858" s="7"/>
      <c r="BI1858" s="7"/>
    </row>
    <row r="1859" spans="10:61" x14ac:dyDescent="0.2">
      <c r="J1859" s="7"/>
      <c r="K1859" s="7"/>
      <c r="L1859" s="7"/>
      <c r="M1859" s="7"/>
      <c r="N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R1859" s="7"/>
      <c r="AT1859" s="7"/>
      <c r="AV1859" s="7"/>
      <c r="AW1859" s="7"/>
      <c r="AX1859" s="7"/>
      <c r="AY1859" s="7"/>
      <c r="AZ1859" s="7"/>
      <c r="BA1859" s="7"/>
      <c r="BI1859" s="7"/>
    </row>
    <row r="1860" spans="10:61" x14ac:dyDescent="0.2">
      <c r="J1860" s="7"/>
      <c r="K1860" s="7"/>
      <c r="L1860" s="7"/>
      <c r="M1860" s="7"/>
      <c r="N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R1860" s="7"/>
      <c r="AT1860" s="7"/>
      <c r="AV1860" s="7"/>
      <c r="AW1860" s="7"/>
      <c r="AX1860" s="7"/>
      <c r="AY1860" s="7"/>
      <c r="AZ1860" s="7"/>
      <c r="BA1860" s="7"/>
      <c r="BI1860" s="7"/>
    </row>
    <row r="1861" spans="10:61" x14ac:dyDescent="0.2">
      <c r="J1861" s="7"/>
      <c r="K1861" s="7"/>
      <c r="L1861" s="7"/>
      <c r="M1861" s="7"/>
      <c r="N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R1861" s="7"/>
      <c r="AT1861" s="7"/>
      <c r="AV1861" s="7"/>
      <c r="AW1861" s="7"/>
      <c r="AX1861" s="7"/>
      <c r="AY1861" s="7"/>
      <c r="AZ1861" s="7"/>
      <c r="BA1861" s="7"/>
      <c r="BI1861" s="7"/>
    </row>
    <row r="1862" spans="10:61" x14ac:dyDescent="0.2">
      <c r="J1862" s="7"/>
      <c r="K1862" s="7"/>
      <c r="L1862" s="7"/>
      <c r="M1862" s="7"/>
      <c r="N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R1862" s="7"/>
      <c r="AT1862" s="7"/>
      <c r="AV1862" s="7"/>
      <c r="AW1862" s="7"/>
      <c r="AX1862" s="7"/>
      <c r="AY1862" s="7"/>
      <c r="AZ1862" s="7"/>
      <c r="BA1862" s="7"/>
      <c r="BI1862" s="7"/>
    </row>
    <row r="1863" spans="10:61" x14ac:dyDescent="0.2">
      <c r="J1863" s="7"/>
      <c r="K1863" s="7"/>
      <c r="L1863" s="7"/>
      <c r="M1863" s="7"/>
      <c r="N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R1863" s="7"/>
      <c r="AT1863" s="7"/>
      <c r="AV1863" s="7"/>
      <c r="AW1863" s="7"/>
      <c r="AX1863" s="7"/>
      <c r="AY1863" s="7"/>
      <c r="AZ1863" s="7"/>
      <c r="BA1863" s="7"/>
      <c r="BI1863" s="7"/>
    </row>
    <row r="1864" spans="10:61" x14ac:dyDescent="0.2">
      <c r="J1864" s="7"/>
      <c r="K1864" s="7"/>
      <c r="L1864" s="7"/>
      <c r="M1864" s="7"/>
      <c r="N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R1864" s="7"/>
      <c r="AT1864" s="7"/>
      <c r="AV1864" s="7"/>
      <c r="AW1864" s="7"/>
      <c r="AX1864" s="7"/>
      <c r="AY1864" s="7"/>
      <c r="AZ1864" s="7"/>
      <c r="BA1864" s="7"/>
      <c r="BI1864" s="7"/>
    </row>
    <row r="1865" spans="10:61" x14ac:dyDescent="0.2">
      <c r="J1865" s="7"/>
      <c r="K1865" s="7"/>
      <c r="L1865" s="7"/>
      <c r="M1865" s="7"/>
      <c r="N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R1865" s="7"/>
      <c r="AT1865" s="7"/>
      <c r="AV1865" s="7"/>
      <c r="AW1865" s="7"/>
      <c r="AX1865" s="7"/>
      <c r="AY1865" s="7"/>
      <c r="AZ1865" s="7"/>
      <c r="BA1865" s="7"/>
      <c r="BI1865" s="7"/>
    </row>
    <row r="1866" spans="10:61" x14ac:dyDescent="0.2">
      <c r="J1866" s="7"/>
      <c r="K1866" s="7"/>
      <c r="L1866" s="7"/>
      <c r="M1866" s="7"/>
      <c r="N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R1866" s="7"/>
      <c r="AT1866" s="7"/>
      <c r="AV1866" s="7"/>
      <c r="AW1866" s="7"/>
      <c r="AX1866" s="7"/>
      <c r="AY1866" s="7"/>
      <c r="AZ1866" s="7"/>
      <c r="BA1866" s="7"/>
      <c r="BI1866" s="7"/>
    </row>
    <row r="1867" spans="10:61" x14ac:dyDescent="0.2">
      <c r="J1867" s="7"/>
      <c r="K1867" s="7"/>
      <c r="L1867" s="7"/>
      <c r="M1867" s="7"/>
      <c r="N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R1867" s="7"/>
      <c r="AT1867" s="7"/>
      <c r="AV1867" s="7"/>
      <c r="AW1867" s="7"/>
      <c r="AX1867" s="7"/>
      <c r="AY1867" s="7"/>
      <c r="AZ1867" s="7"/>
      <c r="BA1867" s="7"/>
      <c r="BI1867" s="7"/>
    </row>
    <row r="1868" spans="10:61" x14ac:dyDescent="0.2">
      <c r="J1868" s="7"/>
      <c r="K1868" s="7"/>
      <c r="L1868" s="7"/>
      <c r="M1868" s="7"/>
      <c r="N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R1868" s="7"/>
      <c r="AT1868" s="7"/>
      <c r="AV1868" s="7"/>
      <c r="AW1868" s="7"/>
      <c r="AX1868" s="7"/>
      <c r="AY1868" s="7"/>
      <c r="AZ1868" s="7"/>
      <c r="BA1868" s="7"/>
      <c r="BI1868" s="7"/>
    </row>
    <row r="1869" spans="10:61" x14ac:dyDescent="0.2">
      <c r="J1869" s="7"/>
      <c r="K1869" s="7"/>
      <c r="L1869" s="7"/>
      <c r="M1869" s="7"/>
      <c r="N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R1869" s="7"/>
      <c r="AT1869" s="7"/>
      <c r="AV1869" s="7"/>
      <c r="AW1869" s="7"/>
      <c r="AX1869" s="7"/>
      <c r="AY1869" s="7"/>
      <c r="AZ1869" s="7"/>
      <c r="BA1869" s="7"/>
      <c r="BI1869" s="7"/>
    </row>
    <row r="1870" spans="10:61" x14ac:dyDescent="0.2">
      <c r="J1870" s="7"/>
      <c r="K1870" s="7"/>
      <c r="L1870" s="7"/>
      <c r="M1870" s="7"/>
      <c r="N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R1870" s="7"/>
      <c r="AT1870" s="7"/>
      <c r="AV1870" s="7"/>
      <c r="AW1870" s="7"/>
      <c r="AX1870" s="7"/>
      <c r="AY1870" s="7"/>
      <c r="AZ1870" s="7"/>
      <c r="BA1870" s="7"/>
      <c r="BI1870" s="7"/>
    </row>
    <row r="1871" spans="10:61" x14ac:dyDescent="0.2">
      <c r="J1871" s="7"/>
      <c r="K1871" s="7"/>
      <c r="L1871" s="7"/>
      <c r="M1871" s="7"/>
      <c r="N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R1871" s="7"/>
      <c r="AT1871" s="7"/>
      <c r="AV1871" s="7"/>
      <c r="AW1871" s="7"/>
      <c r="AX1871" s="7"/>
      <c r="AY1871" s="7"/>
      <c r="AZ1871" s="7"/>
      <c r="BA1871" s="7"/>
      <c r="BI1871" s="7"/>
    </row>
    <row r="1872" spans="10:61" x14ac:dyDescent="0.2">
      <c r="J1872" s="7"/>
      <c r="K1872" s="7"/>
      <c r="L1872" s="7"/>
      <c r="M1872" s="7"/>
      <c r="N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R1872" s="7"/>
      <c r="AT1872" s="7"/>
      <c r="AV1872" s="7"/>
      <c r="AW1872" s="7"/>
      <c r="AX1872" s="7"/>
      <c r="AY1872" s="7"/>
      <c r="AZ1872" s="7"/>
      <c r="BA1872" s="7"/>
      <c r="BI1872" s="7"/>
    </row>
    <row r="1873" spans="10:61" x14ac:dyDescent="0.2">
      <c r="J1873" s="7"/>
      <c r="K1873" s="7"/>
      <c r="L1873" s="7"/>
      <c r="M1873" s="7"/>
      <c r="N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R1873" s="7"/>
      <c r="AT1873" s="7"/>
      <c r="AV1873" s="7"/>
      <c r="AW1873" s="7"/>
      <c r="AX1873" s="7"/>
      <c r="AY1873" s="7"/>
      <c r="AZ1873" s="7"/>
      <c r="BA1873" s="7"/>
      <c r="BI1873" s="7"/>
    </row>
    <row r="1874" spans="10:61" x14ac:dyDescent="0.2">
      <c r="J1874" s="7"/>
      <c r="K1874" s="7"/>
      <c r="L1874" s="7"/>
      <c r="M1874" s="7"/>
      <c r="N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R1874" s="7"/>
      <c r="AT1874" s="7"/>
      <c r="AV1874" s="7"/>
      <c r="AW1874" s="7"/>
      <c r="AX1874" s="7"/>
      <c r="AY1874" s="7"/>
      <c r="AZ1874" s="7"/>
      <c r="BA1874" s="7"/>
      <c r="BI1874" s="7"/>
    </row>
    <row r="1875" spans="10:61" x14ac:dyDescent="0.2">
      <c r="J1875" s="7"/>
      <c r="K1875" s="7"/>
      <c r="L1875" s="7"/>
      <c r="M1875" s="7"/>
      <c r="N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R1875" s="7"/>
      <c r="AT1875" s="7"/>
      <c r="AV1875" s="7"/>
      <c r="AW1875" s="7"/>
      <c r="AX1875" s="7"/>
      <c r="AY1875" s="7"/>
      <c r="AZ1875" s="7"/>
      <c r="BA1875" s="7"/>
      <c r="BI1875" s="7"/>
    </row>
    <row r="1876" spans="10:61" x14ac:dyDescent="0.2">
      <c r="J1876" s="7"/>
      <c r="K1876" s="7"/>
      <c r="L1876" s="7"/>
      <c r="M1876" s="7"/>
      <c r="N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R1876" s="7"/>
      <c r="AT1876" s="7"/>
      <c r="AV1876" s="7"/>
      <c r="AW1876" s="7"/>
      <c r="AX1876" s="7"/>
      <c r="AY1876" s="7"/>
      <c r="AZ1876" s="7"/>
      <c r="BA1876" s="7"/>
      <c r="BI1876" s="7"/>
    </row>
    <row r="1877" spans="10:61" x14ac:dyDescent="0.2">
      <c r="J1877" s="7"/>
      <c r="K1877" s="7"/>
      <c r="L1877" s="7"/>
      <c r="M1877" s="7"/>
      <c r="N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R1877" s="7"/>
      <c r="AT1877" s="7"/>
      <c r="AV1877" s="7"/>
      <c r="AW1877" s="7"/>
      <c r="AX1877" s="7"/>
      <c r="AY1877" s="7"/>
      <c r="AZ1877" s="7"/>
      <c r="BA1877" s="7"/>
      <c r="BI1877" s="7"/>
    </row>
    <row r="1878" spans="10:61" x14ac:dyDescent="0.2">
      <c r="J1878" s="7"/>
      <c r="K1878" s="7"/>
      <c r="L1878" s="7"/>
      <c r="M1878" s="7"/>
      <c r="N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R1878" s="7"/>
      <c r="AT1878" s="7"/>
      <c r="AV1878" s="7"/>
      <c r="AW1878" s="7"/>
      <c r="AX1878" s="7"/>
      <c r="AY1878" s="7"/>
      <c r="AZ1878" s="7"/>
      <c r="BA1878" s="7"/>
      <c r="BI1878" s="7"/>
    </row>
    <row r="1879" spans="10:61" x14ac:dyDescent="0.2">
      <c r="J1879" s="7"/>
      <c r="K1879" s="7"/>
      <c r="L1879" s="7"/>
      <c r="M1879" s="7"/>
      <c r="N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R1879" s="7"/>
      <c r="AT1879" s="7"/>
      <c r="AV1879" s="7"/>
      <c r="AW1879" s="7"/>
      <c r="AX1879" s="7"/>
      <c r="AY1879" s="7"/>
      <c r="AZ1879" s="7"/>
      <c r="BA1879" s="7"/>
      <c r="BI1879" s="7"/>
    </row>
    <row r="1880" spans="10:61" x14ac:dyDescent="0.2">
      <c r="J1880" s="7"/>
      <c r="K1880" s="7"/>
      <c r="L1880" s="7"/>
      <c r="M1880" s="7"/>
      <c r="N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R1880" s="7"/>
      <c r="AT1880" s="7"/>
      <c r="AV1880" s="7"/>
      <c r="AW1880" s="7"/>
      <c r="AX1880" s="7"/>
      <c r="AY1880" s="7"/>
      <c r="AZ1880" s="7"/>
      <c r="BA1880" s="7"/>
      <c r="BI1880" s="7"/>
    </row>
    <row r="1881" spans="10:61" x14ac:dyDescent="0.2">
      <c r="J1881" s="7"/>
      <c r="K1881" s="7"/>
      <c r="L1881" s="7"/>
      <c r="M1881" s="7"/>
      <c r="N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R1881" s="7"/>
      <c r="AT1881" s="7"/>
      <c r="AV1881" s="7"/>
      <c r="AW1881" s="7"/>
      <c r="AX1881" s="7"/>
      <c r="AY1881" s="7"/>
      <c r="AZ1881" s="7"/>
      <c r="BA1881" s="7"/>
      <c r="BI1881" s="7"/>
    </row>
    <row r="1882" spans="10:61" x14ac:dyDescent="0.2">
      <c r="J1882" s="7"/>
      <c r="K1882" s="7"/>
      <c r="L1882" s="7"/>
      <c r="M1882" s="7"/>
      <c r="N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R1882" s="7"/>
      <c r="AT1882" s="7"/>
      <c r="AV1882" s="7"/>
      <c r="AW1882" s="7"/>
      <c r="AX1882" s="7"/>
      <c r="AY1882" s="7"/>
      <c r="AZ1882" s="7"/>
      <c r="BA1882" s="7"/>
      <c r="BI1882" s="7"/>
    </row>
    <row r="1883" spans="10:61" x14ac:dyDescent="0.2">
      <c r="J1883" s="7"/>
      <c r="K1883" s="7"/>
      <c r="L1883" s="7"/>
      <c r="M1883" s="7"/>
      <c r="N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R1883" s="7"/>
      <c r="AT1883" s="7"/>
      <c r="AV1883" s="7"/>
      <c r="AW1883" s="7"/>
      <c r="AX1883" s="7"/>
      <c r="AY1883" s="7"/>
      <c r="AZ1883" s="7"/>
      <c r="BA1883" s="7"/>
      <c r="BI1883" s="7"/>
    </row>
    <row r="1884" spans="10:61" x14ac:dyDescent="0.2">
      <c r="J1884" s="7"/>
      <c r="K1884" s="7"/>
      <c r="L1884" s="7"/>
      <c r="M1884" s="7"/>
      <c r="N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R1884" s="7"/>
      <c r="AT1884" s="7"/>
      <c r="AV1884" s="7"/>
      <c r="AW1884" s="7"/>
      <c r="AX1884" s="7"/>
      <c r="AY1884" s="7"/>
      <c r="AZ1884" s="7"/>
      <c r="BA1884" s="7"/>
      <c r="BI1884" s="7"/>
    </row>
    <row r="1885" spans="10:61" x14ac:dyDescent="0.2">
      <c r="J1885" s="7"/>
      <c r="K1885" s="7"/>
      <c r="L1885" s="7"/>
      <c r="M1885" s="7"/>
      <c r="N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R1885" s="7"/>
      <c r="AT1885" s="7"/>
      <c r="AV1885" s="7"/>
      <c r="AW1885" s="7"/>
      <c r="AX1885" s="7"/>
      <c r="AY1885" s="7"/>
      <c r="AZ1885" s="7"/>
      <c r="BA1885" s="7"/>
      <c r="BI1885" s="7"/>
    </row>
    <row r="1886" spans="10:61" x14ac:dyDescent="0.2">
      <c r="J1886" s="7"/>
      <c r="K1886" s="7"/>
      <c r="L1886" s="7"/>
      <c r="M1886" s="7"/>
      <c r="N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R1886" s="7"/>
      <c r="AT1886" s="7"/>
      <c r="AV1886" s="7"/>
      <c r="AW1886" s="7"/>
      <c r="AX1886" s="7"/>
      <c r="AY1886" s="7"/>
      <c r="AZ1886" s="7"/>
      <c r="BA1886" s="7"/>
      <c r="BI1886" s="7"/>
    </row>
    <row r="1887" spans="10:61" x14ac:dyDescent="0.2">
      <c r="J1887" s="7"/>
      <c r="K1887" s="7"/>
      <c r="L1887" s="7"/>
      <c r="M1887" s="7"/>
      <c r="N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R1887" s="7"/>
      <c r="AT1887" s="7"/>
      <c r="AV1887" s="7"/>
      <c r="AW1887" s="7"/>
      <c r="AX1887" s="7"/>
      <c r="AY1887" s="7"/>
      <c r="AZ1887" s="7"/>
      <c r="BA1887" s="7"/>
      <c r="BI1887" s="7"/>
    </row>
    <row r="1888" spans="10:61" x14ac:dyDescent="0.2">
      <c r="J1888" s="7"/>
      <c r="K1888" s="7"/>
      <c r="L1888" s="7"/>
      <c r="M1888" s="7"/>
      <c r="N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R1888" s="7"/>
      <c r="AT1888" s="7"/>
      <c r="AV1888" s="7"/>
      <c r="AW1888" s="7"/>
      <c r="AX1888" s="7"/>
      <c r="AY1888" s="7"/>
      <c r="AZ1888" s="7"/>
      <c r="BA1888" s="7"/>
      <c r="BI1888" s="7"/>
    </row>
    <row r="1889" spans="10:61" x14ac:dyDescent="0.2">
      <c r="J1889" s="7"/>
      <c r="K1889" s="7"/>
      <c r="L1889" s="7"/>
      <c r="M1889" s="7"/>
      <c r="N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R1889" s="7"/>
      <c r="AT1889" s="7"/>
      <c r="AV1889" s="7"/>
      <c r="AW1889" s="7"/>
      <c r="AX1889" s="7"/>
      <c r="AY1889" s="7"/>
      <c r="AZ1889" s="7"/>
      <c r="BA1889" s="7"/>
      <c r="BI1889" s="7"/>
    </row>
    <row r="1890" spans="10:61" x14ac:dyDescent="0.2">
      <c r="J1890" s="7"/>
      <c r="K1890" s="7"/>
      <c r="L1890" s="7"/>
      <c r="M1890" s="7"/>
      <c r="N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R1890" s="7"/>
      <c r="AT1890" s="7"/>
      <c r="AV1890" s="7"/>
      <c r="AW1890" s="7"/>
      <c r="AX1890" s="7"/>
      <c r="AY1890" s="7"/>
      <c r="AZ1890" s="7"/>
      <c r="BA1890" s="7"/>
      <c r="BI1890" s="7"/>
    </row>
    <row r="1891" spans="10:61" x14ac:dyDescent="0.2">
      <c r="J1891" s="7"/>
      <c r="K1891" s="7"/>
      <c r="L1891" s="7"/>
      <c r="M1891" s="7"/>
      <c r="N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R1891" s="7"/>
      <c r="AT1891" s="7"/>
      <c r="AV1891" s="7"/>
      <c r="AW1891" s="7"/>
      <c r="AX1891" s="7"/>
      <c r="AY1891" s="7"/>
      <c r="AZ1891" s="7"/>
      <c r="BA1891" s="7"/>
      <c r="BI1891" s="7"/>
    </row>
    <row r="1892" spans="10:61" x14ac:dyDescent="0.2">
      <c r="J1892" s="7"/>
      <c r="K1892" s="7"/>
      <c r="L1892" s="7"/>
      <c r="M1892" s="7"/>
      <c r="N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R1892" s="7"/>
      <c r="AT1892" s="7"/>
      <c r="AV1892" s="7"/>
      <c r="AW1892" s="7"/>
      <c r="AX1892" s="7"/>
      <c r="AY1892" s="7"/>
      <c r="AZ1892" s="7"/>
      <c r="BA1892" s="7"/>
      <c r="BI1892" s="7"/>
    </row>
    <row r="1893" spans="10:61" x14ac:dyDescent="0.2">
      <c r="J1893" s="7"/>
      <c r="K1893" s="7"/>
      <c r="L1893" s="7"/>
      <c r="M1893" s="7"/>
      <c r="N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R1893" s="7"/>
      <c r="AT1893" s="7"/>
      <c r="AV1893" s="7"/>
      <c r="AW1893" s="7"/>
      <c r="AX1893" s="7"/>
      <c r="AY1893" s="7"/>
      <c r="AZ1893" s="7"/>
      <c r="BA1893" s="7"/>
      <c r="BI1893" s="7"/>
    </row>
    <row r="1894" spans="10:61" x14ac:dyDescent="0.2">
      <c r="J1894" s="7"/>
      <c r="K1894" s="7"/>
      <c r="L1894" s="7"/>
      <c r="M1894" s="7"/>
      <c r="N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R1894" s="7"/>
      <c r="AT1894" s="7"/>
      <c r="AV1894" s="7"/>
      <c r="AW1894" s="7"/>
      <c r="AX1894" s="7"/>
      <c r="AY1894" s="7"/>
      <c r="AZ1894" s="7"/>
      <c r="BA1894" s="7"/>
      <c r="BI1894" s="7"/>
    </row>
    <row r="1895" spans="10:61" x14ac:dyDescent="0.2">
      <c r="J1895" s="7"/>
      <c r="K1895" s="7"/>
      <c r="L1895" s="7"/>
      <c r="M1895" s="7"/>
      <c r="N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R1895" s="7"/>
      <c r="AT1895" s="7"/>
      <c r="AV1895" s="7"/>
      <c r="AW1895" s="7"/>
      <c r="AX1895" s="7"/>
      <c r="AY1895" s="7"/>
      <c r="AZ1895" s="7"/>
      <c r="BA1895" s="7"/>
      <c r="BI1895" s="7"/>
    </row>
    <row r="1896" spans="10:61" x14ac:dyDescent="0.2">
      <c r="J1896" s="7"/>
      <c r="K1896" s="7"/>
      <c r="L1896" s="7"/>
      <c r="M1896" s="7"/>
      <c r="N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R1896" s="7"/>
      <c r="AT1896" s="7"/>
      <c r="AV1896" s="7"/>
      <c r="AW1896" s="7"/>
      <c r="AX1896" s="7"/>
      <c r="AY1896" s="7"/>
      <c r="AZ1896" s="7"/>
      <c r="BA1896" s="7"/>
      <c r="BI1896" s="7"/>
    </row>
    <row r="1897" spans="10:61" x14ac:dyDescent="0.2">
      <c r="J1897" s="7"/>
      <c r="K1897" s="7"/>
      <c r="L1897" s="7"/>
      <c r="M1897" s="7"/>
      <c r="N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R1897" s="7"/>
      <c r="AT1897" s="7"/>
      <c r="AV1897" s="7"/>
      <c r="AW1897" s="7"/>
      <c r="AX1897" s="7"/>
      <c r="AY1897" s="7"/>
      <c r="AZ1897" s="7"/>
      <c r="BA1897" s="7"/>
      <c r="BI1897" s="7"/>
    </row>
    <row r="1898" spans="10:61" x14ac:dyDescent="0.2">
      <c r="J1898" s="7"/>
      <c r="K1898" s="7"/>
      <c r="L1898" s="7"/>
      <c r="M1898" s="7"/>
      <c r="N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R1898" s="7"/>
      <c r="AT1898" s="7"/>
      <c r="AV1898" s="7"/>
      <c r="AW1898" s="7"/>
      <c r="AX1898" s="7"/>
      <c r="AY1898" s="7"/>
      <c r="AZ1898" s="7"/>
      <c r="BA1898" s="7"/>
      <c r="BI1898" s="7"/>
    </row>
    <row r="1899" spans="10:61" x14ac:dyDescent="0.2">
      <c r="J1899" s="7"/>
      <c r="K1899" s="7"/>
      <c r="L1899" s="7"/>
      <c r="M1899" s="7"/>
      <c r="N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R1899" s="7"/>
      <c r="AT1899" s="7"/>
      <c r="AV1899" s="7"/>
      <c r="AW1899" s="7"/>
      <c r="AX1899" s="7"/>
      <c r="AY1899" s="7"/>
      <c r="AZ1899" s="7"/>
      <c r="BA1899" s="7"/>
      <c r="BI1899" s="7"/>
    </row>
    <row r="1900" spans="10:61" x14ac:dyDescent="0.2">
      <c r="J1900" s="7"/>
      <c r="K1900" s="7"/>
      <c r="L1900" s="7"/>
      <c r="M1900" s="7"/>
      <c r="N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R1900" s="7"/>
      <c r="AT1900" s="7"/>
      <c r="AV1900" s="7"/>
      <c r="AW1900" s="7"/>
      <c r="AX1900" s="7"/>
      <c r="AY1900" s="7"/>
      <c r="AZ1900" s="7"/>
      <c r="BA1900" s="7"/>
      <c r="BI1900" s="7"/>
    </row>
    <row r="1901" spans="10:61" x14ac:dyDescent="0.2">
      <c r="J1901" s="7"/>
      <c r="K1901" s="7"/>
      <c r="L1901" s="7"/>
      <c r="M1901" s="7"/>
      <c r="N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R1901" s="7"/>
      <c r="AT1901" s="7"/>
      <c r="AV1901" s="7"/>
      <c r="AW1901" s="7"/>
      <c r="AX1901" s="7"/>
      <c r="AY1901" s="7"/>
      <c r="AZ1901" s="7"/>
      <c r="BA1901" s="7"/>
      <c r="BI1901" s="7"/>
    </row>
    <row r="1902" spans="10:61" x14ac:dyDescent="0.2">
      <c r="J1902" s="7"/>
      <c r="K1902" s="7"/>
      <c r="L1902" s="7"/>
      <c r="M1902" s="7"/>
      <c r="N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R1902" s="7"/>
      <c r="AT1902" s="7"/>
      <c r="AV1902" s="7"/>
      <c r="AW1902" s="7"/>
      <c r="AX1902" s="7"/>
      <c r="AY1902" s="7"/>
      <c r="AZ1902" s="7"/>
      <c r="BA1902" s="7"/>
      <c r="BI1902" s="7"/>
    </row>
    <row r="1903" spans="10:61" x14ac:dyDescent="0.2">
      <c r="J1903" s="7"/>
      <c r="K1903" s="7"/>
      <c r="L1903" s="7"/>
      <c r="M1903" s="7"/>
      <c r="N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R1903" s="7"/>
      <c r="AT1903" s="7"/>
      <c r="AV1903" s="7"/>
      <c r="AW1903" s="7"/>
      <c r="AX1903" s="7"/>
      <c r="AY1903" s="7"/>
      <c r="AZ1903" s="7"/>
      <c r="BA1903" s="7"/>
      <c r="BI1903" s="7"/>
    </row>
    <row r="1904" spans="10:61" x14ac:dyDescent="0.2">
      <c r="J1904" s="7"/>
      <c r="K1904" s="7"/>
      <c r="L1904" s="7"/>
      <c r="M1904" s="7"/>
      <c r="N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R1904" s="7"/>
      <c r="AT1904" s="7"/>
      <c r="AV1904" s="7"/>
      <c r="AW1904" s="7"/>
      <c r="AX1904" s="7"/>
      <c r="AY1904" s="7"/>
      <c r="AZ1904" s="7"/>
      <c r="BA1904" s="7"/>
      <c r="BI1904" s="7"/>
    </row>
    <row r="1905" spans="10:61" x14ac:dyDescent="0.2">
      <c r="J1905" s="7"/>
      <c r="K1905" s="7"/>
      <c r="L1905" s="7"/>
      <c r="M1905" s="7"/>
      <c r="N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R1905" s="7"/>
      <c r="AT1905" s="7"/>
      <c r="AV1905" s="7"/>
      <c r="AW1905" s="7"/>
      <c r="AX1905" s="7"/>
      <c r="AY1905" s="7"/>
      <c r="AZ1905" s="7"/>
      <c r="BA1905" s="7"/>
      <c r="BI1905" s="7"/>
    </row>
    <row r="1906" spans="10:61" x14ac:dyDescent="0.2">
      <c r="J1906" s="7"/>
      <c r="K1906" s="7"/>
      <c r="L1906" s="7"/>
      <c r="M1906" s="7"/>
      <c r="N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R1906" s="7"/>
      <c r="AT1906" s="7"/>
      <c r="AV1906" s="7"/>
      <c r="AW1906" s="7"/>
      <c r="AX1906" s="7"/>
      <c r="AY1906" s="7"/>
      <c r="AZ1906" s="7"/>
      <c r="BA1906" s="7"/>
      <c r="BI1906" s="7"/>
    </row>
    <row r="1907" spans="10:61" x14ac:dyDescent="0.2">
      <c r="J1907" s="7"/>
      <c r="K1907" s="7"/>
      <c r="L1907" s="7"/>
      <c r="M1907" s="7"/>
      <c r="N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R1907" s="7"/>
      <c r="AT1907" s="7"/>
      <c r="AV1907" s="7"/>
      <c r="AW1907" s="7"/>
      <c r="AX1907" s="7"/>
      <c r="AY1907" s="7"/>
      <c r="AZ1907" s="7"/>
      <c r="BA1907" s="7"/>
      <c r="BI1907" s="7"/>
    </row>
    <row r="1908" spans="10:61" x14ac:dyDescent="0.2">
      <c r="J1908" s="7"/>
      <c r="K1908" s="7"/>
      <c r="L1908" s="7"/>
      <c r="M1908" s="7"/>
      <c r="N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R1908" s="7"/>
      <c r="AT1908" s="7"/>
      <c r="AV1908" s="7"/>
      <c r="AW1908" s="7"/>
      <c r="AX1908" s="7"/>
      <c r="AY1908" s="7"/>
      <c r="AZ1908" s="7"/>
      <c r="BA1908" s="7"/>
      <c r="BI1908" s="7"/>
    </row>
    <row r="1909" spans="10:61" x14ac:dyDescent="0.2">
      <c r="J1909" s="7"/>
      <c r="K1909" s="7"/>
      <c r="L1909" s="7"/>
      <c r="M1909" s="7"/>
      <c r="N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R1909" s="7"/>
      <c r="AT1909" s="7"/>
      <c r="AV1909" s="7"/>
      <c r="AW1909" s="7"/>
      <c r="AX1909" s="7"/>
      <c r="AY1909" s="7"/>
      <c r="AZ1909" s="7"/>
      <c r="BA1909" s="7"/>
      <c r="BI1909" s="7"/>
    </row>
    <row r="1910" spans="10:61" x14ac:dyDescent="0.2">
      <c r="J1910" s="7"/>
      <c r="K1910" s="7"/>
      <c r="L1910" s="7"/>
      <c r="M1910" s="7"/>
      <c r="N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R1910" s="7"/>
      <c r="AT1910" s="7"/>
      <c r="AV1910" s="7"/>
      <c r="AW1910" s="7"/>
      <c r="AX1910" s="7"/>
      <c r="AY1910" s="7"/>
      <c r="AZ1910" s="7"/>
      <c r="BA1910" s="7"/>
      <c r="BI1910" s="7"/>
    </row>
    <row r="1911" spans="10:61" x14ac:dyDescent="0.2">
      <c r="J1911" s="7"/>
      <c r="K1911" s="7"/>
      <c r="L1911" s="7"/>
      <c r="M1911" s="7"/>
      <c r="N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R1911" s="7"/>
      <c r="AT1911" s="7"/>
      <c r="AV1911" s="7"/>
      <c r="AW1911" s="7"/>
      <c r="AX1911" s="7"/>
      <c r="AY1911" s="7"/>
      <c r="AZ1911" s="7"/>
      <c r="BA1911" s="7"/>
      <c r="BI1911" s="7"/>
    </row>
    <row r="1912" spans="10:61" x14ac:dyDescent="0.2">
      <c r="J1912" s="7"/>
      <c r="K1912" s="7"/>
      <c r="L1912" s="7"/>
      <c r="M1912" s="7"/>
      <c r="N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R1912" s="7"/>
      <c r="AT1912" s="7"/>
      <c r="AV1912" s="7"/>
      <c r="AW1912" s="7"/>
      <c r="AX1912" s="7"/>
      <c r="AY1912" s="7"/>
      <c r="AZ1912" s="7"/>
      <c r="BA1912" s="7"/>
      <c r="BI1912" s="7"/>
    </row>
    <row r="1913" spans="10:61" x14ac:dyDescent="0.2">
      <c r="J1913" s="7"/>
      <c r="K1913" s="7"/>
      <c r="L1913" s="7"/>
      <c r="M1913" s="7"/>
      <c r="N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R1913" s="7"/>
      <c r="AT1913" s="7"/>
      <c r="AV1913" s="7"/>
      <c r="AW1913" s="7"/>
      <c r="AX1913" s="7"/>
      <c r="AY1913" s="7"/>
      <c r="AZ1913" s="7"/>
      <c r="BA1913" s="7"/>
      <c r="BI1913" s="7"/>
    </row>
    <row r="1914" spans="10:61" x14ac:dyDescent="0.2">
      <c r="J1914" s="7"/>
      <c r="K1914" s="7"/>
      <c r="L1914" s="7"/>
      <c r="M1914" s="7"/>
      <c r="N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R1914" s="7"/>
      <c r="AT1914" s="7"/>
      <c r="AV1914" s="7"/>
      <c r="AW1914" s="7"/>
      <c r="AX1914" s="7"/>
      <c r="AY1914" s="7"/>
      <c r="AZ1914" s="7"/>
      <c r="BA1914" s="7"/>
      <c r="BI1914" s="7"/>
    </row>
    <row r="1915" spans="10:61" x14ac:dyDescent="0.2">
      <c r="J1915" s="7"/>
      <c r="K1915" s="7"/>
      <c r="L1915" s="7"/>
      <c r="M1915" s="7"/>
      <c r="N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R1915" s="7"/>
      <c r="AT1915" s="7"/>
      <c r="AV1915" s="7"/>
      <c r="AW1915" s="7"/>
      <c r="AX1915" s="7"/>
      <c r="AY1915" s="7"/>
      <c r="AZ1915" s="7"/>
      <c r="BA1915" s="7"/>
      <c r="BI1915" s="7"/>
    </row>
    <row r="1916" spans="10:61" x14ac:dyDescent="0.2">
      <c r="J1916" s="7"/>
      <c r="K1916" s="7"/>
      <c r="L1916" s="7"/>
      <c r="M1916" s="7"/>
      <c r="N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R1916" s="7"/>
      <c r="AT1916" s="7"/>
      <c r="AV1916" s="7"/>
      <c r="AW1916" s="7"/>
      <c r="AX1916" s="7"/>
      <c r="AY1916" s="7"/>
      <c r="AZ1916" s="7"/>
      <c r="BA1916" s="7"/>
      <c r="BI1916" s="7"/>
    </row>
    <row r="1917" spans="10:61" x14ac:dyDescent="0.2">
      <c r="J1917" s="7"/>
      <c r="K1917" s="7"/>
      <c r="L1917" s="7"/>
      <c r="M1917" s="7"/>
      <c r="N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R1917" s="7"/>
      <c r="AT1917" s="7"/>
      <c r="AV1917" s="7"/>
      <c r="AW1917" s="7"/>
      <c r="AX1917" s="7"/>
      <c r="AY1917" s="7"/>
      <c r="AZ1917" s="7"/>
      <c r="BA1917" s="7"/>
      <c r="BI1917" s="7"/>
    </row>
    <row r="1918" spans="10:61" x14ac:dyDescent="0.2">
      <c r="J1918" s="7"/>
      <c r="K1918" s="7"/>
      <c r="L1918" s="7"/>
      <c r="M1918" s="7"/>
      <c r="N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R1918" s="7"/>
      <c r="AT1918" s="7"/>
      <c r="AV1918" s="7"/>
      <c r="AW1918" s="7"/>
      <c r="AX1918" s="7"/>
      <c r="AY1918" s="7"/>
      <c r="AZ1918" s="7"/>
      <c r="BA1918" s="7"/>
      <c r="BI1918" s="7"/>
    </row>
    <row r="1919" spans="10:61" x14ac:dyDescent="0.2">
      <c r="J1919" s="7"/>
      <c r="K1919" s="7"/>
      <c r="L1919" s="7"/>
      <c r="M1919" s="7"/>
      <c r="N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R1919" s="7"/>
      <c r="AT1919" s="7"/>
      <c r="AV1919" s="7"/>
      <c r="AW1919" s="7"/>
      <c r="AX1919" s="7"/>
      <c r="AY1919" s="7"/>
      <c r="AZ1919" s="7"/>
      <c r="BA1919" s="7"/>
      <c r="BI1919" s="7"/>
    </row>
    <row r="1920" spans="10:61" x14ac:dyDescent="0.2">
      <c r="J1920" s="7"/>
      <c r="K1920" s="7"/>
      <c r="L1920" s="7"/>
      <c r="M1920" s="7"/>
      <c r="N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R1920" s="7"/>
      <c r="AT1920" s="7"/>
      <c r="AV1920" s="7"/>
      <c r="AW1920" s="7"/>
      <c r="AX1920" s="7"/>
      <c r="AY1920" s="7"/>
      <c r="AZ1920" s="7"/>
      <c r="BA1920" s="7"/>
      <c r="BI1920" s="7"/>
    </row>
    <row r="1921" spans="10:61" x14ac:dyDescent="0.2">
      <c r="J1921" s="7"/>
      <c r="K1921" s="7"/>
      <c r="L1921" s="7"/>
      <c r="M1921" s="7"/>
      <c r="N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R1921" s="7"/>
      <c r="AT1921" s="7"/>
      <c r="AV1921" s="7"/>
      <c r="AW1921" s="7"/>
      <c r="AX1921" s="7"/>
      <c r="AY1921" s="7"/>
      <c r="AZ1921" s="7"/>
      <c r="BA1921" s="7"/>
      <c r="BI1921" s="7"/>
    </row>
    <row r="1922" spans="10:61" x14ac:dyDescent="0.2">
      <c r="J1922" s="7"/>
      <c r="K1922" s="7"/>
      <c r="L1922" s="7"/>
      <c r="M1922" s="7"/>
      <c r="N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R1922" s="7"/>
      <c r="AT1922" s="7"/>
      <c r="AV1922" s="7"/>
      <c r="AW1922" s="7"/>
      <c r="AX1922" s="7"/>
      <c r="AY1922" s="7"/>
      <c r="AZ1922" s="7"/>
      <c r="BA1922" s="7"/>
      <c r="BI1922" s="7"/>
    </row>
    <row r="1923" spans="10:61" x14ac:dyDescent="0.2">
      <c r="J1923" s="7"/>
      <c r="K1923" s="7"/>
      <c r="L1923" s="7"/>
      <c r="M1923" s="7"/>
      <c r="N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R1923" s="7"/>
      <c r="AT1923" s="7"/>
      <c r="AV1923" s="7"/>
      <c r="AW1923" s="7"/>
      <c r="AX1923" s="7"/>
      <c r="AY1923" s="7"/>
      <c r="AZ1923" s="7"/>
      <c r="BA1923" s="7"/>
      <c r="BI1923" s="7"/>
    </row>
    <row r="1924" spans="10:61" x14ac:dyDescent="0.2">
      <c r="J1924" s="7"/>
      <c r="K1924" s="7"/>
      <c r="L1924" s="7"/>
      <c r="M1924" s="7"/>
      <c r="N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R1924" s="7"/>
      <c r="AT1924" s="7"/>
      <c r="AV1924" s="7"/>
      <c r="AW1924" s="7"/>
      <c r="AX1924" s="7"/>
      <c r="AY1924" s="7"/>
      <c r="AZ1924" s="7"/>
      <c r="BA1924" s="7"/>
      <c r="BI1924" s="7"/>
    </row>
    <row r="1925" spans="10:61" x14ac:dyDescent="0.2">
      <c r="J1925" s="7"/>
      <c r="K1925" s="7"/>
      <c r="L1925" s="7"/>
      <c r="M1925" s="7"/>
      <c r="N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R1925" s="7"/>
      <c r="AT1925" s="7"/>
      <c r="AV1925" s="7"/>
      <c r="AW1925" s="7"/>
      <c r="AX1925" s="7"/>
      <c r="AY1925" s="7"/>
      <c r="AZ1925" s="7"/>
      <c r="BA1925" s="7"/>
      <c r="BI1925" s="7"/>
    </row>
    <row r="1926" spans="10:61" x14ac:dyDescent="0.2">
      <c r="J1926" s="7"/>
      <c r="K1926" s="7"/>
      <c r="L1926" s="7"/>
      <c r="M1926" s="7"/>
      <c r="N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R1926" s="7"/>
      <c r="AT1926" s="7"/>
      <c r="AV1926" s="7"/>
      <c r="AW1926" s="7"/>
      <c r="AX1926" s="7"/>
      <c r="AY1926" s="7"/>
      <c r="AZ1926" s="7"/>
      <c r="BA1926" s="7"/>
      <c r="BI1926" s="7"/>
    </row>
    <row r="1927" spans="10:61" x14ac:dyDescent="0.2">
      <c r="J1927" s="7"/>
      <c r="K1927" s="7"/>
      <c r="L1927" s="7"/>
      <c r="M1927" s="7"/>
      <c r="N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R1927" s="7"/>
      <c r="AT1927" s="7"/>
      <c r="AV1927" s="7"/>
      <c r="AW1927" s="7"/>
      <c r="AX1927" s="7"/>
      <c r="AY1927" s="7"/>
      <c r="AZ1927" s="7"/>
      <c r="BA1927" s="7"/>
      <c r="BI1927" s="7"/>
    </row>
    <row r="1928" spans="10:61" x14ac:dyDescent="0.2">
      <c r="J1928" s="7"/>
      <c r="K1928" s="7"/>
      <c r="L1928" s="7"/>
      <c r="M1928" s="7"/>
      <c r="N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R1928" s="7"/>
      <c r="AT1928" s="7"/>
      <c r="AV1928" s="7"/>
      <c r="AW1928" s="7"/>
      <c r="AX1928" s="7"/>
      <c r="AY1928" s="7"/>
      <c r="AZ1928" s="7"/>
      <c r="BA1928" s="7"/>
      <c r="BI1928" s="7"/>
    </row>
    <row r="1929" spans="10:61" x14ac:dyDescent="0.2">
      <c r="J1929" s="7"/>
      <c r="K1929" s="7"/>
      <c r="L1929" s="7"/>
      <c r="M1929" s="7"/>
      <c r="N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R1929" s="7"/>
      <c r="AT1929" s="7"/>
      <c r="AV1929" s="7"/>
      <c r="AW1929" s="7"/>
      <c r="AX1929" s="7"/>
      <c r="AY1929" s="7"/>
      <c r="AZ1929" s="7"/>
      <c r="BA1929" s="7"/>
      <c r="BI1929" s="7"/>
    </row>
    <row r="1930" spans="10:61" x14ac:dyDescent="0.2">
      <c r="J1930" s="7"/>
      <c r="K1930" s="7"/>
      <c r="L1930" s="7"/>
      <c r="M1930" s="7"/>
      <c r="N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R1930" s="7"/>
      <c r="AT1930" s="7"/>
      <c r="AV1930" s="7"/>
      <c r="AW1930" s="7"/>
      <c r="AX1930" s="7"/>
      <c r="AY1930" s="7"/>
      <c r="AZ1930" s="7"/>
      <c r="BA1930" s="7"/>
      <c r="BI1930" s="7"/>
    </row>
    <row r="1931" spans="10:61" x14ac:dyDescent="0.2">
      <c r="J1931" s="7"/>
      <c r="K1931" s="7"/>
      <c r="L1931" s="7"/>
      <c r="M1931" s="7"/>
      <c r="N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R1931" s="7"/>
      <c r="AT1931" s="7"/>
      <c r="AV1931" s="7"/>
      <c r="AW1931" s="7"/>
      <c r="AX1931" s="7"/>
      <c r="AY1931" s="7"/>
      <c r="AZ1931" s="7"/>
      <c r="BA1931" s="7"/>
      <c r="BI1931" s="7"/>
    </row>
    <row r="1932" spans="10:61" x14ac:dyDescent="0.2">
      <c r="J1932" s="7"/>
      <c r="K1932" s="7"/>
      <c r="L1932" s="7"/>
      <c r="M1932" s="7"/>
      <c r="N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R1932" s="7"/>
      <c r="AT1932" s="7"/>
      <c r="AV1932" s="7"/>
      <c r="AW1932" s="7"/>
      <c r="AX1932" s="7"/>
      <c r="AY1932" s="7"/>
      <c r="AZ1932" s="7"/>
      <c r="BA1932" s="7"/>
      <c r="BI1932" s="7"/>
    </row>
    <row r="1933" spans="10:61" x14ac:dyDescent="0.2">
      <c r="J1933" s="7"/>
      <c r="K1933" s="7"/>
      <c r="L1933" s="7"/>
      <c r="M1933" s="7"/>
      <c r="N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R1933" s="7"/>
      <c r="AT1933" s="7"/>
      <c r="AV1933" s="7"/>
      <c r="AW1933" s="7"/>
      <c r="AX1933" s="7"/>
      <c r="AY1933" s="7"/>
      <c r="AZ1933" s="7"/>
      <c r="BA1933" s="7"/>
      <c r="BI1933" s="7"/>
    </row>
    <row r="1934" spans="10:61" x14ac:dyDescent="0.2">
      <c r="J1934" s="7"/>
      <c r="K1934" s="7"/>
      <c r="L1934" s="7"/>
      <c r="M1934" s="7"/>
      <c r="N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R1934" s="7"/>
      <c r="AT1934" s="7"/>
      <c r="AV1934" s="7"/>
      <c r="AW1934" s="7"/>
      <c r="AX1934" s="7"/>
      <c r="AY1934" s="7"/>
      <c r="AZ1934" s="7"/>
      <c r="BA1934" s="7"/>
      <c r="BI1934" s="7"/>
    </row>
    <row r="1935" spans="10:61" x14ac:dyDescent="0.2">
      <c r="J1935" s="7"/>
      <c r="K1935" s="7"/>
      <c r="L1935" s="7"/>
      <c r="M1935" s="7"/>
      <c r="N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R1935" s="7"/>
      <c r="AT1935" s="7"/>
      <c r="AV1935" s="7"/>
      <c r="AW1935" s="7"/>
      <c r="AX1935" s="7"/>
      <c r="AY1935" s="7"/>
      <c r="AZ1935" s="7"/>
      <c r="BA1935" s="7"/>
      <c r="BI1935" s="7"/>
    </row>
    <row r="1936" spans="10:61" x14ac:dyDescent="0.2">
      <c r="J1936" s="7"/>
      <c r="K1936" s="7"/>
      <c r="L1936" s="7"/>
      <c r="M1936" s="7"/>
      <c r="N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R1936" s="7"/>
      <c r="AT1936" s="7"/>
      <c r="AV1936" s="7"/>
      <c r="AW1936" s="7"/>
      <c r="AX1936" s="7"/>
      <c r="AY1936" s="7"/>
      <c r="AZ1936" s="7"/>
      <c r="BA1936" s="7"/>
      <c r="BI1936" s="7"/>
    </row>
    <row r="1937" spans="10:61" x14ac:dyDescent="0.2">
      <c r="J1937" s="7"/>
      <c r="K1937" s="7"/>
      <c r="L1937" s="7"/>
      <c r="M1937" s="7"/>
      <c r="N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R1937" s="7"/>
      <c r="AT1937" s="7"/>
      <c r="AV1937" s="7"/>
      <c r="AW1937" s="7"/>
      <c r="AX1937" s="7"/>
      <c r="AY1937" s="7"/>
      <c r="AZ1937" s="7"/>
      <c r="BA1937" s="7"/>
      <c r="BI1937" s="7"/>
    </row>
    <row r="1938" spans="10:61" x14ac:dyDescent="0.2">
      <c r="J1938" s="7"/>
      <c r="K1938" s="7"/>
      <c r="L1938" s="7"/>
      <c r="M1938" s="7"/>
      <c r="N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R1938" s="7"/>
      <c r="AT1938" s="7"/>
      <c r="AV1938" s="7"/>
      <c r="AW1938" s="7"/>
      <c r="AX1938" s="7"/>
      <c r="AY1938" s="7"/>
      <c r="AZ1938" s="7"/>
      <c r="BA1938" s="7"/>
      <c r="BI1938" s="7"/>
    </row>
    <row r="1939" spans="10:61" x14ac:dyDescent="0.2">
      <c r="J1939" s="7"/>
      <c r="K1939" s="7"/>
      <c r="L1939" s="7"/>
      <c r="M1939" s="7"/>
      <c r="N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R1939" s="7"/>
      <c r="AT1939" s="7"/>
      <c r="AV1939" s="7"/>
      <c r="AW1939" s="7"/>
      <c r="AX1939" s="7"/>
      <c r="AY1939" s="7"/>
      <c r="AZ1939" s="7"/>
      <c r="BA1939" s="7"/>
      <c r="BI1939" s="7"/>
    </row>
    <row r="1940" spans="10:61" x14ac:dyDescent="0.2">
      <c r="J1940" s="7"/>
      <c r="K1940" s="7"/>
      <c r="L1940" s="7"/>
      <c r="M1940" s="7"/>
      <c r="N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R1940" s="7"/>
      <c r="AT1940" s="7"/>
      <c r="AV1940" s="7"/>
      <c r="AW1940" s="7"/>
      <c r="AX1940" s="7"/>
      <c r="AY1940" s="7"/>
      <c r="AZ1940" s="7"/>
      <c r="BA1940" s="7"/>
      <c r="BI1940" s="7"/>
    </row>
    <row r="1941" spans="10:61" x14ac:dyDescent="0.2">
      <c r="J1941" s="7"/>
      <c r="K1941" s="7"/>
      <c r="L1941" s="7"/>
      <c r="M1941" s="7"/>
      <c r="N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R1941" s="7"/>
      <c r="AT1941" s="7"/>
      <c r="AV1941" s="7"/>
      <c r="AW1941" s="7"/>
      <c r="AX1941" s="7"/>
      <c r="AY1941" s="7"/>
      <c r="AZ1941" s="7"/>
      <c r="BA1941" s="7"/>
      <c r="BI1941" s="7"/>
    </row>
    <row r="1942" spans="10:61" x14ac:dyDescent="0.2">
      <c r="J1942" s="7"/>
      <c r="K1942" s="7"/>
      <c r="L1942" s="7"/>
      <c r="M1942" s="7"/>
      <c r="N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R1942" s="7"/>
      <c r="AT1942" s="7"/>
      <c r="AV1942" s="7"/>
      <c r="AW1942" s="7"/>
      <c r="AX1942" s="7"/>
      <c r="AY1942" s="7"/>
      <c r="AZ1942" s="7"/>
      <c r="BA1942" s="7"/>
      <c r="BI1942" s="7"/>
    </row>
    <row r="1943" spans="10:61" x14ac:dyDescent="0.2">
      <c r="J1943" s="7"/>
      <c r="K1943" s="7"/>
      <c r="L1943" s="7"/>
      <c r="M1943" s="7"/>
      <c r="N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R1943" s="7"/>
      <c r="AT1943" s="7"/>
      <c r="AV1943" s="7"/>
      <c r="AW1943" s="7"/>
      <c r="AX1943" s="7"/>
      <c r="AY1943" s="7"/>
      <c r="AZ1943" s="7"/>
      <c r="BA1943" s="7"/>
      <c r="BI1943" s="7"/>
    </row>
    <row r="1944" spans="10:61" x14ac:dyDescent="0.2">
      <c r="J1944" s="7"/>
      <c r="K1944" s="7"/>
      <c r="L1944" s="7"/>
      <c r="M1944" s="7"/>
      <c r="N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R1944" s="7"/>
      <c r="AT1944" s="7"/>
      <c r="AV1944" s="7"/>
      <c r="AW1944" s="7"/>
      <c r="AX1944" s="7"/>
      <c r="AY1944" s="7"/>
      <c r="AZ1944" s="7"/>
      <c r="BA1944" s="7"/>
      <c r="BI1944" s="7"/>
    </row>
    <row r="1945" spans="10:61" x14ac:dyDescent="0.2">
      <c r="J1945" s="7"/>
      <c r="K1945" s="7"/>
      <c r="L1945" s="7"/>
      <c r="M1945" s="7"/>
      <c r="N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R1945" s="7"/>
      <c r="AT1945" s="7"/>
      <c r="AV1945" s="7"/>
      <c r="AW1945" s="7"/>
      <c r="AX1945" s="7"/>
      <c r="AY1945" s="7"/>
      <c r="AZ1945" s="7"/>
      <c r="BA1945" s="7"/>
      <c r="BI1945" s="7"/>
    </row>
    <row r="1946" spans="10:61" x14ac:dyDescent="0.2">
      <c r="J1946" s="7"/>
      <c r="K1946" s="7"/>
      <c r="L1946" s="7"/>
      <c r="M1946" s="7"/>
      <c r="N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R1946" s="7"/>
      <c r="AT1946" s="7"/>
      <c r="AV1946" s="7"/>
      <c r="AW1946" s="7"/>
      <c r="AX1946" s="7"/>
      <c r="AY1946" s="7"/>
      <c r="AZ1946" s="7"/>
      <c r="BA1946" s="7"/>
      <c r="BI1946" s="7"/>
    </row>
    <row r="1947" spans="10:61" x14ac:dyDescent="0.2">
      <c r="J1947" s="7"/>
      <c r="K1947" s="7"/>
      <c r="L1947" s="7"/>
      <c r="M1947" s="7"/>
      <c r="N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R1947" s="7"/>
      <c r="AT1947" s="7"/>
      <c r="AV1947" s="7"/>
      <c r="AW1947" s="7"/>
      <c r="AX1947" s="7"/>
      <c r="AY1947" s="7"/>
      <c r="AZ1947" s="7"/>
      <c r="BA1947" s="7"/>
      <c r="BI1947" s="7"/>
    </row>
    <row r="1948" spans="10:61" x14ac:dyDescent="0.2">
      <c r="J1948" s="7"/>
      <c r="K1948" s="7"/>
      <c r="L1948" s="7"/>
      <c r="M1948" s="7"/>
      <c r="N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R1948" s="7"/>
      <c r="AT1948" s="7"/>
      <c r="AV1948" s="7"/>
      <c r="AW1948" s="7"/>
      <c r="AX1948" s="7"/>
      <c r="AY1948" s="7"/>
      <c r="AZ1948" s="7"/>
      <c r="BA1948" s="7"/>
      <c r="BI1948" s="7"/>
    </row>
    <row r="1949" spans="10:61" x14ac:dyDescent="0.2">
      <c r="J1949" s="7"/>
      <c r="K1949" s="7"/>
      <c r="L1949" s="7"/>
      <c r="M1949" s="7"/>
      <c r="N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R1949" s="7"/>
      <c r="AT1949" s="7"/>
      <c r="AV1949" s="7"/>
      <c r="AW1949" s="7"/>
      <c r="AX1949" s="7"/>
      <c r="AY1949" s="7"/>
      <c r="AZ1949" s="7"/>
      <c r="BA1949" s="7"/>
      <c r="BI1949" s="7"/>
    </row>
    <row r="1950" spans="10:61" x14ac:dyDescent="0.2">
      <c r="J1950" s="7"/>
      <c r="K1950" s="7"/>
      <c r="L1950" s="7"/>
      <c r="M1950" s="7"/>
      <c r="N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R1950" s="7"/>
      <c r="AT1950" s="7"/>
      <c r="AV1950" s="7"/>
      <c r="AW1950" s="7"/>
      <c r="AX1950" s="7"/>
      <c r="AY1950" s="7"/>
      <c r="AZ1950" s="7"/>
      <c r="BA1950" s="7"/>
      <c r="BI1950" s="7"/>
    </row>
    <row r="1951" spans="10:61" x14ac:dyDescent="0.2">
      <c r="J1951" s="7"/>
      <c r="K1951" s="7"/>
      <c r="L1951" s="7"/>
      <c r="M1951" s="7"/>
      <c r="N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R1951" s="7"/>
      <c r="AT1951" s="7"/>
      <c r="AV1951" s="7"/>
      <c r="AW1951" s="7"/>
      <c r="AX1951" s="7"/>
      <c r="AY1951" s="7"/>
      <c r="AZ1951" s="7"/>
      <c r="BA1951" s="7"/>
      <c r="BI1951" s="7"/>
    </row>
    <row r="1952" spans="10:61" x14ac:dyDescent="0.2">
      <c r="J1952" s="7"/>
      <c r="K1952" s="7"/>
      <c r="L1952" s="7"/>
      <c r="M1952" s="7"/>
      <c r="N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R1952" s="7"/>
      <c r="AT1952" s="7"/>
      <c r="AV1952" s="7"/>
      <c r="AW1952" s="7"/>
      <c r="AX1952" s="7"/>
      <c r="AY1952" s="7"/>
      <c r="AZ1952" s="7"/>
      <c r="BA1952" s="7"/>
      <c r="BI1952" s="7"/>
    </row>
    <row r="1953" spans="10:61" x14ac:dyDescent="0.2">
      <c r="J1953" s="7"/>
      <c r="K1953" s="7"/>
      <c r="L1953" s="7"/>
      <c r="M1953" s="7"/>
      <c r="N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R1953" s="7"/>
      <c r="AT1953" s="7"/>
      <c r="AV1953" s="7"/>
      <c r="AW1953" s="7"/>
      <c r="AX1953" s="7"/>
      <c r="AY1953" s="7"/>
      <c r="AZ1953" s="7"/>
      <c r="BA1953" s="7"/>
      <c r="BI1953" s="7"/>
    </row>
    <row r="1954" spans="10:61" x14ac:dyDescent="0.2">
      <c r="J1954" s="7"/>
      <c r="K1954" s="7"/>
      <c r="L1954" s="7"/>
      <c r="M1954" s="7"/>
      <c r="N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R1954" s="7"/>
      <c r="AT1954" s="7"/>
      <c r="AV1954" s="7"/>
      <c r="AW1954" s="7"/>
      <c r="AX1954" s="7"/>
      <c r="AY1954" s="7"/>
      <c r="AZ1954" s="7"/>
      <c r="BA1954" s="7"/>
      <c r="BI1954" s="7"/>
    </row>
    <row r="1955" spans="10:61" x14ac:dyDescent="0.2">
      <c r="J1955" s="7"/>
      <c r="K1955" s="7"/>
      <c r="L1955" s="7"/>
      <c r="M1955" s="7"/>
      <c r="N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R1955" s="7"/>
      <c r="AT1955" s="7"/>
      <c r="AV1955" s="7"/>
      <c r="AW1955" s="7"/>
      <c r="AX1955" s="7"/>
      <c r="AY1955" s="7"/>
      <c r="AZ1955" s="7"/>
      <c r="BA1955" s="7"/>
      <c r="BI1955" s="7"/>
    </row>
    <row r="1956" spans="10:61" x14ac:dyDescent="0.2">
      <c r="J1956" s="7"/>
      <c r="K1956" s="7"/>
      <c r="L1956" s="7"/>
      <c r="M1956" s="7"/>
      <c r="N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R1956" s="7"/>
      <c r="AT1956" s="7"/>
      <c r="AV1956" s="7"/>
      <c r="AW1956" s="7"/>
      <c r="AX1956" s="7"/>
      <c r="AY1956" s="7"/>
      <c r="AZ1956" s="7"/>
      <c r="BA1956" s="7"/>
      <c r="BI1956" s="7"/>
    </row>
    <row r="1957" spans="10:61" x14ac:dyDescent="0.2">
      <c r="J1957" s="7"/>
      <c r="K1957" s="7"/>
      <c r="L1957" s="7"/>
      <c r="M1957" s="7"/>
      <c r="N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R1957" s="7"/>
      <c r="AT1957" s="7"/>
      <c r="AV1957" s="7"/>
      <c r="AW1957" s="7"/>
      <c r="AX1957" s="7"/>
      <c r="AY1957" s="7"/>
      <c r="AZ1957" s="7"/>
      <c r="BA1957" s="7"/>
      <c r="BI1957" s="7"/>
    </row>
    <row r="1958" spans="10:61" x14ac:dyDescent="0.2">
      <c r="J1958" s="7"/>
      <c r="K1958" s="7"/>
      <c r="L1958" s="7"/>
      <c r="M1958" s="7"/>
      <c r="N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R1958" s="7"/>
      <c r="AT1958" s="7"/>
      <c r="AV1958" s="7"/>
      <c r="AW1958" s="7"/>
      <c r="AX1958" s="7"/>
      <c r="AY1958" s="7"/>
      <c r="AZ1958" s="7"/>
      <c r="BA1958" s="7"/>
      <c r="BI1958" s="7"/>
    </row>
    <row r="1959" spans="10:61" x14ac:dyDescent="0.2">
      <c r="J1959" s="7"/>
      <c r="K1959" s="7"/>
      <c r="L1959" s="7"/>
      <c r="M1959" s="7"/>
      <c r="N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R1959" s="7"/>
      <c r="AT1959" s="7"/>
      <c r="AV1959" s="7"/>
      <c r="AW1959" s="7"/>
      <c r="AX1959" s="7"/>
      <c r="AY1959" s="7"/>
      <c r="AZ1959" s="7"/>
      <c r="BA1959" s="7"/>
      <c r="BI1959" s="7"/>
    </row>
    <row r="1960" spans="10:61" x14ac:dyDescent="0.2">
      <c r="J1960" s="7"/>
      <c r="K1960" s="7"/>
      <c r="L1960" s="7"/>
      <c r="M1960" s="7"/>
      <c r="N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R1960" s="7"/>
      <c r="AT1960" s="7"/>
      <c r="AV1960" s="7"/>
      <c r="AW1960" s="7"/>
      <c r="AX1960" s="7"/>
      <c r="AY1960" s="7"/>
      <c r="AZ1960" s="7"/>
      <c r="BA1960" s="7"/>
      <c r="BI1960" s="7"/>
    </row>
    <row r="1961" spans="10:61" x14ac:dyDescent="0.2">
      <c r="J1961" s="7"/>
      <c r="K1961" s="7"/>
      <c r="L1961" s="7"/>
      <c r="M1961" s="7"/>
      <c r="N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R1961" s="7"/>
      <c r="AT1961" s="7"/>
      <c r="AV1961" s="7"/>
      <c r="AW1961" s="7"/>
      <c r="AX1961" s="7"/>
      <c r="AY1961" s="7"/>
      <c r="AZ1961" s="7"/>
      <c r="BA1961" s="7"/>
      <c r="BI1961" s="7"/>
    </row>
    <row r="1962" spans="10:61" x14ac:dyDescent="0.2">
      <c r="J1962" s="7"/>
      <c r="K1962" s="7"/>
      <c r="L1962" s="7"/>
      <c r="M1962" s="7"/>
      <c r="N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R1962" s="7"/>
      <c r="AT1962" s="7"/>
      <c r="AV1962" s="7"/>
      <c r="AW1962" s="7"/>
      <c r="AX1962" s="7"/>
      <c r="AY1962" s="7"/>
      <c r="AZ1962" s="7"/>
      <c r="BA1962" s="7"/>
      <c r="BI1962" s="7"/>
    </row>
    <row r="1963" spans="10:61" x14ac:dyDescent="0.2">
      <c r="J1963" s="7"/>
      <c r="K1963" s="7"/>
      <c r="L1963" s="7"/>
      <c r="M1963" s="7"/>
      <c r="N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R1963" s="7"/>
      <c r="AT1963" s="7"/>
      <c r="AV1963" s="7"/>
      <c r="AW1963" s="7"/>
      <c r="AX1963" s="7"/>
      <c r="AY1963" s="7"/>
      <c r="AZ1963" s="7"/>
      <c r="BA1963" s="7"/>
      <c r="BI1963" s="7"/>
    </row>
    <row r="1964" spans="10:61" x14ac:dyDescent="0.2">
      <c r="J1964" s="7"/>
      <c r="K1964" s="7"/>
      <c r="L1964" s="7"/>
      <c r="M1964" s="7"/>
      <c r="N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R1964" s="7"/>
      <c r="AT1964" s="7"/>
      <c r="AV1964" s="7"/>
      <c r="AW1964" s="7"/>
      <c r="AX1964" s="7"/>
      <c r="AY1964" s="7"/>
      <c r="AZ1964" s="7"/>
      <c r="BA1964" s="7"/>
      <c r="BI1964" s="7"/>
    </row>
    <row r="1965" spans="10:61" x14ac:dyDescent="0.2">
      <c r="J1965" s="7"/>
      <c r="K1965" s="7"/>
      <c r="L1965" s="7"/>
      <c r="M1965" s="7"/>
      <c r="N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R1965" s="7"/>
      <c r="AT1965" s="7"/>
      <c r="AV1965" s="7"/>
      <c r="AW1965" s="7"/>
      <c r="AX1965" s="7"/>
      <c r="AY1965" s="7"/>
      <c r="AZ1965" s="7"/>
      <c r="BA1965" s="7"/>
      <c r="BI1965" s="7"/>
    </row>
    <row r="1966" spans="10:61" x14ac:dyDescent="0.2">
      <c r="J1966" s="7"/>
      <c r="K1966" s="7"/>
      <c r="L1966" s="7"/>
      <c r="M1966" s="7"/>
      <c r="N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R1966" s="7"/>
      <c r="AT1966" s="7"/>
      <c r="AV1966" s="7"/>
      <c r="AW1966" s="7"/>
      <c r="AX1966" s="7"/>
      <c r="AY1966" s="7"/>
      <c r="AZ1966" s="7"/>
      <c r="BA1966" s="7"/>
      <c r="BI1966" s="7"/>
    </row>
    <row r="1967" spans="10:61" x14ac:dyDescent="0.2">
      <c r="J1967" s="7"/>
      <c r="K1967" s="7"/>
      <c r="L1967" s="7"/>
      <c r="M1967" s="7"/>
      <c r="N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R1967" s="7"/>
      <c r="AT1967" s="7"/>
      <c r="AV1967" s="7"/>
      <c r="AW1967" s="7"/>
      <c r="AX1967" s="7"/>
      <c r="AY1967" s="7"/>
      <c r="AZ1967" s="7"/>
      <c r="BA1967" s="7"/>
      <c r="BI1967" s="7"/>
    </row>
    <row r="1968" spans="10:61" x14ac:dyDescent="0.2">
      <c r="J1968" s="7"/>
      <c r="K1968" s="7"/>
      <c r="L1968" s="7"/>
      <c r="M1968" s="7"/>
      <c r="N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R1968" s="7"/>
      <c r="AT1968" s="7"/>
      <c r="AV1968" s="7"/>
      <c r="AW1968" s="7"/>
      <c r="AX1968" s="7"/>
      <c r="AY1968" s="7"/>
      <c r="AZ1968" s="7"/>
      <c r="BA1968" s="7"/>
      <c r="BI1968" s="7"/>
    </row>
    <row r="1969" spans="10:61" x14ac:dyDescent="0.2">
      <c r="J1969" s="7"/>
      <c r="K1969" s="7"/>
      <c r="L1969" s="7"/>
      <c r="M1969" s="7"/>
      <c r="N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R1969" s="7"/>
      <c r="AT1969" s="7"/>
      <c r="AV1969" s="7"/>
      <c r="AW1969" s="7"/>
      <c r="AX1969" s="7"/>
      <c r="AY1969" s="7"/>
      <c r="AZ1969" s="7"/>
      <c r="BA1969" s="7"/>
      <c r="BI1969" s="7"/>
    </row>
    <row r="1970" spans="10:61" x14ac:dyDescent="0.2">
      <c r="J1970" s="7"/>
      <c r="K1970" s="7"/>
      <c r="L1970" s="7"/>
      <c r="M1970" s="7"/>
      <c r="N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R1970" s="7"/>
      <c r="AT1970" s="7"/>
      <c r="AV1970" s="7"/>
      <c r="AW1970" s="7"/>
      <c r="AX1970" s="7"/>
      <c r="AY1970" s="7"/>
      <c r="AZ1970" s="7"/>
      <c r="BA1970" s="7"/>
      <c r="BI1970" s="7"/>
    </row>
    <row r="1971" spans="10:61" x14ac:dyDescent="0.2">
      <c r="J1971" s="7"/>
      <c r="K1971" s="7"/>
      <c r="L1971" s="7"/>
      <c r="M1971" s="7"/>
      <c r="N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R1971" s="7"/>
      <c r="AT1971" s="7"/>
      <c r="AV1971" s="7"/>
      <c r="AW1971" s="7"/>
      <c r="AX1971" s="7"/>
      <c r="AY1971" s="7"/>
      <c r="AZ1971" s="7"/>
      <c r="BA1971" s="7"/>
      <c r="BI1971" s="7"/>
    </row>
    <row r="1972" spans="10:61" x14ac:dyDescent="0.2">
      <c r="J1972" s="7"/>
      <c r="K1972" s="7"/>
      <c r="L1972" s="7"/>
      <c r="M1972" s="7"/>
      <c r="N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R1972" s="7"/>
      <c r="AT1972" s="7"/>
      <c r="AV1972" s="7"/>
      <c r="AW1972" s="7"/>
      <c r="AX1972" s="7"/>
      <c r="AY1972" s="7"/>
      <c r="AZ1972" s="7"/>
      <c r="BA1972" s="7"/>
      <c r="BI1972" s="7"/>
    </row>
    <row r="1973" spans="10:61" x14ac:dyDescent="0.2">
      <c r="J1973" s="7"/>
      <c r="K1973" s="7"/>
      <c r="L1973" s="7"/>
      <c r="M1973" s="7"/>
      <c r="N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R1973" s="7"/>
      <c r="AT1973" s="7"/>
      <c r="AV1973" s="7"/>
      <c r="AW1973" s="7"/>
      <c r="AX1973" s="7"/>
      <c r="AY1973" s="7"/>
      <c r="AZ1973" s="7"/>
      <c r="BA1973" s="7"/>
      <c r="BI1973" s="7"/>
    </row>
    <row r="1974" spans="10:61" x14ac:dyDescent="0.2">
      <c r="J1974" s="7"/>
      <c r="K1974" s="7"/>
      <c r="L1974" s="7"/>
      <c r="M1974" s="7"/>
      <c r="N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R1974" s="7"/>
      <c r="AT1974" s="7"/>
      <c r="AV1974" s="7"/>
      <c r="AW1974" s="7"/>
      <c r="AX1974" s="7"/>
      <c r="AY1974" s="7"/>
      <c r="AZ1974" s="7"/>
      <c r="BA1974" s="7"/>
      <c r="BI1974" s="7"/>
    </row>
    <row r="1975" spans="10:61" x14ac:dyDescent="0.2">
      <c r="J1975" s="7"/>
      <c r="K1975" s="7"/>
      <c r="L1975" s="7"/>
      <c r="M1975" s="7"/>
      <c r="N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R1975" s="7"/>
      <c r="AT1975" s="7"/>
      <c r="AV1975" s="7"/>
      <c r="AW1975" s="7"/>
      <c r="AX1975" s="7"/>
      <c r="AY1975" s="7"/>
      <c r="AZ1975" s="7"/>
      <c r="BA1975" s="7"/>
      <c r="BI1975" s="7"/>
    </row>
    <row r="1976" spans="10:61" x14ac:dyDescent="0.2">
      <c r="J1976" s="7"/>
      <c r="K1976" s="7"/>
      <c r="L1976" s="7"/>
      <c r="M1976" s="7"/>
      <c r="N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R1976" s="7"/>
      <c r="AT1976" s="7"/>
      <c r="AV1976" s="7"/>
      <c r="AW1976" s="7"/>
      <c r="AX1976" s="7"/>
      <c r="AY1976" s="7"/>
      <c r="AZ1976" s="7"/>
      <c r="BA1976" s="7"/>
      <c r="BI1976" s="7"/>
    </row>
    <row r="1977" spans="10:61" x14ac:dyDescent="0.2">
      <c r="J1977" s="7"/>
      <c r="K1977" s="7"/>
      <c r="L1977" s="7"/>
      <c r="M1977" s="7"/>
      <c r="N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R1977" s="7"/>
      <c r="AT1977" s="7"/>
      <c r="AV1977" s="7"/>
      <c r="AW1977" s="7"/>
      <c r="AX1977" s="7"/>
      <c r="AY1977" s="7"/>
      <c r="AZ1977" s="7"/>
      <c r="BA1977" s="7"/>
      <c r="BI1977" s="7"/>
    </row>
    <row r="1978" spans="10:61" x14ac:dyDescent="0.2">
      <c r="J1978" s="7"/>
      <c r="K1978" s="7"/>
      <c r="L1978" s="7"/>
      <c r="M1978" s="7"/>
      <c r="N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R1978" s="7"/>
      <c r="AT1978" s="7"/>
      <c r="AV1978" s="7"/>
      <c r="AW1978" s="7"/>
      <c r="AX1978" s="7"/>
      <c r="AY1978" s="7"/>
      <c r="AZ1978" s="7"/>
      <c r="BA1978" s="7"/>
      <c r="BI1978" s="7"/>
    </row>
    <row r="1979" spans="10:61" x14ac:dyDescent="0.2">
      <c r="J1979" s="7"/>
      <c r="K1979" s="7"/>
      <c r="L1979" s="7"/>
      <c r="M1979" s="7"/>
      <c r="N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R1979" s="7"/>
      <c r="AT1979" s="7"/>
      <c r="AV1979" s="7"/>
      <c r="AW1979" s="7"/>
      <c r="AX1979" s="7"/>
      <c r="AY1979" s="7"/>
      <c r="AZ1979" s="7"/>
      <c r="BA1979" s="7"/>
      <c r="BI1979" s="7"/>
    </row>
    <row r="1980" spans="10:61" x14ac:dyDescent="0.2">
      <c r="J1980" s="7"/>
      <c r="K1980" s="7"/>
      <c r="L1980" s="7"/>
      <c r="M1980" s="7"/>
      <c r="N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R1980" s="7"/>
      <c r="AT1980" s="7"/>
      <c r="AV1980" s="7"/>
      <c r="AW1980" s="7"/>
      <c r="AX1980" s="7"/>
      <c r="AY1980" s="7"/>
      <c r="AZ1980" s="7"/>
      <c r="BA1980" s="7"/>
      <c r="BI1980" s="7"/>
    </row>
    <row r="1981" spans="10:61" x14ac:dyDescent="0.2">
      <c r="J1981" s="7"/>
      <c r="K1981" s="7"/>
      <c r="L1981" s="7"/>
      <c r="M1981" s="7"/>
      <c r="N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R1981" s="7"/>
      <c r="AT1981" s="7"/>
      <c r="AV1981" s="7"/>
      <c r="AW1981" s="7"/>
      <c r="AX1981" s="7"/>
      <c r="AY1981" s="7"/>
      <c r="AZ1981" s="7"/>
      <c r="BA1981" s="7"/>
      <c r="BI1981" s="7"/>
    </row>
    <row r="1982" spans="10:61" x14ac:dyDescent="0.2">
      <c r="J1982" s="7"/>
      <c r="K1982" s="7"/>
      <c r="L1982" s="7"/>
      <c r="M1982" s="7"/>
      <c r="N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R1982" s="7"/>
      <c r="AT1982" s="7"/>
      <c r="AV1982" s="7"/>
      <c r="AW1982" s="7"/>
      <c r="AX1982" s="7"/>
      <c r="AY1982" s="7"/>
      <c r="AZ1982" s="7"/>
      <c r="BA1982" s="7"/>
      <c r="BI1982" s="7"/>
    </row>
    <row r="1983" spans="10:61" x14ac:dyDescent="0.2">
      <c r="J1983" s="7"/>
      <c r="K1983" s="7"/>
      <c r="L1983" s="7"/>
      <c r="M1983" s="7"/>
      <c r="N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R1983" s="7"/>
      <c r="AT1983" s="7"/>
      <c r="AV1983" s="7"/>
      <c r="AW1983" s="7"/>
      <c r="AX1983" s="7"/>
      <c r="AY1983" s="7"/>
      <c r="AZ1983" s="7"/>
      <c r="BA1983" s="7"/>
      <c r="BI1983" s="7"/>
    </row>
    <row r="1984" spans="10:61" x14ac:dyDescent="0.2">
      <c r="J1984" s="7"/>
      <c r="K1984" s="7"/>
      <c r="L1984" s="7"/>
      <c r="M1984" s="7"/>
      <c r="N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R1984" s="7"/>
      <c r="AT1984" s="7"/>
      <c r="AV1984" s="7"/>
      <c r="AW1984" s="7"/>
      <c r="AX1984" s="7"/>
      <c r="AY1984" s="7"/>
      <c r="AZ1984" s="7"/>
      <c r="BA1984" s="7"/>
      <c r="BI1984" s="7"/>
    </row>
    <row r="1985" spans="10:61" x14ac:dyDescent="0.2">
      <c r="J1985" s="7"/>
      <c r="K1985" s="7"/>
      <c r="L1985" s="7"/>
      <c r="M1985" s="7"/>
      <c r="N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R1985" s="7"/>
      <c r="AT1985" s="7"/>
      <c r="AV1985" s="7"/>
      <c r="AW1985" s="7"/>
      <c r="AX1985" s="7"/>
      <c r="AY1985" s="7"/>
      <c r="AZ1985" s="7"/>
      <c r="BA1985" s="7"/>
      <c r="BI1985" s="7"/>
    </row>
    <row r="1986" spans="10:61" x14ac:dyDescent="0.2">
      <c r="J1986" s="7"/>
      <c r="K1986" s="7"/>
      <c r="L1986" s="7"/>
      <c r="M1986" s="7"/>
      <c r="N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R1986" s="7"/>
      <c r="AT1986" s="7"/>
      <c r="AV1986" s="7"/>
      <c r="AW1986" s="7"/>
      <c r="AX1986" s="7"/>
      <c r="AY1986" s="7"/>
      <c r="AZ1986" s="7"/>
      <c r="BA1986" s="7"/>
      <c r="BI1986" s="7"/>
    </row>
    <row r="1987" spans="10:61" x14ac:dyDescent="0.2">
      <c r="J1987" s="7"/>
      <c r="K1987" s="7"/>
      <c r="L1987" s="7"/>
      <c r="M1987" s="7"/>
      <c r="N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R1987" s="7"/>
      <c r="AT1987" s="7"/>
      <c r="AV1987" s="7"/>
      <c r="AW1987" s="7"/>
      <c r="AX1987" s="7"/>
      <c r="AY1987" s="7"/>
      <c r="AZ1987" s="7"/>
      <c r="BA1987" s="7"/>
      <c r="BI1987" s="7"/>
    </row>
    <row r="1988" spans="10:61" x14ac:dyDescent="0.2">
      <c r="J1988" s="7"/>
      <c r="K1988" s="7"/>
      <c r="L1988" s="7"/>
      <c r="M1988" s="7"/>
      <c r="N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R1988" s="7"/>
      <c r="AT1988" s="7"/>
      <c r="AV1988" s="7"/>
      <c r="AW1988" s="7"/>
      <c r="AX1988" s="7"/>
      <c r="AY1988" s="7"/>
      <c r="AZ1988" s="7"/>
      <c r="BA1988" s="7"/>
      <c r="BI1988" s="7"/>
    </row>
    <row r="1989" spans="10:61" x14ac:dyDescent="0.2">
      <c r="J1989" s="7"/>
      <c r="K1989" s="7"/>
      <c r="L1989" s="7"/>
      <c r="M1989" s="7"/>
      <c r="N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R1989" s="7"/>
      <c r="AT1989" s="7"/>
      <c r="AV1989" s="7"/>
      <c r="AW1989" s="7"/>
      <c r="AX1989" s="7"/>
      <c r="AY1989" s="7"/>
      <c r="AZ1989" s="7"/>
      <c r="BA1989" s="7"/>
      <c r="BI1989" s="7"/>
    </row>
    <row r="1990" spans="10:61" x14ac:dyDescent="0.2">
      <c r="J1990" s="7"/>
      <c r="K1990" s="7"/>
      <c r="L1990" s="7"/>
      <c r="M1990" s="7"/>
      <c r="N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R1990" s="7"/>
      <c r="AT1990" s="7"/>
      <c r="AV1990" s="7"/>
      <c r="AW1990" s="7"/>
      <c r="AX1990" s="7"/>
      <c r="AY1990" s="7"/>
      <c r="AZ1990" s="7"/>
      <c r="BA1990" s="7"/>
      <c r="BI1990" s="7"/>
    </row>
    <row r="1991" spans="10:61" x14ac:dyDescent="0.2">
      <c r="J1991" s="7"/>
      <c r="K1991" s="7"/>
      <c r="L1991" s="7"/>
      <c r="M1991" s="7"/>
      <c r="N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R1991" s="7"/>
      <c r="AT1991" s="7"/>
      <c r="AV1991" s="7"/>
      <c r="AW1991" s="7"/>
      <c r="AX1991" s="7"/>
      <c r="AY1991" s="7"/>
      <c r="AZ1991" s="7"/>
      <c r="BA1991" s="7"/>
      <c r="BI1991" s="7"/>
    </row>
    <row r="1992" spans="10:61" x14ac:dyDescent="0.2">
      <c r="J1992" s="7"/>
      <c r="K1992" s="7"/>
      <c r="L1992" s="7"/>
      <c r="M1992" s="7"/>
      <c r="N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R1992" s="7"/>
      <c r="AT1992" s="7"/>
      <c r="AV1992" s="7"/>
      <c r="AW1992" s="7"/>
      <c r="AX1992" s="7"/>
      <c r="AY1992" s="7"/>
      <c r="AZ1992" s="7"/>
      <c r="BA1992" s="7"/>
      <c r="BI1992" s="7"/>
    </row>
    <row r="1993" spans="10:61" x14ac:dyDescent="0.2">
      <c r="J1993" s="7"/>
      <c r="K1993" s="7"/>
      <c r="L1993" s="7"/>
      <c r="M1993" s="7"/>
      <c r="N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R1993" s="7"/>
      <c r="AT1993" s="7"/>
      <c r="AV1993" s="7"/>
      <c r="AW1993" s="7"/>
      <c r="AX1993" s="7"/>
      <c r="AY1993" s="7"/>
      <c r="AZ1993" s="7"/>
      <c r="BA1993" s="7"/>
      <c r="BI1993" s="7"/>
    </row>
    <row r="1994" spans="10:61" x14ac:dyDescent="0.2">
      <c r="J1994" s="7"/>
      <c r="K1994" s="7"/>
      <c r="L1994" s="7"/>
      <c r="M1994" s="7"/>
      <c r="N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R1994" s="7"/>
      <c r="AT1994" s="7"/>
      <c r="AV1994" s="7"/>
      <c r="AW1994" s="7"/>
      <c r="AX1994" s="7"/>
      <c r="AY1994" s="7"/>
      <c r="AZ1994" s="7"/>
      <c r="BA1994" s="7"/>
      <c r="BI1994" s="7"/>
    </row>
    <row r="1995" spans="10:61" x14ac:dyDescent="0.2">
      <c r="J1995" s="7"/>
      <c r="K1995" s="7"/>
      <c r="L1995" s="7"/>
      <c r="M1995" s="7"/>
      <c r="N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R1995" s="7"/>
      <c r="AT1995" s="7"/>
      <c r="AV1995" s="7"/>
      <c r="AW1995" s="7"/>
      <c r="AX1995" s="7"/>
      <c r="AY1995" s="7"/>
      <c r="AZ1995" s="7"/>
      <c r="BA1995" s="7"/>
      <c r="BI1995" s="7"/>
    </row>
    <row r="1996" spans="10:61" x14ac:dyDescent="0.2">
      <c r="J1996" s="7"/>
      <c r="K1996" s="7"/>
      <c r="L1996" s="7"/>
      <c r="M1996" s="7"/>
      <c r="N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R1996" s="7"/>
      <c r="AT1996" s="7"/>
      <c r="AV1996" s="7"/>
      <c r="AW1996" s="7"/>
      <c r="AX1996" s="7"/>
      <c r="AY1996" s="7"/>
      <c r="AZ1996" s="7"/>
      <c r="BA1996" s="7"/>
      <c r="BI1996" s="7"/>
    </row>
    <row r="1997" spans="10:61" x14ac:dyDescent="0.2">
      <c r="J1997" s="7"/>
      <c r="K1997" s="7"/>
      <c r="L1997" s="7"/>
      <c r="M1997" s="7"/>
      <c r="N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R1997" s="7"/>
      <c r="AT1997" s="7"/>
      <c r="AV1997" s="7"/>
      <c r="AW1997" s="7"/>
      <c r="AX1997" s="7"/>
      <c r="AY1997" s="7"/>
      <c r="AZ1997" s="7"/>
      <c r="BA1997" s="7"/>
      <c r="BI1997" s="7"/>
    </row>
    <row r="1998" spans="10:61" x14ac:dyDescent="0.2">
      <c r="J1998" s="7"/>
      <c r="K1998" s="7"/>
      <c r="L1998" s="7"/>
      <c r="M1998" s="7"/>
      <c r="N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R1998" s="7"/>
      <c r="AT1998" s="7"/>
      <c r="AV1998" s="7"/>
      <c r="AW1998" s="7"/>
      <c r="AX1998" s="7"/>
      <c r="AY1998" s="7"/>
      <c r="AZ1998" s="7"/>
      <c r="BA1998" s="7"/>
      <c r="BI1998" s="7"/>
    </row>
    <row r="1999" spans="10:61" x14ac:dyDescent="0.2">
      <c r="J1999" s="7"/>
      <c r="K1999" s="7"/>
      <c r="L1999" s="7"/>
      <c r="M1999" s="7"/>
      <c r="N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R1999" s="7"/>
      <c r="AT1999" s="7"/>
      <c r="AV1999" s="7"/>
      <c r="AW1999" s="7"/>
      <c r="AX1999" s="7"/>
      <c r="AY1999" s="7"/>
      <c r="AZ1999" s="7"/>
      <c r="BA1999" s="7"/>
      <c r="BI1999" s="7"/>
    </row>
    <row r="2000" spans="10:61" x14ac:dyDescent="0.2">
      <c r="J2000" s="7"/>
      <c r="K2000" s="7"/>
      <c r="L2000" s="7"/>
      <c r="M2000" s="7"/>
      <c r="N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R2000" s="7"/>
      <c r="AT2000" s="7"/>
      <c r="AV2000" s="7"/>
      <c r="AW2000" s="7"/>
      <c r="AX2000" s="7"/>
      <c r="AY2000" s="7"/>
      <c r="AZ2000" s="7"/>
      <c r="BA2000" s="7"/>
      <c r="BI2000" s="7"/>
    </row>
    <row r="2001" spans="10:61" x14ac:dyDescent="0.2">
      <c r="J2001" s="7"/>
      <c r="K2001" s="7"/>
      <c r="L2001" s="7"/>
      <c r="M2001" s="7"/>
      <c r="N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R2001" s="7"/>
      <c r="AT2001" s="7"/>
      <c r="AV2001" s="7"/>
      <c r="AW2001" s="7"/>
      <c r="AX2001" s="7"/>
      <c r="AY2001" s="7"/>
      <c r="AZ2001" s="7"/>
      <c r="BA2001" s="7"/>
      <c r="BI2001" s="7"/>
    </row>
    <row r="2002" spans="10:61" x14ac:dyDescent="0.2">
      <c r="J2002" s="7"/>
      <c r="K2002" s="7"/>
      <c r="L2002" s="7"/>
      <c r="M2002" s="7"/>
      <c r="N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R2002" s="7"/>
      <c r="AT2002" s="7"/>
      <c r="AV2002" s="7"/>
      <c r="AW2002" s="7"/>
      <c r="AX2002" s="7"/>
      <c r="AY2002" s="7"/>
      <c r="AZ2002" s="7"/>
      <c r="BA2002" s="7"/>
      <c r="BI2002" s="7"/>
    </row>
    <row r="2003" spans="10:61" x14ac:dyDescent="0.2">
      <c r="J2003" s="7"/>
      <c r="K2003" s="7"/>
      <c r="L2003" s="7"/>
      <c r="M2003" s="7"/>
      <c r="N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R2003" s="7"/>
      <c r="AT2003" s="7"/>
      <c r="AV2003" s="7"/>
      <c r="AW2003" s="7"/>
      <c r="AX2003" s="7"/>
      <c r="AY2003" s="7"/>
      <c r="AZ2003" s="7"/>
      <c r="BA2003" s="7"/>
      <c r="BI2003" s="7"/>
    </row>
    <row r="2004" spans="10:61" x14ac:dyDescent="0.2">
      <c r="J2004" s="7"/>
      <c r="K2004" s="7"/>
      <c r="L2004" s="7"/>
      <c r="M2004" s="7"/>
      <c r="N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R2004" s="7"/>
      <c r="AT2004" s="7"/>
      <c r="AV2004" s="7"/>
      <c r="AW2004" s="7"/>
      <c r="AX2004" s="7"/>
      <c r="AY2004" s="7"/>
      <c r="AZ2004" s="7"/>
      <c r="BA2004" s="7"/>
      <c r="BI2004" s="7"/>
    </row>
    <row r="2005" spans="10:61" x14ac:dyDescent="0.2">
      <c r="J2005" s="7"/>
      <c r="K2005" s="7"/>
      <c r="L2005" s="7"/>
      <c r="M2005" s="7"/>
      <c r="N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R2005" s="7"/>
      <c r="AT2005" s="7"/>
      <c r="AV2005" s="7"/>
      <c r="AW2005" s="7"/>
      <c r="AX2005" s="7"/>
      <c r="AY2005" s="7"/>
      <c r="AZ2005" s="7"/>
      <c r="BA2005" s="7"/>
      <c r="BI2005" s="7"/>
    </row>
    <row r="2006" spans="10:61" x14ac:dyDescent="0.2">
      <c r="J2006" s="7"/>
      <c r="K2006" s="7"/>
      <c r="L2006" s="7"/>
      <c r="M2006" s="7"/>
      <c r="N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R2006" s="7"/>
      <c r="AT2006" s="7"/>
      <c r="AV2006" s="7"/>
      <c r="AW2006" s="7"/>
      <c r="AX2006" s="7"/>
      <c r="AY2006" s="7"/>
      <c r="AZ2006" s="7"/>
      <c r="BA2006" s="7"/>
      <c r="BI2006" s="7"/>
    </row>
    <row r="2007" spans="10:61" x14ac:dyDescent="0.2">
      <c r="J2007" s="7"/>
      <c r="K2007" s="7"/>
      <c r="L2007" s="7"/>
      <c r="M2007" s="7"/>
      <c r="N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R2007" s="7"/>
      <c r="AT2007" s="7"/>
      <c r="AV2007" s="7"/>
      <c r="AW2007" s="7"/>
      <c r="AX2007" s="7"/>
      <c r="AY2007" s="7"/>
      <c r="AZ2007" s="7"/>
      <c r="BA2007" s="7"/>
      <c r="BI2007" s="7"/>
    </row>
    <row r="2008" spans="10:61" x14ac:dyDescent="0.2">
      <c r="J2008" s="7"/>
      <c r="K2008" s="7"/>
      <c r="L2008" s="7"/>
      <c r="M2008" s="7"/>
      <c r="N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R2008" s="7"/>
      <c r="AT2008" s="7"/>
      <c r="AV2008" s="7"/>
      <c r="AW2008" s="7"/>
      <c r="AX2008" s="7"/>
      <c r="AY2008" s="7"/>
      <c r="AZ2008" s="7"/>
      <c r="BA2008" s="7"/>
      <c r="BI2008" s="7"/>
    </row>
    <row r="2009" spans="10:61" x14ac:dyDescent="0.2">
      <c r="J2009" s="7"/>
      <c r="K2009" s="7"/>
      <c r="L2009" s="7"/>
      <c r="M2009" s="7"/>
      <c r="N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R2009" s="7"/>
      <c r="AT2009" s="7"/>
      <c r="AV2009" s="7"/>
      <c r="AW2009" s="7"/>
      <c r="AX2009" s="7"/>
      <c r="AY2009" s="7"/>
      <c r="AZ2009" s="7"/>
      <c r="BA2009" s="7"/>
      <c r="BI2009" s="7"/>
    </row>
    <row r="2010" spans="10:61" x14ac:dyDescent="0.2">
      <c r="J2010" s="7"/>
      <c r="K2010" s="7"/>
      <c r="L2010" s="7"/>
      <c r="M2010" s="7"/>
      <c r="N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R2010" s="7"/>
      <c r="AT2010" s="7"/>
      <c r="AV2010" s="7"/>
      <c r="AW2010" s="7"/>
      <c r="AX2010" s="7"/>
      <c r="AY2010" s="7"/>
      <c r="AZ2010" s="7"/>
      <c r="BA2010" s="7"/>
      <c r="BI2010" s="7"/>
    </row>
    <row r="2011" spans="10:61" x14ac:dyDescent="0.2">
      <c r="J2011" s="7"/>
      <c r="K2011" s="7"/>
      <c r="L2011" s="7"/>
      <c r="M2011" s="7"/>
      <c r="N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R2011" s="7"/>
      <c r="AT2011" s="7"/>
      <c r="AV2011" s="7"/>
      <c r="AW2011" s="7"/>
      <c r="AX2011" s="7"/>
      <c r="AY2011" s="7"/>
      <c r="AZ2011" s="7"/>
      <c r="BA2011" s="7"/>
      <c r="BI2011" s="7"/>
    </row>
    <row r="2012" spans="10:61" x14ac:dyDescent="0.2">
      <c r="J2012" s="7"/>
      <c r="K2012" s="7"/>
      <c r="L2012" s="7"/>
      <c r="M2012" s="7"/>
      <c r="N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R2012" s="7"/>
      <c r="AT2012" s="7"/>
      <c r="AV2012" s="7"/>
      <c r="AW2012" s="7"/>
      <c r="AX2012" s="7"/>
      <c r="AY2012" s="7"/>
      <c r="AZ2012" s="7"/>
      <c r="BA2012" s="7"/>
      <c r="BI2012" s="7"/>
    </row>
    <row r="2013" spans="10:61" x14ac:dyDescent="0.2">
      <c r="J2013" s="7"/>
      <c r="K2013" s="7"/>
      <c r="L2013" s="7"/>
      <c r="M2013" s="7"/>
      <c r="N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R2013" s="7"/>
      <c r="AT2013" s="7"/>
      <c r="AV2013" s="7"/>
      <c r="AW2013" s="7"/>
      <c r="AX2013" s="7"/>
      <c r="AY2013" s="7"/>
      <c r="AZ2013" s="7"/>
      <c r="BA2013" s="7"/>
      <c r="BI2013" s="7"/>
    </row>
    <row r="2014" spans="10:61" x14ac:dyDescent="0.2">
      <c r="J2014" s="7"/>
      <c r="K2014" s="7"/>
      <c r="L2014" s="7"/>
      <c r="M2014" s="7"/>
      <c r="N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R2014" s="7"/>
      <c r="AT2014" s="7"/>
      <c r="AV2014" s="7"/>
      <c r="AW2014" s="7"/>
      <c r="AX2014" s="7"/>
      <c r="AY2014" s="7"/>
      <c r="AZ2014" s="7"/>
      <c r="BA2014" s="7"/>
      <c r="BI2014" s="7"/>
    </row>
    <row r="2015" spans="10:61" x14ac:dyDescent="0.2">
      <c r="J2015" s="7"/>
      <c r="K2015" s="7"/>
      <c r="L2015" s="7"/>
      <c r="M2015" s="7"/>
      <c r="N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R2015" s="7"/>
      <c r="AT2015" s="7"/>
      <c r="AV2015" s="7"/>
      <c r="AW2015" s="7"/>
      <c r="AX2015" s="7"/>
      <c r="AY2015" s="7"/>
      <c r="AZ2015" s="7"/>
      <c r="BA2015" s="7"/>
      <c r="BI2015" s="7"/>
    </row>
    <row r="2016" spans="10:61" x14ac:dyDescent="0.2">
      <c r="J2016" s="7"/>
      <c r="K2016" s="7"/>
      <c r="L2016" s="7"/>
      <c r="M2016" s="7"/>
      <c r="N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R2016" s="7"/>
      <c r="AT2016" s="7"/>
      <c r="AV2016" s="7"/>
      <c r="AW2016" s="7"/>
      <c r="AX2016" s="7"/>
      <c r="AY2016" s="7"/>
      <c r="AZ2016" s="7"/>
      <c r="BA2016" s="7"/>
      <c r="BI2016" s="7"/>
    </row>
    <row r="2017" spans="10:61" x14ac:dyDescent="0.2">
      <c r="J2017" s="7"/>
      <c r="K2017" s="7"/>
      <c r="L2017" s="7"/>
      <c r="M2017" s="7"/>
      <c r="N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R2017" s="7"/>
      <c r="AT2017" s="7"/>
      <c r="AV2017" s="7"/>
      <c r="AW2017" s="7"/>
      <c r="AX2017" s="7"/>
      <c r="AY2017" s="7"/>
      <c r="AZ2017" s="7"/>
      <c r="BA2017" s="7"/>
      <c r="BI2017" s="7"/>
    </row>
    <row r="2018" spans="10:61" x14ac:dyDescent="0.2">
      <c r="J2018" s="7"/>
      <c r="K2018" s="7"/>
      <c r="L2018" s="7"/>
      <c r="M2018" s="7"/>
      <c r="N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R2018" s="7"/>
      <c r="AT2018" s="7"/>
      <c r="AV2018" s="7"/>
      <c r="AW2018" s="7"/>
      <c r="AX2018" s="7"/>
      <c r="AY2018" s="7"/>
      <c r="AZ2018" s="7"/>
      <c r="BA2018" s="7"/>
      <c r="BI2018" s="7"/>
    </row>
    <row r="2019" spans="10:61" x14ac:dyDescent="0.2">
      <c r="J2019" s="7"/>
      <c r="K2019" s="7"/>
      <c r="L2019" s="7"/>
      <c r="M2019" s="7"/>
      <c r="N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R2019" s="7"/>
      <c r="AT2019" s="7"/>
      <c r="AV2019" s="7"/>
      <c r="AW2019" s="7"/>
      <c r="AX2019" s="7"/>
      <c r="AY2019" s="7"/>
      <c r="AZ2019" s="7"/>
      <c r="BA2019" s="7"/>
      <c r="BI2019" s="7"/>
    </row>
    <row r="2020" spans="10:61" x14ac:dyDescent="0.2">
      <c r="J2020" s="7"/>
      <c r="K2020" s="7"/>
      <c r="L2020" s="7"/>
      <c r="M2020" s="7"/>
      <c r="N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R2020" s="7"/>
      <c r="AT2020" s="7"/>
      <c r="AV2020" s="7"/>
      <c r="AW2020" s="7"/>
      <c r="AX2020" s="7"/>
      <c r="AY2020" s="7"/>
      <c r="AZ2020" s="7"/>
      <c r="BA2020" s="7"/>
      <c r="BI2020" s="7"/>
    </row>
    <row r="2021" spans="10:61" x14ac:dyDescent="0.2">
      <c r="J2021" s="7"/>
      <c r="K2021" s="7"/>
      <c r="L2021" s="7"/>
      <c r="M2021" s="7"/>
      <c r="N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R2021" s="7"/>
      <c r="AT2021" s="7"/>
      <c r="AV2021" s="7"/>
      <c r="AW2021" s="7"/>
      <c r="AX2021" s="7"/>
      <c r="AY2021" s="7"/>
      <c r="AZ2021" s="7"/>
      <c r="BA2021" s="7"/>
      <c r="BI2021" s="7"/>
    </row>
    <row r="2022" spans="10:61" x14ac:dyDescent="0.2">
      <c r="J2022" s="7"/>
      <c r="K2022" s="7"/>
      <c r="L2022" s="7"/>
      <c r="M2022" s="7"/>
      <c r="N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R2022" s="7"/>
      <c r="AT2022" s="7"/>
      <c r="AV2022" s="7"/>
      <c r="AW2022" s="7"/>
      <c r="AX2022" s="7"/>
      <c r="AY2022" s="7"/>
      <c r="AZ2022" s="7"/>
      <c r="BA2022" s="7"/>
      <c r="BI2022" s="7"/>
    </row>
    <row r="2023" spans="10:61" x14ac:dyDescent="0.2">
      <c r="J2023" s="7"/>
      <c r="K2023" s="7"/>
      <c r="L2023" s="7"/>
      <c r="M2023" s="7"/>
      <c r="N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R2023" s="7"/>
      <c r="AT2023" s="7"/>
      <c r="AV2023" s="7"/>
      <c r="AW2023" s="7"/>
      <c r="AX2023" s="7"/>
      <c r="AY2023" s="7"/>
      <c r="AZ2023" s="7"/>
      <c r="BA2023" s="7"/>
      <c r="BI2023" s="7"/>
    </row>
    <row r="2024" spans="10:61" x14ac:dyDescent="0.2">
      <c r="J2024" s="7"/>
      <c r="K2024" s="7"/>
      <c r="L2024" s="7"/>
      <c r="M2024" s="7"/>
      <c r="N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R2024" s="7"/>
      <c r="AT2024" s="7"/>
      <c r="AV2024" s="7"/>
      <c r="AW2024" s="7"/>
      <c r="AX2024" s="7"/>
      <c r="AY2024" s="7"/>
      <c r="AZ2024" s="7"/>
      <c r="BA2024" s="7"/>
      <c r="BI2024" s="7"/>
    </row>
    <row r="2025" spans="10:61" x14ac:dyDescent="0.2">
      <c r="J2025" s="7"/>
      <c r="K2025" s="7"/>
      <c r="L2025" s="7"/>
      <c r="M2025" s="7"/>
      <c r="N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R2025" s="7"/>
      <c r="AT2025" s="7"/>
      <c r="AV2025" s="7"/>
      <c r="AW2025" s="7"/>
      <c r="AX2025" s="7"/>
      <c r="AY2025" s="7"/>
      <c r="AZ2025" s="7"/>
      <c r="BA2025" s="7"/>
      <c r="BI2025" s="7"/>
    </row>
    <row r="2026" spans="10:61" x14ac:dyDescent="0.2">
      <c r="J2026" s="7"/>
      <c r="K2026" s="7"/>
      <c r="L2026" s="7"/>
      <c r="M2026" s="7"/>
      <c r="N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R2026" s="7"/>
      <c r="AT2026" s="7"/>
      <c r="AV2026" s="7"/>
      <c r="AW2026" s="7"/>
      <c r="AX2026" s="7"/>
      <c r="AY2026" s="7"/>
      <c r="AZ2026" s="7"/>
      <c r="BA2026" s="7"/>
      <c r="BI2026" s="7"/>
    </row>
    <row r="2027" spans="10:61" x14ac:dyDescent="0.2">
      <c r="J2027" s="7"/>
      <c r="K2027" s="7"/>
      <c r="L2027" s="7"/>
      <c r="M2027" s="7"/>
      <c r="N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R2027" s="7"/>
      <c r="AT2027" s="7"/>
      <c r="AV2027" s="7"/>
      <c r="AW2027" s="7"/>
      <c r="AX2027" s="7"/>
      <c r="AY2027" s="7"/>
      <c r="AZ2027" s="7"/>
      <c r="BA2027" s="7"/>
      <c r="BI2027" s="7"/>
    </row>
    <row r="2028" spans="10:61" x14ac:dyDescent="0.2">
      <c r="J2028" s="7"/>
      <c r="K2028" s="7"/>
      <c r="L2028" s="7"/>
      <c r="M2028" s="7"/>
      <c r="N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R2028" s="7"/>
      <c r="AT2028" s="7"/>
      <c r="AV2028" s="7"/>
      <c r="AW2028" s="7"/>
      <c r="AX2028" s="7"/>
      <c r="AY2028" s="7"/>
      <c r="AZ2028" s="7"/>
      <c r="BA2028" s="7"/>
      <c r="BI2028" s="7"/>
    </row>
    <row r="2029" spans="10:61" x14ac:dyDescent="0.2">
      <c r="J2029" s="7"/>
      <c r="K2029" s="7"/>
      <c r="L2029" s="7"/>
      <c r="M2029" s="7"/>
      <c r="N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R2029" s="7"/>
      <c r="AT2029" s="7"/>
      <c r="AV2029" s="7"/>
      <c r="AW2029" s="7"/>
      <c r="AX2029" s="7"/>
      <c r="AY2029" s="7"/>
      <c r="AZ2029" s="7"/>
      <c r="BA2029" s="7"/>
      <c r="BI2029" s="7"/>
    </row>
    <row r="2030" spans="10:61" x14ac:dyDescent="0.2">
      <c r="J2030" s="7"/>
      <c r="K2030" s="7"/>
      <c r="L2030" s="7"/>
      <c r="M2030" s="7"/>
      <c r="N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R2030" s="7"/>
      <c r="AT2030" s="7"/>
      <c r="AV2030" s="7"/>
      <c r="AW2030" s="7"/>
      <c r="AX2030" s="7"/>
      <c r="AY2030" s="7"/>
      <c r="AZ2030" s="7"/>
      <c r="BA2030" s="7"/>
      <c r="BI2030" s="7"/>
    </row>
    <row r="2031" spans="10:61" x14ac:dyDescent="0.2">
      <c r="J2031" s="7"/>
      <c r="K2031" s="7"/>
      <c r="L2031" s="7"/>
      <c r="M2031" s="7"/>
      <c r="N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R2031" s="7"/>
      <c r="AT2031" s="7"/>
      <c r="AV2031" s="7"/>
      <c r="AW2031" s="7"/>
      <c r="AX2031" s="7"/>
      <c r="AY2031" s="7"/>
      <c r="AZ2031" s="7"/>
      <c r="BA2031" s="7"/>
      <c r="BI2031" s="7"/>
    </row>
    <row r="2032" spans="10:61" x14ac:dyDescent="0.2">
      <c r="J2032" s="7"/>
      <c r="K2032" s="7"/>
      <c r="L2032" s="7"/>
      <c r="M2032" s="7"/>
      <c r="N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R2032" s="7"/>
      <c r="AT2032" s="7"/>
      <c r="AV2032" s="7"/>
      <c r="AW2032" s="7"/>
      <c r="AX2032" s="7"/>
      <c r="AY2032" s="7"/>
      <c r="AZ2032" s="7"/>
      <c r="BA2032" s="7"/>
      <c r="BI2032" s="7"/>
    </row>
    <row r="2033" spans="10:61" x14ac:dyDescent="0.2">
      <c r="J2033" s="7"/>
      <c r="K2033" s="7"/>
      <c r="L2033" s="7"/>
      <c r="M2033" s="7"/>
      <c r="N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R2033" s="7"/>
      <c r="AT2033" s="7"/>
      <c r="AV2033" s="7"/>
      <c r="AW2033" s="7"/>
      <c r="AX2033" s="7"/>
      <c r="AY2033" s="7"/>
      <c r="AZ2033" s="7"/>
      <c r="BA2033" s="7"/>
      <c r="BI2033" s="7"/>
    </row>
    <row r="2034" spans="10:61" x14ac:dyDescent="0.2">
      <c r="J2034" s="7"/>
      <c r="K2034" s="7"/>
      <c r="L2034" s="7"/>
      <c r="M2034" s="7"/>
      <c r="N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R2034" s="7"/>
      <c r="AT2034" s="7"/>
      <c r="AV2034" s="7"/>
      <c r="AW2034" s="7"/>
      <c r="AX2034" s="7"/>
      <c r="AY2034" s="7"/>
      <c r="AZ2034" s="7"/>
      <c r="BA2034" s="7"/>
      <c r="BI2034" s="7"/>
    </row>
    <row r="2035" spans="10:61" x14ac:dyDescent="0.2">
      <c r="J2035" s="7"/>
      <c r="K2035" s="7"/>
      <c r="L2035" s="7"/>
      <c r="M2035" s="7"/>
      <c r="N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R2035" s="7"/>
      <c r="AT2035" s="7"/>
      <c r="AV2035" s="7"/>
      <c r="AW2035" s="7"/>
      <c r="AX2035" s="7"/>
      <c r="AY2035" s="7"/>
      <c r="AZ2035" s="7"/>
      <c r="BA2035" s="7"/>
      <c r="BI2035" s="7"/>
    </row>
    <row r="2036" spans="10:61" x14ac:dyDescent="0.2">
      <c r="J2036" s="7"/>
      <c r="K2036" s="7"/>
      <c r="L2036" s="7"/>
      <c r="M2036" s="7"/>
      <c r="N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R2036" s="7"/>
      <c r="AT2036" s="7"/>
      <c r="AV2036" s="7"/>
      <c r="AW2036" s="7"/>
      <c r="AX2036" s="7"/>
      <c r="AY2036" s="7"/>
      <c r="AZ2036" s="7"/>
      <c r="BA2036" s="7"/>
      <c r="BI2036" s="7"/>
    </row>
    <row r="2037" spans="10:61" x14ac:dyDescent="0.2">
      <c r="J2037" s="7"/>
      <c r="K2037" s="7"/>
      <c r="L2037" s="7"/>
      <c r="M2037" s="7"/>
      <c r="N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R2037" s="7"/>
      <c r="AT2037" s="7"/>
      <c r="AV2037" s="7"/>
      <c r="AW2037" s="7"/>
      <c r="AX2037" s="7"/>
      <c r="AY2037" s="7"/>
      <c r="AZ2037" s="7"/>
      <c r="BA2037" s="7"/>
      <c r="BI2037" s="7"/>
    </row>
    <row r="2038" spans="10:61" x14ac:dyDescent="0.2">
      <c r="J2038" s="7"/>
      <c r="K2038" s="7"/>
      <c r="L2038" s="7"/>
      <c r="M2038" s="7"/>
      <c r="N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R2038" s="7"/>
      <c r="AT2038" s="7"/>
      <c r="AV2038" s="7"/>
      <c r="AW2038" s="7"/>
      <c r="AX2038" s="7"/>
      <c r="AY2038" s="7"/>
      <c r="AZ2038" s="7"/>
      <c r="BA2038" s="7"/>
      <c r="BI2038" s="7"/>
    </row>
    <row r="2039" spans="10:61" x14ac:dyDescent="0.2">
      <c r="J2039" s="7"/>
      <c r="K2039" s="7"/>
      <c r="L2039" s="7"/>
      <c r="M2039" s="7"/>
      <c r="N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R2039" s="7"/>
      <c r="AT2039" s="7"/>
      <c r="AV2039" s="7"/>
      <c r="AW2039" s="7"/>
      <c r="AX2039" s="7"/>
      <c r="AY2039" s="7"/>
      <c r="AZ2039" s="7"/>
      <c r="BA2039" s="7"/>
      <c r="BI2039" s="7"/>
    </row>
    <row r="2040" spans="10:61" x14ac:dyDescent="0.2">
      <c r="J2040" s="7"/>
      <c r="K2040" s="7"/>
      <c r="L2040" s="7"/>
      <c r="M2040" s="7"/>
      <c r="N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R2040" s="7"/>
      <c r="AT2040" s="7"/>
      <c r="AV2040" s="7"/>
      <c r="AW2040" s="7"/>
      <c r="AX2040" s="7"/>
      <c r="AY2040" s="7"/>
      <c r="AZ2040" s="7"/>
      <c r="BA2040" s="7"/>
      <c r="BI2040" s="7"/>
    </row>
    <row r="2041" spans="10:61" x14ac:dyDescent="0.2">
      <c r="J2041" s="7"/>
      <c r="K2041" s="7"/>
      <c r="L2041" s="7"/>
      <c r="M2041" s="7"/>
      <c r="N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R2041" s="7"/>
      <c r="AT2041" s="7"/>
      <c r="AV2041" s="7"/>
      <c r="AW2041" s="7"/>
      <c r="AX2041" s="7"/>
      <c r="AY2041" s="7"/>
      <c r="AZ2041" s="7"/>
      <c r="BA2041" s="7"/>
      <c r="BI2041" s="7"/>
    </row>
    <row r="2042" spans="10:61" x14ac:dyDescent="0.2">
      <c r="J2042" s="7"/>
      <c r="K2042" s="7"/>
      <c r="L2042" s="7"/>
      <c r="M2042" s="7"/>
      <c r="N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R2042" s="7"/>
      <c r="AT2042" s="7"/>
      <c r="AV2042" s="7"/>
      <c r="AW2042" s="7"/>
      <c r="AX2042" s="7"/>
      <c r="AY2042" s="7"/>
      <c r="AZ2042" s="7"/>
      <c r="BA2042" s="7"/>
      <c r="BI2042" s="7"/>
    </row>
    <row r="2043" spans="10:61" x14ac:dyDescent="0.2">
      <c r="J2043" s="7"/>
      <c r="K2043" s="7"/>
      <c r="L2043" s="7"/>
      <c r="M2043" s="7"/>
      <c r="N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R2043" s="7"/>
      <c r="AT2043" s="7"/>
      <c r="AV2043" s="7"/>
      <c r="AW2043" s="7"/>
      <c r="AX2043" s="7"/>
      <c r="AY2043" s="7"/>
      <c r="AZ2043" s="7"/>
      <c r="BA2043" s="7"/>
      <c r="BI2043" s="7"/>
    </row>
    <row r="2044" spans="10:61" x14ac:dyDescent="0.2">
      <c r="J2044" s="7"/>
      <c r="K2044" s="7"/>
      <c r="L2044" s="7"/>
      <c r="M2044" s="7"/>
      <c r="N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R2044" s="7"/>
      <c r="AT2044" s="7"/>
      <c r="AV2044" s="7"/>
      <c r="AW2044" s="7"/>
      <c r="AX2044" s="7"/>
      <c r="AY2044" s="7"/>
      <c r="AZ2044" s="7"/>
      <c r="BA2044" s="7"/>
      <c r="BI2044" s="7"/>
    </row>
    <row r="2045" spans="10:61" x14ac:dyDescent="0.2">
      <c r="J2045" s="7"/>
      <c r="K2045" s="7"/>
      <c r="L2045" s="7"/>
      <c r="M2045" s="7"/>
      <c r="N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R2045" s="7"/>
      <c r="AT2045" s="7"/>
      <c r="AV2045" s="7"/>
      <c r="AW2045" s="7"/>
      <c r="AX2045" s="7"/>
      <c r="AY2045" s="7"/>
      <c r="AZ2045" s="7"/>
      <c r="BA2045" s="7"/>
      <c r="BI2045" s="7"/>
    </row>
    <row r="2046" spans="10:61" x14ac:dyDescent="0.2">
      <c r="J2046" s="7"/>
      <c r="K2046" s="7"/>
      <c r="L2046" s="7"/>
      <c r="M2046" s="7"/>
      <c r="N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R2046" s="7"/>
      <c r="AT2046" s="7"/>
      <c r="AV2046" s="7"/>
      <c r="AW2046" s="7"/>
      <c r="AX2046" s="7"/>
      <c r="AY2046" s="7"/>
      <c r="AZ2046" s="7"/>
      <c r="BA2046" s="7"/>
      <c r="BI2046" s="7"/>
    </row>
    <row r="2047" spans="10:61" x14ac:dyDescent="0.2">
      <c r="J2047" s="7"/>
      <c r="K2047" s="7"/>
      <c r="L2047" s="7"/>
      <c r="M2047" s="7"/>
      <c r="N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R2047" s="7"/>
      <c r="AT2047" s="7"/>
      <c r="AV2047" s="7"/>
      <c r="AW2047" s="7"/>
      <c r="AX2047" s="7"/>
      <c r="AY2047" s="7"/>
      <c r="AZ2047" s="7"/>
      <c r="BA2047" s="7"/>
      <c r="BI2047" s="7"/>
    </row>
    <row r="2048" spans="10:61" x14ac:dyDescent="0.2">
      <c r="J2048" s="7"/>
      <c r="K2048" s="7"/>
      <c r="L2048" s="7"/>
      <c r="M2048" s="7"/>
      <c r="N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R2048" s="7"/>
      <c r="AT2048" s="7"/>
      <c r="AV2048" s="7"/>
      <c r="AW2048" s="7"/>
      <c r="AX2048" s="7"/>
      <c r="AY2048" s="7"/>
      <c r="AZ2048" s="7"/>
      <c r="BA2048" s="7"/>
      <c r="BI2048" s="7"/>
    </row>
    <row r="2049" spans="10:61" x14ac:dyDescent="0.2">
      <c r="J2049" s="7"/>
      <c r="K2049" s="7"/>
      <c r="L2049" s="7"/>
      <c r="M2049" s="7"/>
      <c r="N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R2049" s="7"/>
      <c r="AT2049" s="7"/>
      <c r="AV2049" s="7"/>
      <c r="AW2049" s="7"/>
      <c r="AX2049" s="7"/>
      <c r="AY2049" s="7"/>
      <c r="AZ2049" s="7"/>
      <c r="BA2049" s="7"/>
      <c r="BI2049" s="7"/>
    </row>
    <row r="2050" spans="10:61" x14ac:dyDescent="0.2">
      <c r="J2050" s="7"/>
      <c r="K2050" s="7"/>
      <c r="L2050" s="7"/>
      <c r="M2050" s="7"/>
      <c r="N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R2050" s="7"/>
      <c r="AT2050" s="7"/>
      <c r="AV2050" s="7"/>
      <c r="AW2050" s="7"/>
      <c r="AX2050" s="7"/>
      <c r="AY2050" s="7"/>
      <c r="AZ2050" s="7"/>
      <c r="BA2050" s="7"/>
      <c r="BI2050" s="7"/>
    </row>
    <row r="2051" spans="10:61" x14ac:dyDescent="0.2">
      <c r="J2051" s="7"/>
      <c r="K2051" s="7"/>
      <c r="L2051" s="7"/>
      <c r="M2051" s="7"/>
      <c r="N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R2051" s="7"/>
      <c r="AT2051" s="7"/>
      <c r="AV2051" s="7"/>
      <c r="AW2051" s="7"/>
      <c r="AX2051" s="7"/>
      <c r="AY2051" s="7"/>
      <c r="AZ2051" s="7"/>
      <c r="BA2051" s="7"/>
      <c r="BI2051" s="7"/>
    </row>
    <row r="2052" spans="10:61" x14ac:dyDescent="0.2">
      <c r="J2052" s="7"/>
      <c r="K2052" s="7"/>
      <c r="L2052" s="7"/>
      <c r="M2052" s="7"/>
      <c r="N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R2052" s="7"/>
      <c r="AT2052" s="7"/>
      <c r="AV2052" s="7"/>
      <c r="AW2052" s="7"/>
      <c r="AX2052" s="7"/>
      <c r="AY2052" s="7"/>
      <c r="AZ2052" s="7"/>
      <c r="BA2052" s="7"/>
      <c r="BI2052" s="7"/>
    </row>
    <row r="2053" spans="10:61" x14ac:dyDescent="0.2">
      <c r="J2053" s="7"/>
      <c r="K2053" s="7"/>
      <c r="L2053" s="7"/>
      <c r="M2053" s="7"/>
      <c r="N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R2053" s="7"/>
      <c r="AT2053" s="7"/>
      <c r="AV2053" s="7"/>
      <c r="AW2053" s="7"/>
      <c r="AX2053" s="7"/>
      <c r="AY2053" s="7"/>
      <c r="AZ2053" s="7"/>
      <c r="BA2053" s="7"/>
      <c r="BI2053" s="7"/>
    </row>
    <row r="2054" spans="10:61" x14ac:dyDescent="0.2">
      <c r="J2054" s="7"/>
      <c r="K2054" s="7"/>
      <c r="L2054" s="7"/>
      <c r="M2054" s="7"/>
      <c r="N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R2054" s="7"/>
      <c r="AT2054" s="7"/>
      <c r="AV2054" s="7"/>
      <c r="AW2054" s="7"/>
      <c r="AX2054" s="7"/>
      <c r="AY2054" s="7"/>
      <c r="AZ2054" s="7"/>
      <c r="BA2054" s="7"/>
      <c r="BI2054" s="7"/>
    </row>
    <row r="2055" spans="10:61" x14ac:dyDescent="0.2">
      <c r="J2055" s="7"/>
      <c r="K2055" s="7"/>
      <c r="L2055" s="7"/>
      <c r="M2055" s="7"/>
      <c r="N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R2055" s="7"/>
      <c r="AT2055" s="7"/>
      <c r="AV2055" s="7"/>
      <c r="AW2055" s="7"/>
      <c r="AX2055" s="7"/>
      <c r="AY2055" s="7"/>
      <c r="AZ2055" s="7"/>
      <c r="BA2055" s="7"/>
      <c r="BI2055" s="7"/>
    </row>
    <row r="2056" spans="10:61" x14ac:dyDescent="0.2">
      <c r="J2056" s="7"/>
      <c r="K2056" s="7"/>
      <c r="L2056" s="7"/>
      <c r="M2056" s="7"/>
      <c r="N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R2056" s="7"/>
      <c r="AT2056" s="7"/>
      <c r="AV2056" s="7"/>
      <c r="AW2056" s="7"/>
      <c r="AX2056" s="7"/>
      <c r="AY2056" s="7"/>
      <c r="AZ2056" s="7"/>
      <c r="BA2056" s="7"/>
      <c r="BI2056" s="7"/>
    </row>
    <row r="2057" spans="10:61" x14ac:dyDescent="0.2">
      <c r="J2057" s="7"/>
      <c r="K2057" s="7"/>
      <c r="L2057" s="7"/>
      <c r="M2057" s="7"/>
      <c r="N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R2057" s="7"/>
      <c r="AT2057" s="7"/>
      <c r="AV2057" s="7"/>
      <c r="AW2057" s="7"/>
      <c r="AX2057" s="7"/>
      <c r="AY2057" s="7"/>
      <c r="AZ2057" s="7"/>
      <c r="BA2057" s="7"/>
      <c r="BI2057" s="7"/>
    </row>
    <row r="2058" spans="10:61" x14ac:dyDescent="0.2">
      <c r="J2058" s="7"/>
      <c r="K2058" s="7"/>
      <c r="L2058" s="7"/>
      <c r="M2058" s="7"/>
      <c r="N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R2058" s="7"/>
      <c r="AT2058" s="7"/>
      <c r="AV2058" s="7"/>
      <c r="AW2058" s="7"/>
      <c r="AX2058" s="7"/>
      <c r="AY2058" s="7"/>
      <c r="AZ2058" s="7"/>
      <c r="BA2058" s="7"/>
      <c r="BI2058" s="7"/>
    </row>
    <row r="2059" spans="10:61" x14ac:dyDescent="0.2">
      <c r="J2059" s="7"/>
      <c r="K2059" s="7"/>
      <c r="L2059" s="7"/>
      <c r="M2059" s="7"/>
      <c r="N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R2059" s="7"/>
      <c r="AT2059" s="7"/>
      <c r="AV2059" s="7"/>
      <c r="AW2059" s="7"/>
      <c r="AX2059" s="7"/>
      <c r="AY2059" s="7"/>
      <c r="AZ2059" s="7"/>
      <c r="BA2059" s="7"/>
      <c r="BI2059" s="7"/>
    </row>
    <row r="2060" spans="10:61" x14ac:dyDescent="0.2">
      <c r="J2060" s="7"/>
      <c r="K2060" s="7"/>
      <c r="L2060" s="7"/>
      <c r="M2060" s="7"/>
      <c r="N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R2060" s="7"/>
      <c r="AT2060" s="7"/>
      <c r="AV2060" s="7"/>
      <c r="AW2060" s="7"/>
      <c r="AX2060" s="7"/>
      <c r="AY2060" s="7"/>
      <c r="AZ2060" s="7"/>
      <c r="BA2060" s="7"/>
      <c r="BI2060" s="7"/>
    </row>
    <row r="2061" spans="10:61" x14ac:dyDescent="0.2">
      <c r="J2061" s="7"/>
      <c r="K2061" s="7"/>
      <c r="L2061" s="7"/>
      <c r="M2061" s="7"/>
      <c r="N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R2061" s="7"/>
      <c r="AT2061" s="7"/>
      <c r="AV2061" s="7"/>
      <c r="AW2061" s="7"/>
      <c r="AX2061" s="7"/>
      <c r="AY2061" s="7"/>
      <c r="AZ2061" s="7"/>
      <c r="BA2061" s="7"/>
      <c r="BI2061" s="7"/>
    </row>
    <row r="2062" spans="10:61" x14ac:dyDescent="0.2">
      <c r="J2062" s="7"/>
      <c r="K2062" s="7"/>
      <c r="L2062" s="7"/>
      <c r="M2062" s="7"/>
      <c r="N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R2062" s="7"/>
      <c r="AT2062" s="7"/>
      <c r="AV2062" s="7"/>
      <c r="AW2062" s="7"/>
      <c r="AX2062" s="7"/>
      <c r="AY2062" s="7"/>
      <c r="AZ2062" s="7"/>
      <c r="BA2062" s="7"/>
      <c r="BI2062" s="7"/>
    </row>
    <row r="2063" spans="10:61" x14ac:dyDescent="0.2">
      <c r="J2063" s="7"/>
      <c r="K2063" s="7"/>
      <c r="L2063" s="7"/>
      <c r="M2063" s="7"/>
      <c r="N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R2063" s="7"/>
      <c r="AT2063" s="7"/>
      <c r="AV2063" s="7"/>
      <c r="AW2063" s="7"/>
      <c r="AX2063" s="7"/>
      <c r="AY2063" s="7"/>
      <c r="AZ2063" s="7"/>
      <c r="BA2063" s="7"/>
      <c r="BI2063" s="7"/>
    </row>
    <row r="2064" spans="10:61" x14ac:dyDescent="0.2">
      <c r="J2064" s="7"/>
      <c r="K2064" s="7"/>
      <c r="L2064" s="7"/>
      <c r="M2064" s="7"/>
      <c r="N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R2064" s="7"/>
      <c r="AT2064" s="7"/>
      <c r="AV2064" s="7"/>
      <c r="AW2064" s="7"/>
      <c r="AX2064" s="7"/>
      <c r="AY2064" s="7"/>
      <c r="AZ2064" s="7"/>
      <c r="BA2064" s="7"/>
      <c r="BI2064" s="7"/>
    </row>
    <row r="2065" spans="10:61" x14ac:dyDescent="0.2">
      <c r="J2065" s="7"/>
      <c r="K2065" s="7"/>
      <c r="L2065" s="7"/>
      <c r="M2065" s="7"/>
      <c r="N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R2065" s="7"/>
      <c r="AT2065" s="7"/>
      <c r="AV2065" s="7"/>
      <c r="AW2065" s="7"/>
      <c r="AX2065" s="7"/>
      <c r="AY2065" s="7"/>
      <c r="AZ2065" s="7"/>
      <c r="BA2065" s="7"/>
      <c r="BI2065" s="7"/>
    </row>
    <row r="2066" spans="10:61" x14ac:dyDescent="0.2">
      <c r="J2066" s="7"/>
      <c r="K2066" s="7"/>
      <c r="L2066" s="7"/>
      <c r="M2066" s="7"/>
      <c r="N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R2066" s="7"/>
      <c r="AT2066" s="7"/>
      <c r="AV2066" s="7"/>
      <c r="AW2066" s="7"/>
      <c r="AX2066" s="7"/>
      <c r="AY2066" s="7"/>
      <c r="AZ2066" s="7"/>
      <c r="BA2066" s="7"/>
      <c r="BI2066" s="7"/>
    </row>
    <row r="2067" spans="10:61" x14ac:dyDescent="0.2">
      <c r="J2067" s="7"/>
      <c r="K2067" s="7"/>
      <c r="L2067" s="7"/>
      <c r="M2067" s="7"/>
      <c r="N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R2067" s="7"/>
      <c r="AT2067" s="7"/>
      <c r="AV2067" s="7"/>
      <c r="AW2067" s="7"/>
      <c r="AX2067" s="7"/>
      <c r="AY2067" s="7"/>
      <c r="AZ2067" s="7"/>
      <c r="BA2067" s="7"/>
      <c r="BI2067" s="7"/>
    </row>
    <row r="2068" spans="10:61" x14ac:dyDescent="0.2">
      <c r="J2068" s="7"/>
      <c r="K2068" s="7"/>
      <c r="L2068" s="7"/>
      <c r="M2068" s="7"/>
      <c r="N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R2068" s="7"/>
      <c r="AT2068" s="7"/>
      <c r="AV2068" s="7"/>
      <c r="AW2068" s="7"/>
      <c r="AX2068" s="7"/>
      <c r="AY2068" s="7"/>
      <c r="AZ2068" s="7"/>
      <c r="BA2068" s="7"/>
      <c r="BI2068" s="7"/>
    </row>
    <row r="2069" spans="10:61" x14ac:dyDescent="0.2">
      <c r="J2069" s="7"/>
      <c r="K2069" s="7"/>
      <c r="L2069" s="7"/>
      <c r="M2069" s="7"/>
      <c r="N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R2069" s="7"/>
      <c r="AT2069" s="7"/>
      <c r="AV2069" s="7"/>
      <c r="AW2069" s="7"/>
      <c r="AX2069" s="7"/>
      <c r="AY2069" s="7"/>
      <c r="AZ2069" s="7"/>
      <c r="BA2069" s="7"/>
      <c r="BI2069" s="7"/>
    </row>
    <row r="2070" spans="10:61" x14ac:dyDescent="0.2">
      <c r="J2070" s="7"/>
      <c r="K2070" s="7"/>
      <c r="L2070" s="7"/>
      <c r="M2070" s="7"/>
      <c r="N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R2070" s="7"/>
      <c r="AT2070" s="7"/>
      <c r="AV2070" s="7"/>
      <c r="AW2070" s="7"/>
      <c r="AX2070" s="7"/>
      <c r="AY2070" s="7"/>
      <c r="AZ2070" s="7"/>
      <c r="BA2070" s="7"/>
      <c r="BI2070" s="7"/>
    </row>
    <row r="2071" spans="10:61" x14ac:dyDescent="0.2">
      <c r="J2071" s="7"/>
      <c r="K2071" s="7"/>
      <c r="L2071" s="7"/>
      <c r="M2071" s="7"/>
      <c r="N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R2071" s="7"/>
      <c r="AT2071" s="7"/>
      <c r="AV2071" s="7"/>
      <c r="AW2071" s="7"/>
      <c r="AX2071" s="7"/>
      <c r="AY2071" s="7"/>
      <c r="AZ2071" s="7"/>
      <c r="BA2071" s="7"/>
      <c r="BI2071" s="7"/>
    </row>
    <row r="2072" spans="10:61" x14ac:dyDescent="0.2">
      <c r="J2072" s="7"/>
      <c r="K2072" s="7"/>
      <c r="L2072" s="7"/>
      <c r="M2072" s="7"/>
      <c r="N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R2072" s="7"/>
      <c r="AT2072" s="7"/>
      <c r="AV2072" s="7"/>
      <c r="AW2072" s="7"/>
      <c r="AX2072" s="7"/>
      <c r="AY2072" s="7"/>
      <c r="AZ2072" s="7"/>
      <c r="BA2072" s="7"/>
      <c r="BI2072" s="7"/>
    </row>
    <row r="2073" spans="10:61" x14ac:dyDescent="0.2">
      <c r="J2073" s="7"/>
      <c r="K2073" s="7"/>
      <c r="L2073" s="7"/>
      <c r="M2073" s="7"/>
      <c r="N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R2073" s="7"/>
      <c r="AT2073" s="7"/>
      <c r="AV2073" s="7"/>
      <c r="AW2073" s="7"/>
      <c r="AX2073" s="7"/>
      <c r="AY2073" s="7"/>
      <c r="AZ2073" s="7"/>
      <c r="BA2073" s="7"/>
      <c r="BI2073" s="7"/>
    </row>
    <row r="2074" spans="10:61" x14ac:dyDescent="0.2">
      <c r="J2074" s="7"/>
      <c r="K2074" s="7"/>
      <c r="L2074" s="7"/>
      <c r="M2074" s="7"/>
      <c r="N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R2074" s="7"/>
      <c r="AT2074" s="7"/>
      <c r="AV2074" s="7"/>
      <c r="AW2074" s="7"/>
      <c r="AX2074" s="7"/>
      <c r="AY2074" s="7"/>
      <c r="AZ2074" s="7"/>
      <c r="BA2074" s="7"/>
      <c r="BI2074" s="7"/>
    </row>
    <row r="2075" spans="10:61" x14ac:dyDescent="0.2">
      <c r="J2075" s="7"/>
      <c r="K2075" s="7"/>
      <c r="L2075" s="7"/>
      <c r="M2075" s="7"/>
      <c r="N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R2075" s="7"/>
      <c r="AT2075" s="7"/>
      <c r="AV2075" s="7"/>
      <c r="AW2075" s="7"/>
      <c r="AX2075" s="7"/>
      <c r="AY2075" s="7"/>
      <c r="AZ2075" s="7"/>
      <c r="BA2075" s="7"/>
      <c r="BI2075" s="7"/>
    </row>
    <row r="2076" spans="10:61" x14ac:dyDescent="0.2">
      <c r="J2076" s="7"/>
      <c r="K2076" s="7"/>
      <c r="L2076" s="7"/>
      <c r="M2076" s="7"/>
      <c r="N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R2076" s="7"/>
      <c r="AT2076" s="7"/>
      <c r="AV2076" s="7"/>
      <c r="AW2076" s="7"/>
      <c r="AX2076" s="7"/>
      <c r="AY2076" s="7"/>
      <c r="AZ2076" s="7"/>
      <c r="BA2076" s="7"/>
      <c r="BI2076" s="7"/>
    </row>
    <row r="2077" spans="10:61" x14ac:dyDescent="0.2">
      <c r="J2077" s="7"/>
      <c r="K2077" s="7"/>
      <c r="L2077" s="7"/>
      <c r="M2077" s="7"/>
      <c r="N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R2077" s="7"/>
      <c r="AT2077" s="7"/>
      <c r="AV2077" s="7"/>
      <c r="AW2077" s="7"/>
      <c r="AX2077" s="7"/>
      <c r="AY2077" s="7"/>
      <c r="AZ2077" s="7"/>
      <c r="BA2077" s="7"/>
      <c r="BI2077" s="7"/>
    </row>
    <row r="2078" spans="10:61" x14ac:dyDescent="0.2">
      <c r="J2078" s="7"/>
      <c r="K2078" s="7"/>
      <c r="L2078" s="7"/>
      <c r="M2078" s="7"/>
      <c r="N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R2078" s="7"/>
      <c r="AT2078" s="7"/>
      <c r="AV2078" s="7"/>
      <c r="AW2078" s="7"/>
      <c r="AX2078" s="7"/>
      <c r="AY2078" s="7"/>
      <c r="AZ2078" s="7"/>
      <c r="BA2078" s="7"/>
      <c r="BI2078" s="7"/>
    </row>
    <row r="2079" spans="10:61" x14ac:dyDescent="0.2">
      <c r="J2079" s="7"/>
      <c r="K2079" s="7"/>
      <c r="L2079" s="7"/>
      <c r="M2079" s="7"/>
      <c r="N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R2079" s="7"/>
      <c r="AT2079" s="7"/>
      <c r="AV2079" s="7"/>
      <c r="AW2079" s="7"/>
      <c r="AX2079" s="7"/>
      <c r="AY2079" s="7"/>
      <c r="AZ2079" s="7"/>
      <c r="BA2079" s="7"/>
      <c r="BI2079" s="7"/>
    </row>
    <row r="2080" spans="10:61" x14ac:dyDescent="0.2">
      <c r="J2080" s="7"/>
      <c r="K2080" s="7"/>
      <c r="L2080" s="7"/>
      <c r="M2080" s="7"/>
      <c r="N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R2080" s="7"/>
      <c r="AT2080" s="7"/>
      <c r="AV2080" s="7"/>
      <c r="AW2080" s="7"/>
      <c r="AX2080" s="7"/>
      <c r="AY2080" s="7"/>
      <c r="AZ2080" s="7"/>
      <c r="BA2080" s="7"/>
      <c r="BI2080" s="7"/>
    </row>
    <row r="2081" spans="10:61" x14ac:dyDescent="0.2">
      <c r="J2081" s="7"/>
      <c r="K2081" s="7"/>
      <c r="L2081" s="7"/>
      <c r="M2081" s="7"/>
      <c r="N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R2081" s="7"/>
      <c r="AT2081" s="7"/>
      <c r="AV2081" s="7"/>
      <c r="AW2081" s="7"/>
      <c r="AX2081" s="7"/>
      <c r="AY2081" s="7"/>
      <c r="AZ2081" s="7"/>
      <c r="BA2081" s="7"/>
      <c r="BI2081" s="7"/>
    </row>
    <row r="2082" spans="10:61" x14ac:dyDescent="0.2">
      <c r="J2082" s="7"/>
      <c r="K2082" s="7"/>
      <c r="L2082" s="7"/>
      <c r="M2082" s="7"/>
      <c r="N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R2082" s="7"/>
      <c r="AT2082" s="7"/>
      <c r="AV2082" s="7"/>
      <c r="AW2082" s="7"/>
      <c r="AX2082" s="7"/>
      <c r="AY2082" s="7"/>
      <c r="AZ2082" s="7"/>
      <c r="BA2082" s="7"/>
      <c r="BI2082" s="7"/>
    </row>
    <row r="2083" spans="10:61" x14ac:dyDescent="0.2">
      <c r="J2083" s="7"/>
      <c r="K2083" s="7"/>
      <c r="L2083" s="7"/>
      <c r="M2083" s="7"/>
      <c r="N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R2083" s="7"/>
      <c r="AT2083" s="7"/>
      <c r="AV2083" s="7"/>
      <c r="AW2083" s="7"/>
      <c r="AX2083" s="7"/>
      <c r="AY2083" s="7"/>
      <c r="AZ2083" s="7"/>
      <c r="BA2083" s="7"/>
      <c r="BI2083" s="7"/>
    </row>
    <row r="2084" spans="10:61" x14ac:dyDescent="0.2">
      <c r="J2084" s="7"/>
      <c r="K2084" s="7"/>
      <c r="L2084" s="7"/>
      <c r="M2084" s="7"/>
      <c r="N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R2084" s="7"/>
      <c r="AT2084" s="7"/>
      <c r="AV2084" s="7"/>
      <c r="AW2084" s="7"/>
      <c r="AX2084" s="7"/>
      <c r="AY2084" s="7"/>
      <c r="AZ2084" s="7"/>
      <c r="BA2084" s="7"/>
      <c r="BI2084" s="7"/>
    </row>
    <row r="2085" spans="10:61" x14ac:dyDescent="0.2">
      <c r="J2085" s="7"/>
      <c r="K2085" s="7"/>
      <c r="L2085" s="7"/>
      <c r="M2085" s="7"/>
      <c r="N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R2085" s="7"/>
      <c r="AT2085" s="7"/>
      <c r="AV2085" s="7"/>
      <c r="AW2085" s="7"/>
      <c r="AX2085" s="7"/>
      <c r="AY2085" s="7"/>
      <c r="AZ2085" s="7"/>
      <c r="BA2085" s="7"/>
      <c r="BI2085" s="7"/>
    </row>
    <row r="2086" spans="10:61" x14ac:dyDescent="0.2">
      <c r="J2086" s="7"/>
      <c r="K2086" s="7"/>
      <c r="L2086" s="7"/>
      <c r="M2086" s="7"/>
      <c r="N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R2086" s="7"/>
      <c r="AT2086" s="7"/>
      <c r="AV2086" s="7"/>
      <c r="AW2086" s="7"/>
      <c r="AX2086" s="7"/>
      <c r="AY2086" s="7"/>
      <c r="AZ2086" s="7"/>
      <c r="BA2086" s="7"/>
      <c r="BI2086" s="7"/>
    </row>
    <row r="2087" spans="10:61" x14ac:dyDescent="0.2">
      <c r="J2087" s="7"/>
      <c r="K2087" s="7"/>
      <c r="L2087" s="7"/>
      <c r="M2087" s="7"/>
      <c r="N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R2087" s="7"/>
      <c r="AT2087" s="7"/>
      <c r="AV2087" s="7"/>
      <c r="AW2087" s="7"/>
      <c r="AX2087" s="7"/>
      <c r="AY2087" s="7"/>
      <c r="AZ2087" s="7"/>
      <c r="BA2087" s="7"/>
      <c r="BI2087" s="7"/>
    </row>
    <row r="2088" spans="10:61" x14ac:dyDescent="0.2">
      <c r="J2088" s="7"/>
      <c r="K2088" s="7"/>
      <c r="L2088" s="7"/>
      <c r="M2088" s="7"/>
      <c r="N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R2088" s="7"/>
      <c r="AT2088" s="7"/>
      <c r="AV2088" s="7"/>
      <c r="AW2088" s="7"/>
      <c r="AX2088" s="7"/>
      <c r="AY2088" s="7"/>
      <c r="AZ2088" s="7"/>
      <c r="BA2088" s="7"/>
      <c r="BI2088" s="7"/>
    </row>
    <row r="2089" spans="10:61" x14ac:dyDescent="0.2">
      <c r="J2089" s="7"/>
      <c r="K2089" s="7"/>
      <c r="L2089" s="7"/>
      <c r="M2089" s="7"/>
      <c r="N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R2089" s="7"/>
      <c r="AT2089" s="7"/>
      <c r="AV2089" s="7"/>
      <c r="AW2089" s="7"/>
      <c r="AX2089" s="7"/>
      <c r="AY2089" s="7"/>
      <c r="AZ2089" s="7"/>
      <c r="BA2089" s="7"/>
      <c r="BI2089" s="7"/>
    </row>
    <row r="2090" spans="10:61" x14ac:dyDescent="0.2">
      <c r="J2090" s="7"/>
      <c r="K2090" s="7"/>
      <c r="L2090" s="7"/>
      <c r="M2090" s="7"/>
      <c r="N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R2090" s="7"/>
      <c r="AT2090" s="7"/>
      <c r="AV2090" s="7"/>
      <c r="AW2090" s="7"/>
      <c r="AX2090" s="7"/>
      <c r="AY2090" s="7"/>
      <c r="AZ2090" s="7"/>
      <c r="BA2090" s="7"/>
      <c r="BI2090" s="7"/>
    </row>
    <row r="2091" spans="10:61" x14ac:dyDescent="0.2">
      <c r="J2091" s="7"/>
      <c r="K2091" s="7"/>
      <c r="L2091" s="7"/>
      <c r="M2091" s="7"/>
      <c r="N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R2091" s="7"/>
      <c r="AT2091" s="7"/>
      <c r="AV2091" s="7"/>
      <c r="AW2091" s="7"/>
      <c r="AX2091" s="7"/>
      <c r="AY2091" s="7"/>
      <c r="AZ2091" s="7"/>
      <c r="BA2091" s="7"/>
      <c r="BI2091" s="7"/>
    </row>
    <row r="2092" spans="10:61" x14ac:dyDescent="0.2">
      <c r="J2092" s="7"/>
      <c r="K2092" s="7"/>
      <c r="L2092" s="7"/>
      <c r="M2092" s="7"/>
      <c r="N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R2092" s="7"/>
      <c r="AT2092" s="7"/>
      <c r="AV2092" s="7"/>
      <c r="AW2092" s="7"/>
      <c r="AX2092" s="7"/>
      <c r="AY2092" s="7"/>
      <c r="AZ2092" s="7"/>
      <c r="BA2092" s="7"/>
      <c r="BI2092" s="7"/>
    </row>
    <row r="2093" spans="10:61" x14ac:dyDescent="0.2">
      <c r="J2093" s="7"/>
      <c r="K2093" s="7"/>
      <c r="L2093" s="7"/>
      <c r="M2093" s="7"/>
      <c r="N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R2093" s="7"/>
      <c r="AT2093" s="7"/>
      <c r="AV2093" s="7"/>
      <c r="AW2093" s="7"/>
      <c r="AX2093" s="7"/>
      <c r="AY2093" s="7"/>
      <c r="AZ2093" s="7"/>
      <c r="BA2093" s="7"/>
      <c r="BI2093" s="7"/>
    </row>
    <row r="2094" spans="10:61" x14ac:dyDescent="0.2">
      <c r="J2094" s="7"/>
      <c r="K2094" s="7"/>
      <c r="L2094" s="7"/>
      <c r="M2094" s="7"/>
      <c r="N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R2094" s="7"/>
      <c r="AT2094" s="7"/>
      <c r="AV2094" s="7"/>
      <c r="AW2094" s="7"/>
      <c r="AX2094" s="7"/>
      <c r="AY2094" s="7"/>
      <c r="AZ2094" s="7"/>
      <c r="BA2094" s="7"/>
      <c r="BI2094" s="7"/>
    </row>
    <row r="2095" spans="10:61" x14ac:dyDescent="0.2">
      <c r="J2095" s="7"/>
      <c r="K2095" s="7"/>
      <c r="L2095" s="7"/>
      <c r="M2095" s="7"/>
      <c r="N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R2095" s="7"/>
      <c r="AT2095" s="7"/>
      <c r="AV2095" s="7"/>
      <c r="AW2095" s="7"/>
      <c r="AX2095" s="7"/>
      <c r="AY2095" s="7"/>
      <c r="AZ2095" s="7"/>
      <c r="BA2095" s="7"/>
      <c r="BI2095" s="7"/>
    </row>
    <row r="2096" spans="10:61" x14ac:dyDescent="0.2">
      <c r="J2096" s="7"/>
      <c r="K2096" s="7"/>
      <c r="L2096" s="7"/>
      <c r="M2096" s="7"/>
      <c r="N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R2096" s="7"/>
      <c r="AT2096" s="7"/>
      <c r="AV2096" s="7"/>
      <c r="AW2096" s="7"/>
      <c r="AX2096" s="7"/>
      <c r="AY2096" s="7"/>
      <c r="AZ2096" s="7"/>
      <c r="BA2096" s="7"/>
      <c r="BI2096" s="7"/>
    </row>
    <row r="2097" spans="10:61" x14ac:dyDescent="0.2">
      <c r="J2097" s="7"/>
      <c r="K2097" s="7"/>
      <c r="L2097" s="7"/>
      <c r="M2097" s="7"/>
      <c r="N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R2097" s="7"/>
      <c r="AT2097" s="7"/>
      <c r="AV2097" s="7"/>
      <c r="AW2097" s="7"/>
      <c r="AX2097" s="7"/>
      <c r="AY2097" s="7"/>
      <c r="AZ2097" s="7"/>
      <c r="BA2097" s="7"/>
      <c r="BI2097" s="7"/>
    </row>
    <row r="2098" spans="10:61" x14ac:dyDescent="0.2">
      <c r="J2098" s="7"/>
      <c r="K2098" s="7"/>
      <c r="L2098" s="7"/>
      <c r="M2098" s="7"/>
      <c r="N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R2098" s="7"/>
      <c r="AT2098" s="7"/>
      <c r="AV2098" s="7"/>
      <c r="AW2098" s="7"/>
      <c r="AX2098" s="7"/>
      <c r="AY2098" s="7"/>
      <c r="AZ2098" s="7"/>
      <c r="BA2098" s="7"/>
      <c r="BI2098" s="7"/>
    </row>
    <row r="2099" spans="10:61" x14ac:dyDescent="0.2">
      <c r="J2099" s="7"/>
      <c r="K2099" s="7"/>
      <c r="L2099" s="7"/>
      <c r="M2099" s="7"/>
      <c r="N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R2099" s="7"/>
      <c r="AT2099" s="7"/>
      <c r="AV2099" s="7"/>
      <c r="AW2099" s="7"/>
      <c r="AX2099" s="7"/>
      <c r="AY2099" s="7"/>
      <c r="AZ2099" s="7"/>
      <c r="BA2099" s="7"/>
      <c r="BI2099" s="7"/>
    </row>
    <row r="2100" spans="10:61" x14ac:dyDescent="0.2">
      <c r="J2100" s="7"/>
      <c r="K2100" s="7"/>
      <c r="L2100" s="7"/>
      <c r="M2100" s="7"/>
      <c r="N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R2100" s="7"/>
      <c r="AT2100" s="7"/>
      <c r="AV2100" s="7"/>
      <c r="AW2100" s="7"/>
      <c r="AX2100" s="7"/>
      <c r="AY2100" s="7"/>
      <c r="AZ2100" s="7"/>
      <c r="BA2100" s="7"/>
      <c r="BI2100" s="7"/>
    </row>
    <row r="2101" spans="10:61" x14ac:dyDescent="0.2">
      <c r="J2101" s="7"/>
      <c r="K2101" s="7"/>
      <c r="L2101" s="7"/>
      <c r="M2101" s="7"/>
      <c r="N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R2101" s="7"/>
      <c r="AT2101" s="7"/>
      <c r="AV2101" s="7"/>
      <c r="AW2101" s="7"/>
      <c r="AX2101" s="7"/>
      <c r="AY2101" s="7"/>
      <c r="AZ2101" s="7"/>
      <c r="BA2101" s="7"/>
      <c r="BI2101" s="7"/>
    </row>
    <row r="2102" spans="10:61" x14ac:dyDescent="0.2">
      <c r="J2102" s="7"/>
      <c r="K2102" s="7"/>
      <c r="L2102" s="7"/>
      <c r="M2102" s="7"/>
      <c r="N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R2102" s="7"/>
      <c r="AT2102" s="7"/>
      <c r="AV2102" s="7"/>
      <c r="AW2102" s="7"/>
      <c r="AX2102" s="7"/>
      <c r="AY2102" s="7"/>
      <c r="AZ2102" s="7"/>
      <c r="BA2102" s="7"/>
      <c r="BI2102" s="7"/>
    </row>
    <row r="2103" spans="10:61" x14ac:dyDescent="0.2">
      <c r="J2103" s="7"/>
      <c r="K2103" s="7"/>
      <c r="L2103" s="7"/>
      <c r="M2103" s="7"/>
      <c r="N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R2103" s="7"/>
      <c r="AT2103" s="7"/>
      <c r="AV2103" s="7"/>
      <c r="AW2103" s="7"/>
      <c r="AX2103" s="7"/>
      <c r="AY2103" s="7"/>
      <c r="AZ2103" s="7"/>
      <c r="BA2103" s="7"/>
      <c r="BI2103" s="7"/>
    </row>
    <row r="2104" spans="10:61" x14ac:dyDescent="0.2">
      <c r="J2104" s="7"/>
      <c r="K2104" s="7"/>
      <c r="L2104" s="7"/>
      <c r="M2104" s="7"/>
      <c r="N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R2104" s="7"/>
      <c r="AT2104" s="7"/>
      <c r="AV2104" s="7"/>
      <c r="AW2104" s="7"/>
      <c r="AX2104" s="7"/>
      <c r="AY2104" s="7"/>
      <c r="AZ2104" s="7"/>
      <c r="BA2104" s="7"/>
      <c r="BI2104" s="7"/>
    </row>
    <row r="2105" spans="10:61" x14ac:dyDescent="0.2">
      <c r="J2105" s="7"/>
      <c r="K2105" s="7"/>
      <c r="L2105" s="7"/>
      <c r="M2105" s="7"/>
      <c r="N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R2105" s="7"/>
      <c r="AT2105" s="7"/>
      <c r="AV2105" s="7"/>
      <c r="AW2105" s="7"/>
      <c r="AX2105" s="7"/>
      <c r="AY2105" s="7"/>
      <c r="AZ2105" s="7"/>
      <c r="BA2105" s="7"/>
      <c r="BI2105" s="7"/>
    </row>
    <row r="2106" spans="10:61" x14ac:dyDescent="0.2">
      <c r="J2106" s="7"/>
      <c r="K2106" s="7"/>
      <c r="L2106" s="7"/>
      <c r="M2106" s="7"/>
      <c r="N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R2106" s="7"/>
      <c r="AT2106" s="7"/>
      <c r="AV2106" s="7"/>
      <c r="AW2106" s="7"/>
      <c r="AX2106" s="7"/>
      <c r="AY2106" s="7"/>
      <c r="AZ2106" s="7"/>
      <c r="BA2106" s="7"/>
      <c r="BI2106" s="7"/>
    </row>
    <row r="2107" spans="10:61" x14ac:dyDescent="0.2">
      <c r="J2107" s="7"/>
      <c r="K2107" s="7"/>
      <c r="L2107" s="7"/>
      <c r="M2107" s="7"/>
      <c r="N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R2107" s="7"/>
      <c r="AT2107" s="7"/>
      <c r="AV2107" s="7"/>
      <c r="AW2107" s="7"/>
      <c r="AX2107" s="7"/>
      <c r="AY2107" s="7"/>
      <c r="AZ2107" s="7"/>
      <c r="BA2107" s="7"/>
      <c r="BI2107" s="7"/>
    </row>
    <row r="2108" spans="10:61" x14ac:dyDescent="0.2">
      <c r="J2108" s="7"/>
      <c r="K2108" s="7"/>
      <c r="L2108" s="7"/>
      <c r="M2108" s="7"/>
      <c r="N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R2108" s="7"/>
      <c r="AT2108" s="7"/>
      <c r="AV2108" s="7"/>
      <c r="AW2108" s="7"/>
      <c r="AX2108" s="7"/>
      <c r="AY2108" s="7"/>
      <c r="AZ2108" s="7"/>
      <c r="BA2108" s="7"/>
      <c r="BI2108" s="7"/>
    </row>
    <row r="2109" spans="10:61" x14ac:dyDescent="0.2">
      <c r="J2109" s="7"/>
      <c r="K2109" s="7"/>
      <c r="L2109" s="7"/>
      <c r="M2109" s="7"/>
      <c r="N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R2109" s="7"/>
      <c r="AT2109" s="7"/>
      <c r="AV2109" s="7"/>
      <c r="AW2109" s="7"/>
      <c r="AX2109" s="7"/>
      <c r="AY2109" s="7"/>
      <c r="AZ2109" s="7"/>
      <c r="BA2109" s="7"/>
      <c r="BI2109" s="7"/>
    </row>
    <row r="2110" spans="10:61" x14ac:dyDescent="0.2">
      <c r="J2110" s="7"/>
      <c r="K2110" s="7"/>
      <c r="L2110" s="7"/>
      <c r="M2110" s="7"/>
      <c r="N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R2110" s="7"/>
      <c r="AT2110" s="7"/>
      <c r="AV2110" s="7"/>
      <c r="AW2110" s="7"/>
      <c r="AX2110" s="7"/>
      <c r="AY2110" s="7"/>
      <c r="AZ2110" s="7"/>
      <c r="BA2110" s="7"/>
      <c r="BI2110" s="7"/>
    </row>
    <row r="2111" spans="10:61" x14ac:dyDescent="0.2">
      <c r="J2111" s="7"/>
      <c r="K2111" s="7"/>
      <c r="L2111" s="7"/>
      <c r="M2111" s="7"/>
      <c r="N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R2111" s="7"/>
      <c r="AT2111" s="7"/>
      <c r="AV2111" s="7"/>
      <c r="AW2111" s="7"/>
      <c r="AX2111" s="7"/>
      <c r="AY2111" s="7"/>
      <c r="AZ2111" s="7"/>
      <c r="BA2111" s="7"/>
      <c r="BI2111" s="7"/>
    </row>
    <row r="2112" spans="10:61" x14ac:dyDescent="0.2">
      <c r="J2112" s="7"/>
      <c r="K2112" s="7"/>
      <c r="L2112" s="7"/>
      <c r="M2112" s="7"/>
      <c r="N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R2112" s="7"/>
      <c r="AT2112" s="7"/>
      <c r="AV2112" s="7"/>
      <c r="AW2112" s="7"/>
      <c r="AX2112" s="7"/>
      <c r="AY2112" s="7"/>
      <c r="AZ2112" s="7"/>
      <c r="BA2112" s="7"/>
      <c r="BI2112" s="7"/>
    </row>
    <row r="2113" spans="10:61" x14ac:dyDescent="0.2">
      <c r="J2113" s="7"/>
      <c r="K2113" s="7"/>
      <c r="L2113" s="7"/>
      <c r="M2113" s="7"/>
      <c r="N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R2113" s="7"/>
      <c r="AT2113" s="7"/>
      <c r="AV2113" s="7"/>
      <c r="AW2113" s="7"/>
      <c r="AX2113" s="7"/>
      <c r="AY2113" s="7"/>
      <c r="AZ2113" s="7"/>
      <c r="BA2113" s="7"/>
      <c r="BI2113" s="7"/>
    </row>
    <row r="2114" spans="10:61" x14ac:dyDescent="0.2">
      <c r="J2114" s="7"/>
      <c r="K2114" s="7"/>
      <c r="L2114" s="7"/>
      <c r="M2114" s="7"/>
      <c r="N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R2114" s="7"/>
      <c r="AT2114" s="7"/>
      <c r="AV2114" s="7"/>
      <c r="AW2114" s="7"/>
      <c r="AX2114" s="7"/>
      <c r="AY2114" s="7"/>
      <c r="AZ2114" s="7"/>
      <c r="BA2114" s="7"/>
      <c r="BI2114" s="7"/>
    </row>
    <row r="2115" spans="10:61" x14ac:dyDescent="0.2">
      <c r="J2115" s="7"/>
      <c r="K2115" s="7"/>
      <c r="L2115" s="7"/>
      <c r="M2115" s="7"/>
      <c r="N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R2115" s="7"/>
      <c r="AT2115" s="7"/>
      <c r="AV2115" s="7"/>
      <c r="AW2115" s="7"/>
      <c r="AX2115" s="7"/>
      <c r="AY2115" s="7"/>
      <c r="AZ2115" s="7"/>
      <c r="BA2115" s="7"/>
      <c r="BI2115" s="7"/>
    </row>
    <row r="2116" spans="10:61" x14ac:dyDescent="0.2">
      <c r="J2116" s="7"/>
      <c r="K2116" s="7"/>
      <c r="L2116" s="7"/>
      <c r="M2116" s="7"/>
      <c r="N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R2116" s="7"/>
      <c r="AT2116" s="7"/>
      <c r="AV2116" s="7"/>
      <c r="AW2116" s="7"/>
      <c r="AX2116" s="7"/>
      <c r="AY2116" s="7"/>
      <c r="AZ2116" s="7"/>
      <c r="BA2116" s="7"/>
      <c r="BI2116" s="7"/>
    </row>
    <row r="2117" spans="10:61" x14ac:dyDescent="0.2">
      <c r="J2117" s="7"/>
      <c r="K2117" s="7"/>
      <c r="L2117" s="7"/>
      <c r="M2117" s="7"/>
      <c r="N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R2117" s="7"/>
      <c r="AT2117" s="7"/>
      <c r="AV2117" s="7"/>
      <c r="AW2117" s="7"/>
      <c r="AX2117" s="7"/>
      <c r="AY2117" s="7"/>
      <c r="AZ2117" s="7"/>
      <c r="BA2117" s="7"/>
      <c r="BI2117" s="7"/>
    </row>
    <row r="2118" spans="10:61" x14ac:dyDescent="0.2">
      <c r="J2118" s="7"/>
      <c r="K2118" s="7"/>
      <c r="L2118" s="7"/>
      <c r="M2118" s="7"/>
      <c r="N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R2118" s="7"/>
      <c r="AT2118" s="7"/>
      <c r="AV2118" s="7"/>
      <c r="AW2118" s="7"/>
      <c r="AX2118" s="7"/>
      <c r="AY2118" s="7"/>
      <c r="AZ2118" s="7"/>
      <c r="BA2118" s="7"/>
      <c r="BI2118" s="7"/>
    </row>
    <row r="2119" spans="10:61" x14ac:dyDescent="0.2">
      <c r="J2119" s="7"/>
      <c r="K2119" s="7"/>
      <c r="L2119" s="7"/>
      <c r="M2119" s="7"/>
      <c r="N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R2119" s="7"/>
      <c r="AT2119" s="7"/>
      <c r="AV2119" s="7"/>
      <c r="AW2119" s="7"/>
      <c r="AX2119" s="7"/>
      <c r="AY2119" s="7"/>
      <c r="AZ2119" s="7"/>
      <c r="BA2119" s="7"/>
      <c r="BI2119" s="7"/>
    </row>
    <row r="2120" spans="10:61" x14ac:dyDescent="0.2">
      <c r="J2120" s="7"/>
      <c r="K2120" s="7"/>
      <c r="L2120" s="7"/>
      <c r="M2120" s="7"/>
      <c r="N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R2120" s="7"/>
      <c r="AT2120" s="7"/>
      <c r="AV2120" s="7"/>
      <c r="AW2120" s="7"/>
      <c r="AX2120" s="7"/>
      <c r="AY2120" s="7"/>
      <c r="AZ2120" s="7"/>
      <c r="BA2120" s="7"/>
      <c r="BI2120" s="7"/>
    </row>
    <row r="2121" spans="10:61" x14ac:dyDescent="0.2">
      <c r="J2121" s="7"/>
      <c r="K2121" s="7"/>
      <c r="L2121" s="7"/>
      <c r="M2121" s="7"/>
      <c r="N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R2121" s="7"/>
      <c r="AT2121" s="7"/>
      <c r="AV2121" s="7"/>
      <c r="AW2121" s="7"/>
      <c r="AX2121" s="7"/>
      <c r="AY2121" s="7"/>
      <c r="AZ2121" s="7"/>
      <c r="BA2121" s="7"/>
      <c r="BI2121" s="7"/>
    </row>
    <row r="2122" spans="10:61" x14ac:dyDescent="0.2">
      <c r="J2122" s="7"/>
      <c r="K2122" s="7"/>
      <c r="L2122" s="7"/>
      <c r="M2122" s="7"/>
      <c r="N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R2122" s="7"/>
      <c r="AT2122" s="7"/>
      <c r="AV2122" s="7"/>
      <c r="AW2122" s="7"/>
      <c r="AX2122" s="7"/>
      <c r="AY2122" s="7"/>
      <c r="AZ2122" s="7"/>
      <c r="BA2122" s="7"/>
      <c r="BI2122" s="7"/>
    </row>
    <row r="2123" spans="10:61" x14ac:dyDescent="0.2">
      <c r="J2123" s="7"/>
      <c r="K2123" s="7"/>
      <c r="L2123" s="7"/>
      <c r="M2123" s="7"/>
      <c r="N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R2123" s="7"/>
      <c r="AT2123" s="7"/>
      <c r="AV2123" s="7"/>
      <c r="AW2123" s="7"/>
      <c r="AX2123" s="7"/>
      <c r="AY2123" s="7"/>
      <c r="AZ2123" s="7"/>
      <c r="BA2123" s="7"/>
      <c r="BI2123" s="7"/>
    </row>
    <row r="2124" spans="10:61" x14ac:dyDescent="0.2">
      <c r="J2124" s="7"/>
      <c r="K2124" s="7"/>
      <c r="L2124" s="7"/>
      <c r="M2124" s="7"/>
      <c r="N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R2124" s="7"/>
      <c r="AT2124" s="7"/>
      <c r="AV2124" s="7"/>
      <c r="AW2124" s="7"/>
      <c r="AX2124" s="7"/>
      <c r="AY2124" s="7"/>
      <c r="AZ2124" s="7"/>
      <c r="BA2124" s="7"/>
      <c r="BI2124" s="7"/>
    </row>
    <row r="2125" spans="10:61" x14ac:dyDescent="0.2">
      <c r="J2125" s="7"/>
      <c r="K2125" s="7"/>
      <c r="L2125" s="7"/>
      <c r="M2125" s="7"/>
      <c r="N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R2125" s="7"/>
      <c r="AT2125" s="7"/>
      <c r="AV2125" s="7"/>
      <c r="AW2125" s="7"/>
      <c r="AX2125" s="7"/>
      <c r="AY2125" s="7"/>
      <c r="AZ2125" s="7"/>
      <c r="BA2125" s="7"/>
      <c r="BI2125" s="7"/>
    </row>
    <row r="2126" spans="10:61" x14ac:dyDescent="0.2">
      <c r="J2126" s="7"/>
      <c r="K2126" s="7"/>
      <c r="L2126" s="7"/>
      <c r="M2126" s="7"/>
      <c r="N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R2126" s="7"/>
      <c r="AT2126" s="7"/>
      <c r="AV2126" s="7"/>
      <c r="AW2126" s="7"/>
      <c r="AX2126" s="7"/>
      <c r="AY2126" s="7"/>
      <c r="AZ2126" s="7"/>
      <c r="BA2126" s="7"/>
      <c r="BI2126" s="7"/>
    </row>
    <row r="2127" spans="10:61" x14ac:dyDescent="0.2">
      <c r="J2127" s="7"/>
      <c r="K2127" s="7"/>
      <c r="L2127" s="7"/>
      <c r="M2127" s="7"/>
      <c r="N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R2127" s="7"/>
      <c r="AT2127" s="7"/>
      <c r="AV2127" s="7"/>
      <c r="AW2127" s="7"/>
      <c r="AX2127" s="7"/>
      <c r="AY2127" s="7"/>
      <c r="AZ2127" s="7"/>
      <c r="BA2127" s="7"/>
      <c r="BI2127" s="7"/>
    </row>
    <row r="2128" spans="10:61" x14ac:dyDescent="0.2">
      <c r="J2128" s="7"/>
      <c r="K2128" s="7"/>
      <c r="L2128" s="7"/>
      <c r="M2128" s="7"/>
      <c r="N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R2128" s="7"/>
      <c r="AT2128" s="7"/>
      <c r="AV2128" s="7"/>
      <c r="AW2128" s="7"/>
      <c r="AX2128" s="7"/>
      <c r="AY2128" s="7"/>
      <c r="AZ2128" s="7"/>
      <c r="BA2128" s="7"/>
      <c r="BI2128" s="7"/>
    </row>
    <row r="2129" spans="10:61" x14ac:dyDescent="0.2">
      <c r="J2129" s="7"/>
      <c r="K2129" s="7"/>
      <c r="L2129" s="7"/>
      <c r="M2129" s="7"/>
      <c r="N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R2129" s="7"/>
      <c r="AT2129" s="7"/>
      <c r="AV2129" s="7"/>
      <c r="AW2129" s="7"/>
      <c r="AX2129" s="7"/>
      <c r="AY2129" s="7"/>
      <c r="AZ2129" s="7"/>
      <c r="BA2129" s="7"/>
      <c r="BI2129" s="7"/>
    </row>
    <row r="2130" spans="10:61" x14ac:dyDescent="0.2">
      <c r="J2130" s="7"/>
      <c r="K2130" s="7"/>
      <c r="L2130" s="7"/>
      <c r="M2130" s="7"/>
      <c r="N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R2130" s="7"/>
      <c r="AT2130" s="7"/>
      <c r="AV2130" s="7"/>
      <c r="AW2130" s="7"/>
      <c r="AX2130" s="7"/>
      <c r="AY2130" s="7"/>
      <c r="AZ2130" s="7"/>
      <c r="BA2130" s="7"/>
      <c r="BI2130" s="7"/>
    </row>
    <row r="2131" spans="10:61" x14ac:dyDescent="0.2">
      <c r="J2131" s="7"/>
      <c r="K2131" s="7"/>
      <c r="L2131" s="7"/>
      <c r="M2131" s="7"/>
      <c r="N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R2131" s="7"/>
      <c r="AT2131" s="7"/>
      <c r="AV2131" s="7"/>
      <c r="AW2131" s="7"/>
      <c r="AX2131" s="7"/>
      <c r="AY2131" s="7"/>
      <c r="AZ2131" s="7"/>
      <c r="BA2131" s="7"/>
      <c r="BI2131" s="7"/>
    </row>
    <row r="2132" spans="10:61" x14ac:dyDescent="0.2">
      <c r="J2132" s="7"/>
      <c r="K2132" s="7"/>
      <c r="L2132" s="7"/>
      <c r="M2132" s="7"/>
      <c r="N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R2132" s="7"/>
      <c r="AT2132" s="7"/>
      <c r="AV2132" s="7"/>
      <c r="AW2132" s="7"/>
      <c r="AX2132" s="7"/>
      <c r="AY2132" s="7"/>
      <c r="AZ2132" s="7"/>
      <c r="BA2132" s="7"/>
      <c r="BI2132" s="7"/>
    </row>
    <row r="2133" spans="10:61" x14ac:dyDescent="0.2">
      <c r="J2133" s="7"/>
      <c r="K2133" s="7"/>
      <c r="L2133" s="7"/>
      <c r="M2133" s="7"/>
      <c r="N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R2133" s="7"/>
      <c r="AT2133" s="7"/>
      <c r="AV2133" s="7"/>
      <c r="AW2133" s="7"/>
      <c r="AX2133" s="7"/>
      <c r="AY2133" s="7"/>
      <c r="AZ2133" s="7"/>
      <c r="BA2133" s="7"/>
      <c r="BI2133" s="7"/>
    </row>
    <row r="2134" spans="10:61" x14ac:dyDescent="0.2">
      <c r="J2134" s="7"/>
      <c r="K2134" s="7"/>
      <c r="L2134" s="7"/>
      <c r="M2134" s="7"/>
      <c r="N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R2134" s="7"/>
      <c r="AT2134" s="7"/>
      <c r="AV2134" s="7"/>
      <c r="AW2134" s="7"/>
      <c r="AX2134" s="7"/>
      <c r="AY2134" s="7"/>
      <c r="AZ2134" s="7"/>
      <c r="BA2134" s="7"/>
      <c r="BI2134" s="7"/>
    </row>
    <row r="2135" spans="10:61" x14ac:dyDescent="0.2">
      <c r="J2135" s="7"/>
      <c r="K2135" s="7"/>
      <c r="L2135" s="7"/>
      <c r="M2135" s="7"/>
      <c r="N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R2135" s="7"/>
      <c r="AT2135" s="7"/>
      <c r="AV2135" s="7"/>
      <c r="AW2135" s="7"/>
      <c r="AX2135" s="7"/>
      <c r="AY2135" s="7"/>
      <c r="AZ2135" s="7"/>
      <c r="BA2135" s="7"/>
      <c r="BI2135" s="7"/>
    </row>
    <row r="2136" spans="10:61" x14ac:dyDescent="0.2">
      <c r="J2136" s="7"/>
      <c r="K2136" s="7"/>
      <c r="L2136" s="7"/>
      <c r="M2136" s="7"/>
      <c r="N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R2136" s="7"/>
      <c r="AT2136" s="7"/>
      <c r="AV2136" s="7"/>
      <c r="AW2136" s="7"/>
      <c r="AX2136" s="7"/>
      <c r="AY2136" s="7"/>
      <c r="AZ2136" s="7"/>
      <c r="BA2136" s="7"/>
      <c r="BI2136" s="7"/>
    </row>
    <row r="2137" spans="10:61" x14ac:dyDescent="0.2">
      <c r="J2137" s="7"/>
      <c r="K2137" s="7"/>
      <c r="L2137" s="7"/>
      <c r="M2137" s="7"/>
      <c r="N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R2137" s="7"/>
      <c r="AT2137" s="7"/>
      <c r="AV2137" s="7"/>
      <c r="AW2137" s="7"/>
      <c r="AX2137" s="7"/>
      <c r="AY2137" s="7"/>
      <c r="AZ2137" s="7"/>
      <c r="BA2137" s="7"/>
      <c r="BI2137" s="7"/>
    </row>
    <row r="2138" spans="10:61" x14ac:dyDescent="0.2">
      <c r="J2138" s="7"/>
      <c r="K2138" s="7"/>
      <c r="L2138" s="7"/>
      <c r="M2138" s="7"/>
      <c r="N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R2138" s="7"/>
      <c r="AT2138" s="7"/>
      <c r="AV2138" s="7"/>
      <c r="AW2138" s="7"/>
      <c r="AX2138" s="7"/>
      <c r="AY2138" s="7"/>
      <c r="AZ2138" s="7"/>
      <c r="BA2138" s="7"/>
      <c r="BI2138" s="7"/>
    </row>
    <row r="2139" spans="10:61" x14ac:dyDescent="0.2">
      <c r="J2139" s="7"/>
      <c r="K2139" s="7"/>
      <c r="L2139" s="7"/>
      <c r="M2139" s="7"/>
      <c r="N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R2139" s="7"/>
      <c r="AT2139" s="7"/>
      <c r="AV2139" s="7"/>
      <c r="AW2139" s="7"/>
      <c r="AX2139" s="7"/>
      <c r="AY2139" s="7"/>
      <c r="AZ2139" s="7"/>
      <c r="BA2139" s="7"/>
      <c r="BI2139" s="7"/>
    </row>
    <row r="2140" spans="10:61" x14ac:dyDescent="0.2">
      <c r="J2140" s="7"/>
      <c r="K2140" s="7"/>
      <c r="L2140" s="7"/>
      <c r="M2140" s="7"/>
      <c r="N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R2140" s="7"/>
      <c r="AT2140" s="7"/>
      <c r="AV2140" s="7"/>
      <c r="AW2140" s="7"/>
      <c r="AX2140" s="7"/>
      <c r="AY2140" s="7"/>
      <c r="AZ2140" s="7"/>
      <c r="BA2140" s="7"/>
      <c r="BI2140" s="7"/>
    </row>
    <row r="2141" spans="10:61" x14ac:dyDescent="0.2">
      <c r="J2141" s="7"/>
      <c r="K2141" s="7"/>
      <c r="L2141" s="7"/>
      <c r="M2141" s="7"/>
      <c r="N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R2141" s="7"/>
      <c r="AT2141" s="7"/>
      <c r="AV2141" s="7"/>
      <c r="AW2141" s="7"/>
      <c r="AX2141" s="7"/>
      <c r="AY2141" s="7"/>
      <c r="AZ2141" s="7"/>
      <c r="BA2141" s="7"/>
      <c r="BI2141" s="7"/>
    </row>
    <row r="2142" spans="10:61" x14ac:dyDescent="0.2">
      <c r="J2142" s="7"/>
      <c r="K2142" s="7"/>
      <c r="L2142" s="7"/>
      <c r="M2142" s="7"/>
      <c r="N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R2142" s="7"/>
      <c r="AT2142" s="7"/>
      <c r="AV2142" s="7"/>
      <c r="AW2142" s="7"/>
      <c r="AX2142" s="7"/>
      <c r="AY2142" s="7"/>
      <c r="AZ2142" s="7"/>
      <c r="BA2142" s="7"/>
      <c r="BI2142" s="7"/>
    </row>
    <row r="2143" spans="10:61" x14ac:dyDescent="0.2">
      <c r="J2143" s="7"/>
      <c r="K2143" s="7"/>
      <c r="L2143" s="7"/>
      <c r="M2143" s="7"/>
      <c r="N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R2143" s="7"/>
      <c r="AT2143" s="7"/>
      <c r="AV2143" s="7"/>
      <c r="AW2143" s="7"/>
      <c r="AX2143" s="7"/>
      <c r="AY2143" s="7"/>
      <c r="AZ2143" s="7"/>
      <c r="BA2143" s="7"/>
      <c r="BI2143" s="7"/>
    </row>
    <row r="2144" spans="10:61" x14ac:dyDescent="0.2">
      <c r="J2144" s="7"/>
      <c r="K2144" s="7"/>
      <c r="L2144" s="7"/>
      <c r="M2144" s="7"/>
      <c r="N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R2144" s="7"/>
      <c r="AT2144" s="7"/>
      <c r="AV2144" s="7"/>
      <c r="AW2144" s="7"/>
      <c r="AX2144" s="7"/>
      <c r="AY2144" s="7"/>
      <c r="AZ2144" s="7"/>
      <c r="BA2144" s="7"/>
      <c r="BI2144" s="7"/>
    </row>
    <row r="2145" spans="10:61" x14ac:dyDescent="0.2">
      <c r="J2145" s="7"/>
      <c r="K2145" s="7"/>
      <c r="L2145" s="7"/>
      <c r="M2145" s="7"/>
      <c r="N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R2145" s="7"/>
      <c r="AT2145" s="7"/>
      <c r="AV2145" s="7"/>
      <c r="AW2145" s="7"/>
      <c r="AX2145" s="7"/>
      <c r="AY2145" s="7"/>
      <c r="AZ2145" s="7"/>
      <c r="BA2145" s="7"/>
      <c r="BI2145" s="7"/>
    </row>
    <row r="2146" spans="10:61" x14ac:dyDescent="0.2">
      <c r="J2146" s="7"/>
      <c r="K2146" s="7"/>
      <c r="L2146" s="7"/>
      <c r="M2146" s="7"/>
      <c r="N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R2146" s="7"/>
      <c r="AT2146" s="7"/>
      <c r="AV2146" s="7"/>
      <c r="AW2146" s="7"/>
      <c r="AX2146" s="7"/>
      <c r="AY2146" s="7"/>
      <c r="AZ2146" s="7"/>
      <c r="BA2146" s="7"/>
      <c r="BI2146" s="7"/>
    </row>
    <row r="2147" spans="10:61" x14ac:dyDescent="0.2">
      <c r="J2147" s="7"/>
      <c r="K2147" s="7"/>
      <c r="L2147" s="7"/>
      <c r="M2147" s="7"/>
      <c r="N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R2147" s="7"/>
      <c r="AT2147" s="7"/>
      <c r="AV2147" s="7"/>
      <c r="AW2147" s="7"/>
      <c r="AX2147" s="7"/>
      <c r="AY2147" s="7"/>
      <c r="AZ2147" s="7"/>
      <c r="BA2147" s="7"/>
      <c r="BI2147" s="7"/>
    </row>
    <row r="2148" spans="10:61" x14ac:dyDescent="0.2">
      <c r="J2148" s="7"/>
      <c r="K2148" s="7"/>
      <c r="L2148" s="7"/>
      <c r="M2148" s="7"/>
      <c r="N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R2148" s="7"/>
      <c r="AT2148" s="7"/>
      <c r="AV2148" s="7"/>
      <c r="AW2148" s="7"/>
      <c r="AX2148" s="7"/>
      <c r="AY2148" s="7"/>
      <c r="AZ2148" s="7"/>
      <c r="BA2148" s="7"/>
      <c r="BI2148" s="7"/>
    </row>
    <row r="2149" spans="10:61" x14ac:dyDescent="0.2">
      <c r="J2149" s="7"/>
      <c r="K2149" s="7"/>
      <c r="L2149" s="7"/>
      <c r="M2149" s="7"/>
      <c r="N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R2149" s="7"/>
      <c r="AT2149" s="7"/>
      <c r="AV2149" s="7"/>
      <c r="AW2149" s="7"/>
      <c r="AX2149" s="7"/>
      <c r="AY2149" s="7"/>
      <c r="AZ2149" s="7"/>
      <c r="BA2149" s="7"/>
      <c r="BI2149" s="7"/>
    </row>
    <row r="2150" spans="10:61" x14ac:dyDescent="0.2">
      <c r="J2150" s="7"/>
      <c r="K2150" s="7"/>
      <c r="L2150" s="7"/>
      <c r="M2150" s="7"/>
      <c r="N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R2150" s="7"/>
      <c r="AT2150" s="7"/>
      <c r="AV2150" s="7"/>
      <c r="AW2150" s="7"/>
      <c r="AX2150" s="7"/>
      <c r="AY2150" s="7"/>
      <c r="AZ2150" s="7"/>
      <c r="BA2150" s="7"/>
      <c r="BI2150" s="7"/>
    </row>
    <row r="2151" spans="10:61" x14ac:dyDescent="0.2">
      <c r="J2151" s="7"/>
      <c r="K2151" s="7"/>
      <c r="L2151" s="7"/>
      <c r="M2151" s="7"/>
      <c r="N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R2151" s="7"/>
      <c r="AT2151" s="7"/>
      <c r="AV2151" s="7"/>
      <c r="AW2151" s="7"/>
      <c r="AX2151" s="7"/>
      <c r="AY2151" s="7"/>
      <c r="AZ2151" s="7"/>
      <c r="BA2151" s="7"/>
      <c r="BI2151" s="7"/>
    </row>
    <row r="2152" spans="10:61" x14ac:dyDescent="0.2">
      <c r="J2152" s="7"/>
      <c r="K2152" s="7"/>
      <c r="L2152" s="7"/>
      <c r="M2152" s="7"/>
      <c r="N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R2152" s="7"/>
      <c r="AT2152" s="7"/>
      <c r="AV2152" s="7"/>
      <c r="AW2152" s="7"/>
      <c r="AX2152" s="7"/>
      <c r="AY2152" s="7"/>
      <c r="AZ2152" s="7"/>
      <c r="BA2152" s="7"/>
      <c r="BI2152" s="7"/>
    </row>
    <row r="2153" spans="10:61" x14ac:dyDescent="0.2">
      <c r="J2153" s="7"/>
      <c r="K2153" s="7"/>
      <c r="L2153" s="7"/>
      <c r="M2153" s="7"/>
      <c r="N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R2153" s="7"/>
      <c r="AT2153" s="7"/>
      <c r="AV2153" s="7"/>
      <c r="AW2153" s="7"/>
      <c r="AX2153" s="7"/>
      <c r="AY2153" s="7"/>
      <c r="AZ2153" s="7"/>
      <c r="BA2153" s="7"/>
      <c r="BI2153" s="7"/>
    </row>
    <row r="2154" spans="10:61" x14ac:dyDescent="0.2">
      <c r="J2154" s="7"/>
      <c r="K2154" s="7"/>
      <c r="L2154" s="7"/>
      <c r="M2154" s="7"/>
      <c r="N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R2154" s="7"/>
      <c r="AT2154" s="7"/>
      <c r="AV2154" s="7"/>
      <c r="AW2154" s="7"/>
      <c r="AX2154" s="7"/>
      <c r="AY2154" s="7"/>
      <c r="AZ2154" s="7"/>
      <c r="BA2154" s="7"/>
      <c r="BI2154" s="7"/>
    </row>
    <row r="2155" spans="10:61" x14ac:dyDescent="0.2">
      <c r="J2155" s="7"/>
      <c r="K2155" s="7"/>
      <c r="L2155" s="7"/>
      <c r="M2155" s="7"/>
      <c r="N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R2155" s="7"/>
      <c r="AT2155" s="7"/>
      <c r="AV2155" s="7"/>
      <c r="AW2155" s="7"/>
      <c r="AX2155" s="7"/>
      <c r="AY2155" s="7"/>
      <c r="AZ2155" s="7"/>
      <c r="BA2155" s="7"/>
      <c r="BI2155" s="7"/>
    </row>
    <row r="2156" spans="10:61" x14ac:dyDescent="0.2">
      <c r="J2156" s="7"/>
      <c r="K2156" s="7"/>
      <c r="L2156" s="7"/>
      <c r="M2156" s="7"/>
      <c r="N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R2156" s="7"/>
      <c r="AT2156" s="7"/>
      <c r="AV2156" s="7"/>
      <c r="AW2156" s="7"/>
      <c r="AX2156" s="7"/>
      <c r="AY2156" s="7"/>
      <c r="AZ2156" s="7"/>
      <c r="BA2156" s="7"/>
      <c r="BI2156" s="7"/>
    </row>
    <row r="2157" spans="10:61" x14ac:dyDescent="0.2">
      <c r="J2157" s="7"/>
      <c r="K2157" s="7"/>
      <c r="L2157" s="7"/>
      <c r="M2157" s="7"/>
      <c r="N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R2157" s="7"/>
      <c r="AT2157" s="7"/>
      <c r="AV2157" s="7"/>
      <c r="AW2157" s="7"/>
      <c r="AX2157" s="7"/>
      <c r="AY2157" s="7"/>
      <c r="AZ2157" s="7"/>
      <c r="BA2157" s="7"/>
      <c r="BI2157" s="7"/>
    </row>
    <row r="2158" spans="10:61" x14ac:dyDescent="0.2">
      <c r="J2158" s="7"/>
      <c r="K2158" s="7"/>
      <c r="L2158" s="7"/>
      <c r="M2158" s="7"/>
      <c r="N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R2158" s="7"/>
      <c r="AT2158" s="7"/>
      <c r="AV2158" s="7"/>
      <c r="AW2158" s="7"/>
      <c r="AX2158" s="7"/>
      <c r="AY2158" s="7"/>
      <c r="AZ2158" s="7"/>
      <c r="BA2158" s="7"/>
      <c r="BI2158" s="7"/>
    </row>
    <row r="2159" spans="10:61" x14ac:dyDescent="0.2">
      <c r="J2159" s="7"/>
      <c r="K2159" s="7"/>
      <c r="L2159" s="7"/>
      <c r="M2159" s="7"/>
      <c r="N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R2159" s="7"/>
      <c r="AT2159" s="7"/>
      <c r="AV2159" s="7"/>
      <c r="AW2159" s="7"/>
      <c r="AX2159" s="7"/>
      <c r="AY2159" s="7"/>
      <c r="AZ2159" s="7"/>
      <c r="BA2159" s="7"/>
      <c r="BI2159" s="7"/>
    </row>
    <row r="2160" spans="10:61" x14ac:dyDescent="0.2">
      <c r="J2160" s="7"/>
      <c r="K2160" s="7"/>
      <c r="L2160" s="7"/>
      <c r="M2160" s="7"/>
      <c r="N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R2160" s="7"/>
      <c r="AT2160" s="7"/>
      <c r="AV2160" s="7"/>
      <c r="AW2160" s="7"/>
      <c r="AX2160" s="7"/>
      <c r="AY2160" s="7"/>
      <c r="AZ2160" s="7"/>
      <c r="BA2160" s="7"/>
      <c r="BI2160" s="7"/>
    </row>
    <row r="2161" spans="10:61" x14ac:dyDescent="0.2">
      <c r="J2161" s="7"/>
      <c r="K2161" s="7"/>
      <c r="L2161" s="7"/>
      <c r="M2161" s="7"/>
      <c r="N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R2161" s="7"/>
      <c r="AT2161" s="7"/>
      <c r="AV2161" s="7"/>
      <c r="AW2161" s="7"/>
      <c r="AX2161" s="7"/>
      <c r="AY2161" s="7"/>
      <c r="AZ2161" s="7"/>
      <c r="BA2161" s="7"/>
      <c r="BI2161" s="7"/>
    </row>
    <row r="2162" spans="10:61" x14ac:dyDescent="0.2">
      <c r="J2162" s="7"/>
      <c r="K2162" s="7"/>
      <c r="L2162" s="7"/>
      <c r="M2162" s="7"/>
      <c r="N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R2162" s="7"/>
      <c r="AT2162" s="7"/>
      <c r="AV2162" s="7"/>
      <c r="AW2162" s="7"/>
      <c r="AX2162" s="7"/>
      <c r="AY2162" s="7"/>
      <c r="AZ2162" s="7"/>
      <c r="BA2162" s="7"/>
      <c r="BI2162" s="7"/>
    </row>
    <row r="2163" spans="10:61" x14ac:dyDescent="0.2">
      <c r="J2163" s="7"/>
      <c r="K2163" s="7"/>
      <c r="L2163" s="7"/>
      <c r="M2163" s="7"/>
      <c r="N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R2163" s="7"/>
      <c r="AT2163" s="7"/>
      <c r="AV2163" s="7"/>
      <c r="AW2163" s="7"/>
      <c r="AX2163" s="7"/>
      <c r="AY2163" s="7"/>
      <c r="AZ2163" s="7"/>
      <c r="BA2163" s="7"/>
      <c r="BI2163" s="7"/>
    </row>
    <row r="2164" spans="10:61" x14ac:dyDescent="0.2">
      <c r="J2164" s="7"/>
      <c r="K2164" s="7"/>
      <c r="L2164" s="7"/>
      <c r="M2164" s="7"/>
      <c r="N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R2164" s="7"/>
      <c r="AT2164" s="7"/>
      <c r="AV2164" s="7"/>
      <c r="AW2164" s="7"/>
      <c r="AX2164" s="7"/>
      <c r="AY2164" s="7"/>
      <c r="AZ2164" s="7"/>
      <c r="BA2164" s="7"/>
      <c r="BI2164" s="7"/>
    </row>
    <row r="2165" spans="10:61" x14ac:dyDescent="0.2">
      <c r="J2165" s="7"/>
      <c r="K2165" s="7"/>
      <c r="L2165" s="7"/>
      <c r="M2165" s="7"/>
      <c r="N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R2165" s="7"/>
      <c r="AT2165" s="7"/>
      <c r="AV2165" s="7"/>
      <c r="AW2165" s="7"/>
      <c r="AX2165" s="7"/>
      <c r="AY2165" s="7"/>
      <c r="AZ2165" s="7"/>
      <c r="BA2165" s="7"/>
      <c r="BI2165" s="7"/>
    </row>
    <row r="2166" spans="10:61" x14ac:dyDescent="0.2">
      <c r="J2166" s="7"/>
      <c r="K2166" s="7"/>
      <c r="L2166" s="7"/>
      <c r="M2166" s="7"/>
      <c r="N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R2166" s="7"/>
      <c r="AT2166" s="7"/>
      <c r="AV2166" s="7"/>
      <c r="AW2166" s="7"/>
      <c r="AX2166" s="7"/>
      <c r="AY2166" s="7"/>
      <c r="AZ2166" s="7"/>
      <c r="BA2166" s="7"/>
      <c r="BI2166" s="7"/>
    </row>
    <row r="2167" spans="10:61" x14ac:dyDescent="0.2">
      <c r="J2167" s="7"/>
      <c r="K2167" s="7"/>
      <c r="L2167" s="7"/>
      <c r="M2167" s="7"/>
      <c r="N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R2167" s="7"/>
      <c r="AT2167" s="7"/>
      <c r="AV2167" s="7"/>
      <c r="AW2167" s="7"/>
      <c r="AX2167" s="7"/>
      <c r="AY2167" s="7"/>
      <c r="AZ2167" s="7"/>
      <c r="BA2167" s="7"/>
      <c r="BI2167" s="7"/>
    </row>
    <row r="2168" spans="10:61" x14ac:dyDescent="0.2">
      <c r="J2168" s="7"/>
      <c r="K2168" s="7"/>
      <c r="L2168" s="7"/>
      <c r="M2168" s="7"/>
      <c r="N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R2168" s="7"/>
      <c r="AT2168" s="7"/>
      <c r="AV2168" s="7"/>
      <c r="AW2168" s="7"/>
      <c r="AX2168" s="7"/>
      <c r="AY2168" s="7"/>
      <c r="AZ2168" s="7"/>
      <c r="BA2168" s="7"/>
      <c r="BI2168" s="7"/>
    </row>
    <row r="2169" spans="10:61" x14ac:dyDescent="0.2">
      <c r="J2169" s="7"/>
      <c r="K2169" s="7"/>
      <c r="L2169" s="7"/>
      <c r="M2169" s="7"/>
      <c r="N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R2169" s="7"/>
      <c r="AT2169" s="7"/>
      <c r="AV2169" s="7"/>
      <c r="AW2169" s="7"/>
      <c r="AX2169" s="7"/>
      <c r="AY2169" s="7"/>
      <c r="AZ2169" s="7"/>
      <c r="BA2169" s="7"/>
      <c r="BI2169" s="7"/>
    </row>
    <row r="2170" spans="10:61" x14ac:dyDescent="0.2">
      <c r="J2170" s="7"/>
      <c r="K2170" s="7"/>
      <c r="L2170" s="7"/>
      <c r="M2170" s="7"/>
      <c r="N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R2170" s="7"/>
      <c r="AT2170" s="7"/>
      <c r="AV2170" s="7"/>
      <c r="AW2170" s="7"/>
      <c r="AX2170" s="7"/>
      <c r="AY2170" s="7"/>
      <c r="AZ2170" s="7"/>
      <c r="BA2170" s="7"/>
      <c r="BI2170" s="7"/>
    </row>
    <row r="2171" spans="10:61" x14ac:dyDescent="0.2">
      <c r="J2171" s="7"/>
      <c r="K2171" s="7"/>
      <c r="L2171" s="7"/>
      <c r="M2171" s="7"/>
      <c r="N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R2171" s="7"/>
      <c r="AT2171" s="7"/>
      <c r="AV2171" s="7"/>
      <c r="AW2171" s="7"/>
      <c r="AX2171" s="7"/>
      <c r="AY2171" s="7"/>
      <c r="AZ2171" s="7"/>
      <c r="BA2171" s="7"/>
      <c r="BI2171" s="7"/>
    </row>
    <row r="2172" spans="10:61" x14ac:dyDescent="0.2">
      <c r="J2172" s="7"/>
      <c r="K2172" s="7"/>
      <c r="L2172" s="7"/>
      <c r="M2172" s="7"/>
      <c r="N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R2172" s="7"/>
      <c r="AT2172" s="7"/>
      <c r="AV2172" s="7"/>
      <c r="AW2172" s="7"/>
      <c r="AX2172" s="7"/>
      <c r="AY2172" s="7"/>
      <c r="AZ2172" s="7"/>
      <c r="BA2172" s="7"/>
      <c r="BI2172" s="7"/>
    </row>
    <row r="2173" spans="10:61" x14ac:dyDescent="0.2">
      <c r="J2173" s="7"/>
      <c r="K2173" s="7"/>
      <c r="L2173" s="7"/>
      <c r="M2173" s="7"/>
      <c r="N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R2173" s="7"/>
      <c r="AT2173" s="7"/>
      <c r="AV2173" s="7"/>
      <c r="AW2173" s="7"/>
      <c r="AX2173" s="7"/>
      <c r="AY2173" s="7"/>
      <c r="AZ2173" s="7"/>
      <c r="BA2173" s="7"/>
      <c r="BI2173" s="7"/>
    </row>
    <row r="2174" spans="10:61" x14ac:dyDescent="0.2">
      <c r="J2174" s="7"/>
      <c r="K2174" s="7"/>
      <c r="L2174" s="7"/>
      <c r="M2174" s="7"/>
      <c r="N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R2174" s="7"/>
      <c r="AT2174" s="7"/>
      <c r="AV2174" s="7"/>
      <c r="AW2174" s="7"/>
      <c r="AX2174" s="7"/>
      <c r="AY2174" s="7"/>
      <c r="AZ2174" s="7"/>
      <c r="BA2174" s="7"/>
      <c r="BI2174" s="7"/>
    </row>
    <row r="2175" spans="10:61" x14ac:dyDescent="0.2">
      <c r="J2175" s="7"/>
      <c r="K2175" s="7"/>
      <c r="L2175" s="7"/>
      <c r="M2175" s="7"/>
      <c r="N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R2175" s="7"/>
      <c r="AT2175" s="7"/>
      <c r="AV2175" s="7"/>
      <c r="AW2175" s="7"/>
      <c r="AX2175" s="7"/>
      <c r="AY2175" s="7"/>
      <c r="AZ2175" s="7"/>
      <c r="BA2175" s="7"/>
      <c r="BI2175" s="7"/>
    </row>
    <row r="2176" spans="10:61" x14ac:dyDescent="0.2">
      <c r="J2176" s="7"/>
      <c r="K2176" s="7"/>
      <c r="L2176" s="7"/>
      <c r="M2176" s="7"/>
      <c r="N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R2176" s="7"/>
      <c r="AT2176" s="7"/>
      <c r="AV2176" s="7"/>
      <c r="AW2176" s="7"/>
      <c r="AX2176" s="7"/>
      <c r="AY2176" s="7"/>
      <c r="AZ2176" s="7"/>
      <c r="BA2176" s="7"/>
      <c r="BI2176" s="7"/>
    </row>
    <row r="2177" spans="10:61" x14ac:dyDescent="0.2">
      <c r="J2177" s="7"/>
      <c r="K2177" s="7"/>
      <c r="L2177" s="7"/>
      <c r="M2177" s="7"/>
      <c r="N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R2177" s="7"/>
      <c r="AT2177" s="7"/>
      <c r="AV2177" s="7"/>
      <c r="AW2177" s="7"/>
      <c r="AX2177" s="7"/>
      <c r="AY2177" s="7"/>
      <c r="AZ2177" s="7"/>
      <c r="BA2177" s="7"/>
      <c r="BI2177" s="7"/>
    </row>
    <row r="2178" spans="10:61" x14ac:dyDescent="0.2">
      <c r="J2178" s="7"/>
      <c r="K2178" s="7"/>
      <c r="L2178" s="7"/>
      <c r="M2178" s="7"/>
      <c r="N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R2178" s="7"/>
      <c r="AT2178" s="7"/>
      <c r="AV2178" s="7"/>
      <c r="AW2178" s="7"/>
      <c r="AX2178" s="7"/>
      <c r="AY2178" s="7"/>
      <c r="AZ2178" s="7"/>
      <c r="BA2178" s="7"/>
      <c r="BI2178" s="7"/>
    </row>
    <row r="2179" spans="10:61" x14ac:dyDescent="0.2">
      <c r="J2179" s="7"/>
      <c r="K2179" s="7"/>
      <c r="L2179" s="7"/>
      <c r="M2179" s="7"/>
      <c r="N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R2179" s="7"/>
      <c r="AT2179" s="7"/>
      <c r="AV2179" s="7"/>
      <c r="AW2179" s="7"/>
      <c r="AX2179" s="7"/>
      <c r="AY2179" s="7"/>
      <c r="AZ2179" s="7"/>
      <c r="BA2179" s="7"/>
      <c r="BI2179" s="7"/>
    </row>
    <row r="2180" spans="10:61" x14ac:dyDescent="0.2">
      <c r="J2180" s="7"/>
      <c r="K2180" s="7"/>
      <c r="L2180" s="7"/>
      <c r="M2180" s="7"/>
      <c r="N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R2180" s="7"/>
      <c r="AT2180" s="7"/>
      <c r="AV2180" s="7"/>
      <c r="AW2180" s="7"/>
      <c r="AX2180" s="7"/>
      <c r="AY2180" s="7"/>
      <c r="AZ2180" s="7"/>
      <c r="BA2180" s="7"/>
      <c r="BI2180" s="7"/>
    </row>
    <row r="2181" spans="10:61" x14ac:dyDescent="0.2">
      <c r="J2181" s="7"/>
      <c r="K2181" s="7"/>
      <c r="L2181" s="7"/>
      <c r="M2181" s="7"/>
      <c r="N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R2181" s="7"/>
      <c r="AT2181" s="7"/>
      <c r="AV2181" s="7"/>
      <c r="AW2181" s="7"/>
      <c r="AX2181" s="7"/>
      <c r="AY2181" s="7"/>
      <c r="AZ2181" s="7"/>
      <c r="BA2181" s="7"/>
      <c r="BI2181" s="7"/>
    </row>
    <row r="2182" spans="10:61" x14ac:dyDescent="0.2">
      <c r="J2182" s="7"/>
      <c r="K2182" s="7"/>
      <c r="L2182" s="7"/>
      <c r="M2182" s="7"/>
      <c r="N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R2182" s="7"/>
      <c r="AT2182" s="7"/>
      <c r="AV2182" s="7"/>
      <c r="AW2182" s="7"/>
      <c r="AX2182" s="7"/>
      <c r="AY2182" s="7"/>
      <c r="AZ2182" s="7"/>
      <c r="BA2182" s="7"/>
      <c r="BI2182" s="7"/>
    </row>
    <row r="2183" spans="10:61" x14ac:dyDescent="0.2">
      <c r="J2183" s="7"/>
      <c r="K2183" s="7"/>
      <c r="L2183" s="7"/>
      <c r="M2183" s="7"/>
      <c r="N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R2183" s="7"/>
      <c r="AT2183" s="7"/>
      <c r="AV2183" s="7"/>
      <c r="AW2183" s="7"/>
      <c r="AX2183" s="7"/>
      <c r="AY2183" s="7"/>
      <c r="AZ2183" s="7"/>
      <c r="BA2183" s="7"/>
      <c r="BI2183" s="7"/>
    </row>
    <row r="2184" spans="10:61" x14ac:dyDescent="0.2">
      <c r="J2184" s="7"/>
      <c r="K2184" s="7"/>
      <c r="L2184" s="7"/>
      <c r="M2184" s="7"/>
      <c r="N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R2184" s="7"/>
      <c r="AT2184" s="7"/>
      <c r="AV2184" s="7"/>
      <c r="AW2184" s="7"/>
      <c r="AX2184" s="7"/>
      <c r="AY2184" s="7"/>
      <c r="AZ2184" s="7"/>
      <c r="BA2184" s="7"/>
      <c r="BI2184" s="7"/>
    </row>
    <row r="2185" spans="10:61" x14ac:dyDescent="0.2">
      <c r="J2185" s="7"/>
      <c r="K2185" s="7"/>
      <c r="L2185" s="7"/>
      <c r="M2185" s="7"/>
      <c r="N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R2185" s="7"/>
      <c r="AT2185" s="7"/>
      <c r="AV2185" s="7"/>
      <c r="AW2185" s="7"/>
      <c r="AX2185" s="7"/>
      <c r="AY2185" s="7"/>
      <c r="AZ2185" s="7"/>
      <c r="BA2185" s="7"/>
      <c r="BI2185" s="7"/>
    </row>
    <row r="2186" spans="10:61" x14ac:dyDescent="0.2">
      <c r="J2186" s="7"/>
      <c r="K2186" s="7"/>
      <c r="L2186" s="7"/>
      <c r="M2186" s="7"/>
      <c r="N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R2186" s="7"/>
      <c r="AT2186" s="7"/>
      <c r="AV2186" s="7"/>
      <c r="AW2186" s="7"/>
      <c r="AX2186" s="7"/>
      <c r="AY2186" s="7"/>
      <c r="AZ2186" s="7"/>
      <c r="BA2186" s="7"/>
      <c r="BI2186" s="7"/>
    </row>
    <row r="2187" spans="10:61" x14ac:dyDescent="0.2">
      <c r="J2187" s="7"/>
      <c r="K2187" s="7"/>
      <c r="L2187" s="7"/>
      <c r="M2187" s="7"/>
      <c r="N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R2187" s="7"/>
      <c r="AT2187" s="7"/>
      <c r="AV2187" s="7"/>
      <c r="AW2187" s="7"/>
      <c r="AX2187" s="7"/>
      <c r="AY2187" s="7"/>
      <c r="AZ2187" s="7"/>
      <c r="BA2187" s="7"/>
      <c r="BI2187" s="7"/>
    </row>
    <row r="2188" spans="10:61" x14ac:dyDescent="0.2">
      <c r="J2188" s="7"/>
      <c r="K2188" s="7"/>
      <c r="L2188" s="7"/>
      <c r="M2188" s="7"/>
      <c r="N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R2188" s="7"/>
      <c r="AT2188" s="7"/>
      <c r="AV2188" s="7"/>
      <c r="AW2188" s="7"/>
      <c r="AX2188" s="7"/>
      <c r="AY2188" s="7"/>
      <c r="AZ2188" s="7"/>
      <c r="BA2188" s="7"/>
      <c r="BI2188" s="7"/>
    </row>
    <row r="2189" spans="10:61" x14ac:dyDescent="0.2">
      <c r="J2189" s="7"/>
      <c r="K2189" s="7"/>
      <c r="L2189" s="7"/>
      <c r="M2189" s="7"/>
      <c r="N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R2189" s="7"/>
      <c r="AT2189" s="7"/>
      <c r="AV2189" s="7"/>
      <c r="AW2189" s="7"/>
      <c r="AX2189" s="7"/>
      <c r="AY2189" s="7"/>
      <c r="AZ2189" s="7"/>
      <c r="BA2189" s="7"/>
      <c r="BI2189" s="7"/>
    </row>
    <row r="2190" spans="10:61" x14ac:dyDescent="0.2">
      <c r="J2190" s="7"/>
      <c r="K2190" s="7"/>
      <c r="L2190" s="7"/>
      <c r="M2190" s="7"/>
      <c r="N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R2190" s="7"/>
      <c r="AT2190" s="7"/>
      <c r="AV2190" s="7"/>
      <c r="AW2190" s="7"/>
      <c r="AX2190" s="7"/>
      <c r="AY2190" s="7"/>
      <c r="AZ2190" s="7"/>
      <c r="BA2190" s="7"/>
      <c r="BI2190" s="7"/>
    </row>
    <row r="2191" spans="10:61" x14ac:dyDescent="0.2">
      <c r="J2191" s="7"/>
      <c r="K2191" s="7"/>
      <c r="L2191" s="7"/>
      <c r="M2191" s="7"/>
      <c r="N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R2191" s="7"/>
      <c r="AT2191" s="7"/>
      <c r="AV2191" s="7"/>
      <c r="AW2191" s="7"/>
      <c r="AX2191" s="7"/>
      <c r="AY2191" s="7"/>
      <c r="AZ2191" s="7"/>
      <c r="BA2191" s="7"/>
      <c r="BI2191" s="7"/>
    </row>
    <row r="2192" spans="10:61" x14ac:dyDescent="0.2">
      <c r="J2192" s="7"/>
      <c r="K2192" s="7"/>
      <c r="L2192" s="7"/>
      <c r="M2192" s="7"/>
      <c r="N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R2192" s="7"/>
      <c r="AT2192" s="7"/>
      <c r="AV2192" s="7"/>
      <c r="AW2192" s="7"/>
      <c r="AX2192" s="7"/>
      <c r="AY2192" s="7"/>
      <c r="AZ2192" s="7"/>
      <c r="BA2192" s="7"/>
      <c r="BI2192" s="7"/>
    </row>
    <row r="2193" spans="10:61" x14ac:dyDescent="0.2">
      <c r="J2193" s="7"/>
      <c r="K2193" s="7"/>
      <c r="L2193" s="7"/>
      <c r="M2193" s="7"/>
      <c r="N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R2193" s="7"/>
      <c r="AT2193" s="7"/>
      <c r="AV2193" s="7"/>
      <c r="AW2193" s="7"/>
      <c r="AX2193" s="7"/>
      <c r="AY2193" s="7"/>
      <c r="AZ2193" s="7"/>
      <c r="BA2193" s="7"/>
      <c r="BI2193" s="7"/>
    </row>
    <row r="2194" spans="10:61" x14ac:dyDescent="0.2">
      <c r="J2194" s="7"/>
      <c r="K2194" s="7"/>
      <c r="L2194" s="7"/>
      <c r="M2194" s="7"/>
      <c r="N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R2194" s="7"/>
      <c r="AT2194" s="7"/>
      <c r="AV2194" s="7"/>
      <c r="AW2194" s="7"/>
      <c r="AX2194" s="7"/>
      <c r="AY2194" s="7"/>
      <c r="AZ2194" s="7"/>
      <c r="BA2194" s="7"/>
      <c r="BI2194" s="7"/>
    </row>
    <row r="2195" spans="10:61" x14ac:dyDescent="0.2">
      <c r="J2195" s="7"/>
      <c r="K2195" s="7"/>
      <c r="L2195" s="7"/>
      <c r="M2195" s="7"/>
      <c r="N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R2195" s="7"/>
      <c r="AT2195" s="7"/>
      <c r="AV2195" s="7"/>
      <c r="AW2195" s="7"/>
      <c r="AX2195" s="7"/>
      <c r="AY2195" s="7"/>
      <c r="AZ2195" s="7"/>
      <c r="BA2195" s="7"/>
      <c r="BI2195" s="7"/>
    </row>
    <row r="2196" spans="10:61" x14ac:dyDescent="0.2">
      <c r="J2196" s="7"/>
      <c r="K2196" s="7"/>
      <c r="L2196" s="7"/>
      <c r="M2196" s="7"/>
      <c r="N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R2196" s="7"/>
      <c r="AT2196" s="7"/>
      <c r="AV2196" s="7"/>
      <c r="AW2196" s="7"/>
      <c r="AX2196" s="7"/>
      <c r="AY2196" s="7"/>
      <c r="AZ2196" s="7"/>
      <c r="BA2196" s="7"/>
      <c r="BI2196" s="7"/>
    </row>
    <row r="2197" spans="10:61" x14ac:dyDescent="0.2">
      <c r="J2197" s="7"/>
      <c r="K2197" s="7"/>
      <c r="L2197" s="7"/>
      <c r="M2197" s="7"/>
      <c r="N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R2197" s="7"/>
      <c r="AT2197" s="7"/>
      <c r="AV2197" s="7"/>
      <c r="AW2197" s="7"/>
      <c r="AX2197" s="7"/>
      <c r="AY2197" s="7"/>
      <c r="AZ2197" s="7"/>
      <c r="BA2197" s="7"/>
      <c r="BI2197" s="7"/>
    </row>
    <row r="2198" spans="10:61" x14ac:dyDescent="0.2">
      <c r="J2198" s="7"/>
      <c r="K2198" s="7"/>
      <c r="L2198" s="7"/>
      <c r="M2198" s="7"/>
      <c r="N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R2198" s="7"/>
      <c r="AT2198" s="7"/>
      <c r="AV2198" s="7"/>
      <c r="AW2198" s="7"/>
      <c r="AX2198" s="7"/>
      <c r="AY2198" s="7"/>
      <c r="AZ2198" s="7"/>
      <c r="BA2198" s="7"/>
      <c r="BI2198" s="7"/>
    </row>
    <row r="2199" spans="10:61" x14ac:dyDescent="0.2">
      <c r="J2199" s="7"/>
      <c r="K2199" s="7"/>
      <c r="L2199" s="7"/>
      <c r="M2199" s="7"/>
      <c r="N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R2199" s="7"/>
      <c r="AT2199" s="7"/>
      <c r="AV2199" s="7"/>
      <c r="AW2199" s="7"/>
      <c r="AX2199" s="7"/>
      <c r="AY2199" s="7"/>
      <c r="AZ2199" s="7"/>
      <c r="BA2199" s="7"/>
      <c r="BI2199" s="7"/>
    </row>
    <row r="2200" spans="10:61" x14ac:dyDescent="0.2">
      <c r="J2200" s="7"/>
      <c r="K2200" s="7"/>
      <c r="L2200" s="7"/>
      <c r="M2200" s="7"/>
      <c r="N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R2200" s="7"/>
      <c r="AT2200" s="7"/>
      <c r="AV2200" s="7"/>
      <c r="AW2200" s="7"/>
      <c r="AX2200" s="7"/>
      <c r="AY2200" s="7"/>
      <c r="AZ2200" s="7"/>
      <c r="BA2200" s="7"/>
      <c r="BI2200" s="7"/>
    </row>
    <row r="2201" spans="10:61" x14ac:dyDescent="0.2">
      <c r="J2201" s="7"/>
      <c r="K2201" s="7"/>
      <c r="L2201" s="7"/>
      <c r="M2201" s="7"/>
      <c r="N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R2201" s="7"/>
      <c r="AT2201" s="7"/>
      <c r="AV2201" s="7"/>
      <c r="AW2201" s="7"/>
      <c r="AX2201" s="7"/>
      <c r="AY2201" s="7"/>
      <c r="AZ2201" s="7"/>
      <c r="BA2201" s="7"/>
      <c r="BI2201" s="7"/>
    </row>
    <row r="2202" spans="10:61" x14ac:dyDescent="0.2">
      <c r="J2202" s="7"/>
      <c r="K2202" s="7"/>
      <c r="L2202" s="7"/>
      <c r="M2202" s="7"/>
      <c r="N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R2202" s="7"/>
      <c r="AT2202" s="7"/>
      <c r="AV2202" s="7"/>
      <c r="AW2202" s="7"/>
      <c r="AX2202" s="7"/>
      <c r="AY2202" s="7"/>
      <c r="AZ2202" s="7"/>
      <c r="BA2202" s="7"/>
      <c r="BI2202" s="7"/>
    </row>
    <row r="2203" spans="10:61" x14ac:dyDescent="0.2">
      <c r="J2203" s="7"/>
      <c r="K2203" s="7"/>
      <c r="L2203" s="7"/>
      <c r="M2203" s="7"/>
      <c r="N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R2203" s="7"/>
      <c r="AT2203" s="7"/>
      <c r="AV2203" s="7"/>
      <c r="AW2203" s="7"/>
      <c r="AX2203" s="7"/>
      <c r="AY2203" s="7"/>
      <c r="AZ2203" s="7"/>
      <c r="BA2203" s="7"/>
      <c r="BI2203" s="7"/>
    </row>
    <row r="2204" spans="10:61" x14ac:dyDescent="0.2">
      <c r="J2204" s="7"/>
      <c r="K2204" s="7"/>
      <c r="L2204" s="7"/>
      <c r="M2204" s="7"/>
      <c r="N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R2204" s="7"/>
      <c r="AT2204" s="7"/>
      <c r="AV2204" s="7"/>
      <c r="AW2204" s="7"/>
      <c r="AX2204" s="7"/>
      <c r="AY2204" s="7"/>
      <c r="AZ2204" s="7"/>
      <c r="BA2204" s="7"/>
      <c r="BI2204" s="7"/>
    </row>
    <row r="2205" spans="10:61" x14ac:dyDescent="0.2">
      <c r="J2205" s="7"/>
      <c r="K2205" s="7"/>
      <c r="L2205" s="7"/>
      <c r="M2205" s="7"/>
      <c r="N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R2205" s="7"/>
      <c r="AT2205" s="7"/>
      <c r="AV2205" s="7"/>
      <c r="AW2205" s="7"/>
      <c r="AX2205" s="7"/>
      <c r="AY2205" s="7"/>
      <c r="AZ2205" s="7"/>
      <c r="BA2205" s="7"/>
      <c r="BI2205" s="7"/>
    </row>
    <row r="2206" spans="10:61" x14ac:dyDescent="0.2">
      <c r="J2206" s="7"/>
      <c r="K2206" s="7"/>
      <c r="L2206" s="7"/>
      <c r="M2206" s="7"/>
      <c r="N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R2206" s="7"/>
      <c r="AT2206" s="7"/>
      <c r="AV2206" s="7"/>
      <c r="AW2206" s="7"/>
      <c r="AX2206" s="7"/>
      <c r="AY2206" s="7"/>
      <c r="AZ2206" s="7"/>
      <c r="BA2206" s="7"/>
      <c r="BI2206" s="7"/>
    </row>
    <row r="2207" spans="10:61" x14ac:dyDescent="0.2">
      <c r="J2207" s="7"/>
      <c r="K2207" s="7"/>
      <c r="L2207" s="7"/>
      <c r="M2207" s="7"/>
      <c r="N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R2207" s="7"/>
      <c r="AT2207" s="7"/>
      <c r="AV2207" s="7"/>
      <c r="AW2207" s="7"/>
      <c r="AX2207" s="7"/>
      <c r="AY2207" s="7"/>
      <c r="AZ2207" s="7"/>
      <c r="BA2207" s="7"/>
      <c r="BI2207" s="7"/>
    </row>
    <row r="2208" spans="10:61" x14ac:dyDescent="0.2">
      <c r="J2208" s="7"/>
      <c r="K2208" s="7"/>
      <c r="L2208" s="7"/>
      <c r="M2208" s="7"/>
      <c r="N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R2208" s="7"/>
      <c r="AT2208" s="7"/>
      <c r="AV2208" s="7"/>
      <c r="AW2208" s="7"/>
      <c r="AX2208" s="7"/>
      <c r="AY2208" s="7"/>
      <c r="AZ2208" s="7"/>
      <c r="BA2208" s="7"/>
      <c r="BI2208" s="7"/>
    </row>
    <row r="2209" spans="10:61" x14ac:dyDescent="0.2">
      <c r="J2209" s="7"/>
      <c r="K2209" s="7"/>
      <c r="L2209" s="7"/>
      <c r="M2209" s="7"/>
      <c r="N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R2209" s="7"/>
      <c r="AT2209" s="7"/>
      <c r="AV2209" s="7"/>
      <c r="AW2209" s="7"/>
      <c r="AX2209" s="7"/>
      <c r="AY2209" s="7"/>
      <c r="AZ2209" s="7"/>
      <c r="BA2209" s="7"/>
      <c r="BI2209" s="7"/>
    </row>
    <row r="2210" spans="10:61" x14ac:dyDescent="0.2">
      <c r="J2210" s="7"/>
      <c r="K2210" s="7"/>
      <c r="L2210" s="7"/>
      <c r="M2210" s="7"/>
      <c r="N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R2210" s="7"/>
      <c r="AT2210" s="7"/>
      <c r="AV2210" s="7"/>
      <c r="AW2210" s="7"/>
      <c r="AX2210" s="7"/>
      <c r="AY2210" s="7"/>
      <c r="AZ2210" s="7"/>
      <c r="BA2210" s="7"/>
      <c r="BI2210" s="7"/>
    </row>
    <row r="2211" spans="10:61" x14ac:dyDescent="0.2">
      <c r="J2211" s="7"/>
      <c r="K2211" s="7"/>
      <c r="L2211" s="7"/>
      <c r="M2211" s="7"/>
      <c r="N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R2211" s="7"/>
      <c r="AT2211" s="7"/>
      <c r="AV2211" s="7"/>
      <c r="AW2211" s="7"/>
      <c r="AX2211" s="7"/>
      <c r="AY2211" s="7"/>
      <c r="AZ2211" s="7"/>
      <c r="BA2211" s="7"/>
      <c r="BI2211" s="7"/>
    </row>
    <row r="2212" spans="10:61" x14ac:dyDescent="0.2">
      <c r="J2212" s="7"/>
      <c r="K2212" s="7"/>
      <c r="L2212" s="7"/>
      <c r="M2212" s="7"/>
      <c r="N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R2212" s="7"/>
      <c r="AT2212" s="7"/>
      <c r="AV2212" s="7"/>
      <c r="AW2212" s="7"/>
      <c r="AX2212" s="7"/>
      <c r="AY2212" s="7"/>
      <c r="AZ2212" s="7"/>
      <c r="BA2212" s="7"/>
      <c r="BI2212" s="7"/>
    </row>
    <row r="2213" spans="10:61" x14ac:dyDescent="0.2">
      <c r="J2213" s="7"/>
      <c r="K2213" s="7"/>
      <c r="L2213" s="7"/>
      <c r="M2213" s="7"/>
      <c r="N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R2213" s="7"/>
      <c r="AT2213" s="7"/>
      <c r="AV2213" s="7"/>
      <c r="AW2213" s="7"/>
      <c r="AX2213" s="7"/>
      <c r="AY2213" s="7"/>
      <c r="AZ2213" s="7"/>
      <c r="BA2213" s="7"/>
      <c r="BI2213" s="7"/>
    </row>
    <row r="2214" spans="10:61" x14ac:dyDescent="0.2">
      <c r="J2214" s="7"/>
      <c r="K2214" s="7"/>
      <c r="L2214" s="7"/>
      <c r="M2214" s="7"/>
      <c r="N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R2214" s="7"/>
      <c r="AT2214" s="7"/>
      <c r="AV2214" s="7"/>
      <c r="AW2214" s="7"/>
      <c r="AX2214" s="7"/>
      <c r="AY2214" s="7"/>
      <c r="AZ2214" s="7"/>
      <c r="BA2214" s="7"/>
      <c r="BI2214" s="7"/>
    </row>
    <row r="2215" spans="10:61" x14ac:dyDescent="0.2">
      <c r="J2215" s="7"/>
      <c r="K2215" s="7"/>
      <c r="L2215" s="7"/>
      <c r="M2215" s="7"/>
      <c r="N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R2215" s="7"/>
      <c r="AT2215" s="7"/>
      <c r="AV2215" s="7"/>
      <c r="AW2215" s="7"/>
      <c r="AX2215" s="7"/>
      <c r="AY2215" s="7"/>
      <c r="AZ2215" s="7"/>
      <c r="BA2215" s="7"/>
      <c r="BI2215" s="7"/>
    </row>
    <row r="2216" spans="10:61" x14ac:dyDescent="0.2">
      <c r="J2216" s="7"/>
      <c r="K2216" s="7"/>
      <c r="L2216" s="7"/>
      <c r="M2216" s="7"/>
      <c r="N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R2216" s="7"/>
      <c r="AT2216" s="7"/>
      <c r="AV2216" s="7"/>
      <c r="AW2216" s="7"/>
      <c r="AX2216" s="7"/>
      <c r="AY2216" s="7"/>
      <c r="AZ2216" s="7"/>
      <c r="BA2216" s="7"/>
      <c r="BI2216" s="7"/>
    </row>
    <row r="2217" spans="10:61" x14ac:dyDescent="0.2">
      <c r="J2217" s="7"/>
      <c r="K2217" s="7"/>
      <c r="L2217" s="7"/>
      <c r="M2217" s="7"/>
      <c r="N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R2217" s="7"/>
      <c r="AT2217" s="7"/>
      <c r="AV2217" s="7"/>
      <c r="AW2217" s="7"/>
      <c r="AX2217" s="7"/>
      <c r="AY2217" s="7"/>
      <c r="AZ2217" s="7"/>
      <c r="BA2217" s="7"/>
      <c r="BI2217" s="7"/>
    </row>
    <row r="2218" spans="10:61" x14ac:dyDescent="0.2">
      <c r="J2218" s="7"/>
      <c r="K2218" s="7"/>
      <c r="L2218" s="7"/>
      <c r="M2218" s="7"/>
      <c r="N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R2218" s="7"/>
      <c r="AT2218" s="7"/>
      <c r="AV2218" s="7"/>
      <c r="AW2218" s="7"/>
      <c r="AX2218" s="7"/>
      <c r="AY2218" s="7"/>
      <c r="AZ2218" s="7"/>
      <c r="BA2218" s="7"/>
      <c r="BI2218" s="7"/>
    </row>
    <row r="2219" spans="10:61" x14ac:dyDescent="0.2">
      <c r="J2219" s="7"/>
      <c r="K2219" s="7"/>
      <c r="L2219" s="7"/>
      <c r="M2219" s="7"/>
      <c r="N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R2219" s="7"/>
      <c r="AT2219" s="7"/>
      <c r="AV2219" s="7"/>
      <c r="AW2219" s="7"/>
      <c r="AX2219" s="7"/>
      <c r="AY2219" s="7"/>
      <c r="AZ2219" s="7"/>
      <c r="BA2219" s="7"/>
      <c r="BI2219" s="7"/>
    </row>
    <row r="2220" spans="10:61" x14ac:dyDescent="0.2">
      <c r="J2220" s="7"/>
      <c r="K2220" s="7"/>
      <c r="L2220" s="7"/>
      <c r="M2220" s="7"/>
      <c r="N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R2220" s="7"/>
      <c r="AT2220" s="7"/>
      <c r="AV2220" s="7"/>
      <c r="AW2220" s="7"/>
      <c r="AX2220" s="7"/>
      <c r="AY2220" s="7"/>
      <c r="AZ2220" s="7"/>
      <c r="BA2220" s="7"/>
      <c r="BI2220" s="7"/>
    </row>
    <row r="2221" spans="10:61" x14ac:dyDescent="0.2">
      <c r="J2221" s="7"/>
      <c r="K2221" s="7"/>
      <c r="L2221" s="7"/>
      <c r="M2221" s="7"/>
      <c r="N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R2221" s="7"/>
      <c r="AT2221" s="7"/>
      <c r="AV2221" s="7"/>
      <c r="AW2221" s="7"/>
      <c r="AX2221" s="7"/>
      <c r="AY2221" s="7"/>
      <c r="AZ2221" s="7"/>
      <c r="BA2221" s="7"/>
      <c r="BI2221" s="7"/>
    </row>
    <row r="2222" spans="10:61" x14ac:dyDescent="0.2">
      <c r="J2222" s="7"/>
      <c r="K2222" s="7"/>
      <c r="L2222" s="7"/>
      <c r="M2222" s="7"/>
      <c r="N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R2222" s="7"/>
      <c r="AT2222" s="7"/>
      <c r="AV2222" s="7"/>
      <c r="AW2222" s="7"/>
      <c r="AX2222" s="7"/>
      <c r="AY2222" s="7"/>
      <c r="AZ2222" s="7"/>
      <c r="BA2222" s="7"/>
      <c r="BI2222" s="7"/>
    </row>
    <row r="2223" spans="10:61" x14ac:dyDescent="0.2">
      <c r="J2223" s="7"/>
      <c r="K2223" s="7"/>
      <c r="L2223" s="7"/>
      <c r="M2223" s="7"/>
      <c r="N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R2223" s="7"/>
      <c r="AT2223" s="7"/>
      <c r="AV2223" s="7"/>
      <c r="AW2223" s="7"/>
      <c r="AX2223" s="7"/>
      <c r="AY2223" s="7"/>
      <c r="AZ2223" s="7"/>
      <c r="BA2223" s="7"/>
      <c r="BI2223" s="7"/>
    </row>
    <row r="2224" spans="10:61" x14ac:dyDescent="0.2">
      <c r="J2224" s="7"/>
      <c r="K2224" s="7"/>
      <c r="L2224" s="7"/>
      <c r="M2224" s="7"/>
      <c r="N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R2224" s="7"/>
      <c r="AT2224" s="7"/>
      <c r="AV2224" s="7"/>
      <c r="AW2224" s="7"/>
      <c r="AX2224" s="7"/>
      <c r="AY2224" s="7"/>
      <c r="AZ2224" s="7"/>
      <c r="BA2224" s="7"/>
      <c r="BI2224" s="7"/>
    </row>
    <row r="2225" spans="10:61" x14ac:dyDescent="0.2">
      <c r="J2225" s="7"/>
      <c r="K2225" s="7"/>
      <c r="L2225" s="7"/>
      <c r="M2225" s="7"/>
      <c r="N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R2225" s="7"/>
      <c r="AT2225" s="7"/>
      <c r="AV2225" s="7"/>
      <c r="AW2225" s="7"/>
      <c r="AX2225" s="7"/>
      <c r="AY2225" s="7"/>
      <c r="AZ2225" s="7"/>
      <c r="BA2225" s="7"/>
      <c r="BI2225" s="7"/>
    </row>
    <row r="2226" spans="10:61" x14ac:dyDescent="0.2">
      <c r="J2226" s="7"/>
      <c r="K2226" s="7"/>
      <c r="L2226" s="7"/>
      <c r="M2226" s="7"/>
      <c r="N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R2226" s="7"/>
      <c r="AT2226" s="7"/>
      <c r="AV2226" s="7"/>
      <c r="AW2226" s="7"/>
      <c r="AX2226" s="7"/>
      <c r="AY2226" s="7"/>
      <c r="AZ2226" s="7"/>
      <c r="BA2226" s="7"/>
      <c r="BI2226" s="7"/>
    </row>
    <row r="2227" spans="10:61" x14ac:dyDescent="0.2">
      <c r="J2227" s="7"/>
      <c r="K2227" s="7"/>
      <c r="L2227" s="7"/>
      <c r="M2227" s="7"/>
      <c r="N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R2227" s="7"/>
      <c r="AT2227" s="7"/>
      <c r="AV2227" s="7"/>
      <c r="AW2227" s="7"/>
      <c r="AX2227" s="7"/>
      <c r="AY2227" s="7"/>
      <c r="AZ2227" s="7"/>
      <c r="BA2227" s="7"/>
      <c r="BI2227" s="7"/>
    </row>
    <row r="2228" spans="10:61" x14ac:dyDescent="0.2">
      <c r="J2228" s="7"/>
      <c r="K2228" s="7"/>
      <c r="L2228" s="7"/>
      <c r="M2228" s="7"/>
      <c r="N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R2228" s="7"/>
      <c r="AT2228" s="7"/>
      <c r="AV2228" s="7"/>
      <c r="AW2228" s="7"/>
      <c r="AX2228" s="7"/>
      <c r="AY2228" s="7"/>
      <c r="AZ2228" s="7"/>
      <c r="BA2228" s="7"/>
      <c r="BI2228" s="7"/>
    </row>
    <row r="2229" spans="10:61" x14ac:dyDescent="0.2">
      <c r="J2229" s="7"/>
      <c r="K2229" s="7"/>
      <c r="L2229" s="7"/>
      <c r="M2229" s="7"/>
      <c r="N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R2229" s="7"/>
      <c r="AT2229" s="7"/>
      <c r="AV2229" s="7"/>
      <c r="AW2229" s="7"/>
      <c r="AX2229" s="7"/>
      <c r="AY2229" s="7"/>
      <c r="AZ2229" s="7"/>
      <c r="BA2229" s="7"/>
      <c r="BI2229" s="7"/>
    </row>
    <row r="2230" spans="10:61" x14ac:dyDescent="0.2">
      <c r="J2230" s="7"/>
      <c r="K2230" s="7"/>
      <c r="L2230" s="7"/>
      <c r="M2230" s="7"/>
      <c r="N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R2230" s="7"/>
      <c r="AT2230" s="7"/>
      <c r="AV2230" s="7"/>
      <c r="AW2230" s="7"/>
      <c r="AX2230" s="7"/>
      <c r="AY2230" s="7"/>
      <c r="AZ2230" s="7"/>
      <c r="BA2230" s="7"/>
      <c r="BI2230" s="7"/>
    </row>
    <row r="2231" spans="10:61" x14ac:dyDescent="0.2">
      <c r="J2231" s="7"/>
      <c r="K2231" s="7"/>
      <c r="L2231" s="7"/>
      <c r="M2231" s="7"/>
      <c r="N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R2231" s="7"/>
      <c r="AT2231" s="7"/>
      <c r="AV2231" s="7"/>
      <c r="AW2231" s="7"/>
      <c r="AX2231" s="7"/>
      <c r="AY2231" s="7"/>
      <c r="AZ2231" s="7"/>
      <c r="BA2231" s="7"/>
      <c r="BI2231" s="7"/>
    </row>
    <row r="2232" spans="10:61" x14ac:dyDescent="0.2">
      <c r="J2232" s="7"/>
      <c r="K2232" s="7"/>
      <c r="L2232" s="7"/>
      <c r="M2232" s="7"/>
      <c r="N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R2232" s="7"/>
      <c r="AT2232" s="7"/>
      <c r="AV2232" s="7"/>
      <c r="AW2232" s="7"/>
      <c r="AX2232" s="7"/>
      <c r="AY2232" s="7"/>
      <c r="AZ2232" s="7"/>
      <c r="BA2232" s="7"/>
      <c r="BI2232" s="7"/>
    </row>
    <row r="2233" spans="10:61" x14ac:dyDescent="0.2">
      <c r="J2233" s="7"/>
      <c r="K2233" s="7"/>
      <c r="L2233" s="7"/>
      <c r="M2233" s="7"/>
      <c r="N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R2233" s="7"/>
      <c r="AT2233" s="7"/>
      <c r="AV2233" s="7"/>
      <c r="AW2233" s="7"/>
      <c r="AX2233" s="7"/>
      <c r="AY2233" s="7"/>
      <c r="AZ2233" s="7"/>
      <c r="BA2233" s="7"/>
      <c r="BI2233" s="7"/>
    </row>
    <row r="2234" spans="10:61" x14ac:dyDescent="0.2">
      <c r="J2234" s="7"/>
      <c r="K2234" s="7"/>
      <c r="L2234" s="7"/>
      <c r="M2234" s="7"/>
      <c r="N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R2234" s="7"/>
      <c r="AT2234" s="7"/>
      <c r="AV2234" s="7"/>
      <c r="AW2234" s="7"/>
      <c r="AX2234" s="7"/>
      <c r="AY2234" s="7"/>
      <c r="AZ2234" s="7"/>
      <c r="BA2234" s="7"/>
      <c r="BI2234" s="7"/>
    </row>
    <row r="2235" spans="10:61" x14ac:dyDescent="0.2">
      <c r="J2235" s="7"/>
      <c r="K2235" s="7"/>
      <c r="L2235" s="7"/>
      <c r="M2235" s="7"/>
      <c r="N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R2235" s="7"/>
      <c r="AT2235" s="7"/>
      <c r="AV2235" s="7"/>
      <c r="AW2235" s="7"/>
      <c r="AX2235" s="7"/>
      <c r="AY2235" s="7"/>
      <c r="AZ2235" s="7"/>
      <c r="BA2235" s="7"/>
      <c r="BI2235" s="7"/>
    </row>
    <row r="2236" spans="10:61" x14ac:dyDescent="0.2">
      <c r="J2236" s="7"/>
      <c r="K2236" s="7"/>
      <c r="L2236" s="7"/>
      <c r="M2236" s="7"/>
      <c r="N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R2236" s="7"/>
      <c r="AT2236" s="7"/>
      <c r="AV2236" s="7"/>
      <c r="AW2236" s="7"/>
      <c r="AX2236" s="7"/>
      <c r="AY2236" s="7"/>
      <c r="AZ2236" s="7"/>
      <c r="BA2236" s="7"/>
      <c r="BI2236" s="7"/>
    </row>
    <row r="2237" spans="10:61" x14ac:dyDescent="0.2">
      <c r="J2237" s="7"/>
      <c r="K2237" s="7"/>
      <c r="L2237" s="7"/>
      <c r="M2237" s="7"/>
      <c r="N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R2237" s="7"/>
      <c r="AT2237" s="7"/>
      <c r="AV2237" s="7"/>
      <c r="AW2237" s="7"/>
      <c r="AX2237" s="7"/>
      <c r="AY2237" s="7"/>
      <c r="AZ2237" s="7"/>
      <c r="BA2237" s="7"/>
      <c r="BI2237" s="7"/>
    </row>
    <row r="2238" spans="10:61" x14ac:dyDescent="0.2">
      <c r="J2238" s="7"/>
      <c r="K2238" s="7"/>
      <c r="L2238" s="7"/>
      <c r="M2238" s="7"/>
      <c r="N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R2238" s="7"/>
      <c r="AT2238" s="7"/>
      <c r="AV2238" s="7"/>
      <c r="AW2238" s="7"/>
      <c r="AX2238" s="7"/>
      <c r="AY2238" s="7"/>
      <c r="AZ2238" s="7"/>
      <c r="BA2238" s="7"/>
      <c r="BI2238" s="7"/>
    </row>
    <row r="2239" spans="10:61" x14ac:dyDescent="0.2">
      <c r="J2239" s="7"/>
      <c r="K2239" s="7"/>
      <c r="L2239" s="7"/>
      <c r="M2239" s="7"/>
      <c r="N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R2239" s="7"/>
      <c r="AT2239" s="7"/>
      <c r="AV2239" s="7"/>
      <c r="AW2239" s="7"/>
      <c r="AX2239" s="7"/>
      <c r="AY2239" s="7"/>
      <c r="AZ2239" s="7"/>
      <c r="BA2239" s="7"/>
      <c r="BI2239" s="7"/>
    </row>
    <row r="2240" spans="10:61" x14ac:dyDescent="0.2">
      <c r="J2240" s="7"/>
      <c r="K2240" s="7"/>
      <c r="L2240" s="7"/>
      <c r="M2240" s="7"/>
      <c r="N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R2240" s="7"/>
      <c r="AT2240" s="7"/>
      <c r="AV2240" s="7"/>
      <c r="AW2240" s="7"/>
      <c r="AX2240" s="7"/>
      <c r="AY2240" s="7"/>
      <c r="AZ2240" s="7"/>
      <c r="BA2240" s="7"/>
      <c r="BI2240" s="7"/>
    </row>
    <row r="2241" spans="10:61" x14ac:dyDescent="0.2">
      <c r="J2241" s="7"/>
      <c r="K2241" s="7"/>
      <c r="L2241" s="7"/>
      <c r="M2241" s="7"/>
      <c r="N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R2241" s="7"/>
      <c r="AT2241" s="7"/>
      <c r="AV2241" s="7"/>
      <c r="AW2241" s="7"/>
      <c r="AX2241" s="7"/>
      <c r="AY2241" s="7"/>
      <c r="AZ2241" s="7"/>
      <c r="BA2241" s="7"/>
      <c r="BI2241" s="7"/>
    </row>
    <row r="2242" spans="10:61" x14ac:dyDescent="0.2">
      <c r="J2242" s="7"/>
      <c r="K2242" s="7"/>
      <c r="L2242" s="7"/>
      <c r="M2242" s="7"/>
      <c r="N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R2242" s="7"/>
      <c r="AT2242" s="7"/>
      <c r="AV2242" s="7"/>
      <c r="AW2242" s="7"/>
      <c r="AX2242" s="7"/>
      <c r="AY2242" s="7"/>
      <c r="AZ2242" s="7"/>
      <c r="BA2242" s="7"/>
      <c r="BI2242" s="7"/>
    </row>
    <row r="2243" spans="10:61" x14ac:dyDescent="0.2">
      <c r="J2243" s="7"/>
      <c r="K2243" s="7"/>
      <c r="L2243" s="7"/>
      <c r="M2243" s="7"/>
      <c r="N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R2243" s="7"/>
      <c r="AT2243" s="7"/>
      <c r="AV2243" s="7"/>
      <c r="AW2243" s="7"/>
      <c r="AX2243" s="7"/>
      <c r="AY2243" s="7"/>
      <c r="AZ2243" s="7"/>
      <c r="BA2243" s="7"/>
      <c r="BI2243" s="7"/>
    </row>
    <row r="2244" spans="10:61" x14ac:dyDescent="0.2">
      <c r="J2244" s="7"/>
      <c r="K2244" s="7"/>
      <c r="L2244" s="7"/>
      <c r="M2244" s="7"/>
      <c r="N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R2244" s="7"/>
      <c r="AT2244" s="7"/>
      <c r="AV2244" s="7"/>
      <c r="AW2244" s="7"/>
      <c r="AX2244" s="7"/>
      <c r="AY2244" s="7"/>
      <c r="AZ2244" s="7"/>
      <c r="BA2244" s="7"/>
      <c r="BI2244" s="7"/>
    </row>
    <row r="2245" spans="10:61" x14ac:dyDescent="0.2">
      <c r="J2245" s="7"/>
      <c r="K2245" s="7"/>
      <c r="L2245" s="7"/>
      <c r="M2245" s="7"/>
      <c r="N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R2245" s="7"/>
      <c r="AT2245" s="7"/>
      <c r="AV2245" s="7"/>
      <c r="AW2245" s="7"/>
      <c r="AX2245" s="7"/>
      <c r="AY2245" s="7"/>
      <c r="AZ2245" s="7"/>
      <c r="BA2245" s="7"/>
      <c r="BI2245" s="7"/>
    </row>
    <row r="2246" spans="10:61" x14ac:dyDescent="0.2">
      <c r="J2246" s="7"/>
      <c r="K2246" s="7"/>
      <c r="L2246" s="7"/>
      <c r="M2246" s="7"/>
      <c r="N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R2246" s="7"/>
      <c r="AT2246" s="7"/>
      <c r="AV2246" s="7"/>
      <c r="AW2246" s="7"/>
      <c r="AX2246" s="7"/>
      <c r="AY2246" s="7"/>
      <c r="AZ2246" s="7"/>
      <c r="BA2246" s="7"/>
      <c r="BI2246" s="7"/>
    </row>
    <row r="2247" spans="10:61" x14ac:dyDescent="0.2">
      <c r="J2247" s="7"/>
      <c r="K2247" s="7"/>
      <c r="L2247" s="7"/>
      <c r="M2247" s="7"/>
      <c r="N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R2247" s="7"/>
      <c r="AT2247" s="7"/>
      <c r="AV2247" s="7"/>
      <c r="AW2247" s="7"/>
      <c r="AX2247" s="7"/>
      <c r="AY2247" s="7"/>
      <c r="AZ2247" s="7"/>
      <c r="BA2247" s="7"/>
      <c r="BI2247" s="7"/>
    </row>
    <row r="2248" spans="10:61" x14ac:dyDescent="0.2">
      <c r="J2248" s="7"/>
      <c r="K2248" s="7"/>
      <c r="L2248" s="7"/>
      <c r="M2248" s="7"/>
      <c r="N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R2248" s="7"/>
      <c r="AT2248" s="7"/>
      <c r="AV2248" s="7"/>
      <c r="AW2248" s="7"/>
      <c r="AX2248" s="7"/>
      <c r="AY2248" s="7"/>
      <c r="AZ2248" s="7"/>
      <c r="BA2248" s="7"/>
      <c r="BI2248" s="7"/>
    </row>
    <row r="2249" spans="10:61" x14ac:dyDescent="0.2">
      <c r="J2249" s="7"/>
      <c r="K2249" s="7"/>
      <c r="L2249" s="7"/>
      <c r="M2249" s="7"/>
      <c r="N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R2249" s="7"/>
      <c r="AT2249" s="7"/>
      <c r="AV2249" s="7"/>
      <c r="AW2249" s="7"/>
      <c r="AX2249" s="7"/>
      <c r="AY2249" s="7"/>
      <c r="AZ2249" s="7"/>
      <c r="BA2249" s="7"/>
      <c r="BI2249" s="7"/>
    </row>
    <row r="2250" spans="10:61" x14ac:dyDescent="0.2">
      <c r="J2250" s="7"/>
      <c r="K2250" s="7"/>
      <c r="L2250" s="7"/>
      <c r="M2250" s="7"/>
      <c r="N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R2250" s="7"/>
      <c r="AT2250" s="7"/>
      <c r="AV2250" s="7"/>
      <c r="AW2250" s="7"/>
      <c r="AX2250" s="7"/>
      <c r="AY2250" s="7"/>
      <c r="AZ2250" s="7"/>
      <c r="BA2250" s="7"/>
      <c r="BI2250" s="7"/>
    </row>
    <row r="2251" spans="10:61" x14ac:dyDescent="0.2">
      <c r="J2251" s="7"/>
      <c r="K2251" s="7"/>
      <c r="L2251" s="7"/>
      <c r="M2251" s="7"/>
      <c r="N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R2251" s="7"/>
      <c r="AT2251" s="7"/>
      <c r="AV2251" s="7"/>
      <c r="AW2251" s="7"/>
      <c r="AX2251" s="7"/>
      <c r="AY2251" s="7"/>
      <c r="AZ2251" s="7"/>
      <c r="BA2251" s="7"/>
      <c r="BI2251" s="7"/>
    </row>
    <row r="2252" spans="10:61" x14ac:dyDescent="0.2">
      <c r="J2252" s="7"/>
      <c r="K2252" s="7"/>
      <c r="L2252" s="7"/>
      <c r="M2252" s="7"/>
      <c r="N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R2252" s="7"/>
      <c r="AT2252" s="7"/>
      <c r="AV2252" s="7"/>
      <c r="AW2252" s="7"/>
      <c r="AX2252" s="7"/>
      <c r="AY2252" s="7"/>
      <c r="AZ2252" s="7"/>
      <c r="BA2252" s="7"/>
      <c r="BI2252" s="7"/>
    </row>
    <row r="2253" spans="10:61" x14ac:dyDescent="0.2">
      <c r="J2253" s="7"/>
      <c r="K2253" s="7"/>
      <c r="L2253" s="7"/>
      <c r="M2253" s="7"/>
      <c r="N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R2253" s="7"/>
      <c r="AT2253" s="7"/>
      <c r="AV2253" s="7"/>
      <c r="AW2253" s="7"/>
      <c r="AX2253" s="7"/>
      <c r="AY2253" s="7"/>
      <c r="AZ2253" s="7"/>
      <c r="BA2253" s="7"/>
      <c r="BI2253" s="7"/>
    </row>
    <row r="2254" spans="10:61" x14ac:dyDescent="0.2">
      <c r="J2254" s="7"/>
      <c r="K2254" s="7"/>
      <c r="L2254" s="7"/>
      <c r="M2254" s="7"/>
      <c r="N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R2254" s="7"/>
      <c r="AT2254" s="7"/>
      <c r="AV2254" s="7"/>
      <c r="AW2254" s="7"/>
      <c r="AX2254" s="7"/>
      <c r="AY2254" s="7"/>
      <c r="AZ2254" s="7"/>
      <c r="BA2254" s="7"/>
      <c r="BI2254" s="7"/>
    </row>
    <row r="2255" spans="10:61" x14ac:dyDescent="0.2">
      <c r="J2255" s="7"/>
      <c r="K2255" s="7"/>
      <c r="L2255" s="7"/>
      <c r="M2255" s="7"/>
      <c r="N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R2255" s="7"/>
      <c r="AT2255" s="7"/>
      <c r="AV2255" s="7"/>
      <c r="AW2255" s="7"/>
      <c r="AX2255" s="7"/>
      <c r="AY2255" s="7"/>
      <c r="AZ2255" s="7"/>
      <c r="BA2255" s="7"/>
      <c r="BI2255" s="7"/>
    </row>
    <row r="2256" spans="10:61" x14ac:dyDescent="0.2">
      <c r="J2256" s="7"/>
      <c r="K2256" s="7"/>
      <c r="L2256" s="7"/>
      <c r="M2256" s="7"/>
      <c r="N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R2256" s="7"/>
      <c r="AT2256" s="7"/>
      <c r="AV2256" s="7"/>
      <c r="AW2256" s="7"/>
      <c r="AX2256" s="7"/>
      <c r="AY2256" s="7"/>
      <c r="AZ2256" s="7"/>
      <c r="BA2256" s="7"/>
      <c r="BI2256" s="7"/>
    </row>
    <row r="2257" spans="10:61" x14ac:dyDescent="0.2">
      <c r="J2257" s="7"/>
      <c r="K2257" s="7"/>
      <c r="L2257" s="7"/>
      <c r="M2257" s="7"/>
      <c r="N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R2257" s="7"/>
      <c r="AT2257" s="7"/>
      <c r="AV2257" s="7"/>
      <c r="AW2257" s="7"/>
      <c r="AX2257" s="7"/>
      <c r="AY2257" s="7"/>
      <c r="AZ2257" s="7"/>
      <c r="BA2257" s="7"/>
      <c r="BI2257" s="7"/>
    </row>
    <row r="2258" spans="10:61" x14ac:dyDescent="0.2">
      <c r="J2258" s="7"/>
      <c r="K2258" s="7"/>
      <c r="L2258" s="7"/>
      <c r="M2258" s="7"/>
      <c r="N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R2258" s="7"/>
      <c r="AT2258" s="7"/>
      <c r="AV2258" s="7"/>
      <c r="AW2258" s="7"/>
      <c r="AX2258" s="7"/>
      <c r="AY2258" s="7"/>
      <c r="AZ2258" s="7"/>
      <c r="BA2258" s="7"/>
      <c r="BI2258" s="7"/>
    </row>
    <row r="2259" spans="10:61" x14ac:dyDescent="0.2">
      <c r="J2259" s="7"/>
      <c r="K2259" s="7"/>
      <c r="L2259" s="7"/>
      <c r="M2259" s="7"/>
      <c r="N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R2259" s="7"/>
      <c r="AT2259" s="7"/>
      <c r="AV2259" s="7"/>
      <c r="AW2259" s="7"/>
      <c r="AX2259" s="7"/>
      <c r="AY2259" s="7"/>
      <c r="AZ2259" s="7"/>
      <c r="BA2259" s="7"/>
      <c r="BI2259" s="7"/>
    </row>
    <row r="2260" spans="10:61" x14ac:dyDescent="0.2">
      <c r="J2260" s="7"/>
      <c r="K2260" s="7"/>
      <c r="L2260" s="7"/>
      <c r="M2260" s="7"/>
      <c r="N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R2260" s="7"/>
      <c r="AT2260" s="7"/>
      <c r="AV2260" s="7"/>
      <c r="AW2260" s="7"/>
      <c r="AX2260" s="7"/>
      <c r="AY2260" s="7"/>
      <c r="AZ2260" s="7"/>
      <c r="BA2260" s="7"/>
      <c r="BI2260" s="7"/>
    </row>
    <row r="2261" spans="10:61" x14ac:dyDescent="0.2">
      <c r="J2261" s="7"/>
      <c r="K2261" s="7"/>
      <c r="L2261" s="7"/>
      <c r="M2261" s="7"/>
      <c r="N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R2261" s="7"/>
      <c r="AT2261" s="7"/>
      <c r="AV2261" s="7"/>
      <c r="AW2261" s="7"/>
      <c r="AX2261" s="7"/>
      <c r="AY2261" s="7"/>
      <c r="AZ2261" s="7"/>
      <c r="BA2261" s="7"/>
      <c r="BI2261" s="7"/>
    </row>
    <row r="2262" spans="10:61" x14ac:dyDescent="0.2">
      <c r="J2262" s="7"/>
      <c r="K2262" s="7"/>
      <c r="L2262" s="7"/>
      <c r="M2262" s="7"/>
      <c r="N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R2262" s="7"/>
      <c r="AT2262" s="7"/>
      <c r="AV2262" s="7"/>
      <c r="AW2262" s="7"/>
      <c r="AX2262" s="7"/>
      <c r="AY2262" s="7"/>
      <c r="AZ2262" s="7"/>
      <c r="BA2262" s="7"/>
      <c r="BI2262" s="7"/>
    </row>
    <row r="2263" spans="10:61" x14ac:dyDescent="0.2">
      <c r="J2263" s="7"/>
      <c r="K2263" s="7"/>
      <c r="L2263" s="7"/>
      <c r="M2263" s="7"/>
      <c r="N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R2263" s="7"/>
      <c r="AT2263" s="7"/>
      <c r="AV2263" s="7"/>
      <c r="AW2263" s="7"/>
      <c r="AX2263" s="7"/>
      <c r="AY2263" s="7"/>
      <c r="AZ2263" s="7"/>
      <c r="BA2263" s="7"/>
      <c r="BI2263" s="7"/>
    </row>
    <row r="2264" spans="10:61" x14ac:dyDescent="0.2">
      <c r="J2264" s="7"/>
      <c r="K2264" s="7"/>
      <c r="L2264" s="7"/>
      <c r="M2264" s="7"/>
      <c r="N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R2264" s="7"/>
      <c r="AT2264" s="7"/>
      <c r="AV2264" s="7"/>
      <c r="AW2264" s="7"/>
      <c r="AX2264" s="7"/>
      <c r="AY2264" s="7"/>
      <c r="AZ2264" s="7"/>
      <c r="BA2264" s="7"/>
      <c r="BI2264" s="7"/>
    </row>
    <row r="2265" spans="10:61" x14ac:dyDescent="0.2">
      <c r="J2265" s="7"/>
      <c r="K2265" s="7"/>
      <c r="L2265" s="7"/>
      <c r="M2265" s="7"/>
      <c r="N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R2265" s="7"/>
      <c r="AT2265" s="7"/>
      <c r="AV2265" s="7"/>
      <c r="AW2265" s="7"/>
      <c r="AX2265" s="7"/>
      <c r="AY2265" s="7"/>
      <c r="AZ2265" s="7"/>
      <c r="BA2265" s="7"/>
      <c r="BI2265" s="7"/>
    </row>
    <row r="2266" spans="10:61" x14ac:dyDescent="0.2">
      <c r="J2266" s="7"/>
      <c r="K2266" s="7"/>
      <c r="L2266" s="7"/>
      <c r="M2266" s="7"/>
      <c r="N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R2266" s="7"/>
      <c r="AT2266" s="7"/>
      <c r="AV2266" s="7"/>
      <c r="AW2266" s="7"/>
      <c r="AX2266" s="7"/>
      <c r="AY2266" s="7"/>
      <c r="AZ2266" s="7"/>
      <c r="BA2266" s="7"/>
      <c r="BI2266" s="7"/>
    </row>
    <row r="2267" spans="10:61" x14ac:dyDescent="0.2">
      <c r="J2267" s="7"/>
      <c r="K2267" s="7"/>
      <c r="L2267" s="7"/>
      <c r="M2267" s="7"/>
      <c r="N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R2267" s="7"/>
      <c r="AT2267" s="7"/>
      <c r="AV2267" s="7"/>
      <c r="AW2267" s="7"/>
      <c r="AX2267" s="7"/>
      <c r="AY2267" s="7"/>
      <c r="AZ2267" s="7"/>
      <c r="BA2267" s="7"/>
      <c r="BI2267" s="7"/>
    </row>
    <row r="2268" spans="10:61" x14ac:dyDescent="0.2">
      <c r="J2268" s="7"/>
      <c r="K2268" s="7"/>
      <c r="L2268" s="7"/>
      <c r="M2268" s="7"/>
      <c r="N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R2268" s="7"/>
      <c r="AT2268" s="7"/>
      <c r="AV2268" s="7"/>
      <c r="AW2268" s="7"/>
      <c r="AX2268" s="7"/>
      <c r="AY2268" s="7"/>
      <c r="AZ2268" s="7"/>
      <c r="BA2268" s="7"/>
      <c r="BI2268" s="7"/>
    </row>
    <row r="2269" spans="10:61" x14ac:dyDescent="0.2">
      <c r="J2269" s="7"/>
      <c r="K2269" s="7"/>
      <c r="L2269" s="7"/>
      <c r="M2269" s="7"/>
      <c r="N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R2269" s="7"/>
      <c r="AT2269" s="7"/>
      <c r="AV2269" s="7"/>
      <c r="AW2269" s="7"/>
      <c r="AX2269" s="7"/>
      <c r="AY2269" s="7"/>
      <c r="AZ2269" s="7"/>
      <c r="BA2269" s="7"/>
      <c r="BI2269" s="7"/>
    </row>
    <row r="2270" spans="10:61" x14ac:dyDescent="0.2">
      <c r="J2270" s="7"/>
      <c r="K2270" s="7"/>
      <c r="L2270" s="7"/>
      <c r="M2270" s="7"/>
      <c r="N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R2270" s="7"/>
      <c r="AT2270" s="7"/>
      <c r="AV2270" s="7"/>
      <c r="AW2270" s="7"/>
      <c r="AX2270" s="7"/>
      <c r="AY2270" s="7"/>
      <c r="AZ2270" s="7"/>
      <c r="BA2270" s="7"/>
      <c r="BI2270" s="7"/>
    </row>
    <row r="2271" spans="10:61" x14ac:dyDescent="0.2">
      <c r="J2271" s="7"/>
      <c r="K2271" s="7"/>
      <c r="L2271" s="7"/>
      <c r="M2271" s="7"/>
      <c r="N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R2271" s="7"/>
      <c r="AT2271" s="7"/>
      <c r="AV2271" s="7"/>
      <c r="AW2271" s="7"/>
      <c r="AX2271" s="7"/>
      <c r="AY2271" s="7"/>
      <c r="AZ2271" s="7"/>
      <c r="BA2271" s="7"/>
      <c r="BI2271" s="7"/>
    </row>
    <row r="2272" spans="10:61" x14ac:dyDescent="0.2">
      <c r="J2272" s="7"/>
      <c r="K2272" s="7"/>
      <c r="L2272" s="7"/>
      <c r="M2272" s="7"/>
      <c r="N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R2272" s="7"/>
      <c r="AT2272" s="7"/>
      <c r="AV2272" s="7"/>
      <c r="AW2272" s="7"/>
      <c r="AX2272" s="7"/>
      <c r="AY2272" s="7"/>
      <c r="AZ2272" s="7"/>
      <c r="BA2272" s="7"/>
      <c r="BI2272" s="7"/>
    </row>
    <row r="2273" spans="10:61" x14ac:dyDescent="0.2">
      <c r="J2273" s="7"/>
      <c r="K2273" s="7"/>
      <c r="L2273" s="7"/>
      <c r="M2273" s="7"/>
      <c r="N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R2273" s="7"/>
      <c r="AT2273" s="7"/>
      <c r="AV2273" s="7"/>
      <c r="AW2273" s="7"/>
      <c r="AX2273" s="7"/>
      <c r="AY2273" s="7"/>
      <c r="AZ2273" s="7"/>
      <c r="BA2273" s="7"/>
      <c r="BI2273" s="7"/>
    </row>
    <row r="2274" spans="10:61" x14ac:dyDescent="0.2">
      <c r="J2274" s="7"/>
      <c r="K2274" s="7"/>
      <c r="L2274" s="7"/>
      <c r="M2274" s="7"/>
      <c r="N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R2274" s="7"/>
      <c r="AT2274" s="7"/>
      <c r="AV2274" s="7"/>
      <c r="AW2274" s="7"/>
      <c r="AX2274" s="7"/>
      <c r="AY2274" s="7"/>
      <c r="AZ2274" s="7"/>
      <c r="BA2274" s="7"/>
      <c r="BI2274" s="7"/>
    </row>
    <row r="2275" spans="10:61" x14ac:dyDescent="0.2">
      <c r="J2275" s="7"/>
      <c r="K2275" s="7"/>
      <c r="L2275" s="7"/>
      <c r="M2275" s="7"/>
      <c r="N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R2275" s="7"/>
      <c r="AT2275" s="7"/>
      <c r="AV2275" s="7"/>
      <c r="AW2275" s="7"/>
      <c r="AX2275" s="7"/>
      <c r="AY2275" s="7"/>
      <c r="AZ2275" s="7"/>
      <c r="BA2275" s="7"/>
      <c r="BI2275" s="7"/>
    </row>
    <row r="2276" spans="10:61" x14ac:dyDescent="0.2">
      <c r="J2276" s="7"/>
      <c r="K2276" s="7"/>
      <c r="L2276" s="7"/>
      <c r="M2276" s="7"/>
      <c r="N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R2276" s="7"/>
      <c r="AT2276" s="7"/>
      <c r="AV2276" s="7"/>
      <c r="AW2276" s="7"/>
      <c r="AX2276" s="7"/>
      <c r="AY2276" s="7"/>
      <c r="AZ2276" s="7"/>
      <c r="BA2276" s="7"/>
      <c r="BI2276" s="7"/>
    </row>
    <row r="2277" spans="10:61" x14ac:dyDescent="0.2">
      <c r="J2277" s="7"/>
      <c r="K2277" s="7"/>
      <c r="L2277" s="7"/>
      <c r="M2277" s="7"/>
      <c r="N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R2277" s="7"/>
      <c r="AT2277" s="7"/>
      <c r="AV2277" s="7"/>
      <c r="AW2277" s="7"/>
      <c r="AX2277" s="7"/>
      <c r="AY2277" s="7"/>
      <c r="AZ2277" s="7"/>
      <c r="BA2277" s="7"/>
      <c r="BI2277" s="7"/>
    </row>
    <row r="2278" spans="10:61" x14ac:dyDescent="0.2">
      <c r="J2278" s="7"/>
      <c r="K2278" s="7"/>
      <c r="L2278" s="7"/>
      <c r="M2278" s="7"/>
      <c r="N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R2278" s="7"/>
      <c r="AT2278" s="7"/>
      <c r="AV2278" s="7"/>
      <c r="AW2278" s="7"/>
      <c r="AX2278" s="7"/>
      <c r="AY2278" s="7"/>
      <c r="AZ2278" s="7"/>
      <c r="BA2278" s="7"/>
      <c r="BI2278" s="7"/>
    </row>
    <row r="2279" spans="10:61" x14ac:dyDescent="0.2">
      <c r="J2279" s="7"/>
      <c r="K2279" s="7"/>
      <c r="L2279" s="7"/>
      <c r="M2279" s="7"/>
      <c r="N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R2279" s="7"/>
      <c r="AT2279" s="7"/>
      <c r="AV2279" s="7"/>
      <c r="AW2279" s="7"/>
      <c r="AX2279" s="7"/>
      <c r="AY2279" s="7"/>
      <c r="AZ2279" s="7"/>
      <c r="BA2279" s="7"/>
      <c r="BI2279" s="7"/>
    </row>
    <row r="2280" spans="10:61" x14ac:dyDescent="0.2">
      <c r="J2280" s="7"/>
      <c r="K2280" s="7"/>
      <c r="L2280" s="7"/>
      <c r="M2280" s="7"/>
      <c r="N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R2280" s="7"/>
      <c r="AT2280" s="7"/>
      <c r="AV2280" s="7"/>
      <c r="AW2280" s="7"/>
      <c r="AX2280" s="7"/>
      <c r="AY2280" s="7"/>
      <c r="AZ2280" s="7"/>
      <c r="BA2280" s="7"/>
      <c r="BI2280" s="7"/>
    </row>
    <row r="2281" spans="10:61" x14ac:dyDescent="0.2">
      <c r="J2281" s="7"/>
      <c r="K2281" s="7"/>
      <c r="L2281" s="7"/>
      <c r="M2281" s="7"/>
      <c r="N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R2281" s="7"/>
      <c r="AT2281" s="7"/>
      <c r="AV2281" s="7"/>
      <c r="AW2281" s="7"/>
      <c r="AX2281" s="7"/>
      <c r="AY2281" s="7"/>
      <c r="AZ2281" s="7"/>
      <c r="BA2281" s="7"/>
      <c r="BI2281" s="7"/>
    </row>
    <row r="2282" spans="10:61" x14ac:dyDescent="0.2">
      <c r="J2282" s="7"/>
      <c r="K2282" s="7"/>
      <c r="L2282" s="7"/>
      <c r="M2282" s="7"/>
      <c r="N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R2282" s="7"/>
      <c r="AT2282" s="7"/>
      <c r="AV2282" s="7"/>
      <c r="AW2282" s="7"/>
      <c r="AX2282" s="7"/>
      <c r="AY2282" s="7"/>
      <c r="AZ2282" s="7"/>
      <c r="BA2282" s="7"/>
      <c r="BI2282" s="7"/>
    </row>
    <row r="2283" spans="10:61" x14ac:dyDescent="0.2">
      <c r="J2283" s="7"/>
      <c r="K2283" s="7"/>
      <c r="L2283" s="7"/>
      <c r="M2283" s="7"/>
      <c r="N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R2283" s="7"/>
      <c r="AT2283" s="7"/>
      <c r="AV2283" s="7"/>
      <c r="AW2283" s="7"/>
      <c r="AX2283" s="7"/>
      <c r="AY2283" s="7"/>
      <c r="AZ2283" s="7"/>
      <c r="BA2283" s="7"/>
      <c r="BI2283" s="7"/>
    </row>
    <row r="2284" spans="10:61" x14ac:dyDescent="0.2">
      <c r="J2284" s="7"/>
      <c r="K2284" s="7"/>
      <c r="L2284" s="7"/>
      <c r="M2284" s="7"/>
      <c r="N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R2284" s="7"/>
      <c r="AT2284" s="7"/>
      <c r="AV2284" s="7"/>
      <c r="AW2284" s="7"/>
      <c r="AX2284" s="7"/>
      <c r="AY2284" s="7"/>
      <c r="AZ2284" s="7"/>
      <c r="BA2284" s="7"/>
      <c r="BI2284" s="7"/>
    </row>
    <row r="2285" spans="10:61" x14ac:dyDescent="0.2">
      <c r="J2285" s="7"/>
      <c r="K2285" s="7"/>
      <c r="L2285" s="7"/>
      <c r="M2285" s="7"/>
      <c r="N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R2285" s="7"/>
      <c r="AT2285" s="7"/>
      <c r="AV2285" s="7"/>
      <c r="AW2285" s="7"/>
      <c r="AX2285" s="7"/>
      <c r="AY2285" s="7"/>
      <c r="AZ2285" s="7"/>
      <c r="BA2285" s="7"/>
      <c r="BI2285" s="7"/>
    </row>
    <row r="2286" spans="10:61" x14ac:dyDescent="0.2">
      <c r="J2286" s="7"/>
      <c r="K2286" s="7"/>
      <c r="L2286" s="7"/>
      <c r="M2286" s="7"/>
      <c r="N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R2286" s="7"/>
      <c r="AT2286" s="7"/>
      <c r="AV2286" s="7"/>
      <c r="AW2286" s="7"/>
      <c r="AX2286" s="7"/>
      <c r="AY2286" s="7"/>
      <c r="AZ2286" s="7"/>
      <c r="BA2286" s="7"/>
      <c r="BI2286" s="7"/>
    </row>
    <row r="2287" spans="10:61" x14ac:dyDescent="0.2">
      <c r="J2287" s="7"/>
      <c r="K2287" s="7"/>
      <c r="L2287" s="7"/>
      <c r="M2287" s="7"/>
      <c r="N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R2287" s="7"/>
      <c r="AT2287" s="7"/>
      <c r="AV2287" s="7"/>
      <c r="AW2287" s="7"/>
      <c r="AX2287" s="7"/>
      <c r="AY2287" s="7"/>
      <c r="AZ2287" s="7"/>
      <c r="BA2287" s="7"/>
      <c r="BI2287" s="7"/>
    </row>
    <row r="2288" spans="10:61" x14ac:dyDescent="0.2">
      <c r="J2288" s="7"/>
      <c r="K2288" s="7"/>
      <c r="L2288" s="7"/>
      <c r="M2288" s="7"/>
      <c r="N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R2288" s="7"/>
      <c r="AT2288" s="7"/>
      <c r="AV2288" s="7"/>
      <c r="AW2288" s="7"/>
      <c r="AX2288" s="7"/>
      <c r="AY2288" s="7"/>
      <c r="AZ2288" s="7"/>
      <c r="BA2288" s="7"/>
      <c r="BI2288" s="7"/>
    </row>
    <row r="2289" spans="10:61" x14ac:dyDescent="0.2">
      <c r="J2289" s="7"/>
      <c r="K2289" s="7"/>
      <c r="L2289" s="7"/>
      <c r="M2289" s="7"/>
      <c r="N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R2289" s="7"/>
      <c r="AT2289" s="7"/>
      <c r="AV2289" s="7"/>
      <c r="AW2289" s="7"/>
      <c r="AX2289" s="7"/>
      <c r="AY2289" s="7"/>
      <c r="AZ2289" s="7"/>
      <c r="BA2289" s="7"/>
      <c r="BI2289" s="7"/>
    </row>
    <row r="2290" spans="10:61" x14ac:dyDescent="0.2">
      <c r="J2290" s="7"/>
      <c r="K2290" s="7"/>
      <c r="L2290" s="7"/>
      <c r="M2290" s="7"/>
      <c r="N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R2290" s="7"/>
      <c r="AT2290" s="7"/>
      <c r="AV2290" s="7"/>
      <c r="AW2290" s="7"/>
      <c r="AX2290" s="7"/>
      <c r="AY2290" s="7"/>
      <c r="AZ2290" s="7"/>
      <c r="BA2290" s="7"/>
      <c r="BI2290" s="7"/>
    </row>
    <row r="2291" spans="10:61" x14ac:dyDescent="0.2">
      <c r="J2291" s="7"/>
      <c r="K2291" s="7"/>
      <c r="L2291" s="7"/>
      <c r="M2291" s="7"/>
      <c r="N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R2291" s="7"/>
      <c r="AT2291" s="7"/>
      <c r="AV2291" s="7"/>
      <c r="AW2291" s="7"/>
      <c r="AX2291" s="7"/>
      <c r="AY2291" s="7"/>
      <c r="AZ2291" s="7"/>
      <c r="BA2291" s="7"/>
      <c r="BI2291" s="7"/>
    </row>
    <row r="2292" spans="10:61" x14ac:dyDescent="0.2">
      <c r="J2292" s="7"/>
      <c r="K2292" s="7"/>
      <c r="L2292" s="7"/>
      <c r="M2292" s="7"/>
      <c r="N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R2292" s="7"/>
      <c r="AT2292" s="7"/>
      <c r="AV2292" s="7"/>
      <c r="AW2292" s="7"/>
      <c r="AX2292" s="7"/>
      <c r="AY2292" s="7"/>
      <c r="AZ2292" s="7"/>
      <c r="BA2292" s="7"/>
      <c r="BI2292" s="7"/>
    </row>
    <row r="2293" spans="10:61" x14ac:dyDescent="0.2">
      <c r="J2293" s="7"/>
      <c r="K2293" s="7"/>
      <c r="L2293" s="7"/>
      <c r="M2293" s="7"/>
      <c r="N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R2293" s="7"/>
      <c r="AT2293" s="7"/>
      <c r="AV2293" s="7"/>
      <c r="AW2293" s="7"/>
      <c r="AX2293" s="7"/>
      <c r="AY2293" s="7"/>
      <c r="AZ2293" s="7"/>
      <c r="BA2293" s="7"/>
      <c r="BI2293" s="7"/>
    </row>
    <row r="2294" spans="10:61" x14ac:dyDescent="0.2">
      <c r="J2294" s="7"/>
      <c r="K2294" s="7"/>
      <c r="L2294" s="7"/>
      <c r="M2294" s="7"/>
      <c r="N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R2294" s="7"/>
      <c r="AT2294" s="7"/>
      <c r="AV2294" s="7"/>
      <c r="AW2294" s="7"/>
      <c r="AX2294" s="7"/>
      <c r="AY2294" s="7"/>
      <c r="AZ2294" s="7"/>
      <c r="BA2294" s="7"/>
      <c r="BI2294" s="7"/>
    </row>
    <row r="2295" spans="10:61" x14ac:dyDescent="0.2">
      <c r="J2295" s="7"/>
      <c r="K2295" s="7"/>
      <c r="L2295" s="7"/>
      <c r="M2295" s="7"/>
      <c r="N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R2295" s="7"/>
      <c r="AT2295" s="7"/>
      <c r="AV2295" s="7"/>
      <c r="AW2295" s="7"/>
      <c r="AX2295" s="7"/>
      <c r="AY2295" s="7"/>
      <c r="AZ2295" s="7"/>
      <c r="BA2295" s="7"/>
      <c r="BI2295" s="7"/>
    </row>
    <row r="2296" spans="10:61" x14ac:dyDescent="0.2">
      <c r="J2296" s="7"/>
      <c r="K2296" s="7"/>
      <c r="L2296" s="7"/>
      <c r="M2296" s="7"/>
      <c r="N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R2296" s="7"/>
      <c r="AT2296" s="7"/>
      <c r="AV2296" s="7"/>
      <c r="AW2296" s="7"/>
      <c r="AX2296" s="7"/>
      <c r="AY2296" s="7"/>
      <c r="AZ2296" s="7"/>
      <c r="BA2296" s="7"/>
      <c r="BI2296" s="7"/>
    </row>
    <row r="2297" spans="10:61" x14ac:dyDescent="0.2">
      <c r="J2297" s="7"/>
      <c r="K2297" s="7"/>
      <c r="L2297" s="7"/>
      <c r="M2297" s="7"/>
      <c r="N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R2297" s="7"/>
      <c r="AT2297" s="7"/>
      <c r="AV2297" s="7"/>
      <c r="AW2297" s="7"/>
      <c r="AX2297" s="7"/>
      <c r="AY2297" s="7"/>
      <c r="AZ2297" s="7"/>
      <c r="BA2297" s="7"/>
      <c r="BI2297" s="7"/>
    </row>
    <row r="2298" spans="10:61" x14ac:dyDescent="0.2">
      <c r="J2298" s="7"/>
      <c r="K2298" s="7"/>
      <c r="L2298" s="7"/>
      <c r="M2298" s="7"/>
      <c r="N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R2298" s="7"/>
      <c r="AT2298" s="7"/>
      <c r="AV2298" s="7"/>
      <c r="AW2298" s="7"/>
      <c r="AX2298" s="7"/>
      <c r="AY2298" s="7"/>
      <c r="AZ2298" s="7"/>
      <c r="BA2298" s="7"/>
      <c r="BI2298" s="7"/>
    </row>
    <row r="2299" spans="10:61" x14ac:dyDescent="0.2">
      <c r="J2299" s="7"/>
      <c r="K2299" s="7"/>
      <c r="L2299" s="7"/>
      <c r="M2299" s="7"/>
      <c r="N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R2299" s="7"/>
      <c r="AT2299" s="7"/>
      <c r="AV2299" s="7"/>
      <c r="AW2299" s="7"/>
      <c r="AX2299" s="7"/>
      <c r="AY2299" s="7"/>
      <c r="AZ2299" s="7"/>
      <c r="BA2299" s="7"/>
      <c r="BI2299" s="7"/>
    </row>
    <row r="2300" spans="10:61" x14ac:dyDescent="0.2">
      <c r="J2300" s="7"/>
      <c r="K2300" s="7"/>
      <c r="L2300" s="7"/>
      <c r="M2300" s="7"/>
      <c r="N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R2300" s="7"/>
      <c r="AT2300" s="7"/>
      <c r="AV2300" s="7"/>
      <c r="AW2300" s="7"/>
      <c r="AX2300" s="7"/>
      <c r="AY2300" s="7"/>
      <c r="AZ2300" s="7"/>
      <c r="BA2300" s="7"/>
      <c r="BI2300" s="7"/>
    </row>
    <row r="2301" spans="10:61" x14ac:dyDescent="0.2">
      <c r="J2301" s="7"/>
      <c r="K2301" s="7"/>
      <c r="L2301" s="7"/>
      <c r="M2301" s="7"/>
      <c r="N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R2301" s="7"/>
      <c r="AT2301" s="7"/>
      <c r="AV2301" s="7"/>
      <c r="AW2301" s="7"/>
      <c r="AX2301" s="7"/>
      <c r="AY2301" s="7"/>
      <c r="AZ2301" s="7"/>
      <c r="BA2301" s="7"/>
      <c r="BI2301" s="7"/>
    </row>
    <row r="2302" spans="10:61" x14ac:dyDescent="0.2">
      <c r="J2302" s="7"/>
      <c r="K2302" s="7"/>
      <c r="L2302" s="7"/>
      <c r="M2302" s="7"/>
      <c r="N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R2302" s="7"/>
      <c r="AT2302" s="7"/>
      <c r="AV2302" s="7"/>
      <c r="AW2302" s="7"/>
      <c r="AX2302" s="7"/>
      <c r="AY2302" s="7"/>
      <c r="AZ2302" s="7"/>
      <c r="BA2302" s="7"/>
      <c r="BI2302" s="7"/>
    </row>
    <row r="2303" spans="10:61" x14ac:dyDescent="0.2">
      <c r="J2303" s="7"/>
      <c r="K2303" s="7"/>
      <c r="L2303" s="7"/>
      <c r="M2303" s="7"/>
      <c r="N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R2303" s="7"/>
      <c r="AT2303" s="7"/>
      <c r="AV2303" s="7"/>
      <c r="AW2303" s="7"/>
      <c r="AX2303" s="7"/>
      <c r="AY2303" s="7"/>
      <c r="AZ2303" s="7"/>
      <c r="BA2303" s="7"/>
      <c r="BI2303" s="7"/>
    </row>
    <row r="2304" spans="10:61" x14ac:dyDescent="0.2">
      <c r="J2304" s="7"/>
      <c r="K2304" s="7"/>
      <c r="L2304" s="7"/>
      <c r="M2304" s="7"/>
      <c r="N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R2304" s="7"/>
      <c r="AT2304" s="7"/>
      <c r="AV2304" s="7"/>
      <c r="AW2304" s="7"/>
      <c r="AX2304" s="7"/>
      <c r="AY2304" s="7"/>
      <c r="AZ2304" s="7"/>
      <c r="BA2304" s="7"/>
      <c r="BI2304" s="7"/>
    </row>
    <row r="2305" spans="10:61" x14ac:dyDescent="0.2">
      <c r="J2305" s="7"/>
      <c r="K2305" s="7"/>
      <c r="L2305" s="7"/>
      <c r="M2305" s="7"/>
      <c r="N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R2305" s="7"/>
      <c r="AT2305" s="7"/>
      <c r="AV2305" s="7"/>
      <c r="AW2305" s="7"/>
      <c r="AX2305" s="7"/>
      <c r="AY2305" s="7"/>
      <c r="AZ2305" s="7"/>
      <c r="BA2305" s="7"/>
      <c r="BI2305" s="7"/>
    </row>
    <row r="2306" spans="10:61" x14ac:dyDescent="0.2">
      <c r="J2306" s="7"/>
      <c r="K2306" s="7"/>
      <c r="L2306" s="7"/>
      <c r="M2306" s="7"/>
      <c r="N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R2306" s="7"/>
      <c r="AT2306" s="7"/>
      <c r="AV2306" s="7"/>
      <c r="AW2306" s="7"/>
      <c r="AX2306" s="7"/>
      <c r="AY2306" s="7"/>
      <c r="AZ2306" s="7"/>
      <c r="BA2306" s="7"/>
      <c r="BI2306" s="7"/>
    </row>
    <row r="2307" spans="10:61" x14ac:dyDescent="0.2">
      <c r="J2307" s="7"/>
      <c r="K2307" s="7"/>
      <c r="L2307" s="7"/>
      <c r="M2307" s="7"/>
      <c r="N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R2307" s="7"/>
      <c r="AT2307" s="7"/>
      <c r="AV2307" s="7"/>
      <c r="AW2307" s="7"/>
      <c r="AX2307" s="7"/>
      <c r="AY2307" s="7"/>
      <c r="AZ2307" s="7"/>
      <c r="BA2307" s="7"/>
      <c r="BI2307" s="7"/>
    </row>
    <row r="2308" spans="10:61" x14ac:dyDescent="0.2">
      <c r="J2308" s="7"/>
      <c r="K2308" s="7"/>
      <c r="L2308" s="7"/>
      <c r="M2308" s="7"/>
      <c r="N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R2308" s="7"/>
      <c r="AT2308" s="7"/>
      <c r="AV2308" s="7"/>
      <c r="AW2308" s="7"/>
      <c r="AX2308" s="7"/>
      <c r="AY2308" s="7"/>
      <c r="AZ2308" s="7"/>
      <c r="BA2308" s="7"/>
      <c r="BI2308" s="7"/>
    </row>
    <row r="2309" spans="10:61" x14ac:dyDescent="0.2">
      <c r="J2309" s="7"/>
      <c r="K2309" s="7"/>
      <c r="L2309" s="7"/>
      <c r="M2309" s="7"/>
      <c r="N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R2309" s="7"/>
      <c r="AT2309" s="7"/>
      <c r="AV2309" s="7"/>
      <c r="AW2309" s="7"/>
      <c r="AX2309" s="7"/>
      <c r="AY2309" s="7"/>
      <c r="AZ2309" s="7"/>
      <c r="BA2309" s="7"/>
      <c r="BI2309" s="7"/>
    </row>
    <row r="2310" spans="10:61" x14ac:dyDescent="0.2">
      <c r="J2310" s="7"/>
      <c r="K2310" s="7"/>
      <c r="L2310" s="7"/>
      <c r="M2310" s="7"/>
      <c r="N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R2310" s="7"/>
      <c r="AT2310" s="7"/>
      <c r="AV2310" s="7"/>
      <c r="AW2310" s="7"/>
      <c r="AX2310" s="7"/>
      <c r="AY2310" s="7"/>
      <c r="AZ2310" s="7"/>
      <c r="BA2310" s="7"/>
      <c r="BI2310" s="7"/>
    </row>
    <row r="2311" spans="10:61" x14ac:dyDescent="0.2">
      <c r="J2311" s="7"/>
      <c r="K2311" s="7"/>
      <c r="L2311" s="7"/>
      <c r="M2311" s="7"/>
      <c r="N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R2311" s="7"/>
      <c r="AT2311" s="7"/>
      <c r="AV2311" s="7"/>
      <c r="AW2311" s="7"/>
      <c r="AX2311" s="7"/>
      <c r="AY2311" s="7"/>
      <c r="AZ2311" s="7"/>
      <c r="BA2311" s="7"/>
      <c r="BI2311" s="7"/>
    </row>
    <row r="2312" spans="10:61" x14ac:dyDescent="0.2">
      <c r="J2312" s="7"/>
      <c r="K2312" s="7"/>
      <c r="L2312" s="7"/>
      <c r="M2312" s="7"/>
      <c r="N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R2312" s="7"/>
      <c r="AT2312" s="7"/>
      <c r="AV2312" s="7"/>
      <c r="AW2312" s="7"/>
      <c r="AX2312" s="7"/>
      <c r="AY2312" s="7"/>
      <c r="AZ2312" s="7"/>
      <c r="BA2312" s="7"/>
      <c r="BI2312" s="7"/>
    </row>
    <row r="2313" spans="10:61" x14ac:dyDescent="0.2">
      <c r="J2313" s="7"/>
      <c r="K2313" s="7"/>
      <c r="L2313" s="7"/>
      <c r="M2313" s="7"/>
      <c r="N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R2313" s="7"/>
      <c r="AT2313" s="7"/>
      <c r="AV2313" s="7"/>
      <c r="AW2313" s="7"/>
      <c r="AX2313" s="7"/>
      <c r="AY2313" s="7"/>
      <c r="AZ2313" s="7"/>
      <c r="BA2313" s="7"/>
      <c r="BI2313" s="7"/>
    </row>
    <row r="2314" spans="10:61" x14ac:dyDescent="0.2">
      <c r="J2314" s="7"/>
      <c r="K2314" s="7"/>
      <c r="L2314" s="7"/>
      <c r="M2314" s="7"/>
      <c r="N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R2314" s="7"/>
      <c r="AT2314" s="7"/>
      <c r="AV2314" s="7"/>
      <c r="AW2314" s="7"/>
      <c r="AX2314" s="7"/>
      <c r="AY2314" s="7"/>
      <c r="AZ2314" s="7"/>
      <c r="BA2314" s="7"/>
      <c r="BI2314" s="7"/>
    </row>
    <row r="2315" spans="10:61" x14ac:dyDescent="0.2">
      <c r="J2315" s="7"/>
      <c r="K2315" s="7"/>
      <c r="L2315" s="7"/>
      <c r="M2315" s="7"/>
      <c r="N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R2315" s="7"/>
      <c r="AT2315" s="7"/>
      <c r="AV2315" s="7"/>
      <c r="AW2315" s="7"/>
      <c r="AX2315" s="7"/>
      <c r="AY2315" s="7"/>
      <c r="AZ2315" s="7"/>
      <c r="BA2315" s="7"/>
      <c r="BI2315" s="7"/>
    </row>
    <row r="2316" spans="10:61" x14ac:dyDescent="0.2">
      <c r="J2316" s="7"/>
      <c r="K2316" s="7"/>
      <c r="L2316" s="7"/>
      <c r="M2316" s="7"/>
      <c r="N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R2316" s="7"/>
      <c r="AT2316" s="7"/>
      <c r="AV2316" s="7"/>
      <c r="AW2316" s="7"/>
      <c r="AX2316" s="7"/>
      <c r="AY2316" s="7"/>
      <c r="AZ2316" s="7"/>
      <c r="BA2316" s="7"/>
      <c r="BI2316" s="7"/>
    </row>
    <row r="2317" spans="10:61" x14ac:dyDescent="0.2">
      <c r="J2317" s="7"/>
      <c r="K2317" s="7"/>
      <c r="L2317" s="7"/>
      <c r="M2317" s="7"/>
      <c r="N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R2317" s="7"/>
      <c r="AT2317" s="7"/>
      <c r="AV2317" s="7"/>
      <c r="AW2317" s="7"/>
      <c r="AX2317" s="7"/>
      <c r="AY2317" s="7"/>
      <c r="AZ2317" s="7"/>
      <c r="BA2317" s="7"/>
      <c r="BI2317" s="7"/>
    </row>
    <row r="2318" spans="10:61" x14ac:dyDescent="0.2">
      <c r="J2318" s="7"/>
      <c r="K2318" s="7"/>
      <c r="L2318" s="7"/>
      <c r="M2318" s="7"/>
      <c r="N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R2318" s="7"/>
      <c r="AT2318" s="7"/>
      <c r="AV2318" s="7"/>
      <c r="AW2318" s="7"/>
      <c r="AX2318" s="7"/>
      <c r="AY2318" s="7"/>
      <c r="AZ2318" s="7"/>
      <c r="BA2318" s="7"/>
      <c r="BI2318" s="7"/>
    </row>
    <row r="2319" spans="10:61" x14ac:dyDescent="0.2">
      <c r="J2319" s="7"/>
      <c r="K2319" s="7"/>
      <c r="L2319" s="7"/>
      <c r="M2319" s="7"/>
      <c r="N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R2319" s="7"/>
      <c r="AT2319" s="7"/>
      <c r="AV2319" s="7"/>
      <c r="AW2319" s="7"/>
      <c r="AX2319" s="7"/>
      <c r="AY2319" s="7"/>
      <c r="AZ2319" s="7"/>
      <c r="BA2319" s="7"/>
      <c r="BI2319" s="7"/>
    </row>
    <row r="2320" spans="10:61" x14ac:dyDescent="0.2">
      <c r="J2320" s="7"/>
      <c r="K2320" s="7"/>
      <c r="L2320" s="7"/>
      <c r="M2320" s="7"/>
      <c r="N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R2320" s="7"/>
      <c r="AT2320" s="7"/>
      <c r="AV2320" s="7"/>
      <c r="AW2320" s="7"/>
      <c r="AX2320" s="7"/>
      <c r="AY2320" s="7"/>
      <c r="AZ2320" s="7"/>
      <c r="BA2320" s="7"/>
      <c r="BI2320" s="7"/>
    </row>
    <row r="2321" spans="10:61" x14ac:dyDescent="0.2">
      <c r="J2321" s="7"/>
      <c r="K2321" s="7"/>
      <c r="L2321" s="7"/>
      <c r="M2321" s="7"/>
      <c r="N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R2321" s="7"/>
      <c r="AT2321" s="7"/>
      <c r="AV2321" s="7"/>
      <c r="AW2321" s="7"/>
      <c r="AX2321" s="7"/>
      <c r="AY2321" s="7"/>
      <c r="AZ2321" s="7"/>
      <c r="BA2321" s="7"/>
      <c r="BI2321" s="7"/>
    </row>
    <row r="2322" spans="10:61" x14ac:dyDescent="0.2">
      <c r="J2322" s="7"/>
      <c r="K2322" s="7"/>
      <c r="L2322" s="7"/>
      <c r="M2322" s="7"/>
      <c r="N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R2322" s="7"/>
      <c r="AT2322" s="7"/>
      <c r="AV2322" s="7"/>
      <c r="AW2322" s="7"/>
      <c r="AX2322" s="7"/>
      <c r="AY2322" s="7"/>
      <c r="AZ2322" s="7"/>
      <c r="BA2322" s="7"/>
      <c r="BI2322" s="7"/>
    </row>
    <row r="2323" spans="10:61" x14ac:dyDescent="0.2">
      <c r="J2323" s="7"/>
      <c r="K2323" s="7"/>
      <c r="L2323" s="7"/>
      <c r="M2323" s="7"/>
      <c r="N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R2323" s="7"/>
      <c r="AT2323" s="7"/>
      <c r="AV2323" s="7"/>
      <c r="AW2323" s="7"/>
      <c r="AX2323" s="7"/>
      <c r="AY2323" s="7"/>
      <c r="AZ2323" s="7"/>
      <c r="BA2323" s="7"/>
      <c r="BI2323" s="7"/>
    </row>
    <row r="2324" spans="10:61" x14ac:dyDescent="0.2">
      <c r="J2324" s="7"/>
      <c r="K2324" s="7"/>
      <c r="L2324" s="7"/>
      <c r="M2324" s="7"/>
      <c r="N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R2324" s="7"/>
      <c r="AT2324" s="7"/>
      <c r="AV2324" s="7"/>
      <c r="AW2324" s="7"/>
      <c r="AX2324" s="7"/>
      <c r="AY2324" s="7"/>
      <c r="AZ2324" s="7"/>
      <c r="BA2324" s="7"/>
      <c r="BI2324" s="7"/>
    </row>
    <row r="2325" spans="10:61" x14ac:dyDescent="0.2">
      <c r="J2325" s="7"/>
      <c r="K2325" s="7"/>
      <c r="L2325" s="7"/>
      <c r="M2325" s="7"/>
      <c r="N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R2325" s="7"/>
      <c r="AT2325" s="7"/>
      <c r="AV2325" s="7"/>
      <c r="AW2325" s="7"/>
      <c r="AX2325" s="7"/>
      <c r="AY2325" s="7"/>
      <c r="AZ2325" s="7"/>
      <c r="BA2325" s="7"/>
      <c r="BI2325" s="7"/>
    </row>
    <row r="2326" spans="10:61" x14ac:dyDescent="0.2">
      <c r="J2326" s="7"/>
      <c r="K2326" s="7"/>
      <c r="L2326" s="7"/>
      <c r="M2326" s="7"/>
      <c r="N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R2326" s="7"/>
      <c r="AT2326" s="7"/>
      <c r="AV2326" s="7"/>
      <c r="AW2326" s="7"/>
      <c r="AX2326" s="7"/>
      <c r="AY2326" s="7"/>
      <c r="AZ2326" s="7"/>
      <c r="BA2326" s="7"/>
      <c r="BI2326" s="7"/>
    </row>
    <row r="2327" spans="10:61" x14ac:dyDescent="0.2">
      <c r="J2327" s="7"/>
      <c r="K2327" s="7"/>
      <c r="L2327" s="7"/>
      <c r="M2327" s="7"/>
      <c r="N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R2327" s="7"/>
      <c r="AT2327" s="7"/>
      <c r="AV2327" s="7"/>
      <c r="AW2327" s="7"/>
      <c r="AX2327" s="7"/>
      <c r="AY2327" s="7"/>
      <c r="AZ2327" s="7"/>
      <c r="BA2327" s="7"/>
      <c r="BI2327" s="7"/>
    </row>
    <row r="2328" spans="10:61" x14ac:dyDescent="0.2">
      <c r="J2328" s="7"/>
      <c r="K2328" s="7"/>
      <c r="L2328" s="7"/>
      <c r="M2328" s="7"/>
      <c r="N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R2328" s="7"/>
      <c r="AT2328" s="7"/>
      <c r="AV2328" s="7"/>
      <c r="AW2328" s="7"/>
      <c r="AX2328" s="7"/>
      <c r="AY2328" s="7"/>
      <c r="AZ2328" s="7"/>
      <c r="BA2328" s="7"/>
      <c r="BI2328" s="7"/>
    </row>
    <row r="2329" spans="10:61" x14ac:dyDescent="0.2">
      <c r="J2329" s="7"/>
      <c r="K2329" s="7"/>
      <c r="L2329" s="7"/>
      <c r="M2329" s="7"/>
      <c r="N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R2329" s="7"/>
      <c r="AT2329" s="7"/>
      <c r="AV2329" s="7"/>
      <c r="AW2329" s="7"/>
      <c r="AX2329" s="7"/>
      <c r="AY2329" s="7"/>
      <c r="AZ2329" s="7"/>
      <c r="BA2329" s="7"/>
      <c r="BI2329" s="7"/>
    </row>
    <row r="2330" spans="10:61" x14ac:dyDescent="0.2">
      <c r="J2330" s="7"/>
      <c r="K2330" s="7"/>
      <c r="L2330" s="7"/>
      <c r="M2330" s="7"/>
      <c r="N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R2330" s="7"/>
      <c r="AT2330" s="7"/>
      <c r="AV2330" s="7"/>
      <c r="AW2330" s="7"/>
      <c r="AX2330" s="7"/>
      <c r="AY2330" s="7"/>
      <c r="AZ2330" s="7"/>
      <c r="BA2330" s="7"/>
      <c r="BI2330" s="7"/>
    </row>
    <row r="2331" spans="10:61" x14ac:dyDescent="0.2">
      <c r="J2331" s="7"/>
      <c r="K2331" s="7"/>
      <c r="L2331" s="7"/>
      <c r="M2331" s="7"/>
      <c r="N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R2331" s="7"/>
      <c r="AT2331" s="7"/>
      <c r="AV2331" s="7"/>
      <c r="AW2331" s="7"/>
      <c r="AX2331" s="7"/>
      <c r="AY2331" s="7"/>
      <c r="AZ2331" s="7"/>
      <c r="BA2331" s="7"/>
      <c r="BI2331" s="7"/>
    </row>
    <row r="2332" spans="10:61" x14ac:dyDescent="0.2">
      <c r="J2332" s="7"/>
      <c r="K2332" s="7"/>
      <c r="L2332" s="7"/>
      <c r="M2332" s="7"/>
      <c r="N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R2332" s="7"/>
      <c r="AT2332" s="7"/>
      <c r="AV2332" s="7"/>
      <c r="AW2332" s="7"/>
      <c r="AX2332" s="7"/>
      <c r="AY2332" s="7"/>
      <c r="AZ2332" s="7"/>
      <c r="BA2332" s="7"/>
      <c r="BI2332" s="7"/>
    </row>
    <row r="2333" spans="10:61" x14ac:dyDescent="0.2">
      <c r="J2333" s="7"/>
      <c r="K2333" s="7"/>
      <c r="L2333" s="7"/>
      <c r="M2333" s="7"/>
      <c r="N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R2333" s="7"/>
      <c r="AT2333" s="7"/>
      <c r="AV2333" s="7"/>
      <c r="AW2333" s="7"/>
      <c r="AX2333" s="7"/>
      <c r="AY2333" s="7"/>
      <c r="AZ2333" s="7"/>
      <c r="BA2333" s="7"/>
      <c r="BI2333" s="7"/>
    </row>
    <row r="2334" spans="10:61" x14ac:dyDescent="0.2">
      <c r="J2334" s="7"/>
      <c r="K2334" s="7"/>
      <c r="L2334" s="7"/>
      <c r="M2334" s="7"/>
      <c r="N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R2334" s="7"/>
      <c r="AT2334" s="7"/>
      <c r="AV2334" s="7"/>
      <c r="AW2334" s="7"/>
      <c r="AX2334" s="7"/>
      <c r="AY2334" s="7"/>
      <c r="AZ2334" s="7"/>
      <c r="BA2334" s="7"/>
      <c r="BI2334" s="7"/>
    </row>
    <row r="2335" spans="10:61" x14ac:dyDescent="0.2">
      <c r="J2335" s="7"/>
      <c r="K2335" s="7"/>
      <c r="L2335" s="7"/>
      <c r="M2335" s="7"/>
      <c r="N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R2335" s="7"/>
      <c r="AT2335" s="7"/>
      <c r="AV2335" s="7"/>
      <c r="AW2335" s="7"/>
      <c r="AX2335" s="7"/>
      <c r="AY2335" s="7"/>
      <c r="AZ2335" s="7"/>
      <c r="BA2335" s="7"/>
      <c r="BI2335" s="7"/>
    </row>
    <row r="2336" spans="10:61" x14ac:dyDescent="0.2">
      <c r="J2336" s="7"/>
      <c r="K2336" s="7"/>
      <c r="L2336" s="7"/>
      <c r="M2336" s="7"/>
      <c r="N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R2336" s="7"/>
      <c r="AT2336" s="7"/>
      <c r="AV2336" s="7"/>
      <c r="AW2336" s="7"/>
      <c r="AX2336" s="7"/>
      <c r="AY2336" s="7"/>
      <c r="AZ2336" s="7"/>
      <c r="BA2336" s="7"/>
      <c r="BI2336" s="7"/>
    </row>
    <row r="2337" spans="10:61" x14ac:dyDescent="0.2">
      <c r="J2337" s="7"/>
      <c r="K2337" s="7"/>
      <c r="L2337" s="7"/>
      <c r="M2337" s="7"/>
      <c r="N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R2337" s="7"/>
      <c r="AT2337" s="7"/>
      <c r="AV2337" s="7"/>
      <c r="AW2337" s="7"/>
      <c r="AX2337" s="7"/>
      <c r="AY2337" s="7"/>
      <c r="AZ2337" s="7"/>
      <c r="BA2337" s="7"/>
      <c r="BI2337" s="7"/>
    </row>
    <row r="2338" spans="10:61" x14ac:dyDescent="0.2">
      <c r="J2338" s="7"/>
      <c r="K2338" s="7"/>
      <c r="L2338" s="7"/>
      <c r="M2338" s="7"/>
      <c r="N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R2338" s="7"/>
      <c r="AT2338" s="7"/>
      <c r="AV2338" s="7"/>
      <c r="AW2338" s="7"/>
      <c r="AX2338" s="7"/>
      <c r="AY2338" s="7"/>
      <c r="AZ2338" s="7"/>
      <c r="BA2338" s="7"/>
      <c r="BI2338" s="7"/>
    </row>
    <row r="2339" spans="10:61" x14ac:dyDescent="0.2">
      <c r="J2339" s="7"/>
      <c r="K2339" s="7"/>
      <c r="L2339" s="7"/>
      <c r="M2339" s="7"/>
      <c r="N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R2339" s="7"/>
      <c r="AT2339" s="7"/>
      <c r="AV2339" s="7"/>
      <c r="AW2339" s="7"/>
      <c r="AX2339" s="7"/>
      <c r="AY2339" s="7"/>
      <c r="AZ2339" s="7"/>
      <c r="BA2339" s="7"/>
      <c r="BI2339" s="7"/>
    </row>
    <row r="2340" spans="10:61" x14ac:dyDescent="0.2">
      <c r="J2340" s="7"/>
      <c r="K2340" s="7"/>
      <c r="L2340" s="7"/>
      <c r="M2340" s="7"/>
      <c r="N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R2340" s="7"/>
      <c r="AT2340" s="7"/>
      <c r="AV2340" s="7"/>
      <c r="AW2340" s="7"/>
      <c r="AX2340" s="7"/>
      <c r="AY2340" s="7"/>
      <c r="AZ2340" s="7"/>
      <c r="BA2340" s="7"/>
      <c r="BI2340" s="7"/>
    </row>
    <row r="2341" spans="10:61" x14ac:dyDescent="0.2">
      <c r="J2341" s="7"/>
      <c r="K2341" s="7"/>
      <c r="L2341" s="7"/>
      <c r="M2341" s="7"/>
      <c r="N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R2341" s="7"/>
      <c r="AT2341" s="7"/>
      <c r="AV2341" s="7"/>
      <c r="AW2341" s="7"/>
      <c r="AX2341" s="7"/>
      <c r="AY2341" s="7"/>
      <c r="AZ2341" s="7"/>
      <c r="BA2341" s="7"/>
      <c r="BI2341" s="7"/>
    </row>
    <row r="2342" spans="10:61" x14ac:dyDescent="0.2">
      <c r="J2342" s="7"/>
      <c r="K2342" s="7"/>
      <c r="L2342" s="7"/>
      <c r="M2342" s="7"/>
      <c r="N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R2342" s="7"/>
      <c r="AT2342" s="7"/>
      <c r="AV2342" s="7"/>
      <c r="AW2342" s="7"/>
      <c r="AX2342" s="7"/>
      <c r="AY2342" s="7"/>
      <c r="AZ2342" s="7"/>
      <c r="BA2342" s="7"/>
      <c r="BI2342" s="7"/>
    </row>
    <row r="2343" spans="10:61" x14ac:dyDescent="0.2">
      <c r="J2343" s="7"/>
      <c r="K2343" s="7"/>
      <c r="L2343" s="7"/>
      <c r="M2343" s="7"/>
      <c r="N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R2343" s="7"/>
      <c r="AT2343" s="7"/>
      <c r="AV2343" s="7"/>
      <c r="AW2343" s="7"/>
      <c r="AX2343" s="7"/>
      <c r="AY2343" s="7"/>
      <c r="AZ2343" s="7"/>
      <c r="BA2343" s="7"/>
      <c r="BI2343" s="7"/>
    </row>
    <row r="2344" spans="10:61" x14ac:dyDescent="0.2">
      <c r="J2344" s="7"/>
      <c r="K2344" s="7"/>
      <c r="L2344" s="7"/>
      <c r="M2344" s="7"/>
      <c r="N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R2344" s="7"/>
      <c r="AT2344" s="7"/>
      <c r="AV2344" s="7"/>
      <c r="AW2344" s="7"/>
      <c r="AX2344" s="7"/>
      <c r="AY2344" s="7"/>
      <c r="AZ2344" s="7"/>
      <c r="BA2344" s="7"/>
      <c r="BI2344" s="7"/>
    </row>
    <row r="2345" spans="10:61" x14ac:dyDescent="0.2">
      <c r="J2345" s="7"/>
      <c r="K2345" s="7"/>
      <c r="L2345" s="7"/>
      <c r="M2345" s="7"/>
      <c r="N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R2345" s="7"/>
      <c r="AT2345" s="7"/>
      <c r="AV2345" s="7"/>
      <c r="AW2345" s="7"/>
      <c r="AX2345" s="7"/>
      <c r="AY2345" s="7"/>
      <c r="AZ2345" s="7"/>
      <c r="BA2345" s="7"/>
      <c r="BI2345" s="7"/>
    </row>
    <row r="2346" spans="10:61" x14ac:dyDescent="0.2">
      <c r="J2346" s="7"/>
      <c r="K2346" s="7"/>
      <c r="L2346" s="7"/>
      <c r="M2346" s="7"/>
      <c r="N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R2346" s="7"/>
      <c r="AT2346" s="7"/>
      <c r="AV2346" s="7"/>
      <c r="AW2346" s="7"/>
      <c r="AX2346" s="7"/>
      <c r="AY2346" s="7"/>
      <c r="AZ2346" s="7"/>
      <c r="BA2346" s="7"/>
      <c r="BI2346" s="7"/>
    </row>
    <row r="2347" spans="10:61" x14ac:dyDescent="0.2">
      <c r="J2347" s="7"/>
      <c r="K2347" s="7"/>
      <c r="L2347" s="7"/>
      <c r="M2347" s="7"/>
      <c r="N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R2347" s="7"/>
      <c r="AT2347" s="7"/>
      <c r="AV2347" s="7"/>
      <c r="AW2347" s="7"/>
      <c r="AX2347" s="7"/>
      <c r="AY2347" s="7"/>
      <c r="AZ2347" s="7"/>
      <c r="BA2347" s="7"/>
      <c r="BI2347" s="7"/>
    </row>
    <row r="2348" spans="10:61" x14ac:dyDescent="0.2">
      <c r="J2348" s="7"/>
      <c r="K2348" s="7"/>
      <c r="L2348" s="7"/>
      <c r="M2348" s="7"/>
      <c r="N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R2348" s="7"/>
      <c r="AT2348" s="7"/>
      <c r="AV2348" s="7"/>
      <c r="AW2348" s="7"/>
      <c r="AX2348" s="7"/>
      <c r="AY2348" s="7"/>
      <c r="AZ2348" s="7"/>
      <c r="BA2348" s="7"/>
      <c r="BI2348" s="7"/>
    </row>
    <row r="2349" spans="10:61" x14ac:dyDescent="0.2">
      <c r="J2349" s="7"/>
      <c r="K2349" s="7"/>
      <c r="L2349" s="7"/>
      <c r="M2349" s="7"/>
      <c r="N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R2349" s="7"/>
      <c r="AT2349" s="7"/>
      <c r="AV2349" s="7"/>
      <c r="AW2349" s="7"/>
      <c r="AX2349" s="7"/>
      <c r="AY2349" s="7"/>
      <c r="AZ2349" s="7"/>
      <c r="BA2349" s="7"/>
      <c r="BI2349" s="7"/>
    </row>
    <row r="2350" spans="10:61" x14ac:dyDescent="0.2">
      <c r="J2350" s="7"/>
      <c r="K2350" s="7"/>
      <c r="L2350" s="7"/>
      <c r="M2350" s="7"/>
      <c r="N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R2350" s="7"/>
      <c r="AT2350" s="7"/>
      <c r="AV2350" s="7"/>
      <c r="AW2350" s="7"/>
      <c r="AX2350" s="7"/>
      <c r="AY2350" s="7"/>
      <c r="AZ2350" s="7"/>
      <c r="BA2350" s="7"/>
      <c r="BI2350" s="7"/>
    </row>
    <row r="2351" spans="10:61" x14ac:dyDescent="0.2">
      <c r="J2351" s="7"/>
      <c r="K2351" s="7"/>
      <c r="L2351" s="7"/>
      <c r="M2351" s="7"/>
      <c r="N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R2351" s="7"/>
      <c r="AT2351" s="7"/>
      <c r="AV2351" s="7"/>
      <c r="AW2351" s="7"/>
      <c r="AX2351" s="7"/>
      <c r="AY2351" s="7"/>
      <c r="AZ2351" s="7"/>
      <c r="BA2351" s="7"/>
      <c r="BI2351" s="7"/>
    </row>
    <row r="2352" spans="10:61" x14ac:dyDescent="0.2">
      <c r="J2352" s="7"/>
      <c r="K2352" s="7"/>
      <c r="L2352" s="7"/>
      <c r="M2352" s="7"/>
      <c r="N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R2352" s="7"/>
      <c r="AT2352" s="7"/>
      <c r="AV2352" s="7"/>
      <c r="AW2352" s="7"/>
      <c r="AX2352" s="7"/>
      <c r="AY2352" s="7"/>
      <c r="AZ2352" s="7"/>
      <c r="BA2352" s="7"/>
      <c r="BI2352" s="7"/>
    </row>
    <row r="2353" spans="10:61" x14ac:dyDescent="0.2">
      <c r="J2353" s="7"/>
      <c r="K2353" s="7"/>
      <c r="L2353" s="7"/>
      <c r="M2353" s="7"/>
      <c r="N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R2353" s="7"/>
      <c r="AT2353" s="7"/>
      <c r="AV2353" s="7"/>
      <c r="AW2353" s="7"/>
      <c r="AX2353" s="7"/>
      <c r="AY2353" s="7"/>
      <c r="AZ2353" s="7"/>
      <c r="BA2353" s="7"/>
      <c r="BI2353" s="7"/>
    </row>
    <row r="2354" spans="10:61" x14ac:dyDescent="0.2">
      <c r="J2354" s="7"/>
      <c r="K2354" s="7"/>
      <c r="L2354" s="7"/>
      <c r="M2354" s="7"/>
      <c r="N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R2354" s="7"/>
      <c r="AT2354" s="7"/>
      <c r="AV2354" s="7"/>
      <c r="AW2354" s="7"/>
      <c r="AX2354" s="7"/>
      <c r="AY2354" s="7"/>
      <c r="AZ2354" s="7"/>
      <c r="BA2354" s="7"/>
      <c r="BI2354" s="7"/>
    </row>
    <row r="2355" spans="10:61" x14ac:dyDescent="0.2">
      <c r="J2355" s="7"/>
      <c r="K2355" s="7"/>
      <c r="L2355" s="7"/>
      <c r="M2355" s="7"/>
      <c r="N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R2355" s="7"/>
      <c r="AT2355" s="7"/>
      <c r="AV2355" s="7"/>
      <c r="AW2355" s="7"/>
      <c r="AX2355" s="7"/>
      <c r="AY2355" s="7"/>
      <c r="AZ2355" s="7"/>
      <c r="BA2355" s="7"/>
      <c r="BI2355" s="7"/>
    </row>
    <row r="2356" spans="10:61" x14ac:dyDescent="0.2">
      <c r="J2356" s="7"/>
      <c r="K2356" s="7"/>
      <c r="L2356" s="7"/>
      <c r="M2356" s="7"/>
      <c r="N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R2356" s="7"/>
      <c r="AT2356" s="7"/>
      <c r="AV2356" s="7"/>
      <c r="AW2356" s="7"/>
      <c r="AX2356" s="7"/>
      <c r="AY2356" s="7"/>
      <c r="AZ2356" s="7"/>
      <c r="BA2356" s="7"/>
      <c r="BI2356" s="7"/>
    </row>
    <row r="2357" spans="10:61" x14ac:dyDescent="0.2">
      <c r="J2357" s="7"/>
      <c r="K2357" s="7"/>
      <c r="L2357" s="7"/>
      <c r="M2357" s="7"/>
      <c r="N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R2357" s="7"/>
      <c r="AT2357" s="7"/>
      <c r="AV2357" s="7"/>
      <c r="AW2357" s="7"/>
      <c r="AX2357" s="7"/>
      <c r="AY2357" s="7"/>
      <c r="AZ2357" s="7"/>
      <c r="BA2357" s="7"/>
      <c r="BI2357" s="7"/>
    </row>
    <row r="2358" spans="10:61" x14ac:dyDescent="0.2">
      <c r="J2358" s="7"/>
      <c r="K2358" s="7"/>
      <c r="L2358" s="7"/>
      <c r="M2358" s="7"/>
      <c r="N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R2358" s="7"/>
      <c r="AT2358" s="7"/>
      <c r="AV2358" s="7"/>
      <c r="AW2358" s="7"/>
      <c r="AX2358" s="7"/>
      <c r="AY2358" s="7"/>
      <c r="AZ2358" s="7"/>
      <c r="BA2358" s="7"/>
      <c r="BI2358" s="7"/>
    </row>
    <row r="2359" spans="10:61" x14ac:dyDescent="0.2">
      <c r="J2359" s="7"/>
      <c r="K2359" s="7"/>
      <c r="L2359" s="7"/>
      <c r="M2359" s="7"/>
      <c r="N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R2359" s="7"/>
      <c r="AT2359" s="7"/>
      <c r="AV2359" s="7"/>
      <c r="AW2359" s="7"/>
      <c r="AX2359" s="7"/>
      <c r="AY2359" s="7"/>
      <c r="AZ2359" s="7"/>
      <c r="BA2359" s="7"/>
      <c r="BI2359" s="7"/>
    </row>
    <row r="2360" spans="10:61" x14ac:dyDescent="0.2">
      <c r="J2360" s="7"/>
      <c r="K2360" s="7"/>
      <c r="L2360" s="7"/>
      <c r="M2360" s="7"/>
      <c r="N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R2360" s="7"/>
      <c r="AT2360" s="7"/>
      <c r="AV2360" s="7"/>
      <c r="AW2360" s="7"/>
      <c r="AX2360" s="7"/>
      <c r="AY2360" s="7"/>
      <c r="AZ2360" s="7"/>
      <c r="BA2360" s="7"/>
      <c r="BI2360" s="7"/>
    </row>
    <row r="2361" spans="10:61" x14ac:dyDescent="0.2">
      <c r="J2361" s="7"/>
      <c r="K2361" s="7"/>
      <c r="L2361" s="7"/>
      <c r="M2361" s="7"/>
      <c r="N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R2361" s="7"/>
      <c r="AT2361" s="7"/>
      <c r="AV2361" s="7"/>
      <c r="AW2361" s="7"/>
      <c r="AX2361" s="7"/>
      <c r="AY2361" s="7"/>
      <c r="AZ2361" s="7"/>
      <c r="BA2361" s="7"/>
      <c r="BI2361" s="7"/>
    </row>
    <row r="2362" spans="10:61" x14ac:dyDescent="0.2">
      <c r="J2362" s="7"/>
      <c r="K2362" s="7"/>
      <c r="L2362" s="7"/>
      <c r="M2362" s="7"/>
      <c r="N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R2362" s="7"/>
      <c r="AT2362" s="7"/>
      <c r="AV2362" s="7"/>
      <c r="AW2362" s="7"/>
      <c r="AX2362" s="7"/>
      <c r="AY2362" s="7"/>
      <c r="AZ2362" s="7"/>
      <c r="BA2362" s="7"/>
      <c r="BI2362" s="7"/>
    </row>
    <row r="2363" spans="10:61" x14ac:dyDescent="0.2">
      <c r="J2363" s="7"/>
      <c r="K2363" s="7"/>
      <c r="L2363" s="7"/>
      <c r="M2363" s="7"/>
      <c r="N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R2363" s="7"/>
      <c r="AT2363" s="7"/>
      <c r="AV2363" s="7"/>
      <c r="AW2363" s="7"/>
      <c r="AX2363" s="7"/>
      <c r="AY2363" s="7"/>
      <c r="AZ2363" s="7"/>
      <c r="BA2363" s="7"/>
      <c r="BI2363" s="7"/>
    </row>
    <row r="2364" spans="10:61" x14ac:dyDescent="0.2">
      <c r="J2364" s="7"/>
      <c r="K2364" s="7"/>
      <c r="L2364" s="7"/>
      <c r="M2364" s="7"/>
      <c r="N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R2364" s="7"/>
      <c r="AT2364" s="7"/>
      <c r="AV2364" s="7"/>
      <c r="AW2364" s="7"/>
      <c r="AX2364" s="7"/>
      <c r="AY2364" s="7"/>
      <c r="AZ2364" s="7"/>
      <c r="BA2364" s="7"/>
      <c r="BI2364" s="7"/>
    </row>
    <row r="2365" spans="10:61" x14ac:dyDescent="0.2">
      <c r="J2365" s="7"/>
      <c r="K2365" s="7"/>
      <c r="L2365" s="7"/>
      <c r="M2365" s="7"/>
      <c r="N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R2365" s="7"/>
      <c r="AT2365" s="7"/>
      <c r="AV2365" s="7"/>
      <c r="AW2365" s="7"/>
      <c r="AX2365" s="7"/>
      <c r="AY2365" s="7"/>
      <c r="AZ2365" s="7"/>
      <c r="BA2365" s="7"/>
      <c r="BI2365" s="7"/>
    </row>
    <row r="2366" spans="10:61" x14ac:dyDescent="0.2">
      <c r="J2366" s="7"/>
      <c r="K2366" s="7"/>
      <c r="L2366" s="7"/>
      <c r="M2366" s="7"/>
      <c r="N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R2366" s="7"/>
      <c r="AT2366" s="7"/>
      <c r="AV2366" s="7"/>
      <c r="AW2366" s="7"/>
      <c r="AX2366" s="7"/>
      <c r="AY2366" s="7"/>
      <c r="AZ2366" s="7"/>
      <c r="BA2366" s="7"/>
      <c r="BI2366" s="7"/>
    </row>
    <row r="2367" spans="10:61" x14ac:dyDescent="0.2">
      <c r="J2367" s="7"/>
      <c r="K2367" s="7"/>
      <c r="L2367" s="7"/>
      <c r="M2367" s="7"/>
      <c r="N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R2367" s="7"/>
      <c r="AT2367" s="7"/>
      <c r="AV2367" s="7"/>
      <c r="AW2367" s="7"/>
      <c r="AX2367" s="7"/>
      <c r="AY2367" s="7"/>
      <c r="AZ2367" s="7"/>
      <c r="BA2367" s="7"/>
      <c r="BI2367" s="7"/>
    </row>
    <row r="2368" spans="10:61" x14ac:dyDescent="0.2">
      <c r="J2368" s="7"/>
      <c r="K2368" s="7"/>
      <c r="L2368" s="7"/>
      <c r="M2368" s="7"/>
      <c r="N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R2368" s="7"/>
      <c r="AT2368" s="7"/>
      <c r="AV2368" s="7"/>
      <c r="AW2368" s="7"/>
      <c r="AX2368" s="7"/>
      <c r="AY2368" s="7"/>
      <c r="AZ2368" s="7"/>
      <c r="BA2368" s="7"/>
      <c r="BI2368" s="7"/>
    </row>
    <row r="2369" spans="10:61" x14ac:dyDescent="0.2">
      <c r="J2369" s="7"/>
      <c r="K2369" s="7"/>
      <c r="L2369" s="7"/>
      <c r="M2369" s="7"/>
      <c r="N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R2369" s="7"/>
      <c r="AT2369" s="7"/>
      <c r="AV2369" s="7"/>
      <c r="AW2369" s="7"/>
      <c r="AX2369" s="7"/>
      <c r="AY2369" s="7"/>
      <c r="AZ2369" s="7"/>
      <c r="BA2369" s="7"/>
      <c r="BI2369" s="7"/>
    </row>
    <row r="2370" spans="10:61" x14ac:dyDescent="0.2">
      <c r="J2370" s="7"/>
      <c r="K2370" s="7"/>
      <c r="L2370" s="7"/>
      <c r="M2370" s="7"/>
      <c r="N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R2370" s="7"/>
      <c r="AT2370" s="7"/>
      <c r="AV2370" s="7"/>
      <c r="AW2370" s="7"/>
      <c r="AX2370" s="7"/>
      <c r="AY2370" s="7"/>
      <c r="AZ2370" s="7"/>
      <c r="BA2370" s="7"/>
      <c r="BI2370" s="7"/>
    </row>
    <row r="2371" spans="10:61" x14ac:dyDescent="0.2">
      <c r="J2371" s="7"/>
      <c r="K2371" s="7"/>
      <c r="L2371" s="7"/>
      <c r="M2371" s="7"/>
      <c r="N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R2371" s="7"/>
      <c r="AT2371" s="7"/>
      <c r="AV2371" s="7"/>
      <c r="AW2371" s="7"/>
      <c r="AX2371" s="7"/>
      <c r="AY2371" s="7"/>
      <c r="AZ2371" s="7"/>
      <c r="BA2371" s="7"/>
      <c r="BI2371" s="7"/>
    </row>
    <row r="2372" spans="10:61" x14ac:dyDescent="0.2">
      <c r="J2372" s="7"/>
      <c r="K2372" s="7"/>
      <c r="L2372" s="7"/>
      <c r="M2372" s="7"/>
      <c r="N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R2372" s="7"/>
      <c r="AT2372" s="7"/>
      <c r="AV2372" s="7"/>
      <c r="AW2372" s="7"/>
      <c r="AX2372" s="7"/>
      <c r="AY2372" s="7"/>
      <c r="AZ2372" s="7"/>
      <c r="BA2372" s="7"/>
      <c r="BI2372" s="7"/>
    </row>
    <row r="2373" spans="10:61" x14ac:dyDescent="0.2">
      <c r="J2373" s="7"/>
      <c r="K2373" s="7"/>
      <c r="L2373" s="7"/>
      <c r="M2373" s="7"/>
      <c r="N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R2373" s="7"/>
      <c r="AT2373" s="7"/>
      <c r="AV2373" s="7"/>
      <c r="AW2373" s="7"/>
      <c r="AX2373" s="7"/>
      <c r="AY2373" s="7"/>
      <c r="AZ2373" s="7"/>
      <c r="BA2373" s="7"/>
      <c r="BI2373" s="7"/>
    </row>
    <row r="2374" spans="10:61" x14ac:dyDescent="0.2">
      <c r="J2374" s="7"/>
      <c r="K2374" s="7"/>
      <c r="L2374" s="7"/>
      <c r="M2374" s="7"/>
      <c r="N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R2374" s="7"/>
      <c r="AT2374" s="7"/>
      <c r="AV2374" s="7"/>
      <c r="AW2374" s="7"/>
      <c r="AX2374" s="7"/>
      <c r="AY2374" s="7"/>
      <c r="AZ2374" s="7"/>
      <c r="BA2374" s="7"/>
      <c r="BI2374" s="7"/>
    </row>
    <row r="2375" spans="10:61" x14ac:dyDescent="0.2">
      <c r="J2375" s="7"/>
      <c r="K2375" s="7"/>
      <c r="L2375" s="7"/>
      <c r="M2375" s="7"/>
      <c r="N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R2375" s="7"/>
      <c r="AT2375" s="7"/>
      <c r="AV2375" s="7"/>
      <c r="AW2375" s="7"/>
      <c r="AX2375" s="7"/>
      <c r="AY2375" s="7"/>
      <c r="AZ2375" s="7"/>
      <c r="BA2375" s="7"/>
      <c r="BI2375" s="7"/>
    </row>
    <row r="2376" spans="10:61" x14ac:dyDescent="0.2">
      <c r="J2376" s="7"/>
      <c r="K2376" s="7"/>
      <c r="L2376" s="7"/>
      <c r="M2376" s="7"/>
      <c r="N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R2376" s="7"/>
      <c r="AT2376" s="7"/>
      <c r="AV2376" s="7"/>
      <c r="AW2376" s="7"/>
      <c r="AX2376" s="7"/>
      <c r="AY2376" s="7"/>
      <c r="AZ2376" s="7"/>
      <c r="BA2376" s="7"/>
      <c r="BI2376" s="7"/>
    </row>
    <row r="2377" spans="10:61" x14ac:dyDescent="0.2">
      <c r="J2377" s="7"/>
      <c r="K2377" s="7"/>
      <c r="L2377" s="7"/>
      <c r="M2377" s="7"/>
      <c r="N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R2377" s="7"/>
      <c r="AT2377" s="7"/>
      <c r="AV2377" s="7"/>
      <c r="AW2377" s="7"/>
      <c r="AX2377" s="7"/>
      <c r="AY2377" s="7"/>
      <c r="AZ2377" s="7"/>
      <c r="BA2377" s="7"/>
      <c r="BI2377" s="7"/>
    </row>
    <row r="2378" spans="10:61" x14ac:dyDescent="0.2">
      <c r="J2378" s="7"/>
      <c r="K2378" s="7"/>
      <c r="L2378" s="7"/>
      <c r="M2378" s="7"/>
      <c r="N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R2378" s="7"/>
      <c r="AT2378" s="7"/>
      <c r="AV2378" s="7"/>
      <c r="AW2378" s="7"/>
      <c r="AX2378" s="7"/>
      <c r="AY2378" s="7"/>
      <c r="AZ2378" s="7"/>
      <c r="BA2378" s="7"/>
      <c r="BI2378" s="7"/>
    </row>
    <row r="2379" spans="10:61" x14ac:dyDescent="0.2">
      <c r="J2379" s="7"/>
      <c r="K2379" s="7"/>
      <c r="L2379" s="7"/>
      <c r="M2379" s="7"/>
      <c r="N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R2379" s="7"/>
      <c r="AT2379" s="7"/>
      <c r="AV2379" s="7"/>
      <c r="AW2379" s="7"/>
      <c r="AX2379" s="7"/>
      <c r="AY2379" s="7"/>
      <c r="AZ2379" s="7"/>
      <c r="BA2379" s="7"/>
      <c r="BI2379" s="7"/>
    </row>
    <row r="2380" spans="10:61" x14ac:dyDescent="0.2">
      <c r="J2380" s="7"/>
      <c r="K2380" s="7"/>
      <c r="L2380" s="7"/>
      <c r="M2380" s="7"/>
      <c r="N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R2380" s="7"/>
      <c r="AT2380" s="7"/>
      <c r="AV2380" s="7"/>
      <c r="AW2380" s="7"/>
      <c r="AX2380" s="7"/>
      <c r="AY2380" s="7"/>
      <c r="AZ2380" s="7"/>
      <c r="BA2380" s="7"/>
      <c r="BI2380" s="7"/>
    </row>
    <row r="2381" spans="10:61" x14ac:dyDescent="0.2">
      <c r="J2381" s="7"/>
      <c r="K2381" s="7"/>
      <c r="L2381" s="7"/>
      <c r="M2381" s="7"/>
      <c r="N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R2381" s="7"/>
      <c r="AT2381" s="7"/>
      <c r="AV2381" s="7"/>
      <c r="AW2381" s="7"/>
      <c r="AX2381" s="7"/>
      <c r="AY2381" s="7"/>
      <c r="AZ2381" s="7"/>
      <c r="BA2381" s="7"/>
      <c r="BI2381" s="7"/>
    </row>
    <row r="2382" spans="10:61" x14ac:dyDescent="0.2">
      <c r="J2382" s="7"/>
      <c r="K2382" s="7"/>
      <c r="L2382" s="7"/>
      <c r="M2382" s="7"/>
      <c r="N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R2382" s="7"/>
      <c r="AT2382" s="7"/>
      <c r="AV2382" s="7"/>
      <c r="AW2382" s="7"/>
      <c r="AX2382" s="7"/>
      <c r="AY2382" s="7"/>
      <c r="AZ2382" s="7"/>
      <c r="BA2382" s="7"/>
      <c r="BI2382" s="7"/>
    </row>
    <row r="2383" spans="10:61" x14ac:dyDescent="0.2">
      <c r="J2383" s="7"/>
      <c r="K2383" s="7"/>
      <c r="L2383" s="7"/>
      <c r="M2383" s="7"/>
      <c r="N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R2383" s="7"/>
      <c r="AT2383" s="7"/>
      <c r="AV2383" s="7"/>
      <c r="AW2383" s="7"/>
      <c r="AX2383" s="7"/>
      <c r="AY2383" s="7"/>
      <c r="AZ2383" s="7"/>
      <c r="BA2383" s="7"/>
      <c r="BI2383" s="7"/>
    </row>
    <row r="2384" spans="10:61" x14ac:dyDescent="0.2">
      <c r="J2384" s="7"/>
      <c r="K2384" s="7"/>
      <c r="L2384" s="7"/>
      <c r="M2384" s="7"/>
      <c r="N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R2384" s="7"/>
      <c r="AT2384" s="7"/>
      <c r="AV2384" s="7"/>
      <c r="AW2384" s="7"/>
      <c r="AX2384" s="7"/>
      <c r="AY2384" s="7"/>
      <c r="AZ2384" s="7"/>
      <c r="BA2384" s="7"/>
      <c r="BI2384" s="7"/>
    </row>
    <row r="2385" spans="10:61" x14ac:dyDescent="0.2">
      <c r="J2385" s="7"/>
      <c r="K2385" s="7"/>
      <c r="L2385" s="7"/>
      <c r="M2385" s="7"/>
      <c r="N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R2385" s="7"/>
      <c r="AT2385" s="7"/>
      <c r="AV2385" s="7"/>
      <c r="AW2385" s="7"/>
      <c r="AX2385" s="7"/>
      <c r="AY2385" s="7"/>
      <c r="AZ2385" s="7"/>
      <c r="BA2385" s="7"/>
      <c r="BI2385" s="7"/>
    </row>
    <row r="2386" spans="10:61" x14ac:dyDescent="0.2">
      <c r="J2386" s="7"/>
      <c r="K2386" s="7"/>
      <c r="L2386" s="7"/>
      <c r="M2386" s="7"/>
      <c r="N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R2386" s="7"/>
      <c r="AT2386" s="7"/>
      <c r="AV2386" s="7"/>
      <c r="AW2386" s="7"/>
      <c r="AX2386" s="7"/>
      <c r="AY2386" s="7"/>
      <c r="AZ2386" s="7"/>
      <c r="BA2386" s="7"/>
      <c r="BI2386" s="7"/>
    </row>
    <row r="2387" spans="10:61" x14ac:dyDescent="0.2">
      <c r="J2387" s="7"/>
      <c r="K2387" s="7"/>
      <c r="L2387" s="7"/>
      <c r="M2387" s="7"/>
      <c r="N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R2387" s="7"/>
      <c r="AT2387" s="7"/>
      <c r="AV2387" s="7"/>
      <c r="AW2387" s="7"/>
      <c r="AX2387" s="7"/>
      <c r="AY2387" s="7"/>
      <c r="AZ2387" s="7"/>
      <c r="BA2387" s="7"/>
      <c r="BI2387" s="7"/>
    </row>
    <row r="2388" spans="10:61" x14ac:dyDescent="0.2">
      <c r="J2388" s="7"/>
      <c r="K2388" s="7"/>
      <c r="L2388" s="7"/>
      <c r="M2388" s="7"/>
      <c r="N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R2388" s="7"/>
      <c r="AT2388" s="7"/>
      <c r="AV2388" s="7"/>
      <c r="AW2388" s="7"/>
      <c r="AX2388" s="7"/>
      <c r="AY2388" s="7"/>
      <c r="AZ2388" s="7"/>
      <c r="BA2388" s="7"/>
      <c r="BI2388" s="7"/>
    </row>
    <row r="2389" spans="10:61" x14ac:dyDescent="0.2">
      <c r="J2389" s="7"/>
      <c r="K2389" s="7"/>
      <c r="L2389" s="7"/>
      <c r="M2389" s="7"/>
      <c r="N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R2389" s="7"/>
      <c r="AT2389" s="7"/>
      <c r="AV2389" s="7"/>
      <c r="AW2389" s="7"/>
      <c r="AX2389" s="7"/>
      <c r="AY2389" s="7"/>
      <c r="AZ2389" s="7"/>
      <c r="BA2389" s="7"/>
      <c r="BI2389" s="7"/>
    </row>
    <row r="2390" spans="10:61" x14ac:dyDescent="0.2">
      <c r="J2390" s="7"/>
      <c r="K2390" s="7"/>
      <c r="L2390" s="7"/>
      <c r="M2390" s="7"/>
      <c r="N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R2390" s="7"/>
      <c r="AT2390" s="7"/>
      <c r="AV2390" s="7"/>
      <c r="AW2390" s="7"/>
      <c r="AX2390" s="7"/>
      <c r="AY2390" s="7"/>
      <c r="AZ2390" s="7"/>
      <c r="BA2390" s="7"/>
      <c r="BI2390" s="7"/>
    </row>
    <row r="2391" spans="10:61" x14ac:dyDescent="0.2">
      <c r="J2391" s="7"/>
      <c r="K2391" s="7"/>
      <c r="L2391" s="7"/>
      <c r="M2391" s="7"/>
      <c r="N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R2391" s="7"/>
      <c r="AT2391" s="7"/>
      <c r="AV2391" s="7"/>
      <c r="AW2391" s="7"/>
      <c r="AX2391" s="7"/>
      <c r="AY2391" s="7"/>
      <c r="AZ2391" s="7"/>
      <c r="BA2391" s="7"/>
      <c r="BI2391" s="7"/>
    </row>
    <row r="2392" spans="10:61" x14ac:dyDescent="0.2">
      <c r="J2392" s="7"/>
      <c r="K2392" s="7"/>
      <c r="L2392" s="7"/>
      <c r="M2392" s="7"/>
      <c r="N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R2392" s="7"/>
      <c r="AT2392" s="7"/>
      <c r="AV2392" s="7"/>
      <c r="AW2392" s="7"/>
      <c r="AX2392" s="7"/>
      <c r="AY2392" s="7"/>
      <c r="AZ2392" s="7"/>
      <c r="BA2392" s="7"/>
      <c r="BI2392" s="7"/>
    </row>
    <row r="2393" spans="10:61" x14ac:dyDescent="0.2">
      <c r="J2393" s="7"/>
      <c r="K2393" s="7"/>
      <c r="L2393" s="7"/>
      <c r="M2393" s="7"/>
      <c r="N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R2393" s="7"/>
      <c r="AT2393" s="7"/>
      <c r="AV2393" s="7"/>
      <c r="AW2393" s="7"/>
      <c r="AX2393" s="7"/>
      <c r="AY2393" s="7"/>
      <c r="AZ2393" s="7"/>
      <c r="BA2393" s="7"/>
      <c r="BI2393" s="7"/>
    </row>
    <row r="2394" spans="10:61" x14ac:dyDescent="0.2">
      <c r="J2394" s="7"/>
      <c r="K2394" s="7"/>
      <c r="L2394" s="7"/>
      <c r="M2394" s="7"/>
      <c r="N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R2394" s="7"/>
      <c r="AT2394" s="7"/>
      <c r="AV2394" s="7"/>
      <c r="AW2394" s="7"/>
      <c r="AX2394" s="7"/>
      <c r="AY2394" s="7"/>
      <c r="AZ2394" s="7"/>
      <c r="BA2394" s="7"/>
      <c r="BI2394" s="7"/>
    </row>
    <row r="2395" spans="10:61" x14ac:dyDescent="0.2">
      <c r="J2395" s="7"/>
      <c r="K2395" s="7"/>
      <c r="L2395" s="7"/>
      <c r="M2395" s="7"/>
      <c r="N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R2395" s="7"/>
      <c r="AT2395" s="7"/>
      <c r="AV2395" s="7"/>
      <c r="AW2395" s="7"/>
      <c r="AX2395" s="7"/>
      <c r="AY2395" s="7"/>
      <c r="AZ2395" s="7"/>
      <c r="BA2395" s="7"/>
      <c r="BI2395" s="7"/>
    </row>
    <row r="2396" spans="10:61" x14ac:dyDescent="0.2">
      <c r="J2396" s="7"/>
      <c r="K2396" s="7"/>
      <c r="L2396" s="7"/>
      <c r="M2396" s="7"/>
      <c r="N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R2396" s="7"/>
      <c r="AT2396" s="7"/>
      <c r="AV2396" s="7"/>
      <c r="AW2396" s="7"/>
      <c r="AX2396" s="7"/>
      <c r="AY2396" s="7"/>
      <c r="AZ2396" s="7"/>
      <c r="BA2396" s="7"/>
      <c r="BI2396" s="7"/>
    </row>
    <row r="2397" spans="10:61" x14ac:dyDescent="0.2">
      <c r="J2397" s="7"/>
      <c r="K2397" s="7"/>
      <c r="L2397" s="7"/>
      <c r="M2397" s="7"/>
      <c r="N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R2397" s="7"/>
      <c r="AT2397" s="7"/>
      <c r="AV2397" s="7"/>
      <c r="AW2397" s="7"/>
      <c r="AX2397" s="7"/>
      <c r="AY2397" s="7"/>
      <c r="AZ2397" s="7"/>
      <c r="BA2397" s="7"/>
      <c r="BI2397" s="7"/>
    </row>
    <row r="2398" spans="10:61" x14ac:dyDescent="0.2">
      <c r="J2398" s="7"/>
      <c r="K2398" s="7"/>
      <c r="L2398" s="7"/>
      <c r="M2398" s="7"/>
      <c r="N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R2398" s="7"/>
      <c r="AT2398" s="7"/>
      <c r="AV2398" s="7"/>
      <c r="AW2398" s="7"/>
      <c r="AX2398" s="7"/>
      <c r="AY2398" s="7"/>
      <c r="AZ2398" s="7"/>
      <c r="BA2398" s="7"/>
      <c r="BI2398" s="7"/>
    </row>
    <row r="2399" spans="10:61" x14ac:dyDescent="0.2">
      <c r="J2399" s="7"/>
      <c r="K2399" s="7"/>
      <c r="L2399" s="7"/>
      <c r="M2399" s="7"/>
      <c r="N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R2399" s="7"/>
      <c r="AT2399" s="7"/>
      <c r="AV2399" s="7"/>
      <c r="AW2399" s="7"/>
      <c r="AX2399" s="7"/>
      <c r="AY2399" s="7"/>
      <c r="AZ2399" s="7"/>
      <c r="BA2399" s="7"/>
      <c r="BI2399" s="7"/>
    </row>
    <row r="2400" spans="10:61" x14ac:dyDescent="0.2">
      <c r="J2400" s="7"/>
      <c r="K2400" s="7"/>
      <c r="L2400" s="7"/>
      <c r="M2400" s="7"/>
      <c r="N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R2400" s="7"/>
      <c r="AT2400" s="7"/>
      <c r="AV2400" s="7"/>
      <c r="AW2400" s="7"/>
      <c r="AX2400" s="7"/>
      <c r="AY2400" s="7"/>
      <c r="AZ2400" s="7"/>
      <c r="BA2400" s="7"/>
      <c r="BI2400" s="7"/>
    </row>
    <row r="2401" spans="10:61" x14ac:dyDescent="0.2">
      <c r="J2401" s="7"/>
      <c r="K2401" s="7"/>
      <c r="L2401" s="7"/>
      <c r="M2401" s="7"/>
      <c r="N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R2401" s="7"/>
      <c r="AT2401" s="7"/>
      <c r="AV2401" s="7"/>
      <c r="AW2401" s="7"/>
      <c r="AX2401" s="7"/>
      <c r="AY2401" s="7"/>
      <c r="AZ2401" s="7"/>
      <c r="BA2401" s="7"/>
      <c r="BI2401" s="7"/>
    </row>
    <row r="2402" spans="10:61" x14ac:dyDescent="0.2">
      <c r="J2402" s="7"/>
      <c r="K2402" s="7"/>
      <c r="L2402" s="7"/>
      <c r="M2402" s="7"/>
      <c r="N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R2402" s="7"/>
      <c r="AT2402" s="7"/>
      <c r="AV2402" s="7"/>
      <c r="AW2402" s="7"/>
      <c r="AX2402" s="7"/>
      <c r="AY2402" s="7"/>
      <c r="AZ2402" s="7"/>
      <c r="BA2402" s="7"/>
      <c r="BI2402" s="7"/>
    </row>
    <row r="2403" spans="10:61" x14ac:dyDescent="0.2">
      <c r="J2403" s="7"/>
      <c r="K2403" s="7"/>
      <c r="L2403" s="7"/>
      <c r="M2403" s="7"/>
      <c r="N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R2403" s="7"/>
      <c r="AT2403" s="7"/>
      <c r="AV2403" s="7"/>
      <c r="AW2403" s="7"/>
      <c r="AX2403" s="7"/>
      <c r="AY2403" s="7"/>
      <c r="AZ2403" s="7"/>
      <c r="BA2403" s="7"/>
      <c r="BI2403" s="7"/>
    </row>
    <row r="2404" spans="10:61" x14ac:dyDescent="0.2">
      <c r="J2404" s="7"/>
      <c r="K2404" s="7"/>
      <c r="L2404" s="7"/>
      <c r="M2404" s="7"/>
      <c r="N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R2404" s="7"/>
      <c r="AT2404" s="7"/>
      <c r="AV2404" s="7"/>
      <c r="AW2404" s="7"/>
      <c r="AX2404" s="7"/>
      <c r="AY2404" s="7"/>
      <c r="AZ2404" s="7"/>
      <c r="BA2404" s="7"/>
      <c r="BI2404" s="7"/>
    </row>
    <row r="2405" spans="10:61" x14ac:dyDescent="0.2">
      <c r="J2405" s="7"/>
      <c r="K2405" s="7"/>
      <c r="L2405" s="7"/>
      <c r="M2405" s="7"/>
      <c r="N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R2405" s="7"/>
      <c r="AT2405" s="7"/>
      <c r="AV2405" s="7"/>
      <c r="AW2405" s="7"/>
      <c r="AX2405" s="7"/>
      <c r="AY2405" s="7"/>
      <c r="AZ2405" s="7"/>
      <c r="BA2405" s="7"/>
      <c r="BI2405" s="7"/>
    </row>
    <row r="2406" spans="10:61" x14ac:dyDescent="0.2">
      <c r="J2406" s="7"/>
      <c r="K2406" s="7"/>
      <c r="L2406" s="7"/>
      <c r="M2406" s="7"/>
      <c r="N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R2406" s="7"/>
      <c r="AT2406" s="7"/>
      <c r="AV2406" s="7"/>
      <c r="AW2406" s="7"/>
      <c r="AX2406" s="7"/>
      <c r="AY2406" s="7"/>
      <c r="AZ2406" s="7"/>
      <c r="BA2406" s="7"/>
      <c r="BI2406" s="7"/>
    </row>
    <row r="2407" spans="10:61" x14ac:dyDescent="0.2">
      <c r="J2407" s="7"/>
      <c r="K2407" s="7"/>
      <c r="L2407" s="7"/>
      <c r="M2407" s="7"/>
      <c r="N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R2407" s="7"/>
      <c r="AT2407" s="7"/>
      <c r="AV2407" s="7"/>
      <c r="AW2407" s="7"/>
      <c r="AX2407" s="7"/>
      <c r="AY2407" s="7"/>
      <c r="AZ2407" s="7"/>
      <c r="BA2407" s="7"/>
      <c r="BI2407" s="7"/>
    </row>
    <row r="2408" spans="10:61" x14ac:dyDescent="0.2">
      <c r="J2408" s="7"/>
      <c r="K2408" s="7"/>
      <c r="L2408" s="7"/>
      <c r="M2408" s="7"/>
      <c r="N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R2408" s="7"/>
      <c r="AT2408" s="7"/>
      <c r="AV2408" s="7"/>
      <c r="AW2408" s="7"/>
      <c r="AX2408" s="7"/>
      <c r="AY2408" s="7"/>
      <c r="AZ2408" s="7"/>
      <c r="BA2408" s="7"/>
      <c r="BI2408" s="7"/>
    </row>
    <row r="2409" spans="10:61" x14ac:dyDescent="0.2">
      <c r="J2409" s="7"/>
      <c r="K2409" s="7"/>
      <c r="L2409" s="7"/>
      <c r="M2409" s="7"/>
      <c r="N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R2409" s="7"/>
      <c r="AT2409" s="7"/>
      <c r="AV2409" s="7"/>
      <c r="AW2409" s="7"/>
      <c r="AX2409" s="7"/>
      <c r="AY2409" s="7"/>
      <c r="AZ2409" s="7"/>
      <c r="BA2409" s="7"/>
      <c r="BI2409" s="7"/>
    </row>
    <row r="2410" spans="10:61" x14ac:dyDescent="0.2">
      <c r="J2410" s="7"/>
      <c r="K2410" s="7"/>
      <c r="L2410" s="7"/>
      <c r="M2410" s="7"/>
      <c r="N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R2410" s="7"/>
      <c r="AT2410" s="7"/>
      <c r="AV2410" s="7"/>
      <c r="AW2410" s="7"/>
      <c r="AX2410" s="7"/>
      <c r="AY2410" s="7"/>
      <c r="AZ2410" s="7"/>
      <c r="BA2410" s="7"/>
      <c r="BI2410" s="7"/>
    </row>
    <row r="2411" spans="10:61" x14ac:dyDescent="0.2">
      <c r="J2411" s="7"/>
      <c r="K2411" s="7"/>
      <c r="L2411" s="7"/>
      <c r="M2411" s="7"/>
      <c r="N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R2411" s="7"/>
      <c r="AT2411" s="7"/>
      <c r="AV2411" s="7"/>
      <c r="AW2411" s="7"/>
      <c r="AX2411" s="7"/>
      <c r="AY2411" s="7"/>
      <c r="AZ2411" s="7"/>
      <c r="BA2411" s="7"/>
      <c r="BI2411" s="7"/>
    </row>
    <row r="2412" spans="10:61" x14ac:dyDescent="0.2">
      <c r="J2412" s="7"/>
      <c r="K2412" s="7"/>
      <c r="L2412" s="7"/>
      <c r="M2412" s="7"/>
      <c r="N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R2412" s="7"/>
      <c r="AT2412" s="7"/>
      <c r="AV2412" s="7"/>
      <c r="AW2412" s="7"/>
      <c r="AX2412" s="7"/>
      <c r="AY2412" s="7"/>
      <c r="AZ2412" s="7"/>
      <c r="BA2412" s="7"/>
      <c r="BI2412" s="7"/>
    </row>
    <row r="2413" spans="10:61" x14ac:dyDescent="0.2">
      <c r="J2413" s="7"/>
      <c r="K2413" s="7"/>
      <c r="L2413" s="7"/>
      <c r="M2413" s="7"/>
      <c r="N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R2413" s="7"/>
      <c r="AT2413" s="7"/>
      <c r="AV2413" s="7"/>
      <c r="AW2413" s="7"/>
      <c r="AX2413" s="7"/>
      <c r="AY2413" s="7"/>
      <c r="AZ2413" s="7"/>
      <c r="BA2413" s="7"/>
      <c r="BI2413" s="7"/>
    </row>
    <row r="2414" spans="10:61" x14ac:dyDescent="0.2">
      <c r="J2414" s="7"/>
      <c r="K2414" s="7"/>
      <c r="L2414" s="7"/>
      <c r="M2414" s="7"/>
      <c r="N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R2414" s="7"/>
      <c r="AT2414" s="7"/>
      <c r="AV2414" s="7"/>
      <c r="AW2414" s="7"/>
      <c r="AX2414" s="7"/>
      <c r="AY2414" s="7"/>
      <c r="AZ2414" s="7"/>
      <c r="BA2414" s="7"/>
      <c r="BI2414" s="7"/>
    </row>
    <row r="2415" spans="10:61" x14ac:dyDescent="0.2">
      <c r="J2415" s="7"/>
      <c r="K2415" s="7"/>
      <c r="L2415" s="7"/>
      <c r="M2415" s="7"/>
      <c r="N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R2415" s="7"/>
      <c r="AT2415" s="7"/>
      <c r="AV2415" s="7"/>
      <c r="AW2415" s="7"/>
      <c r="AX2415" s="7"/>
      <c r="AY2415" s="7"/>
      <c r="AZ2415" s="7"/>
      <c r="BA2415" s="7"/>
      <c r="BI2415" s="7"/>
    </row>
    <row r="2416" spans="10:61" x14ac:dyDescent="0.2">
      <c r="J2416" s="7"/>
      <c r="K2416" s="7"/>
      <c r="L2416" s="7"/>
      <c r="M2416" s="7"/>
      <c r="N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R2416" s="7"/>
      <c r="AT2416" s="7"/>
      <c r="AV2416" s="7"/>
      <c r="AW2416" s="7"/>
      <c r="AX2416" s="7"/>
      <c r="AY2416" s="7"/>
      <c r="AZ2416" s="7"/>
      <c r="BA2416" s="7"/>
      <c r="BI2416" s="7"/>
    </row>
    <row r="2417" spans="10:61" x14ac:dyDescent="0.2">
      <c r="J2417" s="7"/>
      <c r="K2417" s="7"/>
      <c r="L2417" s="7"/>
      <c r="M2417" s="7"/>
      <c r="N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R2417" s="7"/>
      <c r="AT2417" s="7"/>
      <c r="AV2417" s="7"/>
      <c r="AW2417" s="7"/>
      <c r="AX2417" s="7"/>
      <c r="AY2417" s="7"/>
      <c r="AZ2417" s="7"/>
      <c r="BA2417" s="7"/>
      <c r="BI2417" s="7"/>
    </row>
    <row r="2418" spans="10:61" x14ac:dyDescent="0.2">
      <c r="J2418" s="7"/>
      <c r="K2418" s="7"/>
      <c r="L2418" s="7"/>
      <c r="M2418" s="7"/>
      <c r="N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R2418" s="7"/>
      <c r="AT2418" s="7"/>
      <c r="AV2418" s="7"/>
      <c r="AW2418" s="7"/>
      <c r="AX2418" s="7"/>
      <c r="AY2418" s="7"/>
      <c r="AZ2418" s="7"/>
      <c r="BA2418" s="7"/>
      <c r="BI2418" s="7"/>
    </row>
    <row r="2419" spans="10:61" x14ac:dyDescent="0.2">
      <c r="J2419" s="7"/>
      <c r="K2419" s="7"/>
      <c r="L2419" s="7"/>
      <c r="M2419" s="7"/>
      <c r="N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R2419" s="7"/>
      <c r="AT2419" s="7"/>
      <c r="AV2419" s="7"/>
      <c r="AW2419" s="7"/>
      <c r="AX2419" s="7"/>
      <c r="AY2419" s="7"/>
      <c r="AZ2419" s="7"/>
      <c r="BA2419" s="7"/>
      <c r="BI2419" s="7"/>
    </row>
    <row r="2420" spans="10:61" x14ac:dyDescent="0.2">
      <c r="J2420" s="7"/>
      <c r="K2420" s="7"/>
      <c r="L2420" s="7"/>
      <c r="M2420" s="7"/>
      <c r="N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R2420" s="7"/>
      <c r="AT2420" s="7"/>
      <c r="AV2420" s="7"/>
      <c r="AW2420" s="7"/>
      <c r="AX2420" s="7"/>
      <c r="AY2420" s="7"/>
      <c r="AZ2420" s="7"/>
      <c r="BA2420" s="7"/>
      <c r="BI2420" s="7"/>
    </row>
    <row r="2421" spans="10:61" x14ac:dyDescent="0.2">
      <c r="J2421" s="7"/>
      <c r="K2421" s="7"/>
      <c r="L2421" s="7"/>
      <c r="M2421" s="7"/>
      <c r="N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R2421" s="7"/>
      <c r="AT2421" s="7"/>
      <c r="AV2421" s="7"/>
      <c r="AW2421" s="7"/>
      <c r="AX2421" s="7"/>
      <c r="AY2421" s="7"/>
      <c r="AZ2421" s="7"/>
      <c r="BA2421" s="7"/>
      <c r="BI2421" s="7"/>
    </row>
    <row r="2422" spans="10:61" x14ac:dyDescent="0.2">
      <c r="J2422" s="7"/>
      <c r="K2422" s="7"/>
      <c r="L2422" s="7"/>
      <c r="M2422" s="7"/>
      <c r="N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R2422" s="7"/>
      <c r="AT2422" s="7"/>
      <c r="AV2422" s="7"/>
      <c r="AW2422" s="7"/>
      <c r="AX2422" s="7"/>
      <c r="AY2422" s="7"/>
      <c r="AZ2422" s="7"/>
      <c r="BA2422" s="7"/>
      <c r="BI2422" s="7"/>
    </row>
    <row r="2423" spans="10:61" x14ac:dyDescent="0.2">
      <c r="J2423" s="7"/>
      <c r="K2423" s="7"/>
      <c r="L2423" s="7"/>
      <c r="M2423" s="7"/>
      <c r="N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R2423" s="7"/>
      <c r="AT2423" s="7"/>
      <c r="AV2423" s="7"/>
      <c r="AW2423" s="7"/>
      <c r="AX2423" s="7"/>
      <c r="AY2423" s="7"/>
      <c r="AZ2423" s="7"/>
      <c r="BA2423" s="7"/>
      <c r="BI2423" s="7"/>
    </row>
    <row r="2424" spans="10:61" x14ac:dyDescent="0.2">
      <c r="J2424" s="7"/>
      <c r="K2424" s="7"/>
      <c r="L2424" s="7"/>
      <c r="M2424" s="7"/>
      <c r="N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R2424" s="7"/>
      <c r="AT2424" s="7"/>
      <c r="AV2424" s="7"/>
      <c r="AW2424" s="7"/>
      <c r="AX2424" s="7"/>
      <c r="AY2424" s="7"/>
      <c r="AZ2424" s="7"/>
      <c r="BA2424" s="7"/>
      <c r="BI2424" s="7"/>
    </row>
    <row r="2425" spans="10:61" x14ac:dyDescent="0.2">
      <c r="J2425" s="7"/>
      <c r="K2425" s="7"/>
      <c r="L2425" s="7"/>
      <c r="M2425" s="7"/>
      <c r="N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R2425" s="7"/>
      <c r="AT2425" s="7"/>
      <c r="AV2425" s="7"/>
      <c r="AW2425" s="7"/>
      <c r="AX2425" s="7"/>
      <c r="AY2425" s="7"/>
      <c r="AZ2425" s="7"/>
      <c r="BA2425" s="7"/>
      <c r="BI2425" s="7"/>
    </row>
    <row r="2426" spans="10:61" x14ac:dyDescent="0.2">
      <c r="J2426" s="7"/>
      <c r="K2426" s="7"/>
      <c r="L2426" s="7"/>
      <c r="M2426" s="7"/>
      <c r="N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R2426" s="7"/>
      <c r="AT2426" s="7"/>
      <c r="AV2426" s="7"/>
      <c r="AW2426" s="7"/>
      <c r="AX2426" s="7"/>
      <c r="AY2426" s="7"/>
      <c r="AZ2426" s="7"/>
      <c r="BA2426" s="7"/>
      <c r="BI2426" s="7"/>
    </row>
    <row r="2427" spans="10:61" x14ac:dyDescent="0.2">
      <c r="J2427" s="7"/>
      <c r="K2427" s="7"/>
      <c r="L2427" s="7"/>
      <c r="M2427" s="7"/>
      <c r="N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R2427" s="7"/>
      <c r="AT2427" s="7"/>
      <c r="AV2427" s="7"/>
      <c r="AW2427" s="7"/>
      <c r="AX2427" s="7"/>
      <c r="AY2427" s="7"/>
      <c r="AZ2427" s="7"/>
      <c r="BA2427" s="7"/>
      <c r="BI2427" s="7"/>
    </row>
    <row r="2428" spans="10:61" x14ac:dyDescent="0.2">
      <c r="J2428" s="7"/>
      <c r="K2428" s="7"/>
      <c r="L2428" s="7"/>
      <c r="M2428" s="7"/>
      <c r="N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R2428" s="7"/>
      <c r="AT2428" s="7"/>
      <c r="AV2428" s="7"/>
      <c r="AW2428" s="7"/>
      <c r="AX2428" s="7"/>
      <c r="AY2428" s="7"/>
      <c r="AZ2428" s="7"/>
      <c r="BA2428" s="7"/>
      <c r="BI2428" s="7"/>
    </row>
    <row r="2429" spans="10:61" x14ac:dyDescent="0.2">
      <c r="J2429" s="7"/>
      <c r="K2429" s="7"/>
      <c r="L2429" s="7"/>
      <c r="M2429" s="7"/>
      <c r="N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R2429" s="7"/>
      <c r="AT2429" s="7"/>
      <c r="AV2429" s="7"/>
      <c r="AW2429" s="7"/>
      <c r="AX2429" s="7"/>
      <c r="AY2429" s="7"/>
      <c r="AZ2429" s="7"/>
      <c r="BA2429" s="7"/>
      <c r="BI2429" s="7"/>
    </row>
    <row r="2430" spans="10:61" x14ac:dyDescent="0.2">
      <c r="J2430" s="7"/>
      <c r="K2430" s="7"/>
      <c r="L2430" s="7"/>
      <c r="M2430" s="7"/>
      <c r="N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R2430" s="7"/>
      <c r="AT2430" s="7"/>
      <c r="AV2430" s="7"/>
      <c r="AW2430" s="7"/>
      <c r="AX2430" s="7"/>
      <c r="AY2430" s="7"/>
      <c r="AZ2430" s="7"/>
      <c r="BA2430" s="7"/>
      <c r="BI2430" s="7"/>
    </row>
    <row r="2431" spans="10:61" x14ac:dyDescent="0.2">
      <c r="J2431" s="7"/>
      <c r="K2431" s="7"/>
      <c r="L2431" s="7"/>
      <c r="M2431" s="7"/>
      <c r="N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R2431" s="7"/>
      <c r="AT2431" s="7"/>
      <c r="AV2431" s="7"/>
      <c r="AW2431" s="7"/>
      <c r="AX2431" s="7"/>
      <c r="AY2431" s="7"/>
      <c r="AZ2431" s="7"/>
      <c r="BA2431" s="7"/>
      <c r="BI2431" s="7"/>
    </row>
    <row r="2432" spans="10:61" x14ac:dyDescent="0.2">
      <c r="J2432" s="7"/>
      <c r="K2432" s="7"/>
      <c r="L2432" s="7"/>
      <c r="M2432" s="7"/>
      <c r="N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R2432" s="7"/>
      <c r="AT2432" s="7"/>
      <c r="AV2432" s="7"/>
      <c r="AW2432" s="7"/>
      <c r="AX2432" s="7"/>
      <c r="AY2432" s="7"/>
      <c r="AZ2432" s="7"/>
      <c r="BA2432" s="7"/>
      <c r="BI2432" s="7"/>
    </row>
    <row r="2433" spans="10:61" x14ac:dyDescent="0.2">
      <c r="J2433" s="7"/>
      <c r="K2433" s="7"/>
      <c r="L2433" s="7"/>
      <c r="M2433" s="7"/>
      <c r="N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R2433" s="7"/>
      <c r="AT2433" s="7"/>
      <c r="AV2433" s="7"/>
      <c r="AW2433" s="7"/>
      <c r="AX2433" s="7"/>
      <c r="AY2433" s="7"/>
      <c r="AZ2433" s="7"/>
      <c r="BA2433" s="7"/>
      <c r="BI2433" s="7"/>
    </row>
    <row r="2434" spans="10:61" x14ac:dyDescent="0.2">
      <c r="J2434" s="7"/>
      <c r="K2434" s="7"/>
      <c r="L2434" s="7"/>
      <c r="M2434" s="7"/>
      <c r="N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R2434" s="7"/>
      <c r="AT2434" s="7"/>
      <c r="AV2434" s="7"/>
      <c r="AW2434" s="7"/>
      <c r="AX2434" s="7"/>
      <c r="AY2434" s="7"/>
      <c r="AZ2434" s="7"/>
      <c r="BA2434" s="7"/>
      <c r="BI2434" s="7"/>
    </row>
    <row r="2435" spans="10:61" x14ac:dyDescent="0.2">
      <c r="J2435" s="7"/>
      <c r="K2435" s="7"/>
      <c r="L2435" s="7"/>
      <c r="M2435" s="7"/>
      <c r="N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R2435" s="7"/>
      <c r="AT2435" s="7"/>
      <c r="AV2435" s="7"/>
      <c r="AW2435" s="7"/>
      <c r="AX2435" s="7"/>
      <c r="AY2435" s="7"/>
      <c r="AZ2435" s="7"/>
      <c r="BA2435" s="7"/>
      <c r="BI2435" s="7"/>
    </row>
    <row r="2436" spans="10:61" x14ac:dyDescent="0.2">
      <c r="J2436" s="7"/>
      <c r="K2436" s="7"/>
      <c r="L2436" s="7"/>
      <c r="M2436" s="7"/>
      <c r="N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R2436" s="7"/>
      <c r="AT2436" s="7"/>
      <c r="AV2436" s="7"/>
      <c r="AW2436" s="7"/>
      <c r="AX2436" s="7"/>
      <c r="AY2436" s="7"/>
      <c r="AZ2436" s="7"/>
      <c r="BA2436" s="7"/>
      <c r="BI2436" s="7"/>
    </row>
    <row r="2437" spans="10:61" x14ac:dyDescent="0.2">
      <c r="J2437" s="7"/>
      <c r="K2437" s="7"/>
      <c r="L2437" s="7"/>
      <c r="M2437" s="7"/>
      <c r="N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R2437" s="7"/>
      <c r="AT2437" s="7"/>
      <c r="AV2437" s="7"/>
      <c r="AW2437" s="7"/>
      <c r="AX2437" s="7"/>
      <c r="AY2437" s="7"/>
      <c r="AZ2437" s="7"/>
      <c r="BA2437" s="7"/>
      <c r="BI2437" s="7"/>
    </row>
    <row r="2438" spans="10:61" x14ac:dyDescent="0.2">
      <c r="J2438" s="7"/>
      <c r="K2438" s="7"/>
      <c r="L2438" s="7"/>
      <c r="M2438" s="7"/>
      <c r="N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R2438" s="7"/>
      <c r="AT2438" s="7"/>
      <c r="AV2438" s="7"/>
      <c r="AW2438" s="7"/>
      <c r="AX2438" s="7"/>
      <c r="AY2438" s="7"/>
      <c r="AZ2438" s="7"/>
      <c r="BA2438" s="7"/>
      <c r="BI2438" s="7"/>
    </row>
    <row r="2439" spans="10:61" x14ac:dyDescent="0.2">
      <c r="J2439" s="7"/>
      <c r="K2439" s="7"/>
      <c r="L2439" s="7"/>
      <c r="M2439" s="7"/>
      <c r="N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R2439" s="7"/>
      <c r="AT2439" s="7"/>
      <c r="AV2439" s="7"/>
      <c r="AW2439" s="7"/>
      <c r="AX2439" s="7"/>
      <c r="AY2439" s="7"/>
      <c r="AZ2439" s="7"/>
      <c r="BA2439" s="7"/>
      <c r="BI2439" s="7"/>
    </row>
    <row r="2440" spans="10:61" x14ac:dyDescent="0.2">
      <c r="J2440" s="7"/>
      <c r="K2440" s="7"/>
      <c r="L2440" s="7"/>
      <c r="M2440" s="7"/>
      <c r="N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R2440" s="7"/>
      <c r="AT2440" s="7"/>
      <c r="AV2440" s="7"/>
      <c r="AW2440" s="7"/>
      <c r="AX2440" s="7"/>
      <c r="AY2440" s="7"/>
      <c r="AZ2440" s="7"/>
      <c r="BA2440" s="7"/>
      <c r="BI2440" s="7"/>
    </row>
    <row r="2441" spans="10:61" x14ac:dyDescent="0.2">
      <c r="J2441" s="7"/>
      <c r="K2441" s="7"/>
      <c r="L2441" s="7"/>
      <c r="M2441" s="7"/>
      <c r="N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R2441" s="7"/>
      <c r="AT2441" s="7"/>
      <c r="AV2441" s="7"/>
      <c r="AW2441" s="7"/>
      <c r="AX2441" s="7"/>
      <c r="AY2441" s="7"/>
      <c r="AZ2441" s="7"/>
      <c r="BA2441" s="7"/>
      <c r="BI2441" s="7"/>
    </row>
    <row r="2442" spans="10:61" x14ac:dyDescent="0.2">
      <c r="J2442" s="7"/>
      <c r="K2442" s="7"/>
      <c r="L2442" s="7"/>
      <c r="M2442" s="7"/>
      <c r="N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R2442" s="7"/>
      <c r="AT2442" s="7"/>
      <c r="AV2442" s="7"/>
      <c r="AW2442" s="7"/>
      <c r="AX2442" s="7"/>
      <c r="AY2442" s="7"/>
      <c r="AZ2442" s="7"/>
      <c r="BA2442" s="7"/>
      <c r="BI2442" s="7"/>
    </row>
    <row r="2443" spans="10:61" x14ac:dyDescent="0.2">
      <c r="J2443" s="7"/>
      <c r="K2443" s="7"/>
      <c r="L2443" s="7"/>
      <c r="M2443" s="7"/>
      <c r="N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R2443" s="7"/>
      <c r="AT2443" s="7"/>
      <c r="AV2443" s="7"/>
      <c r="AW2443" s="7"/>
      <c r="AX2443" s="7"/>
      <c r="AY2443" s="7"/>
      <c r="AZ2443" s="7"/>
      <c r="BA2443" s="7"/>
      <c r="BI2443" s="7"/>
    </row>
    <row r="2444" spans="10:61" x14ac:dyDescent="0.2">
      <c r="J2444" s="7"/>
      <c r="K2444" s="7"/>
      <c r="L2444" s="7"/>
      <c r="M2444" s="7"/>
      <c r="N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R2444" s="7"/>
      <c r="AT2444" s="7"/>
      <c r="AV2444" s="7"/>
      <c r="AW2444" s="7"/>
      <c r="AX2444" s="7"/>
      <c r="AY2444" s="7"/>
      <c r="AZ2444" s="7"/>
      <c r="BA2444" s="7"/>
      <c r="BI2444" s="7"/>
    </row>
    <row r="2445" spans="10:61" x14ac:dyDescent="0.2">
      <c r="J2445" s="7"/>
      <c r="K2445" s="7"/>
      <c r="L2445" s="7"/>
      <c r="M2445" s="7"/>
      <c r="N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R2445" s="7"/>
      <c r="AT2445" s="7"/>
      <c r="AV2445" s="7"/>
      <c r="AW2445" s="7"/>
      <c r="AX2445" s="7"/>
      <c r="AY2445" s="7"/>
      <c r="AZ2445" s="7"/>
      <c r="BA2445" s="7"/>
      <c r="BI2445" s="7"/>
    </row>
    <row r="2446" spans="10:61" x14ac:dyDescent="0.2">
      <c r="J2446" s="7"/>
      <c r="K2446" s="7"/>
      <c r="L2446" s="7"/>
      <c r="M2446" s="7"/>
      <c r="N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R2446" s="7"/>
      <c r="AT2446" s="7"/>
      <c r="AV2446" s="7"/>
      <c r="AW2446" s="7"/>
      <c r="AX2446" s="7"/>
      <c r="AY2446" s="7"/>
      <c r="AZ2446" s="7"/>
      <c r="BA2446" s="7"/>
      <c r="BI2446" s="7"/>
    </row>
    <row r="2447" spans="10:61" x14ac:dyDescent="0.2">
      <c r="J2447" s="7"/>
      <c r="K2447" s="7"/>
      <c r="L2447" s="7"/>
      <c r="M2447" s="7"/>
      <c r="N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R2447" s="7"/>
      <c r="AT2447" s="7"/>
      <c r="AV2447" s="7"/>
      <c r="AW2447" s="7"/>
      <c r="AX2447" s="7"/>
      <c r="AY2447" s="7"/>
      <c r="AZ2447" s="7"/>
      <c r="BA2447" s="7"/>
      <c r="BI2447" s="7"/>
    </row>
    <row r="2448" spans="10:61" x14ac:dyDescent="0.2">
      <c r="J2448" s="7"/>
      <c r="K2448" s="7"/>
      <c r="L2448" s="7"/>
      <c r="M2448" s="7"/>
      <c r="N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R2448" s="7"/>
      <c r="AT2448" s="7"/>
      <c r="AV2448" s="7"/>
      <c r="AW2448" s="7"/>
      <c r="AX2448" s="7"/>
      <c r="AY2448" s="7"/>
      <c r="AZ2448" s="7"/>
      <c r="BA2448" s="7"/>
      <c r="BI2448" s="7"/>
    </row>
    <row r="2449" spans="10:61" x14ac:dyDescent="0.2">
      <c r="J2449" s="7"/>
      <c r="K2449" s="7"/>
      <c r="L2449" s="7"/>
      <c r="M2449" s="7"/>
      <c r="N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R2449" s="7"/>
      <c r="AT2449" s="7"/>
      <c r="AV2449" s="7"/>
      <c r="AW2449" s="7"/>
      <c r="AX2449" s="7"/>
      <c r="AY2449" s="7"/>
      <c r="AZ2449" s="7"/>
      <c r="BA2449" s="7"/>
      <c r="BI2449" s="7"/>
    </row>
    <row r="2450" spans="10:61" x14ac:dyDescent="0.2">
      <c r="J2450" s="7"/>
      <c r="K2450" s="7"/>
      <c r="L2450" s="7"/>
      <c r="M2450" s="7"/>
      <c r="N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R2450" s="7"/>
      <c r="AT2450" s="7"/>
      <c r="AV2450" s="7"/>
      <c r="AW2450" s="7"/>
      <c r="AX2450" s="7"/>
      <c r="AY2450" s="7"/>
      <c r="AZ2450" s="7"/>
      <c r="BA2450" s="7"/>
      <c r="BI2450" s="7"/>
    </row>
    <row r="2451" spans="10:61" x14ac:dyDescent="0.2">
      <c r="J2451" s="7"/>
      <c r="K2451" s="7"/>
      <c r="L2451" s="7"/>
      <c r="M2451" s="7"/>
      <c r="N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R2451" s="7"/>
      <c r="AT2451" s="7"/>
      <c r="AV2451" s="7"/>
      <c r="AW2451" s="7"/>
      <c r="AX2451" s="7"/>
      <c r="AY2451" s="7"/>
      <c r="AZ2451" s="7"/>
      <c r="BA2451" s="7"/>
      <c r="BI2451" s="7"/>
    </row>
    <row r="2452" spans="10:61" x14ac:dyDescent="0.2">
      <c r="J2452" s="7"/>
      <c r="K2452" s="7"/>
      <c r="L2452" s="7"/>
      <c r="M2452" s="7"/>
      <c r="N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R2452" s="7"/>
      <c r="AT2452" s="7"/>
      <c r="AV2452" s="7"/>
      <c r="AW2452" s="7"/>
      <c r="AX2452" s="7"/>
      <c r="AY2452" s="7"/>
      <c r="AZ2452" s="7"/>
      <c r="BA2452" s="7"/>
      <c r="BI2452" s="7"/>
    </row>
    <row r="2453" spans="10:61" x14ac:dyDescent="0.2">
      <c r="J2453" s="7"/>
      <c r="K2453" s="7"/>
      <c r="L2453" s="7"/>
      <c r="M2453" s="7"/>
      <c r="N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R2453" s="7"/>
      <c r="AT2453" s="7"/>
      <c r="AV2453" s="7"/>
      <c r="AW2453" s="7"/>
      <c r="AX2453" s="7"/>
      <c r="AY2453" s="7"/>
      <c r="AZ2453" s="7"/>
      <c r="BA2453" s="7"/>
      <c r="BI2453" s="7"/>
    </row>
    <row r="2454" spans="10:61" x14ac:dyDescent="0.2">
      <c r="J2454" s="7"/>
      <c r="K2454" s="7"/>
      <c r="L2454" s="7"/>
      <c r="M2454" s="7"/>
      <c r="N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R2454" s="7"/>
      <c r="AT2454" s="7"/>
      <c r="AV2454" s="7"/>
      <c r="AW2454" s="7"/>
      <c r="AX2454" s="7"/>
      <c r="AY2454" s="7"/>
      <c r="AZ2454" s="7"/>
      <c r="BA2454" s="7"/>
      <c r="BI2454" s="7"/>
    </row>
    <row r="2455" spans="10:61" x14ac:dyDescent="0.2">
      <c r="J2455" s="7"/>
      <c r="K2455" s="7"/>
      <c r="L2455" s="7"/>
      <c r="M2455" s="7"/>
      <c r="N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R2455" s="7"/>
      <c r="AT2455" s="7"/>
      <c r="AV2455" s="7"/>
      <c r="AW2455" s="7"/>
      <c r="AX2455" s="7"/>
      <c r="AY2455" s="7"/>
      <c r="AZ2455" s="7"/>
      <c r="BA2455" s="7"/>
      <c r="BI2455" s="7"/>
    </row>
    <row r="2456" spans="10:61" x14ac:dyDescent="0.2">
      <c r="J2456" s="7"/>
      <c r="K2456" s="7"/>
      <c r="L2456" s="7"/>
      <c r="M2456" s="7"/>
      <c r="N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R2456" s="7"/>
      <c r="AT2456" s="7"/>
      <c r="AV2456" s="7"/>
      <c r="AW2456" s="7"/>
      <c r="AX2456" s="7"/>
      <c r="AY2456" s="7"/>
      <c r="AZ2456" s="7"/>
      <c r="BA2456" s="7"/>
      <c r="BI2456" s="7"/>
    </row>
    <row r="2457" spans="10:61" x14ac:dyDescent="0.2">
      <c r="J2457" s="7"/>
      <c r="K2457" s="7"/>
      <c r="L2457" s="7"/>
      <c r="M2457" s="7"/>
      <c r="N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R2457" s="7"/>
      <c r="AT2457" s="7"/>
      <c r="AV2457" s="7"/>
      <c r="AW2457" s="7"/>
      <c r="AX2457" s="7"/>
      <c r="AY2457" s="7"/>
      <c r="AZ2457" s="7"/>
      <c r="BA2457" s="7"/>
      <c r="BI2457" s="7"/>
    </row>
    <row r="2458" spans="10:61" x14ac:dyDescent="0.2">
      <c r="J2458" s="7"/>
      <c r="K2458" s="7"/>
      <c r="L2458" s="7"/>
      <c r="M2458" s="7"/>
      <c r="N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R2458" s="7"/>
      <c r="AT2458" s="7"/>
      <c r="AV2458" s="7"/>
      <c r="AW2458" s="7"/>
      <c r="AX2458" s="7"/>
      <c r="AY2458" s="7"/>
      <c r="AZ2458" s="7"/>
      <c r="BA2458" s="7"/>
      <c r="BI2458" s="7"/>
    </row>
    <row r="2459" spans="10:61" x14ac:dyDescent="0.2">
      <c r="J2459" s="7"/>
      <c r="K2459" s="7"/>
      <c r="L2459" s="7"/>
      <c r="M2459" s="7"/>
      <c r="N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R2459" s="7"/>
      <c r="AT2459" s="7"/>
      <c r="AV2459" s="7"/>
      <c r="AW2459" s="7"/>
      <c r="AX2459" s="7"/>
      <c r="AY2459" s="7"/>
      <c r="AZ2459" s="7"/>
      <c r="BA2459" s="7"/>
      <c r="BI2459" s="7"/>
    </row>
    <row r="2460" spans="10:61" x14ac:dyDescent="0.2">
      <c r="J2460" s="7"/>
      <c r="K2460" s="7"/>
      <c r="L2460" s="7"/>
      <c r="M2460" s="7"/>
      <c r="N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R2460" s="7"/>
      <c r="AT2460" s="7"/>
      <c r="AV2460" s="7"/>
      <c r="AW2460" s="7"/>
      <c r="AX2460" s="7"/>
      <c r="AY2460" s="7"/>
      <c r="AZ2460" s="7"/>
      <c r="BA2460" s="7"/>
      <c r="BI2460" s="7"/>
    </row>
    <row r="2461" spans="10:61" x14ac:dyDescent="0.2">
      <c r="J2461" s="7"/>
      <c r="K2461" s="7"/>
      <c r="L2461" s="7"/>
      <c r="M2461" s="7"/>
      <c r="N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R2461" s="7"/>
      <c r="AT2461" s="7"/>
      <c r="AV2461" s="7"/>
      <c r="AW2461" s="7"/>
      <c r="AX2461" s="7"/>
      <c r="AY2461" s="7"/>
      <c r="AZ2461" s="7"/>
      <c r="BA2461" s="7"/>
      <c r="BI2461" s="7"/>
    </row>
    <row r="2462" spans="10:61" x14ac:dyDescent="0.2">
      <c r="J2462" s="7"/>
      <c r="K2462" s="7"/>
      <c r="L2462" s="7"/>
      <c r="M2462" s="7"/>
      <c r="N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R2462" s="7"/>
      <c r="AT2462" s="7"/>
      <c r="AV2462" s="7"/>
      <c r="AW2462" s="7"/>
      <c r="AX2462" s="7"/>
      <c r="AY2462" s="7"/>
      <c r="AZ2462" s="7"/>
      <c r="BA2462" s="7"/>
      <c r="BI2462" s="7"/>
    </row>
    <row r="2463" spans="10:61" x14ac:dyDescent="0.2">
      <c r="J2463" s="7"/>
      <c r="K2463" s="7"/>
      <c r="L2463" s="7"/>
      <c r="M2463" s="7"/>
      <c r="N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R2463" s="7"/>
      <c r="AT2463" s="7"/>
      <c r="AV2463" s="7"/>
      <c r="AW2463" s="7"/>
      <c r="AX2463" s="7"/>
      <c r="AY2463" s="7"/>
      <c r="AZ2463" s="7"/>
      <c r="BA2463" s="7"/>
      <c r="BI2463" s="7"/>
    </row>
    <row r="2464" spans="10:61" x14ac:dyDescent="0.2">
      <c r="J2464" s="7"/>
      <c r="K2464" s="7"/>
      <c r="L2464" s="7"/>
      <c r="M2464" s="7"/>
      <c r="N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R2464" s="7"/>
      <c r="AT2464" s="7"/>
      <c r="AV2464" s="7"/>
      <c r="AW2464" s="7"/>
      <c r="AX2464" s="7"/>
      <c r="AY2464" s="7"/>
      <c r="AZ2464" s="7"/>
      <c r="BA2464" s="7"/>
      <c r="BI2464" s="7"/>
    </row>
    <row r="2465" spans="10:61" x14ac:dyDescent="0.2">
      <c r="J2465" s="7"/>
      <c r="K2465" s="7"/>
      <c r="L2465" s="7"/>
      <c r="M2465" s="7"/>
      <c r="N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R2465" s="7"/>
      <c r="AT2465" s="7"/>
      <c r="AV2465" s="7"/>
      <c r="AW2465" s="7"/>
      <c r="AX2465" s="7"/>
      <c r="AY2465" s="7"/>
      <c r="AZ2465" s="7"/>
      <c r="BA2465" s="7"/>
      <c r="BI2465" s="7"/>
    </row>
    <row r="2466" spans="10:61" x14ac:dyDescent="0.2">
      <c r="J2466" s="7"/>
      <c r="K2466" s="7"/>
      <c r="L2466" s="7"/>
      <c r="M2466" s="7"/>
      <c r="N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R2466" s="7"/>
      <c r="AT2466" s="7"/>
      <c r="AV2466" s="7"/>
      <c r="AW2466" s="7"/>
      <c r="AX2466" s="7"/>
      <c r="AY2466" s="7"/>
      <c r="AZ2466" s="7"/>
      <c r="BA2466" s="7"/>
      <c r="BI2466" s="7"/>
    </row>
    <row r="2467" spans="10:61" x14ac:dyDescent="0.2">
      <c r="J2467" s="7"/>
      <c r="K2467" s="7"/>
      <c r="L2467" s="7"/>
      <c r="M2467" s="7"/>
      <c r="N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R2467" s="7"/>
      <c r="AT2467" s="7"/>
      <c r="AV2467" s="7"/>
      <c r="AW2467" s="7"/>
      <c r="AX2467" s="7"/>
      <c r="AY2467" s="7"/>
      <c r="AZ2467" s="7"/>
      <c r="BA2467" s="7"/>
      <c r="BI2467" s="7"/>
    </row>
    <row r="2468" spans="10:61" x14ac:dyDescent="0.2">
      <c r="J2468" s="7"/>
      <c r="K2468" s="7"/>
      <c r="L2468" s="7"/>
      <c r="M2468" s="7"/>
      <c r="N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R2468" s="7"/>
      <c r="AT2468" s="7"/>
      <c r="AV2468" s="7"/>
      <c r="AW2468" s="7"/>
      <c r="AX2468" s="7"/>
      <c r="AY2468" s="7"/>
      <c r="AZ2468" s="7"/>
      <c r="BA2468" s="7"/>
      <c r="BI2468" s="7"/>
    </row>
    <row r="2469" spans="10:61" x14ac:dyDescent="0.2">
      <c r="J2469" s="7"/>
      <c r="K2469" s="7"/>
      <c r="L2469" s="7"/>
      <c r="M2469" s="7"/>
      <c r="N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R2469" s="7"/>
      <c r="AT2469" s="7"/>
      <c r="AV2469" s="7"/>
      <c r="AW2469" s="7"/>
      <c r="AX2469" s="7"/>
      <c r="AY2469" s="7"/>
      <c r="AZ2469" s="7"/>
      <c r="BA2469" s="7"/>
      <c r="BI2469" s="7"/>
    </row>
    <row r="2470" spans="10:61" x14ac:dyDescent="0.2">
      <c r="J2470" s="7"/>
      <c r="K2470" s="7"/>
      <c r="L2470" s="7"/>
      <c r="M2470" s="7"/>
      <c r="N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R2470" s="7"/>
      <c r="AT2470" s="7"/>
      <c r="AV2470" s="7"/>
      <c r="AW2470" s="7"/>
      <c r="AX2470" s="7"/>
      <c r="AY2470" s="7"/>
      <c r="AZ2470" s="7"/>
      <c r="BA2470" s="7"/>
      <c r="BI2470" s="7"/>
    </row>
    <row r="2471" spans="10:61" x14ac:dyDescent="0.2">
      <c r="J2471" s="7"/>
      <c r="K2471" s="7"/>
      <c r="L2471" s="7"/>
      <c r="M2471" s="7"/>
      <c r="N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R2471" s="7"/>
      <c r="AT2471" s="7"/>
      <c r="AV2471" s="7"/>
      <c r="AW2471" s="7"/>
      <c r="AX2471" s="7"/>
      <c r="AY2471" s="7"/>
      <c r="AZ2471" s="7"/>
      <c r="BA2471" s="7"/>
      <c r="BI2471" s="7"/>
    </row>
    <row r="2472" spans="10:61" x14ac:dyDescent="0.2">
      <c r="J2472" s="7"/>
      <c r="K2472" s="7"/>
      <c r="L2472" s="7"/>
      <c r="M2472" s="7"/>
      <c r="N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R2472" s="7"/>
      <c r="AT2472" s="7"/>
      <c r="AV2472" s="7"/>
      <c r="AW2472" s="7"/>
      <c r="AX2472" s="7"/>
      <c r="AY2472" s="7"/>
      <c r="AZ2472" s="7"/>
      <c r="BA2472" s="7"/>
      <c r="BI2472" s="7"/>
    </row>
    <row r="2473" spans="10:61" x14ac:dyDescent="0.2">
      <c r="J2473" s="7"/>
      <c r="K2473" s="7"/>
      <c r="L2473" s="7"/>
      <c r="M2473" s="7"/>
      <c r="N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R2473" s="7"/>
      <c r="AT2473" s="7"/>
      <c r="AV2473" s="7"/>
      <c r="AW2473" s="7"/>
      <c r="AX2473" s="7"/>
      <c r="AY2473" s="7"/>
      <c r="AZ2473" s="7"/>
      <c r="BA2473" s="7"/>
      <c r="BI2473" s="7"/>
    </row>
    <row r="2474" spans="10:61" x14ac:dyDescent="0.2">
      <c r="J2474" s="7"/>
      <c r="K2474" s="7"/>
      <c r="L2474" s="7"/>
      <c r="M2474" s="7"/>
      <c r="N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R2474" s="7"/>
      <c r="AT2474" s="7"/>
      <c r="AV2474" s="7"/>
      <c r="AW2474" s="7"/>
      <c r="AX2474" s="7"/>
      <c r="AY2474" s="7"/>
      <c r="AZ2474" s="7"/>
      <c r="BA2474" s="7"/>
      <c r="BI2474" s="7"/>
    </row>
    <row r="2475" spans="10:61" x14ac:dyDescent="0.2">
      <c r="J2475" s="7"/>
      <c r="K2475" s="7"/>
      <c r="L2475" s="7"/>
      <c r="M2475" s="7"/>
      <c r="N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R2475" s="7"/>
      <c r="AT2475" s="7"/>
      <c r="AV2475" s="7"/>
      <c r="AW2475" s="7"/>
      <c r="AX2475" s="7"/>
      <c r="AY2475" s="7"/>
      <c r="AZ2475" s="7"/>
      <c r="BA2475" s="7"/>
      <c r="BI2475" s="7"/>
    </row>
    <row r="2476" spans="10:61" x14ac:dyDescent="0.2">
      <c r="J2476" s="7"/>
      <c r="K2476" s="7"/>
      <c r="L2476" s="7"/>
      <c r="M2476" s="7"/>
      <c r="N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R2476" s="7"/>
      <c r="AT2476" s="7"/>
      <c r="AV2476" s="7"/>
      <c r="AW2476" s="7"/>
      <c r="AX2476" s="7"/>
      <c r="AY2476" s="7"/>
      <c r="AZ2476" s="7"/>
      <c r="BA2476" s="7"/>
      <c r="BI2476" s="7"/>
    </row>
    <row r="2477" spans="10:61" x14ac:dyDescent="0.2">
      <c r="J2477" s="7"/>
      <c r="K2477" s="7"/>
      <c r="L2477" s="7"/>
      <c r="M2477" s="7"/>
      <c r="N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R2477" s="7"/>
      <c r="AT2477" s="7"/>
      <c r="AV2477" s="7"/>
      <c r="AW2477" s="7"/>
      <c r="AX2477" s="7"/>
      <c r="AY2477" s="7"/>
      <c r="AZ2477" s="7"/>
      <c r="BA2477" s="7"/>
      <c r="BI2477" s="7"/>
    </row>
    <row r="2478" spans="10:61" x14ac:dyDescent="0.2">
      <c r="J2478" s="7"/>
      <c r="K2478" s="7"/>
      <c r="L2478" s="7"/>
      <c r="M2478" s="7"/>
      <c r="N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R2478" s="7"/>
      <c r="AT2478" s="7"/>
      <c r="AV2478" s="7"/>
      <c r="AW2478" s="7"/>
      <c r="AX2478" s="7"/>
      <c r="AY2478" s="7"/>
      <c r="AZ2478" s="7"/>
      <c r="BA2478" s="7"/>
      <c r="BI2478" s="7"/>
    </row>
    <row r="2479" spans="10:61" x14ac:dyDescent="0.2">
      <c r="J2479" s="7"/>
      <c r="K2479" s="7"/>
      <c r="L2479" s="7"/>
      <c r="M2479" s="7"/>
      <c r="N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R2479" s="7"/>
      <c r="AT2479" s="7"/>
      <c r="AV2479" s="7"/>
      <c r="AW2479" s="7"/>
      <c r="AX2479" s="7"/>
      <c r="AY2479" s="7"/>
      <c r="AZ2479" s="7"/>
      <c r="BA2479" s="7"/>
      <c r="BI2479" s="7"/>
    </row>
    <row r="2480" spans="10:61" x14ac:dyDescent="0.2">
      <c r="J2480" s="7"/>
      <c r="K2480" s="7"/>
      <c r="L2480" s="7"/>
      <c r="M2480" s="7"/>
      <c r="N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R2480" s="7"/>
      <c r="AT2480" s="7"/>
      <c r="AV2480" s="7"/>
      <c r="AW2480" s="7"/>
      <c r="AX2480" s="7"/>
      <c r="AY2480" s="7"/>
      <c r="AZ2480" s="7"/>
      <c r="BA2480" s="7"/>
      <c r="BI2480" s="7"/>
    </row>
    <row r="2481" spans="10:61" x14ac:dyDescent="0.2">
      <c r="J2481" s="7"/>
      <c r="K2481" s="7"/>
      <c r="L2481" s="7"/>
      <c r="M2481" s="7"/>
      <c r="N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R2481" s="7"/>
      <c r="AT2481" s="7"/>
      <c r="AV2481" s="7"/>
      <c r="AW2481" s="7"/>
      <c r="AX2481" s="7"/>
      <c r="AY2481" s="7"/>
      <c r="AZ2481" s="7"/>
      <c r="BA2481" s="7"/>
      <c r="BI2481" s="7"/>
    </row>
    <row r="2482" spans="10:61" x14ac:dyDescent="0.2">
      <c r="J2482" s="7"/>
      <c r="K2482" s="7"/>
      <c r="L2482" s="7"/>
      <c r="M2482" s="7"/>
      <c r="N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R2482" s="7"/>
      <c r="AT2482" s="7"/>
      <c r="AV2482" s="7"/>
      <c r="AW2482" s="7"/>
      <c r="AX2482" s="7"/>
      <c r="AY2482" s="7"/>
      <c r="AZ2482" s="7"/>
      <c r="BA2482" s="7"/>
      <c r="BI2482" s="7"/>
    </row>
    <row r="2483" spans="10:61" x14ac:dyDescent="0.2">
      <c r="J2483" s="7"/>
      <c r="K2483" s="7"/>
      <c r="L2483" s="7"/>
      <c r="M2483" s="7"/>
      <c r="N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R2483" s="7"/>
      <c r="AT2483" s="7"/>
      <c r="AV2483" s="7"/>
      <c r="AW2483" s="7"/>
      <c r="AX2483" s="7"/>
      <c r="AY2483" s="7"/>
      <c r="AZ2483" s="7"/>
      <c r="BA2483" s="7"/>
      <c r="BI2483" s="7"/>
    </row>
    <row r="2484" spans="10:61" x14ac:dyDescent="0.2">
      <c r="J2484" s="7"/>
      <c r="K2484" s="7"/>
      <c r="L2484" s="7"/>
      <c r="M2484" s="7"/>
      <c r="N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R2484" s="7"/>
      <c r="AT2484" s="7"/>
      <c r="AV2484" s="7"/>
      <c r="AW2484" s="7"/>
      <c r="AX2484" s="7"/>
      <c r="AY2484" s="7"/>
      <c r="AZ2484" s="7"/>
      <c r="BA2484" s="7"/>
      <c r="BI2484" s="7"/>
    </row>
    <row r="2485" spans="10:61" x14ac:dyDescent="0.2">
      <c r="J2485" s="7"/>
      <c r="K2485" s="7"/>
      <c r="L2485" s="7"/>
      <c r="M2485" s="7"/>
      <c r="N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R2485" s="7"/>
      <c r="AT2485" s="7"/>
      <c r="AV2485" s="7"/>
      <c r="AW2485" s="7"/>
      <c r="AX2485" s="7"/>
      <c r="AY2485" s="7"/>
      <c r="AZ2485" s="7"/>
      <c r="BA2485" s="7"/>
      <c r="BI2485" s="7"/>
    </row>
    <row r="2486" spans="10:61" x14ac:dyDescent="0.2">
      <c r="J2486" s="7"/>
      <c r="K2486" s="7"/>
      <c r="L2486" s="7"/>
      <c r="M2486" s="7"/>
      <c r="N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R2486" s="7"/>
      <c r="AT2486" s="7"/>
      <c r="AV2486" s="7"/>
      <c r="AW2486" s="7"/>
      <c r="AX2486" s="7"/>
      <c r="AY2486" s="7"/>
      <c r="AZ2486" s="7"/>
      <c r="BA2486" s="7"/>
      <c r="BI2486" s="7"/>
    </row>
    <row r="2487" spans="10:61" x14ac:dyDescent="0.2">
      <c r="J2487" s="7"/>
      <c r="K2487" s="7"/>
      <c r="L2487" s="7"/>
      <c r="M2487" s="7"/>
      <c r="N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R2487" s="7"/>
      <c r="AT2487" s="7"/>
      <c r="AV2487" s="7"/>
      <c r="AW2487" s="7"/>
      <c r="AX2487" s="7"/>
      <c r="AY2487" s="7"/>
      <c r="AZ2487" s="7"/>
      <c r="BA2487" s="7"/>
      <c r="BI2487" s="7"/>
    </row>
    <row r="2488" spans="10:61" x14ac:dyDescent="0.2">
      <c r="J2488" s="7"/>
      <c r="K2488" s="7"/>
      <c r="L2488" s="7"/>
      <c r="M2488" s="7"/>
      <c r="N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R2488" s="7"/>
      <c r="AT2488" s="7"/>
      <c r="AV2488" s="7"/>
      <c r="AW2488" s="7"/>
      <c r="AX2488" s="7"/>
      <c r="AY2488" s="7"/>
      <c r="AZ2488" s="7"/>
      <c r="BA2488" s="7"/>
      <c r="BI2488" s="7"/>
    </row>
    <row r="2489" spans="10:61" x14ac:dyDescent="0.2">
      <c r="J2489" s="7"/>
      <c r="K2489" s="7"/>
      <c r="L2489" s="7"/>
      <c r="M2489" s="7"/>
      <c r="N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R2489" s="7"/>
      <c r="AT2489" s="7"/>
      <c r="AV2489" s="7"/>
      <c r="AW2489" s="7"/>
      <c r="AX2489" s="7"/>
      <c r="AY2489" s="7"/>
      <c r="AZ2489" s="7"/>
      <c r="BA2489" s="7"/>
      <c r="BI2489" s="7"/>
    </row>
    <row r="2490" spans="10:61" x14ac:dyDescent="0.2">
      <c r="J2490" s="7"/>
      <c r="K2490" s="7"/>
      <c r="L2490" s="7"/>
      <c r="M2490" s="7"/>
      <c r="N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R2490" s="7"/>
      <c r="AT2490" s="7"/>
      <c r="AV2490" s="7"/>
      <c r="AW2490" s="7"/>
      <c r="AX2490" s="7"/>
      <c r="AY2490" s="7"/>
      <c r="AZ2490" s="7"/>
      <c r="BA2490" s="7"/>
      <c r="BI2490" s="7"/>
    </row>
    <row r="2491" spans="10:61" x14ac:dyDescent="0.2">
      <c r="J2491" s="7"/>
      <c r="K2491" s="7"/>
      <c r="L2491" s="7"/>
      <c r="M2491" s="7"/>
      <c r="N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R2491" s="7"/>
      <c r="AT2491" s="7"/>
      <c r="AV2491" s="7"/>
      <c r="AW2491" s="7"/>
      <c r="AX2491" s="7"/>
      <c r="AY2491" s="7"/>
      <c r="AZ2491" s="7"/>
      <c r="BA2491" s="7"/>
      <c r="BI2491" s="7"/>
    </row>
    <row r="2492" spans="10:61" x14ac:dyDescent="0.2">
      <c r="J2492" s="7"/>
      <c r="K2492" s="7"/>
      <c r="L2492" s="7"/>
      <c r="M2492" s="7"/>
      <c r="N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R2492" s="7"/>
      <c r="AT2492" s="7"/>
      <c r="AV2492" s="7"/>
      <c r="AW2492" s="7"/>
      <c r="AX2492" s="7"/>
      <c r="AY2492" s="7"/>
      <c r="AZ2492" s="7"/>
      <c r="BA2492" s="7"/>
      <c r="BI2492" s="7"/>
    </row>
    <row r="2493" spans="10:61" x14ac:dyDescent="0.2">
      <c r="J2493" s="7"/>
      <c r="K2493" s="7"/>
      <c r="L2493" s="7"/>
      <c r="M2493" s="7"/>
      <c r="N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R2493" s="7"/>
      <c r="AT2493" s="7"/>
      <c r="AV2493" s="7"/>
      <c r="AW2493" s="7"/>
      <c r="AX2493" s="7"/>
      <c r="AY2493" s="7"/>
      <c r="AZ2493" s="7"/>
      <c r="BA2493" s="7"/>
      <c r="BI2493" s="7"/>
    </row>
    <row r="2494" spans="10:61" x14ac:dyDescent="0.2">
      <c r="J2494" s="7"/>
      <c r="K2494" s="7"/>
      <c r="L2494" s="7"/>
      <c r="M2494" s="7"/>
      <c r="N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R2494" s="7"/>
      <c r="AT2494" s="7"/>
      <c r="AV2494" s="7"/>
      <c r="AW2494" s="7"/>
      <c r="AX2494" s="7"/>
      <c r="AY2494" s="7"/>
      <c r="AZ2494" s="7"/>
      <c r="BA2494" s="7"/>
      <c r="BI2494" s="7"/>
    </row>
    <row r="2495" spans="10:61" x14ac:dyDescent="0.2">
      <c r="J2495" s="7"/>
      <c r="K2495" s="7"/>
      <c r="L2495" s="7"/>
      <c r="M2495" s="7"/>
      <c r="N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R2495" s="7"/>
      <c r="AT2495" s="7"/>
      <c r="AV2495" s="7"/>
      <c r="AW2495" s="7"/>
      <c r="AX2495" s="7"/>
      <c r="AY2495" s="7"/>
      <c r="AZ2495" s="7"/>
      <c r="BA2495" s="7"/>
      <c r="BI2495" s="7"/>
    </row>
    <row r="2496" spans="10:61" x14ac:dyDescent="0.2">
      <c r="J2496" s="7"/>
      <c r="K2496" s="7"/>
      <c r="L2496" s="7"/>
      <c r="M2496" s="7"/>
      <c r="N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R2496" s="7"/>
      <c r="AT2496" s="7"/>
      <c r="AV2496" s="7"/>
      <c r="AW2496" s="7"/>
      <c r="AX2496" s="7"/>
      <c r="AY2496" s="7"/>
      <c r="AZ2496" s="7"/>
      <c r="BA2496" s="7"/>
      <c r="BI2496" s="7"/>
    </row>
    <row r="2497" spans="10:61" x14ac:dyDescent="0.2">
      <c r="J2497" s="7"/>
      <c r="K2497" s="7"/>
      <c r="L2497" s="7"/>
      <c r="M2497" s="7"/>
      <c r="N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R2497" s="7"/>
      <c r="AT2497" s="7"/>
      <c r="AV2497" s="7"/>
      <c r="AW2497" s="7"/>
      <c r="AX2497" s="7"/>
      <c r="AY2497" s="7"/>
      <c r="AZ2497" s="7"/>
      <c r="BA2497" s="7"/>
      <c r="BI2497" s="7"/>
    </row>
    <row r="2498" spans="10:61" x14ac:dyDescent="0.2">
      <c r="J2498" s="7"/>
      <c r="K2498" s="7"/>
      <c r="L2498" s="7"/>
      <c r="M2498" s="7"/>
      <c r="N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R2498" s="7"/>
      <c r="AT2498" s="7"/>
      <c r="AV2498" s="7"/>
      <c r="AW2498" s="7"/>
      <c r="AX2498" s="7"/>
      <c r="AY2498" s="7"/>
      <c r="AZ2498" s="7"/>
      <c r="BA2498" s="7"/>
      <c r="BI2498" s="7"/>
    </row>
    <row r="2499" spans="10:61" x14ac:dyDescent="0.2">
      <c r="J2499" s="7"/>
      <c r="K2499" s="7"/>
      <c r="L2499" s="7"/>
      <c r="M2499" s="7"/>
      <c r="N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R2499" s="7"/>
      <c r="AT2499" s="7"/>
      <c r="AV2499" s="7"/>
      <c r="AW2499" s="7"/>
      <c r="AX2499" s="7"/>
      <c r="AY2499" s="7"/>
      <c r="AZ2499" s="7"/>
      <c r="BA2499" s="7"/>
      <c r="BI2499" s="7"/>
    </row>
    <row r="2500" spans="10:61" x14ac:dyDescent="0.2">
      <c r="J2500" s="7"/>
      <c r="K2500" s="7"/>
      <c r="L2500" s="7"/>
      <c r="M2500" s="7"/>
      <c r="N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R2500" s="7"/>
      <c r="AT2500" s="7"/>
      <c r="AV2500" s="7"/>
      <c r="AW2500" s="7"/>
      <c r="AX2500" s="7"/>
      <c r="AY2500" s="7"/>
      <c r="AZ2500" s="7"/>
      <c r="BA2500" s="7"/>
      <c r="BI2500" s="7"/>
    </row>
    <row r="2501" spans="10:61" x14ac:dyDescent="0.2">
      <c r="J2501" s="7"/>
      <c r="K2501" s="7"/>
      <c r="L2501" s="7"/>
      <c r="M2501" s="7"/>
      <c r="N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R2501" s="7"/>
      <c r="AT2501" s="7"/>
      <c r="AV2501" s="7"/>
      <c r="AW2501" s="7"/>
      <c r="AX2501" s="7"/>
      <c r="AY2501" s="7"/>
      <c r="AZ2501" s="7"/>
      <c r="BA2501" s="7"/>
      <c r="BI2501" s="7"/>
    </row>
    <row r="2502" spans="10:61" x14ac:dyDescent="0.2">
      <c r="J2502" s="7"/>
      <c r="K2502" s="7"/>
      <c r="L2502" s="7"/>
      <c r="M2502" s="7"/>
      <c r="N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R2502" s="7"/>
      <c r="AT2502" s="7"/>
      <c r="AV2502" s="7"/>
      <c r="AW2502" s="7"/>
      <c r="AX2502" s="7"/>
      <c r="AY2502" s="7"/>
      <c r="AZ2502" s="7"/>
      <c r="BA2502" s="7"/>
      <c r="BI2502" s="7"/>
    </row>
    <row r="2503" spans="10:61" x14ac:dyDescent="0.2">
      <c r="J2503" s="7"/>
      <c r="K2503" s="7"/>
      <c r="L2503" s="7"/>
      <c r="M2503" s="7"/>
      <c r="N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R2503" s="7"/>
      <c r="AT2503" s="7"/>
      <c r="AV2503" s="7"/>
      <c r="AW2503" s="7"/>
      <c r="AX2503" s="7"/>
      <c r="AY2503" s="7"/>
      <c r="AZ2503" s="7"/>
      <c r="BA2503" s="7"/>
      <c r="BI2503" s="7"/>
    </row>
    <row r="2504" spans="10:61" x14ac:dyDescent="0.2">
      <c r="J2504" s="7"/>
      <c r="K2504" s="7"/>
      <c r="L2504" s="7"/>
      <c r="M2504" s="7"/>
      <c r="N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R2504" s="7"/>
      <c r="AT2504" s="7"/>
      <c r="AV2504" s="7"/>
      <c r="AW2504" s="7"/>
      <c r="AX2504" s="7"/>
      <c r="AY2504" s="7"/>
      <c r="AZ2504" s="7"/>
      <c r="BA2504" s="7"/>
      <c r="BI2504" s="7"/>
    </row>
    <row r="2505" spans="10:61" x14ac:dyDescent="0.2">
      <c r="J2505" s="7"/>
      <c r="K2505" s="7"/>
      <c r="L2505" s="7"/>
      <c r="M2505" s="7"/>
      <c r="N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R2505" s="7"/>
      <c r="AT2505" s="7"/>
      <c r="AV2505" s="7"/>
      <c r="AW2505" s="7"/>
      <c r="AX2505" s="7"/>
      <c r="AY2505" s="7"/>
      <c r="AZ2505" s="7"/>
      <c r="BA2505" s="7"/>
      <c r="BI2505" s="7"/>
    </row>
    <row r="2506" spans="10:61" x14ac:dyDescent="0.2">
      <c r="J2506" s="7"/>
      <c r="K2506" s="7"/>
      <c r="L2506" s="7"/>
      <c r="M2506" s="7"/>
      <c r="N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R2506" s="7"/>
      <c r="AT2506" s="7"/>
      <c r="AV2506" s="7"/>
      <c r="AW2506" s="7"/>
      <c r="AX2506" s="7"/>
      <c r="AY2506" s="7"/>
      <c r="AZ2506" s="7"/>
      <c r="BA2506" s="7"/>
      <c r="BI2506" s="7"/>
    </row>
    <row r="2507" spans="10:61" x14ac:dyDescent="0.2">
      <c r="J2507" s="7"/>
      <c r="K2507" s="7"/>
      <c r="L2507" s="7"/>
      <c r="M2507" s="7"/>
      <c r="N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R2507" s="7"/>
      <c r="AT2507" s="7"/>
      <c r="AV2507" s="7"/>
      <c r="AW2507" s="7"/>
      <c r="AX2507" s="7"/>
      <c r="AY2507" s="7"/>
      <c r="AZ2507" s="7"/>
      <c r="BA2507" s="7"/>
      <c r="BI2507" s="7"/>
    </row>
    <row r="2508" spans="10:61" x14ac:dyDescent="0.2">
      <c r="J2508" s="7"/>
      <c r="K2508" s="7"/>
      <c r="L2508" s="7"/>
      <c r="M2508" s="7"/>
      <c r="N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R2508" s="7"/>
      <c r="AT2508" s="7"/>
      <c r="AV2508" s="7"/>
      <c r="AW2508" s="7"/>
      <c r="AX2508" s="7"/>
      <c r="AY2508" s="7"/>
      <c r="AZ2508" s="7"/>
      <c r="BA2508" s="7"/>
      <c r="BI2508" s="7"/>
    </row>
    <row r="2509" spans="10:61" x14ac:dyDescent="0.2">
      <c r="J2509" s="7"/>
      <c r="K2509" s="7"/>
      <c r="L2509" s="7"/>
      <c r="M2509" s="7"/>
      <c r="N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R2509" s="7"/>
      <c r="AT2509" s="7"/>
      <c r="AV2509" s="7"/>
      <c r="AW2509" s="7"/>
      <c r="AX2509" s="7"/>
      <c r="AY2509" s="7"/>
      <c r="AZ2509" s="7"/>
      <c r="BA2509" s="7"/>
      <c r="BI2509" s="7"/>
    </row>
    <row r="2510" spans="10:61" x14ac:dyDescent="0.2">
      <c r="J2510" s="7"/>
      <c r="K2510" s="7"/>
      <c r="L2510" s="7"/>
      <c r="M2510" s="7"/>
      <c r="N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R2510" s="7"/>
      <c r="AT2510" s="7"/>
      <c r="AV2510" s="7"/>
      <c r="AW2510" s="7"/>
      <c r="AX2510" s="7"/>
      <c r="AY2510" s="7"/>
      <c r="AZ2510" s="7"/>
      <c r="BA2510" s="7"/>
      <c r="BI2510" s="7"/>
    </row>
    <row r="2511" spans="10:61" x14ac:dyDescent="0.2">
      <c r="J2511" s="7"/>
      <c r="K2511" s="7"/>
      <c r="L2511" s="7"/>
      <c r="M2511" s="7"/>
      <c r="N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R2511" s="7"/>
      <c r="AT2511" s="7"/>
      <c r="AV2511" s="7"/>
      <c r="AW2511" s="7"/>
      <c r="AX2511" s="7"/>
      <c r="AY2511" s="7"/>
      <c r="AZ2511" s="7"/>
      <c r="BA2511" s="7"/>
      <c r="BI2511" s="7"/>
    </row>
    <row r="2512" spans="10:61" x14ac:dyDescent="0.2">
      <c r="J2512" s="7"/>
      <c r="K2512" s="7"/>
      <c r="L2512" s="7"/>
      <c r="M2512" s="7"/>
      <c r="N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R2512" s="7"/>
      <c r="AT2512" s="7"/>
      <c r="AV2512" s="7"/>
      <c r="AW2512" s="7"/>
      <c r="AX2512" s="7"/>
      <c r="AY2512" s="7"/>
      <c r="AZ2512" s="7"/>
      <c r="BA2512" s="7"/>
      <c r="BI2512" s="7"/>
    </row>
    <row r="2513" spans="10:61" x14ac:dyDescent="0.2">
      <c r="J2513" s="7"/>
      <c r="K2513" s="7"/>
      <c r="L2513" s="7"/>
      <c r="M2513" s="7"/>
      <c r="N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R2513" s="7"/>
      <c r="AT2513" s="7"/>
      <c r="AV2513" s="7"/>
      <c r="AW2513" s="7"/>
      <c r="AX2513" s="7"/>
      <c r="AY2513" s="7"/>
      <c r="AZ2513" s="7"/>
      <c r="BA2513" s="7"/>
      <c r="BI2513" s="7"/>
    </row>
    <row r="2514" spans="10:61" x14ac:dyDescent="0.2">
      <c r="J2514" s="7"/>
      <c r="K2514" s="7"/>
      <c r="L2514" s="7"/>
      <c r="M2514" s="7"/>
      <c r="N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R2514" s="7"/>
      <c r="AT2514" s="7"/>
      <c r="AV2514" s="7"/>
      <c r="AW2514" s="7"/>
      <c r="AX2514" s="7"/>
      <c r="AY2514" s="7"/>
      <c r="AZ2514" s="7"/>
      <c r="BA2514" s="7"/>
      <c r="BI2514" s="7"/>
    </row>
    <row r="2515" spans="10:61" x14ac:dyDescent="0.2">
      <c r="J2515" s="7"/>
      <c r="K2515" s="7"/>
      <c r="L2515" s="7"/>
      <c r="M2515" s="7"/>
      <c r="N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R2515" s="7"/>
      <c r="AT2515" s="7"/>
      <c r="AV2515" s="7"/>
      <c r="AW2515" s="7"/>
      <c r="AX2515" s="7"/>
      <c r="AY2515" s="7"/>
      <c r="AZ2515" s="7"/>
      <c r="BA2515" s="7"/>
      <c r="BI2515" s="7"/>
    </row>
    <row r="2516" spans="10:61" x14ac:dyDescent="0.2">
      <c r="J2516" s="7"/>
      <c r="K2516" s="7"/>
      <c r="L2516" s="7"/>
      <c r="M2516" s="7"/>
      <c r="N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R2516" s="7"/>
      <c r="AT2516" s="7"/>
      <c r="AV2516" s="7"/>
      <c r="AW2516" s="7"/>
      <c r="AX2516" s="7"/>
      <c r="AY2516" s="7"/>
      <c r="AZ2516" s="7"/>
      <c r="BA2516" s="7"/>
      <c r="BI2516" s="7"/>
    </row>
    <row r="2517" spans="10:61" x14ac:dyDescent="0.2">
      <c r="J2517" s="7"/>
      <c r="K2517" s="7"/>
      <c r="L2517" s="7"/>
      <c r="M2517" s="7"/>
      <c r="N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R2517" s="7"/>
      <c r="AT2517" s="7"/>
      <c r="AV2517" s="7"/>
      <c r="AW2517" s="7"/>
      <c r="AX2517" s="7"/>
      <c r="AY2517" s="7"/>
      <c r="AZ2517" s="7"/>
      <c r="BA2517" s="7"/>
      <c r="BI2517" s="7"/>
    </row>
    <row r="2518" spans="10:61" x14ac:dyDescent="0.2">
      <c r="J2518" s="7"/>
      <c r="K2518" s="7"/>
      <c r="L2518" s="7"/>
      <c r="M2518" s="7"/>
      <c r="N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R2518" s="7"/>
      <c r="AT2518" s="7"/>
      <c r="AV2518" s="7"/>
      <c r="AW2518" s="7"/>
      <c r="AX2518" s="7"/>
      <c r="AY2518" s="7"/>
      <c r="AZ2518" s="7"/>
      <c r="BA2518" s="7"/>
      <c r="BI2518" s="7"/>
    </row>
    <row r="2519" spans="10:61" x14ac:dyDescent="0.2">
      <c r="J2519" s="7"/>
      <c r="K2519" s="7"/>
      <c r="L2519" s="7"/>
      <c r="M2519" s="7"/>
      <c r="N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R2519" s="7"/>
      <c r="AT2519" s="7"/>
      <c r="AV2519" s="7"/>
      <c r="AW2519" s="7"/>
      <c r="AX2519" s="7"/>
      <c r="AY2519" s="7"/>
      <c r="AZ2519" s="7"/>
      <c r="BA2519" s="7"/>
      <c r="BI2519" s="7"/>
    </row>
    <row r="2520" spans="10:61" x14ac:dyDescent="0.2">
      <c r="J2520" s="7"/>
      <c r="K2520" s="7"/>
      <c r="L2520" s="7"/>
      <c r="M2520" s="7"/>
      <c r="N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R2520" s="7"/>
      <c r="AT2520" s="7"/>
      <c r="AV2520" s="7"/>
      <c r="AW2520" s="7"/>
      <c r="AX2520" s="7"/>
      <c r="AY2520" s="7"/>
      <c r="AZ2520" s="7"/>
      <c r="BA2520" s="7"/>
      <c r="BI2520" s="7"/>
    </row>
    <row r="2521" spans="10:61" x14ac:dyDescent="0.2">
      <c r="J2521" s="7"/>
      <c r="K2521" s="7"/>
      <c r="L2521" s="7"/>
      <c r="M2521" s="7"/>
      <c r="N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R2521" s="7"/>
      <c r="AT2521" s="7"/>
      <c r="AV2521" s="7"/>
      <c r="AW2521" s="7"/>
      <c r="AX2521" s="7"/>
      <c r="AY2521" s="7"/>
      <c r="AZ2521" s="7"/>
      <c r="BA2521" s="7"/>
      <c r="BI2521" s="7"/>
    </row>
    <row r="2522" spans="10:61" x14ac:dyDescent="0.2">
      <c r="J2522" s="7"/>
      <c r="K2522" s="7"/>
      <c r="L2522" s="7"/>
      <c r="M2522" s="7"/>
      <c r="N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R2522" s="7"/>
      <c r="AT2522" s="7"/>
      <c r="AV2522" s="7"/>
      <c r="AW2522" s="7"/>
      <c r="AX2522" s="7"/>
      <c r="AY2522" s="7"/>
      <c r="AZ2522" s="7"/>
      <c r="BA2522" s="7"/>
      <c r="BI2522" s="7"/>
    </row>
    <row r="2523" spans="10:61" x14ac:dyDescent="0.2">
      <c r="J2523" s="7"/>
      <c r="K2523" s="7"/>
      <c r="L2523" s="7"/>
      <c r="M2523" s="7"/>
      <c r="N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R2523" s="7"/>
      <c r="AT2523" s="7"/>
      <c r="AV2523" s="7"/>
      <c r="AW2523" s="7"/>
      <c r="AX2523" s="7"/>
      <c r="AY2523" s="7"/>
      <c r="AZ2523" s="7"/>
      <c r="BA2523" s="7"/>
      <c r="BI2523" s="7"/>
    </row>
    <row r="2524" spans="10:61" x14ac:dyDescent="0.2">
      <c r="J2524" s="7"/>
      <c r="K2524" s="7"/>
      <c r="L2524" s="7"/>
      <c r="M2524" s="7"/>
      <c r="N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R2524" s="7"/>
      <c r="AT2524" s="7"/>
      <c r="AV2524" s="7"/>
      <c r="AW2524" s="7"/>
      <c r="AX2524" s="7"/>
      <c r="AY2524" s="7"/>
      <c r="AZ2524" s="7"/>
      <c r="BA2524" s="7"/>
      <c r="BI2524" s="7"/>
    </row>
    <row r="2525" spans="10:61" x14ac:dyDescent="0.2">
      <c r="J2525" s="7"/>
      <c r="K2525" s="7"/>
      <c r="L2525" s="7"/>
      <c r="M2525" s="7"/>
      <c r="N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R2525" s="7"/>
      <c r="AT2525" s="7"/>
      <c r="AV2525" s="7"/>
      <c r="AW2525" s="7"/>
      <c r="AX2525" s="7"/>
      <c r="AY2525" s="7"/>
      <c r="AZ2525" s="7"/>
      <c r="BA2525" s="7"/>
      <c r="BI2525" s="7"/>
    </row>
    <row r="2526" spans="10:61" x14ac:dyDescent="0.2">
      <c r="J2526" s="7"/>
      <c r="K2526" s="7"/>
      <c r="L2526" s="7"/>
      <c r="M2526" s="7"/>
      <c r="N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R2526" s="7"/>
      <c r="AT2526" s="7"/>
      <c r="AV2526" s="7"/>
      <c r="AW2526" s="7"/>
      <c r="AX2526" s="7"/>
      <c r="AY2526" s="7"/>
      <c r="AZ2526" s="7"/>
      <c r="BA2526" s="7"/>
      <c r="BI2526" s="7"/>
    </row>
    <row r="2527" spans="10:61" x14ac:dyDescent="0.2">
      <c r="J2527" s="7"/>
      <c r="K2527" s="7"/>
      <c r="L2527" s="7"/>
      <c r="M2527" s="7"/>
      <c r="N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R2527" s="7"/>
      <c r="AT2527" s="7"/>
      <c r="AV2527" s="7"/>
      <c r="AW2527" s="7"/>
      <c r="AX2527" s="7"/>
      <c r="AY2527" s="7"/>
      <c r="AZ2527" s="7"/>
      <c r="BA2527" s="7"/>
      <c r="BI2527" s="7"/>
    </row>
    <row r="2528" spans="10:61" x14ac:dyDescent="0.2">
      <c r="J2528" s="7"/>
      <c r="K2528" s="7"/>
      <c r="L2528" s="7"/>
      <c r="M2528" s="7"/>
      <c r="N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R2528" s="7"/>
      <c r="AT2528" s="7"/>
      <c r="AV2528" s="7"/>
      <c r="AW2528" s="7"/>
      <c r="AX2528" s="7"/>
      <c r="AY2528" s="7"/>
      <c r="AZ2528" s="7"/>
      <c r="BA2528" s="7"/>
      <c r="BI2528" s="7"/>
    </row>
    <row r="2529" spans="10:61" x14ac:dyDescent="0.2">
      <c r="J2529" s="7"/>
      <c r="K2529" s="7"/>
      <c r="L2529" s="7"/>
      <c r="M2529" s="7"/>
      <c r="N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R2529" s="7"/>
      <c r="AT2529" s="7"/>
      <c r="AV2529" s="7"/>
      <c r="AW2529" s="7"/>
      <c r="AX2529" s="7"/>
      <c r="AY2529" s="7"/>
      <c r="AZ2529" s="7"/>
      <c r="BA2529" s="7"/>
      <c r="BI2529" s="7"/>
    </row>
    <row r="2530" spans="10:61" x14ac:dyDescent="0.2">
      <c r="J2530" s="7"/>
      <c r="K2530" s="7"/>
      <c r="L2530" s="7"/>
      <c r="M2530" s="7"/>
      <c r="N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R2530" s="7"/>
      <c r="AT2530" s="7"/>
      <c r="AV2530" s="7"/>
      <c r="AW2530" s="7"/>
      <c r="AX2530" s="7"/>
      <c r="AY2530" s="7"/>
      <c r="AZ2530" s="7"/>
      <c r="BA2530" s="7"/>
      <c r="BI2530" s="7"/>
    </row>
    <row r="2531" spans="10:61" x14ac:dyDescent="0.2">
      <c r="J2531" s="7"/>
      <c r="K2531" s="7"/>
      <c r="L2531" s="7"/>
      <c r="M2531" s="7"/>
      <c r="N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R2531" s="7"/>
      <c r="AT2531" s="7"/>
      <c r="AV2531" s="7"/>
      <c r="AW2531" s="7"/>
      <c r="AX2531" s="7"/>
      <c r="AY2531" s="7"/>
      <c r="AZ2531" s="7"/>
      <c r="BA2531" s="7"/>
      <c r="BI2531" s="7"/>
    </row>
    <row r="2532" spans="10:61" x14ac:dyDescent="0.2">
      <c r="J2532" s="7"/>
      <c r="K2532" s="7"/>
      <c r="L2532" s="7"/>
      <c r="M2532" s="7"/>
      <c r="N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R2532" s="7"/>
      <c r="AT2532" s="7"/>
      <c r="AV2532" s="7"/>
      <c r="AW2532" s="7"/>
      <c r="AX2532" s="7"/>
      <c r="AY2532" s="7"/>
      <c r="AZ2532" s="7"/>
      <c r="BA2532" s="7"/>
      <c r="BI2532" s="7"/>
    </row>
    <row r="2533" spans="10:61" x14ac:dyDescent="0.2">
      <c r="J2533" s="7"/>
      <c r="K2533" s="7"/>
      <c r="L2533" s="7"/>
      <c r="M2533" s="7"/>
      <c r="N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R2533" s="7"/>
      <c r="AT2533" s="7"/>
      <c r="AV2533" s="7"/>
      <c r="AW2533" s="7"/>
      <c r="AX2533" s="7"/>
      <c r="AY2533" s="7"/>
      <c r="AZ2533" s="7"/>
      <c r="BA2533" s="7"/>
      <c r="BI2533" s="7"/>
    </row>
    <row r="2534" spans="10:61" x14ac:dyDescent="0.2">
      <c r="J2534" s="7"/>
      <c r="K2534" s="7"/>
      <c r="L2534" s="7"/>
      <c r="M2534" s="7"/>
      <c r="N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R2534" s="7"/>
      <c r="AT2534" s="7"/>
      <c r="AV2534" s="7"/>
      <c r="AW2534" s="7"/>
      <c r="AX2534" s="7"/>
      <c r="AY2534" s="7"/>
      <c r="AZ2534" s="7"/>
      <c r="BA2534" s="7"/>
      <c r="BI2534" s="7"/>
    </row>
    <row r="2535" spans="10:61" x14ac:dyDescent="0.2">
      <c r="J2535" s="7"/>
      <c r="K2535" s="7"/>
      <c r="L2535" s="7"/>
      <c r="M2535" s="7"/>
      <c r="N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R2535" s="7"/>
      <c r="AT2535" s="7"/>
      <c r="AV2535" s="7"/>
      <c r="AW2535" s="7"/>
      <c r="AX2535" s="7"/>
      <c r="AY2535" s="7"/>
      <c r="AZ2535" s="7"/>
      <c r="BA2535" s="7"/>
      <c r="BI2535" s="7"/>
    </row>
    <row r="2536" spans="10:61" x14ac:dyDescent="0.2">
      <c r="J2536" s="7"/>
      <c r="K2536" s="7"/>
      <c r="L2536" s="7"/>
      <c r="M2536" s="7"/>
      <c r="N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R2536" s="7"/>
      <c r="AT2536" s="7"/>
      <c r="AV2536" s="7"/>
      <c r="AW2536" s="7"/>
      <c r="AX2536" s="7"/>
      <c r="AY2536" s="7"/>
      <c r="AZ2536" s="7"/>
      <c r="BA2536" s="7"/>
      <c r="BI2536" s="7"/>
    </row>
    <row r="2537" spans="10:61" x14ac:dyDescent="0.2">
      <c r="J2537" s="7"/>
      <c r="K2537" s="7"/>
      <c r="L2537" s="7"/>
      <c r="M2537" s="7"/>
      <c r="N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R2537" s="7"/>
      <c r="AT2537" s="7"/>
      <c r="AV2537" s="7"/>
      <c r="AW2537" s="7"/>
      <c r="AX2537" s="7"/>
      <c r="AY2537" s="7"/>
      <c r="AZ2537" s="7"/>
      <c r="BA2537" s="7"/>
      <c r="BI2537" s="7"/>
    </row>
    <row r="2538" spans="10:61" x14ac:dyDescent="0.2">
      <c r="J2538" s="7"/>
      <c r="K2538" s="7"/>
      <c r="L2538" s="7"/>
      <c r="M2538" s="7"/>
      <c r="N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R2538" s="7"/>
      <c r="AT2538" s="7"/>
      <c r="AV2538" s="7"/>
      <c r="AW2538" s="7"/>
      <c r="AX2538" s="7"/>
      <c r="AY2538" s="7"/>
      <c r="AZ2538" s="7"/>
      <c r="BA2538" s="7"/>
      <c r="BI2538" s="7"/>
    </row>
    <row r="2539" spans="10:61" x14ac:dyDescent="0.2">
      <c r="J2539" s="7"/>
      <c r="K2539" s="7"/>
      <c r="L2539" s="7"/>
      <c r="M2539" s="7"/>
      <c r="N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R2539" s="7"/>
      <c r="AT2539" s="7"/>
      <c r="AV2539" s="7"/>
      <c r="AW2539" s="7"/>
      <c r="AX2539" s="7"/>
      <c r="AY2539" s="7"/>
      <c r="AZ2539" s="7"/>
      <c r="BA2539" s="7"/>
      <c r="BI2539" s="7"/>
    </row>
    <row r="2540" spans="10:61" x14ac:dyDescent="0.2">
      <c r="J2540" s="7"/>
      <c r="K2540" s="7"/>
      <c r="L2540" s="7"/>
      <c r="M2540" s="7"/>
      <c r="N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R2540" s="7"/>
      <c r="AT2540" s="7"/>
      <c r="AV2540" s="7"/>
      <c r="AW2540" s="7"/>
      <c r="AX2540" s="7"/>
      <c r="AY2540" s="7"/>
      <c r="AZ2540" s="7"/>
      <c r="BA2540" s="7"/>
      <c r="BI2540" s="7"/>
    </row>
    <row r="2541" spans="10:61" x14ac:dyDescent="0.2">
      <c r="J2541" s="7"/>
      <c r="K2541" s="7"/>
      <c r="L2541" s="7"/>
      <c r="M2541" s="7"/>
      <c r="N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R2541" s="7"/>
      <c r="AT2541" s="7"/>
      <c r="AV2541" s="7"/>
      <c r="AW2541" s="7"/>
      <c r="AX2541" s="7"/>
      <c r="AY2541" s="7"/>
      <c r="AZ2541" s="7"/>
      <c r="BA2541" s="7"/>
      <c r="BI2541" s="7"/>
    </row>
    <row r="2542" spans="10:61" x14ac:dyDescent="0.2">
      <c r="J2542" s="7"/>
      <c r="K2542" s="7"/>
      <c r="L2542" s="7"/>
      <c r="M2542" s="7"/>
      <c r="N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R2542" s="7"/>
      <c r="AT2542" s="7"/>
      <c r="AV2542" s="7"/>
      <c r="AW2542" s="7"/>
      <c r="AX2542" s="7"/>
      <c r="AY2542" s="7"/>
      <c r="AZ2542" s="7"/>
      <c r="BA2542" s="7"/>
      <c r="BI2542" s="7"/>
    </row>
    <row r="2543" spans="10:61" x14ac:dyDescent="0.2">
      <c r="J2543" s="7"/>
      <c r="K2543" s="7"/>
      <c r="L2543" s="7"/>
      <c r="M2543" s="7"/>
      <c r="N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R2543" s="7"/>
      <c r="AT2543" s="7"/>
      <c r="AV2543" s="7"/>
      <c r="AW2543" s="7"/>
      <c r="AX2543" s="7"/>
      <c r="AY2543" s="7"/>
      <c r="AZ2543" s="7"/>
      <c r="BA2543" s="7"/>
      <c r="BI2543" s="7"/>
    </row>
    <row r="2544" spans="10:61" x14ac:dyDescent="0.2">
      <c r="J2544" s="7"/>
      <c r="K2544" s="7"/>
      <c r="L2544" s="7"/>
      <c r="M2544" s="7"/>
      <c r="N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R2544" s="7"/>
      <c r="AT2544" s="7"/>
      <c r="AV2544" s="7"/>
      <c r="AW2544" s="7"/>
      <c r="AX2544" s="7"/>
      <c r="AY2544" s="7"/>
      <c r="AZ2544" s="7"/>
      <c r="BA2544" s="7"/>
      <c r="BI2544" s="7"/>
    </row>
    <row r="2545" spans="10:61" x14ac:dyDescent="0.2">
      <c r="J2545" s="7"/>
      <c r="K2545" s="7"/>
      <c r="L2545" s="7"/>
      <c r="M2545" s="7"/>
      <c r="N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R2545" s="7"/>
      <c r="AT2545" s="7"/>
      <c r="AV2545" s="7"/>
      <c r="AW2545" s="7"/>
      <c r="AX2545" s="7"/>
      <c r="AY2545" s="7"/>
      <c r="AZ2545" s="7"/>
      <c r="BA2545" s="7"/>
      <c r="BI2545" s="7"/>
    </row>
    <row r="2546" spans="10:61" x14ac:dyDescent="0.2">
      <c r="J2546" s="7"/>
      <c r="K2546" s="7"/>
      <c r="L2546" s="7"/>
      <c r="M2546" s="7"/>
      <c r="N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R2546" s="7"/>
      <c r="AT2546" s="7"/>
      <c r="AV2546" s="7"/>
      <c r="AW2546" s="7"/>
      <c r="AX2546" s="7"/>
      <c r="AY2546" s="7"/>
      <c r="AZ2546" s="7"/>
      <c r="BA2546" s="7"/>
      <c r="BI2546" s="7"/>
    </row>
    <row r="2547" spans="10:61" x14ac:dyDescent="0.2">
      <c r="J2547" s="7"/>
      <c r="K2547" s="7"/>
      <c r="L2547" s="7"/>
      <c r="M2547" s="7"/>
      <c r="N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R2547" s="7"/>
      <c r="AT2547" s="7"/>
      <c r="AV2547" s="7"/>
      <c r="AW2547" s="7"/>
      <c r="AX2547" s="7"/>
      <c r="AY2547" s="7"/>
      <c r="AZ2547" s="7"/>
      <c r="BA2547" s="7"/>
      <c r="BI2547" s="7"/>
    </row>
    <row r="2548" spans="10:61" x14ac:dyDescent="0.2">
      <c r="J2548" s="7"/>
      <c r="K2548" s="7"/>
      <c r="L2548" s="7"/>
      <c r="M2548" s="7"/>
      <c r="N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R2548" s="7"/>
      <c r="AT2548" s="7"/>
      <c r="AV2548" s="7"/>
      <c r="AW2548" s="7"/>
      <c r="AX2548" s="7"/>
      <c r="AY2548" s="7"/>
      <c r="AZ2548" s="7"/>
      <c r="BA2548" s="7"/>
      <c r="BI2548" s="7"/>
    </row>
    <row r="2549" spans="10:61" x14ac:dyDescent="0.2">
      <c r="J2549" s="7"/>
      <c r="K2549" s="7"/>
      <c r="L2549" s="7"/>
      <c r="M2549" s="7"/>
      <c r="N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R2549" s="7"/>
      <c r="AT2549" s="7"/>
      <c r="AV2549" s="7"/>
      <c r="AW2549" s="7"/>
      <c r="AX2549" s="7"/>
      <c r="AY2549" s="7"/>
      <c r="AZ2549" s="7"/>
      <c r="BA2549" s="7"/>
      <c r="BI2549" s="7"/>
    </row>
    <row r="2550" spans="10:61" x14ac:dyDescent="0.2">
      <c r="J2550" s="7"/>
      <c r="K2550" s="7"/>
      <c r="L2550" s="7"/>
      <c r="M2550" s="7"/>
      <c r="N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R2550" s="7"/>
      <c r="AT2550" s="7"/>
      <c r="AV2550" s="7"/>
      <c r="AW2550" s="7"/>
      <c r="AX2550" s="7"/>
      <c r="AY2550" s="7"/>
      <c r="AZ2550" s="7"/>
      <c r="BA2550" s="7"/>
      <c r="BI2550" s="7"/>
    </row>
    <row r="2551" spans="10:61" x14ac:dyDescent="0.2">
      <c r="J2551" s="7"/>
      <c r="K2551" s="7"/>
      <c r="L2551" s="7"/>
      <c r="M2551" s="7"/>
      <c r="N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R2551" s="7"/>
      <c r="AT2551" s="7"/>
      <c r="AV2551" s="7"/>
      <c r="AW2551" s="7"/>
      <c r="AX2551" s="7"/>
      <c r="AY2551" s="7"/>
      <c r="AZ2551" s="7"/>
      <c r="BA2551" s="7"/>
      <c r="BI2551" s="7"/>
    </row>
    <row r="2552" spans="10:61" x14ac:dyDescent="0.2">
      <c r="J2552" s="7"/>
      <c r="K2552" s="7"/>
      <c r="L2552" s="7"/>
      <c r="M2552" s="7"/>
      <c r="N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R2552" s="7"/>
      <c r="AT2552" s="7"/>
      <c r="AV2552" s="7"/>
      <c r="AW2552" s="7"/>
      <c r="AX2552" s="7"/>
      <c r="AY2552" s="7"/>
      <c r="AZ2552" s="7"/>
      <c r="BA2552" s="7"/>
      <c r="BI2552" s="7"/>
    </row>
    <row r="2553" spans="10:61" x14ac:dyDescent="0.2">
      <c r="J2553" s="7"/>
      <c r="K2553" s="7"/>
      <c r="L2553" s="7"/>
      <c r="M2553" s="7"/>
      <c r="N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R2553" s="7"/>
      <c r="AT2553" s="7"/>
      <c r="AV2553" s="7"/>
      <c r="AW2553" s="7"/>
      <c r="AX2553" s="7"/>
      <c r="AY2553" s="7"/>
      <c r="AZ2553" s="7"/>
      <c r="BA2553" s="7"/>
      <c r="BI2553" s="7"/>
    </row>
    <row r="2554" spans="10:61" x14ac:dyDescent="0.2">
      <c r="J2554" s="7"/>
      <c r="K2554" s="7"/>
      <c r="L2554" s="7"/>
      <c r="M2554" s="7"/>
      <c r="N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R2554" s="7"/>
      <c r="AT2554" s="7"/>
      <c r="AV2554" s="7"/>
      <c r="AW2554" s="7"/>
      <c r="AX2554" s="7"/>
      <c r="AY2554" s="7"/>
      <c r="AZ2554" s="7"/>
      <c r="BA2554" s="7"/>
      <c r="BI2554" s="7"/>
    </row>
    <row r="2555" spans="10:61" x14ac:dyDescent="0.2">
      <c r="J2555" s="7"/>
      <c r="K2555" s="7"/>
      <c r="L2555" s="7"/>
      <c r="M2555" s="7"/>
      <c r="N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R2555" s="7"/>
      <c r="AT2555" s="7"/>
      <c r="AV2555" s="7"/>
      <c r="AW2555" s="7"/>
      <c r="AX2555" s="7"/>
      <c r="AY2555" s="7"/>
      <c r="AZ2555" s="7"/>
      <c r="BA2555" s="7"/>
      <c r="BI2555" s="7"/>
    </row>
    <row r="2556" spans="10:61" x14ac:dyDescent="0.2">
      <c r="J2556" s="7"/>
      <c r="K2556" s="7"/>
      <c r="L2556" s="7"/>
      <c r="M2556" s="7"/>
      <c r="N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R2556" s="7"/>
      <c r="AT2556" s="7"/>
      <c r="AV2556" s="7"/>
      <c r="AW2556" s="7"/>
      <c r="AX2556" s="7"/>
      <c r="AY2556" s="7"/>
      <c r="AZ2556" s="7"/>
      <c r="BA2556" s="7"/>
      <c r="BI2556" s="7"/>
    </row>
    <row r="2557" spans="10:61" x14ac:dyDescent="0.2">
      <c r="J2557" s="7"/>
      <c r="K2557" s="7"/>
      <c r="L2557" s="7"/>
      <c r="M2557" s="7"/>
      <c r="N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R2557" s="7"/>
      <c r="AT2557" s="7"/>
      <c r="AV2557" s="7"/>
      <c r="AW2557" s="7"/>
      <c r="AX2557" s="7"/>
      <c r="AY2557" s="7"/>
      <c r="AZ2557" s="7"/>
      <c r="BA2557" s="7"/>
      <c r="BI2557" s="7"/>
    </row>
    <row r="2558" spans="10:61" x14ac:dyDescent="0.2">
      <c r="J2558" s="7"/>
      <c r="K2558" s="7"/>
      <c r="L2558" s="7"/>
      <c r="M2558" s="7"/>
      <c r="N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R2558" s="7"/>
      <c r="AT2558" s="7"/>
      <c r="AV2558" s="7"/>
      <c r="AW2558" s="7"/>
      <c r="AX2558" s="7"/>
      <c r="AY2558" s="7"/>
      <c r="AZ2558" s="7"/>
      <c r="BA2558" s="7"/>
      <c r="BI2558" s="7"/>
    </row>
    <row r="2559" spans="10:61" x14ac:dyDescent="0.2">
      <c r="J2559" s="7"/>
      <c r="K2559" s="7"/>
      <c r="L2559" s="7"/>
      <c r="M2559" s="7"/>
      <c r="N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R2559" s="7"/>
      <c r="AT2559" s="7"/>
      <c r="AV2559" s="7"/>
      <c r="AW2559" s="7"/>
      <c r="AX2559" s="7"/>
      <c r="AY2559" s="7"/>
      <c r="AZ2559" s="7"/>
      <c r="BA2559" s="7"/>
      <c r="BI2559" s="7"/>
    </row>
    <row r="2560" spans="10:61" x14ac:dyDescent="0.2">
      <c r="J2560" s="7"/>
      <c r="K2560" s="7"/>
      <c r="L2560" s="7"/>
      <c r="M2560" s="7"/>
      <c r="N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R2560" s="7"/>
      <c r="AT2560" s="7"/>
      <c r="AV2560" s="7"/>
      <c r="AW2560" s="7"/>
      <c r="AX2560" s="7"/>
      <c r="AY2560" s="7"/>
      <c r="AZ2560" s="7"/>
      <c r="BA2560" s="7"/>
      <c r="BI2560" s="7"/>
    </row>
    <row r="2561" spans="10:61" x14ac:dyDescent="0.2">
      <c r="J2561" s="7"/>
      <c r="K2561" s="7"/>
      <c r="L2561" s="7"/>
      <c r="M2561" s="7"/>
      <c r="N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R2561" s="7"/>
      <c r="AT2561" s="7"/>
      <c r="AV2561" s="7"/>
      <c r="AW2561" s="7"/>
      <c r="AX2561" s="7"/>
      <c r="AY2561" s="7"/>
      <c r="AZ2561" s="7"/>
      <c r="BA2561" s="7"/>
      <c r="BI2561" s="7"/>
    </row>
    <row r="2562" spans="10:61" x14ac:dyDescent="0.2">
      <c r="J2562" s="7"/>
      <c r="K2562" s="7"/>
      <c r="L2562" s="7"/>
      <c r="M2562" s="7"/>
      <c r="N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R2562" s="7"/>
      <c r="AT2562" s="7"/>
      <c r="AV2562" s="7"/>
      <c r="AW2562" s="7"/>
      <c r="AX2562" s="7"/>
      <c r="AY2562" s="7"/>
      <c r="AZ2562" s="7"/>
      <c r="BA2562" s="7"/>
      <c r="BI2562" s="7"/>
    </row>
    <row r="2563" spans="10:61" x14ac:dyDescent="0.2">
      <c r="J2563" s="7"/>
      <c r="K2563" s="7"/>
      <c r="L2563" s="7"/>
      <c r="M2563" s="7"/>
      <c r="N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R2563" s="7"/>
      <c r="AT2563" s="7"/>
      <c r="AV2563" s="7"/>
      <c r="AW2563" s="7"/>
      <c r="AX2563" s="7"/>
      <c r="AY2563" s="7"/>
      <c r="AZ2563" s="7"/>
      <c r="BA2563" s="7"/>
      <c r="BI2563" s="7"/>
    </row>
    <row r="2564" spans="10:61" x14ac:dyDescent="0.2">
      <c r="J2564" s="7"/>
      <c r="K2564" s="7"/>
      <c r="L2564" s="7"/>
      <c r="M2564" s="7"/>
      <c r="N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R2564" s="7"/>
      <c r="AT2564" s="7"/>
      <c r="AV2564" s="7"/>
      <c r="AW2564" s="7"/>
      <c r="AX2564" s="7"/>
      <c r="AY2564" s="7"/>
      <c r="AZ2564" s="7"/>
      <c r="BA2564" s="7"/>
      <c r="BI2564" s="7"/>
    </row>
    <row r="2565" spans="10:61" x14ac:dyDescent="0.2">
      <c r="J2565" s="7"/>
      <c r="K2565" s="7"/>
      <c r="L2565" s="7"/>
      <c r="M2565" s="7"/>
      <c r="N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R2565" s="7"/>
      <c r="AT2565" s="7"/>
      <c r="AV2565" s="7"/>
      <c r="AW2565" s="7"/>
      <c r="AX2565" s="7"/>
      <c r="AY2565" s="7"/>
      <c r="AZ2565" s="7"/>
      <c r="BA2565" s="7"/>
      <c r="BI2565" s="7"/>
    </row>
    <row r="2566" spans="10:61" x14ac:dyDescent="0.2">
      <c r="J2566" s="7"/>
      <c r="K2566" s="7"/>
      <c r="L2566" s="7"/>
      <c r="M2566" s="7"/>
      <c r="N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R2566" s="7"/>
      <c r="AT2566" s="7"/>
      <c r="AV2566" s="7"/>
      <c r="AW2566" s="7"/>
      <c r="AX2566" s="7"/>
      <c r="AY2566" s="7"/>
      <c r="AZ2566" s="7"/>
      <c r="BA2566" s="7"/>
      <c r="BI2566" s="7"/>
    </row>
    <row r="2567" spans="10:61" x14ac:dyDescent="0.2">
      <c r="J2567" s="7"/>
      <c r="K2567" s="7"/>
      <c r="L2567" s="7"/>
      <c r="M2567" s="7"/>
      <c r="N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R2567" s="7"/>
      <c r="AT2567" s="7"/>
      <c r="AV2567" s="7"/>
      <c r="AW2567" s="7"/>
      <c r="AX2567" s="7"/>
      <c r="AY2567" s="7"/>
      <c r="AZ2567" s="7"/>
      <c r="BA2567" s="7"/>
      <c r="BI2567" s="7"/>
    </row>
    <row r="2568" spans="10:61" x14ac:dyDescent="0.2">
      <c r="J2568" s="7"/>
      <c r="K2568" s="7"/>
      <c r="L2568" s="7"/>
      <c r="M2568" s="7"/>
      <c r="N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R2568" s="7"/>
      <c r="AT2568" s="7"/>
      <c r="AV2568" s="7"/>
      <c r="AW2568" s="7"/>
      <c r="AX2568" s="7"/>
      <c r="AY2568" s="7"/>
      <c r="AZ2568" s="7"/>
      <c r="BA2568" s="7"/>
      <c r="BI2568" s="7"/>
    </row>
    <row r="2569" spans="10:61" x14ac:dyDescent="0.2">
      <c r="J2569" s="7"/>
      <c r="K2569" s="7"/>
      <c r="L2569" s="7"/>
      <c r="M2569" s="7"/>
      <c r="N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R2569" s="7"/>
      <c r="AT2569" s="7"/>
      <c r="AV2569" s="7"/>
      <c r="AW2569" s="7"/>
      <c r="AX2569" s="7"/>
      <c r="AY2569" s="7"/>
      <c r="AZ2569" s="7"/>
      <c r="BA2569" s="7"/>
      <c r="BI2569" s="7"/>
    </row>
    <row r="2570" spans="10:61" x14ac:dyDescent="0.2">
      <c r="J2570" s="7"/>
      <c r="K2570" s="7"/>
      <c r="L2570" s="7"/>
      <c r="M2570" s="7"/>
      <c r="N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R2570" s="7"/>
      <c r="AT2570" s="7"/>
      <c r="AV2570" s="7"/>
      <c r="AW2570" s="7"/>
      <c r="AX2570" s="7"/>
      <c r="AY2570" s="7"/>
      <c r="AZ2570" s="7"/>
      <c r="BA2570" s="7"/>
      <c r="BI2570" s="7"/>
    </row>
    <row r="2571" spans="10:61" x14ac:dyDescent="0.2">
      <c r="J2571" s="7"/>
      <c r="K2571" s="7"/>
      <c r="L2571" s="7"/>
      <c r="M2571" s="7"/>
      <c r="N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R2571" s="7"/>
      <c r="AT2571" s="7"/>
      <c r="AV2571" s="7"/>
      <c r="AW2571" s="7"/>
      <c r="AX2571" s="7"/>
      <c r="AY2571" s="7"/>
      <c r="AZ2571" s="7"/>
      <c r="BA2571" s="7"/>
      <c r="BI2571" s="7"/>
    </row>
    <row r="2572" spans="10:61" x14ac:dyDescent="0.2">
      <c r="J2572" s="7"/>
      <c r="K2572" s="7"/>
      <c r="L2572" s="7"/>
      <c r="M2572" s="7"/>
      <c r="N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R2572" s="7"/>
      <c r="AT2572" s="7"/>
      <c r="AV2572" s="7"/>
      <c r="AW2572" s="7"/>
      <c r="AX2572" s="7"/>
      <c r="AY2572" s="7"/>
      <c r="AZ2572" s="7"/>
      <c r="BA2572" s="7"/>
      <c r="BI2572" s="7"/>
    </row>
    <row r="2573" spans="10:61" x14ac:dyDescent="0.2">
      <c r="J2573" s="7"/>
      <c r="K2573" s="7"/>
      <c r="L2573" s="7"/>
      <c r="M2573" s="7"/>
      <c r="N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R2573" s="7"/>
      <c r="AT2573" s="7"/>
      <c r="AV2573" s="7"/>
      <c r="AW2573" s="7"/>
      <c r="AX2573" s="7"/>
      <c r="AY2573" s="7"/>
      <c r="AZ2573" s="7"/>
      <c r="BA2573" s="7"/>
      <c r="BI2573" s="7"/>
    </row>
    <row r="2574" spans="10:61" x14ac:dyDescent="0.2">
      <c r="J2574" s="7"/>
      <c r="K2574" s="7"/>
      <c r="L2574" s="7"/>
      <c r="M2574" s="7"/>
      <c r="N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R2574" s="7"/>
      <c r="AT2574" s="7"/>
      <c r="AV2574" s="7"/>
      <c r="AW2574" s="7"/>
      <c r="AX2574" s="7"/>
      <c r="AY2574" s="7"/>
      <c r="AZ2574" s="7"/>
      <c r="BA2574" s="7"/>
      <c r="BI2574" s="7"/>
    </row>
    <row r="2575" spans="10:61" x14ac:dyDescent="0.2">
      <c r="J2575" s="7"/>
      <c r="K2575" s="7"/>
      <c r="L2575" s="7"/>
      <c r="M2575" s="7"/>
      <c r="N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R2575" s="7"/>
      <c r="AT2575" s="7"/>
      <c r="AV2575" s="7"/>
      <c r="AW2575" s="7"/>
      <c r="AX2575" s="7"/>
      <c r="AY2575" s="7"/>
      <c r="AZ2575" s="7"/>
      <c r="BA2575" s="7"/>
      <c r="BI2575" s="7"/>
    </row>
    <row r="2576" spans="10:61" x14ac:dyDescent="0.2">
      <c r="J2576" s="7"/>
      <c r="K2576" s="7"/>
      <c r="L2576" s="7"/>
      <c r="M2576" s="7"/>
      <c r="N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R2576" s="7"/>
      <c r="AT2576" s="7"/>
      <c r="AV2576" s="7"/>
      <c r="AW2576" s="7"/>
      <c r="AX2576" s="7"/>
      <c r="AY2576" s="7"/>
      <c r="AZ2576" s="7"/>
      <c r="BA2576" s="7"/>
      <c r="BI2576" s="7"/>
    </row>
    <row r="2577" spans="10:61" x14ac:dyDescent="0.2">
      <c r="J2577" s="7"/>
      <c r="K2577" s="7"/>
      <c r="L2577" s="7"/>
      <c r="M2577" s="7"/>
      <c r="N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R2577" s="7"/>
      <c r="AT2577" s="7"/>
      <c r="AV2577" s="7"/>
      <c r="AW2577" s="7"/>
      <c r="AX2577" s="7"/>
      <c r="AY2577" s="7"/>
      <c r="AZ2577" s="7"/>
      <c r="BA2577" s="7"/>
      <c r="BI2577" s="7"/>
    </row>
    <row r="2578" spans="10:61" x14ac:dyDescent="0.2">
      <c r="J2578" s="7"/>
      <c r="K2578" s="7"/>
      <c r="L2578" s="7"/>
      <c r="M2578" s="7"/>
      <c r="N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R2578" s="7"/>
      <c r="AT2578" s="7"/>
      <c r="AV2578" s="7"/>
      <c r="AW2578" s="7"/>
      <c r="AX2578" s="7"/>
      <c r="AY2578" s="7"/>
      <c r="AZ2578" s="7"/>
      <c r="BA2578" s="7"/>
      <c r="BI2578" s="7"/>
    </row>
    <row r="2579" spans="10:61" x14ac:dyDescent="0.2">
      <c r="J2579" s="7"/>
      <c r="K2579" s="7"/>
      <c r="L2579" s="7"/>
      <c r="M2579" s="7"/>
      <c r="N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R2579" s="7"/>
      <c r="AT2579" s="7"/>
      <c r="AV2579" s="7"/>
      <c r="AW2579" s="7"/>
      <c r="AX2579" s="7"/>
      <c r="AY2579" s="7"/>
      <c r="AZ2579" s="7"/>
      <c r="BA2579" s="7"/>
      <c r="BI2579" s="7"/>
    </row>
    <row r="2580" spans="10:61" x14ac:dyDescent="0.2">
      <c r="J2580" s="7"/>
      <c r="K2580" s="7"/>
      <c r="L2580" s="7"/>
      <c r="M2580" s="7"/>
      <c r="N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R2580" s="7"/>
      <c r="AT2580" s="7"/>
      <c r="AV2580" s="7"/>
      <c r="AW2580" s="7"/>
      <c r="AX2580" s="7"/>
      <c r="AY2580" s="7"/>
      <c r="AZ2580" s="7"/>
      <c r="BA2580" s="7"/>
      <c r="BI2580" s="7"/>
    </row>
    <row r="2581" spans="10:61" x14ac:dyDescent="0.2">
      <c r="J2581" s="7"/>
      <c r="K2581" s="7"/>
      <c r="L2581" s="7"/>
      <c r="M2581" s="7"/>
      <c r="N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R2581" s="7"/>
      <c r="AT2581" s="7"/>
      <c r="AV2581" s="7"/>
      <c r="AW2581" s="7"/>
      <c r="AX2581" s="7"/>
      <c r="AY2581" s="7"/>
      <c r="AZ2581" s="7"/>
      <c r="BA2581" s="7"/>
      <c r="BI2581" s="7"/>
    </row>
    <row r="2582" spans="10:61" x14ac:dyDescent="0.2">
      <c r="J2582" s="7"/>
      <c r="K2582" s="7"/>
      <c r="L2582" s="7"/>
      <c r="M2582" s="7"/>
      <c r="N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R2582" s="7"/>
      <c r="AT2582" s="7"/>
      <c r="AV2582" s="7"/>
      <c r="AW2582" s="7"/>
      <c r="AX2582" s="7"/>
      <c r="AY2582" s="7"/>
      <c r="AZ2582" s="7"/>
      <c r="BA2582" s="7"/>
      <c r="BI2582" s="7"/>
    </row>
    <row r="2583" spans="10:61" x14ac:dyDescent="0.2">
      <c r="J2583" s="7"/>
      <c r="K2583" s="7"/>
      <c r="L2583" s="7"/>
      <c r="M2583" s="7"/>
      <c r="N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R2583" s="7"/>
      <c r="AT2583" s="7"/>
      <c r="AV2583" s="7"/>
      <c r="AW2583" s="7"/>
      <c r="AX2583" s="7"/>
      <c r="AY2583" s="7"/>
      <c r="AZ2583" s="7"/>
      <c r="BA2583" s="7"/>
      <c r="BI2583" s="7"/>
    </row>
    <row r="2584" spans="10:61" x14ac:dyDescent="0.2">
      <c r="J2584" s="7"/>
      <c r="K2584" s="7"/>
      <c r="L2584" s="7"/>
      <c r="M2584" s="7"/>
      <c r="N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R2584" s="7"/>
      <c r="AT2584" s="7"/>
      <c r="AV2584" s="7"/>
      <c r="AW2584" s="7"/>
      <c r="AX2584" s="7"/>
      <c r="AY2584" s="7"/>
      <c r="AZ2584" s="7"/>
      <c r="BA2584" s="7"/>
      <c r="BI2584" s="7"/>
    </row>
    <row r="2585" spans="10:61" x14ac:dyDescent="0.2">
      <c r="J2585" s="7"/>
      <c r="K2585" s="7"/>
      <c r="L2585" s="7"/>
      <c r="M2585" s="7"/>
      <c r="N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R2585" s="7"/>
      <c r="AT2585" s="7"/>
      <c r="AV2585" s="7"/>
      <c r="AW2585" s="7"/>
      <c r="AX2585" s="7"/>
      <c r="AY2585" s="7"/>
      <c r="AZ2585" s="7"/>
      <c r="BA2585" s="7"/>
      <c r="BI2585" s="7"/>
    </row>
    <row r="2586" spans="10:61" x14ac:dyDescent="0.2">
      <c r="J2586" s="7"/>
      <c r="K2586" s="7"/>
      <c r="L2586" s="7"/>
      <c r="M2586" s="7"/>
      <c r="N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R2586" s="7"/>
      <c r="AT2586" s="7"/>
      <c r="AV2586" s="7"/>
      <c r="AW2586" s="7"/>
      <c r="AX2586" s="7"/>
      <c r="AY2586" s="7"/>
      <c r="AZ2586" s="7"/>
      <c r="BA2586" s="7"/>
      <c r="BI2586" s="7"/>
    </row>
    <row r="2587" spans="10:61" x14ac:dyDescent="0.2">
      <c r="J2587" s="7"/>
      <c r="K2587" s="7"/>
      <c r="L2587" s="7"/>
      <c r="M2587" s="7"/>
      <c r="N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R2587" s="7"/>
      <c r="AT2587" s="7"/>
      <c r="AV2587" s="7"/>
      <c r="AW2587" s="7"/>
      <c r="AX2587" s="7"/>
      <c r="AY2587" s="7"/>
      <c r="AZ2587" s="7"/>
      <c r="BA2587" s="7"/>
      <c r="BI2587" s="7"/>
    </row>
    <row r="2588" spans="10:61" x14ac:dyDescent="0.2">
      <c r="J2588" s="7"/>
      <c r="K2588" s="7"/>
      <c r="L2588" s="7"/>
      <c r="M2588" s="7"/>
      <c r="N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R2588" s="7"/>
      <c r="AT2588" s="7"/>
      <c r="AV2588" s="7"/>
      <c r="AW2588" s="7"/>
      <c r="AX2588" s="7"/>
      <c r="AY2588" s="7"/>
      <c r="AZ2588" s="7"/>
      <c r="BA2588" s="7"/>
      <c r="BI2588" s="7"/>
    </row>
    <row r="2589" spans="10:61" x14ac:dyDescent="0.2">
      <c r="J2589" s="7"/>
      <c r="K2589" s="7"/>
      <c r="L2589" s="7"/>
      <c r="M2589" s="7"/>
      <c r="N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R2589" s="7"/>
      <c r="AT2589" s="7"/>
      <c r="AV2589" s="7"/>
      <c r="AW2589" s="7"/>
      <c r="AX2589" s="7"/>
      <c r="AY2589" s="7"/>
      <c r="AZ2589" s="7"/>
      <c r="BA2589" s="7"/>
      <c r="BI2589" s="7"/>
    </row>
    <row r="2590" spans="10:61" x14ac:dyDescent="0.2">
      <c r="J2590" s="7"/>
      <c r="K2590" s="7"/>
      <c r="L2590" s="7"/>
      <c r="M2590" s="7"/>
      <c r="N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R2590" s="7"/>
      <c r="AT2590" s="7"/>
      <c r="AV2590" s="7"/>
      <c r="AW2590" s="7"/>
      <c r="AX2590" s="7"/>
      <c r="AY2590" s="7"/>
      <c r="AZ2590" s="7"/>
      <c r="BA2590" s="7"/>
      <c r="BI2590" s="7"/>
    </row>
    <row r="2591" spans="10:61" x14ac:dyDescent="0.2">
      <c r="J2591" s="7"/>
      <c r="K2591" s="7"/>
      <c r="L2591" s="7"/>
      <c r="M2591" s="7"/>
      <c r="N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R2591" s="7"/>
      <c r="AT2591" s="7"/>
      <c r="AV2591" s="7"/>
      <c r="AW2591" s="7"/>
      <c r="AX2591" s="7"/>
      <c r="AY2591" s="7"/>
      <c r="AZ2591" s="7"/>
      <c r="BA2591" s="7"/>
      <c r="BI2591" s="7"/>
    </row>
    <row r="2592" spans="10:61" x14ac:dyDescent="0.2">
      <c r="J2592" s="7"/>
      <c r="K2592" s="7"/>
      <c r="L2592" s="7"/>
      <c r="M2592" s="7"/>
      <c r="N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R2592" s="7"/>
      <c r="AT2592" s="7"/>
      <c r="AV2592" s="7"/>
      <c r="AW2592" s="7"/>
      <c r="AX2592" s="7"/>
      <c r="AY2592" s="7"/>
      <c r="AZ2592" s="7"/>
      <c r="BA2592" s="7"/>
      <c r="BI2592" s="7"/>
    </row>
    <row r="2593" spans="10:61" x14ac:dyDescent="0.2">
      <c r="J2593" s="7"/>
      <c r="K2593" s="7"/>
      <c r="L2593" s="7"/>
      <c r="M2593" s="7"/>
      <c r="N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R2593" s="7"/>
      <c r="AT2593" s="7"/>
      <c r="AV2593" s="7"/>
      <c r="AW2593" s="7"/>
      <c r="AX2593" s="7"/>
      <c r="AY2593" s="7"/>
      <c r="AZ2593" s="7"/>
      <c r="BA2593" s="7"/>
      <c r="BI2593" s="7"/>
    </row>
    <row r="2594" spans="10:61" x14ac:dyDescent="0.2">
      <c r="J2594" s="7"/>
      <c r="K2594" s="7"/>
      <c r="L2594" s="7"/>
      <c r="M2594" s="7"/>
      <c r="N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R2594" s="7"/>
      <c r="AT2594" s="7"/>
      <c r="AV2594" s="7"/>
      <c r="AW2594" s="7"/>
      <c r="AX2594" s="7"/>
      <c r="AY2594" s="7"/>
      <c r="AZ2594" s="7"/>
      <c r="BA2594" s="7"/>
      <c r="BI2594" s="7"/>
    </row>
    <row r="2595" spans="10:61" x14ac:dyDescent="0.2">
      <c r="J2595" s="7"/>
      <c r="K2595" s="7"/>
      <c r="L2595" s="7"/>
      <c r="M2595" s="7"/>
      <c r="N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R2595" s="7"/>
      <c r="AT2595" s="7"/>
      <c r="AV2595" s="7"/>
      <c r="AW2595" s="7"/>
      <c r="AX2595" s="7"/>
      <c r="AY2595" s="7"/>
      <c r="AZ2595" s="7"/>
      <c r="BA2595" s="7"/>
      <c r="BI2595" s="7"/>
    </row>
    <row r="2596" spans="10:61" x14ac:dyDescent="0.2">
      <c r="J2596" s="7"/>
      <c r="K2596" s="7"/>
      <c r="L2596" s="7"/>
      <c r="M2596" s="7"/>
      <c r="N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R2596" s="7"/>
      <c r="AT2596" s="7"/>
      <c r="AV2596" s="7"/>
      <c r="AW2596" s="7"/>
      <c r="AX2596" s="7"/>
      <c r="AY2596" s="7"/>
      <c r="AZ2596" s="7"/>
      <c r="BA2596" s="7"/>
      <c r="BI2596" s="7"/>
    </row>
    <row r="2597" spans="10:61" x14ac:dyDescent="0.2">
      <c r="J2597" s="7"/>
      <c r="K2597" s="7"/>
      <c r="L2597" s="7"/>
      <c r="M2597" s="7"/>
      <c r="N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R2597" s="7"/>
      <c r="AT2597" s="7"/>
      <c r="AV2597" s="7"/>
      <c r="AW2597" s="7"/>
      <c r="AX2597" s="7"/>
      <c r="AY2597" s="7"/>
      <c r="AZ2597" s="7"/>
      <c r="BA2597" s="7"/>
      <c r="BI2597" s="7"/>
    </row>
    <row r="2598" spans="10:61" x14ac:dyDescent="0.2">
      <c r="J2598" s="7"/>
      <c r="K2598" s="7"/>
      <c r="L2598" s="7"/>
      <c r="M2598" s="7"/>
      <c r="N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R2598" s="7"/>
      <c r="AT2598" s="7"/>
      <c r="AV2598" s="7"/>
      <c r="AW2598" s="7"/>
      <c r="AX2598" s="7"/>
      <c r="AY2598" s="7"/>
      <c r="AZ2598" s="7"/>
      <c r="BA2598" s="7"/>
      <c r="BI2598" s="7"/>
    </row>
    <row r="2599" spans="10:61" x14ac:dyDescent="0.2">
      <c r="J2599" s="7"/>
      <c r="K2599" s="7"/>
      <c r="L2599" s="7"/>
      <c r="M2599" s="7"/>
      <c r="N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R2599" s="7"/>
      <c r="AT2599" s="7"/>
      <c r="AV2599" s="7"/>
      <c r="AW2599" s="7"/>
      <c r="AX2599" s="7"/>
      <c r="AY2599" s="7"/>
      <c r="AZ2599" s="7"/>
      <c r="BA2599" s="7"/>
      <c r="BI2599" s="7"/>
    </row>
    <row r="2600" spans="10:61" x14ac:dyDescent="0.2">
      <c r="J2600" s="7"/>
      <c r="K2600" s="7"/>
      <c r="L2600" s="7"/>
      <c r="M2600" s="7"/>
      <c r="N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R2600" s="7"/>
      <c r="AT2600" s="7"/>
      <c r="AV2600" s="7"/>
      <c r="AW2600" s="7"/>
      <c r="AX2600" s="7"/>
      <c r="AY2600" s="7"/>
      <c r="AZ2600" s="7"/>
      <c r="BA2600" s="7"/>
      <c r="BI2600" s="7"/>
    </row>
    <row r="2601" spans="10:61" x14ac:dyDescent="0.2">
      <c r="J2601" s="7"/>
      <c r="K2601" s="7"/>
      <c r="L2601" s="7"/>
      <c r="M2601" s="7"/>
      <c r="N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R2601" s="7"/>
      <c r="AT2601" s="7"/>
      <c r="AV2601" s="7"/>
      <c r="AW2601" s="7"/>
      <c r="AX2601" s="7"/>
      <c r="AY2601" s="7"/>
      <c r="AZ2601" s="7"/>
      <c r="BA2601" s="7"/>
      <c r="BI2601" s="7"/>
    </row>
    <row r="2602" spans="10:61" x14ac:dyDescent="0.2">
      <c r="J2602" s="7"/>
      <c r="K2602" s="7"/>
      <c r="L2602" s="7"/>
      <c r="M2602" s="7"/>
      <c r="N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R2602" s="7"/>
      <c r="AT2602" s="7"/>
      <c r="AV2602" s="7"/>
      <c r="AW2602" s="7"/>
      <c r="AX2602" s="7"/>
      <c r="AY2602" s="7"/>
      <c r="AZ2602" s="7"/>
      <c r="BA2602" s="7"/>
      <c r="BI2602" s="7"/>
    </row>
    <row r="2603" spans="10:61" x14ac:dyDescent="0.2">
      <c r="J2603" s="7"/>
      <c r="K2603" s="7"/>
      <c r="L2603" s="7"/>
      <c r="M2603" s="7"/>
      <c r="N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R2603" s="7"/>
      <c r="AT2603" s="7"/>
      <c r="AV2603" s="7"/>
      <c r="AW2603" s="7"/>
      <c r="AX2603" s="7"/>
      <c r="AY2603" s="7"/>
      <c r="AZ2603" s="7"/>
      <c r="BA2603" s="7"/>
      <c r="BI2603" s="7"/>
    </row>
    <row r="2604" spans="10:61" x14ac:dyDescent="0.2">
      <c r="J2604" s="7"/>
      <c r="K2604" s="7"/>
      <c r="L2604" s="7"/>
      <c r="M2604" s="7"/>
      <c r="N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R2604" s="7"/>
      <c r="AT2604" s="7"/>
      <c r="AV2604" s="7"/>
      <c r="AW2604" s="7"/>
      <c r="AX2604" s="7"/>
      <c r="AY2604" s="7"/>
      <c r="AZ2604" s="7"/>
      <c r="BA2604" s="7"/>
      <c r="BI2604" s="7"/>
    </row>
    <row r="2605" spans="10:61" x14ac:dyDescent="0.2">
      <c r="J2605" s="7"/>
      <c r="K2605" s="7"/>
      <c r="L2605" s="7"/>
      <c r="M2605" s="7"/>
      <c r="N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R2605" s="7"/>
      <c r="AT2605" s="7"/>
      <c r="AV2605" s="7"/>
      <c r="AW2605" s="7"/>
      <c r="AX2605" s="7"/>
      <c r="AY2605" s="7"/>
      <c r="AZ2605" s="7"/>
      <c r="BA2605" s="7"/>
      <c r="BI2605" s="7"/>
    </row>
    <row r="2606" spans="10:61" x14ac:dyDescent="0.2">
      <c r="J2606" s="7"/>
      <c r="K2606" s="7"/>
      <c r="L2606" s="7"/>
      <c r="M2606" s="7"/>
      <c r="N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R2606" s="7"/>
      <c r="AT2606" s="7"/>
      <c r="AV2606" s="7"/>
      <c r="AW2606" s="7"/>
      <c r="AX2606" s="7"/>
      <c r="AY2606" s="7"/>
      <c r="AZ2606" s="7"/>
      <c r="BA2606" s="7"/>
      <c r="BI2606" s="7"/>
    </row>
    <row r="2607" spans="10:61" x14ac:dyDescent="0.2">
      <c r="J2607" s="7"/>
      <c r="K2607" s="7"/>
      <c r="L2607" s="7"/>
      <c r="M2607" s="7"/>
      <c r="N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R2607" s="7"/>
      <c r="AT2607" s="7"/>
      <c r="AV2607" s="7"/>
      <c r="AW2607" s="7"/>
      <c r="AX2607" s="7"/>
      <c r="AY2607" s="7"/>
      <c r="AZ2607" s="7"/>
      <c r="BA2607" s="7"/>
      <c r="BI2607" s="7"/>
    </row>
    <row r="2608" spans="10:61" x14ac:dyDescent="0.2">
      <c r="J2608" s="7"/>
      <c r="K2608" s="7"/>
      <c r="L2608" s="7"/>
      <c r="M2608" s="7"/>
      <c r="N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R2608" s="7"/>
      <c r="AT2608" s="7"/>
      <c r="AV2608" s="7"/>
      <c r="AW2608" s="7"/>
      <c r="AX2608" s="7"/>
      <c r="AY2608" s="7"/>
      <c r="AZ2608" s="7"/>
      <c r="BA2608" s="7"/>
      <c r="BI2608" s="7"/>
    </row>
    <row r="2609" spans="10:61" x14ac:dyDescent="0.2">
      <c r="J2609" s="7"/>
      <c r="K2609" s="7"/>
      <c r="L2609" s="7"/>
      <c r="M2609" s="7"/>
      <c r="N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R2609" s="7"/>
      <c r="AT2609" s="7"/>
      <c r="AV2609" s="7"/>
      <c r="AW2609" s="7"/>
      <c r="AX2609" s="7"/>
      <c r="AY2609" s="7"/>
      <c r="AZ2609" s="7"/>
      <c r="BA2609" s="7"/>
      <c r="BI2609" s="7"/>
    </row>
    <row r="2610" spans="10:61" x14ac:dyDescent="0.2">
      <c r="J2610" s="7"/>
      <c r="K2610" s="7"/>
      <c r="L2610" s="7"/>
      <c r="M2610" s="7"/>
      <c r="N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R2610" s="7"/>
      <c r="AT2610" s="7"/>
      <c r="AV2610" s="7"/>
      <c r="AW2610" s="7"/>
      <c r="AX2610" s="7"/>
      <c r="AY2610" s="7"/>
      <c r="AZ2610" s="7"/>
      <c r="BA2610" s="7"/>
      <c r="BI2610" s="7"/>
    </row>
    <row r="2611" spans="10:61" x14ac:dyDescent="0.2">
      <c r="J2611" s="7"/>
      <c r="K2611" s="7"/>
      <c r="L2611" s="7"/>
      <c r="M2611" s="7"/>
      <c r="N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R2611" s="7"/>
      <c r="AT2611" s="7"/>
      <c r="AV2611" s="7"/>
      <c r="AW2611" s="7"/>
      <c r="AX2611" s="7"/>
      <c r="AY2611" s="7"/>
      <c r="AZ2611" s="7"/>
      <c r="BA2611" s="7"/>
      <c r="BI2611" s="7"/>
    </row>
    <row r="2612" spans="10:61" x14ac:dyDescent="0.2">
      <c r="J2612" s="7"/>
      <c r="K2612" s="7"/>
      <c r="L2612" s="7"/>
      <c r="M2612" s="7"/>
      <c r="N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R2612" s="7"/>
      <c r="AT2612" s="7"/>
      <c r="AV2612" s="7"/>
      <c r="AW2612" s="7"/>
      <c r="AX2612" s="7"/>
      <c r="AY2612" s="7"/>
      <c r="AZ2612" s="7"/>
      <c r="BA2612" s="7"/>
      <c r="BI2612" s="7"/>
    </row>
    <row r="2613" spans="10:61" x14ac:dyDescent="0.2">
      <c r="J2613" s="7"/>
      <c r="K2613" s="7"/>
      <c r="L2613" s="7"/>
      <c r="M2613" s="7"/>
      <c r="N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R2613" s="7"/>
      <c r="AT2613" s="7"/>
      <c r="AV2613" s="7"/>
      <c r="AW2613" s="7"/>
      <c r="AX2613" s="7"/>
      <c r="AY2613" s="7"/>
      <c r="AZ2613" s="7"/>
      <c r="BA2613" s="7"/>
      <c r="BI2613" s="7"/>
    </row>
    <row r="2614" spans="10:61" x14ac:dyDescent="0.2">
      <c r="J2614" s="7"/>
      <c r="K2614" s="7"/>
      <c r="L2614" s="7"/>
      <c r="M2614" s="7"/>
      <c r="N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R2614" s="7"/>
      <c r="AT2614" s="7"/>
      <c r="AV2614" s="7"/>
      <c r="AW2614" s="7"/>
      <c r="AX2614" s="7"/>
      <c r="AY2614" s="7"/>
      <c r="AZ2614" s="7"/>
      <c r="BA2614" s="7"/>
      <c r="BI2614" s="7"/>
    </row>
    <row r="2615" spans="10:61" x14ac:dyDescent="0.2">
      <c r="J2615" s="7"/>
      <c r="K2615" s="7"/>
      <c r="L2615" s="7"/>
      <c r="M2615" s="7"/>
      <c r="N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R2615" s="7"/>
      <c r="AT2615" s="7"/>
      <c r="AV2615" s="7"/>
      <c r="AW2615" s="7"/>
      <c r="AX2615" s="7"/>
      <c r="AY2615" s="7"/>
      <c r="AZ2615" s="7"/>
      <c r="BA2615" s="7"/>
      <c r="BI2615" s="7"/>
    </row>
    <row r="2616" spans="10:61" x14ac:dyDescent="0.2">
      <c r="J2616" s="7"/>
      <c r="K2616" s="7"/>
      <c r="L2616" s="7"/>
      <c r="M2616" s="7"/>
      <c r="N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R2616" s="7"/>
      <c r="AT2616" s="7"/>
      <c r="AV2616" s="7"/>
      <c r="AW2616" s="7"/>
      <c r="AX2616" s="7"/>
      <c r="AY2616" s="7"/>
      <c r="AZ2616" s="7"/>
      <c r="BA2616" s="7"/>
      <c r="BI2616" s="7"/>
    </row>
    <row r="2617" spans="10:61" x14ac:dyDescent="0.2">
      <c r="J2617" s="7"/>
      <c r="K2617" s="7"/>
      <c r="L2617" s="7"/>
      <c r="M2617" s="7"/>
      <c r="N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R2617" s="7"/>
      <c r="AT2617" s="7"/>
      <c r="AV2617" s="7"/>
      <c r="AW2617" s="7"/>
      <c r="AX2617" s="7"/>
      <c r="AY2617" s="7"/>
      <c r="AZ2617" s="7"/>
      <c r="BA2617" s="7"/>
      <c r="BI2617" s="7"/>
    </row>
    <row r="2618" spans="10:61" x14ac:dyDescent="0.2">
      <c r="J2618" s="7"/>
      <c r="K2618" s="7"/>
      <c r="L2618" s="7"/>
      <c r="M2618" s="7"/>
      <c r="N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R2618" s="7"/>
      <c r="AT2618" s="7"/>
      <c r="AV2618" s="7"/>
      <c r="AW2618" s="7"/>
      <c r="AX2618" s="7"/>
      <c r="AY2618" s="7"/>
      <c r="AZ2618" s="7"/>
      <c r="BA2618" s="7"/>
      <c r="BI2618" s="7"/>
    </row>
    <row r="2619" spans="10:61" x14ac:dyDescent="0.2">
      <c r="J2619" s="7"/>
      <c r="K2619" s="7"/>
      <c r="L2619" s="7"/>
      <c r="M2619" s="7"/>
      <c r="N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R2619" s="7"/>
      <c r="AT2619" s="7"/>
      <c r="AV2619" s="7"/>
      <c r="AW2619" s="7"/>
      <c r="AX2619" s="7"/>
      <c r="AY2619" s="7"/>
      <c r="AZ2619" s="7"/>
      <c r="BA2619" s="7"/>
      <c r="BI2619" s="7"/>
    </row>
    <row r="2620" spans="10:61" x14ac:dyDescent="0.2">
      <c r="J2620" s="7"/>
      <c r="K2620" s="7"/>
      <c r="L2620" s="7"/>
      <c r="M2620" s="7"/>
      <c r="N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R2620" s="7"/>
      <c r="AT2620" s="7"/>
      <c r="AV2620" s="7"/>
      <c r="AW2620" s="7"/>
      <c r="AX2620" s="7"/>
      <c r="AY2620" s="7"/>
      <c r="AZ2620" s="7"/>
      <c r="BA2620" s="7"/>
      <c r="BI2620" s="7"/>
    </row>
    <row r="2621" spans="10:61" x14ac:dyDescent="0.2">
      <c r="J2621" s="7"/>
      <c r="K2621" s="7"/>
      <c r="L2621" s="7"/>
      <c r="M2621" s="7"/>
      <c r="N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R2621" s="7"/>
      <c r="AT2621" s="7"/>
      <c r="AV2621" s="7"/>
      <c r="AW2621" s="7"/>
      <c r="AX2621" s="7"/>
      <c r="AY2621" s="7"/>
      <c r="AZ2621" s="7"/>
      <c r="BA2621" s="7"/>
      <c r="BI2621" s="7"/>
    </row>
    <row r="2622" spans="10:61" x14ac:dyDescent="0.2">
      <c r="J2622" s="7"/>
      <c r="K2622" s="7"/>
      <c r="L2622" s="7"/>
      <c r="M2622" s="7"/>
      <c r="N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R2622" s="7"/>
      <c r="AT2622" s="7"/>
      <c r="AV2622" s="7"/>
      <c r="AW2622" s="7"/>
      <c r="AX2622" s="7"/>
      <c r="AY2622" s="7"/>
      <c r="AZ2622" s="7"/>
      <c r="BA2622" s="7"/>
      <c r="BI2622" s="7"/>
    </row>
    <row r="2623" spans="10:61" x14ac:dyDescent="0.2">
      <c r="J2623" s="7"/>
      <c r="K2623" s="7"/>
      <c r="L2623" s="7"/>
      <c r="M2623" s="7"/>
      <c r="N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R2623" s="7"/>
      <c r="AT2623" s="7"/>
      <c r="AV2623" s="7"/>
      <c r="AW2623" s="7"/>
      <c r="AX2623" s="7"/>
      <c r="AY2623" s="7"/>
      <c r="AZ2623" s="7"/>
      <c r="BA2623" s="7"/>
      <c r="BI2623" s="7"/>
    </row>
    <row r="2624" spans="10:61" x14ac:dyDescent="0.2">
      <c r="J2624" s="7"/>
      <c r="K2624" s="7"/>
      <c r="L2624" s="7"/>
      <c r="M2624" s="7"/>
      <c r="N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R2624" s="7"/>
      <c r="AT2624" s="7"/>
      <c r="AV2624" s="7"/>
      <c r="AW2624" s="7"/>
      <c r="AX2624" s="7"/>
      <c r="AY2624" s="7"/>
      <c r="AZ2624" s="7"/>
      <c r="BA2624" s="7"/>
      <c r="BI2624" s="7"/>
    </row>
    <row r="2625" spans="10:61" x14ac:dyDescent="0.2">
      <c r="J2625" s="7"/>
      <c r="K2625" s="7"/>
      <c r="L2625" s="7"/>
      <c r="M2625" s="7"/>
      <c r="N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R2625" s="7"/>
      <c r="AT2625" s="7"/>
      <c r="AV2625" s="7"/>
      <c r="AW2625" s="7"/>
      <c r="AX2625" s="7"/>
      <c r="AY2625" s="7"/>
      <c r="AZ2625" s="7"/>
      <c r="BA2625" s="7"/>
      <c r="BI2625" s="7"/>
    </row>
    <row r="2626" spans="10:61" x14ac:dyDescent="0.2">
      <c r="J2626" s="7"/>
      <c r="K2626" s="7"/>
      <c r="L2626" s="7"/>
      <c r="M2626" s="7"/>
      <c r="N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R2626" s="7"/>
      <c r="AT2626" s="7"/>
      <c r="AV2626" s="7"/>
      <c r="AW2626" s="7"/>
      <c r="AX2626" s="7"/>
      <c r="AY2626" s="7"/>
      <c r="AZ2626" s="7"/>
      <c r="BA2626" s="7"/>
      <c r="BI2626" s="7"/>
    </row>
    <row r="2627" spans="10:61" x14ac:dyDescent="0.2">
      <c r="J2627" s="7"/>
      <c r="K2627" s="7"/>
      <c r="L2627" s="7"/>
      <c r="M2627" s="7"/>
      <c r="N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R2627" s="7"/>
      <c r="AT2627" s="7"/>
      <c r="AV2627" s="7"/>
      <c r="AW2627" s="7"/>
      <c r="AX2627" s="7"/>
      <c r="AY2627" s="7"/>
      <c r="AZ2627" s="7"/>
      <c r="BA2627" s="7"/>
      <c r="BI2627" s="7"/>
    </row>
    <row r="2628" spans="10:61" x14ac:dyDescent="0.2">
      <c r="J2628" s="7"/>
      <c r="K2628" s="7"/>
      <c r="L2628" s="7"/>
      <c r="M2628" s="7"/>
      <c r="N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R2628" s="7"/>
      <c r="AT2628" s="7"/>
      <c r="AV2628" s="7"/>
      <c r="AW2628" s="7"/>
      <c r="AX2628" s="7"/>
      <c r="AY2628" s="7"/>
      <c r="AZ2628" s="7"/>
      <c r="BA2628" s="7"/>
      <c r="BI2628" s="7"/>
    </row>
    <row r="2629" spans="10:61" x14ac:dyDescent="0.2">
      <c r="J2629" s="7"/>
      <c r="K2629" s="7"/>
      <c r="L2629" s="7"/>
      <c r="M2629" s="7"/>
      <c r="N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R2629" s="7"/>
      <c r="AT2629" s="7"/>
      <c r="AV2629" s="7"/>
      <c r="AW2629" s="7"/>
      <c r="AX2629" s="7"/>
      <c r="AY2629" s="7"/>
      <c r="AZ2629" s="7"/>
      <c r="BA2629" s="7"/>
      <c r="BI2629" s="7"/>
    </row>
    <row r="2630" spans="10:61" x14ac:dyDescent="0.2">
      <c r="J2630" s="7"/>
      <c r="K2630" s="7"/>
      <c r="L2630" s="7"/>
      <c r="M2630" s="7"/>
      <c r="N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R2630" s="7"/>
      <c r="AT2630" s="7"/>
      <c r="AV2630" s="7"/>
      <c r="AW2630" s="7"/>
      <c r="AX2630" s="7"/>
      <c r="AY2630" s="7"/>
      <c r="AZ2630" s="7"/>
      <c r="BA2630" s="7"/>
      <c r="BI2630" s="7"/>
    </row>
    <row r="2631" spans="10:61" x14ac:dyDescent="0.2">
      <c r="J2631" s="7"/>
      <c r="K2631" s="7"/>
      <c r="L2631" s="7"/>
      <c r="M2631" s="7"/>
      <c r="N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R2631" s="7"/>
      <c r="AT2631" s="7"/>
      <c r="AV2631" s="7"/>
      <c r="AW2631" s="7"/>
      <c r="AX2631" s="7"/>
      <c r="AY2631" s="7"/>
      <c r="AZ2631" s="7"/>
      <c r="BA2631" s="7"/>
      <c r="BI2631" s="7"/>
    </row>
    <row r="2632" spans="10:61" x14ac:dyDescent="0.2">
      <c r="J2632" s="7"/>
      <c r="K2632" s="7"/>
      <c r="L2632" s="7"/>
      <c r="M2632" s="7"/>
      <c r="N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R2632" s="7"/>
      <c r="AT2632" s="7"/>
      <c r="AV2632" s="7"/>
      <c r="AW2632" s="7"/>
      <c r="AX2632" s="7"/>
      <c r="AY2632" s="7"/>
      <c r="AZ2632" s="7"/>
      <c r="BA2632" s="7"/>
      <c r="BI2632" s="7"/>
    </row>
    <row r="2633" spans="10:61" x14ac:dyDescent="0.2">
      <c r="J2633" s="7"/>
      <c r="K2633" s="7"/>
      <c r="L2633" s="7"/>
      <c r="M2633" s="7"/>
      <c r="N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R2633" s="7"/>
      <c r="AT2633" s="7"/>
      <c r="AV2633" s="7"/>
      <c r="AW2633" s="7"/>
      <c r="AX2633" s="7"/>
      <c r="AY2633" s="7"/>
      <c r="AZ2633" s="7"/>
      <c r="BA2633" s="7"/>
      <c r="BI2633" s="7"/>
    </row>
    <row r="2634" spans="10:61" x14ac:dyDescent="0.2">
      <c r="J2634" s="7"/>
      <c r="K2634" s="7"/>
      <c r="L2634" s="7"/>
      <c r="M2634" s="7"/>
      <c r="N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R2634" s="7"/>
      <c r="AT2634" s="7"/>
      <c r="AV2634" s="7"/>
      <c r="AW2634" s="7"/>
      <c r="AX2634" s="7"/>
      <c r="AY2634" s="7"/>
      <c r="AZ2634" s="7"/>
      <c r="BA2634" s="7"/>
      <c r="BI2634" s="7"/>
    </row>
    <row r="2635" spans="10:61" x14ac:dyDescent="0.2">
      <c r="J2635" s="7"/>
      <c r="K2635" s="7"/>
      <c r="L2635" s="7"/>
      <c r="M2635" s="7"/>
      <c r="N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R2635" s="7"/>
      <c r="AT2635" s="7"/>
      <c r="AV2635" s="7"/>
      <c r="AW2635" s="7"/>
      <c r="AX2635" s="7"/>
      <c r="AY2635" s="7"/>
      <c r="AZ2635" s="7"/>
      <c r="BA2635" s="7"/>
      <c r="BI2635" s="7"/>
    </row>
    <row r="2636" spans="10:61" x14ac:dyDescent="0.2">
      <c r="J2636" s="7"/>
      <c r="K2636" s="7"/>
      <c r="L2636" s="7"/>
      <c r="M2636" s="7"/>
      <c r="N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R2636" s="7"/>
      <c r="AT2636" s="7"/>
      <c r="AV2636" s="7"/>
      <c r="AW2636" s="7"/>
      <c r="AX2636" s="7"/>
      <c r="AY2636" s="7"/>
      <c r="AZ2636" s="7"/>
      <c r="BA2636" s="7"/>
      <c r="BI2636" s="7"/>
    </row>
    <row r="2637" spans="10:61" x14ac:dyDescent="0.2">
      <c r="J2637" s="7"/>
      <c r="K2637" s="7"/>
      <c r="L2637" s="7"/>
      <c r="M2637" s="7"/>
      <c r="N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R2637" s="7"/>
      <c r="AT2637" s="7"/>
      <c r="AV2637" s="7"/>
      <c r="AW2637" s="7"/>
      <c r="AX2637" s="7"/>
      <c r="AY2637" s="7"/>
      <c r="AZ2637" s="7"/>
      <c r="BA2637" s="7"/>
      <c r="BI2637" s="7"/>
    </row>
    <row r="2638" spans="10:61" x14ac:dyDescent="0.2">
      <c r="J2638" s="7"/>
      <c r="K2638" s="7"/>
      <c r="L2638" s="7"/>
      <c r="M2638" s="7"/>
      <c r="N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R2638" s="7"/>
      <c r="AT2638" s="7"/>
      <c r="AV2638" s="7"/>
      <c r="AW2638" s="7"/>
      <c r="AX2638" s="7"/>
      <c r="AY2638" s="7"/>
      <c r="AZ2638" s="7"/>
      <c r="BA2638" s="7"/>
      <c r="BI2638" s="7"/>
    </row>
    <row r="2639" spans="10:61" x14ac:dyDescent="0.2">
      <c r="J2639" s="7"/>
      <c r="K2639" s="7"/>
      <c r="L2639" s="7"/>
      <c r="M2639" s="7"/>
      <c r="N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R2639" s="7"/>
      <c r="AT2639" s="7"/>
      <c r="AV2639" s="7"/>
      <c r="AW2639" s="7"/>
      <c r="AX2639" s="7"/>
      <c r="AY2639" s="7"/>
      <c r="AZ2639" s="7"/>
      <c r="BA2639" s="7"/>
      <c r="BI2639" s="7"/>
    </row>
    <row r="2640" spans="10:61" x14ac:dyDescent="0.2">
      <c r="J2640" s="7"/>
      <c r="K2640" s="7"/>
      <c r="L2640" s="7"/>
      <c r="M2640" s="7"/>
      <c r="N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R2640" s="7"/>
      <c r="AT2640" s="7"/>
      <c r="AV2640" s="7"/>
      <c r="AW2640" s="7"/>
      <c r="AX2640" s="7"/>
      <c r="AY2640" s="7"/>
      <c r="AZ2640" s="7"/>
      <c r="BA2640" s="7"/>
      <c r="BI2640" s="7"/>
    </row>
    <row r="2641" spans="10:61" x14ac:dyDescent="0.2">
      <c r="J2641" s="7"/>
      <c r="K2641" s="7"/>
      <c r="L2641" s="7"/>
      <c r="M2641" s="7"/>
      <c r="N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R2641" s="7"/>
      <c r="AT2641" s="7"/>
      <c r="AV2641" s="7"/>
      <c r="AW2641" s="7"/>
      <c r="AX2641" s="7"/>
      <c r="AY2641" s="7"/>
      <c r="AZ2641" s="7"/>
      <c r="BA2641" s="7"/>
      <c r="BI2641" s="7"/>
    </row>
    <row r="2642" spans="10:61" x14ac:dyDescent="0.2">
      <c r="J2642" s="7"/>
      <c r="K2642" s="7"/>
      <c r="L2642" s="7"/>
      <c r="M2642" s="7"/>
      <c r="N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R2642" s="7"/>
      <c r="AT2642" s="7"/>
      <c r="AV2642" s="7"/>
      <c r="AW2642" s="7"/>
      <c r="AX2642" s="7"/>
      <c r="AY2642" s="7"/>
      <c r="AZ2642" s="7"/>
      <c r="BA2642" s="7"/>
      <c r="BI2642" s="7"/>
    </row>
    <row r="2643" spans="10:61" x14ac:dyDescent="0.2">
      <c r="J2643" s="7"/>
      <c r="K2643" s="7"/>
      <c r="L2643" s="7"/>
      <c r="M2643" s="7"/>
      <c r="N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R2643" s="7"/>
      <c r="AT2643" s="7"/>
      <c r="AV2643" s="7"/>
      <c r="AW2643" s="7"/>
      <c r="AX2643" s="7"/>
      <c r="AY2643" s="7"/>
      <c r="AZ2643" s="7"/>
      <c r="BA2643" s="7"/>
      <c r="BI2643" s="7"/>
    </row>
    <row r="2644" spans="10:61" x14ac:dyDescent="0.2">
      <c r="J2644" s="7"/>
      <c r="K2644" s="7"/>
      <c r="L2644" s="7"/>
      <c r="M2644" s="7"/>
      <c r="N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R2644" s="7"/>
      <c r="AT2644" s="7"/>
      <c r="AV2644" s="7"/>
      <c r="AW2644" s="7"/>
      <c r="AX2644" s="7"/>
      <c r="AY2644" s="7"/>
      <c r="AZ2644" s="7"/>
      <c r="BA2644" s="7"/>
      <c r="BI2644" s="7"/>
    </row>
    <row r="2645" spans="10:61" x14ac:dyDescent="0.2">
      <c r="J2645" s="7"/>
      <c r="K2645" s="7"/>
      <c r="L2645" s="7"/>
      <c r="M2645" s="7"/>
      <c r="N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R2645" s="7"/>
      <c r="AT2645" s="7"/>
      <c r="AV2645" s="7"/>
      <c r="AW2645" s="7"/>
      <c r="AX2645" s="7"/>
      <c r="AY2645" s="7"/>
      <c r="AZ2645" s="7"/>
      <c r="BA2645" s="7"/>
      <c r="BI2645" s="7"/>
    </row>
    <row r="2646" spans="10:61" x14ac:dyDescent="0.2">
      <c r="J2646" s="7"/>
      <c r="K2646" s="7"/>
      <c r="L2646" s="7"/>
      <c r="M2646" s="7"/>
      <c r="N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R2646" s="7"/>
      <c r="AT2646" s="7"/>
      <c r="AV2646" s="7"/>
      <c r="AW2646" s="7"/>
      <c r="AX2646" s="7"/>
      <c r="AY2646" s="7"/>
      <c r="AZ2646" s="7"/>
      <c r="BA2646" s="7"/>
      <c r="BI2646" s="7"/>
    </row>
    <row r="2647" spans="10:61" x14ac:dyDescent="0.2">
      <c r="J2647" s="7"/>
      <c r="K2647" s="7"/>
      <c r="L2647" s="7"/>
      <c r="M2647" s="7"/>
      <c r="N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R2647" s="7"/>
      <c r="AT2647" s="7"/>
      <c r="AV2647" s="7"/>
      <c r="AW2647" s="7"/>
      <c r="AX2647" s="7"/>
      <c r="AY2647" s="7"/>
      <c r="AZ2647" s="7"/>
      <c r="BA2647" s="7"/>
      <c r="BI2647" s="7"/>
    </row>
    <row r="2648" spans="10:61" x14ac:dyDescent="0.2">
      <c r="J2648" s="7"/>
      <c r="K2648" s="7"/>
      <c r="L2648" s="7"/>
      <c r="M2648" s="7"/>
      <c r="N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R2648" s="7"/>
      <c r="AT2648" s="7"/>
      <c r="AV2648" s="7"/>
      <c r="AW2648" s="7"/>
      <c r="AX2648" s="7"/>
      <c r="AY2648" s="7"/>
      <c r="AZ2648" s="7"/>
      <c r="BA2648" s="7"/>
      <c r="BI2648" s="7"/>
    </row>
    <row r="2649" spans="10:61" x14ac:dyDescent="0.2">
      <c r="J2649" s="7"/>
      <c r="K2649" s="7"/>
      <c r="L2649" s="7"/>
      <c r="M2649" s="7"/>
      <c r="N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R2649" s="7"/>
      <c r="AT2649" s="7"/>
      <c r="AV2649" s="7"/>
      <c r="AW2649" s="7"/>
      <c r="AX2649" s="7"/>
      <c r="AY2649" s="7"/>
      <c r="AZ2649" s="7"/>
      <c r="BA2649" s="7"/>
      <c r="BI2649" s="7"/>
    </row>
    <row r="2650" spans="10:61" x14ac:dyDescent="0.2">
      <c r="J2650" s="7"/>
      <c r="K2650" s="7"/>
      <c r="L2650" s="7"/>
      <c r="M2650" s="7"/>
      <c r="N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R2650" s="7"/>
      <c r="AT2650" s="7"/>
      <c r="AV2650" s="7"/>
      <c r="AW2650" s="7"/>
      <c r="AX2650" s="7"/>
      <c r="AY2650" s="7"/>
      <c r="AZ2650" s="7"/>
      <c r="BA2650" s="7"/>
      <c r="BI2650" s="7"/>
    </row>
    <row r="2651" spans="10:61" x14ac:dyDescent="0.2">
      <c r="J2651" s="7"/>
      <c r="K2651" s="7"/>
      <c r="L2651" s="7"/>
      <c r="M2651" s="7"/>
      <c r="N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R2651" s="7"/>
      <c r="AT2651" s="7"/>
      <c r="AV2651" s="7"/>
      <c r="AW2651" s="7"/>
      <c r="AX2651" s="7"/>
      <c r="AY2651" s="7"/>
      <c r="AZ2651" s="7"/>
      <c r="BA2651" s="7"/>
      <c r="BI2651" s="7"/>
    </row>
    <row r="2652" spans="10:61" x14ac:dyDescent="0.2">
      <c r="J2652" s="7"/>
      <c r="K2652" s="7"/>
      <c r="L2652" s="7"/>
      <c r="M2652" s="7"/>
      <c r="N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R2652" s="7"/>
      <c r="AT2652" s="7"/>
      <c r="AV2652" s="7"/>
      <c r="AW2652" s="7"/>
      <c r="AX2652" s="7"/>
      <c r="AY2652" s="7"/>
      <c r="AZ2652" s="7"/>
      <c r="BA2652" s="7"/>
      <c r="BI2652" s="7"/>
    </row>
    <row r="2653" spans="10:61" x14ac:dyDescent="0.2">
      <c r="J2653" s="7"/>
      <c r="K2653" s="7"/>
      <c r="L2653" s="7"/>
      <c r="M2653" s="7"/>
      <c r="N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R2653" s="7"/>
      <c r="AT2653" s="7"/>
      <c r="AV2653" s="7"/>
      <c r="AW2653" s="7"/>
      <c r="AX2653" s="7"/>
      <c r="AY2653" s="7"/>
      <c r="AZ2653" s="7"/>
      <c r="BA2653" s="7"/>
      <c r="BI2653" s="7"/>
    </row>
    <row r="2654" spans="10:61" x14ac:dyDescent="0.2">
      <c r="J2654" s="7"/>
      <c r="K2654" s="7"/>
      <c r="L2654" s="7"/>
      <c r="M2654" s="7"/>
      <c r="N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R2654" s="7"/>
      <c r="AT2654" s="7"/>
      <c r="AV2654" s="7"/>
      <c r="AW2654" s="7"/>
      <c r="AX2654" s="7"/>
      <c r="AY2654" s="7"/>
      <c r="AZ2654" s="7"/>
      <c r="BA2654" s="7"/>
      <c r="BI2654" s="7"/>
    </row>
    <row r="2655" spans="10:61" x14ac:dyDescent="0.2">
      <c r="J2655" s="7"/>
      <c r="K2655" s="7"/>
      <c r="L2655" s="7"/>
      <c r="M2655" s="7"/>
      <c r="N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R2655" s="7"/>
      <c r="AT2655" s="7"/>
      <c r="AV2655" s="7"/>
      <c r="AW2655" s="7"/>
      <c r="AX2655" s="7"/>
      <c r="AY2655" s="7"/>
      <c r="AZ2655" s="7"/>
      <c r="BA2655" s="7"/>
      <c r="BI2655" s="7"/>
    </row>
    <row r="2656" spans="10:61" x14ac:dyDescent="0.2">
      <c r="J2656" s="7"/>
      <c r="K2656" s="7"/>
      <c r="L2656" s="7"/>
      <c r="M2656" s="7"/>
      <c r="N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R2656" s="7"/>
      <c r="AT2656" s="7"/>
      <c r="AV2656" s="7"/>
      <c r="AW2656" s="7"/>
      <c r="AX2656" s="7"/>
      <c r="AY2656" s="7"/>
      <c r="AZ2656" s="7"/>
      <c r="BA2656" s="7"/>
      <c r="BI2656" s="7"/>
    </row>
    <row r="2657" spans="10:61" x14ac:dyDescent="0.2">
      <c r="J2657" s="7"/>
      <c r="K2657" s="7"/>
      <c r="L2657" s="7"/>
      <c r="M2657" s="7"/>
      <c r="N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R2657" s="7"/>
      <c r="AT2657" s="7"/>
      <c r="AV2657" s="7"/>
      <c r="AW2657" s="7"/>
      <c r="AX2657" s="7"/>
      <c r="AY2657" s="7"/>
      <c r="AZ2657" s="7"/>
      <c r="BA2657" s="7"/>
      <c r="BI2657" s="7"/>
    </row>
    <row r="2658" spans="10:61" x14ac:dyDescent="0.2">
      <c r="J2658" s="7"/>
      <c r="K2658" s="7"/>
      <c r="L2658" s="7"/>
      <c r="M2658" s="7"/>
      <c r="N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R2658" s="7"/>
      <c r="AT2658" s="7"/>
      <c r="AV2658" s="7"/>
      <c r="AW2658" s="7"/>
      <c r="AX2658" s="7"/>
      <c r="AY2658" s="7"/>
      <c r="AZ2658" s="7"/>
      <c r="BA2658" s="7"/>
      <c r="BI2658" s="7"/>
    </row>
    <row r="2659" spans="10:61" x14ac:dyDescent="0.2">
      <c r="J2659" s="7"/>
      <c r="K2659" s="7"/>
      <c r="L2659" s="7"/>
      <c r="M2659" s="7"/>
      <c r="N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R2659" s="7"/>
      <c r="AT2659" s="7"/>
      <c r="AV2659" s="7"/>
      <c r="AW2659" s="7"/>
      <c r="AX2659" s="7"/>
      <c r="AY2659" s="7"/>
      <c r="AZ2659" s="7"/>
      <c r="BA2659" s="7"/>
      <c r="BI2659" s="7"/>
    </row>
    <row r="2660" spans="10:61" x14ac:dyDescent="0.2">
      <c r="J2660" s="7"/>
      <c r="K2660" s="7"/>
      <c r="L2660" s="7"/>
      <c r="M2660" s="7"/>
      <c r="N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R2660" s="7"/>
      <c r="AT2660" s="7"/>
      <c r="AV2660" s="7"/>
      <c r="AW2660" s="7"/>
      <c r="AX2660" s="7"/>
      <c r="AY2660" s="7"/>
      <c r="AZ2660" s="7"/>
      <c r="BA2660" s="7"/>
      <c r="BI2660" s="7"/>
    </row>
    <row r="2661" spans="10:61" x14ac:dyDescent="0.2">
      <c r="J2661" s="7"/>
      <c r="K2661" s="7"/>
      <c r="L2661" s="7"/>
      <c r="M2661" s="7"/>
      <c r="N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R2661" s="7"/>
      <c r="AT2661" s="7"/>
      <c r="AV2661" s="7"/>
      <c r="AW2661" s="7"/>
      <c r="AX2661" s="7"/>
      <c r="AY2661" s="7"/>
      <c r="AZ2661" s="7"/>
      <c r="BA2661" s="7"/>
      <c r="BI2661" s="7"/>
    </row>
    <row r="2662" spans="10:61" x14ac:dyDescent="0.2">
      <c r="J2662" s="7"/>
      <c r="K2662" s="7"/>
      <c r="L2662" s="7"/>
      <c r="M2662" s="7"/>
      <c r="N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R2662" s="7"/>
      <c r="AT2662" s="7"/>
      <c r="AV2662" s="7"/>
      <c r="AW2662" s="7"/>
      <c r="AX2662" s="7"/>
      <c r="AY2662" s="7"/>
      <c r="AZ2662" s="7"/>
      <c r="BA2662" s="7"/>
      <c r="BI2662" s="7"/>
    </row>
    <row r="2663" spans="10:61" x14ac:dyDescent="0.2">
      <c r="J2663" s="7"/>
      <c r="K2663" s="7"/>
      <c r="L2663" s="7"/>
      <c r="M2663" s="7"/>
      <c r="N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R2663" s="7"/>
      <c r="AT2663" s="7"/>
      <c r="AV2663" s="7"/>
      <c r="AW2663" s="7"/>
      <c r="AX2663" s="7"/>
      <c r="AY2663" s="7"/>
      <c r="AZ2663" s="7"/>
      <c r="BA2663" s="7"/>
      <c r="BI2663" s="7"/>
    </row>
    <row r="2664" spans="10:61" x14ac:dyDescent="0.2">
      <c r="J2664" s="7"/>
      <c r="K2664" s="7"/>
      <c r="L2664" s="7"/>
      <c r="M2664" s="7"/>
      <c r="N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R2664" s="7"/>
      <c r="AT2664" s="7"/>
      <c r="AV2664" s="7"/>
      <c r="AW2664" s="7"/>
      <c r="AX2664" s="7"/>
      <c r="AY2664" s="7"/>
      <c r="AZ2664" s="7"/>
      <c r="BA2664" s="7"/>
      <c r="BI2664" s="7"/>
    </row>
    <row r="2665" spans="10:61" x14ac:dyDescent="0.2">
      <c r="J2665" s="7"/>
      <c r="K2665" s="7"/>
      <c r="L2665" s="7"/>
      <c r="M2665" s="7"/>
      <c r="N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R2665" s="7"/>
      <c r="AT2665" s="7"/>
      <c r="AV2665" s="7"/>
      <c r="AW2665" s="7"/>
      <c r="AX2665" s="7"/>
      <c r="AY2665" s="7"/>
      <c r="AZ2665" s="7"/>
      <c r="BA2665" s="7"/>
      <c r="BI2665" s="7"/>
    </row>
    <row r="2666" spans="10:61" x14ac:dyDescent="0.2">
      <c r="J2666" s="7"/>
      <c r="K2666" s="7"/>
      <c r="L2666" s="7"/>
      <c r="M2666" s="7"/>
      <c r="N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R2666" s="7"/>
      <c r="AT2666" s="7"/>
      <c r="AV2666" s="7"/>
      <c r="AW2666" s="7"/>
      <c r="AX2666" s="7"/>
      <c r="AY2666" s="7"/>
      <c r="AZ2666" s="7"/>
      <c r="BA2666" s="7"/>
      <c r="BI2666" s="7"/>
    </row>
    <row r="2667" spans="10:61" x14ac:dyDescent="0.2">
      <c r="J2667" s="7"/>
      <c r="K2667" s="7"/>
      <c r="L2667" s="7"/>
      <c r="M2667" s="7"/>
      <c r="N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R2667" s="7"/>
      <c r="AT2667" s="7"/>
      <c r="AV2667" s="7"/>
      <c r="AW2667" s="7"/>
      <c r="AX2667" s="7"/>
      <c r="AY2667" s="7"/>
      <c r="AZ2667" s="7"/>
      <c r="BA2667" s="7"/>
      <c r="BI2667" s="7"/>
    </row>
    <row r="2668" spans="10:61" x14ac:dyDescent="0.2">
      <c r="J2668" s="7"/>
      <c r="K2668" s="7"/>
      <c r="L2668" s="7"/>
      <c r="M2668" s="7"/>
      <c r="N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R2668" s="7"/>
      <c r="AT2668" s="7"/>
      <c r="AV2668" s="7"/>
      <c r="AW2668" s="7"/>
      <c r="AX2668" s="7"/>
      <c r="AY2668" s="7"/>
      <c r="AZ2668" s="7"/>
      <c r="BA2668" s="7"/>
      <c r="BI2668" s="7"/>
    </row>
    <row r="2669" spans="10:61" x14ac:dyDescent="0.2">
      <c r="J2669" s="7"/>
      <c r="K2669" s="7"/>
      <c r="L2669" s="7"/>
      <c r="M2669" s="7"/>
      <c r="N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R2669" s="7"/>
      <c r="AT2669" s="7"/>
      <c r="AV2669" s="7"/>
      <c r="AW2669" s="7"/>
      <c r="AX2669" s="7"/>
      <c r="AY2669" s="7"/>
      <c r="AZ2669" s="7"/>
      <c r="BA2669" s="7"/>
      <c r="BI2669" s="7"/>
    </row>
    <row r="2670" spans="10:61" x14ac:dyDescent="0.2">
      <c r="J2670" s="7"/>
      <c r="K2670" s="7"/>
      <c r="L2670" s="7"/>
      <c r="M2670" s="7"/>
      <c r="N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R2670" s="7"/>
      <c r="AT2670" s="7"/>
      <c r="AV2670" s="7"/>
      <c r="AW2670" s="7"/>
      <c r="AX2670" s="7"/>
      <c r="AY2670" s="7"/>
      <c r="AZ2670" s="7"/>
      <c r="BA2670" s="7"/>
      <c r="BI2670" s="7"/>
    </row>
    <row r="2671" spans="10:61" x14ac:dyDescent="0.2">
      <c r="J2671" s="7"/>
      <c r="K2671" s="7"/>
      <c r="L2671" s="7"/>
      <c r="M2671" s="7"/>
      <c r="N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R2671" s="7"/>
      <c r="AT2671" s="7"/>
      <c r="AV2671" s="7"/>
      <c r="AW2671" s="7"/>
      <c r="AX2671" s="7"/>
      <c r="AY2671" s="7"/>
      <c r="AZ2671" s="7"/>
      <c r="BA2671" s="7"/>
      <c r="BI2671" s="7"/>
    </row>
    <row r="2672" spans="10:61" x14ac:dyDescent="0.2">
      <c r="J2672" s="7"/>
      <c r="K2672" s="7"/>
      <c r="L2672" s="7"/>
      <c r="M2672" s="7"/>
      <c r="N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R2672" s="7"/>
      <c r="AT2672" s="7"/>
      <c r="AV2672" s="7"/>
      <c r="AW2672" s="7"/>
      <c r="AX2672" s="7"/>
      <c r="AY2672" s="7"/>
      <c r="AZ2672" s="7"/>
      <c r="BA2672" s="7"/>
      <c r="BI2672" s="7"/>
    </row>
    <row r="2673" spans="10:61" x14ac:dyDescent="0.2">
      <c r="J2673" s="7"/>
      <c r="K2673" s="7"/>
      <c r="L2673" s="7"/>
      <c r="M2673" s="7"/>
      <c r="N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R2673" s="7"/>
      <c r="AT2673" s="7"/>
      <c r="AV2673" s="7"/>
      <c r="AW2673" s="7"/>
      <c r="AX2673" s="7"/>
      <c r="AY2673" s="7"/>
      <c r="AZ2673" s="7"/>
      <c r="BA2673" s="7"/>
      <c r="BI2673" s="7"/>
    </row>
    <row r="2674" spans="10:61" x14ac:dyDescent="0.2">
      <c r="J2674" s="7"/>
      <c r="K2674" s="7"/>
      <c r="L2674" s="7"/>
      <c r="M2674" s="7"/>
      <c r="N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R2674" s="7"/>
      <c r="AT2674" s="7"/>
      <c r="AV2674" s="7"/>
      <c r="AW2674" s="7"/>
      <c r="AX2674" s="7"/>
      <c r="AY2674" s="7"/>
      <c r="AZ2674" s="7"/>
      <c r="BA2674" s="7"/>
      <c r="BI2674" s="7"/>
    </row>
    <row r="2675" spans="10:61" x14ac:dyDescent="0.2">
      <c r="J2675" s="7"/>
      <c r="K2675" s="7"/>
      <c r="L2675" s="7"/>
      <c r="M2675" s="7"/>
      <c r="N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R2675" s="7"/>
      <c r="AT2675" s="7"/>
      <c r="AV2675" s="7"/>
      <c r="AW2675" s="7"/>
      <c r="AX2675" s="7"/>
      <c r="AY2675" s="7"/>
      <c r="AZ2675" s="7"/>
      <c r="BA2675" s="7"/>
      <c r="BI2675" s="7"/>
    </row>
    <row r="2676" spans="10:61" x14ac:dyDescent="0.2">
      <c r="J2676" s="7"/>
      <c r="K2676" s="7"/>
      <c r="L2676" s="7"/>
      <c r="M2676" s="7"/>
      <c r="N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R2676" s="7"/>
      <c r="AT2676" s="7"/>
      <c r="AV2676" s="7"/>
      <c r="AW2676" s="7"/>
      <c r="AX2676" s="7"/>
      <c r="AY2676" s="7"/>
      <c r="AZ2676" s="7"/>
      <c r="BA2676" s="7"/>
      <c r="BI2676" s="7"/>
    </row>
    <row r="2677" spans="10:61" x14ac:dyDescent="0.2">
      <c r="J2677" s="7"/>
      <c r="K2677" s="7"/>
      <c r="L2677" s="7"/>
      <c r="M2677" s="7"/>
      <c r="N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R2677" s="7"/>
      <c r="AT2677" s="7"/>
      <c r="AV2677" s="7"/>
      <c r="AW2677" s="7"/>
      <c r="AX2677" s="7"/>
      <c r="AY2677" s="7"/>
      <c r="AZ2677" s="7"/>
      <c r="BA2677" s="7"/>
      <c r="BI2677" s="7"/>
    </row>
    <row r="2678" spans="10:61" x14ac:dyDescent="0.2">
      <c r="J2678" s="7"/>
      <c r="K2678" s="7"/>
      <c r="L2678" s="7"/>
      <c r="M2678" s="7"/>
      <c r="N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R2678" s="7"/>
      <c r="AT2678" s="7"/>
      <c r="AV2678" s="7"/>
      <c r="AW2678" s="7"/>
      <c r="AX2678" s="7"/>
      <c r="AY2678" s="7"/>
      <c r="AZ2678" s="7"/>
      <c r="BA2678" s="7"/>
      <c r="BI2678" s="7"/>
    </row>
    <row r="2679" spans="10:61" x14ac:dyDescent="0.2">
      <c r="J2679" s="7"/>
      <c r="K2679" s="7"/>
      <c r="L2679" s="7"/>
      <c r="M2679" s="7"/>
      <c r="N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R2679" s="7"/>
      <c r="AT2679" s="7"/>
      <c r="AV2679" s="7"/>
      <c r="AW2679" s="7"/>
      <c r="AX2679" s="7"/>
      <c r="AY2679" s="7"/>
      <c r="AZ2679" s="7"/>
      <c r="BA2679" s="7"/>
      <c r="BI2679" s="7"/>
    </row>
    <row r="2680" spans="10:61" x14ac:dyDescent="0.2">
      <c r="J2680" s="7"/>
      <c r="K2680" s="7"/>
      <c r="L2680" s="7"/>
      <c r="M2680" s="7"/>
      <c r="N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R2680" s="7"/>
      <c r="AT2680" s="7"/>
      <c r="AV2680" s="7"/>
      <c r="AW2680" s="7"/>
      <c r="AX2680" s="7"/>
      <c r="AY2680" s="7"/>
      <c r="AZ2680" s="7"/>
      <c r="BA2680" s="7"/>
      <c r="BI2680" s="7"/>
    </row>
    <row r="2681" spans="10:61" x14ac:dyDescent="0.2">
      <c r="J2681" s="7"/>
      <c r="K2681" s="7"/>
      <c r="L2681" s="7"/>
      <c r="M2681" s="7"/>
      <c r="N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R2681" s="7"/>
      <c r="AT2681" s="7"/>
      <c r="AV2681" s="7"/>
      <c r="AW2681" s="7"/>
      <c r="AX2681" s="7"/>
      <c r="AY2681" s="7"/>
      <c r="AZ2681" s="7"/>
      <c r="BA2681" s="7"/>
      <c r="BI2681" s="7"/>
    </row>
    <row r="2682" spans="10:61" x14ac:dyDescent="0.2">
      <c r="J2682" s="7"/>
      <c r="K2682" s="7"/>
      <c r="L2682" s="7"/>
      <c r="M2682" s="7"/>
      <c r="N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R2682" s="7"/>
      <c r="AT2682" s="7"/>
      <c r="AV2682" s="7"/>
      <c r="AW2682" s="7"/>
      <c r="AX2682" s="7"/>
      <c r="AY2682" s="7"/>
      <c r="AZ2682" s="7"/>
      <c r="BA2682" s="7"/>
      <c r="BI2682" s="7"/>
    </row>
    <row r="2683" spans="10:61" x14ac:dyDescent="0.2">
      <c r="J2683" s="7"/>
      <c r="K2683" s="7"/>
      <c r="L2683" s="7"/>
      <c r="M2683" s="7"/>
      <c r="N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R2683" s="7"/>
      <c r="AT2683" s="7"/>
      <c r="AV2683" s="7"/>
      <c r="AW2683" s="7"/>
      <c r="AX2683" s="7"/>
      <c r="AY2683" s="7"/>
      <c r="AZ2683" s="7"/>
      <c r="BA2683" s="7"/>
      <c r="BI2683" s="7"/>
    </row>
    <row r="2684" spans="10:61" x14ac:dyDescent="0.2">
      <c r="J2684" s="7"/>
      <c r="K2684" s="7"/>
      <c r="L2684" s="7"/>
      <c r="M2684" s="7"/>
      <c r="N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R2684" s="7"/>
      <c r="AT2684" s="7"/>
      <c r="AV2684" s="7"/>
      <c r="AW2684" s="7"/>
      <c r="AX2684" s="7"/>
      <c r="AY2684" s="7"/>
      <c r="AZ2684" s="7"/>
      <c r="BA2684" s="7"/>
      <c r="BI2684" s="7"/>
    </row>
    <row r="2685" spans="10:61" x14ac:dyDescent="0.2">
      <c r="J2685" s="7"/>
      <c r="K2685" s="7"/>
      <c r="L2685" s="7"/>
      <c r="M2685" s="7"/>
      <c r="N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R2685" s="7"/>
      <c r="AT2685" s="7"/>
      <c r="AV2685" s="7"/>
      <c r="AW2685" s="7"/>
      <c r="AX2685" s="7"/>
      <c r="AY2685" s="7"/>
      <c r="AZ2685" s="7"/>
      <c r="BA2685" s="7"/>
      <c r="BI2685" s="7"/>
    </row>
    <row r="2686" spans="10:61" x14ac:dyDescent="0.2">
      <c r="J2686" s="7"/>
      <c r="K2686" s="7"/>
      <c r="L2686" s="7"/>
      <c r="M2686" s="7"/>
      <c r="N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R2686" s="7"/>
      <c r="AT2686" s="7"/>
      <c r="AV2686" s="7"/>
      <c r="AW2686" s="7"/>
      <c r="AX2686" s="7"/>
      <c r="AY2686" s="7"/>
      <c r="AZ2686" s="7"/>
      <c r="BA2686" s="7"/>
      <c r="BI2686" s="7"/>
    </row>
    <row r="2687" spans="10:61" x14ac:dyDescent="0.2">
      <c r="J2687" s="7"/>
      <c r="K2687" s="7"/>
      <c r="L2687" s="7"/>
      <c r="M2687" s="7"/>
      <c r="N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R2687" s="7"/>
      <c r="AT2687" s="7"/>
      <c r="AV2687" s="7"/>
      <c r="AW2687" s="7"/>
      <c r="AX2687" s="7"/>
      <c r="AY2687" s="7"/>
      <c r="AZ2687" s="7"/>
      <c r="BA2687" s="7"/>
      <c r="BI2687" s="7"/>
    </row>
    <row r="2688" spans="10:61" x14ac:dyDescent="0.2">
      <c r="J2688" s="7"/>
      <c r="K2688" s="7"/>
      <c r="L2688" s="7"/>
      <c r="M2688" s="7"/>
      <c r="N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R2688" s="7"/>
      <c r="AT2688" s="7"/>
      <c r="AV2688" s="7"/>
      <c r="AW2688" s="7"/>
      <c r="AX2688" s="7"/>
      <c r="AY2688" s="7"/>
      <c r="AZ2688" s="7"/>
      <c r="BA2688" s="7"/>
      <c r="BI2688" s="7"/>
    </row>
    <row r="2689" spans="10:61" x14ac:dyDescent="0.2">
      <c r="J2689" s="7"/>
      <c r="K2689" s="7"/>
      <c r="L2689" s="7"/>
      <c r="M2689" s="7"/>
      <c r="N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R2689" s="7"/>
      <c r="AT2689" s="7"/>
      <c r="AV2689" s="7"/>
      <c r="AW2689" s="7"/>
      <c r="AX2689" s="7"/>
      <c r="AY2689" s="7"/>
      <c r="AZ2689" s="7"/>
      <c r="BA2689" s="7"/>
      <c r="BI2689" s="7"/>
    </row>
    <row r="2690" spans="10:61" x14ac:dyDescent="0.2">
      <c r="J2690" s="7"/>
      <c r="K2690" s="7"/>
      <c r="L2690" s="7"/>
      <c r="M2690" s="7"/>
      <c r="N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R2690" s="7"/>
      <c r="AT2690" s="7"/>
      <c r="AV2690" s="7"/>
      <c r="AW2690" s="7"/>
      <c r="AX2690" s="7"/>
      <c r="AY2690" s="7"/>
      <c r="AZ2690" s="7"/>
      <c r="BA2690" s="7"/>
      <c r="BI2690" s="7"/>
    </row>
    <row r="2691" spans="10:61" x14ac:dyDescent="0.2">
      <c r="J2691" s="7"/>
      <c r="K2691" s="7"/>
      <c r="L2691" s="7"/>
      <c r="M2691" s="7"/>
      <c r="N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R2691" s="7"/>
      <c r="AT2691" s="7"/>
      <c r="AV2691" s="7"/>
      <c r="AW2691" s="7"/>
      <c r="AX2691" s="7"/>
      <c r="AY2691" s="7"/>
      <c r="AZ2691" s="7"/>
      <c r="BA2691" s="7"/>
      <c r="BI2691" s="7"/>
    </row>
    <row r="2692" spans="10:61" x14ac:dyDescent="0.2">
      <c r="J2692" s="7"/>
      <c r="K2692" s="7"/>
      <c r="L2692" s="7"/>
      <c r="M2692" s="7"/>
      <c r="N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R2692" s="7"/>
      <c r="AT2692" s="7"/>
      <c r="AV2692" s="7"/>
      <c r="AW2692" s="7"/>
      <c r="AX2692" s="7"/>
      <c r="AY2692" s="7"/>
      <c r="AZ2692" s="7"/>
      <c r="BA2692" s="7"/>
      <c r="BI2692" s="7"/>
    </row>
    <row r="2693" spans="10:61" x14ac:dyDescent="0.2">
      <c r="J2693" s="7"/>
      <c r="K2693" s="7"/>
      <c r="L2693" s="7"/>
      <c r="M2693" s="7"/>
      <c r="N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R2693" s="7"/>
      <c r="AT2693" s="7"/>
      <c r="AV2693" s="7"/>
      <c r="AW2693" s="7"/>
      <c r="AX2693" s="7"/>
      <c r="AY2693" s="7"/>
      <c r="AZ2693" s="7"/>
      <c r="BA2693" s="7"/>
      <c r="BI2693" s="7"/>
    </row>
    <row r="2694" spans="10:61" x14ac:dyDescent="0.2">
      <c r="J2694" s="7"/>
      <c r="K2694" s="7"/>
      <c r="L2694" s="7"/>
      <c r="M2694" s="7"/>
      <c r="N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R2694" s="7"/>
      <c r="AT2694" s="7"/>
      <c r="AV2694" s="7"/>
      <c r="AW2694" s="7"/>
      <c r="AX2694" s="7"/>
      <c r="AY2694" s="7"/>
      <c r="AZ2694" s="7"/>
      <c r="BA2694" s="7"/>
      <c r="BI2694" s="7"/>
    </row>
    <row r="2695" spans="10:61" x14ac:dyDescent="0.2">
      <c r="J2695" s="7"/>
      <c r="K2695" s="7"/>
      <c r="L2695" s="7"/>
      <c r="M2695" s="7"/>
      <c r="N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R2695" s="7"/>
      <c r="AT2695" s="7"/>
      <c r="AV2695" s="7"/>
      <c r="AW2695" s="7"/>
      <c r="AX2695" s="7"/>
      <c r="AY2695" s="7"/>
      <c r="AZ2695" s="7"/>
      <c r="BA2695" s="7"/>
      <c r="BI2695" s="7"/>
    </row>
    <row r="2696" spans="10:61" x14ac:dyDescent="0.2">
      <c r="J2696" s="7"/>
      <c r="K2696" s="7"/>
      <c r="L2696" s="7"/>
      <c r="M2696" s="7"/>
      <c r="N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R2696" s="7"/>
      <c r="AT2696" s="7"/>
      <c r="AV2696" s="7"/>
      <c r="AW2696" s="7"/>
      <c r="AX2696" s="7"/>
      <c r="AY2696" s="7"/>
      <c r="AZ2696" s="7"/>
      <c r="BA2696" s="7"/>
      <c r="BI2696" s="7"/>
    </row>
    <row r="2697" spans="10:61" x14ac:dyDescent="0.2">
      <c r="J2697" s="7"/>
      <c r="K2697" s="7"/>
      <c r="L2697" s="7"/>
      <c r="M2697" s="7"/>
      <c r="N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R2697" s="7"/>
      <c r="AT2697" s="7"/>
      <c r="AV2697" s="7"/>
      <c r="AW2697" s="7"/>
      <c r="AX2697" s="7"/>
      <c r="AY2697" s="7"/>
      <c r="AZ2697" s="7"/>
      <c r="BA2697" s="7"/>
      <c r="BI2697" s="7"/>
    </row>
    <row r="2698" spans="10:61" x14ac:dyDescent="0.2">
      <c r="J2698" s="7"/>
      <c r="K2698" s="7"/>
      <c r="L2698" s="7"/>
      <c r="M2698" s="7"/>
      <c r="N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R2698" s="7"/>
      <c r="AT2698" s="7"/>
      <c r="AV2698" s="7"/>
      <c r="AW2698" s="7"/>
      <c r="AX2698" s="7"/>
      <c r="AY2698" s="7"/>
      <c r="AZ2698" s="7"/>
      <c r="BA2698" s="7"/>
      <c r="BI2698" s="7"/>
    </row>
    <row r="2699" spans="10:61" x14ac:dyDescent="0.2">
      <c r="J2699" s="7"/>
      <c r="K2699" s="7"/>
      <c r="L2699" s="7"/>
      <c r="M2699" s="7"/>
      <c r="N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R2699" s="7"/>
      <c r="AT2699" s="7"/>
      <c r="AV2699" s="7"/>
      <c r="AW2699" s="7"/>
      <c r="AX2699" s="7"/>
      <c r="AY2699" s="7"/>
      <c r="AZ2699" s="7"/>
      <c r="BA2699" s="7"/>
      <c r="BI2699" s="7"/>
    </row>
    <row r="2700" spans="10:61" x14ac:dyDescent="0.2">
      <c r="J2700" s="7"/>
      <c r="K2700" s="7"/>
      <c r="L2700" s="7"/>
      <c r="M2700" s="7"/>
      <c r="N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R2700" s="7"/>
      <c r="AT2700" s="7"/>
      <c r="AV2700" s="7"/>
      <c r="AW2700" s="7"/>
      <c r="AX2700" s="7"/>
      <c r="AY2700" s="7"/>
      <c r="AZ2700" s="7"/>
      <c r="BA2700" s="7"/>
      <c r="BI2700" s="7"/>
    </row>
    <row r="2701" spans="10:61" x14ac:dyDescent="0.2">
      <c r="J2701" s="7"/>
      <c r="K2701" s="7"/>
      <c r="L2701" s="7"/>
      <c r="M2701" s="7"/>
      <c r="N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R2701" s="7"/>
      <c r="AT2701" s="7"/>
      <c r="AV2701" s="7"/>
      <c r="AW2701" s="7"/>
      <c r="AX2701" s="7"/>
      <c r="AY2701" s="7"/>
      <c r="AZ2701" s="7"/>
      <c r="BA2701" s="7"/>
      <c r="BI2701" s="7"/>
    </row>
    <row r="2702" spans="10:61" x14ac:dyDescent="0.2">
      <c r="J2702" s="7"/>
      <c r="K2702" s="7"/>
      <c r="L2702" s="7"/>
      <c r="M2702" s="7"/>
      <c r="N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R2702" s="7"/>
      <c r="AT2702" s="7"/>
      <c r="AV2702" s="7"/>
      <c r="AW2702" s="7"/>
      <c r="AX2702" s="7"/>
      <c r="AY2702" s="7"/>
      <c r="AZ2702" s="7"/>
      <c r="BA2702" s="7"/>
      <c r="BI2702" s="7"/>
    </row>
    <row r="2703" spans="10:61" x14ac:dyDescent="0.2">
      <c r="J2703" s="7"/>
      <c r="K2703" s="7"/>
      <c r="L2703" s="7"/>
      <c r="M2703" s="7"/>
      <c r="N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R2703" s="7"/>
      <c r="AT2703" s="7"/>
      <c r="AV2703" s="7"/>
      <c r="AW2703" s="7"/>
      <c r="AX2703" s="7"/>
      <c r="AY2703" s="7"/>
      <c r="AZ2703" s="7"/>
      <c r="BA2703" s="7"/>
      <c r="BI2703" s="7"/>
    </row>
    <row r="2704" spans="10:61" x14ac:dyDescent="0.2">
      <c r="J2704" s="7"/>
      <c r="K2704" s="7"/>
      <c r="L2704" s="7"/>
      <c r="M2704" s="7"/>
      <c r="N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R2704" s="7"/>
      <c r="AT2704" s="7"/>
      <c r="AV2704" s="7"/>
      <c r="AW2704" s="7"/>
      <c r="AX2704" s="7"/>
      <c r="AY2704" s="7"/>
      <c r="AZ2704" s="7"/>
      <c r="BA2704" s="7"/>
      <c r="BI2704" s="7"/>
    </row>
    <row r="2705" spans="10:61" x14ac:dyDescent="0.2">
      <c r="J2705" s="7"/>
      <c r="K2705" s="7"/>
      <c r="L2705" s="7"/>
      <c r="M2705" s="7"/>
      <c r="N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R2705" s="7"/>
      <c r="AT2705" s="7"/>
      <c r="AV2705" s="7"/>
      <c r="AW2705" s="7"/>
      <c r="AX2705" s="7"/>
      <c r="AY2705" s="7"/>
      <c r="AZ2705" s="7"/>
      <c r="BA2705" s="7"/>
      <c r="BI2705" s="7"/>
    </row>
    <row r="2706" spans="10:61" x14ac:dyDescent="0.2">
      <c r="J2706" s="7"/>
      <c r="K2706" s="7"/>
      <c r="L2706" s="7"/>
      <c r="M2706" s="7"/>
      <c r="N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R2706" s="7"/>
      <c r="AT2706" s="7"/>
      <c r="AV2706" s="7"/>
      <c r="AW2706" s="7"/>
      <c r="AX2706" s="7"/>
      <c r="AY2706" s="7"/>
      <c r="AZ2706" s="7"/>
      <c r="BA2706" s="7"/>
      <c r="BI2706" s="7"/>
    </row>
    <row r="2707" spans="10:61" x14ac:dyDescent="0.2">
      <c r="J2707" s="7"/>
      <c r="K2707" s="7"/>
      <c r="L2707" s="7"/>
      <c r="M2707" s="7"/>
      <c r="N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R2707" s="7"/>
      <c r="AT2707" s="7"/>
      <c r="AV2707" s="7"/>
      <c r="AW2707" s="7"/>
      <c r="AX2707" s="7"/>
      <c r="AY2707" s="7"/>
      <c r="AZ2707" s="7"/>
      <c r="BA2707" s="7"/>
      <c r="BI2707" s="7"/>
    </row>
    <row r="2708" spans="10:61" x14ac:dyDescent="0.2">
      <c r="J2708" s="7"/>
      <c r="K2708" s="7"/>
      <c r="L2708" s="7"/>
      <c r="M2708" s="7"/>
      <c r="N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R2708" s="7"/>
      <c r="AT2708" s="7"/>
      <c r="AV2708" s="7"/>
      <c r="AW2708" s="7"/>
      <c r="AX2708" s="7"/>
      <c r="AY2708" s="7"/>
      <c r="AZ2708" s="7"/>
      <c r="BA2708" s="7"/>
      <c r="BI2708" s="7"/>
    </row>
    <row r="2709" spans="10:61" x14ac:dyDescent="0.2">
      <c r="J2709" s="7"/>
      <c r="K2709" s="7"/>
      <c r="L2709" s="7"/>
      <c r="M2709" s="7"/>
      <c r="N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R2709" s="7"/>
      <c r="AT2709" s="7"/>
      <c r="AV2709" s="7"/>
      <c r="AW2709" s="7"/>
      <c r="AX2709" s="7"/>
      <c r="AY2709" s="7"/>
      <c r="AZ2709" s="7"/>
      <c r="BA2709" s="7"/>
      <c r="BI2709" s="7"/>
    </row>
    <row r="2710" spans="10:61" x14ac:dyDescent="0.2">
      <c r="J2710" s="7"/>
      <c r="K2710" s="7"/>
      <c r="L2710" s="7"/>
      <c r="M2710" s="7"/>
      <c r="N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R2710" s="7"/>
      <c r="AT2710" s="7"/>
      <c r="AV2710" s="7"/>
      <c r="AW2710" s="7"/>
      <c r="AX2710" s="7"/>
      <c r="AY2710" s="7"/>
      <c r="AZ2710" s="7"/>
      <c r="BA2710" s="7"/>
      <c r="BI2710" s="7"/>
    </row>
    <row r="2711" spans="10:61" x14ac:dyDescent="0.2">
      <c r="J2711" s="7"/>
      <c r="K2711" s="7"/>
      <c r="L2711" s="7"/>
      <c r="M2711" s="7"/>
      <c r="N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R2711" s="7"/>
      <c r="AT2711" s="7"/>
      <c r="AV2711" s="7"/>
      <c r="AW2711" s="7"/>
      <c r="AX2711" s="7"/>
      <c r="AY2711" s="7"/>
      <c r="AZ2711" s="7"/>
      <c r="BA2711" s="7"/>
      <c r="BI2711" s="7"/>
    </row>
    <row r="2712" spans="10:61" x14ac:dyDescent="0.2">
      <c r="J2712" s="7"/>
      <c r="K2712" s="7"/>
      <c r="L2712" s="7"/>
      <c r="M2712" s="7"/>
      <c r="N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R2712" s="7"/>
      <c r="AT2712" s="7"/>
      <c r="AV2712" s="7"/>
      <c r="AW2712" s="7"/>
      <c r="AX2712" s="7"/>
      <c r="AY2712" s="7"/>
      <c r="AZ2712" s="7"/>
      <c r="BA2712" s="7"/>
      <c r="BI2712" s="7"/>
    </row>
    <row r="2713" spans="10:61" x14ac:dyDescent="0.2">
      <c r="J2713" s="7"/>
      <c r="K2713" s="7"/>
      <c r="L2713" s="7"/>
      <c r="M2713" s="7"/>
      <c r="N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R2713" s="7"/>
      <c r="AT2713" s="7"/>
      <c r="AV2713" s="7"/>
      <c r="AW2713" s="7"/>
      <c r="AX2713" s="7"/>
      <c r="AY2713" s="7"/>
      <c r="AZ2713" s="7"/>
      <c r="BA2713" s="7"/>
      <c r="BI2713" s="7"/>
    </row>
    <row r="2714" spans="10:61" x14ac:dyDescent="0.2">
      <c r="J2714" s="7"/>
      <c r="K2714" s="7"/>
      <c r="L2714" s="7"/>
      <c r="M2714" s="7"/>
      <c r="N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R2714" s="7"/>
      <c r="AT2714" s="7"/>
      <c r="AV2714" s="7"/>
      <c r="AW2714" s="7"/>
      <c r="AX2714" s="7"/>
      <c r="AY2714" s="7"/>
      <c r="AZ2714" s="7"/>
      <c r="BA2714" s="7"/>
      <c r="BI2714" s="7"/>
    </row>
    <row r="2715" spans="10:61" x14ac:dyDescent="0.2">
      <c r="J2715" s="7"/>
      <c r="K2715" s="7"/>
      <c r="L2715" s="7"/>
      <c r="M2715" s="7"/>
      <c r="N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R2715" s="7"/>
      <c r="AT2715" s="7"/>
      <c r="AV2715" s="7"/>
      <c r="AW2715" s="7"/>
      <c r="AX2715" s="7"/>
      <c r="AY2715" s="7"/>
      <c r="AZ2715" s="7"/>
      <c r="BA2715" s="7"/>
      <c r="BI2715" s="7"/>
    </row>
    <row r="2716" spans="10:61" x14ac:dyDescent="0.2">
      <c r="J2716" s="7"/>
      <c r="K2716" s="7"/>
      <c r="L2716" s="7"/>
      <c r="M2716" s="7"/>
      <c r="N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R2716" s="7"/>
      <c r="AT2716" s="7"/>
      <c r="AV2716" s="7"/>
      <c r="AW2716" s="7"/>
      <c r="AX2716" s="7"/>
      <c r="AY2716" s="7"/>
      <c r="AZ2716" s="7"/>
      <c r="BA2716" s="7"/>
      <c r="BI2716" s="7"/>
    </row>
    <row r="2717" spans="10:61" x14ac:dyDescent="0.2">
      <c r="J2717" s="7"/>
      <c r="K2717" s="7"/>
      <c r="L2717" s="7"/>
      <c r="M2717" s="7"/>
      <c r="N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R2717" s="7"/>
      <c r="AT2717" s="7"/>
      <c r="AV2717" s="7"/>
      <c r="AW2717" s="7"/>
      <c r="AX2717" s="7"/>
      <c r="AY2717" s="7"/>
      <c r="AZ2717" s="7"/>
      <c r="BA2717" s="7"/>
      <c r="BI2717" s="7"/>
    </row>
    <row r="2718" spans="10:61" x14ac:dyDescent="0.2">
      <c r="J2718" s="7"/>
      <c r="K2718" s="7"/>
      <c r="L2718" s="7"/>
      <c r="M2718" s="7"/>
      <c r="N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R2718" s="7"/>
      <c r="AT2718" s="7"/>
      <c r="AV2718" s="7"/>
      <c r="AW2718" s="7"/>
      <c r="AX2718" s="7"/>
      <c r="AY2718" s="7"/>
      <c r="AZ2718" s="7"/>
      <c r="BA2718" s="7"/>
      <c r="BI2718" s="7"/>
    </row>
    <row r="2719" spans="10:61" x14ac:dyDescent="0.2">
      <c r="J2719" s="7"/>
      <c r="K2719" s="7"/>
      <c r="L2719" s="7"/>
      <c r="M2719" s="7"/>
      <c r="N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R2719" s="7"/>
      <c r="AT2719" s="7"/>
      <c r="AV2719" s="7"/>
      <c r="AW2719" s="7"/>
      <c r="AX2719" s="7"/>
      <c r="AY2719" s="7"/>
      <c r="AZ2719" s="7"/>
      <c r="BA2719" s="7"/>
      <c r="BI2719" s="7"/>
    </row>
    <row r="2720" spans="10:61" x14ac:dyDescent="0.2">
      <c r="J2720" s="7"/>
      <c r="K2720" s="7"/>
      <c r="L2720" s="7"/>
      <c r="M2720" s="7"/>
      <c r="N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R2720" s="7"/>
      <c r="AT2720" s="7"/>
      <c r="AV2720" s="7"/>
      <c r="AW2720" s="7"/>
      <c r="AX2720" s="7"/>
      <c r="AY2720" s="7"/>
      <c r="AZ2720" s="7"/>
      <c r="BA2720" s="7"/>
      <c r="BI2720" s="7"/>
    </row>
    <row r="2721" spans="10:61" x14ac:dyDescent="0.2">
      <c r="J2721" s="7"/>
      <c r="K2721" s="7"/>
      <c r="L2721" s="7"/>
      <c r="M2721" s="7"/>
      <c r="N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R2721" s="7"/>
      <c r="AT2721" s="7"/>
      <c r="AV2721" s="7"/>
      <c r="AW2721" s="7"/>
      <c r="AX2721" s="7"/>
      <c r="AY2721" s="7"/>
      <c r="AZ2721" s="7"/>
      <c r="BA2721" s="7"/>
      <c r="BI2721" s="7"/>
    </row>
    <row r="2722" spans="10:61" x14ac:dyDescent="0.2">
      <c r="J2722" s="7"/>
      <c r="K2722" s="7"/>
      <c r="L2722" s="7"/>
      <c r="M2722" s="7"/>
      <c r="N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R2722" s="7"/>
      <c r="AT2722" s="7"/>
      <c r="AV2722" s="7"/>
      <c r="AW2722" s="7"/>
      <c r="AX2722" s="7"/>
      <c r="AY2722" s="7"/>
      <c r="AZ2722" s="7"/>
      <c r="BA2722" s="7"/>
      <c r="BI2722" s="7"/>
    </row>
    <row r="2723" spans="10:61" x14ac:dyDescent="0.2">
      <c r="J2723" s="7"/>
      <c r="K2723" s="7"/>
      <c r="L2723" s="7"/>
      <c r="M2723" s="7"/>
      <c r="N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R2723" s="7"/>
      <c r="AT2723" s="7"/>
      <c r="AV2723" s="7"/>
      <c r="AW2723" s="7"/>
      <c r="AX2723" s="7"/>
      <c r="AY2723" s="7"/>
      <c r="AZ2723" s="7"/>
      <c r="BA2723" s="7"/>
      <c r="BI2723" s="7"/>
    </row>
    <row r="2724" spans="10:61" x14ac:dyDescent="0.2">
      <c r="J2724" s="7"/>
      <c r="K2724" s="7"/>
      <c r="L2724" s="7"/>
      <c r="M2724" s="7"/>
      <c r="N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R2724" s="7"/>
      <c r="AT2724" s="7"/>
      <c r="AV2724" s="7"/>
      <c r="AW2724" s="7"/>
      <c r="AX2724" s="7"/>
      <c r="AY2724" s="7"/>
      <c r="AZ2724" s="7"/>
      <c r="BA2724" s="7"/>
      <c r="BI2724" s="7"/>
    </row>
    <row r="2725" spans="10:61" x14ac:dyDescent="0.2">
      <c r="J2725" s="7"/>
      <c r="K2725" s="7"/>
      <c r="L2725" s="7"/>
      <c r="M2725" s="7"/>
      <c r="N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R2725" s="7"/>
      <c r="AT2725" s="7"/>
      <c r="AV2725" s="7"/>
      <c r="AW2725" s="7"/>
      <c r="AX2725" s="7"/>
      <c r="AY2725" s="7"/>
      <c r="AZ2725" s="7"/>
      <c r="BA2725" s="7"/>
      <c r="BI2725" s="7"/>
    </row>
    <row r="2726" spans="10:61" x14ac:dyDescent="0.2">
      <c r="J2726" s="7"/>
      <c r="K2726" s="7"/>
      <c r="L2726" s="7"/>
      <c r="M2726" s="7"/>
      <c r="N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R2726" s="7"/>
      <c r="AT2726" s="7"/>
      <c r="AV2726" s="7"/>
      <c r="AW2726" s="7"/>
      <c r="AX2726" s="7"/>
      <c r="AY2726" s="7"/>
      <c r="AZ2726" s="7"/>
      <c r="BA2726" s="7"/>
      <c r="BI2726" s="7"/>
    </row>
    <row r="2727" spans="10:61" x14ac:dyDescent="0.2">
      <c r="J2727" s="7"/>
      <c r="K2727" s="7"/>
      <c r="L2727" s="7"/>
      <c r="M2727" s="7"/>
      <c r="N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R2727" s="7"/>
      <c r="AT2727" s="7"/>
      <c r="AV2727" s="7"/>
      <c r="AW2727" s="7"/>
      <c r="AX2727" s="7"/>
      <c r="AY2727" s="7"/>
      <c r="AZ2727" s="7"/>
      <c r="BA2727" s="7"/>
      <c r="BI2727" s="7"/>
    </row>
    <row r="2728" spans="10:61" x14ac:dyDescent="0.2">
      <c r="J2728" s="7"/>
      <c r="K2728" s="7"/>
      <c r="L2728" s="7"/>
      <c r="M2728" s="7"/>
      <c r="N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R2728" s="7"/>
      <c r="AT2728" s="7"/>
      <c r="AV2728" s="7"/>
      <c r="AW2728" s="7"/>
      <c r="AX2728" s="7"/>
      <c r="AY2728" s="7"/>
      <c r="AZ2728" s="7"/>
      <c r="BA2728" s="7"/>
      <c r="BI2728" s="7"/>
    </row>
    <row r="2729" spans="10:61" x14ac:dyDescent="0.2">
      <c r="J2729" s="7"/>
      <c r="K2729" s="7"/>
      <c r="L2729" s="7"/>
      <c r="M2729" s="7"/>
      <c r="N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R2729" s="7"/>
      <c r="AT2729" s="7"/>
      <c r="AV2729" s="7"/>
      <c r="AW2729" s="7"/>
      <c r="AX2729" s="7"/>
      <c r="AY2729" s="7"/>
      <c r="AZ2729" s="7"/>
      <c r="BA2729" s="7"/>
      <c r="BI2729" s="7"/>
    </row>
    <row r="2730" spans="10:61" x14ac:dyDescent="0.2">
      <c r="J2730" s="7"/>
      <c r="K2730" s="7"/>
      <c r="L2730" s="7"/>
      <c r="M2730" s="7"/>
      <c r="N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R2730" s="7"/>
      <c r="AT2730" s="7"/>
      <c r="AV2730" s="7"/>
      <c r="AW2730" s="7"/>
      <c r="AX2730" s="7"/>
      <c r="AY2730" s="7"/>
      <c r="AZ2730" s="7"/>
      <c r="BA2730" s="7"/>
      <c r="BI2730" s="7"/>
    </row>
    <row r="2731" spans="10:61" x14ac:dyDescent="0.2">
      <c r="J2731" s="7"/>
      <c r="K2731" s="7"/>
      <c r="L2731" s="7"/>
      <c r="M2731" s="7"/>
      <c r="N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R2731" s="7"/>
      <c r="AT2731" s="7"/>
      <c r="AV2731" s="7"/>
      <c r="AW2731" s="7"/>
      <c r="AX2731" s="7"/>
      <c r="AY2731" s="7"/>
      <c r="AZ2731" s="7"/>
      <c r="BA2731" s="7"/>
      <c r="BI2731" s="7"/>
    </row>
    <row r="2732" spans="10:61" x14ac:dyDescent="0.2">
      <c r="J2732" s="7"/>
      <c r="K2732" s="7"/>
      <c r="L2732" s="7"/>
      <c r="M2732" s="7"/>
      <c r="N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R2732" s="7"/>
      <c r="AT2732" s="7"/>
      <c r="AV2732" s="7"/>
      <c r="AW2732" s="7"/>
      <c r="AX2732" s="7"/>
      <c r="AY2732" s="7"/>
      <c r="AZ2732" s="7"/>
      <c r="BA2732" s="7"/>
      <c r="BI2732" s="7"/>
    </row>
    <row r="2733" spans="10:61" x14ac:dyDescent="0.2">
      <c r="J2733" s="7"/>
      <c r="K2733" s="7"/>
      <c r="L2733" s="7"/>
      <c r="M2733" s="7"/>
      <c r="N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R2733" s="7"/>
      <c r="AT2733" s="7"/>
      <c r="AV2733" s="7"/>
      <c r="AW2733" s="7"/>
      <c r="AX2733" s="7"/>
      <c r="AY2733" s="7"/>
      <c r="AZ2733" s="7"/>
      <c r="BA2733" s="7"/>
      <c r="BI2733" s="7"/>
    </row>
    <row r="2734" spans="10:61" x14ac:dyDescent="0.2">
      <c r="J2734" s="7"/>
      <c r="K2734" s="7"/>
      <c r="L2734" s="7"/>
      <c r="M2734" s="7"/>
      <c r="N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R2734" s="7"/>
      <c r="AT2734" s="7"/>
      <c r="AV2734" s="7"/>
      <c r="AW2734" s="7"/>
      <c r="AX2734" s="7"/>
      <c r="AY2734" s="7"/>
      <c r="AZ2734" s="7"/>
      <c r="BA2734" s="7"/>
      <c r="BI2734" s="7"/>
    </row>
    <row r="2735" spans="10:61" x14ac:dyDescent="0.2">
      <c r="J2735" s="7"/>
      <c r="K2735" s="7"/>
      <c r="L2735" s="7"/>
      <c r="M2735" s="7"/>
      <c r="N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R2735" s="7"/>
      <c r="AT2735" s="7"/>
      <c r="AV2735" s="7"/>
      <c r="AW2735" s="7"/>
      <c r="AX2735" s="7"/>
      <c r="AY2735" s="7"/>
      <c r="AZ2735" s="7"/>
      <c r="BA2735" s="7"/>
      <c r="BI2735" s="7"/>
    </row>
    <row r="2736" spans="10:61" x14ac:dyDescent="0.2">
      <c r="J2736" s="7"/>
      <c r="K2736" s="7"/>
      <c r="L2736" s="7"/>
      <c r="M2736" s="7"/>
      <c r="N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R2736" s="7"/>
      <c r="AT2736" s="7"/>
      <c r="AV2736" s="7"/>
      <c r="AW2736" s="7"/>
      <c r="AX2736" s="7"/>
      <c r="AY2736" s="7"/>
      <c r="AZ2736" s="7"/>
      <c r="BA2736" s="7"/>
      <c r="BI2736" s="7"/>
    </row>
    <row r="2737" spans="10:61" x14ac:dyDescent="0.2">
      <c r="J2737" s="7"/>
      <c r="K2737" s="7"/>
      <c r="L2737" s="7"/>
      <c r="M2737" s="7"/>
      <c r="N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R2737" s="7"/>
      <c r="AT2737" s="7"/>
      <c r="AV2737" s="7"/>
      <c r="AW2737" s="7"/>
      <c r="AX2737" s="7"/>
      <c r="AY2737" s="7"/>
      <c r="AZ2737" s="7"/>
      <c r="BA2737" s="7"/>
      <c r="BI2737" s="7"/>
    </row>
    <row r="2738" spans="10:61" x14ac:dyDescent="0.2">
      <c r="J2738" s="7"/>
      <c r="K2738" s="7"/>
      <c r="L2738" s="7"/>
      <c r="M2738" s="7"/>
      <c r="N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R2738" s="7"/>
      <c r="AT2738" s="7"/>
      <c r="AV2738" s="7"/>
      <c r="AW2738" s="7"/>
      <c r="AX2738" s="7"/>
      <c r="AY2738" s="7"/>
      <c r="AZ2738" s="7"/>
      <c r="BA2738" s="7"/>
      <c r="BI2738" s="7"/>
    </row>
    <row r="2739" spans="10:61" x14ac:dyDescent="0.2">
      <c r="J2739" s="7"/>
      <c r="K2739" s="7"/>
      <c r="L2739" s="7"/>
      <c r="M2739" s="7"/>
      <c r="N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R2739" s="7"/>
      <c r="AT2739" s="7"/>
      <c r="AV2739" s="7"/>
      <c r="AW2739" s="7"/>
      <c r="AX2739" s="7"/>
      <c r="AY2739" s="7"/>
      <c r="AZ2739" s="7"/>
      <c r="BA2739" s="7"/>
      <c r="BI2739" s="7"/>
    </row>
    <row r="2740" spans="10:61" x14ac:dyDescent="0.2">
      <c r="J2740" s="7"/>
      <c r="K2740" s="7"/>
      <c r="L2740" s="7"/>
      <c r="M2740" s="7"/>
      <c r="N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R2740" s="7"/>
      <c r="AT2740" s="7"/>
      <c r="AV2740" s="7"/>
      <c r="AW2740" s="7"/>
      <c r="AX2740" s="7"/>
      <c r="AY2740" s="7"/>
      <c r="AZ2740" s="7"/>
      <c r="BA2740" s="7"/>
      <c r="BI2740" s="7"/>
    </row>
    <row r="2741" spans="10:61" x14ac:dyDescent="0.2">
      <c r="J2741" s="7"/>
      <c r="K2741" s="7"/>
      <c r="L2741" s="7"/>
      <c r="M2741" s="7"/>
      <c r="N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R2741" s="7"/>
      <c r="AT2741" s="7"/>
      <c r="AV2741" s="7"/>
      <c r="AW2741" s="7"/>
      <c r="AX2741" s="7"/>
      <c r="AY2741" s="7"/>
      <c r="AZ2741" s="7"/>
      <c r="BA2741" s="7"/>
      <c r="BI2741" s="7"/>
    </row>
    <row r="2742" spans="10:61" x14ac:dyDescent="0.2">
      <c r="J2742" s="7"/>
      <c r="K2742" s="7"/>
      <c r="L2742" s="7"/>
      <c r="M2742" s="7"/>
      <c r="N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R2742" s="7"/>
      <c r="AT2742" s="7"/>
      <c r="AV2742" s="7"/>
      <c r="AW2742" s="7"/>
      <c r="AX2742" s="7"/>
      <c r="AY2742" s="7"/>
      <c r="AZ2742" s="7"/>
      <c r="BA2742" s="7"/>
      <c r="BI2742" s="7"/>
    </row>
    <row r="2743" spans="10:61" x14ac:dyDescent="0.2">
      <c r="J2743" s="7"/>
      <c r="K2743" s="7"/>
      <c r="L2743" s="7"/>
      <c r="M2743" s="7"/>
      <c r="N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R2743" s="7"/>
      <c r="AT2743" s="7"/>
      <c r="AV2743" s="7"/>
      <c r="AW2743" s="7"/>
      <c r="AX2743" s="7"/>
      <c r="AY2743" s="7"/>
      <c r="AZ2743" s="7"/>
      <c r="BA2743" s="7"/>
      <c r="BI2743" s="7"/>
    </row>
    <row r="2744" spans="10:61" x14ac:dyDescent="0.2">
      <c r="J2744" s="7"/>
      <c r="K2744" s="7"/>
      <c r="L2744" s="7"/>
      <c r="M2744" s="7"/>
      <c r="N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R2744" s="7"/>
      <c r="AT2744" s="7"/>
      <c r="AV2744" s="7"/>
      <c r="AW2744" s="7"/>
      <c r="AX2744" s="7"/>
      <c r="AY2744" s="7"/>
      <c r="AZ2744" s="7"/>
      <c r="BA2744" s="7"/>
      <c r="BI2744" s="7"/>
    </row>
    <row r="2745" spans="10:61" x14ac:dyDescent="0.2">
      <c r="J2745" s="7"/>
      <c r="K2745" s="7"/>
      <c r="L2745" s="7"/>
      <c r="M2745" s="7"/>
      <c r="N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R2745" s="7"/>
      <c r="AT2745" s="7"/>
      <c r="AV2745" s="7"/>
      <c r="AW2745" s="7"/>
      <c r="AX2745" s="7"/>
      <c r="AY2745" s="7"/>
      <c r="AZ2745" s="7"/>
      <c r="BA2745" s="7"/>
      <c r="BI2745" s="7"/>
    </row>
    <row r="2746" spans="10:61" x14ac:dyDescent="0.2">
      <c r="J2746" s="7"/>
      <c r="K2746" s="7"/>
      <c r="L2746" s="7"/>
      <c r="M2746" s="7"/>
      <c r="N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R2746" s="7"/>
      <c r="AT2746" s="7"/>
      <c r="AV2746" s="7"/>
      <c r="AW2746" s="7"/>
      <c r="AX2746" s="7"/>
      <c r="AY2746" s="7"/>
      <c r="AZ2746" s="7"/>
      <c r="BA2746" s="7"/>
      <c r="BI2746" s="7"/>
    </row>
    <row r="2747" spans="10:61" x14ac:dyDescent="0.2">
      <c r="J2747" s="7"/>
      <c r="K2747" s="7"/>
      <c r="L2747" s="7"/>
      <c r="M2747" s="7"/>
      <c r="N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R2747" s="7"/>
      <c r="AT2747" s="7"/>
      <c r="AV2747" s="7"/>
      <c r="AW2747" s="7"/>
      <c r="AX2747" s="7"/>
      <c r="AY2747" s="7"/>
      <c r="AZ2747" s="7"/>
      <c r="BA2747" s="7"/>
      <c r="BI2747" s="7"/>
    </row>
    <row r="2748" spans="10:61" x14ac:dyDescent="0.2">
      <c r="J2748" s="7"/>
      <c r="K2748" s="7"/>
      <c r="L2748" s="7"/>
      <c r="M2748" s="7"/>
      <c r="N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R2748" s="7"/>
      <c r="AT2748" s="7"/>
      <c r="AV2748" s="7"/>
      <c r="AW2748" s="7"/>
      <c r="AX2748" s="7"/>
      <c r="AY2748" s="7"/>
      <c r="AZ2748" s="7"/>
      <c r="BA2748" s="7"/>
      <c r="BI2748" s="7"/>
    </row>
    <row r="2749" spans="10:61" x14ac:dyDescent="0.2">
      <c r="J2749" s="7"/>
      <c r="K2749" s="7"/>
      <c r="L2749" s="7"/>
      <c r="M2749" s="7"/>
      <c r="N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R2749" s="7"/>
      <c r="AT2749" s="7"/>
      <c r="AV2749" s="7"/>
      <c r="AW2749" s="7"/>
      <c r="AX2749" s="7"/>
      <c r="AY2749" s="7"/>
      <c r="AZ2749" s="7"/>
      <c r="BA2749" s="7"/>
      <c r="BI2749" s="7"/>
    </row>
    <row r="2750" spans="10:61" x14ac:dyDescent="0.2">
      <c r="J2750" s="7"/>
      <c r="K2750" s="7"/>
      <c r="L2750" s="7"/>
      <c r="M2750" s="7"/>
      <c r="N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R2750" s="7"/>
      <c r="AT2750" s="7"/>
      <c r="AV2750" s="7"/>
      <c r="AW2750" s="7"/>
      <c r="AX2750" s="7"/>
      <c r="AY2750" s="7"/>
      <c r="AZ2750" s="7"/>
      <c r="BA2750" s="7"/>
      <c r="BI2750" s="7"/>
    </row>
    <row r="2751" spans="10:61" x14ac:dyDescent="0.2">
      <c r="J2751" s="7"/>
      <c r="K2751" s="7"/>
      <c r="L2751" s="7"/>
      <c r="M2751" s="7"/>
      <c r="N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R2751" s="7"/>
      <c r="AT2751" s="7"/>
      <c r="AV2751" s="7"/>
      <c r="AW2751" s="7"/>
      <c r="AX2751" s="7"/>
      <c r="AY2751" s="7"/>
      <c r="AZ2751" s="7"/>
      <c r="BA2751" s="7"/>
      <c r="BI2751" s="7"/>
    </row>
    <row r="2752" spans="10:61" x14ac:dyDescent="0.2">
      <c r="J2752" s="7"/>
      <c r="K2752" s="7"/>
      <c r="L2752" s="7"/>
      <c r="M2752" s="7"/>
      <c r="N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R2752" s="7"/>
      <c r="AT2752" s="7"/>
      <c r="AV2752" s="7"/>
      <c r="AW2752" s="7"/>
      <c r="AX2752" s="7"/>
      <c r="AY2752" s="7"/>
      <c r="AZ2752" s="7"/>
      <c r="BA2752" s="7"/>
      <c r="BI2752" s="7"/>
    </row>
    <row r="2753" spans="10:61" x14ac:dyDescent="0.2">
      <c r="J2753" s="7"/>
      <c r="K2753" s="7"/>
      <c r="L2753" s="7"/>
      <c r="M2753" s="7"/>
      <c r="N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R2753" s="7"/>
      <c r="AT2753" s="7"/>
      <c r="AV2753" s="7"/>
      <c r="AW2753" s="7"/>
      <c r="AX2753" s="7"/>
      <c r="AY2753" s="7"/>
      <c r="AZ2753" s="7"/>
      <c r="BA2753" s="7"/>
      <c r="BI2753" s="7"/>
    </row>
    <row r="2754" spans="10:61" x14ac:dyDescent="0.2">
      <c r="J2754" s="7"/>
      <c r="K2754" s="7"/>
      <c r="L2754" s="7"/>
      <c r="M2754" s="7"/>
      <c r="N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R2754" s="7"/>
      <c r="AT2754" s="7"/>
      <c r="AV2754" s="7"/>
      <c r="AW2754" s="7"/>
      <c r="AX2754" s="7"/>
      <c r="AY2754" s="7"/>
      <c r="AZ2754" s="7"/>
      <c r="BA2754" s="7"/>
      <c r="BI2754" s="7"/>
    </row>
    <row r="2755" spans="10:61" x14ac:dyDescent="0.2">
      <c r="J2755" s="7"/>
      <c r="K2755" s="7"/>
      <c r="L2755" s="7"/>
      <c r="M2755" s="7"/>
      <c r="N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R2755" s="7"/>
      <c r="AT2755" s="7"/>
      <c r="AV2755" s="7"/>
      <c r="AW2755" s="7"/>
      <c r="AX2755" s="7"/>
      <c r="AY2755" s="7"/>
      <c r="AZ2755" s="7"/>
      <c r="BA2755" s="7"/>
      <c r="BI2755" s="7"/>
    </row>
    <row r="2756" spans="10:61" x14ac:dyDescent="0.2">
      <c r="J2756" s="7"/>
      <c r="K2756" s="7"/>
      <c r="L2756" s="7"/>
      <c r="M2756" s="7"/>
      <c r="N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R2756" s="7"/>
      <c r="AT2756" s="7"/>
      <c r="AV2756" s="7"/>
      <c r="AW2756" s="7"/>
      <c r="AX2756" s="7"/>
      <c r="AY2756" s="7"/>
      <c r="AZ2756" s="7"/>
      <c r="BA2756" s="7"/>
      <c r="BI2756" s="7"/>
    </row>
    <row r="2757" spans="10:61" x14ac:dyDescent="0.2">
      <c r="J2757" s="7"/>
      <c r="K2757" s="7"/>
      <c r="L2757" s="7"/>
      <c r="M2757" s="7"/>
      <c r="N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R2757" s="7"/>
      <c r="AT2757" s="7"/>
      <c r="AV2757" s="7"/>
      <c r="AW2757" s="7"/>
      <c r="AX2757" s="7"/>
      <c r="AY2757" s="7"/>
      <c r="AZ2757" s="7"/>
      <c r="BA2757" s="7"/>
      <c r="BI2757" s="7"/>
    </row>
    <row r="2758" spans="10:61" x14ac:dyDescent="0.2">
      <c r="J2758" s="7"/>
      <c r="K2758" s="7"/>
      <c r="L2758" s="7"/>
      <c r="M2758" s="7"/>
      <c r="N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R2758" s="7"/>
      <c r="AT2758" s="7"/>
      <c r="AV2758" s="7"/>
      <c r="AW2758" s="7"/>
      <c r="AX2758" s="7"/>
      <c r="AY2758" s="7"/>
      <c r="AZ2758" s="7"/>
      <c r="BA2758" s="7"/>
      <c r="BI2758" s="7"/>
    </row>
    <row r="2759" spans="10:61" x14ac:dyDescent="0.2">
      <c r="J2759" s="7"/>
      <c r="K2759" s="7"/>
      <c r="L2759" s="7"/>
      <c r="M2759" s="7"/>
      <c r="N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R2759" s="7"/>
      <c r="AT2759" s="7"/>
      <c r="AV2759" s="7"/>
      <c r="AW2759" s="7"/>
      <c r="AX2759" s="7"/>
      <c r="AY2759" s="7"/>
      <c r="AZ2759" s="7"/>
      <c r="BA2759" s="7"/>
      <c r="BI2759" s="7"/>
    </row>
    <row r="2760" spans="10:61" x14ac:dyDescent="0.2">
      <c r="J2760" s="7"/>
      <c r="K2760" s="7"/>
      <c r="L2760" s="7"/>
      <c r="M2760" s="7"/>
      <c r="N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R2760" s="7"/>
      <c r="AT2760" s="7"/>
      <c r="AV2760" s="7"/>
      <c r="AW2760" s="7"/>
      <c r="AX2760" s="7"/>
      <c r="AY2760" s="7"/>
      <c r="AZ2760" s="7"/>
      <c r="BA2760" s="7"/>
      <c r="BI2760" s="7"/>
    </row>
    <row r="2761" spans="10:61" x14ac:dyDescent="0.2">
      <c r="J2761" s="7"/>
      <c r="K2761" s="7"/>
      <c r="L2761" s="7"/>
      <c r="M2761" s="7"/>
      <c r="N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R2761" s="7"/>
      <c r="AT2761" s="7"/>
      <c r="AV2761" s="7"/>
      <c r="AW2761" s="7"/>
      <c r="AX2761" s="7"/>
      <c r="AY2761" s="7"/>
      <c r="AZ2761" s="7"/>
      <c r="BA2761" s="7"/>
      <c r="BI2761" s="7"/>
    </row>
    <row r="2762" spans="10:61" x14ac:dyDescent="0.2">
      <c r="J2762" s="7"/>
      <c r="K2762" s="7"/>
      <c r="L2762" s="7"/>
      <c r="M2762" s="7"/>
      <c r="N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R2762" s="7"/>
      <c r="AT2762" s="7"/>
      <c r="AV2762" s="7"/>
      <c r="AW2762" s="7"/>
      <c r="AX2762" s="7"/>
      <c r="AY2762" s="7"/>
      <c r="AZ2762" s="7"/>
      <c r="BA2762" s="7"/>
      <c r="BI2762" s="7"/>
    </row>
    <row r="2763" spans="10:61" x14ac:dyDescent="0.2">
      <c r="J2763" s="7"/>
      <c r="K2763" s="7"/>
      <c r="L2763" s="7"/>
      <c r="M2763" s="7"/>
      <c r="N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R2763" s="7"/>
      <c r="AT2763" s="7"/>
      <c r="AV2763" s="7"/>
      <c r="AW2763" s="7"/>
      <c r="AX2763" s="7"/>
      <c r="AY2763" s="7"/>
      <c r="AZ2763" s="7"/>
      <c r="BA2763" s="7"/>
      <c r="BI2763" s="7"/>
    </row>
    <row r="2764" spans="10:61" x14ac:dyDescent="0.2">
      <c r="J2764" s="7"/>
      <c r="K2764" s="7"/>
      <c r="L2764" s="7"/>
      <c r="M2764" s="7"/>
      <c r="N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R2764" s="7"/>
      <c r="AT2764" s="7"/>
      <c r="AV2764" s="7"/>
      <c r="AW2764" s="7"/>
      <c r="AX2764" s="7"/>
      <c r="AY2764" s="7"/>
      <c r="AZ2764" s="7"/>
      <c r="BA2764" s="7"/>
      <c r="BI2764" s="7"/>
    </row>
    <row r="2765" spans="10:61" x14ac:dyDescent="0.2">
      <c r="J2765" s="7"/>
      <c r="K2765" s="7"/>
      <c r="L2765" s="7"/>
      <c r="M2765" s="7"/>
      <c r="N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R2765" s="7"/>
      <c r="AT2765" s="7"/>
      <c r="AV2765" s="7"/>
      <c r="AW2765" s="7"/>
      <c r="AX2765" s="7"/>
      <c r="AY2765" s="7"/>
      <c r="AZ2765" s="7"/>
      <c r="BA2765" s="7"/>
      <c r="BI2765" s="7"/>
    </row>
    <row r="2766" spans="10:61" x14ac:dyDescent="0.2">
      <c r="J2766" s="7"/>
      <c r="K2766" s="7"/>
      <c r="L2766" s="7"/>
      <c r="M2766" s="7"/>
      <c r="N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R2766" s="7"/>
      <c r="AT2766" s="7"/>
      <c r="AV2766" s="7"/>
      <c r="AW2766" s="7"/>
      <c r="AX2766" s="7"/>
      <c r="AY2766" s="7"/>
      <c r="AZ2766" s="7"/>
      <c r="BA2766" s="7"/>
      <c r="BI2766" s="7"/>
    </row>
    <row r="2767" spans="10:61" x14ac:dyDescent="0.2">
      <c r="J2767" s="7"/>
      <c r="K2767" s="7"/>
      <c r="L2767" s="7"/>
      <c r="M2767" s="7"/>
      <c r="N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R2767" s="7"/>
      <c r="AT2767" s="7"/>
      <c r="AV2767" s="7"/>
      <c r="AW2767" s="7"/>
      <c r="AX2767" s="7"/>
      <c r="AY2767" s="7"/>
      <c r="AZ2767" s="7"/>
      <c r="BA2767" s="7"/>
      <c r="BI2767" s="7"/>
    </row>
    <row r="2768" spans="10:61" x14ac:dyDescent="0.2">
      <c r="J2768" s="7"/>
      <c r="K2768" s="7"/>
      <c r="L2768" s="7"/>
      <c r="M2768" s="7"/>
      <c r="N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R2768" s="7"/>
      <c r="AT2768" s="7"/>
      <c r="AV2768" s="7"/>
      <c r="AW2768" s="7"/>
      <c r="AX2768" s="7"/>
      <c r="AY2768" s="7"/>
      <c r="AZ2768" s="7"/>
      <c r="BA2768" s="7"/>
      <c r="BI2768" s="7"/>
    </row>
    <row r="2769" spans="10:61" x14ac:dyDescent="0.2">
      <c r="J2769" s="7"/>
      <c r="K2769" s="7"/>
      <c r="L2769" s="7"/>
      <c r="M2769" s="7"/>
      <c r="N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R2769" s="7"/>
      <c r="AT2769" s="7"/>
      <c r="AV2769" s="7"/>
      <c r="AW2769" s="7"/>
      <c r="AX2769" s="7"/>
      <c r="AY2769" s="7"/>
      <c r="AZ2769" s="7"/>
      <c r="BA2769" s="7"/>
      <c r="BI2769" s="7"/>
    </row>
    <row r="2770" spans="10:61" x14ac:dyDescent="0.2">
      <c r="J2770" s="7"/>
      <c r="K2770" s="7"/>
      <c r="L2770" s="7"/>
      <c r="M2770" s="7"/>
      <c r="N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R2770" s="7"/>
      <c r="AT2770" s="7"/>
      <c r="AV2770" s="7"/>
      <c r="AW2770" s="7"/>
      <c r="AX2770" s="7"/>
      <c r="AY2770" s="7"/>
      <c r="AZ2770" s="7"/>
      <c r="BA2770" s="7"/>
      <c r="BI2770" s="7"/>
    </row>
    <row r="2771" spans="10:61" x14ac:dyDescent="0.2">
      <c r="J2771" s="7"/>
      <c r="K2771" s="7"/>
      <c r="L2771" s="7"/>
      <c r="M2771" s="7"/>
      <c r="N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R2771" s="7"/>
      <c r="AT2771" s="7"/>
      <c r="AV2771" s="7"/>
      <c r="AW2771" s="7"/>
      <c r="AX2771" s="7"/>
      <c r="AY2771" s="7"/>
      <c r="AZ2771" s="7"/>
      <c r="BA2771" s="7"/>
      <c r="BI2771" s="7"/>
    </row>
    <row r="2772" spans="10:61" x14ac:dyDescent="0.2">
      <c r="J2772" s="7"/>
      <c r="K2772" s="7"/>
      <c r="L2772" s="7"/>
      <c r="M2772" s="7"/>
      <c r="N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R2772" s="7"/>
      <c r="AT2772" s="7"/>
      <c r="AV2772" s="7"/>
      <c r="AW2772" s="7"/>
      <c r="AX2772" s="7"/>
      <c r="AY2772" s="7"/>
      <c r="AZ2772" s="7"/>
      <c r="BA2772" s="7"/>
      <c r="BI2772" s="7"/>
    </row>
    <row r="2773" spans="10:61" x14ac:dyDescent="0.2">
      <c r="J2773" s="7"/>
      <c r="K2773" s="7"/>
      <c r="L2773" s="7"/>
      <c r="M2773" s="7"/>
      <c r="N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R2773" s="7"/>
      <c r="AT2773" s="7"/>
      <c r="AV2773" s="7"/>
      <c r="AW2773" s="7"/>
      <c r="AX2773" s="7"/>
      <c r="AY2773" s="7"/>
      <c r="AZ2773" s="7"/>
      <c r="BA2773" s="7"/>
      <c r="BI2773" s="7"/>
    </row>
    <row r="2774" spans="10:61" x14ac:dyDescent="0.2">
      <c r="J2774" s="7"/>
      <c r="K2774" s="7"/>
      <c r="L2774" s="7"/>
      <c r="M2774" s="7"/>
      <c r="N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R2774" s="7"/>
      <c r="AT2774" s="7"/>
      <c r="AV2774" s="7"/>
      <c r="AW2774" s="7"/>
      <c r="AX2774" s="7"/>
      <c r="AY2774" s="7"/>
      <c r="AZ2774" s="7"/>
      <c r="BA2774" s="7"/>
      <c r="BI2774" s="7"/>
    </row>
    <row r="2775" spans="10:61" x14ac:dyDescent="0.2">
      <c r="J2775" s="7"/>
      <c r="K2775" s="7"/>
      <c r="L2775" s="7"/>
      <c r="M2775" s="7"/>
      <c r="N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R2775" s="7"/>
      <c r="AT2775" s="7"/>
      <c r="AV2775" s="7"/>
      <c r="AW2775" s="7"/>
      <c r="AX2775" s="7"/>
      <c r="AY2775" s="7"/>
      <c r="AZ2775" s="7"/>
      <c r="BA2775" s="7"/>
      <c r="BI2775" s="7"/>
    </row>
    <row r="2776" spans="10:61" x14ac:dyDescent="0.2">
      <c r="J2776" s="7"/>
      <c r="K2776" s="7"/>
      <c r="L2776" s="7"/>
      <c r="M2776" s="7"/>
      <c r="N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R2776" s="7"/>
      <c r="AT2776" s="7"/>
      <c r="AV2776" s="7"/>
      <c r="AW2776" s="7"/>
      <c r="AX2776" s="7"/>
      <c r="AY2776" s="7"/>
      <c r="AZ2776" s="7"/>
      <c r="BA2776" s="7"/>
      <c r="BI2776" s="7"/>
    </row>
    <row r="2777" spans="10:61" x14ac:dyDescent="0.2">
      <c r="J2777" s="7"/>
      <c r="K2777" s="7"/>
      <c r="L2777" s="7"/>
      <c r="M2777" s="7"/>
      <c r="N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R2777" s="7"/>
      <c r="AT2777" s="7"/>
      <c r="AV2777" s="7"/>
      <c r="AW2777" s="7"/>
      <c r="AX2777" s="7"/>
      <c r="AY2777" s="7"/>
      <c r="AZ2777" s="7"/>
      <c r="BA2777" s="7"/>
      <c r="BI2777" s="7"/>
    </row>
    <row r="2778" spans="10:61" x14ac:dyDescent="0.2">
      <c r="J2778" s="7"/>
      <c r="K2778" s="7"/>
      <c r="L2778" s="7"/>
      <c r="M2778" s="7"/>
      <c r="N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R2778" s="7"/>
      <c r="AT2778" s="7"/>
      <c r="AV2778" s="7"/>
      <c r="AW2778" s="7"/>
      <c r="AX2778" s="7"/>
      <c r="AY2778" s="7"/>
      <c r="AZ2778" s="7"/>
      <c r="BA2778" s="7"/>
      <c r="BI2778" s="7"/>
    </row>
    <row r="2779" spans="10:61" x14ac:dyDescent="0.2">
      <c r="J2779" s="7"/>
      <c r="K2779" s="7"/>
      <c r="L2779" s="7"/>
      <c r="M2779" s="7"/>
      <c r="N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R2779" s="7"/>
      <c r="AT2779" s="7"/>
      <c r="AV2779" s="7"/>
      <c r="AW2779" s="7"/>
      <c r="AX2779" s="7"/>
      <c r="AY2779" s="7"/>
      <c r="AZ2779" s="7"/>
      <c r="BA2779" s="7"/>
      <c r="BI2779" s="7"/>
    </row>
    <row r="2780" spans="10:61" x14ac:dyDescent="0.2">
      <c r="J2780" s="7"/>
      <c r="K2780" s="7"/>
      <c r="L2780" s="7"/>
      <c r="M2780" s="7"/>
      <c r="N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R2780" s="7"/>
      <c r="AT2780" s="7"/>
      <c r="AV2780" s="7"/>
      <c r="AW2780" s="7"/>
      <c r="AX2780" s="7"/>
      <c r="AY2780" s="7"/>
      <c r="AZ2780" s="7"/>
      <c r="BA2780" s="7"/>
      <c r="BI2780" s="7"/>
    </row>
    <row r="2781" spans="10:61" x14ac:dyDescent="0.2">
      <c r="J2781" s="7"/>
      <c r="K2781" s="7"/>
      <c r="L2781" s="7"/>
      <c r="M2781" s="7"/>
      <c r="N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R2781" s="7"/>
      <c r="AT2781" s="7"/>
      <c r="AV2781" s="7"/>
      <c r="AW2781" s="7"/>
      <c r="AX2781" s="7"/>
      <c r="AY2781" s="7"/>
      <c r="AZ2781" s="7"/>
      <c r="BA2781" s="7"/>
      <c r="BI2781" s="7"/>
    </row>
    <row r="2782" spans="10:61" x14ac:dyDescent="0.2">
      <c r="J2782" s="7"/>
      <c r="K2782" s="7"/>
      <c r="L2782" s="7"/>
      <c r="M2782" s="7"/>
      <c r="N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R2782" s="7"/>
      <c r="AT2782" s="7"/>
      <c r="AV2782" s="7"/>
      <c r="AW2782" s="7"/>
      <c r="AX2782" s="7"/>
      <c r="AY2782" s="7"/>
      <c r="AZ2782" s="7"/>
      <c r="BA2782" s="7"/>
      <c r="BI2782" s="7"/>
    </row>
    <row r="2783" spans="10:61" x14ac:dyDescent="0.2">
      <c r="J2783" s="7"/>
      <c r="K2783" s="7"/>
      <c r="L2783" s="7"/>
      <c r="M2783" s="7"/>
      <c r="N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R2783" s="7"/>
      <c r="AT2783" s="7"/>
      <c r="AV2783" s="7"/>
      <c r="AW2783" s="7"/>
      <c r="AX2783" s="7"/>
      <c r="AY2783" s="7"/>
      <c r="AZ2783" s="7"/>
      <c r="BA2783" s="7"/>
      <c r="BI2783" s="7"/>
    </row>
    <row r="2784" spans="10:61" x14ac:dyDescent="0.2">
      <c r="J2784" s="7"/>
      <c r="K2784" s="7"/>
      <c r="L2784" s="7"/>
      <c r="M2784" s="7"/>
      <c r="N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R2784" s="7"/>
      <c r="AT2784" s="7"/>
      <c r="AV2784" s="7"/>
      <c r="AW2784" s="7"/>
      <c r="AX2784" s="7"/>
      <c r="AY2784" s="7"/>
      <c r="AZ2784" s="7"/>
      <c r="BA2784" s="7"/>
      <c r="BI2784" s="7"/>
    </row>
    <row r="2785" spans="10:61" x14ac:dyDescent="0.2">
      <c r="J2785" s="7"/>
      <c r="K2785" s="7"/>
      <c r="L2785" s="7"/>
      <c r="M2785" s="7"/>
      <c r="N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R2785" s="7"/>
      <c r="AT2785" s="7"/>
      <c r="AV2785" s="7"/>
      <c r="AW2785" s="7"/>
      <c r="AX2785" s="7"/>
      <c r="AY2785" s="7"/>
      <c r="AZ2785" s="7"/>
      <c r="BA2785" s="7"/>
      <c r="BI2785" s="7"/>
    </row>
    <row r="2786" spans="10:61" x14ac:dyDescent="0.2">
      <c r="J2786" s="7"/>
      <c r="K2786" s="7"/>
      <c r="L2786" s="7"/>
      <c r="M2786" s="7"/>
      <c r="N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R2786" s="7"/>
      <c r="AT2786" s="7"/>
      <c r="AV2786" s="7"/>
      <c r="AW2786" s="7"/>
      <c r="AX2786" s="7"/>
      <c r="AY2786" s="7"/>
      <c r="AZ2786" s="7"/>
      <c r="BA2786" s="7"/>
      <c r="BI2786" s="7"/>
    </row>
    <row r="2787" spans="10:61" x14ac:dyDescent="0.2">
      <c r="J2787" s="7"/>
      <c r="K2787" s="7"/>
      <c r="L2787" s="7"/>
      <c r="M2787" s="7"/>
      <c r="N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R2787" s="7"/>
      <c r="AT2787" s="7"/>
      <c r="AV2787" s="7"/>
      <c r="AW2787" s="7"/>
      <c r="AX2787" s="7"/>
      <c r="AY2787" s="7"/>
      <c r="AZ2787" s="7"/>
      <c r="BA2787" s="7"/>
      <c r="BI2787" s="7"/>
    </row>
    <row r="2788" spans="10:61" x14ac:dyDescent="0.2">
      <c r="J2788" s="7"/>
      <c r="K2788" s="7"/>
      <c r="L2788" s="7"/>
      <c r="M2788" s="7"/>
      <c r="N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R2788" s="7"/>
      <c r="AT2788" s="7"/>
      <c r="AV2788" s="7"/>
      <c r="AW2788" s="7"/>
      <c r="AX2788" s="7"/>
      <c r="AY2788" s="7"/>
      <c r="AZ2788" s="7"/>
      <c r="BA2788" s="7"/>
      <c r="BI2788" s="7"/>
    </row>
    <row r="2789" spans="10:61" x14ac:dyDescent="0.2">
      <c r="J2789" s="7"/>
      <c r="K2789" s="7"/>
      <c r="L2789" s="7"/>
      <c r="M2789" s="7"/>
      <c r="N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R2789" s="7"/>
      <c r="AT2789" s="7"/>
      <c r="AV2789" s="7"/>
      <c r="AW2789" s="7"/>
      <c r="AX2789" s="7"/>
      <c r="AY2789" s="7"/>
      <c r="AZ2789" s="7"/>
      <c r="BA2789" s="7"/>
      <c r="BI2789" s="7"/>
    </row>
    <row r="2790" spans="10:61" x14ac:dyDescent="0.2">
      <c r="J2790" s="7"/>
      <c r="K2790" s="7"/>
      <c r="L2790" s="7"/>
      <c r="M2790" s="7"/>
      <c r="N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R2790" s="7"/>
      <c r="AT2790" s="7"/>
      <c r="AV2790" s="7"/>
      <c r="AW2790" s="7"/>
      <c r="AX2790" s="7"/>
      <c r="AY2790" s="7"/>
      <c r="AZ2790" s="7"/>
      <c r="BA2790" s="7"/>
      <c r="BI2790" s="7"/>
    </row>
    <row r="2791" spans="10:61" x14ac:dyDescent="0.2">
      <c r="J2791" s="7"/>
      <c r="K2791" s="7"/>
      <c r="L2791" s="7"/>
      <c r="M2791" s="7"/>
      <c r="N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R2791" s="7"/>
      <c r="AT2791" s="7"/>
      <c r="AV2791" s="7"/>
      <c r="AW2791" s="7"/>
      <c r="AX2791" s="7"/>
      <c r="AY2791" s="7"/>
      <c r="AZ2791" s="7"/>
      <c r="BA2791" s="7"/>
      <c r="BI2791" s="7"/>
    </row>
    <row r="2792" spans="10:61" x14ac:dyDescent="0.2">
      <c r="J2792" s="7"/>
      <c r="K2792" s="7"/>
      <c r="L2792" s="7"/>
      <c r="M2792" s="7"/>
      <c r="N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R2792" s="7"/>
      <c r="AT2792" s="7"/>
      <c r="AV2792" s="7"/>
      <c r="AW2792" s="7"/>
      <c r="AX2792" s="7"/>
      <c r="AY2792" s="7"/>
      <c r="AZ2792" s="7"/>
      <c r="BA2792" s="7"/>
      <c r="BI2792" s="7"/>
    </row>
    <row r="2793" spans="10:61" x14ac:dyDescent="0.2">
      <c r="J2793" s="7"/>
      <c r="K2793" s="7"/>
      <c r="L2793" s="7"/>
      <c r="M2793" s="7"/>
      <c r="N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R2793" s="7"/>
      <c r="AT2793" s="7"/>
      <c r="AV2793" s="7"/>
      <c r="AW2793" s="7"/>
      <c r="AX2793" s="7"/>
      <c r="AY2793" s="7"/>
      <c r="AZ2793" s="7"/>
      <c r="BA2793" s="7"/>
      <c r="BI2793" s="7"/>
    </row>
    <row r="2794" spans="10:61" x14ac:dyDescent="0.2">
      <c r="J2794" s="7"/>
      <c r="K2794" s="7"/>
      <c r="L2794" s="7"/>
      <c r="M2794" s="7"/>
      <c r="N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R2794" s="7"/>
      <c r="AT2794" s="7"/>
      <c r="AV2794" s="7"/>
      <c r="AW2794" s="7"/>
      <c r="AX2794" s="7"/>
      <c r="AY2794" s="7"/>
      <c r="AZ2794" s="7"/>
      <c r="BA2794" s="7"/>
      <c r="BI2794" s="7"/>
    </row>
    <row r="2795" spans="10:61" x14ac:dyDescent="0.2">
      <c r="J2795" s="7"/>
      <c r="K2795" s="7"/>
      <c r="L2795" s="7"/>
      <c r="M2795" s="7"/>
      <c r="N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R2795" s="7"/>
      <c r="AT2795" s="7"/>
      <c r="AV2795" s="7"/>
      <c r="AW2795" s="7"/>
      <c r="AX2795" s="7"/>
      <c r="AY2795" s="7"/>
      <c r="AZ2795" s="7"/>
      <c r="BA2795" s="7"/>
      <c r="BI2795" s="7"/>
    </row>
    <row r="2796" spans="10:61" x14ac:dyDescent="0.2">
      <c r="J2796" s="7"/>
      <c r="K2796" s="7"/>
      <c r="L2796" s="7"/>
      <c r="M2796" s="7"/>
      <c r="N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R2796" s="7"/>
      <c r="AT2796" s="7"/>
      <c r="AV2796" s="7"/>
      <c r="AW2796" s="7"/>
      <c r="AX2796" s="7"/>
      <c r="AY2796" s="7"/>
      <c r="AZ2796" s="7"/>
      <c r="BA2796" s="7"/>
      <c r="BI2796" s="7"/>
    </row>
    <row r="2797" spans="10:61" x14ac:dyDescent="0.2">
      <c r="J2797" s="7"/>
      <c r="K2797" s="7"/>
      <c r="L2797" s="7"/>
      <c r="M2797" s="7"/>
      <c r="N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R2797" s="7"/>
      <c r="AT2797" s="7"/>
      <c r="AV2797" s="7"/>
      <c r="AW2797" s="7"/>
      <c r="AX2797" s="7"/>
      <c r="AY2797" s="7"/>
      <c r="AZ2797" s="7"/>
      <c r="BA2797" s="7"/>
      <c r="BI2797" s="7"/>
    </row>
    <row r="2798" spans="10:61" x14ac:dyDescent="0.2">
      <c r="J2798" s="7"/>
      <c r="K2798" s="7"/>
      <c r="L2798" s="7"/>
      <c r="M2798" s="7"/>
      <c r="N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R2798" s="7"/>
      <c r="AT2798" s="7"/>
      <c r="AV2798" s="7"/>
      <c r="AW2798" s="7"/>
      <c r="AX2798" s="7"/>
      <c r="AY2798" s="7"/>
      <c r="AZ2798" s="7"/>
      <c r="BA2798" s="7"/>
      <c r="BI2798" s="7"/>
    </row>
    <row r="2799" spans="10:61" x14ac:dyDescent="0.2">
      <c r="J2799" s="7"/>
      <c r="K2799" s="7"/>
      <c r="L2799" s="7"/>
      <c r="M2799" s="7"/>
      <c r="N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R2799" s="7"/>
      <c r="AT2799" s="7"/>
      <c r="AV2799" s="7"/>
      <c r="AW2799" s="7"/>
      <c r="AX2799" s="7"/>
      <c r="AY2799" s="7"/>
      <c r="AZ2799" s="7"/>
      <c r="BA2799" s="7"/>
      <c r="BI2799" s="7"/>
    </row>
    <row r="2800" spans="10:61" x14ac:dyDescent="0.2">
      <c r="J2800" s="7"/>
      <c r="K2800" s="7"/>
      <c r="L2800" s="7"/>
      <c r="M2800" s="7"/>
      <c r="N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R2800" s="7"/>
      <c r="AT2800" s="7"/>
      <c r="AV2800" s="7"/>
      <c r="AW2800" s="7"/>
      <c r="AX2800" s="7"/>
      <c r="AY2800" s="7"/>
      <c r="AZ2800" s="7"/>
      <c r="BA2800" s="7"/>
      <c r="BI2800" s="7"/>
    </row>
    <row r="2801" spans="10:61" x14ac:dyDescent="0.2">
      <c r="J2801" s="7"/>
      <c r="K2801" s="7"/>
      <c r="L2801" s="7"/>
      <c r="M2801" s="7"/>
      <c r="N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R2801" s="7"/>
      <c r="AT2801" s="7"/>
      <c r="AV2801" s="7"/>
      <c r="AW2801" s="7"/>
      <c r="AX2801" s="7"/>
      <c r="AY2801" s="7"/>
      <c r="AZ2801" s="7"/>
      <c r="BA2801" s="7"/>
      <c r="BI2801" s="7"/>
    </row>
    <row r="2802" spans="10:61" x14ac:dyDescent="0.2">
      <c r="J2802" s="7"/>
      <c r="K2802" s="7"/>
      <c r="L2802" s="7"/>
      <c r="M2802" s="7"/>
      <c r="N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R2802" s="7"/>
      <c r="AT2802" s="7"/>
      <c r="AV2802" s="7"/>
      <c r="AW2802" s="7"/>
      <c r="AX2802" s="7"/>
      <c r="AY2802" s="7"/>
      <c r="AZ2802" s="7"/>
      <c r="BA2802" s="7"/>
      <c r="BI2802" s="7"/>
    </row>
    <row r="2803" spans="10:61" x14ac:dyDescent="0.2">
      <c r="J2803" s="7"/>
      <c r="K2803" s="7"/>
      <c r="L2803" s="7"/>
      <c r="M2803" s="7"/>
      <c r="N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R2803" s="7"/>
      <c r="AT2803" s="7"/>
      <c r="AV2803" s="7"/>
      <c r="AW2803" s="7"/>
      <c r="AX2803" s="7"/>
      <c r="AY2803" s="7"/>
      <c r="AZ2803" s="7"/>
      <c r="BA2803" s="7"/>
      <c r="BI2803" s="7"/>
    </row>
    <row r="2804" spans="10:61" x14ac:dyDescent="0.2">
      <c r="J2804" s="7"/>
      <c r="K2804" s="7"/>
      <c r="L2804" s="7"/>
      <c r="M2804" s="7"/>
      <c r="N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R2804" s="7"/>
      <c r="AT2804" s="7"/>
      <c r="AV2804" s="7"/>
      <c r="AW2804" s="7"/>
      <c r="AX2804" s="7"/>
      <c r="AY2804" s="7"/>
      <c r="AZ2804" s="7"/>
      <c r="BA2804" s="7"/>
      <c r="BI2804" s="7"/>
    </row>
    <row r="2805" spans="10:61" x14ac:dyDescent="0.2">
      <c r="J2805" s="7"/>
      <c r="K2805" s="7"/>
      <c r="L2805" s="7"/>
      <c r="M2805" s="7"/>
      <c r="N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R2805" s="7"/>
      <c r="AT2805" s="7"/>
      <c r="AV2805" s="7"/>
      <c r="AW2805" s="7"/>
      <c r="AX2805" s="7"/>
      <c r="AY2805" s="7"/>
      <c r="AZ2805" s="7"/>
      <c r="BA2805" s="7"/>
      <c r="BI2805" s="7"/>
    </row>
    <row r="2806" spans="10:61" x14ac:dyDescent="0.2">
      <c r="J2806" s="7"/>
      <c r="K2806" s="7"/>
      <c r="L2806" s="7"/>
      <c r="M2806" s="7"/>
      <c r="N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R2806" s="7"/>
      <c r="AT2806" s="7"/>
      <c r="AV2806" s="7"/>
      <c r="AW2806" s="7"/>
      <c r="AX2806" s="7"/>
      <c r="AY2806" s="7"/>
      <c r="AZ2806" s="7"/>
      <c r="BA2806" s="7"/>
      <c r="BI2806" s="7"/>
    </row>
    <row r="2807" spans="10:61" x14ac:dyDescent="0.2">
      <c r="J2807" s="7"/>
      <c r="K2807" s="7"/>
      <c r="L2807" s="7"/>
      <c r="M2807" s="7"/>
      <c r="N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R2807" s="7"/>
      <c r="AT2807" s="7"/>
      <c r="AV2807" s="7"/>
      <c r="AW2807" s="7"/>
      <c r="AX2807" s="7"/>
      <c r="AY2807" s="7"/>
      <c r="AZ2807" s="7"/>
      <c r="BA2807" s="7"/>
      <c r="BI2807" s="7"/>
    </row>
    <row r="2808" spans="10:61" x14ac:dyDescent="0.2">
      <c r="J2808" s="7"/>
      <c r="K2808" s="7"/>
      <c r="L2808" s="7"/>
      <c r="M2808" s="7"/>
      <c r="N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R2808" s="7"/>
      <c r="AT2808" s="7"/>
      <c r="AV2808" s="7"/>
      <c r="AW2808" s="7"/>
      <c r="AX2808" s="7"/>
      <c r="AY2808" s="7"/>
      <c r="AZ2808" s="7"/>
      <c r="BA2808" s="7"/>
      <c r="BI2808" s="7"/>
    </row>
    <row r="2809" spans="10:61" x14ac:dyDescent="0.2">
      <c r="J2809" s="7"/>
      <c r="K2809" s="7"/>
      <c r="L2809" s="7"/>
      <c r="M2809" s="7"/>
      <c r="N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R2809" s="7"/>
      <c r="AT2809" s="7"/>
      <c r="AV2809" s="7"/>
      <c r="AW2809" s="7"/>
      <c r="AX2809" s="7"/>
      <c r="AY2809" s="7"/>
      <c r="AZ2809" s="7"/>
      <c r="BA2809" s="7"/>
      <c r="BI2809" s="7"/>
    </row>
    <row r="2810" spans="10:61" x14ac:dyDescent="0.2">
      <c r="J2810" s="7"/>
      <c r="K2810" s="7"/>
      <c r="L2810" s="7"/>
      <c r="M2810" s="7"/>
      <c r="N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R2810" s="7"/>
      <c r="AT2810" s="7"/>
      <c r="AV2810" s="7"/>
      <c r="AW2810" s="7"/>
      <c r="AX2810" s="7"/>
      <c r="AY2810" s="7"/>
      <c r="AZ2810" s="7"/>
      <c r="BA2810" s="7"/>
      <c r="BI2810" s="7"/>
    </row>
    <row r="2811" spans="10:61" x14ac:dyDescent="0.2">
      <c r="J2811" s="7"/>
      <c r="K2811" s="7"/>
      <c r="L2811" s="7"/>
      <c r="M2811" s="7"/>
      <c r="N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R2811" s="7"/>
      <c r="AT2811" s="7"/>
      <c r="AV2811" s="7"/>
      <c r="AW2811" s="7"/>
      <c r="AX2811" s="7"/>
      <c r="AY2811" s="7"/>
      <c r="AZ2811" s="7"/>
      <c r="BA2811" s="7"/>
      <c r="BI2811" s="7"/>
    </row>
    <row r="2812" spans="10:61" x14ac:dyDescent="0.2">
      <c r="J2812" s="7"/>
      <c r="K2812" s="7"/>
      <c r="L2812" s="7"/>
      <c r="M2812" s="7"/>
      <c r="N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R2812" s="7"/>
      <c r="AT2812" s="7"/>
      <c r="AV2812" s="7"/>
      <c r="AW2812" s="7"/>
      <c r="AX2812" s="7"/>
      <c r="AY2812" s="7"/>
      <c r="AZ2812" s="7"/>
      <c r="BA2812" s="7"/>
      <c r="BI2812" s="7"/>
    </row>
    <row r="2813" spans="10:61" x14ac:dyDescent="0.2">
      <c r="J2813" s="7"/>
      <c r="K2813" s="7"/>
      <c r="L2813" s="7"/>
      <c r="M2813" s="7"/>
      <c r="N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R2813" s="7"/>
      <c r="AT2813" s="7"/>
      <c r="AV2813" s="7"/>
      <c r="AW2813" s="7"/>
      <c r="AX2813" s="7"/>
      <c r="AY2813" s="7"/>
      <c r="AZ2813" s="7"/>
      <c r="BA2813" s="7"/>
      <c r="BI2813" s="7"/>
    </row>
    <row r="2814" spans="10:61" x14ac:dyDescent="0.2">
      <c r="J2814" s="7"/>
      <c r="K2814" s="7"/>
      <c r="L2814" s="7"/>
      <c r="M2814" s="7"/>
      <c r="N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R2814" s="7"/>
      <c r="AT2814" s="7"/>
      <c r="AV2814" s="7"/>
      <c r="AW2814" s="7"/>
      <c r="AX2814" s="7"/>
      <c r="AY2814" s="7"/>
      <c r="AZ2814" s="7"/>
      <c r="BA2814" s="7"/>
      <c r="BI2814" s="7"/>
    </row>
    <row r="2815" spans="10:61" x14ac:dyDescent="0.2">
      <c r="J2815" s="7"/>
      <c r="K2815" s="7"/>
      <c r="L2815" s="7"/>
      <c r="M2815" s="7"/>
      <c r="N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R2815" s="7"/>
      <c r="AT2815" s="7"/>
      <c r="AV2815" s="7"/>
      <c r="AW2815" s="7"/>
      <c r="AX2815" s="7"/>
      <c r="AY2815" s="7"/>
      <c r="AZ2815" s="7"/>
      <c r="BA2815" s="7"/>
      <c r="BI2815" s="7"/>
    </row>
    <row r="2816" spans="10:61" x14ac:dyDescent="0.2">
      <c r="J2816" s="7"/>
      <c r="K2816" s="7"/>
      <c r="L2816" s="7"/>
      <c r="M2816" s="7"/>
      <c r="N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R2816" s="7"/>
      <c r="AT2816" s="7"/>
      <c r="AV2816" s="7"/>
      <c r="AW2816" s="7"/>
      <c r="AX2816" s="7"/>
      <c r="AY2816" s="7"/>
      <c r="AZ2816" s="7"/>
      <c r="BA2816" s="7"/>
      <c r="BI2816" s="7"/>
    </row>
    <row r="2817" spans="10:61" x14ac:dyDescent="0.2">
      <c r="J2817" s="7"/>
      <c r="K2817" s="7"/>
      <c r="L2817" s="7"/>
      <c r="M2817" s="7"/>
      <c r="N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R2817" s="7"/>
      <c r="AT2817" s="7"/>
      <c r="AV2817" s="7"/>
      <c r="AW2817" s="7"/>
      <c r="AX2817" s="7"/>
      <c r="AY2817" s="7"/>
      <c r="AZ2817" s="7"/>
      <c r="BA2817" s="7"/>
      <c r="BI2817" s="7"/>
    </row>
    <row r="2818" spans="10:61" x14ac:dyDescent="0.2">
      <c r="J2818" s="7"/>
      <c r="K2818" s="7"/>
      <c r="L2818" s="7"/>
      <c r="M2818" s="7"/>
      <c r="N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R2818" s="7"/>
      <c r="AT2818" s="7"/>
      <c r="AV2818" s="7"/>
      <c r="AW2818" s="7"/>
      <c r="AX2818" s="7"/>
      <c r="AY2818" s="7"/>
      <c r="AZ2818" s="7"/>
      <c r="BA2818" s="7"/>
      <c r="BI2818" s="7"/>
    </row>
    <row r="2819" spans="10:61" x14ac:dyDescent="0.2">
      <c r="J2819" s="7"/>
      <c r="K2819" s="7"/>
      <c r="L2819" s="7"/>
      <c r="M2819" s="7"/>
      <c r="N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R2819" s="7"/>
      <c r="AT2819" s="7"/>
      <c r="AV2819" s="7"/>
      <c r="AW2819" s="7"/>
      <c r="AX2819" s="7"/>
      <c r="AY2819" s="7"/>
      <c r="AZ2819" s="7"/>
      <c r="BA2819" s="7"/>
      <c r="BI2819" s="7"/>
    </row>
    <row r="2820" spans="10:61" x14ac:dyDescent="0.2">
      <c r="J2820" s="7"/>
      <c r="K2820" s="7"/>
      <c r="L2820" s="7"/>
      <c r="M2820" s="7"/>
      <c r="N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R2820" s="7"/>
      <c r="AT2820" s="7"/>
      <c r="AV2820" s="7"/>
      <c r="AW2820" s="7"/>
      <c r="AX2820" s="7"/>
      <c r="AY2820" s="7"/>
      <c r="AZ2820" s="7"/>
      <c r="BA2820" s="7"/>
      <c r="BI2820" s="7"/>
    </row>
    <row r="2821" spans="10:61" x14ac:dyDescent="0.2">
      <c r="J2821" s="7"/>
      <c r="K2821" s="7"/>
      <c r="L2821" s="7"/>
      <c r="M2821" s="7"/>
      <c r="N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R2821" s="7"/>
      <c r="AT2821" s="7"/>
      <c r="AV2821" s="7"/>
      <c r="AW2821" s="7"/>
      <c r="AX2821" s="7"/>
      <c r="AY2821" s="7"/>
      <c r="AZ2821" s="7"/>
      <c r="BA2821" s="7"/>
      <c r="BI2821" s="7"/>
    </row>
    <row r="2822" spans="10:61" x14ac:dyDescent="0.2">
      <c r="J2822" s="7"/>
      <c r="K2822" s="7"/>
      <c r="L2822" s="7"/>
      <c r="M2822" s="7"/>
      <c r="N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R2822" s="7"/>
      <c r="AT2822" s="7"/>
      <c r="AV2822" s="7"/>
      <c r="AW2822" s="7"/>
      <c r="AX2822" s="7"/>
      <c r="AY2822" s="7"/>
      <c r="AZ2822" s="7"/>
      <c r="BA2822" s="7"/>
      <c r="BI2822" s="7"/>
    </row>
    <row r="2823" spans="10:61" x14ac:dyDescent="0.2">
      <c r="J2823" s="7"/>
      <c r="K2823" s="7"/>
      <c r="L2823" s="7"/>
      <c r="M2823" s="7"/>
      <c r="N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R2823" s="7"/>
      <c r="AT2823" s="7"/>
      <c r="AV2823" s="7"/>
      <c r="AW2823" s="7"/>
      <c r="AX2823" s="7"/>
      <c r="AY2823" s="7"/>
      <c r="AZ2823" s="7"/>
      <c r="BA2823" s="7"/>
      <c r="BI2823" s="7"/>
    </row>
    <row r="2824" spans="10:61" x14ac:dyDescent="0.2">
      <c r="J2824" s="7"/>
      <c r="K2824" s="7"/>
      <c r="L2824" s="7"/>
      <c r="M2824" s="7"/>
      <c r="N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R2824" s="7"/>
      <c r="AT2824" s="7"/>
      <c r="AV2824" s="7"/>
      <c r="AW2824" s="7"/>
      <c r="AX2824" s="7"/>
      <c r="AY2824" s="7"/>
      <c r="AZ2824" s="7"/>
      <c r="BA2824" s="7"/>
      <c r="BI2824" s="7"/>
    </row>
    <row r="2825" spans="10:61" x14ac:dyDescent="0.2">
      <c r="J2825" s="7"/>
      <c r="K2825" s="7"/>
      <c r="L2825" s="7"/>
      <c r="M2825" s="7"/>
      <c r="N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R2825" s="7"/>
      <c r="AT2825" s="7"/>
      <c r="AV2825" s="7"/>
      <c r="AW2825" s="7"/>
      <c r="AX2825" s="7"/>
      <c r="AY2825" s="7"/>
      <c r="AZ2825" s="7"/>
      <c r="BA2825" s="7"/>
      <c r="BI2825" s="7"/>
    </row>
    <row r="2826" spans="10:61" x14ac:dyDescent="0.2">
      <c r="J2826" s="7"/>
      <c r="K2826" s="7"/>
      <c r="L2826" s="7"/>
      <c r="M2826" s="7"/>
      <c r="N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R2826" s="7"/>
      <c r="AT2826" s="7"/>
      <c r="AV2826" s="7"/>
      <c r="AW2826" s="7"/>
      <c r="AX2826" s="7"/>
      <c r="AY2826" s="7"/>
      <c r="AZ2826" s="7"/>
      <c r="BA2826" s="7"/>
      <c r="BI2826" s="7"/>
    </row>
    <row r="2827" spans="10:61" x14ac:dyDescent="0.2">
      <c r="J2827" s="7"/>
      <c r="K2827" s="7"/>
      <c r="L2827" s="7"/>
      <c r="M2827" s="7"/>
      <c r="N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R2827" s="7"/>
      <c r="AT2827" s="7"/>
      <c r="AV2827" s="7"/>
      <c r="AW2827" s="7"/>
      <c r="AX2827" s="7"/>
      <c r="AY2827" s="7"/>
      <c r="AZ2827" s="7"/>
      <c r="BA2827" s="7"/>
      <c r="BI2827" s="7"/>
    </row>
    <row r="2828" spans="10:61" x14ac:dyDescent="0.2">
      <c r="J2828" s="7"/>
      <c r="K2828" s="7"/>
      <c r="L2828" s="7"/>
      <c r="M2828" s="7"/>
      <c r="N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R2828" s="7"/>
      <c r="AT2828" s="7"/>
      <c r="AV2828" s="7"/>
      <c r="AW2828" s="7"/>
      <c r="AX2828" s="7"/>
      <c r="AY2828" s="7"/>
      <c r="AZ2828" s="7"/>
      <c r="BA2828" s="7"/>
      <c r="BI2828" s="7"/>
    </row>
    <row r="2829" spans="10:61" x14ac:dyDescent="0.2">
      <c r="J2829" s="7"/>
      <c r="K2829" s="7"/>
      <c r="L2829" s="7"/>
      <c r="M2829" s="7"/>
      <c r="N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R2829" s="7"/>
      <c r="AT2829" s="7"/>
      <c r="AV2829" s="7"/>
      <c r="AW2829" s="7"/>
      <c r="AX2829" s="7"/>
      <c r="AY2829" s="7"/>
      <c r="AZ2829" s="7"/>
      <c r="BA2829" s="7"/>
      <c r="BI2829" s="7"/>
    </row>
    <row r="2830" spans="10:61" x14ac:dyDescent="0.2">
      <c r="J2830" s="7"/>
      <c r="K2830" s="7"/>
      <c r="L2830" s="7"/>
      <c r="M2830" s="7"/>
      <c r="N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R2830" s="7"/>
      <c r="AT2830" s="7"/>
      <c r="AV2830" s="7"/>
      <c r="AW2830" s="7"/>
      <c r="AX2830" s="7"/>
      <c r="AY2830" s="7"/>
      <c r="AZ2830" s="7"/>
      <c r="BA2830" s="7"/>
      <c r="BI2830" s="7"/>
    </row>
    <row r="2831" spans="10:61" x14ac:dyDescent="0.2">
      <c r="J2831" s="7"/>
      <c r="K2831" s="7"/>
      <c r="L2831" s="7"/>
      <c r="M2831" s="7"/>
      <c r="N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R2831" s="7"/>
      <c r="AT2831" s="7"/>
      <c r="AV2831" s="7"/>
      <c r="AW2831" s="7"/>
      <c r="AX2831" s="7"/>
      <c r="AY2831" s="7"/>
      <c r="AZ2831" s="7"/>
      <c r="BA2831" s="7"/>
      <c r="BI2831" s="7"/>
    </row>
    <row r="2832" spans="10:61" x14ac:dyDescent="0.2">
      <c r="J2832" s="7"/>
      <c r="K2832" s="7"/>
      <c r="L2832" s="7"/>
      <c r="M2832" s="7"/>
      <c r="N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R2832" s="7"/>
      <c r="AT2832" s="7"/>
      <c r="AV2832" s="7"/>
      <c r="AW2832" s="7"/>
      <c r="AX2832" s="7"/>
      <c r="AY2832" s="7"/>
      <c r="AZ2832" s="7"/>
      <c r="BA2832" s="7"/>
      <c r="BI2832" s="7"/>
    </row>
    <row r="2833" spans="10:61" x14ac:dyDescent="0.2">
      <c r="J2833" s="7"/>
      <c r="K2833" s="7"/>
      <c r="L2833" s="7"/>
      <c r="M2833" s="7"/>
      <c r="N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R2833" s="7"/>
      <c r="AT2833" s="7"/>
      <c r="AV2833" s="7"/>
      <c r="AW2833" s="7"/>
      <c r="AX2833" s="7"/>
      <c r="AY2833" s="7"/>
      <c r="AZ2833" s="7"/>
      <c r="BA2833" s="7"/>
      <c r="BI2833" s="7"/>
    </row>
    <row r="2834" spans="10:61" x14ac:dyDescent="0.2">
      <c r="J2834" s="7"/>
      <c r="K2834" s="7"/>
      <c r="L2834" s="7"/>
      <c r="M2834" s="7"/>
      <c r="N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R2834" s="7"/>
      <c r="AT2834" s="7"/>
      <c r="AV2834" s="7"/>
      <c r="AW2834" s="7"/>
      <c r="AX2834" s="7"/>
      <c r="AY2834" s="7"/>
      <c r="AZ2834" s="7"/>
      <c r="BA2834" s="7"/>
      <c r="BI2834" s="7"/>
    </row>
    <row r="2835" spans="10:61" x14ac:dyDescent="0.2">
      <c r="J2835" s="7"/>
      <c r="K2835" s="7"/>
      <c r="L2835" s="7"/>
      <c r="M2835" s="7"/>
      <c r="N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R2835" s="7"/>
      <c r="AT2835" s="7"/>
      <c r="AV2835" s="7"/>
      <c r="AW2835" s="7"/>
      <c r="AX2835" s="7"/>
      <c r="AY2835" s="7"/>
      <c r="AZ2835" s="7"/>
      <c r="BA2835" s="7"/>
      <c r="BI2835" s="7"/>
    </row>
    <row r="2836" spans="10:61" x14ac:dyDescent="0.2">
      <c r="J2836" s="7"/>
      <c r="K2836" s="7"/>
      <c r="L2836" s="7"/>
      <c r="M2836" s="7"/>
      <c r="N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R2836" s="7"/>
      <c r="AT2836" s="7"/>
      <c r="AV2836" s="7"/>
      <c r="AW2836" s="7"/>
      <c r="AX2836" s="7"/>
      <c r="AY2836" s="7"/>
      <c r="AZ2836" s="7"/>
      <c r="BA2836" s="7"/>
      <c r="BI2836" s="7"/>
    </row>
    <row r="2837" spans="10:61" x14ac:dyDescent="0.2">
      <c r="J2837" s="7"/>
      <c r="K2837" s="7"/>
      <c r="L2837" s="7"/>
      <c r="M2837" s="7"/>
      <c r="N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R2837" s="7"/>
      <c r="AT2837" s="7"/>
      <c r="AV2837" s="7"/>
      <c r="AW2837" s="7"/>
      <c r="AX2837" s="7"/>
      <c r="AY2837" s="7"/>
      <c r="AZ2837" s="7"/>
      <c r="BA2837" s="7"/>
      <c r="BI2837" s="7"/>
    </row>
    <row r="2838" spans="10:61" x14ac:dyDescent="0.2">
      <c r="J2838" s="7"/>
      <c r="K2838" s="7"/>
      <c r="L2838" s="7"/>
      <c r="M2838" s="7"/>
      <c r="N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R2838" s="7"/>
      <c r="AT2838" s="7"/>
      <c r="AV2838" s="7"/>
      <c r="AW2838" s="7"/>
      <c r="AX2838" s="7"/>
      <c r="AY2838" s="7"/>
      <c r="AZ2838" s="7"/>
      <c r="BA2838" s="7"/>
      <c r="BI2838" s="7"/>
    </row>
    <row r="2839" spans="10:61" x14ac:dyDescent="0.2">
      <c r="J2839" s="7"/>
      <c r="K2839" s="7"/>
      <c r="L2839" s="7"/>
      <c r="M2839" s="7"/>
      <c r="N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R2839" s="7"/>
      <c r="AT2839" s="7"/>
      <c r="AV2839" s="7"/>
      <c r="AW2839" s="7"/>
      <c r="AX2839" s="7"/>
      <c r="AY2839" s="7"/>
      <c r="AZ2839" s="7"/>
      <c r="BA2839" s="7"/>
      <c r="BI2839" s="7"/>
    </row>
    <row r="2840" spans="10:61" x14ac:dyDescent="0.2">
      <c r="J2840" s="7"/>
      <c r="K2840" s="7"/>
      <c r="L2840" s="7"/>
      <c r="M2840" s="7"/>
      <c r="N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R2840" s="7"/>
      <c r="AT2840" s="7"/>
      <c r="AV2840" s="7"/>
      <c r="AW2840" s="7"/>
      <c r="AX2840" s="7"/>
      <c r="AY2840" s="7"/>
      <c r="AZ2840" s="7"/>
      <c r="BA2840" s="7"/>
      <c r="BI2840" s="7"/>
    </row>
    <row r="2841" spans="10:61" x14ac:dyDescent="0.2">
      <c r="J2841" s="7"/>
      <c r="K2841" s="7"/>
      <c r="L2841" s="7"/>
      <c r="M2841" s="7"/>
      <c r="N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R2841" s="7"/>
      <c r="AT2841" s="7"/>
      <c r="AV2841" s="7"/>
      <c r="AW2841" s="7"/>
      <c r="AX2841" s="7"/>
      <c r="AY2841" s="7"/>
      <c r="AZ2841" s="7"/>
      <c r="BA2841" s="7"/>
      <c r="BI2841" s="7"/>
    </row>
    <row r="2842" spans="10:61" x14ac:dyDescent="0.2">
      <c r="J2842" s="7"/>
      <c r="K2842" s="7"/>
      <c r="L2842" s="7"/>
      <c r="M2842" s="7"/>
      <c r="N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R2842" s="7"/>
      <c r="AT2842" s="7"/>
      <c r="AV2842" s="7"/>
      <c r="AW2842" s="7"/>
      <c r="AX2842" s="7"/>
      <c r="AY2842" s="7"/>
      <c r="AZ2842" s="7"/>
      <c r="BA2842" s="7"/>
      <c r="BI2842" s="7"/>
    </row>
    <row r="2843" spans="10:61" x14ac:dyDescent="0.2">
      <c r="J2843" s="7"/>
      <c r="K2843" s="7"/>
      <c r="L2843" s="7"/>
      <c r="M2843" s="7"/>
      <c r="N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R2843" s="7"/>
      <c r="AT2843" s="7"/>
      <c r="AV2843" s="7"/>
      <c r="AW2843" s="7"/>
      <c r="AX2843" s="7"/>
      <c r="AY2843" s="7"/>
      <c r="AZ2843" s="7"/>
      <c r="BA2843" s="7"/>
      <c r="BI2843" s="7"/>
    </row>
    <row r="2844" spans="10:61" x14ac:dyDescent="0.2">
      <c r="J2844" s="7"/>
      <c r="K2844" s="7"/>
      <c r="L2844" s="7"/>
      <c r="M2844" s="7"/>
      <c r="N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R2844" s="7"/>
      <c r="AT2844" s="7"/>
      <c r="AV2844" s="7"/>
      <c r="AW2844" s="7"/>
      <c r="AX2844" s="7"/>
      <c r="AY2844" s="7"/>
      <c r="AZ2844" s="7"/>
      <c r="BA2844" s="7"/>
      <c r="BI2844" s="7"/>
    </row>
    <row r="2845" spans="10:61" x14ac:dyDescent="0.2">
      <c r="J2845" s="7"/>
      <c r="K2845" s="7"/>
      <c r="L2845" s="7"/>
      <c r="M2845" s="7"/>
      <c r="N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R2845" s="7"/>
      <c r="AT2845" s="7"/>
      <c r="AV2845" s="7"/>
      <c r="AW2845" s="7"/>
      <c r="AX2845" s="7"/>
      <c r="AY2845" s="7"/>
      <c r="AZ2845" s="7"/>
      <c r="BA2845" s="7"/>
      <c r="BI2845" s="7"/>
    </row>
    <row r="2846" spans="10:61" x14ac:dyDescent="0.2">
      <c r="J2846" s="7"/>
      <c r="K2846" s="7"/>
      <c r="L2846" s="7"/>
      <c r="M2846" s="7"/>
      <c r="N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R2846" s="7"/>
      <c r="AT2846" s="7"/>
      <c r="AV2846" s="7"/>
      <c r="AW2846" s="7"/>
      <c r="AX2846" s="7"/>
      <c r="AY2846" s="7"/>
      <c r="AZ2846" s="7"/>
      <c r="BA2846" s="7"/>
      <c r="BI2846" s="7"/>
    </row>
    <row r="2847" spans="10:61" x14ac:dyDescent="0.2">
      <c r="J2847" s="7"/>
      <c r="K2847" s="7"/>
      <c r="L2847" s="7"/>
      <c r="M2847" s="7"/>
      <c r="N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R2847" s="7"/>
      <c r="AT2847" s="7"/>
      <c r="AV2847" s="7"/>
      <c r="AW2847" s="7"/>
      <c r="AX2847" s="7"/>
      <c r="AY2847" s="7"/>
      <c r="AZ2847" s="7"/>
      <c r="BA2847" s="7"/>
      <c r="BI2847" s="7"/>
    </row>
    <row r="2848" spans="10:61" x14ac:dyDescent="0.2">
      <c r="J2848" s="7"/>
      <c r="K2848" s="7"/>
      <c r="L2848" s="7"/>
      <c r="M2848" s="7"/>
      <c r="N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R2848" s="7"/>
      <c r="AT2848" s="7"/>
      <c r="AV2848" s="7"/>
      <c r="AW2848" s="7"/>
      <c r="AX2848" s="7"/>
      <c r="AY2848" s="7"/>
      <c r="AZ2848" s="7"/>
      <c r="BA2848" s="7"/>
      <c r="BI2848" s="7"/>
    </row>
    <row r="2849" spans="10:61" x14ac:dyDescent="0.2">
      <c r="J2849" s="7"/>
      <c r="K2849" s="7"/>
      <c r="L2849" s="7"/>
      <c r="M2849" s="7"/>
      <c r="N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R2849" s="7"/>
      <c r="AT2849" s="7"/>
      <c r="AV2849" s="7"/>
      <c r="AW2849" s="7"/>
      <c r="AX2849" s="7"/>
      <c r="AY2849" s="7"/>
      <c r="AZ2849" s="7"/>
      <c r="BA2849" s="7"/>
      <c r="BI2849" s="7"/>
    </row>
    <row r="2850" spans="10:61" x14ac:dyDescent="0.2">
      <c r="J2850" s="7"/>
      <c r="K2850" s="7"/>
      <c r="L2850" s="7"/>
      <c r="M2850" s="7"/>
      <c r="N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R2850" s="7"/>
      <c r="AT2850" s="7"/>
      <c r="AV2850" s="7"/>
      <c r="AW2850" s="7"/>
      <c r="AX2850" s="7"/>
      <c r="AY2850" s="7"/>
      <c r="AZ2850" s="7"/>
      <c r="BA2850" s="7"/>
      <c r="BI2850" s="7"/>
    </row>
    <row r="2851" spans="10:61" x14ac:dyDescent="0.2">
      <c r="J2851" s="7"/>
      <c r="K2851" s="7"/>
      <c r="L2851" s="7"/>
      <c r="M2851" s="7"/>
      <c r="N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R2851" s="7"/>
      <c r="AT2851" s="7"/>
      <c r="AV2851" s="7"/>
      <c r="AW2851" s="7"/>
      <c r="AX2851" s="7"/>
      <c r="AY2851" s="7"/>
      <c r="AZ2851" s="7"/>
      <c r="BA2851" s="7"/>
      <c r="BI2851" s="7"/>
    </row>
    <row r="2852" spans="10:61" x14ac:dyDescent="0.2">
      <c r="J2852" s="7"/>
      <c r="K2852" s="7"/>
      <c r="L2852" s="7"/>
      <c r="M2852" s="7"/>
      <c r="N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R2852" s="7"/>
      <c r="AT2852" s="7"/>
      <c r="AV2852" s="7"/>
      <c r="AW2852" s="7"/>
      <c r="AX2852" s="7"/>
      <c r="AY2852" s="7"/>
      <c r="AZ2852" s="7"/>
      <c r="BA2852" s="7"/>
      <c r="BI2852" s="7"/>
    </row>
    <row r="2853" spans="10:61" x14ac:dyDescent="0.2">
      <c r="J2853" s="7"/>
      <c r="K2853" s="7"/>
      <c r="L2853" s="7"/>
      <c r="M2853" s="7"/>
      <c r="N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R2853" s="7"/>
      <c r="AT2853" s="7"/>
      <c r="AV2853" s="7"/>
      <c r="AW2853" s="7"/>
      <c r="AX2853" s="7"/>
      <c r="AY2853" s="7"/>
      <c r="AZ2853" s="7"/>
      <c r="BA2853" s="7"/>
      <c r="BI2853" s="7"/>
    </row>
    <row r="2854" spans="10:61" x14ac:dyDescent="0.2">
      <c r="J2854" s="7"/>
      <c r="K2854" s="7"/>
      <c r="L2854" s="7"/>
      <c r="M2854" s="7"/>
      <c r="N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R2854" s="7"/>
      <c r="AT2854" s="7"/>
      <c r="AV2854" s="7"/>
      <c r="AW2854" s="7"/>
      <c r="AX2854" s="7"/>
      <c r="AY2854" s="7"/>
      <c r="AZ2854" s="7"/>
      <c r="BA2854" s="7"/>
      <c r="BI2854" s="7"/>
    </row>
    <row r="2855" spans="10:61" x14ac:dyDescent="0.2">
      <c r="J2855" s="7"/>
      <c r="K2855" s="7"/>
      <c r="L2855" s="7"/>
      <c r="M2855" s="7"/>
      <c r="N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R2855" s="7"/>
      <c r="AT2855" s="7"/>
      <c r="AV2855" s="7"/>
      <c r="AW2855" s="7"/>
      <c r="AX2855" s="7"/>
      <c r="AY2855" s="7"/>
      <c r="AZ2855" s="7"/>
      <c r="BA2855" s="7"/>
      <c r="BI2855" s="7"/>
    </row>
    <row r="2856" spans="10:61" x14ac:dyDescent="0.2">
      <c r="J2856" s="7"/>
      <c r="K2856" s="7"/>
      <c r="L2856" s="7"/>
      <c r="M2856" s="7"/>
      <c r="N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R2856" s="7"/>
      <c r="AT2856" s="7"/>
      <c r="AV2856" s="7"/>
      <c r="AW2856" s="7"/>
      <c r="AX2856" s="7"/>
      <c r="AY2856" s="7"/>
      <c r="AZ2856" s="7"/>
      <c r="BA2856" s="7"/>
      <c r="BI2856" s="7"/>
    </row>
    <row r="2857" spans="10:61" x14ac:dyDescent="0.2">
      <c r="J2857" s="7"/>
      <c r="K2857" s="7"/>
      <c r="L2857" s="7"/>
      <c r="M2857" s="7"/>
      <c r="N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R2857" s="7"/>
      <c r="AT2857" s="7"/>
      <c r="AV2857" s="7"/>
      <c r="AW2857" s="7"/>
      <c r="AX2857" s="7"/>
      <c r="AY2857" s="7"/>
      <c r="AZ2857" s="7"/>
      <c r="BA2857" s="7"/>
      <c r="BI2857" s="7"/>
    </row>
    <row r="2858" spans="10:61" x14ac:dyDescent="0.2">
      <c r="J2858" s="7"/>
      <c r="K2858" s="7"/>
      <c r="L2858" s="7"/>
      <c r="M2858" s="7"/>
      <c r="N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R2858" s="7"/>
      <c r="AT2858" s="7"/>
      <c r="AV2858" s="7"/>
      <c r="AW2858" s="7"/>
      <c r="AX2858" s="7"/>
      <c r="AY2858" s="7"/>
      <c r="AZ2858" s="7"/>
      <c r="BA2858" s="7"/>
      <c r="BI2858" s="7"/>
    </row>
    <row r="2859" spans="10:61" x14ac:dyDescent="0.2">
      <c r="J2859" s="7"/>
      <c r="K2859" s="7"/>
      <c r="L2859" s="7"/>
      <c r="M2859" s="7"/>
      <c r="N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R2859" s="7"/>
      <c r="AT2859" s="7"/>
      <c r="AV2859" s="7"/>
      <c r="AW2859" s="7"/>
      <c r="AX2859" s="7"/>
      <c r="AY2859" s="7"/>
      <c r="AZ2859" s="7"/>
      <c r="BA2859" s="7"/>
      <c r="BI2859" s="7"/>
    </row>
    <row r="2860" spans="10:61" x14ac:dyDescent="0.2">
      <c r="J2860" s="7"/>
      <c r="K2860" s="7"/>
      <c r="L2860" s="7"/>
      <c r="M2860" s="7"/>
      <c r="N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R2860" s="7"/>
      <c r="AT2860" s="7"/>
      <c r="AV2860" s="7"/>
      <c r="AW2860" s="7"/>
      <c r="AX2860" s="7"/>
      <c r="AY2860" s="7"/>
      <c r="AZ2860" s="7"/>
      <c r="BA2860" s="7"/>
      <c r="BI2860" s="7"/>
    </row>
    <row r="2861" spans="10:61" x14ac:dyDescent="0.2">
      <c r="J2861" s="7"/>
      <c r="K2861" s="7"/>
      <c r="L2861" s="7"/>
      <c r="M2861" s="7"/>
      <c r="N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R2861" s="7"/>
      <c r="AT2861" s="7"/>
      <c r="AV2861" s="7"/>
      <c r="AW2861" s="7"/>
      <c r="AX2861" s="7"/>
      <c r="AY2861" s="7"/>
      <c r="AZ2861" s="7"/>
      <c r="BA2861" s="7"/>
      <c r="BI2861" s="7"/>
    </row>
    <row r="2862" spans="10:61" x14ac:dyDescent="0.2">
      <c r="J2862" s="7"/>
      <c r="K2862" s="7"/>
      <c r="L2862" s="7"/>
      <c r="M2862" s="7"/>
      <c r="N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R2862" s="7"/>
      <c r="AT2862" s="7"/>
      <c r="AV2862" s="7"/>
      <c r="AW2862" s="7"/>
      <c r="AX2862" s="7"/>
      <c r="AY2862" s="7"/>
      <c r="AZ2862" s="7"/>
      <c r="BA2862" s="7"/>
      <c r="BI2862" s="7"/>
    </row>
    <row r="2863" spans="10:61" x14ac:dyDescent="0.2">
      <c r="J2863" s="7"/>
      <c r="K2863" s="7"/>
      <c r="L2863" s="7"/>
      <c r="M2863" s="7"/>
      <c r="N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R2863" s="7"/>
      <c r="AT2863" s="7"/>
      <c r="AV2863" s="7"/>
      <c r="AW2863" s="7"/>
      <c r="AX2863" s="7"/>
      <c r="AY2863" s="7"/>
      <c r="AZ2863" s="7"/>
      <c r="BA2863" s="7"/>
      <c r="BI2863" s="7"/>
    </row>
    <row r="2864" spans="10:61" x14ac:dyDescent="0.2">
      <c r="J2864" s="7"/>
      <c r="K2864" s="7"/>
      <c r="L2864" s="7"/>
      <c r="M2864" s="7"/>
      <c r="N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R2864" s="7"/>
      <c r="AT2864" s="7"/>
      <c r="AV2864" s="7"/>
      <c r="AW2864" s="7"/>
      <c r="AX2864" s="7"/>
      <c r="AY2864" s="7"/>
      <c r="AZ2864" s="7"/>
      <c r="BA2864" s="7"/>
      <c r="BI2864" s="7"/>
    </row>
    <row r="2865" spans="10:61" x14ac:dyDescent="0.2">
      <c r="J2865" s="7"/>
      <c r="K2865" s="7"/>
      <c r="L2865" s="7"/>
      <c r="M2865" s="7"/>
      <c r="N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R2865" s="7"/>
      <c r="AT2865" s="7"/>
      <c r="AV2865" s="7"/>
      <c r="AW2865" s="7"/>
      <c r="AX2865" s="7"/>
      <c r="AY2865" s="7"/>
      <c r="AZ2865" s="7"/>
      <c r="BA2865" s="7"/>
      <c r="BI2865" s="7"/>
    </row>
    <row r="2866" spans="10:61" x14ac:dyDescent="0.2">
      <c r="J2866" s="7"/>
      <c r="K2866" s="7"/>
      <c r="L2866" s="7"/>
      <c r="M2866" s="7"/>
      <c r="N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R2866" s="7"/>
      <c r="AT2866" s="7"/>
      <c r="AV2866" s="7"/>
      <c r="AW2866" s="7"/>
      <c r="AX2866" s="7"/>
      <c r="AY2866" s="7"/>
      <c r="AZ2866" s="7"/>
      <c r="BA2866" s="7"/>
      <c r="BI2866" s="7"/>
    </row>
    <row r="2867" spans="10:61" x14ac:dyDescent="0.2">
      <c r="J2867" s="7"/>
      <c r="K2867" s="7"/>
      <c r="L2867" s="7"/>
      <c r="M2867" s="7"/>
      <c r="N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R2867" s="7"/>
      <c r="AT2867" s="7"/>
      <c r="AV2867" s="7"/>
      <c r="AW2867" s="7"/>
      <c r="AX2867" s="7"/>
      <c r="AY2867" s="7"/>
      <c r="AZ2867" s="7"/>
      <c r="BA2867" s="7"/>
      <c r="BI2867" s="7"/>
    </row>
    <row r="2868" spans="10:61" x14ac:dyDescent="0.2">
      <c r="J2868" s="7"/>
      <c r="K2868" s="7"/>
      <c r="L2868" s="7"/>
      <c r="M2868" s="7"/>
      <c r="N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R2868" s="7"/>
      <c r="AT2868" s="7"/>
      <c r="AV2868" s="7"/>
      <c r="AW2868" s="7"/>
      <c r="AX2868" s="7"/>
      <c r="AY2868" s="7"/>
      <c r="AZ2868" s="7"/>
      <c r="BA2868" s="7"/>
      <c r="BI2868" s="7"/>
    </row>
    <row r="2869" spans="10:61" x14ac:dyDescent="0.2">
      <c r="J2869" s="7"/>
      <c r="K2869" s="7"/>
      <c r="L2869" s="7"/>
      <c r="M2869" s="7"/>
      <c r="N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R2869" s="7"/>
      <c r="AT2869" s="7"/>
      <c r="AV2869" s="7"/>
      <c r="AW2869" s="7"/>
      <c r="AX2869" s="7"/>
      <c r="AY2869" s="7"/>
      <c r="AZ2869" s="7"/>
      <c r="BA2869" s="7"/>
      <c r="BI2869" s="7"/>
    </row>
    <row r="2870" spans="10:61" x14ac:dyDescent="0.2">
      <c r="J2870" s="7"/>
      <c r="K2870" s="7"/>
      <c r="L2870" s="7"/>
      <c r="M2870" s="7"/>
      <c r="N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R2870" s="7"/>
      <c r="AT2870" s="7"/>
      <c r="AV2870" s="7"/>
      <c r="AW2870" s="7"/>
      <c r="AX2870" s="7"/>
      <c r="AY2870" s="7"/>
      <c r="AZ2870" s="7"/>
      <c r="BA2870" s="7"/>
      <c r="BI2870" s="7"/>
    </row>
    <row r="2871" spans="10:61" x14ac:dyDescent="0.2">
      <c r="J2871" s="7"/>
      <c r="K2871" s="7"/>
      <c r="L2871" s="7"/>
      <c r="M2871" s="7"/>
      <c r="N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R2871" s="7"/>
      <c r="AT2871" s="7"/>
      <c r="AV2871" s="7"/>
      <c r="AW2871" s="7"/>
      <c r="AX2871" s="7"/>
      <c r="AY2871" s="7"/>
      <c r="AZ2871" s="7"/>
      <c r="BA2871" s="7"/>
      <c r="BI2871" s="7"/>
    </row>
    <row r="2872" spans="10:61" x14ac:dyDescent="0.2">
      <c r="J2872" s="7"/>
      <c r="K2872" s="7"/>
      <c r="L2872" s="7"/>
      <c r="M2872" s="7"/>
      <c r="N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R2872" s="7"/>
      <c r="AT2872" s="7"/>
      <c r="AV2872" s="7"/>
      <c r="AW2872" s="7"/>
      <c r="AX2872" s="7"/>
      <c r="AY2872" s="7"/>
      <c r="AZ2872" s="7"/>
      <c r="BA2872" s="7"/>
      <c r="BI2872" s="7"/>
    </row>
    <row r="2873" spans="10:61" x14ac:dyDescent="0.2">
      <c r="J2873" s="7"/>
      <c r="K2873" s="7"/>
      <c r="L2873" s="7"/>
      <c r="M2873" s="7"/>
      <c r="N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R2873" s="7"/>
      <c r="AT2873" s="7"/>
      <c r="AV2873" s="7"/>
      <c r="AW2873" s="7"/>
      <c r="AX2873" s="7"/>
      <c r="AY2873" s="7"/>
      <c r="AZ2873" s="7"/>
      <c r="BA2873" s="7"/>
      <c r="BI2873" s="7"/>
    </row>
    <row r="2874" spans="10:61" x14ac:dyDescent="0.2">
      <c r="J2874" s="7"/>
      <c r="K2874" s="7"/>
      <c r="L2874" s="7"/>
      <c r="M2874" s="7"/>
      <c r="N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R2874" s="7"/>
      <c r="AT2874" s="7"/>
      <c r="AV2874" s="7"/>
      <c r="AW2874" s="7"/>
      <c r="AX2874" s="7"/>
      <c r="AY2874" s="7"/>
      <c r="AZ2874" s="7"/>
      <c r="BA2874" s="7"/>
      <c r="BI2874" s="7"/>
    </row>
    <row r="2875" spans="10:61" x14ac:dyDescent="0.2">
      <c r="J2875" s="7"/>
      <c r="K2875" s="7"/>
      <c r="L2875" s="7"/>
      <c r="M2875" s="7"/>
      <c r="N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R2875" s="7"/>
      <c r="AT2875" s="7"/>
      <c r="AV2875" s="7"/>
      <c r="AW2875" s="7"/>
      <c r="AX2875" s="7"/>
      <c r="AY2875" s="7"/>
      <c r="AZ2875" s="7"/>
      <c r="BA2875" s="7"/>
      <c r="BI2875" s="7"/>
    </row>
    <row r="2876" spans="10:61" x14ac:dyDescent="0.2">
      <c r="J2876" s="7"/>
      <c r="K2876" s="7"/>
      <c r="L2876" s="7"/>
      <c r="M2876" s="7"/>
      <c r="N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R2876" s="7"/>
      <c r="AT2876" s="7"/>
      <c r="AV2876" s="7"/>
      <c r="AW2876" s="7"/>
      <c r="AX2876" s="7"/>
      <c r="AY2876" s="7"/>
      <c r="AZ2876" s="7"/>
      <c r="BA2876" s="7"/>
      <c r="BI2876" s="7"/>
    </row>
    <row r="2877" spans="10:61" x14ac:dyDescent="0.2">
      <c r="J2877" s="7"/>
      <c r="K2877" s="7"/>
      <c r="L2877" s="7"/>
      <c r="M2877" s="7"/>
      <c r="N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R2877" s="7"/>
      <c r="AT2877" s="7"/>
      <c r="AV2877" s="7"/>
      <c r="AW2877" s="7"/>
      <c r="AX2877" s="7"/>
      <c r="AY2877" s="7"/>
      <c r="AZ2877" s="7"/>
      <c r="BA2877" s="7"/>
      <c r="BI2877" s="7"/>
    </row>
    <row r="2878" spans="10:61" x14ac:dyDescent="0.2">
      <c r="J2878" s="7"/>
      <c r="K2878" s="7"/>
      <c r="L2878" s="7"/>
      <c r="M2878" s="7"/>
      <c r="N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R2878" s="7"/>
      <c r="AT2878" s="7"/>
      <c r="AV2878" s="7"/>
      <c r="AW2878" s="7"/>
      <c r="AX2878" s="7"/>
      <c r="AY2878" s="7"/>
      <c r="AZ2878" s="7"/>
      <c r="BA2878" s="7"/>
      <c r="BI2878" s="7"/>
    </row>
    <row r="2879" spans="10:61" x14ac:dyDescent="0.2">
      <c r="J2879" s="7"/>
      <c r="K2879" s="7"/>
      <c r="L2879" s="7"/>
      <c r="M2879" s="7"/>
      <c r="N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R2879" s="7"/>
      <c r="AT2879" s="7"/>
      <c r="AV2879" s="7"/>
      <c r="AW2879" s="7"/>
      <c r="AX2879" s="7"/>
      <c r="AY2879" s="7"/>
      <c r="AZ2879" s="7"/>
      <c r="BA2879" s="7"/>
      <c r="BI2879" s="7"/>
    </row>
    <row r="2880" spans="10:61" x14ac:dyDescent="0.2">
      <c r="J2880" s="7"/>
      <c r="K2880" s="7"/>
      <c r="L2880" s="7"/>
      <c r="M2880" s="7"/>
      <c r="N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R2880" s="7"/>
      <c r="AT2880" s="7"/>
      <c r="AV2880" s="7"/>
      <c r="AW2880" s="7"/>
      <c r="AX2880" s="7"/>
      <c r="AY2880" s="7"/>
      <c r="AZ2880" s="7"/>
      <c r="BA2880" s="7"/>
      <c r="BI2880" s="7"/>
    </row>
    <row r="2881" spans="10:61" x14ac:dyDescent="0.2">
      <c r="J2881" s="7"/>
      <c r="K2881" s="7"/>
      <c r="L2881" s="7"/>
      <c r="M2881" s="7"/>
      <c r="N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R2881" s="7"/>
      <c r="AT2881" s="7"/>
      <c r="AV2881" s="7"/>
      <c r="AW2881" s="7"/>
      <c r="AX2881" s="7"/>
      <c r="AY2881" s="7"/>
      <c r="AZ2881" s="7"/>
      <c r="BA2881" s="7"/>
      <c r="BI2881" s="7"/>
    </row>
    <row r="2882" spans="10:61" x14ac:dyDescent="0.2">
      <c r="J2882" s="7"/>
      <c r="K2882" s="7"/>
      <c r="L2882" s="7"/>
      <c r="M2882" s="7"/>
      <c r="N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R2882" s="7"/>
      <c r="AT2882" s="7"/>
      <c r="AV2882" s="7"/>
      <c r="AW2882" s="7"/>
      <c r="AX2882" s="7"/>
      <c r="AY2882" s="7"/>
      <c r="AZ2882" s="7"/>
      <c r="BA2882" s="7"/>
      <c r="BI2882" s="7"/>
    </row>
    <row r="2883" spans="10:61" x14ac:dyDescent="0.2">
      <c r="J2883" s="7"/>
      <c r="K2883" s="7"/>
      <c r="L2883" s="7"/>
      <c r="M2883" s="7"/>
      <c r="N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R2883" s="7"/>
      <c r="AT2883" s="7"/>
      <c r="AV2883" s="7"/>
      <c r="AW2883" s="7"/>
      <c r="AX2883" s="7"/>
      <c r="AY2883" s="7"/>
      <c r="AZ2883" s="7"/>
      <c r="BA2883" s="7"/>
      <c r="BI2883" s="7"/>
    </row>
    <row r="2884" spans="10:61" x14ac:dyDescent="0.2">
      <c r="J2884" s="7"/>
      <c r="K2884" s="7"/>
      <c r="L2884" s="7"/>
      <c r="M2884" s="7"/>
      <c r="N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R2884" s="7"/>
      <c r="AT2884" s="7"/>
      <c r="AV2884" s="7"/>
      <c r="AW2884" s="7"/>
      <c r="AX2884" s="7"/>
      <c r="AY2884" s="7"/>
      <c r="AZ2884" s="7"/>
      <c r="BA2884" s="7"/>
      <c r="BI2884" s="7"/>
    </row>
    <row r="2885" spans="10:61" x14ac:dyDescent="0.2">
      <c r="J2885" s="7"/>
      <c r="K2885" s="7"/>
      <c r="L2885" s="7"/>
      <c r="M2885" s="7"/>
      <c r="N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R2885" s="7"/>
      <c r="AT2885" s="7"/>
      <c r="AV2885" s="7"/>
      <c r="AW2885" s="7"/>
      <c r="AX2885" s="7"/>
      <c r="AY2885" s="7"/>
      <c r="AZ2885" s="7"/>
      <c r="BA2885" s="7"/>
      <c r="BI2885" s="7"/>
    </row>
    <row r="2886" spans="10:61" x14ac:dyDescent="0.2">
      <c r="J2886" s="7"/>
      <c r="K2886" s="7"/>
      <c r="L2886" s="7"/>
      <c r="M2886" s="7"/>
      <c r="N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R2886" s="7"/>
      <c r="AT2886" s="7"/>
      <c r="AV2886" s="7"/>
      <c r="AW2886" s="7"/>
      <c r="AX2886" s="7"/>
      <c r="AY2886" s="7"/>
      <c r="AZ2886" s="7"/>
      <c r="BA2886" s="7"/>
      <c r="BI2886" s="7"/>
    </row>
    <row r="2887" spans="10:61" x14ac:dyDescent="0.2">
      <c r="J2887" s="7"/>
      <c r="K2887" s="7"/>
      <c r="L2887" s="7"/>
      <c r="M2887" s="7"/>
      <c r="N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R2887" s="7"/>
      <c r="AT2887" s="7"/>
      <c r="AV2887" s="7"/>
      <c r="AW2887" s="7"/>
      <c r="AX2887" s="7"/>
      <c r="AY2887" s="7"/>
      <c r="AZ2887" s="7"/>
      <c r="BA2887" s="7"/>
      <c r="BI2887" s="7"/>
    </row>
    <row r="2888" spans="10:61" x14ac:dyDescent="0.2">
      <c r="J2888" s="7"/>
      <c r="K2888" s="7"/>
      <c r="L2888" s="7"/>
      <c r="M2888" s="7"/>
      <c r="N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R2888" s="7"/>
      <c r="AT2888" s="7"/>
      <c r="AV2888" s="7"/>
      <c r="AW2888" s="7"/>
      <c r="AX2888" s="7"/>
      <c r="AY2888" s="7"/>
      <c r="AZ2888" s="7"/>
      <c r="BA2888" s="7"/>
      <c r="BI2888" s="7"/>
    </row>
    <row r="2889" spans="10:61" x14ac:dyDescent="0.2">
      <c r="J2889" s="7"/>
      <c r="K2889" s="7"/>
      <c r="L2889" s="7"/>
      <c r="M2889" s="7"/>
      <c r="N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R2889" s="7"/>
      <c r="AT2889" s="7"/>
      <c r="AV2889" s="7"/>
      <c r="AW2889" s="7"/>
      <c r="AX2889" s="7"/>
      <c r="AY2889" s="7"/>
      <c r="AZ2889" s="7"/>
      <c r="BA2889" s="7"/>
      <c r="BI2889" s="7"/>
    </row>
    <row r="2890" spans="10:61" x14ac:dyDescent="0.2">
      <c r="J2890" s="7"/>
      <c r="K2890" s="7"/>
      <c r="L2890" s="7"/>
      <c r="M2890" s="7"/>
      <c r="N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R2890" s="7"/>
      <c r="AT2890" s="7"/>
      <c r="AV2890" s="7"/>
      <c r="AW2890" s="7"/>
      <c r="AX2890" s="7"/>
      <c r="AY2890" s="7"/>
      <c r="AZ2890" s="7"/>
      <c r="BA2890" s="7"/>
      <c r="BI2890" s="7"/>
    </row>
    <row r="2891" spans="10:61" x14ac:dyDescent="0.2">
      <c r="J2891" s="7"/>
      <c r="K2891" s="7"/>
      <c r="L2891" s="7"/>
      <c r="M2891" s="7"/>
      <c r="N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R2891" s="7"/>
      <c r="AT2891" s="7"/>
      <c r="AV2891" s="7"/>
      <c r="AW2891" s="7"/>
      <c r="AX2891" s="7"/>
      <c r="AY2891" s="7"/>
      <c r="AZ2891" s="7"/>
      <c r="BA2891" s="7"/>
      <c r="BI2891" s="7"/>
    </row>
    <row r="2892" spans="10:61" x14ac:dyDescent="0.2">
      <c r="J2892" s="7"/>
      <c r="K2892" s="7"/>
      <c r="L2892" s="7"/>
      <c r="M2892" s="7"/>
      <c r="N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R2892" s="7"/>
      <c r="AT2892" s="7"/>
      <c r="AV2892" s="7"/>
      <c r="AW2892" s="7"/>
      <c r="AX2892" s="7"/>
      <c r="AY2892" s="7"/>
      <c r="AZ2892" s="7"/>
      <c r="BA2892" s="7"/>
      <c r="BI2892" s="7"/>
    </row>
    <row r="2893" spans="10:61" x14ac:dyDescent="0.2">
      <c r="J2893" s="7"/>
      <c r="K2893" s="7"/>
      <c r="L2893" s="7"/>
      <c r="M2893" s="7"/>
      <c r="N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R2893" s="7"/>
      <c r="AT2893" s="7"/>
      <c r="AV2893" s="7"/>
      <c r="AW2893" s="7"/>
      <c r="AX2893" s="7"/>
      <c r="AY2893" s="7"/>
      <c r="AZ2893" s="7"/>
      <c r="BA2893" s="7"/>
      <c r="BI2893" s="7"/>
    </row>
    <row r="2894" spans="10:61" x14ac:dyDescent="0.2">
      <c r="J2894" s="7"/>
      <c r="K2894" s="7"/>
      <c r="L2894" s="7"/>
      <c r="M2894" s="7"/>
      <c r="N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R2894" s="7"/>
      <c r="AT2894" s="7"/>
      <c r="AV2894" s="7"/>
      <c r="AW2894" s="7"/>
      <c r="AX2894" s="7"/>
      <c r="AY2894" s="7"/>
      <c r="AZ2894" s="7"/>
      <c r="BA2894" s="7"/>
      <c r="BI2894" s="7"/>
    </row>
    <row r="2895" spans="10:61" x14ac:dyDescent="0.2">
      <c r="J2895" s="7"/>
      <c r="K2895" s="7"/>
      <c r="L2895" s="7"/>
      <c r="M2895" s="7"/>
      <c r="N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R2895" s="7"/>
      <c r="AT2895" s="7"/>
      <c r="AV2895" s="7"/>
      <c r="AW2895" s="7"/>
      <c r="AX2895" s="7"/>
      <c r="AY2895" s="7"/>
      <c r="AZ2895" s="7"/>
      <c r="BA2895" s="7"/>
      <c r="BI2895" s="7"/>
    </row>
    <row r="2896" spans="10:61" x14ac:dyDescent="0.2">
      <c r="J2896" s="7"/>
      <c r="K2896" s="7"/>
      <c r="L2896" s="7"/>
      <c r="M2896" s="7"/>
      <c r="N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R2896" s="7"/>
      <c r="AT2896" s="7"/>
      <c r="AV2896" s="7"/>
      <c r="AW2896" s="7"/>
      <c r="AX2896" s="7"/>
      <c r="AY2896" s="7"/>
      <c r="AZ2896" s="7"/>
      <c r="BA2896" s="7"/>
      <c r="BI2896" s="7"/>
    </row>
    <row r="2897" spans="10:61" x14ac:dyDescent="0.2">
      <c r="J2897" s="7"/>
      <c r="K2897" s="7"/>
      <c r="L2897" s="7"/>
      <c r="M2897" s="7"/>
      <c r="N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R2897" s="7"/>
      <c r="AT2897" s="7"/>
      <c r="AV2897" s="7"/>
      <c r="AW2897" s="7"/>
      <c r="AX2897" s="7"/>
      <c r="AY2897" s="7"/>
      <c r="AZ2897" s="7"/>
      <c r="BA2897" s="7"/>
      <c r="BI2897" s="7"/>
    </row>
    <row r="2898" spans="10:61" x14ac:dyDescent="0.2">
      <c r="J2898" s="7"/>
      <c r="K2898" s="7"/>
      <c r="L2898" s="7"/>
      <c r="M2898" s="7"/>
      <c r="N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R2898" s="7"/>
      <c r="AT2898" s="7"/>
      <c r="AV2898" s="7"/>
      <c r="AW2898" s="7"/>
      <c r="AX2898" s="7"/>
      <c r="AY2898" s="7"/>
      <c r="AZ2898" s="7"/>
      <c r="BA2898" s="7"/>
      <c r="BI2898" s="7"/>
    </row>
    <row r="2899" spans="10:61" x14ac:dyDescent="0.2">
      <c r="J2899" s="7"/>
      <c r="K2899" s="7"/>
      <c r="L2899" s="7"/>
      <c r="M2899" s="7"/>
      <c r="N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R2899" s="7"/>
      <c r="AT2899" s="7"/>
      <c r="AV2899" s="7"/>
      <c r="AW2899" s="7"/>
      <c r="AX2899" s="7"/>
      <c r="AY2899" s="7"/>
      <c r="AZ2899" s="7"/>
      <c r="BA2899" s="7"/>
      <c r="BI2899" s="7"/>
    </row>
    <row r="2900" spans="10:61" x14ac:dyDescent="0.2">
      <c r="J2900" s="7"/>
      <c r="K2900" s="7"/>
      <c r="L2900" s="7"/>
      <c r="M2900" s="7"/>
      <c r="N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R2900" s="7"/>
      <c r="AT2900" s="7"/>
      <c r="AV2900" s="7"/>
      <c r="AW2900" s="7"/>
      <c r="AX2900" s="7"/>
      <c r="AY2900" s="7"/>
      <c r="AZ2900" s="7"/>
      <c r="BA2900" s="7"/>
      <c r="BI2900" s="7"/>
    </row>
    <row r="2901" spans="10:61" x14ac:dyDescent="0.2">
      <c r="J2901" s="7"/>
      <c r="K2901" s="7"/>
      <c r="L2901" s="7"/>
      <c r="M2901" s="7"/>
      <c r="N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R2901" s="7"/>
      <c r="AT2901" s="7"/>
      <c r="AV2901" s="7"/>
      <c r="AW2901" s="7"/>
      <c r="AX2901" s="7"/>
      <c r="AY2901" s="7"/>
      <c r="AZ2901" s="7"/>
      <c r="BA2901" s="7"/>
      <c r="BI2901" s="7"/>
    </row>
    <row r="2902" spans="10:61" x14ac:dyDescent="0.2">
      <c r="J2902" s="7"/>
      <c r="K2902" s="7"/>
      <c r="L2902" s="7"/>
      <c r="M2902" s="7"/>
      <c r="N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R2902" s="7"/>
      <c r="AT2902" s="7"/>
      <c r="AV2902" s="7"/>
      <c r="AW2902" s="7"/>
      <c r="AX2902" s="7"/>
      <c r="AY2902" s="7"/>
      <c r="AZ2902" s="7"/>
      <c r="BA2902" s="7"/>
      <c r="BI2902" s="7"/>
    </row>
    <row r="2903" spans="10:61" x14ac:dyDescent="0.2">
      <c r="J2903" s="7"/>
      <c r="K2903" s="7"/>
      <c r="L2903" s="7"/>
      <c r="M2903" s="7"/>
      <c r="N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R2903" s="7"/>
      <c r="AT2903" s="7"/>
      <c r="AV2903" s="7"/>
      <c r="AW2903" s="7"/>
      <c r="AX2903" s="7"/>
      <c r="AY2903" s="7"/>
      <c r="AZ2903" s="7"/>
      <c r="BA2903" s="7"/>
      <c r="BI2903" s="7"/>
    </row>
    <row r="2904" spans="10:61" x14ac:dyDescent="0.2">
      <c r="J2904" s="7"/>
      <c r="K2904" s="7"/>
      <c r="L2904" s="7"/>
      <c r="M2904" s="7"/>
      <c r="N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R2904" s="7"/>
      <c r="AT2904" s="7"/>
      <c r="AV2904" s="7"/>
      <c r="AW2904" s="7"/>
      <c r="AX2904" s="7"/>
      <c r="AY2904" s="7"/>
      <c r="AZ2904" s="7"/>
      <c r="BA2904" s="7"/>
      <c r="BI2904" s="7"/>
    </row>
    <row r="2905" spans="10:61" x14ac:dyDescent="0.2">
      <c r="J2905" s="7"/>
      <c r="K2905" s="7"/>
      <c r="L2905" s="7"/>
      <c r="M2905" s="7"/>
      <c r="N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R2905" s="7"/>
      <c r="AT2905" s="7"/>
      <c r="AV2905" s="7"/>
      <c r="AW2905" s="7"/>
      <c r="AX2905" s="7"/>
      <c r="AY2905" s="7"/>
      <c r="AZ2905" s="7"/>
      <c r="BA2905" s="7"/>
      <c r="BI2905" s="7"/>
    </row>
    <row r="2906" spans="10:61" x14ac:dyDescent="0.2">
      <c r="J2906" s="7"/>
      <c r="K2906" s="7"/>
      <c r="L2906" s="7"/>
      <c r="M2906" s="7"/>
      <c r="N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R2906" s="7"/>
      <c r="AT2906" s="7"/>
      <c r="AV2906" s="7"/>
      <c r="AW2906" s="7"/>
      <c r="AX2906" s="7"/>
      <c r="AY2906" s="7"/>
      <c r="AZ2906" s="7"/>
      <c r="BA2906" s="7"/>
      <c r="BI2906" s="7"/>
    </row>
    <row r="2907" spans="10:61" x14ac:dyDescent="0.2">
      <c r="J2907" s="7"/>
      <c r="K2907" s="7"/>
      <c r="L2907" s="7"/>
      <c r="M2907" s="7"/>
      <c r="N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R2907" s="7"/>
      <c r="AT2907" s="7"/>
      <c r="AV2907" s="7"/>
      <c r="AW2907" s="7"/>
      <c r="AX2907" s="7"/>
      <c r="AY2907" s="7"/>
      <c r="AZ2907" s="7"/>
      <c r="BA2907" s="7"/>
      <c r="BI2907" s="7"/>
    </row>
    <row r="2908" spans="10:61" x14ac:dyDescent="0.2">
      <c r="J2908" s="7"/>
      <c r="K2908" s="7"/>
      <c r="L2908" s="7"/>
      <c r="M2908" s="7"/>
      <c r="N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R2908" s="7"/>
      <c r="AT2908" s="7"/>
      <c r="AV2908" s="7"/>
      <c r="AW2908" s="7"/>
      <c r="AX2908" s="7"/>
      <c r="AY2908" s="7"/>
      <c r="AZ2908" s="7"/>
      <c r="BA2908" s="7"/>
      <c r="BI2908" s="7"/>
    </row>
    <row r="2909" spans="10:61" x14ac:dyDescent="0.2">
      <c r="J2909" s="7"/>
      <c r="K2909" s="7"/>
      <c r="L2909" s="7"/>
      <c r="M2909" s="7"/>
      <c r="N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R2909" s="7"/>
      <c r="AT2909" s="7"/>
      <c r="AV2909" s="7"/>
      <c r="AW2909" s="7"/>
      <c r="AX2909" s="7"/>
      <c r="AY2909" s="7"/>
      <c r="AZ2909" s="7"/>
      <c r="BA2909" s="7"/>
      <c r="BI2909" s="7"/>
    </row>
    <row r="2910" spans="10:61" x14ac:dyDescent="0.2">
      <c r="J2910" s="7"/>
      <c r="K2910" s="7"/>
      <c r="L2910" s="7"/>
      <c r="M2910" s="7"/>
      <c r="N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R2910" s="7"/>
      <c r="AT2910" s="7"/>
      <c r="AV2910" s="7"/>
      <c r="AW2910" s="7"/>
      <c r="AX2910" s="7"/>
      <c r="AY2910" s="7"/>
      <c r="AZ2910" s="7"/>
      <c r="BA2910" s="7"/>
      <c r="BI2910" s="7"/>
    </row>
    <row r="2911" spans="10:61" x14ac:dyDescent="0.2">
      <c r="J2911" s="7"/>
      <c r="K2911" s="7"/>
      <c r="L2911" s="7"/>
      <c r="M2911" s="7"/>
      <c r="N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R2911" s="7"/>
      <c r="AT2911" s="7"/>
      <c r="AV2911" s="7"/>
      <c r="AW2911" s="7"/>
      <c r="AX2911" s="7"/>
      <c r="AY2911" s="7"/>
      <c r="AZ2911" s="7"/>
      <c r="BA2911" s="7"/>
      <c r="BI2911" s="7"/>
    </row>
    <row r="2912" spans="10:61" x14ac:dyDescent="0.2">
      <c r="J2912" s="7"/>
      <c r="K2912" s="7"/>
      <c r="L2912" s="7"/>
      <c r="M2912" s="7"/>
      <c r="N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R2912" s="7"/>
      <c r="AT2912" s="7"/>
      <c r="AV2912" s="7"/>
      <c r="AW2912" s="7"/>
      <c r="AX2912" s="7"/>
      <c r="AY2912" s="7"/>
      <c r="AZ2912" s="7"/>
      <c r="BA2912" s="7"/>
      <c r="BI2912" s="7"/>
    </row>
    <row r="2913" spans="10:61" x14ac:dyDescent="0.2">
      <c r="J2913" s="7"/>
      <c r="K2913" s="7"/>
      <c r="L2913" s="7"/>
      <c r="M2913" s="7"/>
      <c r="N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R2913" s="7"/>
      <c r="AT2913" s="7"/>
      <c r="AV2913" s="7"/>
      <c r="AW2913" s="7"/>
      <c r="AX2913" s="7"/>
      <c r="AY2913" s="7"/>
      <c r="AZ2913" s="7"/>
      <c r="BA2913" s="7"/>
      <c r="BI2913" s="7"/>
    </row>
    <row r="2914" spans="10:61" x14ac:dyDescent="0.2">
      <c r="J2914" s="7"/>
      <c r="K2914" s="7"/>
      <c r="L2914" s="7"/>
      <c r="M2914" s="7"/>
      <c r="N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R2914" s="7"/>
      <c r="AT2914" s="7"/>
      <c r="AV2914" s="7"/>
      <c r="AW2914" s="7"/>
      <c r="AX2914" s="7"/>
      <c r="AY2914" s="7"/>
      <c r="AZ2914" s="7"/>
      <c r="BA2914" s="7"/>
      <c r="BI2914" s="7"/>
    </row>
    <row r="2915" spans="10:61" x14ac:dyDescent="0.2">
      <c r="J2915" s="7"/>
      <c r="K2915" s="7"/>
      <c r="L2915" s="7"/>
      <c r="M2915" s="7"/>
      <c r="N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R2915" s="7"/>
      <c r="AT2915" s="7"/>
      <c r="AV2915" s="7"/>
      <c r="AW2915" s="7"/>
      <c r="AX2915" s="7"/>
      <c r="AY2915" s="7"/>
      <c r="AZ2915" s="7"/>
      <c r="BA2915" s="7"/>
      <c r="BI2915" s="7"/>
    </row>
    <row r="2916" spans="10:61" x14ac:dyDescent="0.2">
      <c r="J2916" s="7"/>
      <c r="K2916" s="7"/>
      <c r="L2916" s="7"/>
      <c r="M2916" s="7"/>
      <c r="N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R2916" s="7"/>
      <c r="AT2916" s="7"/>
      <c r="AV2916" s="7"/>
      <c r="AW2916" s="7"/>
      <c r="AX2916" s="7"/>
      <c r="AY2916" s="7"/>
      <c r="AZ2916" s="7"/>
      <c r="BA2916" s="7"/>
      <c r="BI2916" s="7"/>
    </row>
    <row r="2917" spans="10:61" x14ac:dyDescent="0.2">
      <c r="J2917" s="7"/>
      <c r="K2917" s="7"/>
      <c r="L2917" s="7"/>
      <c r="M2917" s="7"/>
      <c r="N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R2917" s="7"/>
      <c r="AT2917" s="7"/>
      <c r="AV2917" s="7"/>
      <c r="AW2917" s="7"/>
      <c r="AX2917" s="7"/>
      <c r="AY2917" s="7"/>
      <c r="AZ2917" s="7"/>
      <c r="BA2917" s="7"/>
      <c r="BI2917" s="7"/>
    </row>
    <row r="2918" spans="10:61" x14ac:dyDescent="0.2">
      <c r="J2918" s="7"/>
      <c r="K2918" s="7"/>
      <c r="L2918" s="7"/>
      <c r="M2918" s="7"/>
      <c r="N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R2918" s="7"/>
      <c r="AT2918" s="7"/>
      <c r="AV2918" s="7"/>
      <c r="AW2918" s="7"/>
      <c r="AX2918" s="7"/>
      <c r="AY2918" s="7"/>
      <c r="AZ2918" s="7"/>
      <c r="BA2918" s="7"/>
      <c r="BI2918" s="7"/>
    </row>
    <row r="2919" spans="10:61" x14ac:dyDescent="0.2">
      <c r="J2919" s="7"/>
      <c r="K2919" s="7"/>
      <c r="L2919" s="7"/>
      <c r="M2919" s="7"/>
      <c r="N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R2919" s="7"/>
      <c r="AT2919" s="7"/>
      <c r="AV2919" s="7"/>
      <c r="AW2919" s="7"/>
      <c r="AX2919" s="7"/>
      <c r="AY2919" s="7"/>
      <c r="AZ2919" s="7"/>
      <c r="BA2919" s="7"/>
      <c r="BI2919" s="7"/>
    </row>
    <row r="2920" spans="10:61" x14ac:dyDescent="0.2">
      <c r="J2920" s="7"/>
      <c r="K2920" s="7"/>
      <c r="L2920" s="7"/>
      <c r="M2920" s="7"/>
      <c r="N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R2920" s="7"/>
      <c r="AT2920" s="7"/>
      <c r="AV2920" s="7"/>
      <c r="AW2920" s="7"/>
      <c r="AX2920" s="7"/>
      <c r="AY2920" s="7"/>
      <c r="AZ2920" s="7"/>
      <c r="BA2920" s="7"/>
      <c r="BI2920" s="7"/>
    </row>
    <row r="2921" spans="10:61" x14ac:dyDescent="0.2">
      <c r="J2921" s="7"/>
      <c r="K2921" s="7"/>
      <c r="L2921" s="7"/>
      <c r="M2921" s="7"/>
      <c r="N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R2921" s="7"/>
      <c r="AT2921" s="7"/>
      <c r="AV2921" s="7"/>
      <c r="AW2921" s="7"/>
      <c r="AX2921" s="7"/>
      <c r="AY2921" s="7"/>
      <c r="AZ2921" s="7"/>
      <c r="BA2921" s="7"/>
      <c r="BI2921" s="7"/>
    </row>
    <row r="2922" spans="10:61" x14ac:dyDescent="0.2">
      <c r="J2922" s="7"/>
      <c r="K2922" s="7"/>
      <c r="L2922" s="7"/>
      <c r="M2922" s="7"/>
      <c r="N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R2922" s="7"/>
      <c r="AT2922" s="7"/>
      <c r="AV2922" s="7"/>
      <c r="AW2922" s="7"/>
      <c r="AX2922" s="7"/>
      <c r="AY2922" s="7"/>
      <c r="AZ2922" s="7"/>
      <c r="BA2922" s="7"/>
      <c r="BI2922" s="7"/>
    </row>
    <row r="2923" spans="10:61" x14ac:dyDescent="0.2">
      <c r="J2923" s="7"/>
      <c r="K2923" s="7"/>
      <c r="L2923" s="7"/>
      <c r="M2923" s="7"/>
      <c r="N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R2923" s="7"/>
      <c r="AT2923" s="7"/>
      <c r="AV2923" s="7"/>
      <c r="AW2923" s="7"/>
      <c r="AX2923" s="7"/>
      <c r="AY2923" s="7"/>
      <c r="AZ2923" s="7"/>
      <c r="BA2923" s="7"/>
      <c r="BI2923" s="7"/>
    </row>
    <row r="2924" spans="10:61" x14ac:dyDescent="0.2">
      <c r="J2924" s="7"/>
      <c r="K2924" s="7"/>
      <c r="L2924" s="7"/>
      <c r="M2924" s="7"/>
      <c r="N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R2924" s="7"/>
      <c r="AT2924" s="7"/>
      <c r="AV2924" s="7"/>
      <c r="AW2924" s="7"/>
      <c r="AX2924" s="7"/>
      <c r="AY2924" s="7"/>
      <c r="AZ2924" s="7"/>
      <c r="BA2924" s="7"/>
      <c r="BI2924" s="7"/>
    </row>
    <row r="2925" spans="10:61" x14ac:dyDescent="0.2">
      <c r="J2925" s="7"/>
      <c r="K2925" s="7"/>
      <c r="L2925" s="7"/>
      <c r="M2925" s="7"/>
      <c r="N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R2925" s="7"/>
      <c r="AT2925" s="7"/>
      <c r="AV2925" s="7"/>
      <c r="AW2925" s="7"/>
      <c r="AX2925" s="7"/>
      <c r="AY2925" s="7"/>
      <c r="AZ2925" s="7"/>
      <c r="BA2925" s="7"/>
      <c r="BI2925" s="7"/>
    </row>
    <row r="2926" spans="10:61" x14ac:dyDescent="0.2">
      <c r="J2926" s="7"/>
      <c r="K2926" s="7"/>
      <c r="L2926" s="7"/>
      <c r="M2926" s="7"/>
      <c r="N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R2926" s="7"/>
      <c r="AT2926" s="7"/>
      <c r="AV2926" s="7"/>
      <c r="AW2926" s="7"/>
      <c r="AX2926" s="7"/>
      <c r="AY2926" s="7"/>
      <c r="AZ2926" s="7"/>
      <c r="BA2926" s="7"/>
      <c r="BI2926" s="7"/>
    </row>
    <row r="2927" spans="10:61" x14ac:dyDescent="0.2">
      <c r="J2927" s="7"/>
      <c r="K2927" s="7"/>
      <c r="L2927" s="7"/>
      <c r="M2927" s="7"/>
      <c r="N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R2927" s="7"/>
      <c r="AT2927" s="7"/>
      <c r="AV2927" s="7"/>
      <c r="AW2927" s="7"/>
      <c r="AX2927" s="7"/>
      <c r="AY2927" s="7"/>
      <c r="AZ2927" s="7"/>
      <c r="BA2927" s="7"/>
      <c r="BI2927" s="7"/>
    </row>
    <row r="2928" spans="10:61" x14ac:dyDescent="0.2">
      <c r="J2928" s="7"/>
      <c r="K2928" s="7"/>
      <c r="L2928" s="7"/>
      <c r="M2928" s="7"/>
      <c r="N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R2928" s="7"/>
      <c r="AT2928" s="7"/>
      <c r="AV2928" s="7"/>
      <c r="AW2928" s="7"/>
      <c r="AX2928" s="7"/>
      <c r="AY2928" s="7"/>
      <c r="AZ2928" s="7"/>
      <c r="BA2928" s="7"/>
      <c r="BI2928" s="7"/>
    </row>
    <row r="2929" spans="10:61" x14ac:dyDescent="0.2">
      <c r="J2929" s="7"/>
      <c r="K2929" s="7"/>
      <c r="L2929" s="7"/>
      <c r="M2929" s="7"/>
      <c r="N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R2929" s="7"/>
      <c r="AT2929" s="7"/>
      <c r="AV2929" s="7"/>
      <c r="AW2929" s="7"/>
      <c r="AX2929" s="7"/>
      <c r="AY2929" s="7"/>
      <c r="AZ2929" s="7"/>
      <c r="BA2929" s="7"/>
      <c r="BI2929" s="7"/>
    </row>
    <row r="2930" spans="10:61" x14ac:dyDescent="0.2">
      <c r="J2930" s="7"/>
      <c r="K2930" s="7"/>
      <c r="L2930" s="7"/>
      <c r="M2930" s="7"/>
      <c r="N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R2930" s="7"/>
      <c r="AT2930" s="7"/>
      <c r="AV2930" s="7"/>
      <c r="AW2930" s="7"/>
      <c r="AX2930" s="7"/>
      <c r="AY2930" s="7"/>
      <c r="AZ2930" s="7"/>
      <c r="BA2930" s="7"/>
      <c r="BI2930" s="7"/>
    </row>
    <row r="2931" spans="10:61" x14ac:dyDescent="0.2">
      <c r="J2931" s="7"/>
      <c r="K2931" s="7"/>
      <c r="L2931" s="7"/>
      <c r="M2931" s="7"/>
      <c r="N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R2931" s="7"/>
      <c r="AT2931" s="7"/>
      <c r="AV2931" s="7"/>
      <c r="AW2931" s="7"/>
      <c r="AX2931" s="7"/>
      <c r="AY2931" s="7"/>
      <c r="AZ2931" s="7"/>
      <c r="BA2931" s="7"/>
      <c r="BI2931" s="7"/>
    </row>
    <row r="2932" spans="10:61" x14ac:dyDescent="0.2">
      <c r="J2932" s="7"/>
      <c r="K2932" s="7"/>
      <c r="L2932" s="7"/>
      <c r="M2932" s="7"/>
      <c r="N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R2932" s="7"/>
      <c r="AT2932" s="7"/>
      <c r="AV2932" s="7"/>
      <c r="AW2932" s="7"/>
      <c r="AX2932" s="7"/>
      <c r="AY2932" s="7"/>
      <c r="AZ2932" s="7"/>
      <c r="BA2932" s="7"/>
      <c r="BI2932" s="7"/>
    </row>
    <row r="2933" spans="10:61" x14ac:dyDescent="0.2">
      <c r="J2933" s="7"/>
      <c r="K2933" s="7"/>
      <c r="L2933" s="7"/>
      <c r="M2933" s="7"/>
      <c r="N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R2933" s="7"/>
      <c r="AT2933" s="7"/>
      <c r="AV2933" s="7"/>
      <c r="AW2933" s="7"/>
      <c r="AX2933" s="7"/>
      <c r="AY2933" s="7"/>
      <c r="AZ2933" s="7"/>
      <c r="BA2933" s="7"/>
      <c r="BI2933" s="7"/>
    </row>
    <row r="2934" spans="10:61" x14ac:dyDescent="0.2">
      <c r="J2934" s="7"/>
      <c r="K2934" s="7"/>
      <c r="L2934" s="7"/>
      <c r="M2934" s="7"/>
      <c r="N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R2934" s="7"/>
      <c r="AT2934" s="7"/>
      <c r="AV2934" s="7"/>
      <c r="AW2934" s="7"/>
      <c r="AX2934" s="7"/>
      <c r="AY2934" s="7"/>
      <c r="AZ2934" s="7"/>
      <c r="BA2934" s="7"/>
      <c r="BI2934" s="7"/>
    </row>
    <row r="2935" spans="10:61" x14ac:dyDescent="0.2">
      <c r="J2935" s="7"/>
      <c r="K2935" s="7"/>
      <c r="L2935" s="7"/>
      <c r="M2935" s="7"/>
      <c r="N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R2935" s="7"/>
      <c r="AT2935" s="7"/>
      <c r="AV2935" s="7"/>
      <c r="AW2935" s="7"/>
      <c r="AX2935" s="7"/>
      <c r="AY2935" s="7"/>
      <c r="AZ2935" s="7"/>
      <c r="BA2935" s="7"/>
      <c r="BI2935" s="7"/>
    </row>
    <row r="2936" spans="10:61" x14ac:dyDescent="0.2">
      <c r="J2936" s="7"/>
      <c r="K2936" s="7"/>
      <c r="L2936" s="7"/>
      <c r="M2936" s="7"/>
      <c r="N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R2936" s="7"/>
      <c r="AT2936" s="7"/>
      <c r="AV2936" s="7"/>
      <c r="AW2936" s="7"/>
      <c r="AX2936" s="7"/>
      <c r="AY2936" s="7"/>
      <c r="AZ2936" s="7"/>
      <c r="BA2936" s="7"/>
      <c r="BI2936" s="7"/>
    </row>
    <row r="2937" spans="10:61" x14ac:dyDescent="0.2">
      <c r="J2937" s="7"/>
      <c r="K2937" s="7"/>
      <c r="L2937" s="7"/>
      <c r="M2937" s="7"/>
      <c r="N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R2937" s="7"/>
      <c r="AT2937" s="7"/>
      <c r="AV2937" s="7"/>
      <c r="AW2937" s="7"/>
      <c r="AX2937" s="7"/>
      <c r="AY2937" s="7"/>
      <c r="AZ2937" s="7"/>
      <c r="BA2937" s="7"/>
      <c r="BI2937" s="7"/>
    </row>
    <row r="2938" spans="10:61" x14ac:dyDescent="0.2">
      <c r="J2938" s="7"/>
      <c r="K2938" s="7"/>
      <c r="L2938" s="7"/>
      <c r="M2938" s="7"/>
      <c r="N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R2938" s="7"/>
      <c r="AT2938" s="7"/>
      <c r="AV2938" s="7"/>
      <c r="AW2938" s="7"/>
      <c r="AX2938" s="7"/>
      <c r="AY2938" s="7"/>
      <c r="AZ2938" s="7"/>
      <c r="BA2938" s="7"/>
      <c r="BI2938" s="7"/>
    </row>
    <row r="2939" spans="10:61" x14ac:dyDescent="0.2">
      <c r="J2939" s="7"/>
      <c r="K2939" s="7"/>
      <c r="L2939" s="7"/>
      <c r="M2939" s="7"/>
      <c r="N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R2939" s="7"/>
      <c r="AT2939" s="7"/>
      <c r="AV2939" s="7"/>
      <c r="AW2939" s="7"/>
      <c r="AX2939" s="7"/>
      <c r="AY2939" s="7"/>
      <c r="AZ2939" s="7"/>
      <c r="BA2939" s="7"/>
      <c r="BI2939" s="7"/>
    </row>
    <row r="2940" spans="10:61" x14ac:dyDescent="0.2">
      <c r="J2940" s="7"/>
      <c r="K2940" s="7"/>
      <c r="L2940" s="7"/>
      <c r="M2940" s="7"/>
      <c r="N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R2940" s="7"/>
      <c r="AT2940" s="7"/>
      <c r="AV2940" s="7"/>
      <c r="AW2940" s="7"/>
      <c r="AX2940" s="7"/>
      <c r="AY2940" s="7"/>
      <c r="AZ2940" s="7"/>
      <c r="BA2940" s="7"/>
      <c r="BI2940" s="7"/>
    </row>
    <row r="2941" spans="10:61" x14ac:dyDescent="0.2">
      <c r="J2941" s="7"/>
      <c r="K2941" s="7"/>
      <c r="L2941" s="7"/>
      <c r="M2941" s="7"/>
      <c r="N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R2941" s="7"/>
      <c r="AT2941" s="7"/>
      <c r="AV2941" s="7"/>
      <c r="AW2941" s="7"/>
      <c r="AX2941" s="7"/>
      <c r="AY2941" s="7"/>
      <c r="AZ2941" s="7"/>
      <c r="BA2941" s="7"/>
      <c r="BI2941" s="7"/>
    </row>
    <row r="2942" spans="10:61" x14ac:dyDescent="0.2">
      <c r="J2942" s="7"/>
      <c r="K2942" s="7"/>
      <c r="L2942" s="7"/>
      <c r="M2942" s="7"/>
      <c r="N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R2942" s="7"/>
      <c r="AT2942" s="7"/>
      <c r="AV2942" s="7"/>
      <c r="AW2942" s="7"/>
      <c r="AX2942" s="7"/>
      <c r="AY2942" s="7"/>
      <c r="AZ2942" s="7"/>
      <c r="BA2942" s="7"/>
      <c r="BI2942" s="7"/>
    </row>
    <row r="2943" spans="10:61" x14ac:dyDescent="0.2">
      <c r="J2943" s="7"/>
      <c r="K2943" s="7"/>
      <c r="L2943" s="7"/>
      <c r="M2943" s="7"/>
      <c r="N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R2943" s="7"/>
      <c r="AT2943" s="7"/>
      <c r="AV2943" s="7"/>
      <c r="AW2943" s="7"/>
      <c r="AX2943" s="7"/>
      <c r="AY2943" s="7"/>
      <c r="AZ2943" s="7"/>
      <c r="BA2943" s="7"/>
      <c r="BI2943" s="7"/>
    </row>
    <row r="2944" spans="10:61" x14ac:dyDescent="0.2">
      <c r="J2944" s="7"/>
      <c r="K2944" s="7"/>
      <c r="L2944" s="7"/>
      <c r="M2944" s="7"/>
      <c r="N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R2944" s="7"/>
      <c r="AT2944" s="7"/>
      <c r="AV2944" s="7"/>
      <c r="AW2944" s="7"/>
      <c r="AX2944" s="7"/>
      <c r="AY2944" s="7"/>
      <c r="AZ2944" s="7"/>
      <c r="BA2944" s="7"/>
      <c r="BI2944" s="7"/>
    </row>
    <row r="2945" spans="10:61" x14ac:dyDescent="0.2">
      <c r="J2945" s="7"/>
      <c r="K2945" s="7"/>
      <c r="L2945" s="7"/>
      <c r="M2945" s="7"/>
      <c r="N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R2945" s="7"/>
      <c r="AT2945" s="7"/>
      <c r="AV2945" s="7"/>
      <c r="AW2945" s="7"/>
      <c r="AX2945" s="7"/>
      <c r="AY2945" s="7"/>
      <c r="AZ2945" s="7"/>
      <c r="BA2945" s="7"/>
      <c r="BI2945" s="7"/>
    </row>
    <row r="2946" spans="10:61" x14ac:dyDescent="0.2">
      <c r="J2946" s="7"/>
      <c r="K2946" s="7"/>
      <c r="L2946" s="7"/>
      <c r="M2946" s="7"/>
      <c r="N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R2946" s="7"/>
      <c r="AT2946" s="7"/>
      <c r="AV2946" s="7"/>
      <c r="AW2946" s="7"/>
      <c r="AX2946" s="7"/>
      <c r="AY2946" s="7"/>
      <c r="AZ2946" s="7"/>
      <c r="BA2946" s="7"/>
      <c r="BI2946" s="7"/>
    </row>
    <row r="2947" spans="10:61" x14ac:dyDescent="0.2">
      <c r="J2947" s="7"/>
      <c r="K2947" s="7"/>
      <c r="L2947" s="7"/>
      <c r="M2947" s="7"/>
      <c r="N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R2947" s="7"/>
      <c r="AT2947" s="7"/>
      <c r="AV2947" s="7"/>
      <c r="AW2947" s="7"/>
      <c r="AX2947" s="7"/>
      <c r="AY2947" s="7"/>
      <c r="AZ2947" s="7"/>
      <c r="BA2947" s="7"/>
      <c r="BI2947" s="7"/>
    </row>
    <row r="2948" spans="10:61" x14ac:dyDescent="0.2">
      <c r="J2948" s="7"/>
      <c r="K2948" s="7"/>
      <c r="L2948" s="7"/>
      <c r="M2948" s="7"/>
      <c r="N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R2948" s="7"/>
      <c r="AT2948" s="7"/>
      <c r="AV2948" s="7"/>
      <c r="AW2948" s="7"/>
      <c r="AX2948" s="7"/>
      <c r="AY2948" s="7"/>
      <c r="AZ2948" s="7"/>
      <c r="BA2948" s="7"/>
      <c r="BI2948" s="7"/>
    </row>
    <row r="2949" spans="10:61" x14ac:dyDescent="0.2">
      <c r="J2949" s="7"/>
      <c r="K2949" s="7"/>
      <c r="L2949" s="7"/>
      <c r="M2949" s="7"/>
      <c r="N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R2949" s="7"/>
      <c r="AT2949" s="7"/>
      <c r="AV2949" s="7"/>
      <c r="AW2949" s="7"/>
      <c r="AX2949" s="7"/>
      <c r="AY2949" s="7"/>
      <c r="AZ2949" s="7"/>
      <c r="BA2949" s="7"/>
      <c r="BI2949" s="7"/>
    </row>
    <row r="2950" spans="10:61" x14ac:dyDescent="0.2">
      <c r="J2950" s="7"/>
      <c r="K2950" s="7"/>
      <c r="L2950" s="7"/>
      <c r="M2950" s="7"/>
      <c r="N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R2950" s="7"/>
      <c r="AT2950" s="7"/>
      <c r="AV2950" s="7"/>
      <c r="AW2950" s="7"/>
      <c r="AX2950" s="7"/>
      <c r="AY2950" s="7"/>
      <c r="AZ2950" s="7"/>
      <c r="BA2950" s="7"/>
      <c r="BI2950" s="7"/>
    </row>
    <row r="2951" spans="10:61" x14ac:dyDescent="0.2">
      <c r="J2951" s="7"/>
      <c r="K2951" s="7"/>
      <c r="L2951" s="7"/>
      <c r="M2951" s="7"/>
      <c r="N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R2951" s="7"/>
      <c r="AT2951" s="7"/>
      <c r="AV2951" s="7"/>
      <c r="AW2951" s="7"/>
      <c r="AX2951" s="7"/>
      <c r="AY2951" s="7"/>
      <c r="AZ2951" s="7"/>
      <c r="BA2951" s="7"/>
      <c r="BI2951" s="7"/>
    </row>
    <row r="2952" spans="10:61" x14ac:dyDescent="0.2">
      <c r="J2952" s="7"/>
      <c r="K2952" s="7"/>
      <c r="L2952" s="7"/>
      <c r="M2952" s="7"/>
      <c r="N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R2952" s="7"/>
      <c r="AT2952" s="7"/>
      <c r="AV2952" s="7"/>
      <c r="AW2952" s="7"/>
      <c r="AX2952" s="7"/>
      <c r="AY2952" s="7"/>
      <c r="AZ2952" s="7"/>
      <c r="BA2952" s="7"/>
      <c r="BI2952" s="7"/>
    </row>
    <row r="2953" spans="10:61" x14ac:dyDescent="0.2">
      <c r="J2953" s="7"/>
      <c r="K2953" s="7"/>
      <c r="L2953" s="7"/>
      <c r="M2953" s="7"/>
      <c r="N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R2953" s="7"/>
      <c r="AT2953" s="7"/>
      <c r="AV2953" s="7"/>
      <c r="AW2953" s="7"/>
      <c r="AX2953" s="7"/>
      <c r="AY2953" s="7"/>
      <c r="AZ2953" s="7"/>
      <c r="BA2953" s="7"/>
      <c r="BI2953" s="7"/>
    </row>
    <row r="2954" spans="10:61" x14ac:dyDescent="0.2">
      <c r="J2954" s="7"/>
      <c r="K2954" s="7"/>
      <c r="L2954" s="7"/>
      <c r="M2954" s="7"/>
      <c r="N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R2954" s="7"/>
      <c r="AT2954" s="7"/>
      <c r="AV2954" s="7"/>
      <c r="AW2954" s="7"/>
      <c r="AX2954" s="7"/>
      <c r="AY2954" s="7"/>
      <c r="AZ2954" s="7"/>
      <c r="BA2954" s="7"/>
      <c r="BI2954" s="7"/>
    </row>
    <row r="2955" spans="10:61" x14ac:dyDescent="0.2">
      <c r="J2955" s="7"/>
      <c r="K2955" s="7"/>
      <c r="L2955" s="7"/>
      <c r="M2955" s="7"/>
      <c r="N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R2955" s="7"/>
      <c r="AT2955" s="7"/>
      <c r="AV2955" s="7"/>
      <c r="AW2955" s="7"/>
      <c r="AX2955" s="7"/>
      <c r="AY2955" s="7"/>
      <c r="AZ2955" s="7"/>
      <c r="BA2955" s="7"/>
      <c r="BI2955" s="7"/>
    </row>
    <row r="2956" spans="10:61" x14ac:dyDescent="0.2">
      <c r="J2956" s="7"/>
      <c r="K2956" s="7"/>
      <c r="L2956" s="7"/>
      <c r="M2956" s="7"/>
      <c r="N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R2956" s="7"/>
      <c r="AT2956" s="7"/>
      <c r="AV2956" s="7"/>
      <c r="AW2956" s="7"/>
      <c r="AX2956" s="7"/>
      <c r="AY2956" s="7"/>
      <c r="AZ2956" s="7"/>
      <c r="BA2956" s="7"/>
      <c r="BI2956" s="7"/>
    </row>
    <row r="2957" spans="10:61" x14ac:dyDescent="0.2">
      <c r="J2957" s="7"/>
      <c r="K2957" s="7"/>
      <c r="L2957" s="7"/>
      <c r="M2957" s="7"/>
      <c r="N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R2957" s="7"/>
      <c r="AT2957" s="7"/>
      <c r="AV2957" s="7"/>
      <c r="AW2957" s="7"/>
      <c r="AX2957" s="7"/>
      <c r="AY2957" s="7"/>
      <c r="AZ2957" s="7"/>
      <c r="BA2957" s="7"/>
      <c r="BI2957" s="7"/>
    </row>
    <row r="2958" spans="10:61" x14ac:dyDescent="0.2">
      <c r="J2958" s="7"/>
      <c r="K2958" s="7"/>
      <c r="L2958" s="7"/>
      <c r="M2958" s="7"/>
      <c r="N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R2958" s="7"/>
      <c r="AT2958" s="7"/>
      <c r="AV2958" s="7"/>
      <c r="AW2958" s="7"/>
      <c r="AX2958" s="7"/>
      <c r="AY2958" s="7"/>
      <c r="AZ2958" s="7"/>
      <c r="BA2958" s="7"/>
      <c r="BI2958" s="7"/>
    </row>
    <row r="2959" spans="10:61" x14ac:dyDescent="0.2">
      <c r="J2959" s="7"/>
      <c r="K2959" s="7"/>
      <c r="L2959" s="7"/>
      <c r="M2959" s="7"/>
      <c r="N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R2959" s="7"/>
      <c r="AT2959" s="7"/>
      <c r="AV2959" s="7"/>
      <c r="AW2959" s="7"/>
      <c r="AX2959" s="7"/>
      <c r="AY2959" s="7"/>
      <c r="AZ2959" s="7"/>
      <c r="BA2959" s="7"/>
      <c r="BI2959" s="7"/>
    </row>
    <row r="2960" spans="10:61" x14ac:dyDescent="0.2">
      <c r="J2960" s="7"/>
      <c r="K2960" s="7"/>
      <c r="L2960" s="7"/>
      <c r="M2960" s="7"/>
      <c r="N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R2960" s="7"/>
      <c r="AT2960" s="7"/>
      <c r="AV2960" s="7"/>
      <c r="AW2960" s="7"/>
      <c r="AX2960" s="7"/>
      <c r="AY2960" s="7"/>
      <c r="AZ2960" s="7"/>
      <c r="BA2960" s="7"/>
      <c r="BI2960" s="7"/>
    </row>
    <row r="2961" spans="10:61" x14ac:dyDescent="0.2">
      <c r="J2961" s="7"/>
      <c r="K2961" s="7"/>
      <c r="L2961" s="7"/>
      <c r="M2961" s="7"/>
      <c r="N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R2961" s="7"/>
      <c r="AT2961" s="7"/>
      <c r="AV2961" s="7"/>
      <c r="AW2961" s="7"/>
      <c r="AX2961" s="7"/>
      <c r="AY2961" s="7"/>
      <c r="AZ2961" s="7"/>
      <c r="BA2961" s="7"/>
      <c r="BI2961" s="7"/>
    </row>
    <row r="2962" spans="10:61" x14ac:dyDescent="0.2">
      <c r="J2962" s="7"/>
      <c r="K2962" s="7"/>
      <c r="L2962" s="7"/>
      <c r="M2962" s="7"/>
      <c r="N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R2962" s="7"/>
      <c r="AT2962" s="7"/>
      <c r="AV2962" s="7"/>
      <c r="AW2962" s="7"/>
      <c r="AX2962" s="7"/>
      <c r="AY2962" s="7"/>
      <c r="AZ2962" s="7"/>
      <c r="BA2962" s="7"/>
      <c r="BI2962" s="7"/>
    </row>
    <row r="2963" spans="10:61" x14ac:dyDescent="0.2">
      <c r="J2963" s="7"/>
      <c r="K2963" s="7"/>
      <c r="L2963" s="7"/>
      <c r="M2963" s="7"/>
      <c r="N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R2963" s="7"/>
      <c r="AT2963" s="7"/>
      <c r="AV2963" s="7"/>
      <c r="AW2963" s="7"/>
      <c r="AX2963" s="7"/>
      <c r="AY2963" s="7"/>
      <c r="AZ2963" s="7"/>
      <c r="BA2963" s="7"/>
      <c r="BI2963" s="7"/>
    </row>
    <row r="2964" spans="10:61" x14ac:dyDescent="0.2">
      <c r="J2964" s="7"/>
      <c r="K2964" s="7"/>
      <c r="L2964" s="7"/>
      <c r="M2964" s="7"/>
      <c r="N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R2964" s="7"/>
      <c r="AT2964" s="7"/>
      <c r="AV2964" s="7"/>
      <c r="AW2964" s="7"/>
      <c r="AX2964" s="7"/>
      <c r="AY2964" s="7"/>
      <c r="AZ2964" s="7"/>
      <c r="BA2964" s="7"/>
      <c r="BI2964" s="7"/>
    </row>
    <row r="2965" spans="10:61" x14ac:dyDescent="0.2">
      <c r="J2965" s="7"/>
      <c r="K2965" s="7"/>
      <c r="L2965" s="7"/>
      <c r="M2965" s="7"/>
      <c r="N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R2965" s="7"/>
      <c r="AT2965" s="7"/>
      <c r="AV2965" s="7"/>
      <c r="AW2965" s="7"/>
      <c r="AX2965" s="7"/>
      <c r="AY2965" s="7"/>
      <c r="AZ2965" s="7"/>
      <c r="BA2965" s="7"/>
      <c r="BI2965" s="7"/>
    </row>
    <row r="2966" spans="10:61" x14ac:dyDescent="0.2">
      <c r="J2966" s="7"/>
      <c r="K2966" s="7"/>
      <c r="L2966" s="7"/>
      <c r="M2966" s="7"/>
      <c r="N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R2966" s="7"/>
      <c r="AT2966" s="7"/>
      <c r="AV2966" s="7"/>
      <c r="AW2966" s="7"/>
      <c r="AX2966" s="7"/>
      <c r="AY2966" s="7"/>
      <c r="AZ2966" s="7"/>
      <c r="BA2966" s="7"/>
      <c r="BI2966" s="7"/>
    </row>
    <row r="2967" spans="10:61" x14ac:dyDescent="0.2">
      <c r="J2967" s="7"/>
      <c r="K2967" s="7"/>
      <c r="L2967" s="7"/>
      <c r="M2967" s="7"/>
      <c r="N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R2967" s="7"/>
      <c r="AT2967" s="7"/>
      <c r="AV2967" s="7"/>
      <c r="AW2967" s="7"/>
      <c r="AX2967" s="7"/>
      <c r="AY2967" s="7"/>
      <c r="AZ2967" s="7"/>
      <c r="BA2967" s="7"/>
      <c r="BI2967" s="7"/>
    </row>
    <row r="2968" spans="10:61" x14ac:dyDescent="0.2">
      <c r="J2968" s="7"/>
      <c r="K2968" s="7"/>
      <c r="L2968" s="7"/>
      <c r="M2968" s="7"/>
      <c r="N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R2968" s="7"/>
      <c r="AT2968" s="7"/>
      <c r="AV2968" s="7"/>
      <c r="AW2968" s="7"/>
      <c r="AX2968" s="7"/>
      <c r="AY2968" s="7"/>
      <c r="AZ2968" s="7"/>
      <c r="BA2968" s="7"/>
      <c r="BI2968" s="7"/>
    </row>
    <row r="2969" spans="10:61" x14ac:dyDescent="0.2">
      <c r="J2969" s="7"/>
      <c r="K2969" s="7"/>
      <c r="L2969" s="7"/>
      <c r="M2969" s="7"/>
      <c r="N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R2969" s="7"/>
      <c r="AT2969" s="7"/>
      <c r="AV2969" s="7"/>
      <c r="AW2969" s="7"/>
      <c r="AX2969" s="7"/>
      <c r="AY2969" s="7"/>
      <c r="AZ2969" s="7"/>
      <c r="BA2969" s="7"/>
      <c r="BI2969" s="7"/>
    </row>
    <row r="2970" spans="10:61" x14ac:dyDescent="0.2">
      <c r="J2970" s="7"/>
      <c r="K2970" s="7"/>
      <c r="L2970" s="7"/>
      <c r="M2970" s="7"/>
      <c r="N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R2970" s="7"/>
      <c r="AT2970" s="7"/>
      <c r="AV2970" s="7"/>
      <c r="AW2970" s="7"/>
      <c r="AX2970" s="7"/>
      <c r="AY2970" s="7"/>
      <c r="AZ2970" s="7"/>
      <c r="BA2970" s="7"/>
      <c r="BI2970" s="7"/>
    </row>
    <row r="2971" spans="10:61" x14ac:dyDescent="0.2">
      <c r="J2971" s="7"/>
      <c r="K2971" s="7"/>
      <c r="L2971" s="7"/>
      <c r="M2971" s="7"/>
      <c r="N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R2971" s="7"/>
      <c r="AT2971" s="7"/>
      <c r="AV2971" s="7"/>
      <c r="AW2971" s="7"/>
      <c r="AX2971" s="7"/>
      <c r="AY2971" s="7"/>
      <c r="AZ2971" s="7"/>
      <c r="BA2971" s="7"/>
      <c r="BI2971" s="7"/>
    </row>
    <row r="2972" spans="10:61" x14ac:dyDescent="0.2">
      <c r="J2972" s="7"/>
      <c r="K2972" s="7"/>
      <c r="L2972" s="7"/>
      <c r="M2972" s="7"/>
      <c r="N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R2972" s="7"/>
      <c r="AT2972" s="7"/>
      <c r="AV2972" s="7"/>
      <c r="AW2972" s="7"/>
      <c r="AX2972" s="7"/>
      <c r="AY2972" s="7"/>
      <c r="AZ2972" s="7"/>
      <c r="BA2972" s="7"/>
      <c r="BI2972" s="7"/>
    </row>
    <row r="2973" spans="10:61" x14ac:dyDescent="0.2">
      <c r="J2973" s="7"/>
      <c r="K2973" s="7"/>
      <c r="L2973" s="7"/>
      <c r="M2973" s="7"/>
      <c r="N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R2973" s="7"/>
      <c r="AT2973" s="7"/>
      <c r="AV2973" s="7"/>
      <c r="AW2973" s="7"/>
      <c r="AX2973" s="7"/>
      <c r="AY2973" s="7"/>
      <c r="AZ2973" s="7"/>
      <c r="BA2973" s="7"/>
      <c r="BI2973" s="7"/>
    </row>
    <row r="2974" spans="10:61" x14ac:dyDescent="0.2">
      <c r="J2974" s="7"/>
      <c r="K2974" s="7"/>
      <c r="L2974" s="7"/>
      <c r="M2974" s="7"/>
      <c r="N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R2974" s="7"/>
      <c r="AT2974" s="7"/>
      <c r="AV2974" s="7"/>
      <c r="AW2974" s="7"/>
      <c r="AX2974" s="7"/>
      <c r="AY2974" s="7"/>
      <c r="AZ2974" s="7"/>
      <c r="BA2974" s="7"/>
      <c r="BI2974" s="7"/>
    </row>
    <row r="2975" spans="10:61" x14ac:dyDescent="0.2">
      <c r="J2975" s="7"/>
      <c r="K2975" s="7"/>
      <c r="L2975" s="7"/>
      <c r="M2975" s="7"/>
      <c r="N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R2975" s="7"/>
      <c r="AT2975" s="7"/>
      <c r="AV2975" s="7"/>
      <c r="AW2975" s="7"/>
      <c r="AX2975" s="7"/>
      <c r="AY2975" s="7"/>
      <c r="AZ2975" s="7"/>
      <c r="BA2975" s="7"/>
      <c r="BI2975" s="7"/>
    </row>
    <row r="2976" spans="10:61" x14ac:dyDescent="0.2">
      <c r="J2976" s="7"/>
      <c r="K2976" s="7"/>
      <c r="L2976" s="7"/>
      <c r="M2976" s="7"/>
      <c r="N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R2976" s="7"/>
      <c r="AT2976" s="7"/>
      <c r="AV2976" s="7"/>
      <c r="AW2976" s="7"/>
      <c r="AX2976" s="7"/>
      <c r="AY2976" s="7"/>
      <c r="AZ2976" s="7"/>
      <c r="BA2976" s="7"/>
      <c r="BI2976" s="7"/>
    </row>
    <row r="2977" spans="10:61" x14ac:dyDescent="0.2">
      <c r="J2977" s="7"/>
      <c r="K2977" s="7"/>
      <c r="L2977" s="7"/>
      <c r="M2977" s="7"/>
      <c r="N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R2977" s="7"/>
      <c r="AT2977" s="7"/>
      <c r="AV2977" s="7"/>
      <c r="AW2977" s="7"/>
      <c r="AX2977" s="7"/>
      <c r="AY2977" s="7"/>
      <c r="AZ2977" s="7"/>
      <c r="BA2977" s="7"/>
      <c r="BI2977" s="7"/>
    </row>
    <row r="2978" spans="10:61" x14ac:dyDescent="0.2">
      <c r="J2978" s="7"/>
      <c r="K2978" s="7"/>
      <c r="L2978" s="7"/>
      <c r="M2978" s="7"/>
      <c r="N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R2978" s="7"/>
      <c r="AT2978" s="7"/>
      <c r="AV2978" s="7"/>
      <c r="AW2978" s="7"/>
      <c r="AX2978" s="7"/>
      <c r="AY2978" s="7"/>
      <c r="AZ2978" s="7"/>
      <c r="BA2978" s="7"/>
      <c r="BI2978" s="7"/>
    </row>
    <row r="2979" spans="10:61" x14ac:dyDescent="0.2">
      <c r="J2979" s="7"/>
      <c r="K2979" s="7"/>
      <c r="L2979" s="7"/>
      <c r="M2979" s="7"/>
      <c r="N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R2979" s="7"/>
      <c r="AT2979" s="7"/>
      <c r="AV2979" s="7"/>
      <c r="AW2979" s="7"/>
      <c r="AX2979" s="7"/>
      <c r="AY2979" s="7"/>
      <c r="AZ2979" s="7"/>
      <c r="BA2979" s="7"/>
      <c r="BI2979" s="7"/>
    </row>
    <row r="2980" spans="10:61" x14ac:dyDescent="0.2">
      <c r="J2980" s="7"/>
      <c r="K2980" s="7"/>
      <c r="L2980" s="7"/>
      <c r="M2980" s="7"/>
      <c r="N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R2980" s="7"/>
      <c r="AT2980" s="7"/>
      <c r="AV2980" s="7"/>
      <c r="AW2980" s="7"/>
      <c r="AX2980" s="7"/>
      <c r="AY2980" s="7"/>
      <c r="AZ2980" s="7"/>
      <c r="BA2980" s="7"/>
      <c r="BI2980" s="7"/>
    </row>
    <row r="2981" spans="10:61" x14ac:dyDescent="0.2">
      <c r="J2981" s="7"/>
      <c r="K2981" s="7"/>
      <c r="L2981" s="7"/>
      <c r="M2981" s="7"/>
      <c r="N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R2981" s="7"/>
      <c r="AT2981" s="7"/>
      <c r="AV2981" s="7"/>
      <c r="AW2981" s="7"/>
      <c r="AX2981" s="7"/>
      <c r="AY2981" s="7"/>
      <c r="AZ2981" s="7"/>
      <c r="BA2981" s="7"/>
      <c r="BI2981" s="7"/>
    </row>
    <row r="2982" spans="10:61" x14ac:dyDescent="0.2">
      <c r="J2982" s="7"/>
      <c r="K2982" s="7"/>
      <c r="L2982" s="7"/>
      <c r="M2982" s="7"/>
      <c r="N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R2982" s="7"/>
      <c r="AT2982" s="7"/>
      <c r="AV2982" s="7"/>
      <c r="AW2982" s="7"/>
      <c r="AX2982" s="7"/>
      <c r="AY2982" s="7"/>
      <c r="AZ2982" s="7"/>
      <c r="BA2982" s="7"/>
      <c r="BI2982" s="7"/>
    </row>
    <row r="2983" spans="10:61" x14ac:dyDescent="0.2">
      <c r="J2983" s="7"/>
      <c r="K2983" s="7"/>
      <c r="L2983" s="7"/>
      <c r="M2983" s="7"/>
      <c r="N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R2983" s="7"/>
      <c r="AT2983" s="7"/>
      <c r="AV2983" s="7"/>
      <c r="AW2983" s="7"/>
      <c r="AX2983" s="7"/>
      <c r="AY2983" s="7"/>
      <c r="AZ2983" s="7"/>
      <c r="BA2983" s="7"/>
      <c r="BI2983" s="7"/>
    </row>
    <row r="2984" spans="10:61" x14ac:dyDescent="0.2">
      <c r="J2984" s="7"/>
      <c r="K2984" s="7"/>
      <c r="L2984" s="7"/>
      <c r="M2984" s="7"/>
      <c r="N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R2984" s="7"/>
      <c r="AT2984" s="7"/>
      <c r="AV2984" s="7"/>
      <c r="AW2984" s="7"/>
      <c r="AX2984" s="7"/>
      <c r="AY2984" s="7"/>
      <c r="AZ2984" s="7"/>
      <c r="BA2984" s="7"/>
      <c r="BI2984" s="7"/>
    </row>
    <row r="2985" spans="10:61" x14ac:dyDescent="0.2">
      <c r="J2985" s="7"/>
      <c r="K2985" s="7"/>
      <c r="L2985" s="7"/>
      <c r="M2985" s="7"/>
      <c r="N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R2985" s="7"/>
      <c r="AT2985" s="7"/>
      <c r="AV2985" s="7"/>
      <c r="AW2985" s="7"/>
      <c r="AX2985" s="7"/>
      <c r="AY2985" s="7"/>
      <c r="AZ2985" s="7"/>
      <c r="BA2985" s="7"/>
      <c r="BI2985" s="7"/>
    </row>
    <row r="2986" spans="10:61" x14ac:dyDescent="0.2">
      <c r="J2986" s="7"/>
      <c r="K2986" s="7"/>
      <c r="L2986" s="7"/>
      <c r="M2986" s="7"/>
      <c r="N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R2986" s="7"/>
      <c r="AT2986" s="7"/>
      <c r="AV2986" s="7"/>
      <c r="AW2986" s="7"/>
      <c r="AX2986" s="7"/>
      <c r="AY2986" s="7"/>
      <c r="AZ2986" s="7"/>
      <c r="BA2986" s="7"/>
      <c r="BI2986" s="7"/>
    </row>
    <row r="2987" spans="10:61" x14ac:dyDescent="0.2">
      <c r="J2987" s="7"/>
      <c r="K2987" s="7"/>
      <c r="L2987" s="7"/>
      <c r="M2987" s="7"/>
      <c r="N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R2987" s="7"/>
      <c r="AT2987" s="7"/>
      <c r="AV2987" s="7"/>
      <c r="AW2987" s="7"/>
      <c r="AX2987" s="7"/>
      <c r="AY2987" s="7"/>
      <c r="AZ2987" s="7"/>
      <c r="BA2987" s="7"/>
      <c r="BI2987" s="7"/>
    </row>
    <row r="2988" spans="10:61" x14ac:dyDescent="0.2">
      <c r="J2988" s="7"/>
      <c r="K2988" s="7"/>
      <c r="L2988" s="7"/>
      <c r="M2988" s="7"/>
      <c r="N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R2988" s="7"/>
      <c r="AT2988" s="7"/>
      <c r="AV2988" s="7"/>
      <c r="AW2988" s="7"/>
      <c r="AX2988" s="7"/>
      <c r="AY2988" s="7"/>
      <c r="AZ2988" s="7"/>
      <c r="BA2988" s="7"/>
      <c r="BI2988" s="7"/>
    </row>
    <row r="2989" spans="10:61" x14ac:dyDescent="0.2">
      <c r="J2989" s="7"/>
      <c r="K2989" s="7"/>
      <c r="L2989" s="7"/>
      <c r="M2989" s="7"/>
      <c r="N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R2989" s="7"/>
      <c r="AT2989" s="7"/>
      <c r="AV2989" s="7"/>
      <c r="AW2989" s="7"/>
      <c r="AX2989" s="7"/>
      <c r="AY2989" s="7"/>
      <c r="AZ2989" s="7"/>
      <c r="BA2989" s="7"/>
      <c r="BI2989" s="7"/>
    </row>
    <row r="2990" spans="10:61" x14ac:dyDescent="0.2">
      <c r="J2990" s="7"/>
      <c r="K2990" s="7"/>
      <c r="L2990" s="7"/>
      <c r="M2990" s="7"/>
      <c r="N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R2990" s="7"/>
      <c r="AT2990" s="7"/>
      <c r="AV2990" s="7"/>
      <c r="AW2990" s="7"/>
      <c r="AX2990" s="7"/>
      <c r="AY2990" s="7"/>
      <c r="AZ2990" s="7"/>
      <c r="BA2990" s="7"/>
      <c r="BI2990" s="7"/>
    </row>
    <row r="2991" spans="10:61" x14ac:dyDescent="0.2">
      <c r="J2991" s="7"/>
      <c r="K2991" s="7"/>
      <c r="L2991" s="7"/>
      <c r="M2991" s="7"/>
      <c r="N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R2991" s="7"/>
      <c r="AT2991" s="7"/>
      <c r="AV2991" s="7"/>
      <c r="AW2991" s="7"/>
      <c r="AX2991" s="7"/>
      <c r="AY2991" s="7"/>
      <c r="AZ2991" s="7"/>
      <c r="BA2991" s="7"/>
      <c r="BI2991" s="7"/>
    </row>
    <row r="2992" spans="10:61" x14ac:dyDescent="0.2">
      <c r="J2992" s="7"/>
      <c r="K2992" s="7"/>
      <c r="L2992" s="7"/>
      <c r="M2992" s="7"/>
      <c r="N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R2992" s="7"/>
      <c r="AT2992" s="7"/>
      <c r="AV2992" s="7"/>
      <c r="AW2992" s="7"/>
      <c r="AX2992" s="7"/>
      <c r="AY2992" s="7"/>
      <c r="AZ2992" s="7"/>
      <c r="BA2992" s="7"/>
      <c r="BI2992" s="7"/>
    </row>
    <row r="2993" spans="10:61" x14ac:dyDescent="0.2">
      <c r="J2993" s="7"/>
      <c r="K2993" s="7"/>
      <c r="L2993" s="7"/>
      <c r="M2993" s="7"/>
      <c r="N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R2993" s="7"/>
      <c r="AT2993" s="7"/>
      <c r="AV2993" s="7"/>
      <c r="AW2993" s="7"/>
      <c r="AX2993" s="7"/>
      <c r="AY2993" s="7"/>
      <c r="AZ2993" s="7"/>
      <c r="BA2993" s="7"/>
      <c r="BI2993" s="7"/>
    </row>
    <row r="2994" spans="10:61" x14ac:dyDescent="0.2">
      <c r="J2994" s="7"/>
      <c r="K2994" s="7"/>
      <c r="L2994" s="7"/>
      <c r="M2994" s="7"/>
      <c r="N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R2994" s="7"/>
      <c r="AT2994" s="7"/>
      <c r="AV2994" s="7"/>
      <c r="AW2994" s="7"/>
      <c r="AX2994" s="7"/>
      <c r="AY2994" s="7"/>
      <c r="AZ2994" s="7"/>
      <c r="BA2994" s="7"/>
      <c r="BI2994" s="7"/>
    </row>
    <row r="2995" spans="10:61" x14ac:dyDescent="0.2">
      <c r="J2995" s="7"/>
      <c r="K2995" s="7"/>
      <c r="L2995" s="7"/>
      <c r="M2995" s="7"/>
      <c r="N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R2995" s="7"/>
      <c r="AT2995" s="7"/>
      <c r="AV2995" s="7"/>
      <c r="AW2995" s="7"/>
      <c r="AX2995" s="7"/>
      <c r="AY2995" s="7"/>
      <c r="AZ2995" s="7"/>
      <c r="BA2995" s="7"/>
      <c r="BI2995" s="7"/>
    </row>
    <row r="2996" spans="10:61" x14ac:dyDescent="0.2">
      <c r="J2996" s="7"/>
      <c r="K2996" s="7"/>
      <c r="L2996" s="7"/>
      <c r="M2996" s="7"/>
      <c r="N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R2996" s="7"/>
      <c r="AT2996" s="7"/>
      <c r="AV2996" s="7"/>
      <c r="AW2996" s="7"/>
      <c r="AX2996" s="7"/>
      <c r="AY2996" s="7"/>
      <c r="AZ2996" s="7"/>
      <c r="BA2996" s="7"/>
      <c r="BI2996" s="7"/>
    </row>
    <row r="2997" spans="10:61" x14ac:dyDescent="0.2">
      <c r="J2997" s="7"/>
      <c r="K2997" s="7"/>
      <c r="L2997" s="7"/>
      <c r="M2997" s="7"/>
      <c r="N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R2997" s="7"/>
      <c r="AT2997" s="7"/>
      <c r="AV2997" s="7"/>
      <c r="AW2997" s="7"/>
      <c r="AX2997" s="7"/>
      <c r="AY2997" s="7"/>
      <c r="AZ2997" s="7"/>
      <c r="BA2997" s="7"/>
      <c r="BI2997" s="7"/>
    </row>
    <row r="2998" spans="10:61" x14ac:dyDescent="0.2">
      <c r="J2998" s="7"/>
      <c r="K2998" s="7"/>
      <c r="L2998" s="7"/>
      <c r="M2998" s="7"/>
      <c r="N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R2998" s="7"/>
      <c r="AT2998" s="7"/>
      <c r="AV2998" s="7"/>
      <c r="AW2998" s="7"/>
      <c r="AX2998" s="7"/>
      <c r="AY2998" s="7"/>
      <c r="AZ2998" s="7"/>
      <c r="BA2998" s="7"/>
      <c r="BI2998" s="7"/>
    </row>
    <row r="2999" spans="10:61" x14ac:dyDescent="0.2">
      <c r="J2999" s="7"/>
      <c r="K2999" s="7"/>
      <c r="L2999" s="7"/>
      <c r="M2999" s="7"/>
      <c r="N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R2999" s="7"/>
      <c r="AT2999" s="7"/>
      <c r="AV2999" s="7"/>
      <c r="AW2999" s="7"/>
      <c r="AX2999" s="7"/>
      <c r="AY2999" s="7"/>
      <c r="AZ2999" s="7"/>
      <c r="BA2999" s="7"/>
      <c r="BI2999" s="7"/>
    </row>
    <row r="3000" spans="10:61" x14ac:dyDescent="0.2">
      <c r="J3000" s="7"/>
      <c r="K3000" s="7"/>
      <c r="L3000" s="7"/>
      <c r="M3000" s="7"/>
      <c r="N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R3000" s="7"/>
      <c r="AT3000" s="7"/>
      <c r="AV3000" s="7"/>
      <c r="AW3000" s="7"/>
      <c r="AX3000" s="7"/>
      <c r="AY3000" s="7"/>
      <c r="AZ3000" s="7"/>
      <c r="BA3000" s="7"/>
      <c r="BI3000" s="7"/>
    </row>
    <row r="3001" spans="10:61" x14ac:dyDescent="0.2">
      <c r="J3001" s="7"/>
      <c r="K3001" s="7"/>
      <c r="L3001" s="7"/>
      <c r="M3001" s="7"/>
      <c r="N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R3001" s="7"/>
      <c r="AT3001" s="7"/>
      <c r="AV3001" s="7"/>
      <c r="AW3001" s="7"/>
      <c r="AX3001" s="7"/>
      <c r="AY3001" s="7"/>
      <c r="AZ3001" s="7"/>
      <c r="BA3001" s="7"/>
      <c r="BI3001" s="7"/>
    </row>
    <row r="3002" spans="10:61" x14ac:dyDescent="0.2">
      <c r="J3002" s="7"/>
      <c r="K3002" s="7"/>
      <c r="L3002" s="7"/>
      <c r="M3002" s="7"/>
      <c r="N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R3002" s="7"/>
      <c r="AT3002" s="7"/>
      <c r="AV3002" s="7"/>
      <c r="AW3002" s="7"/>
      <c r="AX3002" s="7"/>
      <c r="AY3002" s="7"/>
      <c r="AZ3002" s="7"/>
      <c r="BA3002" s="7"/>
      <c r="BI3002" s="7"/>
    </row>
    <row r="3003" spans="10:61" x14ac:dyDescent="0.2">
      <c r="J3003" s="7"/>
      <c r="K3003" s="7"/>
      <c r="L3003" s="7"/>
      <c r="M3003" s="7"/>
      <c r="N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R3003" s="7"/>
      <c r="AT3003" s="7"/>
      <c r="AV3003" s="7"/>
      <c r="AW3003" s="7"/>
      <c r="AX3003" s="7"/>
      <c r="AY3003" s="7"/>
      <c r="AZ3003" s="7"/>
      <c r="BA3003" s="7"/>
      <c r="BI3003" s="7"/>
    </row>
    <row r="3004" spans="10:61" x14ac:dyDescent="0.2">
      <c r="J3004" s="7"/>
      <c r="K3004" s="7"/>
      <c r="L3004" s="7"/>
      <c r="M3004" s="7"/>
      <c r="N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R3004" s="7"/>
      <c r="AT3004" s="7"/>
      <c r="AV3004" s="7"/>
      <c r="AW3004" s="7"/>
      <c r="AX3004" s="7"/>
      <c r="AY3004" s="7"/>
      <c r="AZ3004" s="7"/>
      <c r="BA3004" s="7"/>
      <c r="BI3004" s="7"/>
    </row>
    <row r="3005" spans="10:61" x14ac:dyDescent="0.2">
      <c r="J3005" s="7"/>
      <c r="K3005" s="7"/>
      <c r="L3005" s="7"/>
      <c r="M3005" s="7"/>
      <c r="N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R3005" s="7"/>
      <c r="AT3005" s="7"/>
      <c r="AV3005" s="7"/>
      <c r="AW3005" s="7"/>
      <c r="AX3005" s="7"/>
      <c r="AY3005" s="7"/>
      <c r="AZ3005" s="7"/>
      <c r="BA3005" s="7"/>
      <c r="BI3005" s="7"/>
    </row>
    <row r="3006" spans="10:61" x14ac:dyDescent="0.2">
      <c r="J3006" s="7"/>
      <c r="K3006" s="7"/>
      <c r="L3006" s="7"/>
      <c r="M3006" s="7"/>
      <c r="N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R3006" s="7"/>
      <c r="AT3006" s="7"/>
      <c r="AV3006" s="7"/>
      <c r="AW3006" s="7"/>
      <c r="AX3006" s="7"/>
      <c r="AY3006" s="7"/>
      <c r="AZ3006" s="7"/>
      <c r="BA3006" s="7"/>
      <c r="BI3006" s="7"/>
    </row>
    <row r="3007" spans="10:61" x14ac:dyDescent="0.2">
      <c r="J3007" s="7"/>
      <c r="K3007" s="7"/>
      <c r="L3007" s="7"/>
      <c r="M3007" s="7"/>
      <c r="N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R3007" s="7"/>
      <c r="AT3007" s="7"/>
      <c r="AV3007" s="7"/>
      <c r="AW3007" s="7"/>
      <c r="AX3007" s="7"/>
      <c r="AY3007" s="7"/>
      <c r="AZ3007" s="7"/>
      <c r="BA3007" s="7"/>
      <c r="BI3007" s="7"/>
    </row>
    <row r="3008" spans="10:61" x14ac:dyDescent="0.2">
      <c r="J3008" s="7"/>
      <c r="K3008" s="7"/>
      <c r="L3008" s="7"/>
      <c r="M3008" s="7"/>
      <c r="N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R3008" s="7"/>
      <c r="AT3008" s="7"/>
      <c r="AV3008" s="7"/>
      <c r="AW3008" s="7"/>
      <c r="AX3008" s="7"/>
      <c r="AY3008" s="7"/>
      <c r="AZ3008" s="7"/>
      <c r="BA3008" s="7"/>
      <c r="BI3008" s="7"/>
    </row>
    <row r="3009" spans="10:61" x14ac:dyDescent="0.2">
      <c r="J3009" s="7"/>
      <c r="K3009" s="7"/>
      <c r="L3009" s="7"/>
      <c r="M3009" s="7"/>
      <c r="N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R3009" s="7"/>
      <c r="AT3009" s="7"/>
      <c r="AV3009" s="7"/>
      <c r="AW3009" s="7"/>
      <c r="AX3009" s="7"/>
      <c r="AY3009" s="7"/>
      <c r="AZ3009" s="7"/>
      <c r="BA3009" s="7"/>
      <c r="BI3009" s="7"/>
    </row>
    <row r="3010" spans="10:61" x14ac:dyDescent="0.2">
      <c r="J3010" s="7"/>
      <c r="K3010" s="7"/>
      <c r="L3010" s="7"/>
      <c r="M3010" s="7"/>
      <c r="N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R3010" s="7"/>
      <c r="AT3010" s="7"/>
      <c r="AV3010" s="7"/>
      <c r="AW3010" s="7"/>
      <c r="AX3010" s="7"/>
      <c r="AY3010" s="7"/>
      <c r="AZ3010" s="7"/>
      <c r="BA3010" s="7"/>
      <c r="BI3010" s="7"/>
    </row>
    <row r="3011" spans="10:61" x14ac:dyDescent="0.2">
      <c r="J3011" s="7"/>
      <c r="K3011" s="7"/>
      <c r="L3011" s="7"/>
      <c r="M3011" s="7"/>
      <c r="N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R3011" s="7"/>
      <c r="AT3011" s="7"/>
      <c r="AV3011" s="7"/>
      <c r="AW3011" s="7"/>
      <c r="AX3011" s="7"/>
      <c r="AY3011" s="7"/>
      <c r="AZ3011" s="7"/>
      <c r="BA3011" s="7"/>
      <c r="BI3011" s="7"/>
    </row>
    <row r="3012" spans="10:61" x14ac:dyDescent="0.2">
      <c r="J3012" s="7"/>
      <c r="K3012" s="7"/>
      <c r="L3012" s="7"/>
      <c r="M3012" s="7"/>
      <c r="N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R3012" s="7"/>
      <c r="AT3012" s="7"/>
      <c r="AV3012" s="7"/>
      <c r="AW3012" s="7"/>
      <c r="AX3012" s="7"/>
      <c r="AY3012" s="7"/>
      <c r="AZ3012" s="7"/>
      <c r="BA3012" s="7"/>
      <c r="BI3012" s="7"/>
    </row>
    <row r="3013" spans="10:61" x14ac:dyDescent="0.2">
      <c r="J3013" s="7"/>
      <c r="K3013" s="7"/>
      <c r="L3013" s="7"/>
      <c r="M3013" s="7"/>
      <c r="N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R3013" s="7"/>
      <c r="AT3013" s="7"/>
      <c r="AV3013" s="7"/>
      <c r="AW3013" s="7"/>
      <c r="AX3013" s="7"/>
      <c r="AY3013" s="7"/>
      <c r="AZ3013" s="7"/>
      <c r="BA3013" s="7"/>
      <c r="BI3013" s="7"/>
    </row>
    <row r="3014" spans="10:61" x14ac:dyDescent="0.2">
      <c r="J3014" s="7"/>
      <c r="K3014" s="7"/>
      <c r="L3014" s="7"/>
      <c r="M3014" s="7"/>
      <c r="N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R3014" s="7"/>
      <c r="AT3014" s="7"/>
      <c r="AV3014" s="7"/>
      <c r="AW3014" s="7"/>
      <c r="AX3014" s="7"/>
      <c r="AY3014" s="7"/>
      <c r="AZ3014" s="7"/>
      <c r="BA3014" s="7"/>
      <c r="BI3014" s="7"/>
    </row>
    <row r="3015" spans="10:61" x14ac:dyDescent="0.2">
      <c r="J3015" s="7"/>
      <c r="K3015" s="7"/>
      <c r="L3015" s="7"/>
      <c r="M3015" s="7"/>
      <c r="N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R3015" s="7"/>
      <c r="AT3015" s="7"/>
      <c r="AV3015" s="7"/>
      <c r="AW3015" s="7"/>
      <c r="AX3015" s="7"/>
      <c r="AY3015" s="7"/>
      <c r="AZ3015" s="7"/>
      <c r="BA3015" s="7"/>
      <c r="BI3015" s="7"/>
    </row>
    <row r="3016" spans="10:61" x14ac:dyDescent="0.2">
      <c r="J3016" s="7"/>
      <c r="K3016" s="7"/>
      <c r="L3016" s="7"/>
      <c r="M3016" s="7"/>
      <c r="N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R3016" s="7"/>
      <c r="AT3016" s="7"/>
      <c r="AV3016" s="7"/>
      <c r="AW3016" s="7"/>
      <c r="AX3016" s="7"/>
      <c r="AY3016" s="7"/>
      <c r="AZ3016" s="7"/>
      <c r="BA3016" s="7"/>
      <c r="BI3016" s="7"/>
    </row>
    <row r="3017" spans="10:61" x14ac:dyDescent="0.2">
      <c r="J3017" s="7"/>
      <c r="K3017" s="7"/>
      <c r="L3017" s="7"/>
      <c r="M3017" s="7"/>
      <c r="N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R3017" s="7"/>
      <c r="AT3017" s="7"/>
      <c r="AV3017" s="7"/>
      <c r="AW3017" s="7"/>
      <c r="AX3017" s="7"/>
      <c r="AY3017" s="7"/>
      <c r="AZ3017" s="7"/>
      <c r="BA3017" s="7"/>
      <c r="BI3017" s="7"/>
    </row>
    <row r="3018" spans="10:61" x14ac:dyDescent="0.2">
      <c r="J3018" s="7"/>
      <c r="K3018" s="7"/>
      <c r="L3018" s="7"/>
      <c r="M3018" s="7"/>
      <c r="N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R3018" s="7"/>
      <c r="AT3018" s="7"/>
      <c r="AV3018" s="7"/>
      <c r="AW3018" s="7"/>
      <c r="AX3018" s="7"/>
      <c r="AY3018" s="7"/>
      <c r="AZ3018" s="7"/>
      <c r="BA3018" s="7"/>
      <c r="BI3018" s="7"/>
    </row>
    <row r="3019" spans="10:61" x14ac:dyDescent="0.2">
      <c r="J3019" s="7"/>
      <c r="K3019" s="7"/>
      <c r="L3019" s="7"/>
      <c r="M3019" s="7"/>
      <c r="N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R3019" s="7"/>
      <c r="AT3019" s="7"/>
      <c r="AV3019" s="7"/>
      <c r="AW3019" s="7"/>
      <c r="AX3019" s="7"/>
      <c r="AY3019" s="7"/>
      <c r="AZ3019" s="7"/>
      <c r="BA3019" s="7"/>
      <c r="BI3019" s="7"/>
    </row>
    <row r="3020" spans="10:61" x14ac:dyDescent="0.2">
      <c r="J3020" s="7"/>
      <c r="K3020" s="7"/>
      <c r="L3020" s="7"/>
      <c r="M3020" s="7"/>
      <c r="N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R3020" s="7"/>
      <c r="AT3020" s="7"/>
      <c r="AV3020" s="7"/>
      <c r="AW3020" s="7"/>
      <c r="AX3020" s="7"/>
      <c r="AY3020" s="7"/>
      <c r="AZ3020" s="7"/>
      <c r="BA3020" s="7"/>
      <c r="BI3020" s="7"/>
    </row>
    <row r="3021" spans="10:61" x14ac:dyDescent="0.2">
      <c r="J3021" s="7"/>
      <c r="K3021" s="7"/>
      <c r="L3021" s="7"/>
      <c r="M3021" s="7"/>
      <c r="N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R3021" s="7"/>
      <c r="AT3021" s="7"/>
      <c r="AV3021" s="7"/>
      <c r="AW3021" s="7"/>
      <c r="AX3021" s="7"/>
      <c r="AY3021" s="7"/>
      <c r="AZ3021" s="7"/>
      <c r="BA3021" s="7"/>
      <c r="BI3021" s="7"/>
    </row>
    <row r="3022" spans="10:61" x14ac:dyDescent="0.2">
      <c r="J3022" s="7"/>
      <c r="K3022" s="7"/>
      <c r="L3022" s="7"/>
      <c r="M3022" s="7"/>
      <c r="N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R3022" s="7"/>
      <c r="AT3022" s="7"/>
      <c r="AV3022" s="7"/>
      <c r="AW3022" s="7"/>
      <c r="AX3022" s="7"/>
      <c r="AY3022" s="7"/>
      <c r="AZ3022" s="7"/>
      <c r="BA3022" s="7"/>
      <c r="BI3022" s="7"/>
    </row>
    <row r="3023" spans="10:61" x14ac:dyDescent="0.2">
      <c r="J3023" s="7"/>
      <c r="K3023" s="7"/>
      <c r="L3023" s="7"/>
      <c r="M3023" s="7"/>
      <c r="N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R3023" s="7"/>
      <c r="AT3023" s="7"/>
      <c r="AV3023" s="7"/>
      <c r="AW3023" s="7"/>
      <c r="AX3023" s="7"/>
      <c r="AY3023" s="7"/>
      <c r="AZ3023" s="7"/>
      <c r="BA3023" s="7"/>
      <c r="BI3023" s="7"/>
    </row>
    <row r="3024" spans="10:61" x14ac:dyDescent="0.2">
      <c r="J3024" s="7"/>
      <c r="K3024" s="7"/>
      <c r="L3024" s="7"/>
      <c r="M3024" s="7"/>
      <c r="N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R3024" s="7"/>
      <c r="AT3024" s="7"/>
      <c r="AV3024" s="7"/>
      <c r="AW3024" s="7"/>
      <c r="AX3024" s="7"/>
      <c r="AY3024" s="7"/>
      <c r="AZ3024" s="7"/>
      <c r="BA3024" s="7"/>
      <c r="BI3024" s="7"/>
    </row>
    <row r="3025" spans="10:61" x14ac:dyDescent="0.2">
      <c r="J3025" s="7"/>
      <c r="K3025" s="7"/>
      <c r="L3025" s="7"/>
      <c r="M3025" s="7"/>
      <c r="N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R3025" s="7"/>
      <c r="AT3025" s="7"/>
      <c r="AV3025" s="7"/>
      <c r="AW3025" s="7"/>
      <c r="AX3025" s="7"/>
      <c r="AY3025" s="7"/>
      <c r="AZ3025" s="7"/>
      <c r="BA3025" s="7"/>
      <c r="BI3025" s="7"/>
    </row>
    <row r="3026" spans="10:61" x14ac:dyDescent="0.2">
      <c r="J3026" s="7"/>
      <c r="K3026" s="7"/>
      <c r="L3026" s="7"/>
      <c r="M3026" s="7"/>
      <c r="N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R3026" s="7"/>
      <c r="AT3026" s="7"/>
      <c r="AV3026" s="7"/>
      <c r="AW3026" s="7"/>
      <c r="AX3026" s="7"/>
      <c r="AY3026" s="7"/>
      <c r="AZ3026" s="7"/>
      <c r="BA3026" s="7"/>
      <c r="BI3026" s="7"/>
    </row>
    <row r="3027" spans="10:61" x14ac:dyDescent="0.2">
      <c r="J3027" s="7"/>
      <c r="K3027" s="7"/>
      <c r="L3027" s="7"/>
      <c r="M3027" s="7"/>
      <c r="N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R3027" s="7"/>
      <c r="AT3027" s="7"/>
      <c r="AV3027" s="7"/>
      <c r="AW3027" s="7"/>
      <c r="AX3027" s="7"/>
      <c r="AY3027" s="7"/>
      <c r="AZ3027" s="7"/>
      <c r="BA3027" s="7"/>
      <c r="BI3027" s="7"/>
    </row>
    <row r="3028" spans="10:61" x14ac:dyDescent="0.2">
      <c r="J3028" s="7"/>
      <c r="K3028" s="7"/>
      <c r="L3028" s="7"/>
      <c r="M3028" s="7"/>
      <c r="N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R3028" s="7"/>
      <c r="AT3028" s="7"/>
      <c r="AV3028" s="7"/>
      <c r="AW3028" s="7"/>
      <c r="AX3028" s="7"/>
      <c r="AY3028" s="7"/>
      <c r="AZ3028" s="7"/>
      <c r="BA3028" s="7"/>
      <c r="BI3028" s="7"/>
    </row>
    <row r="3029" spans="10:61" x14ac:dyDescent="0.2">
      <c r="J3029" s="7"/>
      <c r="K3029" s="7"/>
      <c r="L3029" s="7"/>
      <c r="M3029" s="7"/>
      <c r="N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R3029" s="7"/>
      <c r="AT3029" s="7"/>
      <c r="AV3029" s="7"/>
      <c r="AW3029" s="7"/>
      <c r="AX3029" s="7"/>
      <c r="AY3029" s="7"/>
      <c r="AZ3029" s="7"/>
      <c r="BA3029" s="7"/>
      <c r="BI3029" s="7"/>
    </row>
    <row r="3030" spans="10:61" x14ac:dyDescent="0.2">
      <c r="J3030" s="7"/>
      <c r="K3030" s="7"/>
      <c r="L3030" s="7"/>
      <c r="M3030" s="7"/>
      <c r="N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R3030" s="7"/>
      <c r="AT3030" s="7"/>
      <c r="AV3030" s="7"/>
      <c r="AW3030" s="7"/>
      <c r="AX3030" s="7"/>
      <c r="AY3030" s="7"/>
      <c r="AZ3030" s="7"/>
      <c r="BA3030" s="7"/>
      <c r="BI3030" s="7"/>
    </row>
    <row r="3031" spans="10:61" x14ac:dyDescent="0.2">
      <c r="J3031" s="7"/>
      <c r="K3031" s="7"/>
      <c r="L3031" s="7"/>
      <c r="M3031" s="7"/>
      <c r="N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R3031" s="7"/>
      <c r="AT3031" s="7"/>
      <c r="AV3031" s="7"/>
      <c r="AW3031" s="7"/>
      <c r="AX3031" s="7"/>
      <c r="AY3031" s="7"/>
      <c r="AZ3031" s="7"/>
      <c r="BA3031" s="7"/>
      <c r="BI3031" s="7"/>
    </row>
    <row r="3032" spans="10:61" x14ac:dyDescent="0.2">
      <c r="J3032" s="7"/>
      <c r="K3032" s="7"/>
      <c r="L3032" s="7"/>
      <c r="M3032" s="7"/>
      <c r="N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R3032" s="7"/>
      <c r="AT3032" s="7"/>
      <c r="AV3032" s="7"/>
      <c r="AW3032" s="7"/>
      <c r="AX3032" s="7"/>
      <c r="AY3032" s="7"/>
      <c r="AZ3032" s="7"/>
      <c r="BA3032" s="7"/>
      <c r="BI3032" s="7"/>
    </row>
    <row r="3033" spans="10:61" x14ac:dyDescent="0.2">
      <c r="J3033" s="7"/>
      <c r="K3033" s="7"/>
      <c r="L3033" s="7"/>
      <c r="M3033" s="7"/>
      <c r="N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R3033" s="7"/>
      <c r="AT3033" s="7"/>
      <c r="AV3033" s="7"/>
      <c r="AW3033" s="7"/>
      <c r="AX3033" s="7"/>
      <c r="AY3033" s="7"/>
      <c r="AZ3033" s="7"/>
      <c r="BA3033" s="7"/>
      <c r="BI3033" s="7"/>
    </row>
    <row r="3034" spans="10:61" x14ac:dyDescent="0.2">
      <c r="J3034" s="7"/>
      <c r="K3034" s="7"/>
      <c r="L3034" s="7"/>
      <c r="M3034" s="7"/>
      <c r="N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R3034" s="7"/>
      <c r="AT3034" s="7"/>
      <c r="AV3034" s="7"/>
      <c r="AW3034" s="7"/>
      <c r="AX3034" s="7"/>
      <c r="AY3034" s="7"/>
      <c r="AZ3034" s="7"/>
      <c r="BA3034" s="7"/>
      <c r="BI3034" s="7"/>
    </row>
    <row r="3035" spans="10:61" x14ac:dyDescent="0.2">
      <c r="J3035" s="7"/>
      <c r="K3035" s="7"/>
      <c r="L3035" s="7"/>
      <c r="M3035" s="7"/>
      <c r="N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R3035" s="7"/>
      <c r="AT3035" s="7"/>
      <c r="AV3035" s="7"/>
      <c r="AW3035" s="7"/>
      <c r="AX3035" s="7"/>
      <c r="AY3035" s="7"/>
      <c r="AZ3035" s="7"/>
      <c r="BA3035" s="7"/>
      <c r="BI3035" s="7"/>
    </row>
    <row r="3036" spans="10:61" x14ac:dyDescent="0.2">
      <c r="J3036" s="7"/>
      <c r="K3036" s="7"/>
      <c r="L3036" s="7"/>
      <c r="M3036" s="7"/>
      <c r="N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R3036" s="7"/>
      <c r="AT3036" s="7"/>
      <c r="AV3036" s="7"/>
      <c r="AW3036" s="7"/>
      <c r="AX3036" s="7"/>
      <c r="AY3036" s="7"/>
      <c r="AZ3036" s="7"/>
      <c r="BA3036" s="7"/>
      <c r="BI3036" s="7"/>
    </row>
    <row r="3037" spans="10:61" x14ac:dyDescent="0.2">
      <c r="J3037" s="7"/>
      <c r="K3037" s="7"/>
      <c r="L3037" s="7"/>
      <c r="M3037" s="7"/>
      <c r="N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R3037" s="7"/>
      <c r="AT3037" s="7"/>
      <c r="AV3037" s="7"/>
      <c r="AW3037" s="7"/>
      <c r="AX3037" s="7"/>
      <c r="AY3037" s="7"/>
      <c r="AZ3037" s="7"/>
      <c r="BA3037" s="7"/>
      <c r="BI3037" s="7"/>
    </row>
    <row r="3038" spans="10:61" x14ac:dyDescent="0.2">
      <c r="J3038" s="7"/>
      <c r="K3038" s="7"/>
      <c r="L3038" s="7"/>
      <c r="M3038" s="7"/>
      <c r="N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R3038" s="7"/>
      <c r="AT3038" s="7"/>
      <c r="AV3038" s="7"/>
      <c r="AW3038" s="7"/>
      <c r="AX3038" s="7"/>
      <c r="AY3038" s="7"/>
      <c r="AZ3038" s="7"/>
      <c r="BA3038" s="7"/>
      <c r="BI3038" s="7"/>
    </row>
    <row r="3039" spans="10:61" x14ac:dyDescent="0.2">
      <c r="J3039" s="7"/>
      <c r="K3039" s="7"/>
      <c r="L3039" s="7"/>
      <c r="M3039" s="7"/>
      <c r="N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R3039" s="7"/>
      <c r="AT3039" s="7"/>
      <c r="AV3039" s="7"/>
      <c r="AW3039" s="7"/>
      <c r="AX3039" s="7"/>
      <c r="AY3039" s="7"/>
      <c r="AZ3039" s="7"/>
      <c r="BA3039" s="7"/>
      <c r="BI3039" s="7"/>
    </row>
    <row r="3040" spans="10:61" x14ac:dyDescent="0.2">
      <c r="J3040" s="7"/>
      <c r="K3040" s="7"/>
      <c r="L3040" s="7"/>
      <c r="M3040" s="7"/>
      <c r="N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R3040" s="7"/>
      <c r="AT3040" s="7"/>
      <c r="AV3040" s="7"/>
      <c r="AW3040" s="7"/>
      <c r="AX3040" s="7"/>
      <c r="AY3040" s="7"/>
      <c r="AZ3040" s="7"/>
      <c r="BA3040" s="7"/>
      <c r="BI3040" s="7"/>
    </row>
    <row r="3041" spans="10:61" x14ac:dyDescent="0.2">
      <c r="J3041" s="7"/>
      <c r="K3041" s="7"/>
      <c r="L3041" s="7"/>
      <c r="M3041" s="7"/>
      <c r="N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R3041" s="7"/>
      <c r="AT3041" s="7"/>
      <c r="AV3041" s="7"/>
      <c r="AW3041" s="7"/>
      <c r="AX3041" s="7"/>
      <c r="AY3041" s="7"/>
      <c r="AZ3041" s="7"/>
      <c r="BA3041" s="7"/>
      <c r="BI3041" s="7"/>
    </row>
    <row r="3042" spans="10:61" x14ac:dyDescent="0.2">
      <c r="J3042" s="7"/>
      <c r="K3042" s="7"/>
      <c r="L3042" s="7"/>
      <c r="M3042" s="7"/>
      <c r="N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R3042" s="7"/>
      <c r="AT3042" s="7"/>
      <c r="AV3042" s="7"/>
      <c r="AW3042" s="7"/>
      <c r="AX3042" s="7"/>
      <c r="AY3042" s="7"/>
      <c r="AZ3042" s="7"/>
      <c r="BA3042" s="7"/>
      <c r="BI3042" s="7"/>
    </row>
    <row r="3043" spans="10:61" x14ac:dyDescent="0.2">
      <c r="J3043" s="7"/>
      <c r="K3043" s="7"/>
      <c r="L3043" s="7"/>
      <c r="M3043" s="7"/>
      <c r="N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R3043" s="7"/>
      <c r="AT3043" s="7"/>
      <c r="AV3043" s="7"/>
      <c r="AW3043" s="7"/>
      <c r="AX3043" s="7"/>
      <c r="AY3043" s="7"/>
      <c r="AZ3043" s="7"/>
      <c r="BA3043" s="7"/>
      <c r="BI3043" s="7"/>
    </row>
    <row r="3044" spans="10:61" x14ac:dyDescent="0.2">
      <c r="J3044" s="7"/>
      <c r="K3044" s="7"/>
      <c r="L3044" s="7"/>
      <c r="M3044" s="7"/>
      <c r="N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R3044" s="7"/>
      <c r="AT3044" s="7"/>
      <c r="AV3044" s="7"/>
      <c r="AW3044" s="7"/>
      <c r="AX3044" s="7"/>
      <c r="AY3044" s="7"/>
      <c r="AZ3044" s="7"/>
      <c r="BA3044" s="7"/>
      <c r="BI3044" s="7"/>
    </row>
    <row r="3045" spans="10:61" x14ac:dyDescent="0.2">
      <c r="J3045" s="7"/>
      <c r="K3045" s="7"/>
      <c r="L3045" s="7"/>
      <c r="M3045" s="7"/>
      <c r="N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R3045" s="7"/>
      <c r="AT3045" s="7"/>
      <c r="AV3045" s="7"/>
      <c r="AW3045" s="7"/>
      <c r="AX3045" s="7"/>
      <c r="AY3045" s="7"/>
      <c r="AZ3045" s="7"/>
      <c r="BA3045" s="7"/>
      <c r="BI3045" s="7"/>
    </row>
    <row r="3046" spans="10:61" x14ac:dyDescent="0.2">
      <c r="J3046" s="7"/>
      <c r="K3046" s="7"/>
      <c r="L3046" s="7"/>
      <c r="M3046" s="7"/>
      <c r="N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R3046" s="7"/>
      <c r="AT3046" s="7"/>
      <c r="AV3046" s="7"/>
      <c r="AW3046" s="7"/>
      <c r="AX3046" s="7"/>
      <c r="AY3046" s="7"/>
      <c r="AZ3046" s="7"/>
      <c r="BA3046" s="7"/>
      <c r="BI3046" s="7"/>
    </row>
    <row r="3047" spans="10:61" x14ac:dyDescent="0.2">
      <c r="J3047" s="7"/>
      <c r="K3047" s="7"/>
      <c r="L3047" s="7"/>
      <c r="M3047" s="7"/>
      <c r="N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R3047" s="7"/>
      <c r="AT3047" s="7"/>
      <c r="AV3047" s="7"/>
      <c r="AW3047" s="7"/>
      <c r="AX3047" s="7"/>
      <c r="AY3047" s="7"/>
      <c r="AZ3047" s="7"/>
      <c r="BA3047" s="7"/>
      <c r="BI3047" s="7"/>
    </row>
    <row r="3048" spans="10:61" x14ac:dyDescent="0.2">
      <c r="J3048" s="7"/>
      <c r="K3048" s="7"/>
      <c r="L3048" s="7"/>
      <c r="M3048" s="7"/>
      <c r="N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R3048" s="7"/>
      <c r="AT3048" s="7"/>
      <c r="AV3048" s="7"/>
      <c r="AW3048" s="7"/>
      <c r="AX3048" s="7"/>
      <c r="AY3048" s="7"/>
      <c r="AZ3048" s="7"/>
      <c r="BA3048" s="7"/>
      <c r="BI3048" s="7"/>
    </row>
    <row r="3049" spans="10:61" x14ac:dyDescent="0.2">
      <c r="J3049" s="7"/>
      <c r="K3049" s="7"/>
      <c r="L3049" s="7"/>
      <c r="M3049" s="7"/>
      <c r="N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R3049" s="7"/>
      <c r="AT3049" s="7"/>
      <c r="AV3049" s="7"/>
      <c r="AW3049" s="7"/>
      <c r="AX3049" s="7"/>
      <c r="AY3049" s="7"/>
      <c r="AZ3049" s="7"/>
      <c r="BA3049" s="7"/>
      <c r="BI3049" s="7"/>
    </row>
    <row r="3050" spans="10:61" x14ac:dyDescent="0.2">
      <c r="J3050" s="7"/>
      <c r="K3050" s="7"/>
      <c r="L3050" s="7"/>
      <c r="M3050" s="7"/>
      <c r="N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R3050" s="7"/>
      <c r="AT3050" s="7"/>
      <c r="AV3050" s="7"/>
      <c r="AW3050" s="7"/>
      <c r="AX3050" s="7"/>
      <c r="AY3050" s="7"/>
      <c r="AZ3050" s="7"/>
      <c r="BA3050" s="7"/>
      <c r="BI3050" s="7"/>
    </row>
    <row r="3051" spans="10:61" x14ac:dyDescent="0.2">
      <c r="J3051" s="7"/>
      <c r="K3051" s="7"/>
      <c r="L3051" s="7"/>
      <c r="M3051" s="7"/>
      <c r="N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R3051" s="7"/>
      <c r="AT3051" s="7"/>
      <c r="AV3051" s="7"/>
      <c r="AW3051" s="7"/>
      <c r="AX3051" s="7"/>
      <c r="AY3051" s="7"/>
      <c r="AZ3051" s="7"/>
      <c r="BA3051" s="7"/>
      <c r="BI3051" s="7"/>
    </row>
    <row r="3052" spans="10:61" x14ac:dyDescent="0.2">
      <c r="J3052" s="7"/>
      <c r="K3052" s="7"/>
      <c r="L3052" s="7"/>
      <c r="M3052" s="7"/>
      <c r="N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R3052" s="7"/>
      <c r="AT3052" s="7"/>
      <c r="AV3052" s="7"/>
      <c r="AW3052" s="7"/>
      <c r="AX3052" s="7"/>
      <c r="AY3052" s="7"/>
      <c r="AZ3052" s="7"/>
      <c r="BA3052" s="7"/>
      <c r="BI3052" s="7"/>
    </row>
    <row r="3053" spans="10:61" x14ac:dyDescent="0.2">
      <c r="J3053" s="7"/>
      <c r="K3053" s="7"/>
      <c r="L3053" s="7"/>
      <c r="M3053" s="7"/>
      <c r="N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R3053" s="7"/>
      <c r="AT3053" s="7"/>
      <c r="AV3053" s="7"/>
      <c r="AW3053" s="7"/>
      <c r="AX3053" s="7"/>
      <c r="AY3053" s="7"/>
      <c r="AZ3053" s="7"/>
      <c r="BA3053" s="7"/>
      <c r="BI3053" s="7"/>
    </row>
    <row r="3054" spans="10:61" x14ac:dyDescent="0.2">
      <c r="J3054" s="7"/>
      <c r="K3054" s="7"/>
      <c r="L3054" s="7"/>
      <c r="M3054" s="7"/>
      <c r="N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R3054" s="7"/>
      <c r="AT3054" s="7"/>
      <c r="AV3054" s="7"/>
      <c r="AW3054" s="7"/>
      <c r="AX3054" s="7"/>
      <c r="AY3054" s="7"/>
      <c r="AZ3054" s="7"/>
      <c r="BA3054" s="7"/>
      <c r="BI3054" s="7"/>
    </row>
    <row r="3055" spans="10:61" x14ac:dyDescent="0.2">
      <c r="J3055" s="7"/>
      <c r="K3055" s="7"/>
      <c r="L3055" s="7"/>
      <c r="M3055" s="7"/>
      <c r="N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R3055" s="7"/>
      <c r="AT3055" s="7"/>
      <c r="AV3055" s="7"/>
      <c r="AW3055" s="7"/>
      <c r="AX3055" s="7"/>
      <c r="AY3055" s="7"/>
      <c r="AZ3055" s="7"/>
      <c r="BA3055" s="7"/>
      <c r="BI3055" s="7"/>
    </row>
    <row r="3056" spans="10:61" x14ac:dyDescent="0.2">
      <c r="J3056" s="7"/>
      <c r="K3056" s="7"/>
      <c r="L3056" s="7"/>
      <c r="M3056" s="7"/>
      <c r="N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R3056" s="7"/>
      <c r="AT3056" s="7"/>
      <c r="AV3056" s="7"/>
      <c r="AW3056" s="7"/>
      <c r="AX3056" s="7"/>
      <c r="AY3056" s="7"/>
      <c r="AZ3056" s="7"/>
      <c r="BA3056" s="7"/>
      <c r="BI3056" s="7"/>
    </row>
    <row r="3057" spans="10:61" x14ac:dyDescent="0.2">
      <c r="J3057" s="7"/>
      <c r="K3057" s="7"/>
      <c r="L3057" s="7"/>
      <c r="M3057" s="7"/>
      <c r="N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R3057" s="7"/>
      <c r="AT3057" s="7"/>
      <c r="AV3057" s="7"/>
      <c r="AW3057" s="7"/>
      <c r="AX3057" s="7"/>
      <c r="AY3057" s="7"/>
      <c r="AZ3057" s="7"/>
      <c r="BA3057" s="7"/>
      <c r="BI3057" s="7"/>
    </row>
    <row r="3058" spans="10:61" x14ac:dyDescent="0.2">
      <c r="J3058" s="7"/>
      <c r="K3058" s="7"/>
      <c r="L3058" s="7"/>
      <c r="M3058" s="7"/>
      <c r="N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R3058" s="7"/>
      <c r="AT3058" s="7"/>
      <c r="AV3058" s="7"/>
      <c r="AW3058" s="7"/>
      <c r="AX3058" s="7"/>
      <c r="AY3058" s="7"/>
      <c r="AZ3058" s="7"/>
      <c r="BA3058" s="7"/>
      <c r="BI3058" s="7"/>
    </row>
    <row r="3059" spans="10:61" x14ac:dyDescent="0.2">
      <c r="J3059" s="7"/>
      <c r="K3059" s="7"/>
      <c r="L3059" s="7"/>
      <c r="M3059" s="7"/>
      <c r="N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R3059" s="7"/>
      <c r="AT3059" s="7"/>
      <c r="AV3059" s="7"/>
      <c r="AW3059" s="7"/>
      <c r="AX3059" s="7"/>
      <c r="AY3059" s="7"/>
      <c r="AZ3059" s="7"/>
      <c r="BA3059" s="7"/>
      <c r="BI3059" s="7"/>
    </row>
    <row r="3060" spans="10:61" x14ac:dyDescent="0.2">
      <c r="J3060" s="7"/>
      <c r="K3060" s="7"/>
      <c r="L3060" s="7"/>
      <c r="M3060" s="7"/>
      <c r="N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R3060" s="7"/>
      <c r="AT3060" s="7"/>
      <c r="AV3060" s="7"/>
      <c r="AW3060" s="7"/>
      <c r="AX3060" s="7"/>
      <c r="AY3060" s="7"/>
      <c r="AZ3060" s="7"/>
      <c r="BA3060" s="7"/>
      <c r="BI3060" s="7"/>
    </row>
    <row r="3061" spans="10:61" x14ac:dyDescent="0.2">
      <c r="J3061" s="7"/>
      <c r="K3061" s="7"/>
      <c r="L3061" s="7"/>
      <c r="M3061" s="7"/>
      <c r="N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R3061" s="7"/>
      <c r="AT3061" s="7"/>
      <c r="AV3061" s="7"/>
      <c r="AW3061" s="7"/>
      <c r="AX3061" s="7"/>
      <c r="AY3061" s="7"/>
      <c r="AZ3061" s="7"/>
      <c r="BA3061" s="7"/>
      <c r="BI3061" s="7"/>
    </row>
    <row r="3062" spans="10:61" x14ac:dyDescent="0.2">
      <c r="J3062" s="7"/>
      <c r="K3062" s="7"/>
      <c r="L3062" s="7"/>
      <c r="M3062" s="7"/>
      <c r="N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R3062" s="7"/>
      <c r="AT3062" s="7"/>
      <c r="AV3062" s="7"/>
      <c r="AW3062" s="7"/>
      <c r="AX3062" s="7"/>
      <c r="AY3062" s="7"/>
      <c r="AZ3062" s="7"/>
      <c r="BA3062" s="7"/>
      <c r="BI3062" s="7"/>
    </row>
    <row r="3063" spans="10:61" x14ac:dyDescent="0.2">
      <c r="J3063" s="7"/>
      <c r="K3063" s="7"/>
      <c r="L3063" s="7"/>
      <c r="M3063" s="7"/>
      <c r="N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R3063" s="7"/>
      <c r="AT3063" s="7"/>
      <c r="AV3063" s="7"/>
      <c r="AW3063" s="7"/>
      <c r="AX3063" s="7"/>
      <c r="AY3063" s="7"/>
      <c r="AZ3063" s="7"/>
      <c r="BA3063" s="7"/>
      <c r="BI3063" s="7"/>
    </row>
    <row r="3064" spans="10:61" x14ac:dyDescent="0.2">
      <c r="J3064" s="7"/>
      <c r="K3064" s="7"/>
      <c r="L3064" s="7"/>
      <c r="M3064" s="7"/>
      <c r="N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R3064" s="7"/>
      <c r="AT3064" s="7"/>
      <c r="AV3064" s="7"/>
      <c r="AW3064" s="7"/>
      <c r="AX3064" s="7"/>
      <c r="AY3064" s="7"/>
      <c r="AZ3064" s="7"/>
      <c r="BA3064" s="7"/>
      <c r="BI3064" s="7"/>
    </row>
    <row r="3065" spans="10:61" x14ac:dyDescent="0.2">
      <c r="J3065" s="7"/>
      <c r="K3065" s="7"/>
      <c r="L3065" s="7"/>
      <c r="M3065" s="7"/>
      <c r="N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R3065" s="7"/>
      <c r="AT3065" s="7"/>
      <c r="AV3065" s="7"/>
      <c r="AW3065" s="7"/>
      <c r="AX3065" s="7"/>
      <c r="AY3065" s="7"/>
      <c r="AZ3065" s="7"/>
      <c r="BA3065" s="7"/>
      <c r="BI3065" s="7"/>
    </row>
    <row r="3066" spans="10:61" x14ac:dyDescent="0.2">
      <c r="J3066" s="7"/>
      <c r="K3066" s="7"/>
      <c r="L3066" s="7"/>
      <c r="M3066" s="7"/>
      <c r="N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R3066" s="7"/>
      <c r="AT3066" s="7"/>
      <c r="AV3066" s="7"/>
      <c r="AW3066" s="7"/>
      <c r="AX3066" s="7"/>
      <c r="AY3066" s="7"/>
      <c r="AZ3066" s="7"/>
      <c r="BA3066" s="7"/>
      <c r="BI3066" s="7"/>
    </row>
    <row r="3067" spans="10:61" x14ac:dyDescent="0.2">
      <c r="J3067" s="7"/>
      <c r="K3067" s="7"/>
      <c r="L3067" s="7"/>
      <c r="M3067" s="7"/>
      <c r="N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R3067" s="7"/>
      <c r="AT3067" s="7"/>
      <c r="AV3067" s="7"/>
      <c r="AW3067" s="7"/>
      <c r="AX3067" s="7"/>
      <c r="AY3067" s="7"/>
      <c r="AZ3067" s="7"/>
      <c r="BA3067" s="7"/>
      <c r="BI3067" s="7"/>
    </row>
    <row r="3068" spans="10:61" x14ac:dyDescent="0.2">
      <c r="J3068" s="7"/>
      <c r="K3068" s="7"/>
      <c r="L3068" s="7"/>
      <c r="M3068" s="7"/>
      <c r="N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R3068" s="7"/>
      <c r="AT3068" s="7"/>
      <c r="AV3068" s="7"/>
      <c r="AW3068" s="7"/>
      <c r="AX3068" s="7"/>
      <c r="AY3068" s="7"/>
      <c r="AZ3068" s="7"/>
      <c r="BA3068" s="7"/>
      <c r="BI3068" s="7"/>
    </row>
    <row r="3069" spans="10:61" x14ac:dyDescent="0.2">
      <c r="J3069" s="7"/>
      <c r="K3069" s="7"/>
      <c r="L3069" s="7"/>
      <c r="M3069" s="7"/>
      <c r="N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R3069" s="7"/>
      <c r="AT3069" s="7"/>
      <c r="AV3069" s="7"/>
      <c r="AW3069" s="7"/>
      <c r="AX3069" s="7"/>
      <c r="AY3069" s="7"/>
      <c r="AZ3069" s="7"/>
      <c r="BA3069" s="7"/>
      <c r="BI3069" s="7"/>
    </row>
    <row r="3070" spans="10:61" x14ac:dyDescent="0.2">
      <c r="J3070" s="7"/>
      <c r="K3070" s="7"/>
      <c r="L3070" s="7"/>
      <c r="M3070" s="7"/>
      <c r="N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R3070" s="7"/>
      <c r="AT3070" s="7"/>
      <c r="AV3070" s="7"/>
      <c r="AW3070" s="7"/>
      <c r="AX3070" s="7"/>
      <c r="AY3070" s="7"/>
      <c r="AZ3070" s="7"/>
      <c r="BA3070" s="7"/>
      <c r="BI3070" s="7"/>
    </row>
    <row r="3071" spans="10:61" x14ac:dyDescent="0.2">
      <c r="J3071" s="7"/>
      <c r="K3071" s="7"/>
      <c r="L3071" s="7"/>
      <c r="M3071" s="7"/>
      <c r="N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R3071" s="7"/>
      <c r="AT3071" s="7"/>
      <c r="AV3071" s="7"/>
      <c r="AW3071" s="7"/>
      <c r="AX3071" s="7"/>
      <c r="AY3071" s="7"/>
      <c r="AZ3071" s="7"/>
      <c r="BA3071" s="7"/>
      <c r="BI3071" s="7"/>
    </row>
    <row r="3072" spans="10:61" x14ac:dyDescent="0.2">
      <c r="J3072" s="7"/>
      <c r="K3072" s="7"/>
      <c r="L3072" s="7"/>
      <c r="M3072" s="7"/>
      <c r="N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R3072" s="7"/>
      <c r="AT3072" s="7"/>
      <c r="AV3072" s="7"/>
      <c r="AW3072" s="7"/>
      <c r="AX3072" s="7"/>
      <c r="AY3072" s="7"/>
      <c r="AZ3072" s="7"/>
      <c r="BA3072" s="7"/>
      <c r="BI3072" s="7"/>
    </row>
    <row r="3073" spans="10:61" x14ac:dyDescent="0.2">
      <c r="J3073" s="7"/>
      <c r="K3073" s="7"/>
      <c r="L3073" s="7"/>
      <c r="M3073" s="7"/>
      <c r="N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R3073" s="7"/>
      <c r="AT3073" s="7"/>
      <c r="AV3073" s="7"/>
      <c r="AW3073" s="7"/>
      <c r="AX3073" s="7"/>
      <c r="AY3073" s="7"/>
      <c r="AZ3073" s="7"/>
      <c r="BA3073" s="7"/>
      <c r="BI3073" s="7"/>
    </row>
    <row r="3074" spans="10:61" x14ac:dyDescent="0.2">
      <c r="J3074" s="7"/>
      <c r="K3074" s="7"/>
      <c r="L3074" s="7"/>
      <c r="M3074" s="7"/>
      <c r="N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R3074" s="7"/>
      <c r="AT3074" s="7"/>
      <c r="AV3074" s="7"/>
      <c r="AW3074" s="7"/>
      <c r="AX3074" s="7"/>
      <c r="AY3074" s="7"/>
      <c r="AZ3074" s="7"/>
      <c r="BA3074" s="7"/>
      <c r="BI3074" s="7"/>
    </row>
    <row r="3075" spans="10:61" x14ac:dyDescent="0.2">
      <c r="J3075" s="7"/>
      <c r="K3075" s="7"/>
      <c r="L3075" s="7"/>
      <c r="M3075" s="7"/>
      <c r="N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R3075" s="7"/>
      <c r="AT3075" s="7"/>
      <c r="AV3075" s="7"/>
      <c r="AW3075" s="7"/>
      <c r="AX3075" s="7"/>
      <c r="AY3075" s="7"/>
      <c r="AZ3075" s="7"/>
      <c r="BA3075" s="7"/>
      <c r="BI3075" s="7"/>
    </row>
    <row r="3076" spans="10:61" x14ac:dyDescent="0.2">
      <c r="J3076" s="7"/>
      <c r="K3076" s="7"/>
      <c r="L3076" s="7"/>
      <c r="M3076" s="7"/>
      <c r="N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R3076" s="7"/>
      <c r="AT3076" s="7"/>
      <c r="AV3076" s="7"/>
      <c r="AW3076" s="7"/>
      <c r="AX3076" s="7"/>
      <c r="AY3076" s="7"/>
      <c r="AZ3076" s="7"/>
      <c r="BA3076" s="7"/>
      <c r="BI3076" s="7"/>
    </row>
    <row r="3077" spans="10:61" x14ac:dyDescent="0.2">
      <c r="J3077" s="7"/>
      <c r="K3077" s="7"/>
      <c r="L3077" s="7"/>
      <c r="M3077" s="7"/>
      <c r="N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R3077" s="7"/>
      <c r="AT3077" s="7"/>
      <c r="AV3077" s="7"/>
      <c r="AW3077" s="7"/>
      <c r="AX3077" s="7"/>
      <c r="AY3077" s="7"/>
      <c r="AZ3077" s="7"/>
      <c r="BA3077" s="7"/>
      <c r="BI3077" s="7"/>
    </row>
    <row r="3078" spans="10:61" x14ac:dyDescent="0.2">
      <c r="J3078" s="7"/>
      <c r="K3078" s="7"/>
      <c r="L3078" s="7"/>
      <c r="M3078" s="7"/>
      <c r="N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R3078" s="7"/>
      <c r="AT3078" s="7"/>
      <c r="AV3078" s="7"/>
      <c r="AW3078" s="7"/>
      <c r="AX3078" s="7"/>
      <c r="AY3078" s="7"/>
      <c r="AZ3078" s="7"/>
      <c r="BA3078" s="7"/>
      <c r="BI3078" s="7"/>
    </row>
    <row r="3079" spans="10:61" x14ac:dyDescent="0.2">
      <c r="J3079" s="7"/>
      <c r="K3079" s="7"/>
      <c r="L3079" s="7"/>
      <c r="M3079" s="7"/>
      <c r="N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R3079" s="7"/>
      <c r="AT3079" s="7"/>
      <c r="AV3079" s="7"/>
      <c r="AW3079" s="7"/>
      <c r="AX3079" s="7"/>
      <c r="AY3079" s="7"/>
      <c r="AZ3079" s="7"/>
      <c r="BA3079" s="7"/>
      <c r="BI3079" s="7"/>
    </row>
    <row r="3080" spans="10:61" x14ac:dyDescent="0.2">
      <c r="J3080" s="7"/>
      <c r="K3080" s="7"/>
      <c r="L3080" s="7"/>
      <c r="M3080" s="7"/>
      <c r="N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R3080" s="7"/>
      <c r="AT3080" s="7"/>
      <c r="AV3080" s="7"/>
      <c r="AW3080" s="7"/>
      <c r="AX3080" s="7"/>
      <c r="AY3080" s="7"/>
      <c r="AZ3080" s="7"/>
      <c r="BA3080" s="7"/>
      <c r="BI3080" s="7"/>
    </row>
    <row r="3081" spans="10:61" x14ac:dyDescent="0.2">
      <c r="J3081" s="7"/>
      <c r="K3081" s="7"/>
      <c r="L3081" s="7"/>
      <c r="M3081" s="7"/>
      <c r="N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R3081" s="7"/>
      <c r="AT3081" s="7"/>
      <c r="AV3081" s="7"/>
      <c r="AW3081" s="7"/>
      <c r="AX3081" s="7"/>
      <c r="AY3081" s="7"/>
      <c r="AZ3081" s="7"/>
      <c r="BA3081" s="7"/>
      <c r="BI3081" s="7"/>
    </row>
    <row r="3082" spans="10:61" x14ac:dyDescent="0.2">
      <c r="J3082" s="7"/>
      <c r="K3082" s="7"/>
      <c r="L3082" s="7"/>
      <c r="M3082" s="7"/>
      <c r="N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R3082" s="7"/>
      <c r="AT3082" s="7"/>
      <c r="AV3082" s="7"/>
      <c r="AW3082" s="7"/>
      <c r="AX3082" s="7"/>
      <c r="AY3082" s="7"/>
      <c r="AZ3082" s="7"/>
      <c r="BA3082" s="7"/>
      <c r="BI3082" s="7"/>
    </row>
    <row r="3083" spans="10:61" x14ac:dyDescent="0.2">
      <c r="J3083" s="7"/>
      <c r="K3083" s="7"/>
      <c r="L3083" s="7"/>
      <c r="M3083" s="7"/>
      <c r="N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R3083" s="7"/>
      <c r="AT3083" s="7"/>
      <c r="AV3083" s="7"/>
      <c r="AW3083" s="7"/>
      <c r="AX3083" s="7"/>
      <c r="AY3083" s="7"/>
      <c r="AZ3083" s="7"/>
      <c r="BA3083" s="7"/>
      <c r="BI3083" s="7"/>
    </row>
    <row r="3084" spans="10:61" x14ac:dyDescent="0.2">
      <c r="J3084" s="7"/>
      <c r="K3084" s="7"/>
      <c r="L3084" s="7"/>
      <c r="M3084" s="7"/>
      <c r="N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R3084" s="7"/>
      <c r="AT3084" s="7"/>
      <c r="AV3084" s="7"/>
      <c r="AW3084" s="7"/>
      <c r="AX3084" s="7"/>
      <c r="AY3084" s="7"/>
      <c r="AZ3084" s="7"/>
      <c r="BA3084" s="7"/>
      <c r="BI3084" s="7"/>
    </row>
    <row r="3085" spans="10:61" x14ac:dyDescent="0.2">
      <c r="J3085" s="7"/>
      <c r="K3085" s="7"/>
      <c r="L3085" s="7"/>
      <c r="M3085" s="7"/>
      <c r="N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R3085" s="7"/>
      <c r="AT3085" s="7"/>
      <c r="AV3085" s="7"/>
      <c r="AW3085" s="7"/>
      <c r="AX3085" s="7"/>
      <c r="AY3085" s="7"/>
      <c r="AZ3085" s="7"/>
      <c r="BA3085" s="7"/>
      <c r="BI3085" s="7"/>
    </row>
    <row r="3086" spans="10:61" x14ac:dyDescent="0.2">
      <c r="J3086" s="7"/>
      <c r="K3086" s="7"/>
      <c r="L3086" s="7"/>
      <c r="M3086" s="7"/>
      <c r="N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R3086" s="7"/>
      <c r="AT3086" s="7"/>
      <c r="AV3086" s="7"/>
      <c r="AW3086" s="7"/>
      <c r="AX3086" s="7"/>
      <c r="AY3086" s="7"/>
      <c r="AZ3086" s="7"/>
      <c r="BA3086" s="7"/>
      <c r="BI3086" s="7"/>
    </row>
    <row r="3087" spans="10:61" x14ac:dyDescent="0.2">
      <c r="J3087" s="7"/>
      <c r="K3087" s="7"/>
      <c r="L3087" s="7"/>
      <c r="M3087" s="7"/>
      <c r="N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R3087" s="7"/>
      <c r="AT3087" s="7"/>
      <c r="AV3087" s="7"/>
      <c r="AW3087" s="7"/>
      <c r="AX3087" s="7"/>
      <c r="AY3087" s="7"/>
      <c r="AZ3087" s="7"/>
      <c r="BA3087" s="7"/>
      <c r="BI3087" s="7"/>
    </row>
    <row r="3088" spans="10:61" x14ac:dyDescent="0.2">
      <c r="J3088" s="7"/>
      <c r="K3088" s="7"/>
      <c r="L3088" s="7"/>
      <c r="M3088" s="7"/>
      <c r="N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R3088" s="7"/>
      <c r="AT3088" s="7"/>
      <c r="AV3088" s="7"/>
      <c r="AW3088" s="7"/>
      <c r="AX3088" s="7"/>
      <c r="AY3088" s="7"/>
      <c r="AZ3088" s="7"/>
      <c r="BA3088" s="7"/>
      <c r="BI3088" s="7"/>
    </row>
    <row r="3089" spans="10:61" x14ac:dyDescent="0.2">
      <c r="J3089" s="7"/>
      <c r="K3089" s="7"/>
      <c r="L3089" s="7"/>
      <c r="M3089" s="7"/>
      <c r="N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R3089" s="7"/>
      <c r="AT3089" s="7"/>
      <c r="AV3089" s="7"/>
      <c r="AW3089" s="7"/>
      <c r="AX3089" s="7"/>
      <c r="AY3089" s="7"/>
      <c r="AZ3089" s="7"/>
      <c r="BA3089" s="7"/>
      <c r="BI3089" s="7"/>
    </row>
    <row r="3090" spans="10:61" x14ac:dyDescent="0.2">
      <c r="J3090" s="7"/>
      <c r="K3090" s="7"/>
      <c r="L3090" s="7"/>
      <c r="M3090" s="7"/>
      <c r="N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R3090" s="7"/>
      <c r="AT3090" s="7"/>
      <c r="AV3090" s="7"/>
      <c r="AW3090" s="7"/>
      <c r="AX3090" s="7"/>
      <c r="AY3090" s="7"/>
      <c r="AZ3090" s="7"/>
      <c r="BA3090" s="7"/>
      <c r="BI3090" s="7"/>
    </row>
    <row r="3091" spans="10:61" x14ac:dyDescent="0.2">
      <c r="J3091" s="7"/>
      <c r="K3091" s="7"/>
      <c r="L3091" s="7"/>
      <c r="M3091" s="7"/>
      <c r="N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R3091" s="7"/>
      <c r="AT3091" s="7"/>
      <c r="AV3091" s="7"/>
      <c r="AW3091" s="7"/>
      <c r="AX3091" s="7"/>
      <c r="AY3091" s="7"/>
      <c r="AZ3091" s="7"/>
      <c r="BA3091" s="7"/>
      <c r="BI3091" s="7"/>
    </row>
    <row r="3092" spans="10:61" x14ac:dyDescent="0.2">
      <c r="J3092" s="7"/>
      <c r="K3092" s="7"/>
      <c r="L3092" s="7"/>
      <c r="M3092" s="7"/>
      <c r="N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R3092" s="7"/>
      <c r="AT3092" s="7"/>
      <c r="AV3092" s="7"/>
      <c r="AW3092" s="7"/>
      <c r="AX3092" s="7"/>
      <c r="AY3092" s="7"/>
      <c r="AZ3092" s="7"/>
      <c r="BA3092" s="7"/>
      <c r="BI3092" s="7"/>
    </row>
    <row r="3093" spans="10:61" x14ac:dyDescent="0.2">
      <c r="J3093" s="7"/>
      <c r="K3093" s="7"/>
      <c r="L3093" s="7"/>
      <c r="M3093" s="7"/>
      <c r="N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R3093" s="7"/>
      <c r="AT3093" s="7"/>
      <c r="AV3093" s="7"/>
      <c r="AW3093" s="7"/>
      <c r="AX3093" s="7"/>
      <c r="AY3093" s="7"/>
      <c r="AZ3093" s="7"/>
      <c r="BA3093" s="7"/>
      <c r="BI3093" s="7"/>
    </row>
    <row r="3094" spans="10:61" x14ac:dyDescent="0.2">
      <c r="J3094" s="7"/>
      <c r="K3094" s="7"/>
      <c r="L3094" s="7"/>
      <c r="M3094" s="7"/>
      <c r="N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R3094" s="7"/>
      <c r="AT3094" s="7"/>
      <c r="AV3094" s="7"/>
      <c r="AW3094" s="7"/>
      <c r="AX3094" s="7"/>
      <c r="AY3094" s="7"/>
      <c r="AZ3094" s="7"/>
      <c r="BA3094" s="7"/>
      <c r="BI3094" s="7"/>
    </row>
    <row r="3095" spans="10:61" x14ac:dyDescent="0.2">
      <c r="J3095" s="7"/>
      <c r="K3095" s="7"/>
      <c r="L3095" s="7"/>
      <c r="M3095" s="7"/>
      <c r="N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R3095" s="7"/>
      <c r="AT3095" s="7"/>
      <c r="AV3095" s="7"/>
      <c r="AW3095" s="7"/>
      <c r="AX3095" s="7"/>
      <c r="AY3095" s="7"/>
      <c r="AZ3095" s="7"/>
      <c r="BA3095" s="7"/>
      <c r="BI3095" s="7"/>
    </row>
    <row r="3096" spans="10:61" x14ac:dyDescent="0.2">
      <c r="J3096" s="7"/>
      <c r="K3096" s="7"/>
      <c r="L3096" s="7"/>
      <c r="M3096" s="7"/>
      <c r="N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R3096" s="7"/>
      <c r="AT3096" s="7"/>
      <c r="AV3096" s="7"/>
      <c r="AW3096" s="7"/>
      <c r="AX3096" s="7"/>
      <c r="AY3096" s="7"/>
      <c r="AZ3096" s="7"/>
      <c r="BA3096" s="7"/>
      <c r="BI3096" s="7"/>
    </row>
    <row r="3097" spans="10:61" x14ac:dyDescent="0.2">
      <c r="J3097" s="7"/>
      <c r="K3097" s="7"/>
      <c r="L3097" s="7"/>
      <c r="M3097" s="7"/>
      <c r="N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R3097" s="7"/>
      <c r="AT3097" s="7"/>
      <c r="AV3097" s="7"/>
      <c r="AW3097" s="7"/>
      <c r="AX3097" s="7"/>
      <c r="AY3097" s="7"/>
      <c r="AZ3097" s="7"/>
      <c r="BA3097" s="7"/>
      <c r="BI3097" s="7"/>
    </row>
    <row r="3098" spans="10:61" x14ac:dyDescent="0.2">
      <c r="J3098" s="7"/>
      <c r="K3098" s="7"/>
      <c r="L3098" s="7"/>
      <c r="M3098" s="7"/>
      <c r="N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R3098" s="7"/>
      <c r="AT3098" s="7"/>
      <c r="AV3098" s="7"/>
      <c r="AW3098" s="7"/>
      <c r="AX3098" s="7"/>
      <c r="AY3098" s="7"/>
      <c r="AZ3098" s="7"/>
      <c r="BA3098" s="7"/>
      <c r="BI3098" s="7"/>
    </row>
    <row r="3099" spans="10:61" x14ac:dyDescent="0.2">
      <c r="J3099" s="7"/>
      <c r="K3099" s="7"/>
      <c r="L3099" s="7"/>
      <c r="M3099" s="7"/>
      <c r="N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R3099" s="7"/>
      <c r="AT3099" s="7"/>
      <c r="AV3099" s="7"/>
      <c r="AW3099" s="7"/>
      <c r="AX3099" s="7"/>
      <c r="AY3099" s="7"/>
      <c r="AZ3099" s="7"/>
      <c r="BA3099" s="7"/>
      <c r="BI3099" s="7"/>
    </row>
    <row r="3100" spans="10:61" x14ac:dyDescent="0.2">
      <c r="J3100" s="7"/>
      <c r="K3100" s="7"/>
      <c r="L3100" s="7"/>
      <c r="M3100" s="7"/>
      <c r="N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R3100" s="7"/>
      <c r="AT3100" s="7"/>
      <c r="AV3100" s="7"/>
      <c r="AW3100" s="7"/>
      <c r="AX3100" s="7"/>
      <c r="AY3100" s="7"/>
      <c r="AZ3100" s="7"/>
      <c r="BA3100" s="7"/>
      <c r="BI3100" s="7"/>
    </row>
    <row r="3101" spans="10:61" x14ac:dyDescent="0.2">
      <c r="J3101" s="7"/>
      <c r="K3101" s="7"/>
      <c r="L3101" s="7"/>
      <c r="M3101" s="7"/>
      <c r="N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R3101" s="7"/>
      <c r="AT3101" s="7"/>
      <c r="AV3101" s="7"/>
      <c r="AW3101" s="7"/>
      <c r="AX3101" s="7"/>
      <c r="AY3101" s="7"/>
      <c r="AZ3101" s="7"/>
      <c r="BA3101" s="7"/>
      <c r="BI3101" s="7"/>
    </row>
    <row r="3102" spans="10:61" x14ac:dyDescent="0.2">
      <c r="J3102" s="7"/>
      <c r="K3102" s="7"/>
      <c r="L3102" s="7"/>
      <c r="M3102" s="7"/>
      <c r="N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R3102" s="7"/>
      <c r="AT3102" s="7"/>
      <c r="AV3102" s="7"/>
      <c r="AW3102" s="7"/>
      <c r="AX3102" s="7"/>
      <c r="AY3102" s="7"/>
      <c r="AZ3102" s="7"/>
      <c r="BA3102" s="7"/>
      <c r="BI3102" s="7"/>
    </row>
    <row r="3103" spans="10:61" x14ac:dyDescent="0.2">
      <c r="J3103" s="7"/>
      <c r="K3103" s="7"/>
      <c r="L3103" s="7"/>
      <c r="M3103" s="7"/>
      <c r="N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R3103" s="7"/>
      <c r="AT3103" s="7"/>
      <c r="AV3103" s="7"/>
      <c r="AW3103" s="7"/>
      <c r="AX3103" s="7"/>
      <c r="AY3103" s="7"/>
      <c r="AZ3103" s="7"/>
      <c r="BA3103" s="7"/>
      <c r="BI3103" s="7"/>
    </row>
    <row r="3104" spans="10:61" x14ac:dyDescent="0.2">
      <c r="J3104" s="7"/>
      <c r="K3104" s="7"/>
      <c r="L3104" s="7"/>
      <c r="M3104" s="7"/>
      <c r="N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R3104" s="7"/>
      <c r="AT3104" s="7"/>
      <c r="AV3104" s="7"/>
      <c r="AW3104" s="7"/>
      <c r="AX3104" s="7"/>
      <c r="AY3104" s="7"/>
      <c r="AZ3104" s="7"/>
      <c r="BA3104" s="7"/>
      <c r="BI3104" s="7"/>
    </row>
    <row r="3105" spans="10:61" x14ac:dyDescent="0.2">
      <c r="J3105" s="7"/>
      <c r="K3105" s="7"/>
      <c r="L3105" s="7"/>
      <c r="M3105" s="7"/>
      <c r="N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R3105" s="7"/>
      <c r="AT3105" s="7"/>
      <c r="AV3105" s="7"/>
      <c r="AW3105" s="7"/>
      <c r="AX3105" s="7"/>
      <c r="AY3105" s="7"/>
      <c r="AZ3105" s="7"/>
      <c r="BA3105" s="7"/>
      <c r="BI3105" s="7"/>
    </row>
    <row r="3106" spans="10:61" x14ac:dyDescent="0.2">
      <c r="J3106" s="7"/>
      <c r="K3106" s="7"/>
      <c r="L3106" s="7"/>
      <c r="M3106" s="7"/>
      <c r="N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R3106" s="7"/>
      <c r="AT3106" s="7"/>
      <c r="AV3106" s="7"/>
      <c r="AW3106" s="7"/>
      <c r="AX3106" s="7"/>
      <c r="AY3106" s="7"/>
      <c r="AZ3106" s="7"/>
      <c r="BA3106" s="7"/>
      <c r="BI3106" s="7"/>
    </row>
    <row r="3107" spans="10:61" x14ac:dyDescent="0.2">
      <c r="J3107" s="7"/>
      <c r="K3107" s="7"/>
      <c r="L3107" s="7"/>
      <c r="M3107" s="7"/>
      <c r="N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R3107" s="7"/>
      <c r="AT3107" s="7"/>
      <c r="AV3107" s="7"/>
      <c r="AW3107" s="7"/>
      <c r="AX3107" s="7"/>
      <c r="AY3107" s="7"/>
      <c r="AZ3107" s="7"/>
      <c r="BA3107" s="7"/>
      <c r="BI3107" s="7"/>
    </row>
    <row r="3108" spans="10:61" x14ac:dyDescent="0.2">
      <c r="J3108" s="7"/>
      <c r="K3108" s="7"/>
      <c r="L3108" s="7"/>
      <c r="M3108" s="7"/>
      <c r="N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R3108" s="7"/>
      <c r="AT3108" s="7"/>
      <c r="AV3108" s="7"/>
      <c r="AW3108" s="7"/>
      <c r="AX3108" s="7"/>
      <c r="AY3108" s="7"/>
      <c r="AZ3108" s="7"/>
      <c r="BA3108" s="7"/>
      <c r="BI3108" s="7"/>
    </row>
    <row r="3109" spans="10:61" x14ac:dyDescent="0.2">
      <c r="J3109" s="7"/>
      <c r="K3109" s="7"/>
      <c r="L3109" s="7"/>
      <c r="M3109" s="7"/>
      <c r="N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R3109" s="7"/>
      <c r="AT3109" s="7"/>
      <c r="AV3109" s="7"/>
      <c r="AW3109" s="7"/>
      <c r="AX3109" s="7"/>
      <c r="AY3109" s="7"/>
      <c r="AZ3109" s="7"/>
      <c r="BA3109" s="7"/>
      <c r="BI3109" s="7"/>
    </row>
    <row r="3110" spans="10:61" x14ac:dyDescent="0.2">
      <c r="J3110" s="7"/>
      <c r="K3110" s="7"/>
      <c r="L3110" s="7"/>
      <c r="M3110" s="7"/>
      <c r="N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R3110" s="7"/>
      <c r="AT3110" s="7"/>
      <c r="AV3110" s="7"/>
      <c r="AW3110" s="7"/>
      <c r="AX3110" s="7"/>
      <c r="AY3110" s="7"/>
      <c r="AZ3110" s="7"/>
      <c r="BA3110" s="7"/>
      <c r="BI3110" s="7"/>
    </row>
    <row r="3111" spans="10:61" x14ac:dyDescent="0.2">
      <c r="J3111" s="7"/>
      <c r="K3111" s="7"/>
      <c r="L3111" s="7"/>
      <c r="M3111" s="7"/>
      <c r="N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R3111" s="7"/>
      <c r="AT3111" s="7"/>
      <c r="AV3111" s="7"/>
      <c r="AW3111" s="7"/>
      <c r="AX3111" s="7"/>
      <c r="AY3111" s="7"/>
      <c r="AZ3111" s="7"/>
      <c r="BA3111" s="7"/>
      <c r="BI3111" s="7"/>
    </row>
    <row r="3112" spans="10:61" x14ac:dyDescent="0.2">
      <c r="J3112" s="7"/>
      <c r="K3112" s="7"/>
      <c r="L3112" s="7"/>
      <c r="M3112" s="7"/>
      <c r="N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R3112" s="7"/>
      <c r="AT3112" s="7"/>
      <c r="AV3112" s="7"/>
      <c r="AW3112" s="7"/>
      <c r="AX3112" s="7"/>
      <c r="AY3112" s="7"/>
      <c r="AZ3112" s="7"/>
      <c r="BA3112" s="7"/>
      <c r="BI3112" s="7"/>
    </row>
    <row r="3113" spans="10:61" x14ac:dyDescent="0.2">
      <c r="J3113" s="7"/>
      <c r="K3113" s="7"/>
      <c r="L3113" s="7"/>
      <c r="M3113" s="7"/>
      <c r="N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R3113" s="7"/>
      <c r="AT3113" s="7"/>
      <c r="AV3113" s="7"/>
      <c r="AW3113" s="7"/>
      <c r="AX3113" s="7"/>
      <c r="AY3113" s="7"/>
      <c r="AZ3113" s="7"/>
      <c r="BA3113" s="7"/>
      <c r="BI3113" s="7"/>
    </row>
    <row r="3114" spans="10:61" x14ac:dyDescent="0.2">
      <c r="J3114" s="7"/>
      <c r="K3114" s="7"/>
      <c r="L3114" s="7"/>
      <c r="M3114" s="7"/>
      <c r="N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R3114" s="7"/>
      <c r="AT3114" s="7"/>
      <c r="AV3114" s="7"/>
      <c r="AW3114" s="7"/>
      <c r="AX3114" s="7"/>
      <c r="AY3114" s="7"/>
      <c r="AZ3114" s="7"/>
      <c r="BA3114" s="7"/>
      <c r="BI3114" s="7"/>
    </row>
    <row r="3115" spans="10:61" x14ac:dyDescent="0.2">
      <c r="J3115" s="7"/>
      <c r="K3115" s="7"/>
      <c r="L3115" s="7"/>
      <c r="M3115" s="7"/>
      <c r="N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R3115" s="7"/>
      <c r="AT3115" s="7"/>
      <c r="AV3115" s="7"/>
      <c r="AW3115" s="7"/>
      <c r="AX3115" s="7"/>
      <c r="AY3115" s="7"/>
      <c r="AZ3115" s="7"/>
      <c r="BA3115" s="7"/>
      <c r="BI3115" s="7"/>
    </row>
    <row r="3116" spans="10:61" x14ac:dyDescent="0.2">
      <c r="J3116" s="7"/>
      <c r="K3116" s="7"/>
      <c r="L3116" s="7"/>
      <c r="M3116" s="7"/>
      <c r="N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R3116" s="7"/>
      <c r="AT3116" s="7"/>
      <c r="AV3116" s="7"/>
      <c r="AW3116" s="7"/>
      <c r="AX3116" s="7"/>
      <c r="AY3116" s="7"/>
      <c r="AZ3116" s="7"/>
      <c r="BA3116" s="7"/>
      <c r="BI3116" s="7"/>
    </row>
    <row r="3117" spans="10:61" x14ac:dyDescent="0.2">
      <c r="J3117" s="7"/>
      <c r="K3117" s="7"/>
      <c r="L3117" s="7"/>
      <c r="M3117" s="7"/>
      <c r="N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R3117" s="7"/>
      <c r="AT3117" s="7"/>
      <c r="AV3117" s="7"/>
      <c r="AW3117" s="7"/>
      <c r="AX3117" s="7"/>
      <c r="AY3117" s="7"/>
      <c r="AZ3117" s="7"/>
      <c r="BA3117" s="7"/>
      <c r="BI3117" s="7"/>
    </row>
    <row r="3118" spans="10:61" x14ac:dyDescent="0.2">
      <c r="J3118" s="7"/>
      <c r="K3118" s="7"/>
      <c r="L3118" s="7"/>
      <c r="M3118" s="7"/>
      <c r="N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R3118" s="7"/>
      <c r="AT3118" s="7"/>
      <c r="AV3118" s="7"/>
      <c r="AW3118" s="7"/>
      <c r="AX3118" s="7"/>
      <c r="AY3118" s="7"/>
      <c r="AZ3118" s="7"/>
      <c r="BA3118" s="7"/>
      <c r="BI3118" s="7"/>
    </row>
    <row r="3119" spans="10:61" x14ac:dyDescent="0.2">
      <c r="J3119" s="7"/>
      <c r="K3119" s="7"/>
      <c r="L3119" s="7"/>
      <c r="M3119" s="7"/>
      <c r="N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R3119" s="7"/>
      <c r="AT3119" s="7"/>
      <c r="AV3119" s="7"/>
      <c r="AW3119" s="7"/>
      <c r="AX3119" s="7"/>
      <c r="AY3119" s="7"/>
      <c r="AZ3119" s="7"/>
      <c r="BA3119" s="7"/>
      <c r="BI3119" s="7"/>
    </row>
    <row r="3120" spans="10:61" x14ac:dyDescent="0.2">
      <c r="J3120" s="7"/>
      <c r="K3120" s="7"/>
      <c r="L3120" s="7"/>
      <c r="M3120" s="7"/>
      <c r="N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R3120" s="7"/>
      <c r="AT3120" s="7"/>
      <c r="AV3120" s="7"/>
      <c r="AW3120" s="7"/>
      <c r="AX3120" s="7"/>
      <c r="AY3120" s="7"/>
      <c r="AZ3120" s="7"/>
      <c r="BA3120" s="7"/>
      <c r="BI3120" s="7"/>
    </row>
    <row r="3121" spans="10:61" x14ac:dyDescent="0.2">
      <c r="J3121" s="7"/>
      <c r="K3121" s="7"/>
      <c r="L3121" s="7"/>
      <c r="M3121" s="7"/>
      <c r="N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R3121" s="7"/>
      <c r="AT3121" s="7"/>
      <c r="AV3121" s="7"/>
      <c r="AW3121" s="7"/>
      <c r="AX3121" s="7"/>
      <c r="AY3121" s="7"/>
      <c r="AZ3121" s="7"/>
      <c r="BA3121" s="7"/>
      <c r="BI3121" s="7"/>
    </row>
    <row r="3122" spans="10:61" x14ac:dyDescent="0.2">
      <c r="J3122" s="7"/>
      <c r="K3122" s="7"/>
      <c r="L3122" s="7"/>
      <c r="M3122" s="7"/>
      <c r="N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R3122" s="7"/>
      <c r="AT3122" s="7"/>
      <c r="AV3122" s="7"/>
      <c r="AW3122" s="7"/>
      <c r="AX3122" s="7"/>
      <c r="AY3122" s="7"/>
      <c r="AZ3122" s="7"/>
      <c r="BA3122" s="7"/>
      <c r="BI3122" s="7"/>
    </row>
    <row r="3123" spans="10:61" x14ac:dyDescent="0.2">
      <c r="J3123" s="7"/>
      <c r="K3123" s="7"/>
      <c r="L3123" s="7"/>
      <c r="M3123" s="7"/>
      <c r="N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R3123" s="7"/>
      <c r="AT3123" s="7"/>
      <c r="AV3123" s="7"/>
      <c r="AW3123" s="7"/>
      <c r="AX3123" s="7"/>
      <c r="AY3123" s="7"/>
      <c r="AZ3123" s="7"/>
      <c r="BA3123" s="7"/>
      <c r="BI3123" s="7"/>
    </row>
    <row r="3124" spans="10:61" x14ac:dyDescent="0.2">
      <c r="J3124" s="7"/>
      <c r="K3124" s="7"/>
      <c r="L3124" s="7"/>
      <c r="M3124" s="7"/>
      <c r="N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R3124" s="7"/>
      <c r="AT3124" s="7"/>
      <c r="AV3124" s="7"/>
      <c r="AW3124" s="7"/>
      <c r="AX3124" s="7"/>
      <c r="AY3124" s="7"/>
      <c r="AZ3124" s="7"/>
      <c r="BA3124" s="7"/>
      <c r="BI3124" s="7"/>
    </row>
    <row r="3125" spans="10:61" x14ac:dyDescent="0.2">
      <c r="J3125" s="7"/>
      <c r="K3125" s="7"/>
      <c r="L3125" s="7"/>
      <c r="M3125" s="7"/>
      <c r="N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R3125" s="7"/>
      <c r="AT3125" s="7"/>
      <c r="AV3125" s="7"/>
      <c r="AW3125" s="7"/>
      <c r="AX3125" s="7"/>
      <c r="AY3125" s="7"/>
      <c r="AZ3125" s="7"/>
      <c r="BA3125" s="7"/>
      <c r="BI3125" s="7"/>
    </row>
    <row r="3126" spans="10:61" x14ac:dyDescent="0.2">
      <c r="J3126" s="7"/>
      <c r="K3126" s="7"/>
      <c r="L3126" s="7"/>
      <c r="M3126" s="7"/>
      <c r="N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R3126" s="7"/>
      <c r="AT3126" s="7"/>
      <c r="AV3126" s="7"/>
      <c r="AW3126" s="7"/>
      <c r="AX3126" s="7"/>
      <c r="AY3126" s="7"/>
      <c r="AZ3126" s="7"/>
      <c r="BA3126" s="7"/>
      <c r="BI3126" s="7"/>
    </row>
    <row r="3127" spans="10:61" x14ac:dyDescent="0.2">
      <c r="J3127" s="7"/>
      <c r="K3127" s="7"/>
      <c r="L3127" s="7"/>
      <c r="M3127" s="7"/>
      <c r="N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R3127" s="7"/>
      <c r="AT3127" s="7"/>
      <c r="AV3127" s="7"/>
      <c r="AW3127" s="7"/>
      <c r="AX3127" s="7"/>
      <c r="AY3127" s="7"/>
      <c r="AZ3127" s="7"/>
      <c r="BA3127" s="7"/>
      <c r="BI3127" s="7"/>
    </row>
    <row r="3128" spans="10:61" x14ac:dyDescent="0.2">
      <c r="J3128" s="7"/>
      <c r="K3128" s="7"/>
      <c r="L3128" s="7"/>
      <c r="M3128" s="7"/>
      <c r="N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R3128" s="7"/>
      <c r="AT3128" s="7"/>
      <c r="AV3128" s="7"/>
      <c r="AW3128" s="7"/>
      <c r="AX3128" s="7"/>
      <c r="AY3128" s="7"/>
      <c r="AZ3128" s="7"/>
      <c r="BA3128" s="7"/>
      <c r="BI3128" s="7"/>
    </row>
    <row r="3129" spans="10:61" x14ac:dyDescent="0.2">
      <c r="J3129" s="7"/>
      <c r="K3129" s="7"/>
      <c r="L3129" s="7"/>
      <c r="M3129" s="7"/>
      <c r="N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R3129" s="7"/>
      <c r="AT3129" s="7"/>
      <c r="AV3129" s="7"/>
      <c r="AW3129" s="7"/>
      <c r="AX3129" s="7"/>
      <c r="AY3129" s="7"/>
      <c r="AZ3129" s="7"/>
      <c r="BA3129" s="7"/>
      <c r="BI3129" s="7"/>
    </row>
    <row r="3130" spans="10:61" x14ac:dyDescent="0.2">
      <c r="J3130" s="7"/>
      <c r="K3130" s="7"/>
      <c r="L3130" s="7"/>
      <c r="M3130" s="7"/>
      <c r="N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R3130" s="7"/>
      <c r="AT3130" s="7"/>
      <c r="AV3130" s="7"/>
      <c r="AW3130" s="7"/>
      <c r="AX3130" s="7"/>
      <c r="AY3130" s="7"/>
      <c r="AZ3130" s="7"/>
      <c r="BA3130" s="7"/>
      <c r="BI3130" s="7"/>
    </row>
    <row r="3131" spans="10:61" x14ac:dyDescent="0.2">
      <c r="J3131" s="7"/>
      <c r="K3131" s="7"/>
      <c r="L3131" s="7"/>
      <c r="M3131" s="7"/>
      <c r="N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R3131" s="7"/>
      <c r="AT3131" s="7"/>
      <c r="AV3131" s="7"/>
      <c r="AW3131" s="7"/>
      <c r="AX3131" s="7"/>
      <c r="AY3131" s="7"/>
      <c r="AZ3131" s="7"/>
      <c r="BA3131" s="7"/>
      <c r="BI3131" s="7"/>
    </row>
    <row r="3132" spans="10:61" x14ac:dyDescent="0.2">
      <c r="J3132" s="7"/>
      <c r="K3132" s="7"/>
      <c r="L3132" s="7"/>
      <c r="M3132" s="7"/>
      <c r="N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R3132" s="7"/>
      <c r="AT3132" s="7"/>
      <c r="AV3132" s="7"/>
      <c r="AW3132" s="7"/>
      <c r="AX3132" s="7"/>
      <c r="AY3132" s="7"/>
      <c r="AZ3132" s="7"/>
      <c r="BA3132" s="7"/>
      <c r="BI3132" s="7"/>
    </row>
    <row r="3133" spans="10:61" x14ac:dyDescent="0.2">
      <c r="J3133" s="7"/>
      <c r="K3133" s="7"/>
      <c r="L3133" s="7"/>
      <c r="M3133" s="7"/>
      <c r="N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R3133" s="7"/>
      <c r="AT3133" s="7"/>
      <c r="AV3133" s="7"/>
      <c r="AW3133" s="7"/>
      <c r="AX3133" s="7"/>
      <c r="AY3133" s="7"/>
      <c r="AZ3133" s="7"/>
      <c r="BA3133" s="7"/>
      <c r="BI3133" s="7"/>
    </row>
    <row r="3134" spans="10:61" x14ac:dyDescent="0.2">
      <c r="J3134" s="7"/>
      <c r="K3134" s="7"/>
      <c r="L3134" s="7"/>
      <c r="M3134" s="7"/>
      <c r="N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R3134" s="7"/>
      <c r="AT3134" s="7"/>
      <c r="AV3134" s="7"/>
      <c r="AW3134" s="7"/>
      <c r="AX3134" s="7"/>
      <c r="AY3134" s="7"/>
      <c r="AZ3134" s="7"/>
      <c r="BA3134" s="7"/>
      <c r="BI3134" s="7"/>
    </row>
    <row r="3135" spans="10:61" x14ac:dyDescent="0.2">
      <c r="J3135" s="7"/>
      <c r="K3135" s="7"/>
      <c r="L3135" s="7"/>
      <c r="M3135" s="7"/>
      <c r="N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R3135" s="7"/>
      <c r="AT3135" s="7"/>
      <c r="AV3135" s="7"/>
      <c r="AW3135" s="7"/>
      <c r="AX3135" s="7"/>
      <c r="AY3135" s="7"/>
      <c r="AZ3135" s="7"/>
      <c r="BA3135" s="7"/>
      <c r="BI3135" s="7"/>
    </row>
    <row r="3136" spans="10:61" x14ac:dyDescent="0.2">
      <c r="J3136" s="7"/>
      <c r="K3136" s="7"/>
      <c r="L3136" s="7"/>
      <c r="M3136" s="7"/>
      <c r="N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R3136" s="7"/>
      <c r="AT3136" s="7"/>
      <c r="AV3136" s="7"/>
      <c r="AW3136" s="7"/>
      <c r="AX3136" s="7"/>
      <c r="AY3136" s="7"/>
      <c r="AZ3136" s="7"/>
      <c r="BA3136" s="7"/>
      <c r="BI3136" s="7"/>
    </row>
    <row r="3137" spans="10:61" x14ac:dyDescent="0.2">
      <c r="J3137" s="7"/>
      <c r="K3137" s="7"/>
      <c r="L3137" s="7"/>
      <c r="M3137" s="7"/>
      <c r="N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R3137" s="7"/>
      <c r="AT3137" s="7"/>
      <c r="AV3137" s="7"/>
      <c r="AW3137" s="7"/>
      <c r="AX3137" s="7"/>
      <c r="AY3137" s="7"/>
      <c r="AZ3137" s="7"/>
      <c r="BA3137" s="7"/>
      <c r="BI3137" s="7"/>
    </row>
    <row r="3138" spans="10:61" x14ac:dyDescent="0.2">
      <c r="J3138" s="7"/>
      <c r="K3138" s="7"/>
      <c r="L3138" s="7"/>
      <c r="M3138" s="7"/>
      <c r="N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R3138" s="7"/>
      <c r="AT3138" s="7"/>
      <c r="AV3138" s="7"/>
      <c r="AW3138" s="7"/>
      <c r="AX3138" s="7"/>
      <c r="AY3138" s="7"/>
      <c r="AZ3138" s="7"/>
      <c r="BA3138" s="7"/>
      <c r="BI3138" s="7"/>
    </row>
    <row r="3139" spans="10:61" x14ac:dyDescent="0.2">
      <c r="J3139" s="7"/>
      <c r="K3139" s="7"/>
      <c r="L3139" s="7"/>
      <c r="M3139" s="7"/>
      <c r="N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R3139" s="7"/>
      <c r="AT3139" s="7"/>
      <c r="AV3139" s="7"/>
      <c r="AW3139" s="7"/>
      <c r="AX3139" s="7"/>
      <c r="AY3139" s="7"/>
      <c r="AZ3139" s="7"/>
      <c r="BA3139" s="7"/>
      <c r="BI3139" s="7"/>
    </row>
    <row r="3140" spans="10:61" x14ac:dyDescent="0.2">
      <c r="J3140" s="7"/>
      <c r="K3140" s="7"/>
      <c r="L3140" s="7"/>
      <c r="M3140" s="7"/>
      <c r="N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R3140" s="7"/>
      <c r="AT3140" s="7"/>
      <c r="AV3140" s="7"/>
      <c r="AW3140" s="7"/>
      <c r="AX3140" s="7"/>
      <c r="AY3140" s="7"/>
      <c r="AZ3140" s="7"/>
      <c r="BA3140" s="7"/>
      <c r="BI3140" s="7"/>
    </row>
    <row r="3141" spans="10:61" x14ac:dyDescent="0.2">
      <c r="J3141" s="7"/>
      <c r="K3141" s="7"/>
      <c r="L3141" s="7"/>
      <c r="M3141" s="7"/>
      <c r="N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R3141" s="7"/>
      <c r="AT3141" s="7"/>
      <c r="AV3141" s="7"/>
      <c r="AW3141" s="7"/>
      <c r="AX3141" s="7"/>
      <c r="AY3141" s="7"/>
      <c r="AZ3141" s="7"/>
      <c r="BA3141" s="7"/>
      <c r="BI3141" s="7"/>
    </row>
    <row r="3142" spans="10:61" x14ac:dyDescent="0.2">
      <c r="J3142" s="7"/>
      <c r="K3142" s="7"/>
      <c r="L3142" s="7"/>
      <c r="M3142" s="7"/>
      <c r="N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R3142" s="7"/>
      <c r="AT3142" s="7"/>
      <c r="AV3142" s="7"/>
      <c r="AW3142" s="7"/>
      <c r="AX3142" s="7"/>
      <c r="AY3142" s="7"/>
      <c r="AZ3142" s="7"/>
      <c r="BA3142" s="7"/>
      <c r="BI3142" s="7"/>
    </row>
    <row r="3143" spans="10:61" x14ac:dyDescent="0.2">
      <c r="J3143" s="7"/>
      <c r="K3143" s="7"/>
      <c r="L3143" s="7"/>
      <c r="M3143" s="7"/>
      <c r="N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R3143" s="7"/>
      <c r="AT3143" s="7"/>
      <c r="AV3143" s="7"/>
      <c r="AW3143" s="7"/>
      <c r="AX3143" s="7"/>
      <c r="AY3143" s="7"/>
      <c r="AZ3143" s="7"/>
      <c r="BA3143" s="7"/>
      <c r="BI3143" s="7"/>
    </row>
    <row r="3144" spans="10:61" x14ac:dyDescent="0.2">
      <c r="J3144" s="7"/>
      <c r="K3144" s="7"/>
      <c r="L3144" s="7"/>
      <c r="M3144" s="7"/>
      <c r="N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R3144" s="7"/>
      <c r="AT3144" s="7"/>
      <c r="AV3144" s="7"/>
      <c r="AW3144" s="7"/>
      <c r="AX3144" s="7"/>
      <c r="AY3144" s="7"/>
      <c r="AZ3144" s="7"/>
      <c r="BA3144" s="7"/>
      <c r="BI3144" s="7"/>
    </row>
    <row r="3145" spans="10:61" x14ac:dyDescent="0.2">
      <c r="J3145" s="7"/>
      <c r="K3145" s="7"/>
      <c r="L3145" s="7"/>
      <c r="M3145" s="7"/>
      <c r="N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R3145" s="7"/>
      <c r="AT3145" s="7"/>
      <c r="AV3145" s="7"/>
      <c r="AW3145" s="7"/>
      <c r="AX3145" s="7"/>
      <c r="AY3145" s="7"/>
      <c r="AZ3145" s="7"/>
      <c r="BA3145" s="7"/>
      <c r="BI3145" s="7"/>
    </row>
    <row r="3146" spans="10:61" x14ac:dyDescent="0.2">
      <c r="J3146" s="7"/>
      <c r="K3146" s="7"/>
      <c r="L3146" s="7"/>
      <c r="M3146" s="7"/>
      <c r="N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R3146" s="7"/>
      <c r="AT3146" s="7"/>
      <c r="AV3146" s="7"/>
      <c r="AW3146" s="7"/>
      <c r="AX3146" s="7"/>
      <c r="AY3146" s="7"/>
      <c r="AZ3146" s="7"/>
      <c r="BA3146" s="7"/>
      <c r="BI3146" s="7"/>
    </row>
    <row r="3147" spans="10:61" x14ac:dyDescent="0.2">
      <c r="J3147" s="7"/>
      <c r="K3147" s="7"/>
      <c r="L3147" s="7"/>
      <c r="M3147" s="7"/>
      <c r="N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R3147" s="7"/>
      <c r="AT3147" s="7"/>
      <c r="AV3147" s="7"/>
      <c r="AW3147" s="7"/>
      <c r="AX3147" s="7"/>
      <c r="AY3147" s="7"/>
      <c r="AZ3147" s="7"/>
      <c r="BA3147" s="7"/>
      <c r="BI3147" s="7"/>
    </row>
    <row r="3148" spans="10:61" x14ac:dyDescent="0.2">
      <c r="J3148" s="7"/>
      <c r="K3148" s="7"/>
      <c r="L3148" s="7"/>
      <c r="M3148" s="7"/>
      <c r="N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R3148" s="7"/>
      <c r="AT3148" s="7"/>
      <c r="AV3148" s="7"/>
      <c r="AW3148" s="7"/>
      <c r="AX3148" s="7"/>
      <c r="AY3148" s="7"/>
      <c r="AZ3148" s="7"/>
      <c r="BA3148" s="7"/>
      <c r="BI3148" s="7"/>
    </row>
    <row r="3149" spans="10:61" x14ac:dyDescent="0.2">
      <c r="J3149" s="7"/>
      <c r="K3149" s="7"/>
      <c r="L3149" s="7"/>
      <c r="M3149" s="7"/>
      <c r="N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R3149" s="7"/>
      <c r="AT3149" s="7"/>
      <c r="AV3149" s="7"/>
      <c r="AW3149" s="7"/>
      <c r="AX3149" s="7"/>
      <c r="AY3149" s="7"/>
      <c r="AZ3149" s="7"/>
      <c r="BA3149" s="7"/>
      <c r="BI3149" s="7"/>
    </row>
    <row r="3150" spans="10:61" x14ac:dyDescent="0.2">
      <c r="J3150" s="7"/>
      <c r="K3150" s="7"/>
      <c r="L3150" s="7"/>
      <c r="M3150" s="7"/>
      <c r="N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R3150" s="7"/>
      <c r="AT3150" s="7"/>
      <c r="AV3150" s="7"/>
      <c r="AW3150" s="7"/>
      <c r="AX3150" s="7"/>
      <c r="AY3150" s="7"/>
      <c r="AZ3150" s="7"/>
      <c r="BA3150" s="7"/>
      <c r="BI3150" s="7"/>
    </row>
    <row r="3151" spans="10:61" x14ac:dyDescent="0.2">
      <c r="J3151" s="7"/>
      <c r="K3151" s="7"/>
      <c r="L3151" s="7"/>
      <c r="M3151" s="7"/>
      <c r="N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R3151" s="7"/>
      <c r="AT3151" s="7"/>
      <c r="AV3151" s="7"/>
      <c r="AW3151" s="7"/>
      <c r="AX3151" s="7"/>
      <c r="AY3151" s="7"/>
      <c r="AZ3151" s="7"/>
      <c r="BA3151" s="7"/>
      <c r="BI3151" s="7"/>
    </row>
    <row r="3152" spans="10:61" x14ac:dyDescent="0.2">
      <c r="J3152" s="7"/>
      <c r="K3152" s="7"/>
      <c r="L3152" s="7"/>
      <c r="M3152" s="7"/>
      <c r="N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R3152" s="7"/>
      <c r="AT3152" s="7"/>
      <c r="AV3152" s="7"/>
      <c r="AW3152" s="7"/>
      <c r="AX3152" s="7"/>
      <c r="AY3152" s="7"/>
      <c r="AZ3152" s="7"/>
      <c r="BA3152" s="7"/>
      <c r="BI3152" s="7"/>
    </row>
    <row r="3153" spans="10:61" x14ac:dyDescent="0.2">
      <c r="J3153" s="7"/>
      <c r="K3153" s="7"/>
      <c r="L3153" s="7"/>
      <c r="M3153" s="7"/>
      <c r="N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R3153" s="7"/>
      <c r="AT3153" s="7"/>
      <c r="AV3153" s="7"/>
      <c r="AW3153" s="7"/>
      <c r="AX3153" s="7"/>
      <c r="AY3153" s="7"/>
      <c r="AZ3153" s="7"/>
      <c r="BA3153" s="7"/>
      <c r="BI3153" s="7"/>
    </row>
    <row r="3154" spans="10:61" x14ac:dyDescent="0.2">
      <c r="J3154" s="7"/>
      <c r="K3154" s="7"/>
      <c r="L3154" s="7"/>
      <c r="M3154" s="7"/>
      <c r="N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R3154" s="7"/>
      <c r="AT3154" s="7"/>
      <c r="AV3154" s="7"/>
      <c r="AW3154" s="7"/>
      <c r="AX3154" s="7"/>
      <c r="AY3154" s="7"/>
      <c r="AZ3154" s="7"/>
      <c r="BA3154" s="7"/>
      <c r="BI3154" s="7"/>
    </row>
    <row r="3155" spans="10:61" x14ac:dyDescent="0.2">
      <c r="J3155" s="7"/>
      <c r="K3155" s="7"/>
      <c r="L3155" s="7"/>
      <c r="M3155" s="7"/>
      <c r="N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R3155" s="7"/>
      <c r="AT3155" s="7"/>
      <c r="AV3155" s="7"/>
      <c r="AW3155" s="7"/>
      <c r="AX3155" s="7"/>
      <c r="AY3155" s="7"/>
      <c r="AZ3155" s="7"/>
      <c r="BA3155" s="7"/>
      <c r="BI3155" s="7"/>
    </row>
    <row r="3156" spans="10:61" x14ac:dyDescent="0.2">
      <c r="J3156" s="7"/>
      <c r="K3156" s="7"/>
      <c r="L3156" s="7"/>
      <c r="M3156" s="7"/>
      <c r="N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R3156" s="7"/>
      <c r="AT3156" s="7"/>
      <c r="AV3156" s="7"/>
      <c r="AW3156" s="7"/>
      <c r="AX3156" s="7"/>
      <c r="AY3156" s="7"/>
      <c r="AZ3156" s="7"/>
      <c r="BA3156" s="7"/>
      <c r="BI3156" s="7"/>
    </row>
    <row r="3157" spans="10:61" x14ac:dyDescent="0.2">
      <c r="J3157" s="7"/>
      <c r="K3157" s="7"/>
      <c r="L3157" s="7"/>
      <c r="M3157" s="7"/>
      <c r="N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R3157" s="7"/>
      <c r="AT3157" s="7"/>
      <c r="AV3157" s="7"/>
      <c r="AW3157" s="7"/>
      <c r="AX3157" s="7"/>
      <c r="AY3157" s="7"/>
      <c r="AZ3157" s="7"/>
      <c r="BA3157" s="7"/>
      <c r="BI3157" s="7"/>
    </row>
    <row r="3158" spans="10:61" x14ac:dyDescent="0.2">
      <c r="J3158" s="7"/>
      <c r="K3158" s="7"/>
      <c r="L3158" s="7"/>
      <c r="M3158" s="7"/>
      <c r="N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R3158" s="7"/>
      <c r="AT3158" s="7"/>
      <c r="AV3158" s="7"/>
      <c r="AW3158" s="7"/>
      <c r="AX3158" s="7"/>
      <c r="AY3158" s="7"/>
      <c r="AZ3158" s="7"/>
      <c r="BA3158" s="7"/>
      <c r="BI3158" s="7"/>
    </row>
    <row r="3159" spans="10:61" x14ac:dyDescent="0.2">
      <c r="J3159" s="7"/>
      <c r="K3159" s="7"/>
      <c r="L3159" s="7"/>
      <c r="M3159" s="7"/>
      <c r="N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R3159" s="7"/>
      <c r="AT3159" s="7"/>
      <c r="AV3159" s="7"/>
      <c r="AW3159" s="7"/>
      <c r="AX3159" s="7"/>
      <c r="AY3159" s="7"/>
      <c r="AZ3159" s="7"/>
      <c r="BA3159" s="7"/>
      <c r="BI3159" s="7"/>
    </row>
    <row r="3160" spans="10:61" x14ac:dyDescent="0.2">
      <c r="J3160" s="7"/>
      <c r="K3160" s="7"/>
      <c r="L3160" s="7"/>
      <c r="M3160" s="7"/>
      <c r="N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R3160" s="7"/>
      <c r="AT3160" s="7"/>
      <c r="AV3160" s="7"/>
      <c r="AW3160" s="7"/>
      <c r="AX3160" s="7"/>
      <c r="AY3160" s="7"/>
      <c r="AZ3160" s="7"/>
      <c r="BA3160" s="7"/>
      <c r="BI3160" s="7"/>
    </row>
    <row r="3161" spans="10:61" x14ac:dyDescent="0.2">
      <c r="J3161" s="7"/>
      <c r="K3161" s="7"/>
      <c r="L3161" s="7"/>
      <c r="M3161" s="7"/>
      <c r="N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R3161" s="7"/>
      <c r="AT3161" s="7"/>
      <c r="AV3161" s="7"/>
      <c r="AW3161" s="7"/>
      <c r="AX3161" s="7"/>
      <c r="AY3161" s="7"/>
      <c r="AZ3161" s="7"/>
      <c r="BA3161" s="7"/>
      <c r="BI3161" s="7"/>
    </row>
    <row r="3162" spans="10:61" x14ac:dyDescent="0.2">
      <c r="J3162" s="7"/>
      <c r="K3162" s="7"/>
      <c r="L3162" s="7"/>
      <c r="M3162" s="7"/>
      <c r="N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R3162" s="7"/>
      <c r="AT3162" s="7"/>
      <c r="AV3162" s="7"/>
      <c r="AW3162" s="7"/>
      <c r="AX3162" s="7"/>
      <c r="AY3162" s="7"/>
      <c r="AZ3162" s="7"/>
      <c r="BA3162" s="7"/>
      <c r="BI3162" s="7"/>
    </row>
    <row r="3163" spans="10:61" x14ac:dyDescent="0.2">
      <c r="J3163" s="7"/>
      <c r="K3163" s="7"/>
      <c r="L3163" s="7"/>
      <c r="M3163" s="7"/>
      <c r="N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R3163" s="7"/>
      <c r="AT3163" s="7"/>
      <c r="AV3163" s="7"/>
      <c r="AW3163" s="7"/>
      <c r="AX3163" s="7"/>
      <c r="AY3163" s="7"/>
      <c r="AZ3163" s="7"/>
      <c r="BA3163" s="7"/>
      <c r="BI3163" s="7"/>
    </row>
    <row r="3164" spans="10:61" x14ac:dyDescent="0.2">
      <c r="J3164" s="7"/>
      <c r="K3164" s="7"/>
      <c r="L3164" s="7"/>
      <c r="M3164" s="7"/>
      <c r="N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R3164" s="7"/>
      <c r="AT3164" s="7"/>
      <c r="AV3164" s="7"/>
      <c r="AW3164" s="7"/>
      <c r="AX3164" s="7"/>
      <c r="AY3164" s="7"/>
      <c r="AZ3164" s="7"/>
      <c r="BA3164" s="7"/>
      <c r="BI3164" s="7"/>
    </row>
    <row r="3165" spans="10:61" x14ac:dyDescent="0.2">
      <c r="J3165" s="7"/>
      <c r="K3165" s="7"/>
      <c r="L3165" s="7"/>
      <c r="M3165" s="7"/>
      <c r="N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R3165" s="7"/>
      <c r="AT3165" s="7"/>
      <c r="AV3165" s="7"/>
      <c r="AW3165" s="7"/>
      <c r="AX3165" s="7"/>
      <c r="AY3165" s="7"/>
      <c r="AZ3165" s="7"/>
      <c r="BA3165" s="7"/>
      <c r="BI3165" s="7"/>
    </row>
    <row r="3166" spans="10:61" x14ac:dyDescent="0.2">
      <c r="J3166" s="7"/>
      <c r="K3166" s="7"/>
      <c r="L3166" s="7"/>
      <c r="M3166" s="7"/>
      <c r="N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R3166" s="7"/>
      <c r="AT3166" s="7"/>
      <c r="AV3166" s="7"/>
      <c r="AW3166" s="7"/>
      <c r="AX3166" s="7"/>
      <c r="AY3166" s="7"/>
      <c r="AZ3166" s="7"/>
      <c r="BA3166" s="7"/>
      <c r="BI3166" s="7"/>
    </row>
    <row r="3167" spans="10:61" x14ac:dyDescent="0.2">
      <c r="J3167" s="7"/>
      <c r="K3167" s="7"/>
      <c r="L3167" s="7"/>
      <c r="M3167" s="7"/>
      <c r="N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R3167" s="7"/>
      <c r="AT3167" s="7"/>
      <c r="AV3167" s="7"/>
      <c r="AW3167" s="7"/>
      <c r="AX3167" s="7"/>
      <c r="AY3167" s="7"/>
      <c r="AZ3167" s="7"/>
      <c r="BA3167" s="7"/>
      <c r="BI3167" s="7"/>
    </row>
    <row r="3168" spans="10:61" x14ac:dyDescent="0.2">
      <c r="J3168" s="7"/>
      <c r="K3168" s="7"/>
      <c r="L3168" s="7"/>
      <c r="M3168" s="7"/>
      <c r="N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R3168" s="7"/>
      <c r="AT3168" s="7"/>
      <c r="AV3168" s="7"/>
      <c r="AW3168" s="7"/>
      <c r="AX3168" s="7"/>
      <c r="AY3168" s="7"/>
      <c r="AZ3168" s="7"/>
      <c r="BA3168" s="7"/>
      <c r="BI3168" s="7"/>
    </row>
    <row r="3169" spans="10:61" x14ac:dyDescent="0.2">
      <c r="J3169" s="7"/>
      <c r="K3169" s="7"/>
      <c r="L3169" s="7"/>
      <c r="M3169" s="7"/>
      <c r="N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R3169" s="7"/>
      <c r="AT3169" s="7"/>
      <c r="AV3169" s="7"/>
      <c r="AW3169" s="7"/>
      <c r="AX3169" s="7"/>
      <c r="AY3169" s="7"/>
      <c r="AZ3169" s="7"/>
      <c r="BA3169" s="7"/>
      <c r="BI3169" s="7"/>
    </row>
    <row r="3170" spans="10:61" x14ac:dyDescent="0.2">
      <c r="J3170" s="7"/>
      <c r="K3170" s="7"/>
      <c r="L3170" s="7"/>
      <c r="M3170" s="7"/>
      <c r="N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R3170" s="7"/>
      <c r="AT3170" s="7"/>
      <c r="AV3170" s="7"/>
      <c r="AW3170" s="7"/>
      <c r="AX3170" s="7"/>
      <c r="AY3170" s="7"/>
      <c r="AZ3170" s="7"/>
      <c r="BA3170" s="7"/>
      <c r="BI3170" s="7"/>
    </row>
    <row r="3171" spans="10:61" x14ac:dyDescent="0.2">
      <c r="J3171" s="7"/>
      <c r="K3171" s="7"/>
      <c r="L3171" s="7"/>
      <c r="M3171" s="7"/>
      <c r="N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R3171" s="7"/>
      <c r="AT3171" s="7"/>
      <c r="AV3171" s="7"/>
      <c r="AW3171" s="7"/>
      <c r="AX3171" s="7"/>
      <c r="AY3171" s="7"/>
      <c r="AZ3171" s="7"/>
      <c r="BA3171" s="7"/>
      <c r="BI3171" s="7"/>
    </row>
    <row r="3172" spans="10:61" x14ac:dyDescent="0.2">
      <c r="J3172" s="7"/>
      <c r="K3172" s="7"/>
      <c r="L3172" s="7"/>
      <c r="M3172" s="7"/>
      <c r="N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R3172" s="7"/>
      <c r="AT3172" s="7"/>
      <c r="AV3172" s="7"/>
      <c r="AW3172" s="7"/>
      <c r="AX3172" s="7"/>
      <c r="AY3172" s="7"/>
      <c r="AZ3172" s="7"/>
      <c r="BA3172" s="7"/>
      <c r="BI3172" s="7"/>
    </row>
    <row r="3173" spans="10:61" x14ac:dyDescent="0.2">
      <c r="J3173" s="7"/>
      <c r="K3173" s="7"/>
      <c r="L3173" s="7"/>
      <c r="M3173" s="7"/>
      <c r="N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R3173" s="7"/>
      <c r="AT3173" s="7"/>
      <c r="AV3173" s="7"/>
      <c r="AW3173" s="7"/>
      <c r="AX3173" s="7"/>
      <c r="AY3173" s="7"/>
      <c r="AZ3173" s="7"/>
      <c r="BA3173" s="7"/>
      <c r="BI3173" s="7"/>
    </row>
    <row r="3174" spans="10:61" x14ac:dyDescent="0.2">
      <c r="J3174" s="7"/>
      <c r="K3174" s="7"/>
      <c r="L3174" s="7"/>
      <c r="M3174" s="7"/>
      <c r="N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R3174" s="7"/>
      <c r="AT3174" s="7"/>
      <c r="AV3174" s="7"/>
      <c r="AW3174" s="7"/>
      <c r="AX3174" s="7"/>
      <c r="AY3174" s="7"/>
      <c r="AZ3174" s="7"/>
      <c r="BA3174" s="7"/>
      <c r="BI3174" s="7"/>
    </row>
    <row r="3175" spans="10:61" x14ac:dyDescent="0.2">
      <c r="J3175" s="7"/>
      <c r="K3175" s="7"/>
      <c r="L3175" s="7"/>
      <c r="M3175" s="7"/>
      <c r="N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R3175" s="7"/>
      <c r="AT3175" s="7"/>
      <c r="AV3175" s="7"/>
      <c r="AW3175" s="7"/>
      <c r="AX3175" s="7"/>
      <c r="AY3175" s="7"/>
      <c r="AZ3175" s="7"/>
      <c r="BA3175" s="7"/>
      <c r="BI3175" s="7"/>
    </row>
    <row r="3176" spans="10:61" x14ac:dyDescent="0.2">
      <c r="J3176" s="7"/>
      <c r="K3176" s="7"/>
      <c r="L3176" s="7"/>
      <c r="M3176" s="7"/>
      <c r="N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R3176" s="7"/>
      <c r="AT3176" s="7"/>
      <c r="AV3176" s="7"/>
      <c r="AW3176" s="7"/>
      <c r="AX3176" s="7"/>
      <c r="AY3176" s="7"/>
      <c r="AZ3176" s="7"/>
      <c r="BA3176" s="7"/>
      <c r="BI3176" s="7"/>
    </row>
    <row r="3177" spans="10:61" x14ac:dyDescent="0.2">
      <c r="J3177" s="7"/>
      <c r="K3177" s="7"/>
      <c r="L3177" s="7"/>
      <c r="M3177" s="7"/>
      <c r="N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R3177" s="7"/>
      <c r="AT3177" s="7"/>
      <c r="AV3177" s="7"/>
      <c r="AW3177" s="7"/>
      <c r="AX3177" s="7"/>
      <c r="AY3177" s="7"/>
      <c r="AZ3177" s="7"/>
      <c r="BA3177" s="7"/>
      <c r="BI3177" s="7"/>
    </row>
    <row r="3178" spans="10:61" x14ac:dyDescent="0.2">
      <c r="J3178" s="7"/>
      <c r="K3178" s="7"/>
      <c r="L3178" s="7"/>
      <c r="M3178" s="7"/>
      <c r="N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R3178" s="7"/>
      <c r="AT3178" s="7"/>
      <c r="AV3178" s="7"/>
      <c r="AW3178" s="7"/>
      <c r="AX3178" s="7"/>
      <c r="AY3178" s="7"/>
      <c r="AZ3178" s="7"/>
      <c r="BA3178" s="7"/>
      <c r="BI3178" s="7"/>
    </row>
    <row r="3179" spans="10:61" x14ac:dyDescent="0.2">
      <c r="J3179" s="7"/>
      <c r="K3179" s="7"/>
      <c r="L3179" s="7"/>
      <c r="M3179" s="7"/>
      <c r="N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R3179" s="7"/>
      <c r="AT3179" s="7"/>
      <c r="AV3179" s="7"/>
      <c r="AW3179" s="7"/>
      <c r="AX3179" s="7"/>
      <c r="AY3179" s="7"/>
      <c r="AZ3179" s="7"/>
      <c r="BA3179" s="7"/>
      <c r="BI3179" s="7"/>
    </row>
    <row r="3180" spans="10:61" x14ac:dyDescent="0.2">
      <c r="J3180" s="7"/>
      <c r="K3180" s="7"/>
      <c r="L3180" s="7"/>
      <c r="M3180" s="7"/>
      <c r="N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R3180" s="7"/>
      <c r="AT3180" s="7"/>
      <c r="AV3180" s="7"/>
      <c r="AW3180" s="7"/>
      <c r="AX3180" s="7"/>
      <c r="AY3180" s="7"/>
      <c r="AZ3180" s="7"/>
      <c r="BA3180" s="7"/>
      <c r="BI3180" s="7"/>
    </row>
    <row r="3181" spans="10:61" x14ac:dyDescent="0.2">
      <c r="J3181" s="7"/>
      <c r="K3181" s="7"/>
      <c r="L3181" s="7"/>
      <c r="M3181" s="7"/>
      <c r="N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R3181" s="7"/>
      <c r="AT3181" s="7"/>
      <c r="AV3181" s="7"/>
      <c r="AW3181" s="7"/>
      <c r="AX3181" s="7"/>
      <c r="AY3181" s="7"/>
      <c r="AZ3181" s="7"/>
      <c r="BA3181" s="7"/>
      <c r="BI3181" s="7"/>
    </row>
    <row r="3182" spans="10:61" x14ac:dyDescent="0.2">
      <c r="J3182" s="7"/>
      <c r="K3182" s="7"/>
      <c r="L3182" s="7"/>
      <c r="M3182" s="7"/>
      <c r="N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R3182" s="7"/>
      <c r="AT3182" s="7"/>
      <c r="AV3182" s="7"/>
      <c r="AW3182" s="7"/>
      <c r="AX3182" s="7"/>
      <c r="AY3182" s="7"/>
      <c r="AZ3182" s="7"/>
      <c r="BA3182" s="7"/>
      <c r="BI3182" s="7"/>
    </row>
    <row r="3183" spans="10:61" x14ac:dyDescent="0.2">
      <c r="J3183" s="7"/>
      <c r="K3183" s="7"/>
      <c r="L3183" s="7"/>
      <c r="M3183" s="7"/>
      <c r="N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R3183" s="7"/>
      <c r="AT3183" s="7"/>
      <c r="AV3183" s="7"/>
      <c r="AW3183" s="7"/>
      <c r="AX3183" s="7"/>
      <c r="AY3183" s="7"/>
      <c r="AZ3183" s="7"/>
      <c r="BA3183" s="7"/>
      <c r="BI3183" s="7"/>
    </row>
    <row r="3184" spans="10:61" x14ac:dyDescent="0.2">
      <c r="J3184" s="7"/>
      <c r="K3184" s="7"/>
      <c r="L3184" s="7"/>
      <c r="M3184" s="7"/>
      <c r="N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R3184" s="7"/>
      <c r="AT3184" s="7"/>
      <c r="AV3184" s="7"/>
      <c r="AW3184" s="7"/>
      <c r="AX3184" s="7"/>
      <c r="AY3184" s="7"/>
      <c r="AZ3184" s="7"/>
      <c r="BA3184" s="7"/>
      <c r="BI3184" s="7"/>
    </row>
    <row r="3185" spans="10:61" x14ac:dyDescent="0.2">
      <c r="J3185" s="7"/>
      <c r="K3185" s="7"/>
      <c r="L3185" s="7"/>
      <c r="M3185" s="7"/>
      <c r="N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R3185" s="7"/>
      <c r="AT3185" s="7"/>
      <c r="AV3185" s="7"/>
      <c r="AW3185" s="7"/>
      <c r="AX3185" s="7"/>
      <c r="AY3185" s="7"/>
      <c r="AZ3185" s="7"/>
      <c r="BA3185" s="7"/>
      <c r="BI3185" s="7"/>
    </row>
    <row r="3186" spans="10:61" x14ac:dyDescent="0.2">
      <c r="J3186" s="7"/>
      <c r="K3186" s="7"/>
      <c r="L3186" s="7"/>
      <c r="M3186" s="7"/>
      <c r="N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R3186" s="7"/>
      <c r="AT3186" s="7"/>
      <c r="AV3186" s="7"/>
      <c r="AW3186" s="7"/>
      <c r="AX3186" s="7"/>
      <c r="AY3186" s="7"/>
      <c r="AZ3186" s="7"/>
      <c r="BA3186" s="7"/>
      <c r="BI3186" s="7"/>
    </row>
    <row r="3187" spans="10:61" x14ac:dyDescent="0.2">
      <c r="J3187" s="7"/>
      <c r="K3187" s="7"/>
      <c r="L3187" s="7"/>
      <c r="M3187" s="7"/>
      <c r="N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R3187" s="7"/>
      <c r="AT3187" s="7"/>
      <c r="AV3187" s="7"/>
      <c r="AW3187" s="7"/>
      <c r="AX3187" s="7"/>
      <c r="AY3187" s="7"/>
      <c r="AZ3187" s="7"/>
      <c r="BA3187" s="7"/>
      <c r="BI3187" s="7"/>
    </row>
    <row r="3188" spans="10:61" x14ac:dyDescent="0.2">
      <c r="J3188" s="7"/>
      <c r="K3188" s="7"/>
      <c r="L3188" s="7"/>
      <c r="M3188" s="7"/>
      <c r="N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R3188" s="7"/>
      <c r="AT3188" s="7"/>
      <c r="AV3188" s="7"/>
      <c r="AW3188" s="7"/>
      <c r="AX3188" s="7"/>
      <c r="AY3188" s="7"/>
      <c r="AZ3188" s="7"/>
      <c r="BA3188" s="7"/>
      <c r="BI3188" s="7"/>
    </row>
    <row r="3189" spans="10:61" x14ac:dyDescent="0.2">
      <c r="J3189" s="7"/>
      <c r="K3189" s="7"/>
      <c r="L3189" s="7"/>
      <c r="M3189" s="7"/>
      <c r="N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R3189" s="7"/>
      <c r="AT3189" s="7"/>
      <c r="AV3189" s="7"/>
      <c r="AW3189" s="7"/>
      <c r="AX3189" s="7"/>
      <c r="AY3189" s="7"/>
      <c r="AZ3189" s="7"/>
      <c r="BA3189" s="7"/>
      <c r="BI3189" s="7"/>
    </row>
    <row r="3190" spans="10:61" x14ac:dyDescent="0.2">
      <c r="J3190" s="7"/>
      <c r="K3190" s="7"/>
      <c r="L3190" s="7"/>
      <c r="M3190" s="7"/>
      <c r="N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R3190" s="7"/>
      <c r="AT3190" s="7"/>
      <c r="AV3190" s="7"/>
      <c r="AW3190" s="7"/>
      <c r="AX3190" s="7"/>
      <c r="AY3190" s="7"/>
      <c r="AZ3190" s="7"/>
      <c r="BA3190" s="7"/>
      <c r="BI3190" s="7"/>
    </row>
    <row r="3191" spans="10:61" x14ac:dyDescent="0.2">
      <c r="J3191" s="7"/>
      <c r="K3191" s="7"/>
      <c r="L3191" s="7"/>
      <c r="M3191" s="7"/>
      <c r="N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R3191" s="7"/>
      <c r="AT3191" s="7"/>
      <c r="AV3191" s="7"/>
      <c r="AW3191" s="7"/>
      <c r="AX3191" s="7"/>
      <c r="AY3191" s="7"/>
      <c r="AZ3191" s="7"/>
      <c r="BA3191" s="7"/>
      <c r="BI3191" s="7"/>
    </row>
    <row r="3192" spans="10:61" x14ac:dyDescent="0.2">
      <c r="J3192" s="7"/>
      <c r="K3192" s="7"/>
      <c r="L3192" s="7"/>
      <c r="M3192" s="7"/>
      <c r="N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R3192" s="7"/>
      <c r="AT3192" s="7"/>
      <c r="AV3192" s="7"/>
      <c r="AW3192" s="7"/>
      <c r="AX3192" s="7"/>
      <c r="AY3192" s="7"/>
      <c r="AZ3192" s="7"/>
      <c r="BA3192" s="7"/>
      <c r="BI3192" s="7"/>
    </row>
    <row r="3193" spans="10:61" x14ac:dyDescent="0.2">
      <c r="J3193" s="7"/>
      <c r="K3193" s="7"/>
      <c r="L3193" s="7"/>
      <c r="M3193" s="7"/>
      <c r="N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R3193" s="7"/>
      <c r="AT3193" s="7"/>
      <c r="AV3193" s="7"/>
      <c r="AW3193" s="7"/>
      <c r="AX3193" s="7"/>
      <c r="AY3193" s="7"/>
      <c r="AZ3193" s="7"/>
      <c r="BA3193" s="7"/>
      <c r="BI3193" s="7"/>
    </row>
    <row r="3194" spans="10:61" x14ac:dyDescent="0.2">
      <c r="J3194" s="7"/>
      <c r="K3194" s="7"/>
      <c r="L3194" s="7"/>
      <c r="M3194" s="7"/>
      <c r="N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R3194" s="7"/>
      <c r="AT3194" s="7"/>
      <c r="AV3194" s="7"/>
      <c r="AW3194" s="7"/>
      <c r="AX3194" s="7"/>
      <c r="AY3194" s="7"/>
      <c r="AZ3194" s="7"/>
      <c r="BA3194" s="7"/>
      <c r="BI3194" s="7"/>
    </row>
    <row r="3195" spans="10:61" x14ac:dyDescent="0.2">
      <c r="J3195" s="7"/>
      <c r="K3195" s="7"/>
      <c r="L3195" s="7"/>
      <c r="M3195" s="7"/>
      <c r="N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R3195" s="7"/>
      <c r="AT3195" s="7"/>
      <c r="AV3195" s="7"/>
      <c r="AW3195" s="7"/>
      <c r="AX3195" s="7"/>
      <c r="AY3195" s="7"/>
      <c r="AZ3195" s="7"/>
      <c r="BA3195" s="7"/>
      <c r="BI3195" s="7"/>
    </row>
    <row r="3196" spans="10:61" x14ac:dyDescent="0.2">
      <c r="J3196" s="7"/>
      <c r="K3196" s="7"/>
      <c r="L3196" s="7"/>
      <c r="M3196" s="7"/>
      <c r="N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R3196" s="7"/>
      <c r="AT3196" s="7"/>
      <c r="AV3196" s="7"/>
      <c r="AW3196" s="7"/>
      <c r="AX3196" s="7"/>
      <c r="AY3196" s="7"/>
      <c r="AZ3196" s="7"/>
      <c r="BA3196" s="7"/>
      <c r="BI3196" s="7"/>
    </row>
    <row r="3197" spans="10:61" x14ac:dyDescent="0.2">
      <c r="J3197" s="7"/>
      <c r="K3197" s="7"/>
      <c r="L3197" s="7"/>
      <c r="M3197" s="7"/>
      <c r="N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R3197" s="7"/>
      <c r="AT3197" s="7"/>
      <c r="AV3197" s="7"/>
      <c r="AW3197" s="7"/>
      <c r="AX3197" s="7"/>
      <c r="AY3197" s="7"/>
      <c r="AZ3197" s="7"/>
      <c r="BA3197" s="7"/>
      <c r="BI3197" s="7"/>
    </row>
    <row r="3198" spans="10:61" x14ac:dyDescent="0.2">
      <c r="J3198" s="7"/>
      <c r="K3198" s="7"/>
      <c r="L3198" s="7"/>
      <c r="M3198" s="7"/>
      <c r="N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R3198" s="7"/>
      <c r="AT3198" s="7"/>
      <c r="AV3198" s="7"/>
      <c r="AW3198" s="7"/>
      <c r="AX3198" s="7"/>
      <c r="AY3198" s="7"/>
      <c r="AZ3198" s="7"/>
      <c r="BA3198" s="7"/>
      <c r="BI3198" s="7"/>
    </row>
    <row r="3199" spans="10:61" x14ac:dyDescent="0.2">
      <c r="J3199" s="7"/>
      <c r="K3199" s="7"/>
      <c r="L3199" s="7"/>
      <c r="M3199" s="7"/>
      <c r="N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R3199" s="7"/>
      <c r="AT3199" s="7"/>
      <c r="AV3199" s="7"/>
      <c r="AW3199" s="7"/>
      <c r="AX3199" s="7"/>
      <c r="AY3199" s="7"/>
      <c r="AZ3199" s="7"/>
      <c r="BA3199" s="7"/>
      <c r="BI3199" s="7"/>
    </row>
    <row r="3200" spans="10:61" x14ac:dyDescent="0.2">
      <c r="J3200" s="7"/>
      <c r="K3200" s="7"/>
      <c r="L3200" s="7"/>
      <c r="M3200" s="7"/>
      <c r="N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R3200" s="7"/>
      <c r="AT3200" s="7"/>
      <c r="AV3200" s="7"/>
      <c r="AW3200" s="7"/>
      <c r="AX3200" s="7"/>
      <c r="AY3200" s="7"/>
      <c r="AZ3200" s="7"/>
      <c r="BA3200" s="7"/>
      <c r="BI3200" s="7"/>
    </row>
    <row r="3201" spans="10:61" x14ac:dyDescent="0.2">
      <c r="J3201" s="7"/>
      <c r="K3201" s="7"/>
      <c r="L3201" s="7"/>
      <c r="M3201" s="7"/>
      <c r="N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R3201" s="7"/>
      <c r="AT3201" s="7"/>
      <c r="AV3201" s="7"/>
      <c r="AW3201" s="7"/>
      <c r="AX3201" s="7"/>
      <c r="AY3201" s="7"/>
      <c r="AZ3201" s="7"/>
      <c r="BA3201" s="7"/>
      <c r="BI3201" s="7"/>
    </row>
    <row r="3202" spans="10:61" x14ac:dyDescent="0.2">
      <c r="J3202" s="7"/>
      <c r="K3202" s="7"/>
      <c r="L3202" s="7"/>
      <c r="M3202" s="7"/>
      <c r="N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R3202" s="7"/>
      <c r="AT3202" s="7"/>
      <c r="AV3202" s="7"/>
      <c r="AW3202" s="7"/>
      <c r="AX3202" s="7"/>
      <c r="AY3202" s="7"/>
      <c r="AZ3202" s="7"/>
      <c r="BA3202" s="7"/>
      <c r="BI3202" s="7"/>
    </row>
    <row r="3203" spans="10:61" x14ac:dyDescent="0.2">
      <c r="J3203" s="7"/>
      <c r="K3203" s="7"/>
      <c r="L3203" s="7"/>
      <c r="M3203" s="7"/>
      <c r="N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R3203" s="7"/>
      <c r="AT3203" s="7"/>
      <c r="AV3203" s="7"/>
      <c r="AW3203" s="7"/>
      <c r="AX3203" s="7"/>
      <c r="AY3203" s="7"/>
      <c r="AZ3203" s="7"/>
      <c r="BA3203" s="7"/>
      <c r="BI3203" s="7"/>
    </row>
    <row r="3204" spans="10:61" x14ac:dyDescent="0.2">
      <c r="J3204" s="7"/>
      <c r="K3204" s="7"/>
      <c r="L3204" s="7"/>
      <c r="M3204" s="7"/>
      <c r="N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R3204" s="7"/>
      <c r="AT3204" s="7"/>
      <c r="AV3204" s="7"/>
      <c r="AW3204" s="7"/>
      <c r="AX3204" s="7"/>
      <c r="AY3204" s="7"/>
      <c r="AZ3204" s="7"/>
      <c r="BA3204" s="7"/>
      <c r="BI3204" s="7"/>
    </row>
    <row r="3205" spans="10:61" x14ac:dyDescent="0.2">
      <c r="J3205" s="7"/>
      <c r="K3205" s="7"/>
      <c r="L3205" s="7"/>
      <c r="M3205" s="7"/>
      <c r="N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R3205" s="7"/>
      <c r="AT3205" s="7"/>
      <c r="AV3205" s="7"/>
      <c r="AW3205" s="7"/>
      <c r="AX3205" s="7"/>
      <c r="AY3205" s="7"/>
      <c r="AZ3205" s="7"/>
      <c r="BA3205" s="7"/>
      <c r="BI3205" s="7"/>
    </row>
    <row r="3206" spans="10:61" x14ac:dyDescent="0.2">
      <c r="J3206" s="7"/>
      <c r="K3206" s="7"/>
      <c r="L3206" s="7"/>
      <c r="M3206" s="7"/>
      <c r="N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R3206" s="7"/>
      <c r="AT3206" s="7"/>
      <c r="AV3206" s="7"/>
      <c r="AW3206" s="7"/>
      <c r="AX3206" s="7"/>
      <c r="AY3206" s="7"/>
      <c r="AZ3206" s="7"/>
      <c r="BA3206" s="7"/>
      <c r="BI3206" s="7"/>
    </row>
    <row r="3207" spans="10:61" x14ac:dyDescent="0.2">
      <c r="J3207" s="7"/>
      <c r="K3207" s="7"/>
      <c r="L3207" s="7"/>
      <c r="M3207" s="7"/>
      <c r="N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R3207" s="7"/>
      <c r="AT3207" s="7"/>
      <c r="AV3207" s="7"/>
      <c r="AW3207" s="7"/>
      <c r="AX3207" s="7"/>
      <c r="AY3207" s="7"/>
      <c r="AZ3207" s="7"/>
      <c r="BA3207" s="7"/>
      <c r="BI3207" s="7"/>
    </row>
    <row r="3208" spans="10:61" x14ac:dyDescent="0.2">
      <c r="J3208" s="7"/>
      <c r="K3208" s="7"/>
      <c r="L3208" s="7"/>
      <c r="M3208" s="7"/>
      <c r="N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R3208" s="7"/>
      <c r="AT3208" s="7"/>
      <c r="AV3208" s="7"/>
      <c r="AW3208" s="7"/>
      <c r="AX3208" s="7"/>
      <c r="AY3208" s="7"/>
      <c r="AZ3208" s="7"/>
      <c r="BA3208" s="7"/>
      <c r="BI3208" s="7"/>
    </row>
    <row r="3209" spans="10:61" x14ac:dyDescent="0.2">
      <c r="J3209" s="7"/>
      <c r="K3209" s="7"/>
      <c r="L3209" s="7"/>
      <c r="M3209" s="7"/>
      <c r="N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R3209" s="7"/>
      <c r="AT3209" s="7"/>
      <c r="AV3209" s="7"/>
      <c r="AW3209" s="7"/>
      <c r="AX3209" s="7"/>
      <c r="AY3209" s="7"/>
      <c r="AZ3209" s="7"/>
      <c r="BA3209" s="7"/>
      <c r="BI3209" s="7"/>
    </row>
    <row r="3210" spans="10:61" x14ac:dyDescent="0.2">
      <c r="J3210" s="7"/>
      <c r="K3210" s="7"/>
      <c r="L3210" s="7"/>
      <c r="M3210" s="7"/>
      <c r="N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R3210" s="7"/>
      <c r="AT3210" s="7"/>
      <c r="AV3210" s="7"/>
      <c r="AW3210" s="7"/>
      <c r="AX3210" s="7"/>
      <c r="AY3210" s="7"/>
      <c r="AZ3210" s="7"/>
      <c r="BA3210" s="7"/>
      <c r="BI3210" s="7"/>
    </row>
    <row r="3211" spans="10:61" x14ac:dyDescent="0.2">
      <c r="J3211" s="7"/>
      <c r="K3211" s="7"/>
      <c r="L3211" s="7"/>
      <c r="M3211" s="7"/>
      <c r="N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R3211" s="7"/>
      <c r="AT3211" s="7"/>
      <c r="AV3211" s="7"/>
      <c r="AW3211" s="7"/>
      <c r="AX3211" s="7"/>
      <c r="AY3211" s="7"/>
      <c r="AZ3211" s="7"/>
      <c r="BA3211" s="7"/>
      <c r="BI3211" s="7"/>
    </row>
    <row r="3212" spans="10:61" x14ac:dyDescent="0.2">
      <c r="J3212" s="7"/>
      <c r="K3212" s="7"/>
      <c r="L3212" s="7"/>
      <c r="M3212" s="7"/>
      <c r="N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R3212" s="7"/>
      <c r="AT3212" s="7"/>
      <c r="AV3212" s="7"/>
      <c r="AW3212" s="7"/>
      <c r="AX3212" s="7"/>
      <c r="AY3212" s="7"/>
      <c r="AZ3212" s="7"/>
      <c r="BA3212" s="7"/>
      <c r="BI3212" s="7"/>
    </row>
    <row r="3213" spans="10:61" x14ac:dyDescent="0.2">
      <c r="J3213" s="7"/>
      <c r="K3213" s="7"/>
      <c r="L3213" s="7"/>
      <c r="M3213" s="7"/>
      <c r="N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R3213" s="7"/>
      <c r="AT3213" s="7"/>
      <c r="AV3213" s="7"/>
      <c r="AW3213" s="7"/>
      <c r="AX3213" s="7"/>
      <c r="AY3213" s="7"/>
      <c r="AZ3213" s="7"/>
      <c r="BA3213" s="7"/>
      <c r="BI3213" s="7"/>
    </row>
    <row r="3214" spans="10:61" x14ac:dyDescent="0.2">
      <c r="J3214" s="7"/>
      <c r="K3214" s="7"/>
      <c r="L3214" s="7"/>
      <c r="M3214" s="7"/>
      <c r="N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R3214" s="7"/>
      <c r="AT3214" s="7"/>
      <c r="AV3214" s="7"/>
      <c r="AW3214" s="7"/>
      <c r="AX3214" s="7"/>
      <c r="AY3214" s="7"/>
      <c r="AZ3214" s="7"/>
      <c r="BA3214" s="7"/>
      <c r="BI3214" s="7"/>
    </row>
    <row r="3215" spans="10:61" x14ac:dyDescent="0.2">
      <c r="J3215" s="7"/>
      <c r="K3215" s="7"/>
      <c r="L3215" s="7"/>
      <c r="M3215" s="7"/>
      <c r="N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R3215" s="7"/>
      <c r="AT3215" s="7"/>
      <c r="AV3215" s="7"/>
      <c r="AW3215" s="7"/>
      <c r="AX3215" s="7"/>
      <c r="AY3215" s="7"/>
      <c r="AZ3215" s="7"/>
      <c r="BA3215" s="7"/>
      <c r="BI3215" s="7"/>
    </row>
    <row r="3216" spans="10:61" x14ac:dyDescent="0.2">
      <c r="J3216" s="7"/>
      <c r="K3216" s="7"/>
      <c r="L3216" s="7"/>
      <c r="M3216" s="7"/>
      <c r="N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R3216" s="7"/>
      <c r="AT3216" s="7"/>
      <c r="AV3216" s="7"/>
      <c r="AW3216" s="7"/>
      <c r="AX3216" s="7"/>
      <c r="AY3216" s="7"/>
      <c r="AZ3216" s="7"/>
      <c r="BA3216" s="7"/>
      <c r="BI3216" s="7"/>
    </row>
    <row r="3217" spans="10:61" x14ac:dyDescent="0.2">
      <c r="J3217" s="7"/>
      <c r="K3217" s="7"/>
      <c r="L3217" s="7"/>
      <c r="M3217" s="7"/>
      <c r="N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R3217" s="7"/>
      <c r="AT3217" s="7"/>
      <c r="AV3217" s="7"/>
      <c r="AW3217" s="7"/>
      <c r="AX3217" s="7"/>
      <c r="AY3217" s="7"/>
      <c r="AZ3217" s="7"/>
      <c r="BA3217" s="7"/>
      <c r="BI3217" s="7"/>
    </row>
    <row r="3218" spans="10:61" x14ac:dyDescent="0.2">
      <c r="J3218" s="7"/>
      <c r="K3218" s="7"/>
      <c r="L3218" s="7"/>
      <c r="M3218" s="7"/>
      <c r="N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R3218" s="7"/>
      <c r="AT3218" s="7"/>
      <c r="AV3218" s="7"/>
      <c r="AW3218" s="7"/>
      <c r="AX3218" s="7"/>
      <c r="AY3218" s="7"/>
      <c r="AZ3218" s="7"/>
      <c r="BA3218" s="7"/>
      <c r="BI3218" s="7"/>
    </row>
    <row r="3219" spans="10:61" x14ac:dyDescent="0.2">
      <c r="J3219" s="7"/>
      <c r="K3219" s="7"/>
      <c r="L3219" s="7"/>
      <c r="M3219" s="7"/>
      <c r="N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R3219" s="7"/>
      <c r="AT3219" s="7"/>
      <c r="AV3219" s="7"/>
      <c r="AW3219" s="7"/>
      <c r="AX3219" s="7"/>
      <c r="AY3219" s="7"/>
      <c r="AZ3219" s="7"/>
      <c r="BA3219" s="7"/>
      <c r="BI3219" s="7"/>
    </row>
    <row r="3220" spans="10:61" x14ac:dyDescent="0.2">
      <c r="J3220" s="7"/>
      <c r="K3220" s="7"/>
      <c r="L3220" s="7"/>
      <c r="M3220" s="7"/>
      <c r="N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R3220" s="7"/>
      <c r="AT3220" s="7"/>
      <c r="AV3220" s="7"/>
      <c r="AW3220" s="7"/>
      <c r="AX3220" s="7"/>
      <c r="AY3220" s="7"/>
      <c r="AZ3220" s="7"/>
      <c r="BA3220" s="7"/>
      <c r="BI3220" s="7"/>
    </row>
    <row r="3221" spans="10:61" x14ac:dyDescent="0.2">
      <c r="J3221" s="7"/>
      <c r="K3221" s="7"/>
      <c r="L3221" s="7"/>
      <c r="M3221" s="7"/>
      <c r="N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R3221" s="7"/>
      <c r="AT3221" s="7"/>
      <c r="AV3221" s="7"/>
      <c r="AW3221" s="7"/>
      <c r="AX3221" s="7"/>
      <c r="AY3221" s="7"/>
      <c r="AZ3221" s="7"/>
      <c r="BA3221" s="7"/>
      <c r="BI3221" s="7"/>
    </row>
    <row r="3222" spans="10:61" x14ac:dyDescent="0.2">
      <c r="J3222" s="7"/>
      <c r="K3222" s="7"/>
      <c r="L3222" s="7"/>
      <c r="M3222" s="7"/>
      <c r="N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R3222" s="7"/>
      <c r="AT3222" s="7"/>
      <c r="AV3222" s="7"/>
      <c r="AW3222" s="7"/>
      <c r="AX3222" s="7"/>
      <c r="AY3222" s="7"/>
      <c r="AZ3222" s="7"/>
      <c r="BA3222" s="7"/>
      <c r="BI3222" s="7"/>
    </row>
    <row r="3223" spans="10:61" x14ac:dyDescent="0.2">
      <c r="J3223" s="7"/>
      <c r="K3223" s="7"/>
      <c r="L3223" s="7"/>
      <c r="M3223" s="7"/>
      <c r="N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R3223" s="7"/>
      <c r="AT3223" s="7"/>
      <c r="AV3223" s="7"/>
      <c r="AW3223" s="7"/>
      <c r="AX3223" s="7"/>
      <c r="AY3223" s="7"/>
      <c r="AZ3223" s="7"/>
      <c r="BA3223" s="7"/>
      <c r="BI3223" s="7"/>
    </row>
    <row r="3224" spans="10:61" x14ac:dyDescent="0.2">
      <c r="J3224" s="7"/>
      <c r="K3224" s="7"/>
      <c r="L3224" s="7"/>
      <c r="M3224" s="7"/>
      <c r="N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R3224" s="7"/>
      <c r="AT3224" s="7"/>
      <c r="AV3224" s="7"/>
      <c r="AW3224" s="7"/>
      <c r="AX3224" s="7"/>
      <c r="AY3224" s="7"/>
      <c r="AZ3224" s="7"/>
      <c r="BA3224" s="7"/>
      <c r="BI3224" s="7"/>
    </row>
    <row r="3225" spans="10:61" x14ac:dyDescent="0.2">
      <c r="J3225" s="7"/>
      <c r="K3225" s="7"/>
      <c r="L3225" s="7"/>
      <c r="M3225" s="7"/>
      <c r="N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R3225" s="7"/>
      <c r="AT3225" s="7"/>
      <c r="AV3225" s="7"/>
      <c r="AW3225" s="7"/>
      <c r="AX3225" s="7"/>
      <c r="AY3225" s="7"/>
      <c r="AZ3225" s="7"/>
      <c r="BA3225" s="7"/>
      <c r="BI3225" s="7"/>
    </row>
    <row r="3226" spans="10:61" x14ac:dyDescent="0.2">
      <c r="J3226" s="7"/>
      <c r="K3226" s="7"/>
      <c r="L3226" s="7"/>
      <c r="M3226" s="7"/>
      <c r="N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R3226" s="7"/>
      <c r="AT3226" s="7"/>
      <c r="AV3226" s="7"/>
      <c r="AW3226" s="7"/>
      <c r="AX3226" s="7"/>
      <c r="AY3226" s="7"/>
      <c r="AZ3226" s="7"/>
      <c r="BA3226" s="7"/>
      <c r="BI3226" s="7"/>
    </row>
    <row r="3227" spans="10:61" x14ac:dyDescent="0.2">
      <c r="J3227" s="7"/>
      <c r="K3227" s="7"/>
      <c r="L3227" s="7"/>
      <c r="M3227" s="7"/>
      <c r="N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R3227" s="7"/>
      <c r="AT3227" s="7"/>
      <c r="AV3227" s="7"/>
      <c r="AW3227" s="7"/>
      <c r="AX3227" s="7"/>
      <c r="AY3227" s="7"/>
      <c r="AZ3227" s="7"/>
      <c r="BA3227" s="7"/>
      <c r="BI3227" s="7"/>
    </row>
    <row r="3228" spans="10:61" x14ac:dyDescent="0.2">
      <c r="J3228" s="7"/>
      <c r="K3228" s="7"/>
      <c r="L3228" s="7"/>
      <c r="M3228" s="7"/>
      <c r="N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R3228" s="7"/>
      <c r="AT3228" s="7"/>
      <c r="AV3228" s="7"/>
      <c r="AW3228" s="7"/>
      <c r="AX3228" s="7"/>
      <c r="AY3228" s="7"/>
      <c r="AZ3228" s="7"/>
      <c r="BA3228" s="7"/>
      <c r="BI3228" s="7"/>
    </row>
    <row r="3229" spans="10:61" x14ac:dyDescent="0.2">
      <c r="J3229" s="7"/>
      <c r="K3229" s="7"/>
      <c r="L3229" s="7"/>
      <c r="M3229" s="7"/>
      <c r="N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R3229" s="7"/>
      <c r="AT3229" s="7"/>
      <c r="AV3229" s="7"/>
      <c r="AW3229" s="7"/>
      <c r="AX3229" s="7"/>
      <c r="AY3229" s="7"/>
      <c r="AZ3229" s="7"/>
      <c r="BA3229" s="7"/>
      <c r="BI3229" s="7"/>
    </row>
    <row r="3230" spans="10:61" x14ac:dyDescent="0.2">
      <c r="J3230" s="7"/>
      <c r="K3230" s="7"/>
      <c r="L3230" s="7"/>
      <c r="M3230" s="7"/>
      <c r="N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R3230" s="7"/>
      <c r="AT3230" s="7"/>
      <c r="AV3230" s="7"/>
      <c r="AW3230" s="7"/>
      <c r="AX3230" s="7"/>
      <c r="AY3230" s="7"/>
      <c r="AZ3230" s="7"/>
      <c r="BA3230" s="7"/>
      <c r="BI3230" s="7"/>
    </row>
    <row r="3231" spans="10:61" x14ac:dyDescent="0.2">
      <c r="J3231" s="7"/>
      <c r="K3231" s="7"/>
      <c r="L3231" s="7"/>
      <c r="M3231" s="7"/>
      <c r="N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R3231" s="7"/>
      <c r="AT3231" s="7"/>
      <c r="AV3231" s="7"/>
      <c r="AW3231" s="7"/>
      <c r="AX3231" s="7"/>
      <c r="AY3231" s="7"/>
      <c r="AZ3231" s="7"/>
      <c r="BA3231" s="7"/>
      <c r="BI3231" s="7"/>
    </row>
    <row r="3232" spans="10:61" x14ac:dyDescent="0.2">
      <c r="J3232" s="7"/>
      <c r="K3232" s="7"/>
      <c r="L3232" s="7"/>
      <c r="M3232" s="7"/>
      <c r="N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R3232" s="7"/>
      <c r="AT3232" s="7"/>
      <c r="AV3232" s="7"/>
      <c r="AW3232" s="7"/>
      <c r="AX3232" s="7"/>
      <c r="AY3232" s="7"/>
      <c r="AZ3232" s="7"/>
      <c r="BA3232" s="7"/>
      <c r="BI3232" s="7"/>
    </row>
    <row r="3233" spans="10:61" x14ac:dyDescent="0.2">
      <c r="J3233" s="7"/>
      <c r="K3233" s="7"/>
      <c r="L3233" s="7"/>
      <c r="M3233" s="7"/>
      <c r="N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R3233" s="7"/>
      <c r="AT3233" s="7"/>
      <c r="AV3233" s="7"/>
      <c r="AW3233" s="7"/>
      <c r="AX3233" s="7"/>
      <c r="AY3233" s="7"/>
      <c r="AZ3233" s="7"/>
      <c r="BA3233" s="7"/>
      <c r="BI3233" s="7"/>
    </row>
    <row r="3234" spans="10:61" x14ac:dyDescent="0.2">
      <c r="J3234" s="7"/>
      <c r="K3234" s="7"/>
      <c r="L3234" s="7"/>
      <c r="M3234" s="7"/>
      <c r="N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R3234" s="7"/>
      <c r="AT3234" s="7"/>
      <c r="AV3234" s="7"/>
      <c r="AW3234" s="7"/>
      <c r="AX3234" s="7"/>
      <c r="AY3234" s="7"/>
      <c r="AZ3234" s="7"/>
      <c r="BA3234" s="7"/>
      <c r="BI3234" s="7"/>
    </row>
    <row r="3235" spans="10:61" x14ac:dyDescent="0.2">
      <c r="J3235" s="7"/>
      <c r="K3235" s="7"/>
      <c r="L3235" s="7"/>
      <c r="M3235" s="7"/>
      <c r="N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R3235" s="7"/>
      <c r="AT3235" s="7"/>
      <c r="AV3235" s="7"/>
      <c r="AW3235" s="7"/>
      <c r="AX3235" s="7"/>
      <c r="AY3235" s="7"/>
      <c r="AZ3235" s="7"/>
      <c r="BA3235" s="7"/>
      <c r="BI3235" s="7"/>
    </row>
    <row r="3236" spans="10:61" x14ac:dyDescent="0.2">
      <c r="J3236" s="7"/>
      <c r="K3236" s="7"/>
      <c r="L3236" s="7"/>
      <c r="M3236" s="7"/>
      <c r="N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R3236" s="7"/>
      <c r="AT3236" s="7"/>
      <c r="AV3236" s="7"/>
      <c r="AW3236" s="7"/>
      <c r="AX3236" s="7"/>
      <c r="AY3236" s="7"/>
      <c r="AZ3236" s="7"/>
      <c r="BA3236" s="7"/>
      <c r="BI3236" s="7"/>
    </row>
    <row r="3237" spans="10:61" x14ac:dyDescent="0.2">
      <c r="J3237" s="7"/>
      <c r="K3237" s="7"/>
      <c r="L3237" s="7"/>
      <c r="M3237" s="7"/>
      <c r="N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R3237" s="7"/>
      <c r="AT3237" s="7"/>
      <c r="AV3237" s="7"/>
      <c r="AW3237" s="7"/>
      <c r="AX3237" s="7"/>
      <c r="AY3237" s="7"/>
      <c r="AZ3237" s="7"/>
      <c r="BA3237" s="7"/>
      <c r="BI3237" s="7"/>
    </row>
    <row r="3238" spans="10:61" x14ac:dyDescent="0.2">
      <c r="J3238" s="7"/>
      <c r="K3238" s="7"/>
      <c r="L3238" s="7"/>
      <c r="M3238" s="7"/>
      <c r="N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R3238" s="7"/>
      <c r="AT3238" s="7"/>
      <c r="AV3238" s="7"/>
      <c r="AW3238" s="7"/>
      <c r="AX3238" s="7"/>
      <c r="AY3238" s="7"/>
      <c r="AZ3238" s="7"/>
      <c r="BA3238" s="7"/>
      <c r="BI3238" s="7"/>
    </row>
    <row r="3239" spans="10:61" x14ac:dyDescent="0.2">
      <c r="J3239" s="7"/>
      <c r="K3239" s="7"/>
      <c r="L3239" s="7"/>
      <c r="M3239" s="7"/>
      <c r="N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R3239" s="7"/>
      <c r="AT3239" s="7"/>
      <c r="AV3239" s="7"/>
      <c r="AW3239" s="7"/>
      <c r="AX3239" s="7"/>
      <c r="AY3239" s="7"/>
      <c r="AZ3239" s="7"/>
      <c r="BA3239" s="7"/>
      <c r="BI3239" s="7"/>
    </row>
    <row r="3240" spans="10:61" x14ac:dyDescent="0.2">
      <c r="J3240" s="7"/>
      <c r="K3240" s="7"/>
      <c r="L3240" s="7"/>
      <c r="M3240" s="7"/>
      <c r="N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R3240" s="7"/>
      <c r="AT3240" s="7"/>
      <c r="AV3240" s="7"/>
      <c r="AW3240" s="7"/>
      <c r="AX3240" s="7"/>
      <c r="AY3240" s="7"/>
      <c r="AZ3240" s="7"/>
      <c r="BA3240" s="7"/>
      <c r="BI3240" s="7"/>
    </row>
    <row r="3241" spans="10:61" x14ac:dyDescent="0.2">
      <c r="J3241" s="7"/>
      <c r="K3241" s="7"/>
      <c r="L3241" s="7"/>
      <c r="M3241" s="7"/>
      <c r="N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R3241" s="7"/>
      <c r="AT3241" s="7"/>
      <c r="AV3241" s="7"/>
      <c r="AW3241" s="7"/>
      <c r="AX3241" s="7"/>
      <c r="AY3241" s="7"/>
      <c r="AZ3241" s="7"/>
      <c r="BA3241" s="7"/>
      <c r="BI3241" s="7"/>
    </row>
    <row r="3242" spans="10:61" x14ac:dyDescent="0.2">
      <c r="J3242" s="7"/>
      <c r="K3242" s="7"/>
      <c r="L3242" s="7"/>
      <c r="M3242" s="7"/>
      <c r="N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R3242" s="7"/>
      <c r="AT3242" s="7"/>
      <c r="AV3242" s="7"/>
      <c r="AW3242" s="7"/>
      <c r="AX3242" s="7"/>
      <c r="AY3242" s="7"/>
      <c r="AZ3242" s="7"/>
      <c r="BA3242" s="7"/>
      <c r="BI3242" s="7"/>
    </row>
    <row r="3243" spans="10:61" x14ac:dyDescent="0.2">
      <c r="J3243" s="7"/>
      <c r="K3243" s="7"/>
      <c r="L3243" s="7"/>
      <c r="M3243" s="7"/>
      <c r="N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R3243" s="7"/>
      <c r="AT3243" s="7"/>
      <c r="AV3243" s="7"/>
      <c r="AW3243" s="7"/>
      <c r="AX3243" s="7"/>
      <c r="AY3243" s="7"/>
      <c r="AZ3243" s="7"/>
      <c r="BA3243" s="7"/>
      <c r="BI3243" s="7"/>
    </row>
    <row r="3244" spans="10:61" x14ac:dyDescent="0.2">
      <c r="J3244" s="7"/>
      <c r="K3244" s="7"/>
      <c r="L3244" s="7"/>
      <c r="M3244" s="7"/>
      <c r="N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R3244" s="7"/>
      <c r="AT3244" s="7"/>
      <c r="AV3244" s="7"/>
      <c r="AW3244" s="7"/>
      <c r="AX3244" s="7"/>
      <c r="AY3244" s="7"/>
      <c r="AZ3244" s="7"/>
      <c r="BA3244" s="7"/>
      <c r="BI3244" s="7"/>
    </row>
    <row r="3245" spans="10:61" x14ac:dyDescent="0.2">
      <c r="J3245" s="7"/>
      <c r="K3245" s="7"/>
      <c r="L3245" s="7"/>
      <c r="M3245" s="7"/>
      <c r="N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R3245" s="7"/>
      <c r="AT3245" s="7"/>
      <c r="AV3245" s="7"/>
      <c r="AW3245" s="7"/>
      <c r="AX3245" s="7"/>
      <c r="AY3245" s="7"/>
      <c r="AZ3245" s="7"/>
      <c r="BA3245" s="7"/>
      <c r="BI3245" s="7"/>
    </row>
    <row r="3246" spans="10:61" x14ac:dyDescent="0.2">
      <c r="J3246" s="7"/>
      <c r="K3246" s="7"/>
      <c r="L3246" s="7"/>
      <c r="M3246" s="7"/>
      <c r="N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R3246" s="7"/>
      <c r="AT3246" s="7"/>
      <c r="AV3246" s="7"/>
      <c r="AW3246" s="7"/>
      <c r="AX3246" s="7"/>
      <c r="AY3246" s="7"/>
      <c r="AZ3246" s="7"/>
      <c r="BA3246" s="7"/>
      <c r="BI3246" s="7"/>
    </row>
    <row r="3247" spans="10:61" x14ac:dyDescent="0.2">
      <c r="J3247" s="7"/>
      <c r="K3247" s="7"/>
      <c r="L3247" s="7"/>
      <c r="M3247" s="7"/>
      <c r="N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R3247" s="7"/>
      <c r="AT3247" s="7"/>
      <c r="AV3247" s="7"/>
      <c r="AW3247" s="7"/>
      <c r="AX3247" s="7"/>
      <c r="AY3247" s="7"/>
      <c r="AZ3247" s="7"/>
      <c r="BA3247" s="7"/>
      <c r="BI3247" s="7"/>
    </row>
    <row r="3248" spans="10:61" x14ac:dyDescent="0.2">
      <c r="J3248" s="7"/>
      <c r="K3248" s="7"/>
      <c r="L3248" s="7"/>
      <c r="M3248" s="7"/>
      <c r="N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R3248" s="7"/>
      <c r="AT3248" s="7"/>
      <c r="AV3248" s="7"/>
      <c r="AW3248" s="7"/>
      <c r="AX3248" s="7"/>
      <c r="AY3248" s="7"/>
      <c r="AZ3248" s="7"/>
      <c r="BA3248" s="7"/>
      <c r="BI3248" s="7"/>
    </row>
    <row r="3249" spans="10:61" x14ac:dyDescent="0.2">
      <c r="J3249" s="7"/>
      <c r="K3249" s="7"/>
      <c r="L3249" s="7"/>
      <c r="M3249" s="7"/>
      <c r="N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R3249" s="7"/>
      <c r="AT3249" s="7"/>
      <c r="AV3249" s="7"/>
      <c r="AW3249" s="7"/>
      <c r="AX3249" s="7"/>
      <c r="AY3249" s="7"/>
      <c r="AZ3249" s="7"/>
      <c r="BA3249" s="7"/>
      <c r="BI3249" s="7"/>
    </row>
    <row r="3250" spans="10:61" x14ac:dyDescent="0.2">
      <c r="J3250" s="7"/>
      <c r="K3250" s="7"/>
      <c r="L3250" s="7"/>
      <c r="M3250" s="7"/>
      <c r="N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R3250" s="7"/>
      <c r="AT3250" s="7"/>
      <c r="AV3250" s="7"/>
      <c r="AW3250" s="7"/>
      <c r="AX3250" s="7"/>
      <c r="AY3250" s="7"/>
      <c r="AZ3250" s="7"/>
      <c r="BA3250" s="7"/>
      <c r="BI3250" s="7"/>
    </row>
    <row r="3251" spans="10:61" x14ac:dyDescent="0.2">
      <c r="J3251" s="7"/>
      <c r="K3251" s="7"/>
      <c r="L3251" s="7"/>
      <c r="M3251" s="7"/>
      <c r="N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R3251" s="7"/>
      <c r="AT3251" s="7"/>
      <c r="AV3251" s="7"/>
      <c r="AW3251" s="7"/>
      <c r="AX3251" s="7"/>
      <c r="AY3251" s="7"/>
      <c r="AZ3251" s="7"/>
      <c r="BA3251" s="7"/>
      <c r="BI3251" s="7"/>
    </row>
    <row r="3252" spans="10:61" x14ac:dyDescent="0.2">
      <c r="J3252" s="7"/>
      <c r="K3252" s="7"/>
      <c r="L3252" s="7"/>
      <c r="M3252" s="7"/>
      <c r="N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R3252" s="7"/>
      <c r="AT3252" s="7"/>
      <c r="AV3252" s="7"/>
      <c r="AW3252" s="7"/>
      <c r="AX3252" s="7"/>
      <c r="AY3252" s="7"/>
      <c r="AZ3252" s="7"/>
      <c r="BA3252" s="7"/>
      <c r="BI3252" s="7"/>
    </row>
    <row r="3253" spans="10:61" x14ac:dyDescent="0.2">
      <c r="J3253" s="7"/>
      <c r="K3253" s="7"/>
      <c r="L3253" s="7"/>
      <c r="M3253" s="7"/>
      <c r="N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R3253" s="7"/>
      <c r="AT3253" s="7"/>
      <c r="AV3253" s="7"/>
      <c r="AW3253" s="7"/>
      <c r="AX3253" s="7"/>
      <c r="AY3253" s="7"/>
      <c r="AZ3253" s="7"/>
      <c r="BA3253" s="7"/>
      <c r="BI3253" s="7"/>
    </row>
    <row r="3254" spans="10:61" x14ac:dyDescent="0.2">
      <c r="J3254" s="7"/>
      <c r="K3254" s="7"/>
      <c r="L3254" s="7"/>
      <c r="M3254" s="7"/>
      <c r="N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R3254" s="7"/>
      <c r="AT3254" s="7"/>
      <c r="AV3254" s="7"/>
      <c r="AW3254" s="7"/>
      <c r="AX3254" s="7"/>
      <c r="AY3254" s="7"/>
      <c r="AZ3254" s="7"/>
      <c r="BA3254" s="7"/>
      <c r="BI3254" s="7"/>
    </row>
    <row r="3255" spans="10:61" x14ac:dyDescent="0.2">
      <c r="J3255" s="7"/>
      <c r="K3255" s="7"/>
      <c r="L3255" s="7"/>
      <c r="M3255" s="7"/>
      <c r="N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R3255" s="7"/>
      <c r="AT3255" s="7"/>
      <c r="AV3255" s="7"/>
      <c r="AW3255" s="7"/>
      <c r="AX3255" s="7"/>
      <c r="AY3255" s="7"/>
      <c r="AZ3255" s="7"/>
      <c r="BA3255" s="7"/>
      <c r="BI3255" s="7"/>
    </row>
    <row r="3256" spans="10:61" x14ac:dyDescent="0.2">
      <c r="J3256" s="7"/>
      <c r="K3256" s="7"/>
      <c r="L3256" s="7"/>
      <c r="M3256" s="7"/>
      <c r="N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R3256" s="7"/>
      <c r="AT3256" s="7"/>
      <c r="AV3256" s="7"/>
      <c r="AW3256" s="7"/>
      <c r="AX3256" s="7"/>
      <c r="AY3256" s="7"/>
      <c r="AZ3256" s="7"/>
      <c r="BA3256" s="7"/>
      <c r="BI3256" s="7"/>
    </row>
    <row r="3257" spans="10:61" x14ac:dyDescent="0.2">
      <c r="J3257" s="7"/>
      <c r="K3257" s="7"/>
      <c r="L3257" s="7"/>
      <c r="M3257" s="7"/>
      <c r="N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R3257" s="7"/>
      <c r="AT3257" s="7"/>
      <c r="AV3257" s="7"/>
      <c r="AW3257" s="7"/>
      <c r="AX3257" s="7"/>
      <c r="AY3257" s="7"/>
      <c r="AZ3257" s="7"/>
      <c r="BA3257" s="7"/>
      <c r="BI3257" s="7"/>
    </row>
    <row r="3258" spans="10:61" x14ac:dyDescent="0.2">
      <c r="J3258" s="7"/>
      <c r="K3258" s="7"/>
      <c r="L3258" s="7"/>
      <c r="M3258" s="7"/>
      <c r="N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R3258" s="7"/>
      <c r="AT3258" s="7"/>
      <c r="AV3258" s="7"/>
      <c r="AW3258" s="7"/>
      <c r="AX3258" s="7"/>
      <c r="AY3258" s="7"/>
      <c r="AZ3258" s="7"/>
      <c r="BA3258" s="7"/>
      <c r="BI3258" s="7"/>
    </row>
    <row r="3259" spans="10:61" x14ac:dyDescent="0.2">
      <c r="J3259" s="7"/>
      <c r="K3259" s="7"/>
      <c r="L3259" s="7"/>
      <c r="M3259" s="7"/>
      <c r="N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R3259" s="7"/>
      <c r="AT3259" s="7"/>
      <c r="AV3259" s="7"/>
      <c r="AW3259" s="7"/>
      <c r="AX3259" s="7"/>
      <c r="AY3259" s="7"/>
      <c r="AZ3259" s="7"/>
      <c r="BA3259" s="7"/>
      <c r="BI3259" s="7"/>
    </row>
    <row r="3260" spans="10:61" x14ac:dyDescent="0.2">
      <c r="J3260" s="7"/>
      <c r="K3260" s="7"/>
      <c r="L3260" s="7"/>
      <c r="M3260" s="7"/>
      <c r="N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R3260" s="7"/>
      <c r="AT3260" s="7"/>
      <c r="AV3260" s="7"/>
      <c r="AW3260" s="7"/>
      <c r="AX3260" s="7"/>
      <c r="AY3260" s="7"/>
      <c r="AZ3260" s="7"/>
      <c r="BA3260" s="7"/>
      <c r="BI3260" s="7"/>
    </row>
    <row r="3261" spans="10:61" x14ac:dyDescent="0.2">
      <c r="J3261" s="7"/>
      <c r="K3261" s="7"/>
      <c r="L3261" s="7"/>
      <c r="M3261" s="7"/>
      <c r="N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R3261" s="7"/>
      <c r="AT3261" s="7"/>
      <c r="AV3261" s="7"/>
      <c r="AW3261" s="7"/>
      <c r="AX3261" s="7"/>
      <c r="AY3261" s="7"/>
      <c r="AZ3261" s="7"/>
      <c r="BA3261" s="7"/>
      <c r="BI3261" s="7"/>
    </row>
    <row r="3262" spans="10:61" x14ac:dyDescent="0.2">
      <c r="J3262" s="7"/>
      <c r="K3262" s="7"/>
      <c r="L3262" s="7"/>
      <c r="M3262" s="7"/>
      <c r="N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R3262" s="7"/>
      <c r="AT3262" s="7"/>
      <c r="AV3262" s="7"/>
      <c r="AW3262" s="7"/>
      <c r="AX3262" s="7"/>
      <c r="AY3262" s="7"/>
      <c r="AZ3262" s="7"/>
      <c r="BA3262" s="7"/>
      <c r="BI3262" s="7"/>
    </row>
    <row r="3263" spans="10:61" x14ac:dyDescent="0.2">
      <c r="J3263" s="7"/>
      <c r="K3263" s="7"/>
      <c r="L3263" s="7"/>
      <c r="M3263" s="7"/>
      <c r="N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R3263" s="7"/>
      <c r="AT3263" s="7"/>
      <c r="AV3263" s="7"/>
      <c r="AW3263" s="7"/>
      <c r="AX3263" s="7"/>
      <c r="AY3263" s="7"/>
      <c r="AZ3263" s="7"/>
      <c r="BA3263" s="7"/>
      <c r="BI3263" s="7"/>
    </row>
    <row r="3264" spans="10:61" x14ac:dyDescent="0.2">
      <c r="J3264" s="7"/>
      <c r="K3264" s="7"/>
      <c r="L3264" s="7"/>
      <c r="M3264" s="7"/>
      <c r="N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R3264" s="7"/>
      <c r="AT3264" s="7"/>
      <c r="AV3264" s="7"/>
      <c r="AW3264" s="7"/>
      <c r="AX3264" s="7"/>
      <c r="AY3264" s="7"/>
      <c r="AZ3264" s="7"/>
      <c r="BA3264" s="7"/>
      <c r="BI3264" s="7"/>
    </row>
    <row r="3265" spans="10:61" x14ac:dyDescent="0.2">
      <c r="J3265" s="7"/>
      <c r="K3265" s="7"/>
      <c r="L3265" s="7"/>
      <c r="M3265" s="7"/>
      <c r="N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R3265" s="7"/>
      <c r="AT3265" s="7"/>
      <c r="AV3265" s="7"/>
      <c r="AW3265" s="7"/>
      <c r="AX3265" s="7"/>
      <c r="AY3265" s="7"/>
      <c r="AZ3265" s="7"/>
      <c r="BA3265" s="7"/>
      <c r="BI3265" s="7"/>
    </row>
    <row r="3266" spans="10:61" x14ac:dyDescent="0.2">
      <c r="J3266" s="7"/>
      <c r="K3266" s="7"/>
      <c r="L3266" s="7"/>
      <c r="M3266" s="7"/>
      <c r="N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R3266" s="7"/>
      <c r="AT3266" s="7"/>
      <c r="AV3266" s="7"/>
      <c r="AW3266" s="7"/>
      <c r="AX3266" s="7"/>
      <c r="AY3266" s="7"/>
      <c r="AZ3266" s="7"/>
      <c r="BA3266" s="7"/>
      <c r="BI3266" s="7"/>
    </row>
    <row r="3267" spans="10:61" x14ac:dyDescent="0.2">
      <c r="J3267" s="7"/>
      <c r="K3267" s="7"/>
      <c r="L3267" s="7"/>
      <c r="M3267" s="7"/>
      <c r="N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R3267" s="7"/>
      <c r="AT3267" s="7"/>
      <c r="AV3267" s="7"/>
      <c r="AW3267" s="7"/>
      <c r="AX3267" s="7"/>
      <c r="AY3267" s="7"/>
      <c r="AZ3267" s="7"/>
      <c r="BA3267" s="7"/>
      <c r="BI3267" s="7"/>
    </row>
    <row r="3268" spans="10:61" x14ac:dyDescent="0.2">
      <c r="J3268" s="7"/>
      <c r="K3268" s="7"/>
      <c r="L3268" s="7"/>
      <c r="M3268" s="7"/>
      <c r="N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R3268" s="7"/>
      <c r="AT3268" s="7"/>
      <c r="AV3268" s="7"/>
      <c r="AW3268" s="7"/>
      <c r="AX3268" s="7"/>
      <c r="AY3268" s="7"/>
      <c r="AZ3268" s="7"/>
      <c r="BA3268" s="7"/>
      <c r="BI3268" s="7"/>
    </row>
    <row r="3269" spans="10:61" x14ac:dyDescent="0.2">
      <c r="J3269" s="7"/>
      <c r="K3269" s="7"/>
      <c r="L3269" s="7"/>
      <c r="M3269" s="7"/>
      <c r="N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R3269" s="7"/>
      <c r="AT3269" s="7"/>
      <c r="AV3269" s="7"/>
      <c r="AW3269" s="7"/>
      <c r="AX3269" s="7"/>
      <c r="AY3269" s="7"/>
      <c r="AZ3269" s="7"/>
      <c r="BA3269" s="7"/>
      <c r="BI3269" s="7"/>
    </row>
    <row r="3270" spans="10:61" x14ac:dyDescent="0.2">
      <c r="J3270" s="7"/>
      <c r="K3270" s="7"/>
      <c r="L3270" s="7"/>
      <c r="M3270" s="7"/>
      <c r="N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R3270" s="7"/>
      <c r="AT3270" s="7"/>
      <c r="AV3270" s="7"/>
      <c r="AW3270" s="7"/>
      <c r="AX3270" s="7"/>
      <c r="AY3270" s="7"/>
      <c r="AZ3270" s="7"/>
      <c r="BA3270" s="7"/>
      <c r="BI3270" s="7"/>
    </row>
    <row r="3271" spans="10:61" x14ac:dyDescent="0.2">
      <c r="J3271" s="7"/>
      <c r="K3271" s="7"/>
      <c r="L3271" s="7"/>
      <c r="M3271" s="7"/>
      <c r="N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R3271" s="7"/>
      <c r="AT3271" s="7"/>
      <c r="AV3271" s="7"/>
      <c r="AW3271" s="7"/>
      <c r="AX3271" s="7"/>
      <c r="AY3271" s="7"/>
      <c r="AZ3271" s="7"/>
      <c r="BA3271" s="7"/>
      <c r="BI3271" s="7"/>
    </row>
    <row r="3272" spans="10:61" x14ac:dyDescent="0.2">
      <c r="J3272" s="7"/>
      <c r="K3272" s="7"/>
      <c r="L3272" s="7"/>
      <c r="M3272" s="7"/>
      <c r="N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R3272" s="7"/>
      <c r="AT3272" s="7"/>
      <c r="AV3272" s="7"/>
      <c r="AW3272" s="7"/>
      <c r="AX3272" s="7"/>
      <c r="AY3272" s="7"/>
      <c r="AZ3272" s="7"/>
      <c r="BA3272" s="7"/>
      <c r="BI3272" s="7"/>
    </row>
    <row r="3273" spans="10:61" x14ac:dyDescent="0.2">
      <c r="J3273" s="7"/>
      <c r="K3273" s="7"/>
      <c r="L3273" s="7"/>
      <c r="M3273" s="7"/>
      <c r="N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R3273" s="7"/>
      <c r="AT3273" s="7"/>
      <c r="AV3273" s="7"/>
      <c r="AW3273" s="7"/>
      <c r="AX3273" s="7"/>
      <c r="AY3273" s="7"/>
      <c r="AZ3273" s="7"/>
      <c r="BA3273" s="7"/>
      <c r="BI3273" s="7"/>
    </row>
    <row r="3274" spans="10:61" x14ac:dyDescent="0.2">
      <c r="J3274" s="7"/>
      <c r="K3274" s="7"/>
      <c r="L3274" s="7"/>
      <c r="M3274" s="7"/>
      <c r="N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R3274" s="7"/>
      <c r="AT3274" s="7"/>
      <c r="AV3274" s="7"/>
      <c r="AW3274" s="7"/>
      <c r="AX3274" s="7"/>
      <c r="AY3274" s="7"/>
      <c r="AZ3274" s="7"/>
      <c r="BA3274" s="7"/>
      <c r="BI3274" s="7"/>
    </row>
    <row r="3275" spans="10:61" x14ac:dyDescent="0.2">
      <c r="J3275" s="7"/>
      <c r="K3275" s="7"/>
      <c r="L3275" s="7"/>
      <c r="M3275" s="7"/>
      <c r="N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R3275" s="7"/>
      <c r="AT3275" s="7"/>
      <c r="AV3275" s="7"/>
      <c r="AW3275" s="7"/>
      <c r="AX3275" s="7"/>
      <c r="AY3275" s="7"/>
      <c r="AZ3275" s="7"/>
      <c r="BA3275" s="7"/>
      <c r="BI3275" s="7"/>
    </row>
    <row r="3276" spans="10:61" x14ac:dyDescent="0.2">
      <c r="J3276" s="7"/>
      <c r="K3276" s="7"/>
      <c r="L3276" s="7"/>
      <c r="M3276" s="7"/>
      <c r="N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R3276" s="7"/>
      <c r="AT3276" s="7"/>
      <c r="AV3276" s="7"/>
      <c r="AW3276" s="7"/>
      <c r="AX3276" s="7"/>
      <c r="AY3276" s="7"/>
      <c r="AZ3276" s="7"/>
      <c r="BA3276" s="7"/>
      <c r="BI3276" s="7"/>
    </row>
    <row r="3277" spans="10:61" x14ac:dyDescent="0.2">
      <c r="J3277" s="7"/>
      <c r="K3277" s="7"/>
      <c r="L3277" s="7"/>
      <c r="M3277" s="7"/>
      <c r="N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R3277" s="7"/>
      <c r="AT3277" s="7"/>
      <c r="AV3277" s="7"/>
      <c r="AW3277" s="7"/>
      <c r="AX3277" s="7"/>
      <c r="AY3277" s="7"/>
      <c r="AZ3277" s="7"/>
      <c r="BA3277" s="7"/>
      <c r="BI3277" s="7"/>
    </row>
    <row r="3278" spans="10:61" x14ac:dyDescent="0.2">
      <c r="J3278" s="7"/>
      <c r="K3278" s="7"/>
      <c r="L3278" s="7"/>
      <c r="M3278" s="7"/>
      <c r="N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R3278" s="7"/>
      <c r="AT3278" s="7"/>
      <c r="AV3278" s="7"/>
      <c r="AW3278" s="7"/>
      <c r="AX3278" s="7"/>
      <c r="AY3278" s="7"/>
      <c r="AZ3278" s="7"/>
      <c r="BA3278" s="7"/>
      <c r="BI3278" s="7"/>
    </row>
    <row r="3279" spans="10:61" x14ac:dyDescent="0.2">
      <c r="J3279" s="7"/>
      <c r="K3279" s="7"/>
      <c r="L3279" s="7"/>
      <c r="M3279" s="7"/>
      <c r="N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R3279" s="7"/>
      <c r="AT3279" s="7"/>
      <c r="AV3279" s="7"/>
      <c r="AW3279" s="7"/>
      <c r="AX3279" s="7"/>
      <c r="AY3279" s="7"/>
      <c r="AZ3279" s="7"/>
      <c r="BA3279" s="7"/>
      <c r="BI3279" s="7"/>
    </row>
    <row r="3280" spans="10:61" x14ac:dyDescent="0.2">
      <c r="J3280" s="7"/>
      <c r="K3280" s="7"/>
      <c r="L3280" s="7"/>
      <c r="M3280" s="7"/>
      <c r="N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R3280" s="7"/>
      <c r="AT3280" s="7"/>
      <c r="AV3280" s="7"/>
      <c r="AW3280" s="7"/>
      <c r="AX3280" s="7"/>
      <c r="AY3280" s="7"/>
      <c r="AZ3280" s="7"/>
      <c r="BA3280" s="7"/>
      <c r="BI3280" s="7"/>
    </row>
    <row r="3281" spans="10:61" x14ac:dyDescent="0.2">
      <c r="J3281" s="7"/>
      <c r="K3281" s="7"/>
      <c r="L3281" s="7"/>
      <c r="M3281" s="7"/>
      <c r="N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R3281" s="7"/>
      <c r="AT3281" s="7"/>
      <c r="AV3281" s="7"/>
      <c r="AW3281" s="7"/>
      <c r="AX3281" s="7"/>
      <c r="AY3281" s="7"/>
      <c r="AZ3281" s="7"/>
      <c r="BA3281" s="7"/>
      <c r="BI3281" s="7"/>
    </row>
    <row r="3282" spans="10:61" x14ac:dyDescent="0.2">
      <c r="J3282" s="7"/>
      <c r="K3282" s="7"/>
      <c r="L3282" s="7"/>
      <c r="M3282" s="7"/>
      <c r="N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R3282" s="7"/>
      <c r="AT3282" s="7"/>
      <c r="AV3282" s="7"/>
      <c r="AW3282" s="7"/>
      <c r="AX3282" s="7"/>
      <c r="AY3282" s="7"/>
      <c r="AZ3282" s="7"/>
      <c r="BA3282" s="7"/>
      <c r="BI3282" s="7"/>
    </row>
    <row r="3283" spans="10:61" x14ac:dyDescent="0.2">
      <c r="J3283" s="7"/>
      <c r="K3283" s="7"/>
      <c r="L3283" s="7"/>
      <c r="M3283" s="7"/>
      <c r="N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R3283" s="7"/>
      <c r="AT3283" s="7"/>
      <c r="AV3283" s="7"/>
      <c r="AW3283" s="7"/>
      <c r="AX3283" s="7"/>
      <c r="AY3283" s="7"/>
      <c r="AZ3283" s="7"/>
      <c r="BA3283" s="7"/>
      <c r="BI3283" s="7"/>
    </row>
    <row r="3284" spans="10:61" x14ac:dyDescent="0.2">
      <c r="J3284" s="7"/>
      <c r="K3284" s="7"/>
      <c r="L3284" s="7"/>
      <c r="M3284" s="7"/>
      <c r="N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R3284" s="7"/>
      <c r="AT3284" s="7"/>
      <c r="AV3284" s="7"/>
      <c r="AW3284" s="7"/>
      <c r="AX3284" s="7"/>
      <c r="AY3284" s="7"/>
      <c r="AZ3284" s="7"/>
      <c r="BA3284" s="7"/>
      <c r="BI3284" s="7"/>
    </row>
    <row r="3285" spans="10:61" x14ac:dyDescent="0.2">
      <c r="J3285" s="7"/>
      <c r="K3285" s="7"/>
      <c r="L3285" s="7"/>
      <c r="M3285" s="7"/>
      <c r="N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R3285" s="7"/>
      <c r="AT3285" s="7"/>
      <c r="AV3285" s="7"/>
      <c r="AW3285" s="7"/>
      <c r="AX3285" s="7"/>
      <c r="AY3285" s="7"/>
      <c r="AZ3285" s="7"/>
      <c r="BA3285" s="7"/>
      <c r="BI3285" s="7"/>
    </row>
    <row r="3286" spans="10:61" x14ac:dyDescent="0.2">
      <c r="J3286" s="7"/>
      <c r="K3286" s="7"/>
      <c r="L3286" s="7"/>
      <c r="M3286" s="7"/>
      <c r="N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R3286" s="7"/>
      <c r="AT3286" s="7"/>
      <c r="AV3286" s="7"/>
      <c r="AW3286" s="7"/>
      <c r="AX3286" s="7"/>
      <c r="AY3286" s="7"/>
      <c r="AZ3286" s="7"/>
      <c r="BA3286" s="7"/>
      <c r="BI3286" s="7"/>
    </row>
    <row r="3287" spans="10:61" x14ac:dyDescent="0.2">
      <c r="J3287" s="7"/>
      <c r="K3287" s="7"/>
      <c r="L3287" s="7"/>
      <c r="M3287" s="7"/>
      <c r="N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R3287" s="7"/>
      <c r="AT3287" s="7"/>
      <c r="AV3287" s="7"/>
      <c r="AW3287" s="7"/>
      <c r="AX3287" s="7"/>
      <c r="AY3287" s="7"/>
      <c r="AZ3287" s="7"/>
      <c r="BA3287" s="7"/>
      <c r="BI3287" s="7"/>
    </row>
    <row r="3288" spans="10:61" x14ac:dyDescent="0.2">
      <c r="J3288" s="7"/>
      <c r="K3288" s="7"/>
      <c r="L3288" s="7"/>
      <c r="M3288" s="7"/>
      <c r="N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R3288" s="7"/>
      <c r="AT3288" s="7"/>
      <c r="AV3288" s="7"/>
      <c r="AW3288" s="7"/>
      <c r="AX3288" s="7"/>
      <c r="AY3288" s="7"/>
      <c r="AZ3288" s="7"/>
      <c r="BA3288" s="7"/>
      <c r="BI3288" s="7"/>
    </row>
    <row r="3289" spans="10:61" x14ac:dyDescent="0.2">
      <c r="J3289" s="7"/>
      <c r="K3289" s="7"/>
      <c r="L3289" s="7"/>
      <c r="M3289" s="7"/>
      <c r="N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R3289" s="7"/>
      <c r="AT3289" s="7"/>
      <c r="AV3289" s="7"/>
      <c r="AW3289" s="7"/>
      <c r="AX3289" s="7"/>
      <c r="AY3289" s="7"/>
      <c r="AZ3289" s="7"/>
      <c r="BA3289" s="7"/>
      <c r="BI3289" s="7"/>
    </row>
    <row r="3290" spans="10:61" x14ac:dyDescent="0.2">
      <c r="J3290" s="7"/>
      <c r="K3290" s="7"/>
      <c r="L3290" s="7"/>
      <c r="M3290" s="7"/>
      <c r="N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R3290" s="7"/>
      <c r="AT3290" s="7"/>
      <c r="AV3290" s="7"/>
      <c r="AW3290" s="7"/>
      <c r="AX3290" s="7"/>
      <c r="AY3290" s="7"/>
      <c r="AZ3290" s="7"/>
      <c r="BA3290" s="7"/>
      <c r="BI3290" s="7"/>
    </row>
    <row r="3291" spans="10:61" x14ac:dyDescent="0.2">
      <c r="J3291" s="7"/>
      <c r="K3291" s="7"/>
      <c r="L3291" s="7"/>
      <c r="M3291" s="7"/>
      <c r="N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R3291" s="7"/>
      <c r="AT3291" s="7"/>
      <c r="AV3291" s="7"/>
      <c r="AW3291" s="7"/>
      <c r="AX3291" s="7"/>
      <c r="AY3291" s="7"/>
      <c r="AZ3291" s="7"/>
      <c r="BA3291" s="7"/>
      <c r="BI3291" s="7"/>
    </row>
    <row r="3292" spans="10:61" x14ac:dyDescent="0.2">
      <c r="J3292" s="7"/>
      <c r="K3292" s="7"/>
      <c r="L3292" s="7"/>
      <c r="M3292" s="7"/>
      <c r="N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R3292" s="7"/>
      <c r="AT3292" s="7"/>
      <c r="AV3292" s="7"/>
      <c r="AW3292" s="7"/>
      <c r="AX3292" s="7"/>
      <c r="AY3292" s="7"/>
      <c r="AZ3292" s="7"/>
      <c r="BA3292" s="7"/>
      <c r="BI3292" s="7"/>
    </row>
    <row r="3293" spans="10:61" x14ac:dyDescent="0.2">
      <c r="J3293" s="7"/>
      <c r="K3293" s="7"/>
      <c r="L3293" s="7"/>
      <c r="M3293" s="7"/>
      <c r="N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R3293" s="7"/>
      <c r="AT3293" s="7"/>
      <c r="AV3293" s="7"/>
      <c r="AW3293" s="7"/>
      <c r="AX3293" s="7"/>
      <c r="AY3293" s="7"/>
      <c r="AZ3293" s="7"/>
      <c r="BA3293" s="7"/>
      <c r="BI3293" s="7"/>
    </row>
    <row r="3294" spans="10:61" x14ac:dyDescent="0.2">
      <c r="J3294" s="7"/>
      <c r="K3294" s="7"/>
      <c r="L3294" s="7"/>
      <c r="M3294" s="7"/>
      <c r="N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R3294" s="7"/>
      <c r="AT3294" s="7"/>
      <c r="AV3294" s="7"/>
      <c r="AW3294" s="7"/>
      <c r="AX3294" s="7"/>
      <c r="AY3294" s="7"/>
      <c r="AZ3294" s="7"/>
      <c r="BA3294" s="7"/>
      <c r="BI3294" s="7"/>
    </row>
    <row r="3295" spans="10:61" x14ac:dyDescent="0.2">
      <c r="J3295" s="7"/>
      <c r="K3295" s="7"/>
      <c r="L3295" s="7"/>
      <c r="M3295" s="7"/>
      <c r="N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R3295" s="7"/>
      <c r="AT3295" s="7"/>
      <c r="AV3295" s="7"/>
      <c r="AW3295" s="7"/>
      <c r="AX3295" s="7"/>
      <c r="AY3295" s="7"/>
      <c r="AZ3295" s="7"/>
      <c r="BA3295" s="7"/>
      <c r="BI3295" s="7"/>
    </row>
    <row r="3296" spans="10:61" x14ac:dyDescent="0.2">
      <c r="J3296" s="7"/>
      <c r="K3296" s="7"/>
      <c r="L3296" s="7"/>
      <c r="M3296" s="7"/>
      <c r="N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R3296" s="7"/>
      <c r="AT3296" s="7"/>
      <c r="AV3296" s="7"/>
      <c r="AW3296" s="7"/>
      <c r="AX3296" s="7"/>
      <c r="AY3296" s="7"/>
      <c r="AZ3296" s="7"/>
      <c r="BA3296" s="7"/>
      <c r="BI3296" s="7"/>
    </row>
    <row r="3297" spans="10:61" x14ac:dyDescent="0.2">
      <c r="J3297" s="7"/>
      <c r="K3297" s="7"/>
      <c r="L3297" s="7"/>
      <c r="M3297" s="7"/>
      <c r="N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R3297" s="7"/>
      <c r="AT3297" s="7"/>
      <c r="AV3297" s="7"/>
      <c r="AW3297" s="7"/>
      <c r="AX3297" s="7"/>
      <c r="AY3297" s="7"/>
      <c r="AZ3297" s="7"/>
      <c r="BA3297" s="7"/>
      <c r="BI3297" s="7"/>
    </row>
    <row r="3298" spans="10:61" x14ac:dyDescent="0.2">
      <c r="J3298" s="7"/>
      <c r="K3298" s="7"/>
      <c r="L3298" s="7"/>
      <c r="M3298" s="7"/>
      <c r="N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R3298" s="7"/>
      <c r="AT3298" s="7"/>
      <c r="AV3298" s="7"/>
      <c r="AW3298" s="7"/>
      <c r="AX3298" s="7"/>
      <c r="AY3298" s="7"/>
      <c r="AZ3298" s="7"/>
      <c r="BA3298" s="7"/>
      <c r="BI3298" s="7"/>
    </row>
    <row r="3299" spans="10:61" x14ac:dyDescent="0.2">
      <c r="J3299" s="7"/>
      <c r="K3299" s="7"/>
      <c r="L3299" s="7"/>
      <c r="M3299" s="7"/>
      <c r="N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R3299" s="7"/>
      <c r="AT3299" s="7"/>
      <c r="AV3299" s="7"/>
      <c r="AW3299" s="7"/>
      <c r="AX3299" s="7"/>
      <c r="AY3299" s="7"/>
      <c r="AZ3299" s="7"/>
      <c r="BA3299" s="7"/>
      <c r="BI3299" s="7"/>
    </row>
    <row r="3300" spans="10:61" x14ac:dyDescent="0.2">
      <c r="J3300" s="7"/>
      <c r="K3300" s="7"/>
      <c r="L3300" s="7"/>
      <c r="M3300" s="7"/>
      <c r="N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R3300" s="7"/>
      <c r="AT3300" s="7"/>
      <c r="AV3300" s="7"/>
      <c r="AW3300" s="7"/>
      <c r="AX3300" s="7"/>
      <c r="AY3300" s="7"/>
      <c r="AZ3300" s="7"/>
      <c r="BA3300" s="7"/>
      <c r="BI3300" s="7"/>
    </row>
    <row r="3301" spans="10:61" x14ac:dyDescent="0.2">
      <c r="J3301" s="7"/>
      <c r="K3301" s="7"/>
      <c r="L3301" s="7"/>
      <c r="M3301" s="7"/>
      <c r="N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R3301" s="7"/>
      <c r="AT3301" s="7"/>
      <c r="AV3301" s="7"/>
      <c r="AW3301" s="7"/>
      <c r="AX3301" s="7"/>
      <c r="AY3301" s="7"/>
      <c r="AZ3301" s="7"/>
      <c r="BA3301" s="7"/>
      <c r="BI3301" s="7"/>
    </row>
    <row r="3302" spans="10:61" x14ac:dyDescent="0.2">
      <c r="J3302" s="7"/>
      <c r="K3302" s="7"/>
      <c r="L3302" s="7"/>
      <c r="M3302" s="7"/>
      <c r="N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R3302" s="7"/>
      <c r="AT3302" s="7"/>
      <c r="AV3302" s="7"/>
      <c r="AW3302" s="7"/>
      <c r="AX3302" s="7"/>
      <c r="AY3302" s="7"/>
      <c r="AZ3302" s="7"/>
      <c r="BA3302" s="7"/>
      <c r="BI3302" s="7"/>
    </row>
    <row r="3303" spans="10:61" x14ac:dyDescent="0.2">
      <c r="J3303" s="7"/>
      <c r="K3303" s="7"/>
      <c r="L3303" s="7"/>
      <c r="M3303" s="7"/>
      <c r="N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R3303" s="7"/>
      <c r="AT3303" s="7"/>
      <c r="AV3303" s="7"/>
      <c r="AW3303" s="7"/>
      <c r="AX3303" s="7"/>
      <c r="AY3303" s="7"/>
      <c r="AZ3303" s="7"/>
      <c r="BA3303" s="7"/>
      <c r="BI3303" s="7"/>
    </row>
    <row r="3304" spans="10:61" x14ac:dyDescent="0.2">
      <c r="J3304" s="7"/>
      <c r="K3304" s="7"/>
      <c r="L3304" s="7"/>
      <c r="M3304" s="7"/>
      <c r="N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R3304" s="7"/>
      <c r="AT3304" s="7"/>
      <c r="AV3304" s="7"/>
      <c r="AW3304" s="7"/>
      <c r="AX3304" s="7"/>
      <c r="AY3304" s="7"/>
      <c r="AZ3304" s="7"/>
      <c r="BA3304" s="7"/>
      <c r="BI3304" s="7"/>
    </row>
    <row r="3305" spans="10:61" x14ac:dyDescent="0.2">
      <c r="J3305" s="7"/>
      <c r="K3305" s="7"/>
      <c r="L3305" s="7"/>
      <c r="M3305" s="7"/>
      <c r="N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R3305" s="7"/>
      <c r="AT3305" s="7"/>
      <c r="AV3305" s="7"/>
      <c r="AW3305" s="7"/>
      <c r="AX3305" s="7"/>
      <c r="AY3305" s="7"/>
      <c r="AZ3305" s="7"/>
      <c r="BA3305" s="7"/>
      <c r="BI3305" s="7"/>
    </row>
    <row r="3306" spans="10:61" x14ac:dyDescent="0.2">
      <c r="J3306" s="7"/>
      <c r="K3306" s="7"/>
      <c r="L3306" s="7"/>
      <c r="M3306" s="7"/>
      <c r="N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R3306" s="7"/>
      <c r="AT3306" s="7"/>
      <c r="AV3306" s="7"/>
      <c r="AW3306" s="7"/>
      <c r="AX3306" s="7"/>
      <c r="AY3306" s="7"/>
      <c r="AZ3306" s="7"/>
      <c r="BA3306" s="7"/>
      <c r="BI3306" s="7"/>
    </row>
    <row r="3307" spans="10:61" x14ac:dyDescent="0.2">
      <c r="J3307" s="7"/>
      <c r="K3307" s="7"/>
      <c r="L3307" s="7"/>
      <c r="M3307" s="7"/>
      <c r="N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R3307" s="7"/>
      <c r="AT3307" s="7"/>
      <c r="AV3307" s="7"/>
      <c r="AW3307" s="7"/>
      <c r="AX3307" s="7"/>
      <c r="AY3307" s="7"/>
      <c r="AZ3307" s="7"/>
      <c r="BA3307" s="7"/>
      <c r="BI3307" s="7"/>
    </row>
    <row r="3308" spans="10:61" x14ac:dyDescent="0.2">
      <c r="J3308" s="7"/>
      <c r="K3308" s="7"/>
      <c r="L3308" s="7"/>
      <c r="M3308" s="7"/>
      <c r="N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R3308" s="7"/>
      <c r="AT3308" s="7"/>
      <c r="AV3308" s="7"/>
      <c r="AW3308" s="7"/>
      <c r="AX3308" s="7"/>
      <c r="AY3308" s="7"/>
      <c r="AZ3308" s="7"/>
      <c r="BA3308" s="7"/>
      <c r="BI3308" s="7"/>
    </row>
    <row r="3309" spans="10:61" x14ac:dyDescent="0.2">
      <c r="J3309" s="7"/>
      <c r="K3309" s="7"/>
      <c r="L3309" s="7"/>
      <c r="M3309" s="7"/>
      <c r="N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R3309" s="7"/>
      <c r="AT3309" s="7"/>
      <c r="AV3309" s="7"/>
      <c r="AW3309" s="7"/>
      <c r="AX3309" s="7"/>
      <c r="AY3309" s="7"/>
      <c r="AZ3309" s="7"/>
      <c r="BA3309" s="7"/>
      <c r="BI3309" s="7"/>
    </row>
    <row r="3310" spans="10:61" x14ac:dyDescent="0.2">
      <c r="J3310" s="7"/>
      <c r="K3310" s="7"/>
      <c r="L3310" s="7"/>
      <c r="M3310" s="7"/>
      <c r="N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R3310" s="7"/>
      <c r="AT3310" s="7"/>
      <c r="AV3310" s="7"/>
      <c r="AW3310" s="7"/>
      <c r="AX3310" s="7"/>
      <c r="AY3310" s="7"/>
      <c r="AZ3310" s="7"/>
      <c r="BA3310" s="7"/>
      <c r="BI3310" s="7"/>
    </row>
    <row r="3311" spans="10:61" x14ac:dyDescent="0.2">
      <c r="J3311" s="7"/>
      <c r="K3311" s="7"/>
      <c r="L3311" s="7"/>
      <c r="M3311" s="7"/>
      <c r="N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R3311" s="7"/>
      <c r="AT3311" s="7"/>
      <c r="AV3311" s="7"/>
      <c r="AW3311" s="7"/>
      <c r="AX3311" s="7"/>
      <c r="AY3311" s="7"/>
      <c r="AZ3311" s="7"/>
      <c r="BA3311" s="7"/>
      <c r="BI3311" s="7"/>
    </row>
    <row r="3312" spans="10:61" x14ac:dyDescent="0.2">
      <c r="J3312" s="7"/>
      <c r="K3312" s="7"/>
      <c r="L3312" s="7"/>
      <c r="M3312" s="7"/>
      <c r="N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R3312" s="7"/>
      <c r="AT3312" s="7"/>
      <c r="AV3312" s="7"/>
      <c r="AW3312" s="7"/>
      <c r="AX3312" s="7"/>
      <c r="AY3312" s="7"/>
      <c r="AZ3312" s="7"/>
      <c r="BA3312" s="7"/>
      <c r="BI3312" s="7"/>
    </row>
    <row r="3313" spans="10:61" x14ac:dyDescent="0.2">
      <c r="J3313" s="7"/>
      <c r="K3313" s="7"/>
      <c r="L3313" s="7"/>
      <c r="M3313" s="7"/>
      <c r="N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R3313" s="7"/>
      <c r="AT3313" s="7"/>
      <c r="AV3313" s="7"/>
      <c r="AW3313" s="7"/>
      <c r="AX3313" s="7"/>
      <c r="AY3313" s="7"/>
      <c r="AZ3313" s="7"/>
      <c r="BA3313" s="7"/>
      <c r="BI3313" s="7"/>
    </row>
    <row r="3314" spans="10:61" x14ac:dyDescent="0.2">
      <c r="J3314" s="7"/>
      <c r="K3314" s="7"/>
      <c r="L3314" s="7"/>
      <c r="M3314" s="7"/>
      <c r="N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R3314" s="7"/>
      <c r="AT3314" s="7"/>
      <c r="AV3314" s="7"/>
      <c r="AW3314" s="7"/>
      <c r="AX3314" s="7"/>
      <c r="AY3314" s="7"/>
      <c r="AZ3314" s="7"/>
      <c r="BA3314" s="7"/>
      <c r="BI3314" s="7"/>
    </row>
    <row r="3315" spans="10:61" x14ac:dyDescent="0.2">
      <c r="J3315" s="7"/>
      <c r="K3315" s="7"/>
      <c r="L3315" s="7"/>
      <c r="M3315" s="7"/>
      <c r="N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R3315" s="7"/>
      <c r="AT3315" s="7"/>
      <c r="AV3315" s="7"/>
      <c r="AW3315" s="7"/>
      <c r="AX3315" s="7"/>
      <c r="AY3315" s="7"/>
      <c r="AZ3315" s="7"/>
      <c r="BA3315" s="7"/>
      <c r="BI3315" s="7"/>
    </row>
    <row r="3316" spans="10:61" x14ac:dyDescent="0.2">
      <c r="J3316" s="7"/>
      <c r="K3316" s="7"/>
      <c r="L3316" s="7"/>
      <c r="M3316" s="7"/>
      <c r="N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R3316" s="7"/>
      <c r="AT3316" s="7"/>
      <c r="AV3316" s="7"/>
      <c r="AW3316" s="7"/>
      <c r="AX3316" s="7"/>
      <c r="AY3316" s="7"/>
      <c r="AZ3316" s="7"/>
      <c r="BA3316" s="7"/>
      <c r="BI3316" s="7"/>
    </row>
    <row r="3317" spans="10:61" x14ac:dyDescent="0.2">
      <c r="J3317" s="7"/>
      <c r="K3317" s="7"/>
      <c r="L3317" s="7"/>
      <c r="M3317" s="7"/>
      <c r="N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R3317" s="7"/>
      <c r="AT3317" s="7"/>
      <c r="AV3317" s="7"/>
      <c r="AW3317" s="7"/>
      <c r="AX3317" s="7"/>
      <c r="AY3317" s="7"/>
      <c r="AZ3317" s="7"/>
      <c r="BA3317" s="7"/>
      <c r="BI3317" s="7"/>
    </row>
    <row r="3318" spans="10:61" x14ac:dyDescent="0.2">
      <c r="J3318" s="7"/>
      <c r="K3318" s="7"/>
      <c r="L3318" s="7"/>
      <c r="M3318" s="7"/>
      <c r="N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R3318" s="7"/>
      <c r="AT3318" s="7"/>
      <c r="AV3318" s="7"/>
      <c r="AW3318" s="7"/>
      <c r="AX3318" s="7"/>
      <c r="AY3318" s="7"/>
      <c r="AZ3318" s="7"/>
      <c r="BA3318" s="7"/>
      <c r="BI3318" s="7"/>
    </row>
    <row r="3319" spans="10:61" x14ac:dyDescent="0.2">
      <c r="J3319" s="7"/>
      <c r="K3319" s="7"/>
      <c r="L3319" s="7"/>
      <c r="M3319" s="7"/>
      <c r="N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R3319" s="7"/>
      <c r="AT3319" s="7"/>
      <c r="AV3319" s="7"/>
      <c r="AW3319" s="7"/>
      <c r="AX3319" s="7"/>
      <c r="AY3319" s="7"/>
      <c r="AZ3319" s="7"/>
      <c r="BA3319" s="7"/>
      <c r="BI3319" s="7"/>
    </row>
    <row r="3320" spans="10:61" x14ac:dyDescent="0.2">
      <c r="J3320" s="7"/>
      <c r="K3320" s="7"/>
      <c r="L3320" s="7"/>
      <c r="M3320" s="7"/>
      <c r="N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R3320" s="7"/>
      <c r="AT3320" s="7"/>
      <c r="AV3320" s="7"/>
      <c r="AW3320" s="7"/>
      <c r="AX3320" s="7"/>
      <c r="AY3320" s="7"/>
      <c r="AZ3320" s="7"/>
      <c r="BA3320" s="7"/>
      <c r="BI3320" s="7"/>
    </row>
    <row r="3321" spans="10:61" x14ac:dyDescent="0.2">
      <c r="J3321" s="7"/>
      <c r="K3321" s="7"/>
      <c r="L3321" s="7"/>
      <c r="M3321" s="7"/>
      <c r="N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R3321" s="7"/>
      <c r="AT3321" s="7"/>
      <c r="AV3321" s="7"/>
      <c r="AW3321" s="7"/>
      <c r="AX3321" s="7"/>
      <c r="AY3321" s="7"/>
      <c r="AZ3321" s="7"/>
      <c r="BA3321" s="7"/>
      <c r="BI3321" s="7"/>
    </row>
    <row r="3322" spans="10:61" x14ac:dyDescent="0.2">
      <c r="J3322" s="7"/>
      <c r="K3322" s="7"/>
      <c r="L3322" s="7"/>
      <c r="M3322" s="7"/>
      <c r="N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R3322" s="7"/>
      <c r="AT3322" s="7"/>
      <c r="AV3322" s="7"/>
      <c r="AW3322" s="7"/>
      <c r="AX3322" s="7"/>
      <c r="AY3322" s="7"/>
      <c r="AZ3322" s="7"/>
      <c r="BA3322" s="7"/>
      <c r="BI3322" s="7"/>
    </row>
    <row r="3323" spans="10:61" x14ac:dyDescent="0.2">
      <c r="J3323" s="7"/>
      <c r="K3323" s="7"/>
      <c r="L3323" s="7"/>
      <c r="M3323" s="7"/>
      <c r="N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R3323" s="7"/>
      <c r="AT3323" s="7"/>
      <c r="AV3323" s="7"/>
      <c r="AW3323" s="7"/>
      <c r="AX3323" s="7"/>
      <c r="AY3323" s="7"/>
      <c r="AZ3323" s="7"/>
      <c r="BA3323" s="7"/>
      <c r="BI3323" s="7"/>
    </row>
    <row r="3324" spans="10:61" x14ac:dyDescent="0.2">
      <c r="J3324" s="7"/>
      <c r="K3324" s="7"/>
      <c r="L3324" s="7"/>
      <c r="M3324" s="7"/>
      <c r="N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R3324" s="7"/>
      <c r="AT3324" s="7"/>
      <c r="AV3324" s="7"/>
      <c r="AW3324" s="7"/>
      <c r="AX3324" s="7"/>
      <c r="AY3324" s="7"/>
      <c r="AZ3324" s="7"/>
      <c r="BA3324" s="7"/>
      <c r="BI3324" s="7"/>
    </row>
    <row r="3325" spans="10:61" x14ac:dyDescent="0.2">
      <c r="J3325" s="7"/>
      <c r="K3325" s="7"/>
      <c r="L3325" s="7"/>
      <c r="M3325" s="7"/>
      <c r="N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R3325" s="7"/>
      <c r="AT3325" s="7"/>
      <c r="AV3325" s="7"/>
      <c r="AW3325" s="7"/>
      <c r="AX3325" s="7"/>
      <c r="AY3325" s="7"/>
      <c r="AZ3325" s="7"/>
      <c r="BA3325" s="7"/>
      <c r="BI3325" s="7"/>
    </row>
    <row r="3326" spans="10:61" x14ac:dyDescent="0.2">
      <c r="J3326" s="7"/>
      <c r="K3326" s="7"/>
      <c r="L3326" s="7"/>
      <c r="M3326" s="7"/>
      <c r="N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R3326" s="7"/>
      <c r="AT3326" s="7"/>
      <c r="AV3326" s="7"/>
      <c r="AW3326" s="7"/>
      <c r="AX3326" s="7"/>
      <c r="AY3326" s="7"/>
      <c r="AZ3326" s="7"/>
      <c r="BA3326" s="7"/>
      <c r="BI3326" s="7"/>
    </row>
    <row r="3327" spans="10:61" x14ac:dyDescent="0.2">
      <c r="J3327" s="7"/>
      <c r="K3327" s="7"/>
      <c r="L3327" s="7"/>
      <c r="M3327" s="7"/>
      <c r="N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R3327" s="7"/>
      <c r="AT3327" s="7"/>
      <c r="AV3327" s="7"/>
      <c r="AW3327" s="7"/>
      <c r="AX3327" s="7"/>
      <c r="AY3327" s="7"/>
      <c r="AZ3327" s="7"/>
      <c r="BA3327" s="7"/>
      <c r="BI3327" s="7"/>
    </row>
    <row r="3328" spans="10:61" x14ac:dyDescent="0.2">
      <c r="J3328" s="7"/>
      <c r="K3328" s="7"/>
      <c r="L3328" s="7"/>
      <c r="M3328" s="7"/>
      <c r="N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R3328" s="7"/>
      <c r="AT3328" s="7"/>
      <c r="AV3328" s="7"/>
      <c r="AW3328" s="7"/>
      <c r="AX3328" s="7"/>
      <c r="AY3328" s="7"/>
      <c r="AZ3328" s="7"/>
      <c r="BA3328" s="7"/>
      <c r="BI3328" s="7"/>
    </row>
    <row r="3329" spans="10:61" x14ac:dyDescent="0.2">
      <c r="J3329" s="7"/>
      <c r="K3329" s="7"/>
      <c r="L3329" s="7"/>
      <c r="M3329" s="7"/>
      <c r="N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R3329" s="7"/>
      <c r="AT3329" s="7"/>
      <c r="AV3329" s="7"/>
      <c r="AW3329" s="7"/>
      <c r="AX3329" s="7"/>
      <c r="AY3329" s="7"/>
      <c r="AZ3329" s="7"/>
      <c r="BA3329" s="7"/>
      <c r="BI3329" s="7"/>
    </row>
    <row r="3330" spans="10:61" x14ac:dyDescent="0.2">
      <c r="J3330" s="7"/>
      <c r="K3330" s="7"/>
      <c r="L3330" s="7"/>
      <c r="M3330" s="7"/>
      <c r="N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R3330" s="7"/>
      <c r="AT3330" s="7"/>
      <c r="AV3330" s="7"/>
      <c r="AW3330" s="7"/>
      <c r="AX3330" s="7"/>
      <c r="AY3330" s="7"/>
      <c r="AZ3330" s="7"/>
      <c r="BA3330" s="7"/>
      <c r="BI3330" s="7"/>
    </row>
    <row r="3331" spans="10:61" x14ac:dyDescent="0.2">
      <c r="J3331" s="7"/>
      <c r="K3331" s="7"/>
      <c r="L3331" s="7"/>
      <c r="M3331" s="7"/>
      <c r="N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R3331" s="7"/>
      <c r="AT3331" s="7"/>
      <c r="AV3331" s="7"/>
      <c r="AW3331" s="7"/>
      <c r="AX3331" s="7"/>
      <c r="AY3331" s="7"/>
      <c r="AZ3331" s="7"/>
      <c r="BA3331" s="7"/>
      <c r="BI3331" s="7"/>
    </row>
    <row r="3332" spans="10:61" x14ac:dyDescent="0.2">
      <c r="J3332" s="7"/>
      <c r="K3332" s="7"/>
      <c r="L3332" s="7"/>
      <c r="M3332" s="7"/>
      <c r="N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R3332" s="7"/>
      <c r="AT3332" s="7"/>
      <c r="AV3332" s="7"/>
      <c r="AW3332" s="7"/>
      <c r="AX3332" s="7"/>
      <c r="AY3332" s="7"/>
      <c r="AZ3332" s="7"/>
      <c r="BA3332" s="7"/>
      <c r="BI3332" s="7"/>
    </row>
    <row r="3333" spans="10:61" x14ac:dyDescent="0.2">
      <c r="J3333" s="7"/>
      <c r="K3333" s="7"/>
      <c r="L3333" s="7"/>
      <c r="M3333" s="7"/>
      <c r="N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R3333" s="7"/>
      <c r="AT3333" s="7"/>
      <c r="AV3333" s="7"/>
      <c r="AW3333" s="7"/>
      <c r="AX3333" s="7"/>
      <c r="AY3333" s="7"/>
      <c r="AZ3333" s="7"/>
      <c r="BA3333" s="7"/>
      <c r="BI3333" s="7"/>
    </row>
    <row r="3334" spans="10:61" x14ac:dyDescent="0.2">
      <c r="J3334" s="7"/>
      <c r="K3334" s="7"/>
      <c r="L3334" s="7"/>
      <c r="M3334" s="7"/>
      <c r="N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R3334" s="7"/>
      <c r="AT3334" s="7"/>
      <c r="AV3334" s="7"/>
      <c r="AW3334" s="7"/>
      <c r="AX3334" s="7"/>
      <c r="AY3334" s="7"/>
      <c r="AZ3334" s="7"/>
      <c r="BA3334" s="7"/>
      <c r="BI3334" s="7"/>
    </row>
    <row r="3335" spans="10:61" x14ac:dyDescent="0.2">
      <c r="J3335" s="7"/>
      <c r="K3335" s="7"/>
      <c r="L3335" s="7"/>
      <c r="M3335" s="7"/>
      <c r="N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R3335" s="7"/>
      <c r="AT3335" s="7"/>
      <c r="AV3335" s="7"/>
      <c r="AW3335" s="7"/>
      <c r="AX3335" s="7"/>
      <c r="AY3335" s="7"/>
      <c r="AZ3335" s="7"/>
      <c r="BA3335" s="7"/>
      <c r="BI3335" s="7"/>
    </row>
    <row r="3336" spans="10:61" x14ac:dyDescent="0.2">
      <c r="J3336" s="7"/>
      <c r="K3336" s="7"/>
      <c r="L3336" s="7"/>
      <c r="M3336" s="7"/>
      <c r="N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R3336" s="7"/>
      <c r="AT3336" s="7"/>
      <c r="AV3336" s="7"/>
      <c r="AW3336" s="7"/>
      <c r="AX3336" s="7"/>
      <c r="AY3336" s="7"/>
      <c r="AZ3336" s="7"/>
      <c r="BA3336" s="7"/>
      <c r="BI3336" s="7"/>
    </row>
    <row r="3337" spans="10:61" x14ac:dyDescent="0.2">
      <c r="J3337" s="7"/>
      <c r="K3337" s="7"/>
      <c r="L3337" s="7"/>
      <c r="M3337" s="7"/>
      <c r="N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R3337" s="7"/>
      <c r="AT3337" s="7"/>
      <c r="AV3337" s="7"/>
      <c r="AW3337" s="7"/>
      <c r="AX3337" s="7"/>
      <c r="AY3337" s="7"/>
      <c r="AZ3337" s="7"/>
      <c r="BA3337" s="7"/>
      <c r="BI3337" s="7"/>
    </row>
    <row r="3338" spans="10:61" x14ac:dyDescent="0.2">
      <c r="J3338" s="7"/>
      <c r="K3338" s="7"/>
      <c r="L3338" s="7"/>
      <c r="M3338" s="7"/>
      <c r="N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R3338" s="7"/>
      <c r="AT3338" s="7"/>
      <c r="AV3338" s="7"/>
      <c r="AW3338" s="7"/>
      <c r="AX3338" s="7"/>
      <c r="AY3338" s="7"/>
      <c r="AZ3338" s="7"/>
      <c r="BA3338" s="7"/>
      <c r="BI3338" s="7"/>
    </row>
    <row r="3339" spans="10:61" x14ac:dyDescent="0.2">
      <c r="J3339" s="7"/>
      <c r="K3339" s="7"/>
      <c r="L3339" s="7"/>
      <c r="M3339" s="7"/>
      <c r="N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R3339" s="7"/>
      <c r="AT3339" s="7"/>
      <c r="AV3339" s="7"/>
      <c r="AW3339" s="7"/>
      <c r="AX3339" s="7"/>
      <c r="AY3339" s="7"/>
      <c r="AZ3339" s="7"/>
      <c r="BA3339" s="7"/>
      <c r="BI3339" s="7"/>
    </row>
    <row r="3340" spans="10:61" x14ac:dyDescent="0.2">
      <c r="J3340" s="7"/>
      <c r="K3340" s="7"/>
      <c r="L3340" s="7"/>
      <c r="M3340" s="7"/>
      <c r="N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R3340" s="7"/>
      <c r="AT3340" s="7"/>
      <c r="AV3340" s="7"/>
      <c r="AW3340" s="7"/>
      <c r="AX3340" s="7"/>
      <c r="AY3340" s="7"/>
      <c r="AZ3340" s="7"/>
      <c r="BA3340" s="7"/>
      <c r="BI3340" s="7"/>
    </row>
    <row r="3341" spans="10:61" x14ac:dyDescent="0.2">
      <c r="J3341" s="7"/>
      <c r="K3341" s="7"/>
      <c r="L3341" s="7"/>
      <c r="M3341" s="7"/>
      <c r="N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R3341" s="7"/>
      <c r="AT3341" s="7"/>
      <c r="AV3341" s="7"/>
      <c r="AW3341" s="7"/>
      <c r="AX3341" s="7"/>
      <c r="AY3341" s="7"/>
      <c r="AZ3341" s="7"/>
      <c r="BA3341" s="7"/>
      <c r="BI3341" s="7"/>
    </row>
    <row r="3342" spans="10:61" x14ac:dyDescent="0.2">
      <c r="J3342" s="7"/>
      <c r="K3342" s="7"/>
      <c r="L3342" s="7"/>
      <c r="M3342" s="7"/>
      <c r="N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R3342" s="7"/>
      <c r="AT3342" s="7"/>
      <c r="AV3342" s="7"/>
      <c r="AW3342" s="7"/>
      <c r="AX3342" s="7"/>
      <c r="AY3342" s="7"/>
      <c r="AZ3342" s="7"/>
      <c r="BA3342" s="7"/>
      <c r="BI3342" s="7"/>
    </row>
    <row r="3343" spans="10:61" x14ac:dyDescent="0.2">
      <c r="J3343" s="7"/>
      <c r="K3343" s="7"/>
      <c r="L3343" s="7"/>
      <c r="M3343" s="7"/>
      <c r="N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R3343" s="7"/>
      <c r="AT3343" s="7"/>
      <c r="AV3343" s="7"/>
      <c r="AW3343" s="7"/>
      <c r="AX3343" s="7"/>
      <c r="AY3343" s="7"/>
      <c r="AZ3343" s="7"/>
      <c r="BA3343" s="7"/>
      <c r="BI3343" s="7"/>
    </row>
    <row r="3344" spans="10:61" x14ac:dyDescent="0.2">
      <c r="J3344" s="7"/>
      <c r="K3344" s="7"/>
      <c r="L3344" s="7"/>
      <c r="M3344" s="7"/>
      <c r="N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R3344" s="7"/>
      <c r="AT3344" s="7"/>
      <c r="AV3344" s="7"/>
      <c r="AW3344" s="7"/>
      <c r="AX3344" s="7"/>
      <c r="AY3344" s="7"/>
      <c r="AZ3344" s="7"/>
      <c r="BA3344" s="7"/>
      <c r="BI3344" s="7"/>
    </row>
    <row r="3345" spans="10:61" x14ac:dyDescent="0.2">
      <c r="J3345" s="7"/>
      <c r="K3345" s="7"/>
      <c r="L3345" s="7"/>
      <c r="M3345" s="7"/>
      <c r="N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R3345" s="7"/>
      <c r="AT3345" s="7"/>
      <c r="AV3345" s="7"/>
      <c r="AW3345" s="7"/>
      <c r="AX3345" s="7"/>
      <c r="AY3345" s="7"/>
      <c r="AZ3345" s="7"/>
      <c r="BA3345" s="7"/>
      <c r="BI3345" s="7"/>
    </row>
    <row r="3346" spans="10:61" x14ac:dyDescent="0.2">
      <c r="J3346" s="7"/>
      <c r="K3346" s="7"/>
      <c r="L3346" s="7"/>
      <c r="M3346" s="7"/>
      <c r="N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R3346" s="7"/>
      <c r="AT3346" s="7"/>
      <c r="AV3346" s="7"/>
      <c r="AW3346" s="7"/>
      <c r="AX3346" s="7"/>
      <c r="AY3346" s="7"/>
      <c r="AZ3346" s="7"/>
      <c r="BA3346" s="7"/>
      <c r="BI3346" s="7"/>
    </row>
    <row r="3347" spans="10:61" x14ac:dyDescent="0.2">
      <c r="J3347" s="7"/>
      <c r="K3347" s="7"/>
      <c r="L3347" s="7"/>
      <c r="M3347" s="7"/>
      <c r="N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R3347" s="7"/>
      <c r="AT3347" s="7"/>
      <c r="AV3347" s="7"/>
      <c r="AW3347" s="7"/>
      <c r="AX3347" s="7"/>
      <c r="AY3347" s="7"/>
      <c r="AZ3347" s="7"/>
      <c r="BA3347" s="7"/>
      <c r="BI3347" s="7"/>
    </row>
    <row r="3348" spans="10:61" x14ac:dyDescent="0.2">
      <c r="J3348" s="7"/>
      <c r="K3348" s="7"/>
      <c r="L3348" s="7"/>
      <c r="M3348" s="7"/>
      <c r="N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R3348" s="7"/>
      <c r="AT3348" s="7"/>
      <c r="AV3348" s="7"/>
      <c r="AW3348" s="7"/>
      <c r="AX3348" s="7"/>
      <c r="AY3348" s="7"/>
      <c r="AZ3348" s="7"/>
      <c r="BA3348" s="7"/>
      <c r="BI3348" s="7"/>
    </row>
    <row r="3349" spans="10:61" x14ac:dyDescent="0.2">
      <c r="J3349" s="7"/>
      <c r="K3349" s="7"/>
      <c r="L3349" s="7"/>
      <c r="M3349" s="7"/>
      <c r="N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R3349" s="7"/>
      <c r="AT3349" s="7"/>
      <c r="AV3349" s="7"/>
      <c r="AW3349" s="7"/>
      <c r="AX3349" s="7"/>
      <c r="AY3349" s="7"/>
      <c r="AZ3349" s="7"/>
      <c r="BA3349" s="7"/>
      <c r="BI3349" s="7"/>
    </row>
    <row r="3350" spans="10:61" x14ac:dyDescent="0.2">
      <c r="J3350" s="7"/>
      <c r="K3350" s="7"/>
      <c r="L3350" s="7"/>
      <c r="M3350" s="7"/>
      <c r="N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R3350" s="7"/>
      <c r="AT3350" s="7"/>
      <c r="AV3350" s="7"/>
      <c r="AW3350" s="7"/>
      <c r="AX3350" s="7"/>
      <c r="AY3350" s="7"/>
      <c r="AZ3350" s="7"/>
      <c r="BA3350" s="7"/>
      <c r="BI3350" s="7"/>
    </row>
    <row r="3351" spans="10:61" x14ac:dyDescent="0.2">
      <c r="J3351" s="7"/>
      <c r="K3351" s="7"/>
      <c r="L3351" s="7"/>
      <c r="M3351" s="7"/>
      <c r="N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R3351" s="7"/>
      <c r="AT3351" s="7"/>
      <c r="AV3351" s="7"/>
      <c r="AW3351" s="7"/>
      <c r="AX3351" s="7"/>
      <c r="AY3351" s="7"/>
      <c r="AZ3351" s="7"/>
      <c r="BA3351" s="7"/>
      <c r="BI3351" s="7"/>
    </row>
    <row r="3352" spans="10:61" x14ac:dyDescent="0.2">
      <c r="J3352" s="7"/>
      <c r="K3352" s="7"/>
      <c r="L3352" s="7"/>
      <c r="M3352" s="7"/>
      <c r="N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R3352" s="7"/>
      <c r="AT3352" s="7"/>
      <c r="AV3352" s="7"/>
      <c r="AW3352" s="7"/>
      <c r="AX3352" s="7"/>
      <c r="AY3352" s="7"/>
      <c r="AZ3352" s="7"/>
      <c r="BA3352" s="7"/>
      <c r="BI3352" s="7"/>
    </row>
    <row r="3353" spans="10:61" x14ac:dyDescent="0.2">
      <c r="J3353" s="7"/>
      <c r="K3353" s="7"/>
      <c r="L3353" s="7"/>
      <c r="M3353" s="7"/>
      <c r="N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R3353" s="7"/>
      <c r="AT3353" s="7"/>
      <c r="AV3353" s="7"/>
      <c r="AW3353" s="7"/>
      <c r="AX3353" s="7"/>
      <c r="AY3353" s="7"/>
      <c r="AZ3353" s="7"/>
      <c r="BA3353" s="7"/>
      <c r="BI3353" s="7"/>
    </row>
    <row r="3354" spans="10:61" x14ac:dyDescent="0.2">
      <c r="J3354" s="7"/>
      <c r="K3354" s="7"/>
      <c r="L3354" s="7"/>
      <c r="M3354" s="7"/>
      <c r="N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R3354" s="7"/>
      <c r="AT3354" s="7"/>
      <c r="AV3354" s="7"/>
      <c r="AW3354" s="7"/>
      <c r="AX3354" s="7"/>
      <c r="AY3354" s="7"/>
      <c r="AZ3354" s="7"/>
      <c r="BA3354" s="7"/>
      <c r="BI3354" s="7"/>
    </row>
    <row r="3355" spans="10:61" x14ac:dyDescent="0.2">
      <c r="J3355" s="7"/>
      <c r="K3355" s="7"/>
      <c r="L3355" s="7"/>
      <c r="M3355" s="7"/>
      <c r="N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R3355" s="7"/>
      <c r="AT3355" s="7"/>
      <c r="AV3355" s="7"/>
      <c r="AW3355" s="7"/>
      <c r="AX3355" s="7"/>
      <c r="AY3355" s="7"/>
      <c r="AZ3355" s="7"/>
      <c r="BA3355" s="7"/>
      <c r="BI3355" s="7"/>
    </row>
    <row r="3356" spans="10:61" x14ac:dyDescent="0.2">
      <c r="J3356" s="7"/>
      <c r="K3356" s="7"/>
      <c r="L3356" s="7"/>
      <c r="M3356" s="7"/>
      <c r="N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R3356" s="7"/>
      <c r="AT3356" s="7"/>
      <c r="AV3356" s="7"/>
      <c r="AW3356" s="7"/>
      <c r="AX3356" s="7"/>
      <c r="AY3356" s="7"/>
      <c r="AZ3356" s="7"/>
      <c r="BA3356" s="7"/>
      <c r="BI3356" s="7"/>
    </row>
    <row r="3357" spans="10:61" x14ac:dyDescent="0.2">
      <c r="J3357" s="7"/>
      <c r="K3357" s="7"/>
      <c r="L3357" s="7"/>
      <c r="M3357" s="7"/>
      <c r="N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R3357" s="7"/>
      <c r="AT3357" s="7"/>
      <c r="AV3357" s="7"/>
      <c r="AW3357" s="7"/>
      <c r="AX3357" s="7"/>
      <c r="AY3357" s="7"/>
      <c r="AZ3357" s="7"/>
      <c r="BA3357" s="7"/>
      <c r="BI3357" s="7"/>
    </row>
    <row r="3358" spans="10:61" x14ac:dyDescent="0.2">
      <c r="J3358" s="7"/>
      <c r="K3358" s="7"/>
      <c r="L3358" s="7"/>
      <c r="M3358" s="7"/>
      <c r="N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R3358" s="7"/>
      <c r="AT3358" s="7"/>
      <c r="AV3358" s="7"/>
      <c r="AW3358" s="7"/>
      <c r="AX3358" s="7"/>
      <c r="AY3358" s="7"/>
      <c r="AZ3358" s="7"/>
      <c r="BA3358" s="7"/>
      <c r="BI3358" s="7"/>
    </row>
    <row r="3359" spans="10:61" x14ac:dyDescent="0.2">
      <c r="J3359" s="7"/>
      <c r="K3359" s="7"/>
      <c r="L3359" s="7"/>
      <c r="M3359" s="7"/>
      <c r="N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R3359" s="7"/>
      <c r="AT3359" s="7"/>
      <c r="AV3359" s="7"/>
      <c r="AW3359" s="7"/>
      <c r="AX3359" s="7"/>
      <c r="AY3359" s="7"/>
      <c r="AZ3359" s="7"/>
      <c r="BA3359" s="7"/>
      <c r="BI3359" s="7"/>
    </row>
    <row r="3360" spans="10:61" x14ac:dyDescent="0.2">
      <c r="J3360" s="7"/>
      <c r="K3360" s="7"/>
      <c r="L3360" s="7"/>
      <c r="M3360" s="7"/>
      <c r="N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R3360" s="7"/>
      <c r="AT3360" s="7"/>
      <c r="AV3360" s="7"/>
      <c r="AW3360" s="7"/>
      <c r="AX3360" s="7"/>
      <c r="AY3360" s="7"/>
      <c r="AZ3360" s="7"/>
      <c r="BA3360" s="7"/>
      <c r="BI3360" s="7"/>
    </row>
    <row r="3361" spans="10:61" x14ac:dyDescent="0.2">
      <c r="J3361" s="7"/>
      <c r="K3361" s="7"/>
      <c r="L3361" s="7"/>
      <c r="M3361" s="7"/>
      <c r="N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R3361" s="7"/>
      <c r="AT3361" s="7"/>
      <c r="AV3361" s="7"/>
      <c r="AW3361" s="7"/>
      <c r="AX3361" s="7"/>
      <c r="AY3361" s="7"/>
      <c r="AZ3361" s="7"/>
      <c r="BA3361" s="7"/>
      <c r="BI3361" s="7"/>
    </row>
    <row r="3362" spans="10:61" x14ac:dyDescent="0.2">
      <c r="J3362" s="7"/>
      <c r="K3362" s="7"/>
      <c r="L3362" s="7"/>
      <c r="M3362" s="7"/>
      <c r="N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R3362" s="7"/>
      <c r="AT3362" s="7"/>
      <c r="AV3362" s="7"/>
      <c r="AW3362" s="7"/>
      <c r="AX3362" s="7"/>
      <c r="AY3362" s="7"/>
      <c r="AZ3362" s="7"/>
      <c r="BA3362" s="7"/>
      <c r="BI3362" s="7"/>
    </row>
    <row r="3363" spans="10:61" x14ac:dyDescent="0.2">
      <c r="J3363" s="7"/>
      <c r="K3363" s="7"/>
      <c r="L3363" s="7"/>
      <c r="M3363" s="7"/>
      <c r="N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R3363" s="7"/>
      <c r="AT3363" s="7"/>
      <c r="AV3363" s="7"/>
      <c r="AW3363" s="7"/>
      <c r="AX3363" s="7"/>
      <c r="AY3363" s="7"/>
      <c r="AZ3363" s="7"/>
      <c r="BA3363" s="7"/>
      <c r="BI3363" s="7"/>
    </row>
    <row r="3364" spans="10:61" x14ac:dyDescent="0.2">
      <c r="J3364" s="7"/>
      <c r="K3364" s="7"/>
      <c r="L3364" s="7"/>
      <c r="M3364" s="7"/>
      <c r="N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R3364" s="7"/>
      <c r="AT3364" s="7"/>
      <c r="AV3364" s="7"/>
      <c r="AW3364" s="7"/>
      <c r="AX3364" s="7"/>
      <c r="AY3364" s="7"/>
      <c r="AZ3364" s="7"/>
      <c r="BA3364" s="7"/>
      <c r="BI3364" s="7"/>
    </row>
    <row r="3365" spans="10:61" x14ac:dyDescent="0.2">
      <c r="J3365" s="7"/>
      <c r="K3365" s="7"/>
      <c r="L3365" s="7"/>
      <c r="M3365" s="7"/>
      <c r="N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R3365" s="7"/>
      <c r="AT3365" s="7"/>
      <c r="AV3365" s="7"/>
      <c r="AW3365" s="7"/>
      <c r="AX3365" s="7"/>
      <c r="AY3365" s="7"/>
      <c r="AZ3365" s="7"/>
      <c r="BA3365" s="7"/>
      <c r="BI3365" s="7"/>
    </row>
    <row r="3366" spans="10:61" x14ac:dyDescent="0.2">
      <c r="J3366" s="7"/>
      <c r="K3366" s="7"/>
      <c r="L3366" s="7"/>
      <c r="M3366" s="7"/>
      <c r="N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R3366" s="7"/>
      <c r="AT3366" s="7"/>
      <c r="AV3366" s="7"/>
      <c r="AW3366" s="7"/>
      <c r="AX3366" s="7"/>
      <c r="AY3366" s="7"/>
      <c r="AZ3366" s="7"/>
      <c r="BA3366" s="7"/>
      <c r="BI3366" s="7"/>
    </row>
    <row r="3367" spans="10:61" x14ac:dyDescent="0.2">
      <c r="J3367" s="7"/>
      <c r="K3367" s="7"/>
      <c r="L3367" s="7"/>
      <c r="M3367" s="7"/>
      <c r="N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R3367" s="7"/>
      <c r="AT3367" s="7"/>
      <c r="AV3367" s="7"/>
      <c r="AW3367" s="7"/>
      <c r="AX3367" s="7"/>
      <c r="AY3367" s="7"/>
      <c r="AZ3367" s="7"/>
      <c r="BA3367" s="7"/>
      <c r="BI3367" s="7"/>
    </row>
    <row r="3368" spans="10:61" x14ac:dyDescent="0.2">
      <c r="J3368" s="7"/>
      <c r="K3368" s="7"/>
      <c r="L3368" s="7"/>
      <c r="M3368" s="7"/>
      <c r="N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R3368" s="7"/>
      <c r="AT3368" s="7"/>
      <c r="AV3368" s="7"/>
      <c r="AW3368" s="7"/>
      <c r="AX3368" s="7"/>
      <c r="AY3368" s="7"/>
      <c r="AZ3368" s="7"/>
      <c r="BA3368" s="7"/>
      <c r="BI3368" s="7"/>
    </row>
    <row r="3369" spans="10:61" x14ac:dyDescent="0.2">
      <c r="J3369" s="7"/>
      <c r="K3369" s="7"/>
      <c r="L3369" s="7"/>
      <c r="M3369" s="7"/>
      <c r="N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R3369" s="7"/>
      <c r="AT3369" s="7"/>
      <c r="AV3369" s="7"/>
      <c r="AW3369" s="7"/>
      <c r="AX3369" s="7"/>
      <c r="AY3369" s="7"/>
      <c r="AZ3369" s="7"/>
      <c r="BA3369" s="7"/>
      <c r="BI3369" s="7"/>
    </row>
    <row r="3370" spans="10:61" x14ac:dyDescent="0.2">
      <c r="J3370" s="7"/>
      <c r="K3370" s="7"/>
      <c r="L3370" s="7"/>
      <c r="M3370" s="7"/>
      <c r="N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R3370" s="7"/>
      <c r="AT3370" s="7"/>
      <c r="AV3370" s="7"/>
      <c r="AW3370" s="7"/>
      <c r="AX3370" s="7"/>
      <c r="AY3370" s="7"/>
      <c r="AZ3370" s="7"/>
      <c r="BA3370" s="7"/>
      <c r="BI3370" s="7"/>
    </row>
    <row r="3371" spans="10:61" x14ac:dyDescent="0.2">
      <c r="J3371" s="7"/>
      <c r="K3371" s="7"/>
      <c r="L3371" s="7"/>
      <c r="M3371" s="7"/>
      <c r="N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R3371" s="7"/>
      <c r="AT3371" s="7"/>
      <c r="AV3371" s="7"/>
      <c r="AW3371" s="7"/>
      <c r="AX3371" s="7"/>
      <c r="AY3371" s="7"/>
      <c r="AZ3371" s="7"/>
      <c r="BA3371" s="7"/>
      <c r="BI3371" s="7"/>
    </row>
    <row r="3372" spans="10:61" x14ac:dyDescent="0.2">
      <c r="J3372" s="7"/>
      <c r="K3372" s="7"/>
      <c r="L3372" s="7"/>
      <c r="M3372" s="7"/>
      <c r="N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R3372" s="7"/>
      <c r="AT3372" s="7"/>
      <c r="AV3372" s="7"/>
      <c r="AW3372" s="7"/>
      <c r="AX3372" s="7"/>
      <c r="AY3372" s="7"/>
      <c r="AZ3372" s="7"/>
      <c r="BA3372" s="7"/>
      <c r="BI3372" s="7"/>
    </row>
    <row r="3373" spans="10:61" x14ac:dyDescent="0.2">
      <c r="J3373" s="7"/>
      <c r="K3373" s="7"/>
      <c r="L3373" s="7"/>
      <c r="M3373" s="7"/>
      <c r="N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R3373" s="7"/>
      <c r="AT3373" s="7"/>
      <c r="AV3373" s="7"/>
      <c r="AW3373" s="7"/>
      <c r="AX3373" s="7"/>
      <c r="AY3373" s="7"/>
      <c r="AZ3373" s="7"/>
      <c r="BA3373" s="7"/>
      <c r="BI3373" s="7"/>
    </row>
    <row r="3374" spans="10:61" x14ac:dyDescent="0.2">
      <c r="J3374" s="7"/>
      <c r="K3374" s="7"/>
      <c r="L3374" s="7"/>
      <c r="M3374" s="7"/>
      <c r="N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R3374" s="7"/>
      <c r="AT3374" s="7"/>
      <c r="AV3374" s="7"/>
      <c r="AW3374" s="7"/>
      <c r="AX3374" s="7"/>
      <c r="AY3374" s="7"/>
      <c r="AZ3374" s="7"/>
      <c r="BA3374" s="7"/>
      <c r="BI3374" s="7"/>
    </row>
    <row r="3375" spans="10:61" x14ac:dyDescent="0.2">
      <c r="J3375" s="7"/>
      <c r="K3375" s="7"/>
      <c r="L3375" s="7"/>
      <c r="M3375" s="7"/>
      <c r="N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R3375" s="7"/>
      <c r="AT3375" s="7"/>
      <c r="AV3375" s="7"/>
      <c r="AW3375" s="7"/>
      <c r="AX3375" s="7"/>
      <c r="AY3375" s="7"/>
      <c r="AZ3375" s="7"/>
      <c r="BA3375" s="7"/>
      <c r="BI3375" s="7"/>
    </row>
    <row r="3376" spans="10:61" x14ac:dyDescent="0.2">
      <c r="J3376" s="7"/>
      <c r="K3376" s="7"/>
      <c r="L3376" s="7"/>
      <c r="M3376" s="7"/>
      <c r="N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R3376" s="7"/>
      <c r="AT3376" s="7"/>
      <c r="AV3376" s="7"/>
      <c r="AW3376" s="7"/>
      <c r="AX3376" s="7"/>
      <c r="AY3376" s="7"/>
      <c r="AZ3376" s="7"/>
      <c r="BA3376" s="7"/>
      <c r="BI3376" s="7"/>
    </row>
    <row r="3377" spans="10:61" x14ac:dyDescent="0.2">
      <c r="J3377" s="7"/>
      <c r="K3377" s="7"/>
      <c r="L3377" s="7"/>
      <c r="M3377" s="7"/>
      <c r="N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R3377" s="7"/>
      <c r="AT3377" s="7"/>
      <c r="AV3377" s="7"/>
      <c r="AW3377" s="7"/>
      <c r="AX3377" s="7"/>
      <c r="AY3377" s="7"/>
      <c r="AZ3377" s="7"/>
      <c r="BA3377" s="7"/>
      <c r="BI3377" s="7"/>
    </row>
    <row r="3378" spans="10:61" x14ac:dyDescent="0.2">
      <c r="J3378" s="7"/>
      <c r="K3378" s="7"/>
      <c r="L3378" s="7"/>
      <c r="M3378" s="7"/>
      <c r="N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R3378" s="7"/>
      <c r="AT3378" s="7"/>
      <c r="AV3378" s="7"/>
      <c r="AW3378" s="7"/>
      <c r="AX3378" s="7"/>
      <c r="AY3378" s="7"/>
      <c r="AZ3378" s="7"/>
      <c r="BA3378" s="7"/>
      <c r="BI3378" s="7"/>
    </row>
    <row r="3379" spans="10:61" x14ac:dyDescent="0.2">
      <c r="J3379" s="7"/>
      <c r="K3379" s="7"/>
      <c r="L3379" s="7"/>
      <c r="M3379" s="7"/>
      <c r="N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R3379" s="7"/>
      <c r="AT3379" s="7"/>
      <c r="AV3379" s="7"/>
      <c r="AW3379" s="7"/>
      <c r="AX3379" s="7"/>
      <c r="AY3379" s="7"/>
      <c r="AZ3379" s="7"/>
      <c r="BA3379" s="7"/>
      <c r="BI3379" s="7"/>
    </row>
    <row r="3380" spans="10:61" x14ac:dyDescent="0.2">
      <c r="J3380" s="7"/>
      <c r="K3380" s="7"/>
      <c r="L3380" s="7"/>
      <c r="M3380" s="7"/>
      <c r="N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R3380" s="7"/>
      <c r="AT3380" s="7"/>
      <c r="AV3380" s="7"/>
      <c r="AW3380" s="7"/>
      <c r="AX3380" s="7"/>
      <c r="AY3380" s="7"/>
      <c r="AZ3380" s="7"/>
      <c r="BA3380" s="7"/>
      <c r="BI3380" s="7"/>
    </row>
    <row r="3381" spans="10:61" x14ac:dyDescent="0.2">
      <c r="J3381" s="7"/>
      <c r="K3381" s="7"/>
      <c r="L3381" s="7"/>
      <c r="M3381" s="7"/>
      <c r="N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R3381" s="7"/>
      <c r="AT3381" s="7"/>
      <c r="AV3381" s="7"/>
      <c r="AW3381" s="7"/>
      <c r="AX3381" s="7"/>
      <c r="AY3381" s="7"/>
      <c r="AZ3381" s="7"/>
      <c r="BA3381" s="7"/>
      <c r="BI3381" s="7"/>
    </row>
    <row r="3382" spans="10:61" x14ac:dyDescent="0.2">
      <c r="J3382" s="7"/>
      <c r="K3382" s="7"/>
      <c r="L3382" s="7"/>
      <c r="M3382" s="7"/>
      <c r="N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R3382" s="7"/>
      <c r="AT3382" s="7"/>
      <c r="AV3382" s="7"/>
      <c r="AW3382" s="7"/>
      <c r="AX3382" s="7"/>
      <c r="AY3382" s="7"/>
      <c r="AZ3382" s="7"/>
      <c r="BA3382" s="7"/>
      <c r="BI3382" s="7"/>
    </row>
    <row r="3383" spans="10:61" x14ac:dyDescent="0.2">
      <c r="J3383" s="7"/>
      <c r="K3383" s="7"/>
      <c r="L3383" s="7"/>
      <c r="M3383" s="7"/>
      <c r="N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R3383" s="7"/>
      <c r="AT3383" s="7"/>
      <c r="AV3383" s="7"/>
      <c r="AW3383" s="7"/>
      <c r="AX3383" s="7"/>
      <c r="AY3383" s="7"/>
      <c r="AZ3383" s="7"/>
      <c r="BA3383" s="7"/>
      <c r="BI3383" s="7"/>
    </row>
    <row r="3384" spans="10:61" x14ac:dyDescent="0.2">
      <c r="J3384" s="7"/>
      <c r="K3384" s="7"/>
      <c r="L3384" s="7"/>
      <c r="M3384" s="7"/>
      <c r="N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R3384" s="7"/>
      <c r="AT3384" s="7"/>
      <c r="AV3384" s="7"/>
      <c r="AW3384" s="7"/>
      <c r="AX3384" s="7"/>
      <c r="AY3384" s="7"/>
      <c r="AZ3384" s="7"/>
      <c r="BA3384" s="7"/>
      <c r="BI3384" s="7"/>
    </row>
    <row r="3385" spans="10:61" x14ac:dyDescent="0.2">
      <c r="J3385" s="7"/>
      <c r="K3385" s="7"/>
      <c r="L3385" s="7"/>
      <c r="M3385" s="7"/>
      <c r="N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R3385" s="7"/>
      <c r="AT3385" s="7"/>
      <c r="AV3385" s="7"/>
      <c r="AW3385" s="7"/>
      <c r="AX3385" s="7"/>
      <c r="AY3385" s="7"/>
      <c r="AZ3385" s="7"/>
      <c r="BA3385" s="7"/>
      <c r="BI3385" s="7"/>
    </row>
    <row r="3386" spans="10:61" x14ac:dyDescent="0.2">
      <c r="J3386" s="7"/>
      <c r="K3386" s="7"/>
      <c r="L3386" s="7"/>
      <c r="M3386" s="7"/>
      <c r="N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R3386" s="7"/>
      <c r="AT3386" s="7"/>
      <c r="AV3386" s="7"/>
      <c r="AW3386" s="7"/>
      <c r="AX3386" s="7"/>
      <c r="AY3386" s="7"/>
      <c r="AZ3386" s="7"/>
      <c r="BA3386" s="7"/>
      <c r="BI3386" s="7"/>
    </row>
    <row r="3387" spans="10:61" x14ac:dyDescent="0.2">
      <c r="J3387" s="7"/>
      <c r="K3387" s="7"/>
      <c r="L3387" s="7"/>
      <c r="M3387" s="7"/>
      <c r="N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R3387" s="7"/>
      <c r="AT3387" s="7"/>
      <c r="AV3387" s="7"/>
      <c r="AW3387" s="7"/>
      <c r="AX3387" s="7"/>
      <c r="AY3387" s="7"/>
      <c r="AZ3387" s="7"/>
      <c r="BA3387" s="7"/>
      <c r="BI3387" s="7"/>
    </row>
    <row r="3388" spans="10:61" x14ac:dyDescent="0.2">
      <c r="J3388" s="7"/>
      <c r="K3388" s="7"/>
      <c r="L3388" s="7"/>
      <c r="M3388" s="7"/>
      <c r="N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R3388" s="7"/>
      <c r="AT3388" s="7"/>
      <c r="AV3388" s="7"/>
      <c r="AW3388" s="7"/>
      <c r="AX3388" s="7"/>
      <c r="AY3388" s="7"/>
      <c r="AZ3388" s="7"/>
      <c r="BA3388" s="7"/>
      <c r="BI3388" s="7"/>
    </row>
    <row r="3389" spans="10:61" x14ac:dyDescent="0.2">
      <c r="J3389" s="7"/>
      <c r="K3389" s="7"/>
      <c r="L3389" s="7"/>
      <c r="M3389" s="7"/>
      <c r="N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R3389" s="7"/>
      <c r="AT3389" s="7"/>
      <c r="AV3389" s="7"/>
      <c r="AW3389" s="7"/>
      <c r="AX3389" s="7"/>
      <c r="AY3389" s="7"/>
      <c r="AZ3389" s="7"/>
      <c r="BA3389" s="7"/>
      <c r="BI3389" s="7"/>
    </row>
    <row r="3390" spans="10:61" x14ac:dyDescent="0.2">
      <c r="J3390" s="7"/>
      <c r="K3390" s="7"/>
      <c r="L3390" s="7"/>
      <c r="M3390" s="7"/>
      <c r="N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R3390" s="7"/>
      <c r="AT3390" s="7"/>
      <c r="AV3390" s="7"/>
      <c r="AW3390" s="7"/>
      <c r="AX3390" s="7"/>
      <c r="AY3390" s="7"/>
      <c r="AZ3390" s="7"/>
      <c r="BA3390" s="7"/>
      <c r="BI3390" s="7"/>
    </row>
    <row r="3391" spans="10:61" x14ac:dyDescent="0.2">
      <c r="J3391" s="7"/>
      <c r="K3391" s="7"/>
      <c r="L3391" s="7"/>
      <c r="M3391" s="7"/>
      <c r="N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R3391" s="7"/>
      <c r="AT3391" s="7"/>
      <c r="AV3391" s="7"/>
      <c r="AW3391" s="7"/>
      <c r="AX3391" s="7"/>
      <c r="AY3391" s="7"/>
      <c r="AZ3391" s="7"/>
      <c r="BA3391" s="7"/>
      <c r="BI3391" s="7"/>
    </row>
    <row r="3392" spans="10:61" x14ac:dyDescent="0.2">
      <c r="J3392" s="7"/>
      <c r="K3392" s="7"/>
      <c r="L3392" s="7"/>
      <c r="M3392" s="7"/>
      <c r="N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R3392" s="7"/>
      <c r="AT3392" s="7"/>
      <c r="AV3392" s="7"/>
      <c r="AW3392" s="7"/>
      <c r="AX3392" s="7"/>
      <c r="AY3392" s="7"/>
      <c r="AZ3392" s="7"/>
      <c r="BA3392" s="7"/>
      <c r="BI3392" s="7"/>
    </row>
    <row r="3393" spans="10:61" x14ac:dyDescent="0.2">
      <c r="J3393" s="7"/>
      <c r="K3393" s="7"/>
      <c r="L3393" s="7"/>
      <c r="M3393" s="7"/>
      <c r="N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R3393" s="7"/>
      <c r="AT3393" s="7"/>
      <c r="AV3393" s="7"/>
      <c r="AW3393" s="7"/>
      <c r="AX3393" s="7"/>
      <c r="AY3393" s="7"/>
      <c r="AZ3393" s="7"/>
      <c r="BA3393" s="7"/>
      <c r="BI3393" s="7"/>
    </row>
    <row r="3394" spans="10:61" x14ac:dyDescent="0.2">
      <c r="J3394" s="7"/>
      <c r="K3394" s="7"/>
      <c r="L3394" s="7"/>
      <c r="M3394" s="7"/>
      <c r="N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R3394" s="7"/>
      <c r="AT3394" s="7"/>
      <c r="AV3394" s="7"/>
      <c r="AW3394" s="7"/>
      <c r="AX3394" s="7"/>
      <c r="AY3394" s="7"/>
      <c r="AZ3394" s="7"/>
      <c r="BA3394" s="7"/>
      <c r="BI3394" s="7"/>
    </row>
    <row r="3395" spans="10:61" x14ac:dyDescent="0.2">
      <c r="J3395" s="7"/>
      <c r="K3395" s="7"/>
      <c r="L3395" s="7"/>
      <c r="M3395" s="7"/>
      <c r="N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R3395" s="7"/>
      <c r="AT3395" s="7"/>
      <c r="AV3395" s="7"/>
      <c r="AW3395" s="7"/>
      <c r="AX3395" s="7"/>
      <c r="AY3395" s="7"/>
      <c r="AZ3395" s="7"/>
      <c r="BA3395" s="7"/>
      <c r="BI3395" s="7"/>
    </row>
    <row r="3396" spans="10:61" x14ac:dyDescent="0.2">
      <c r="J3396" s="7"/>
      <c r="K3396" s="7"/>
      <c r="L3396" s="7"/>
      <c r="M3396" s="7"/>
      <c r="N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R3396" s="7"/>
      <c r="AT3396" s="7"/>
      <c r="AV3396" s="7"/>
      <c r="AW3396" s="7"/>
      <c r="AX3396" s="7"/>
      <c r="AY3396" s="7"/>
      <c r="AZ3396" s="7"/>
      <c r="BA3396" s="7"/>
      <c r="BI3396" s="7"/>
    </row>
    <row r="3397" spans="10:61" x14ac:dyDescent="0.2">
      <c r="J3397" s="7"/>
      <c r="K3397" s="7"/>
      <c r="L3397" s="7"/>
      <c r="M3397" s="7"/>
      <c r="N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R3397" s="7"/>
      <c r="AT3397" s="7"/>
      <c r="AV3397" s="7"/>
      <c r="AW3397" s="7"/>
      <c r="AX3397" s="7"/>
      <c r="AY3397" s="7"/>
      <c r="AZ3397" s="7"/>
      <c r="BA3397" s="7"/>
      <c r="BI3397" s="7"/>
    </row>
    <row r="3398" spans="10:61" x14ac:dyDescent="0.2">
      <c r="J3398" s="7"/>
      <c r="K3398" s="7"/>
      <c r="L3398" s="7"/>
      <c r="M3398" s="7"/>
      <c r="N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R3398" s="7"/>
      <c r="AT3398" s="7"/>
      <c r="AV3398" s="7"/>
      <c r="AW3398" s="7"/>
      <c r="AX3398" s="7"/>
      <c r="AY3398" s="7"/>
      <c r="AZ3398" s="7"/>
      <c r="BA3398" s="7"/>
      <c r="BI3398" s="7"/>
    </row>
    <row r="3399" spans="10:61" x14ac:dyDescent="0.2">
      <c r="J3399" s="7"/>
      <c r="K3399" s="7"/>
      <c r="L3399" s="7"/>
      <c r="M3399" s="7"/>
      <c r="N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R3399" s="7"/>
      <c r="AT3399" s="7"/>
      <c r="AV3399" s="7"/>
      <c r="AW3399" s="7"/>
      <c r="AX3399" s="7"/>
      <c r="AY3399" s="7"/>
      <c r="AZ3399" s="7"/>
      <c r="BA3399" s="7"/>
      <c r="BI3399" s="7"/>
    </row>
    <row r="3400" spans="10:61" x14ac:dyDescent="0.2">
      <c r="J3400" s="7"/>
      <c r="K3400" s="7"/>
      <c r="L3400" s="7"/>
      <c r="M3400" s="7"/>
      <c r="N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R3400" s="7"/>
      <c r="AT3400" s="7"/>
      <c r="AV3400" s="7"/>
      <c r="AW3400" s="7"/>
      <c r="AX3400" s="7"/>
      <c r="AY3400" s="7"/>
      <c r="AZ3400" s="7"/>
      <c r="BA3400" s="7"/>
      <c r="BI3400" s="7"/>
    </row>
    <row r="3401" spans="10:61" x14ac:dyDescent="0.2">
      <c r="J3401" s="7"/>
      <c r="K3401" s="7"/>
      <c r="L3401" s="7"/>
      <c r="M3401" s="7"/>
      <c r="N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R3401" s="7"/>
      <c r="AT3401" s="7"/>
      <c r="AV3401" s="7"/>
      <c r="AW3401" s="7"/>
      <c r="AX3401" s="7"/>
      <c r="AY3401" s="7"/>
      <c r="AZ3401" s="7"/>
      <c r="BA3401" s="7"/>
      <c r="BI3401" s="7"/>
    </row>
    <row r="3402" spans="10:61" x14ac:dyDescent="0.2">
      <c r="J3402" s="7"/>
      <c r="K3402" s="7"/>
      <c r="L3402" s="7"/>
      <c r="M3402" s="7"/>
      <c r="N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R3402" s="7"/>
      <c r="AT3402" s="7"/>
      <c r="AV3402" s="7"/>
      <c r="AW3402" s="7"/>
      <c r="AX3402" s="7"/>
      <c r="AY3402" s="7"/>
      <c r="AZ3402" s="7"/>
      <c r="BA3402" s="7"/>
      <c r="BI3402" s="7"/>
    </row>
    <row r="3403" spans="10:61" x14ac:dyDescent="0.2">
      <c r="J3403" s="7"/>
      <c r="K3403" s="7"/>
      <c r="L3403" s="7"/>
      <c r="M3403" s="7"/>
      <c r="N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R3403" s="7"/>
      <c r="AT3403" s="7"/>
      <c r="AV3403" s="7"/>
      <c r="AW3403" s="7"/>
      <c r="AX3403" s="7"/>
      <c r="AY3403" s="7"/>
      <c r="AZ3403" s="7"/>
      <c r="BA3403" s="7"/>
      <c r="BI3403" s="7"/>
    </row>
    <row r="3404" spans="10:61" x14ac:dyDescent="0.2">
      <c r="J3404" s="7"/>
      <c r="K3404" s="7"/>
      <c r="L3404" s="7"/>
      <c r="M3404" s="7"/>
      <c r="N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R3404" s="7"/>
      <c r="AT3404" s="7"/>
      <c r="AV3404" s="7"/>
      <c r="AW3404" s="7"/>
      <c r="AX3404" s="7"/>
      <c r="AY3404" s="7"/>
      <c r="AZ3404" s="7"/>
      <c r="BA3404" s="7"/>
      <c r="BI3404" s="7"/>
    </row>
    <row r="3405" spans="10:61" x14ac:dyDescent="0.2">
      <c r="J3405" s="7"/>
      <c r="K3405" s="7"/>
      <c r="L3405" s="7"/>
      <c r="M3405" s="7"/>
      <c r="N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R3405" s="7"/>
      <c r="AT3405" s="7"/>
      <c r="AV3405" s="7"/>
      <c r="AW3405" s="7"/>
      <c r="AX3405" s="7"/>
      <c r="AY3405" s="7"/>
      <c r="AZ3405" s="7"/>
      <c r="BA3405" s="7"/>
      <c r="BI3405" s="7"/>
    </row>
    <row r="3406" spans="10:61" x14ac:dyDescent="0.2">
      <c r="J3406" s="7"/>
      <c r="K3406" s="7"/>
      <c r="L3406" s="7"/>
      <c r="M3406" s="7"/>
      <c r="N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R3406" s="7"/>
      <c r="AT3406" s="7"/>
      <c r="AV3406" s="7"/>
      <c r="AW3406" s="7"/>
      <c r="AX3406" s="7"/>
      <c r="AY3406" s="7"/>
      <c r="AZ3406" s="7"/>
      <c r="BA3406" s="7"/>
      <c r="BI3406" s="7"/>
    </row>
    <row r="3407" spans="10:61" x14ac:dyDescent="0.2">
      <c r="J3407" s="7"/>
      <c r="K3407" s="7"/>
      <c r="L3407" s="7"/>
      <c r="M3407" s="7"/>
      <c r="N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R3407" s="7"/>
      <c r="AT3407" s="7"/>
      <c r="AV3407" s="7"/>
      <c r="AW3407" s="7"/>
      <c r="AX3407" s="7"/>
      <c r="AY3407" s="7"/>
      <c r="AZ3407" s="7"/>
      <c r="BA3407" s="7"/>
      <c r="BI3407" s="7"/>
    </row>
    <row r="3408" spans="10:61" x14ac:dyDescent="0.2">
      <c r="J3408" s="7"/>
      <c r="K3408" s="7"/>
      <c r="L3408" s="7"/>
      <c r="M3408" s="7"/>
      <c r="N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R3408" s="7"/>
      <c r="AT3408" s="7"/>
      <c r="AV3408" s="7"/>
      <c r="AW3408" s="7"/>
      <c r="AX3408" s="7"/>
      <c r="AY3408" s="7"/>
      <c r="AZ3408" s="7"/>
      <c r="BA3408" s="7"/>
      <c r="BI3408" s="7"/>
    </row>
    <row r="3409" spans="10:61" x14ac:dyDescent="0.2">
      <c r="J3409" s="7"/>
      <c r="K3409" s="7"/>
      <c r="L3409" s="7"/>
      <c r="M3409" s="7"/>
      <c r="N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R3409" s="7"/>
      <c r="AT3409" s="7"/>
      <c r="AV3409" s="7"/>
      <c r="AW3409" s="7"/>
      <c r="AX3409" s="7"/>
      <c r="AY3409" s="7"/>
      <c r="AZ3409" s="7"/>
      <c r="BA3409" s="7"/>
      <c r="BI3409" s="7"/>
    </row>
    <row r="3410" spans="10:61" x14ac:dyDescent="0.2">
      <c r="J3410" s="7"/>
      <c r="K3410" s="7"/>
      <c r="L3410" s="7"/>
      <c r="M3410" s="7"/>
      <c r="N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R3410" s="7"/>
      <c r="AT3410" s="7"/>
      <c r="AV3410" s="7"/>
      <c r="AW3410" s="7"/>
      <c r="AX3410" s="7"/>
      <c r="AY3410" s="7"/>
      <c r="AZ3410" s="7"/>
      <c r="BA3410" s="7"/>
      <c r="BI3410" s="7"/>
    </row>
    <row r="3411" spans="10:61" x14ac:dyDescent="0.2">
      <c r="J3411" s="7"/>
      <c r="K3411" s="7"/>
      <c r="L3411" s="7"/>
      <c r="M3411" s="7"/>
      <c r="N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R3411" s="7"/>
      <c r="AT3411" s="7"/>
      <c r="AV3411" s="7"/>
      <c r="AW3411" s="7"/>
      <c r="AX3411" s="7"/>
      <c r="AY3411" s="7"/>
      <c r="AZ3411" s="7"/>
      <c r="BA3411" s="7"/>
      <c r="BI3411" s="7"/>
    </row>
    <row r="3412" spans="10:61" x14ac:dyDescent="0.2">
      <c r="J3412" s="7"/>
      <c r="K3412" s="7"/>
      <c r="L3412" s="7"/>
      <c r="M3412" s="7"/>
      <c r="N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R3412" s="7"/>
      <c r="AT3412" s="7"/>
      <c r="AV3412" s="7"/>
      <c r="AW3412" s="7"/>
      <c r="AX3412" s="7"/>
      <c r="AY3412" s="7"/>
      <c r="AZ3412" s="7"/>
      <c r="BA3412" s="7"/>
      <c r="BI3412" s="7"/>
    </row>
    <row r="3413" spans="10:61" x14ac:dyDescent="0.2">
      <c r="J3413" s="7"/>
      <c r="K3413" s="7"/>
      <c r="L3413" s="7"/>
      <c r="M3413" s="7"/>
      <c r="N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R3413" s="7"/>
      <c r="AT3413" s="7"/>
      <c r="AV3413" s="7"/>
      <c r="AW3413" s="7"/>
      <c r="AX3413" s="7"/>
      <c r="AY3413" s="7"/>
      <c r="AZ3413" s="7"/>
      <c r="BA3413" s="7"/>
      <c r="BI3413" s="7"/>
    </row>
    <row r="3414" spans="10:61" x14ac:dyDescent="0.2">
      <c r="J3414" s="7"/>
      <c r="K3414" s="7"/>
      <c r="L3414" s="7"/>
      <c r="M3414" s="7"/>
      <c r="N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R3414" s="7"/>
      <c r="AT3414" s="7"/>
      <c r="AV3414" s="7"/>
      <c r="AW3414" s="7"/>
      <c r="AX3414" s="7"/>
      <c r="AY3414" s="7"/>
      <c r="AZ3414" s="7"/>
      <c r="BA3414" s="7"/>
      <c r="BI3414" s="7"/>
    </row>
    <row r="3415" spans="10:61" x14ac:dyDescent="0.2">
      <c r="J3415" s="7"/>
      <c r="K3415" s="7"/>
      <c r="L3415" s="7"/>
      <c r="M3415" s="7"/>
      <c r="N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R3415" s="7"/>
      <c r="AT3415" s="7"/>
      <c r="AV3415" s="7"/>
      <c r="AW3415" s="7"/>
      <c r="AX3415" s="7"/>
      <c r="AY3415" s="7"/>
      <c r="AZ3415" s="7"/>
      <c r="BA3415" s="7"/>
      <c r="BI3415" s="7"/>
    </row>
    <row r="3416" spans="10:61" x14ac:dyDescent="0.2">
      <c r="J3416" s="7"/>
      <c r="K3416" s="7"/>
      <c r="L3416" s="7"/>
      <c r="M3416" s="7"/>
      <c r="N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R3416" s="7"/>
      <c r="AT3416" s="7"/>
      <c r="AV3416" s="7"/>
      <c r="AW3416" s="7"/>
      <c r="AX3416" s="7"/>
      <c r="AY3416" s="7"/>
      <c r="AZ3416" s="7"/>
      <c r="BA3416" s="7"/>
      <c r="BI3416" s="7"/>
    </row>
    <row r="3417" spans="10:61" x14ac:dyDescent="0.2">
      <c r="J3417" s="7"/>
      <c r="K3417" s="7"/>
      <c r="L3417" s="7"/>
      <c r="M3417" s="7"/>
      <c r="N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R3417" s="7"/>
      <c r="AT3417" s="7"/>
      <c r="AV3417" s="7"/>
      <c r="AW3417" s="7"/>
      <c r="AX3417" s="7"/>
      <c r="AY3417" s="7"/>
      <c r="AZ3417" s="7"/>
      <c r="BA3417" s="7"/>
      <c r="BI3417" s="7"/>
    </row>
    <row r="3418" spans="10:61" x14ac:dyDescent="0.2">
      <c r="J3418" s="7"/>
      <c r="K3418" s="7"/>
      <c r="L3418" s="7"/>
      <c r="M3418" s="7"/>
      <c r="N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R3418" s="7"/>
      <c r="AT3418" s="7"/>
      <c r="AV3418" s="7"/>
      <c r="AW3418" s="7"/>
      <c r="AX3418" s="7"/>
      <c r="AY3418" s="7"/>
      <c r="AZ3418" s="7"/>
      <c r="BA3418" s="7"/>
      <c r="BI3418" s="7"/>
    </row>
    <row r="3419" spans="10:61" x14ac:dyDescent="0.2">
      <c r="J3419" s="7"/>
      <c r="K3419" s="7"/>
      <c r="L3419" s="7"/>
      <c r="M3419" s="7"/>
      <c r="N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R3419" s="7"/>
      <c r="AT3419" s="7"/>
      <c r="AV3419" s="7"/>
      <c r="AW3419" s="7"/>
      <c r="AX3419" s="7"/>
      <c r="AY3419" s="7"/>
      <c r="AZ3419" s="7"/>
      <c r="BA3419" s="7"/>
      <c r="BI3419" s="7"/>
    </row>
    <row r="3420" spans="10:61" x14ac:dyDescent="0.2">
      <c r="J3420" s="7"/>
      <c r="K3420" s="7"/>
      <c r="L3420" s="7"/>
      <c r="M3420" s="7"/>
      <c r="N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R3420" s="7"/>
      <c r="AT3420" s="7"/>
      <c r="AV3420" s="7"/>
      <c r="AW3420" s="7"/>
      <c r="AX3420" s="7"/>
      <c r="AY3420" s="7"/>
      <c r="AZ3420" s="7"/>
      <c r="BA3420" s="7"/>
      <c r="BI3420" s="7"/>
    </row>
    <row r="3421" spans="10:61" x14ac:dyDescent="0.2">
      <c r="J3421" s="7"/>
      <c r="K3421" s="7"/>
      <c r="L3421" s="7"/>
      <c r="M3421" s="7"/>
      <c r="N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R3421" s="7"/>
      <c r="AT3421" s="7"/>
      <c r="AV3421" s="7"/>
      <c r="AW3421" s="7"/>
      <c r="AX3421" s="7"/>
      <c r="AY3421" s="7"/>
      <c r="AZ3421" s="7"/>
      <c r="BA3421" s="7"/>
      <c r="BI3421" s="7"/>
    </row>
    <row r="3422" spans="10:61" x14ac:dyDescent="0.2">
      <c r="J3422" s="7"/>
      <c r="K3422" s="7"/>
      <c r="L3422" s="7"/>
      <c r="M3422" s="7"/>
      <c r="N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R3422" s="7"/>
      <c r="AT3422" s="7"/>
      <c r="AV3422" s="7"/>
      <c r="AW3422" s="7"/>
      <c r="AX3422" s="7"/>
      <c r="AY3422" s="7"/>
      <c r="AZ3422" s="7"/>
      <c r="BA3422" s="7"/>
      <c r="BI3422" s="7"/>
    </row>
    <row r="3423" spans="10:61" x14ac:dyDescent="0.2">
      <c r="J3423" s="7"/>
      <c r="K3423" s="7"/>
      <c r="L3423" s="7"/>
      <c r="M3423" s="7"/>
      <c r="N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R3423" s="7"/>
      <c r="AT3423" s="7"/>
      <c r="AV3423" s="7"/>
      <c r="AW3423" s="7"/>
      <c r="AX3423" s="7"/>
      <c r="AY3423" s="7"/>
      <c r="AZ3423" s="7"/>
      <c r="BA3423" s="7"/>
      <c r="BI3423" s="7"/>
    </row>
    <row r="3424" spans="10:61" x14ac:dyDescent="0.2">
      <c r="J3424" s="7"/>
      <c r="K3424" s="7"/>
      <c r="L3424" s="7"/>
      <c r="M3424" s="7"/>
      <c r="N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R3424" s="7"/>
      <c r="AT3424" s="7"/>
      <c r="AV3424" s="7"/>
      <c r="AW3424" s="7"/>
      <c r="AX3424" s="7"/>
      <c r="AY3424" s="7"/>
      <c r="AZ3424" s="7"/>
      <c r="BA3424" s="7"/>
      <c r="BI3424" s="7"/>
    </row>
    <row r="3425" spans="10:61" x14ac:dyDescent="0.2">
      <c r="J3425" s="7"/>
      <c r="K3425" s="7"/>
      <c r="L3425" s="7"/>
      <c r="M3425" s="7"/>
      <c r="N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R3425" s="7"/>
      <c r="AT3425" s="7"/>
      <c r="AV3425" s="7"/>
      <c r="AW3425" s="7"/>
      <c r="AX3425" s="7"/>
      <c r="AY3425" s="7"/>
      <c r="AZ3425" s="7"/>
      <c r="BA3425" s="7"/>
      <c r="BI3425" s="7"/>
    </row>
    <row r="3426" spans="10:61" x14ac:dyDescent="0.2">
      <c r="J3426" s="7"/>
      <c r="K3426" s="7"/>
      <c r="L3426" s="7"/>
      <c r="M3426" s="7"/>
      <c r="N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R3426" s="7"/>
      <c r="AT3426" s="7"/>
      <c r="AV3426" s="7"/>
      <c r="AW3426" s="7"/>
      <c r="AX3426" s="7"/>
      <c r="AY3426" s="7"/>
      <c r="AZ3426" s="7"/>
      <c r="BA3426" s="7"/>
      <c r="BI3426" s="7"/>
    </row>
    <row r="3427" spans="10:61" x14ac:dyDescent="0.2">
      <c r="J3427" s="7"/>
      <c r="K3427" s="7"/>
      <c r="L3427" s="7"/>
      <c r="M3427" s="7"/>
      <c r="N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R3427" s="7"/>
      <c r="AT3427" s="7"/>
      <c r="AV3427" s="7"/>
      <c r="AW3427" s="7"/>
      <c r="AX3427" s="7"/>
      <c r="AY3427" s="7"/>
      <c r="AZ3427" s="7"/>
      <c r="BA3427" s="7"/>
      <c r="BI3427" s="7"/>
    </row>
    <row r="3428" spans="10:61" x14ac:dyDescent="0.2">
      <c r="J3428" s="7"/>
      <c r="K3428" s="7"/>
      <c r="L3428" s="7"/>
      <c r="M3428" s="7"/>
      <c r="N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R3428" s="7"/>
      <c r="AT3428" s="7"/>
      <c r="AV3428" s="7"/>
      <c r="AW3428" s="7"/>
      <c r="AX3428" s="7"/>
      <c r="AY3428" s="7"/>
      <c r="AZ3428" s="7"/>
      <c r="BA3428" s="7"/>
      <c r="BI3428" s="7"/>
    </row>
    <row r="3429" spans="10:61" x14ac:dyDescent="0.2">
      <c r="J3429" s="7"/>
      <c r="K3429" s="7"/>
      <c r="L3429" s="7"/>
      <c r="M3429" s="7"/>
      <c r="N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R3429" s="7"/>
      <c r="AT3429" s="7"/>
      <c r="AV3429" s="7"/>
      <c r="AW3429" s="7"/>
      <c r="AX3429" s="7"/>
      <c r="AY3429" s="7"/>
      <c r="AZ3429" s="7"/>
      <c r="BA3429" s="7"/>
      <c r="BI3429" s="7"/>
    </row>
    <row r="3430" spans="10:61" x14ac:dyDescent="0.2">
      <c r="J3430" s="7"/>
      <c r="K3430" s="7"/>
      <c r="L3430" s="7"/>
      <c r="M3430" s="7"/>
      <c r="N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R3430" s="7"/>
      <c r="AT3430" s="7"/>
      <c r="AV3430" s="7"/>
      <c r="AW3430" s="7"/>
      <c r="AX3430" s="7"/>
      <c r="AY3430" s="7"/>
      <c r="AZ3430" s="7"/>
      <c r="BA3430" s="7"/>
      <c r="BI3430" s="7"/>
    </row>
    <row r="3431" spans="10:61" x14ac:dyDescent="0.2">
      <c r="J3431" s="7"/>
      <c r="K3431" s="7"/>
      <c r="L3431" s="7"/>
      <c r="M3431" s="7"/>
      <c r="N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R3431" s="7"/>
      <c r="AT3431" s="7"/>
      <c r="AV3431" s="7"/>
      <c r="AW3431" s="7"/>
      <c r="AX3431" s="7"/>
      <c r="AY3431" s="7"/>
      <c r="AZ3431" s="7"/>
      <c r="BA3431" s="7"/>
      <c r="BI3431" s="7"/>
    </row>
    <row r="3432" spans="10:61" x14ac:dyDescent="0.2">
      <c r="J3432" s="7"/>
      <c r="K3432" s="7"/>
      <c r="L3432" s="7"/>
      <c r="M3432" s="7"/>
      <c r="N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R3432" s="7"/>
      <c r="AT3432" s="7"/>
      <c r="AV3432" s="7"/>
      <c r="AW3432" s="7"/>
      <c r="AX3432" s="7"/>
      <c r="AY3432" s="7"/>
      <c r="AZ3432" s="7"/>
      <c r="BA3432" s="7"/>
      <c r="BI3432" s="7"/>
    </row>
    <row r="3433" spans="10:61" x14ac:dyDescent="0.2">
      <c r="J3433" s="7"/>
      <c r="K3433" s="7"/>
      <c r="L3433" s="7"/>
      <c r="M3433" s="7"/>
      <c r="N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R3433" s="7"/>
      <c r="AT3433" s="7"/>
      <c r="AV3433" s="7"/>
      <c r="AW3433" s="7"/>
      <c r="AX3433" s="7"/>
      <c r="AY3433" s="7"/>
      <c r="AZ3433" s="7"/>
      <c r="BA3433" s="7"/>
      <c r="BI3433" s="7"/>
    </row>
    <row r="3434" spans="10:61" x14ac:dyDescent="0.2">
      <c r="J3434" s="7"/>
      <c r="K3434" s="7"/>
      <c r="L3434" s="7"/>
      <c r="M3434" s="7"/>
      <c r="N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R3434" s="7"/>
      <c r="AT3434" s="7"/>
      <c r="AV3434" s="7"/>
      <c r="AW3434" s="7"/>
      <c r="AX3434" s="7"/>
      <c r="AY3434" s="7"/>
      <c r="AZ3434" s="7"/>
      <c r="BA3434" s="7"/>
      <c r="BI3434" s="7"/>
    </row>
    <row r="3435" spans="10:61" x14ac:dyDescent="0.2">
      <c r="J3435" s="7"/>
      <c r="K3435" s="7"/>
      <c r="L3435" s="7"/>
      <c r="M3435" s="7"/>
      <c r="N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R3435" s="7"/>
      <c r="AT3435" s="7"/>
      <c r="AV3435" s="7"/>
      <c r="AW3435" s="7"/>
      <c r="AX3435" s="7"/>
      <c r="AY3435" s="7"/>
      <c r="AZ3435" s="7"/>
      <c r="BA3435" s="7"/>
      <c r="BI3435" s="7"/>
    </row>
    <row r="3436" spans="10:61" x14ac:dyDescent="0.2">
      <c r="J3436" s="7"/>
      <c r="K3436" s="7"/>
      <c r="L3436" s="7"/>
      <c r="M3436" s="7"/>
      <c r="N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R3436" s="7"/>
      <c r="AT3436" s="7"/>
      <c r="AV3436" s="7"/>
      <c r="AW3436" s="7"/>
      <c r="AX3436" s="7"/>
      <c r="AY3436" s="7"/>
      <c r="AZ3436" s="7"/>
      <c r="BA3436" s="7"/>
      <c r="BI3436" s="7"/>
    </row>
    <row r="3437" spans="10:61" x14ac:dyDescent="0.2">
      <c r="J3437" s="7"/>
      <c r="K3437" s="7"/>
      <c r="L3437" s="7"/>
      <c r="M3437" s="7"/>
      <c r="N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R3437" s="7"/>
      <c r="AT3437" s="7"/>
      <c r="AV3437" s="7"/>
      <c r="AW3437" s="7"/>
      <c r="AX3437" s="7"/>
      <c r="AY3437" s="7"/>
      <c r="AZ3437" s="7"/>
      <c r="BA3437" s="7"/>
      <c r="BI3437" s="7"/>
    </row>
    <row r="3438" spans="10:61" x14ac:dyDescent="0.2">
      <c r="J3438" s="7"/>
      <c r="K3438" s="7"/>
      <c r="L3438" s="7"/>
      <c r="M3438" s="7"/>
      <c r="N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R3438" s="7"/>
      <c r="AT3438" s="7"/>
      <c r="AV3438" s="7"/>
      <c r="AW3438" s="7"/>
      <c r="AX3438" s="7"/>
      <c r="AY3438" s="7"/>
      <c r="AZ3438" s="7"/>
      <c r="BA3438" s="7"/>
      <c r="BI3438" s="7"/>
    </row>
    <row r="3439" spans="10:61" x14ac:dyDescent="0.2">
      <c r="J3439" s="7"/>
      <c r="K3439" s="7"/>
      <c r="L3439" s="7"/>
      <c r="M3439" s="7"/>
      <c r="N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R3439" s="7"/>
      <c r="AT3439" s="7"/>
      <c r="AV3439" s="7"/>
      <c r="AW3439" s="7"/>
      <c r="AX3439" s="7"/>
      <c r="AY3439" s="7"/>
      <c r="AZ3439" s="7"/>
      <c r="BA3439" s="7"/>
      <c r="BI3439" s="7"/>
    </row>
    <row r="3440" spans="10:61" x14ac:dyDescent="0.2">
      <c r="J3440" s="7"/>
      <c r="K3440" s="7"/>
      <c r="L3440" s="7"/>
      <c r="M3440" s="7"/>
      <c r="N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R3440" s="7"/>
      <c r="AT3440" s="7"/>
      <c r="AV3440" s="7"/>
      <c r="AW3440" s="7"/>
      <c r="AX3440" s="7"/>
      <c r="AY3440" s="7"/>
      <c r="AZ3440" s="7"/>
      <c r="BA3440" s="7"/>
      <c r="BI3440" s="7"/>
    </row>
    <row r="3441" spans="10:61" x14ac:dyDescent="0.2">
      <c r="J3441" s="7"/>
      <c r="K3441" s="7"/>
      <c r="L3441" s="7"/>
      <c r="M3441" s="7"/>
      <c r="N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R3441" s="7"/>
      <c r="AT3441" s="7"/>
      <c r="AV3441" s="7"/>
      <c r="AW3441" s="7"/>
      <c r="AX3441" s="7"/>
      <c r="AY3441" s="7"/>
      <c r="AZ3441" s="7"/>
      <c r="BA3441" s="7"/>
      <c r="BI3441" s="7"/>
    </row>
    <row r="3442" spans="10:61" x14ac:dyDescent="0.2">
      <c r="J3442" s="7"/>
      <c r="K3442" s="7"/>
      <c r="L3442" s="7"/>
      <c r="M3442" s="7"/>
      <c r="N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R3442" s="7"/>
      <c r="AT3442" s="7"/>
      <c r="AV3442" s="7"/>
      <c r="AW3442" s="7"/>
      <c r="AX3442" s="7"/>
      <c r="AY3442" s="7"/>
      <c r="AZ3442" s="7"/>
      <c r="BA3442" s="7"/>
      <c r="BI3442" s="7"/>
    </row>
    <row r="3443" spans="10:61" x14ac:dyDescent="0.2">
      <c r="J3443" s="7"/>
      <c r="K3443" s="7"/>
      <c r="L3443" s="7"/>
      <c r="M3443" s="7"/>
      <c r="N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R3443" s="7"/>
      <c r="AT3443" s="7"/>
      <c r="AV3443" s="7"/>
      <c r="AW3443" s="7"/>
      <c r="AX3443" s="7"/>
      <c r="AY3443" s="7"/>
      <c r="AZ3443" s="7"/>
      <c r="BA3443" s="7"/>
      <c r="BI3443" s="7"/>
    </row>
    <row r="3444" spans="10:61" x14ac:dyDescent="0.2">
      <c r="J3444" s="7"/>
      <c r="K3444" s="7"/>
      <c r="L3444" s="7"/>
      <c r="M3444" s="7"/>
      <c r="N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R3444" s="7"/>
      <c r="AT3444" s="7"/>
      <c r="AV3444" s="7"/>
      <c r="AW3444" s="7"/>
      <c r="AX3444" s="7"/>
      <c r="AY3444" s="7"/>
      <c r="AZ3444" s="7"/>
      <c r="BA3444" s="7"/>
      <c r="BI3444" s="7"/>
    </row>
    <row r="3445" spans="10:61" x14ac:dyDescent="0.2">
      <c r="J3445" s="7"/>
      <c r="K3445" s="7"/>
      <c r="L3445" s="7"/>
      <c r="M3445" s="7"/>
      <c r="N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R3445" s="7"/>
      <c r="AT3445" s="7"/>
      <c r="AV3445" s="7"/>
      <c r="AW3445" s="7"/>
      <c r="AX3445" s="7"/>
      <c r="AY3445" s="7"/>
      <c r="AZ3445" s="7"/>
      <c r="BA3445" s="7"/>
      <c r="BI3445" s="7"/>
    </row>
    <row r="3446" spans="10:61" x14ac:dyDescent="0.2">
      <c r="J3446" s="7"/>
      <c r="K3446" s="7"/>
      <c r="L3446" s="7"/>
      <c r="M3446" s="7"/>
      <c r="N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R3446" s="7"/>
      <c r="AT3446" s="7"/>
      <c r="AV3446" s="7"/>
      <c r="AW3446" s="7"/>
      <c r="AX3446" s="7"/>
      <c r="AY3446" s="7"/>
      <c r="AZ3446" s="7"/>
      <c r="BA3446" s="7"/>
      <c r="BI3446" s="7"/>
    </row>
    <row r="3447" spans="10:61" x14ac:dyDescent="0.2">
      <c r="J3447" s="7"/>
      <c r="K3447" s="7"/>
      <c r="L3447" s="7"/>
      <c r="M3447" s="7"/>
      <c r="N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R3447" s="7"/>
      <c r="AT3447" s="7"/>
      <c r="AV3447" s="7"/>
      <c r="AW3447" s="7"/>
      <c r="AX3447" s="7"/>
      <c r="AY3447" s="7"/>
      <c r="AZ3447" s="7"/>
      <c r="BA3447" s="7"/>
      <c r="BI3447" s="7"/>
    </row>
    <row r="3448" spans="10:61" x14ac:dyDescent="0.2">
      <c r="J3448" s="7"/>
      <c r="K3448" s="7"/>
      <c r="L3448" s="7"/>
      <c r="M3448" s="7"/>
      <c r="N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R3448" s="7"/>
      <c r="AT3448" s="7"/>
      <c r="AV3448" s="7"/>
      <c r="AW3448" s="7"/>
      <c r="AX3448" s="7"/>
      <c r="AY3448" s="7"/>
      <c r="AZ3448" s="7"/>
      <c r="BA3448" s="7"/>
      <c r="BI3448" s="7"/>
    </row>
    <row r="3449" spans="10:61" x14ac:dyDescent="0.2">
      <c r="J3449" s="7"/>
      <c r="K3449" s="7"/>
      <c r="L3449" s="7"/>
      <c r="M3449" s="7"/>
      <c r="N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R3449" s="7"/>
      <c r="AT3449" s="7"/>
      <c r="AV3449" s="7"/>
      <c r="AW3449" s="7"/>
      <c r="AX3449" s="7"/>
      <c r="AY3449" s="7"/>
      <c r="AZ3449" s="7"/>
      <c r="BA3449" s="7"/>
      <c r="BI3449" s="7"/>
    </row>
    <row r="3450" spans="10:61" x14ac:dyDescent="0.2">
      <c r="J3450" s="7"/>
      <c r="K3450" s="7"/>
      <c r="L3450" s="7"/>
      <c r="M3450" s="7"/>
      <c r="N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R3450" s="7"/>
      <c r="AT3450" s="7"/>
      <c r="AV3450" s="7"/>
      <c r="AW3450" s="7"/>
      <c r="AX3450" s="7"/>
      <c r="AY3450" s="7"/>
      <c r="AZ3450" s="7"/>
      <c r="BA3450" s="7"/>
      <c r="BI3450" s="7"/>
    </row>
    <row r="3451" spans="10:61" x14ac:dyDescent="0.2">
      <c r="J3451" s="7"/>
      <c r="K3451" s="7"/>
      <c r="L3451" s="7"/>
      <c r="M3451" s="7"/>
      <c r="N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R3451" s="7"/>
      <c r="AT3451" s="7"/>
      <c r="AV3451" s="7"/>
      <c r="AW3451" s="7"/>
      <c r="AX3451" s="7"/>
      <c r="AY3451" s="7"/>
      <c r="AZ3451" s="7"/>
      <c r="BA3451" s="7"/>
      <c r="BI3451" s="7"/>
    </row>
    <row r="3452" spans="10:61" x14ac:dyDescent="0.2">
      <c r="J3452" s="7"/>
      <c r="K3452" s="7"/>
      <c r="L3452" s="7"/>
      <c r="M3452" s="7"/>
      <c r="N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R3452" s="7"/>
      <c r="AT3452" s="7"/>
      <c r="AV3452" s="7"/>
      <c r="AW3452" s="7"/>
      <c r="AX3452" s="7"/>
      <c r="AY3452" s="7"/>
      <c r="AZ3452" s="7"/>
      <c r="BA3452" s="7"/>
      <c r="BI3452" s="7"/>
    </row>
    <row r="3453" spans="10:61" x14ac:dyDescent="0.2">
      <c r="J3453" s="7"/>
      <c r="K3453" s="7"/>
      <c r="L3453" s="7"/>
      <c r="M3453" s="7"/>
      <c r="N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R3453" s="7"/>
      <c r="AT3453" s="7"/>
      <c r="AV3453" s="7"/>
      <c r="AW3453" s="7"/>
      <c r="AX3453" s="7"/>
      <c r="AY3453" s="7"/>
      <c r="AZ3453" s="7"/>
      <c r="BA3453" s="7"/>
      <c r="BI3453" s="7"/>
    </row>
    <row r="3454" spans="10:61" x14ac:dyDescent="0.2">
      <c r="J3454" s="7"/>
      <c r="K3454" s="7"/>
      <c r="L3454" s="7"/>
      <c r="M3454" s="7"/>
      <c r="N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R3454" s="7"/>
      <c r="AT3454" s="7"/>
      <c r="AV3454" s="7"/>
      <c r="AW3454" s="7"/>
      <c r="AX3454" s="7"/>
      <c r="AY3454" s="7"/>
      <c r="AZ3454" s="7"/>
      <c r="BA3454" s="7"/>
      <c r="BI3454" s="7"/>
    </row>
    <row r="3455" spans="10:61" x14ac:dyDescent="0.2">
      <c r="J3455" s="7"/>
      <c r="K3455" s="7"/>
      <c r="L3455" s="7"/>
      <c r="M3455" s="7"/>
      <c r="N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R3455" s="7"/>
      <c r="AT3455" s="7"/>
      <c r="AV3455" s="7"/>
      <c r="AW3455" s="7"/>
      <c r="AX3455" s="7"/>
      <c r="AY3455" s="7"/>
      <c r="AZ3455" s="7"/>
      <c r="BA3455" s="7"/>
      <c r="BI3455" s="7"/>
    </row>
    <row r="3456" spans="10:61" x14ac:dyDescent="0.2">
      <c r="J3456" s="7"/>
      <c r="K3456" s="7"/>
      <c r="L3456" s="7"/>
      <c r="M3456" s="7"/>
      <c r="N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R3456" s="7"/>
      <c r="AT3456" s="7"/>
      <c r="AV3456" s="7"/>
      <c r="AW3456" s="7"/>
      <c r="AX3456" s="7"/>
      <c r="AY3456" s="7"/>
      <c r="AZ3456" s="7"/>
      <c r="BA3456" s="7"/>
      <c r="BI3456" s="7"/>
    </row>
    <row r="3457" spans="10:61" x14ac:dyDescent="0.2">
      <c r="J3457" s="7"/>
      <c r="K3457" s="7"/>
      <c r="L3457" s="7"/>
      <c r="M3457" s="7"/>
      <c r="N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R3457" s="7"/>
      <c r="AT3457" s="7"/>
      <c r="AV3457" s="7"/>
      <c r="AW3457" s="7"/>
      <c r="AX3457" s="7"/>
      <c r="AY3457" s="7"/>
      <c r="AZ3457" s="7"/>
      <c r="BA3457" s="7"/>
      <c r="BI3457" s="7"/>
    </row>
    <row r="3458" spans="10:61" x14ac:dyDescent="0.2">
      <c r="J3458" s="7"/>
      <c r="K3458" s="7"/>
      <c r="L3458" s="7"/>
      <c r="M3458" s="7"/>
      <c r="N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R3458" s="7"/>
      <c r="AT3458" s="7"/>
      <c r="AV3458" s="7"/>
      <c r="AW3458" s="7"/>
      <c r="AX3458" s="7"/>
      <c r="AY3458" s="7"/>
      <c r="AZ3458" s="7"/>
      <c r="BA3458" s="7"/>
      <c r="BI3458" s="7"/>
    </row>
    <row r="3459" spans="10:61" x14ac:dyDescent="0.2">
      <c r="J3459" s="7"/>
      <c r="K3459" s="7"/>
      <c r="L3459" s="7"/>
      <c r="M3459" s="7"/>
      <c r="N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R3459" s="7"/>
      <c r="AT3459" s="7"/>
      <c r="AV3459" s="7"/>
      <c r="AW3459" s="7"/>
      <c r="AX3459" s="7"/>
      <c r="AY3459" s="7"/>
      <c r="AZ3459" s="7"/>
      <c r="BA3459" s="7"/>
      <c r="BI3459" s="7"/>
    </row>
    <row r="3460" spans="10:61" x14ac:dyDescent="0.2">
      <c r="J3460" s="7"/>
      <c r="K3460" s="7"/>
      <c r="L3460" s="7"/>
      <c r="M3460" s="7"/>
      <c r="N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R3460" s="7"/>
      <c r="AT3460" s="7"/>
      <c r="AV3460" s="7"/>
      <c r="AW3460" s="7"/>
      <c r="AX3460" s="7"/>
      <c r="AY3460" s="7"/>
      <c r="AZ3460" s="7"/>
      <c r="BA3460" s="7"/>
      <c r="BI3460" s="7"/>
    </row>
    <row r="3461" spans="10:61" x14ac:dyDescent="0.2">
      <c r="J3461" s="7"/>
      <c r="K3461" s="7"/>
      <c r="L3461" s="7"/>
      <c r="M3461" s="7"/>
      <c r="N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R3461" s="7"/>
      <c r="AT3461" s="7"/>
      <c r="AV3461" s="7"/>
      <c r="AW3461" s="7"/>
      <c r="AX3461" s="7"/>
      <c r="AY3461" s="7"/>
      <c r="AZ3461" s="7"/>
      <c r="BA3461" s="7"/>
      <c r="BI3461" s="7"/>
    </row>
    <row r="3462" spans="10:61" x14ac:dyDescent="0.2">
      <c r="J3462" s="7"/>
      <c r="K3462" s="7"/>
      <c r="L3462" s="7"/>
      <c r="M3462" s="7"/>
      <c r="N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R3462" s="7"/>
      <c r="AT3462" s="7"/>
      <c r="AV3462" s="7"/>
      <c r="AW3462" s="7"/>
      <c r="AX3462" s="7"/>
      <c r="AY3462" s="7"/>
      <c r="AZ3462" s="7"/>
      <c r="BA3462" s="7"/>
      <c r="BI3462" s="7"/>
    </row>
    <row r="3463" spans="10:61" x14ac:dyDescent="0.2">
      <c r="J3463" s="7"/>
      <c r="K3463" s="7"/>
      <c r="L3463" s="7"/>
      <c r="M3463" s="7"/>
      <c r="N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R3463" s="7"/>
      <c r="AT3463" s="7"/>
      <c r="AV3463" s="7"/>
      <c r="AW3463" s="7"/>
      <c r="AX3463" s="7"/>
      <c r="AY3463" s="7"/>
      <c r="AZ3463" s="7"/>
      <c r="BA3463" s="7"/>
      <c r="BI3463" s="7"/>
    </row>
    <row r="3464" spans="10:61" x14ac:dyDescent="0.2">
      <c r="J3464" s="7"/>
      <c r="K3464" s="7"/>
      <c r="L3464" s="7"/>
      <c r="M3464" s="7"/>
      <c r="N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R3464" s="7"/>
      <c r="AT3464" s="7"/>
      <c r="AV3464" s="7"/>
      <c r="AW3464" s="7"/>
      <c r="AX3464" s="7"/>
      <c r="AY3464" s="7"/>
      <c r="AZ3464" s="7"/>
      <c r="BA3464" s="7"/>
      <c r="BI3464" s="7"/>
    </row>
    <row r="3465" spans="10:61" x14ac:dyDescent="0.2">
      <c r="J3465" s="7"/>
      <c r="K3465" s="7"/>
      <c r="L3465" s="7"/>
      <c r="M3465" s="7"/>
      <c r="N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R3465" s="7"/>
      <c r="AT3465" s="7"/>
      <c r="AV3465" s="7"/>
      <c r="AW3465" s="7"/>
      <c r="AX3465" s="7"/>
      <c r="AY3465" s="7"/>
      <c r="AZ3465" s="7"/>
      <c r="BA3465" s="7"/>
      <c r="BI3465" s="7"/>
    </row>
    <row r="3466" spans="10:61" x14ac:dyDescent="0.2">
      <c r="J3466" s="7"/>
      <c r="K3466" s="7"/>
      <c r="L3466" s="7"/>
      <c r="M3466" s="7"/>
      <c r="N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R3466" s="7"/>
      <c r="AT3466" s="7"/>
      <c r="AV3466" s="7"/>
      <c r="AW3466" s="7"/>
      <c r="AX3466" s="7"/>
      <c r="AY3466" s="7"/>
      <c r="AZ3466" s="7"/>
      <c r="BA3466" s="7"/>
      <c r="BI3466" s="7"/>
    </row>
    <row r="3467" spans="10:61" x14ac:dyDescent="0.2">
      <c r="J3467" s="7"/>
      <c r="K3467" s="7"/>
      <c r="L3467" s="7"/>
      <c r="M3467" s="7"/>
      <c r="N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R3467" s="7"/>
      <c r="AT3467" s="7"/>
      <c r="AV3467" s="7"/>
      <c r="AW3467" s="7"/>
      <c r="AX3467" s="7"/>
      <c r="AY3467" s="7"/>
      <c r="AZ3467" s="7"/>
      <c r="BA3467" s="7"/>
      <c r="BI3467" s="7"/>
    </row>
    <row r="3468" spans="10:61" x14ac:dyDescent="0.2">
      <c r="J3468" s="7"/>
      <c r="K3468" s="7"/>
      <c r="L3468" s="7"/>
      <c r="M3468" s="7"/>
      <c r="N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R3468" s="7"/>
      <c r="AT3468" s="7"/>
      <c r="AV3468" s="7"/>
      <c r="AW3468" s="7"/>
      <c r="AX3468" s="7"/>
      <c r="AY3468" s="7"/>
      <c r="AZ3468" s="7"/>
      <c r="BA3468" s="7"/>
      <c r="BI3468" s="7"/>
    </row>
    <row r="3469" spans="10:61" x14ac:dyDescent="0.2">
      <c r="J3469" s="7"/>
      <c r="K3469" s="7"/>
      <c r="L3469" s="7"/>
      <c r="M3469" s="7"/>
      <c r="N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R3469" s="7"/>
      <c r="AT3469" s="7"/>
      <c r="AV3469" s="7"/>
      <c r="AW3469" s="7"/>
      <c r="AX3469" s="7"/>
      <c r="AY3469" s="7"/>
      <c r="AZ3469" s="7"/>
      <c r="BA3469" s="7"/>
      <c r="BI3469" s="7"/>
    </row>
    <row r="3470" spans="10:61" x14ac:dyDescent="0.2">
      <c r="J3470" s="7"/>
      <c r="K3470" s="7"/>
      <c r="L3470" s="7"/>
      <c r="M3470" s="7"/>
      <c r="N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R3470" s="7"/>
      <c r="AT3470" s="7"/>
      <c r="AV3470" s="7"/>
      <c r="AW3470" s="7"/>
      <c r="AX3470" s="7"/>
      <c r="AY3470" s="7"/>
      <c r="AZ3470" s="7"/>
      <c r="BA3470" s="7"/>
      <c r="BI3470" s="7"/>
    </row>
    <row r="3471" spans="10:61" x14ac:dyDescent="0.2">
      <c r="J3471" s="7"/>
      <c r="K3471" s="7"/>
      <c r="L3471" s="7"/>
      <c r="M3471" s="7"/>
      <c r="N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R3471" s="7"/>
      <c r="AT3471" s="7"/>
      <c r="AV3471" s="7"/>
      <c r="AW3471" s="7"/>
      <c r="AX3471" s="7"/>
      <c r="AY3471" s="7"/>
      <c r="AZ3471" s="7"/>
      <c r="BA3471" s="7"/>
      <c r="BI3471" s="7"/>
    </row>
    <row r="3472" spans="10:61" x14ac:dyDescent="0.2">
      <c r="J3472" s="7"/>
      <c r="K3472" s="7"/>
      <c r="L3472" s="7"/>
      <c r="M3472" s="7"/>
      <c r="N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R3472" s="7"/>
      <c r="AT3472" s="7"/>
      <c r="AV3472" s="7"/>
      <c r="AW3472" s="7"/>
      <c r="AX3472" s="7"/>
      <c r="AY3472" s="7"/>
      <c r="AZ3472" s="7"/>
      <c r="BA3472" s="7"/>
      <c r="BI3472" s="7"/>
    </row>
    <row r="3473" spans="10:61" x14ac:dyDescent="0.2">
      <c r="J3473" s="7"/>
      <c r="K3473" s="7"/>
      <c r="L3473" s="7"/>
      <c r="M3473" s="7"/>
      <c r="N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R3473" s="7"/>
      <c r="AT3473" s="7"/>
      <c r="AV3473" s="7"/>
      <c r="AW3473" s="7"/>
      <c r="AX3473" s="7"/>
      <c r="AY3473" s="7"/>
      <c r="AZ3473" s="7"/>
      <c r="BA3473" s="7"/>
      <c r="BI3473" s="7"/>
    </row>
    <row r="3474" spans="10:61" x14ac:dyDescent="0.2">
      <c r="J3474" s="7"/>
      <c r="K3474" s="7"/>
      <c r="L3474" s="7"/>
      <c r="M3474" s="7"/>
      <c r="N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R3474" s="7"/>
      <c r="AT3474" s="7"/>
      <c r="AV3474" s="7"/>
      <c r="AW3474" s="7"/>
      <c r="AX3474" s="7"/>
      <c r="AY3474" s="7"/>
      <c r="AZ3474" s="7"/>
      <c r="BA3474" s="7"/>
      <c r="BI3474" s="7"/>
    </row>
    <row r="3475" spans="10:61" x14ac:dyDescent="0.2">
      <c r="J3475" s="7"/>
      <c r="K3475" s="7"/>
      <c r="L3475" s="7"/>
      <c r="M3475" s="7"/>
      <c r="N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R3475" s="7"/>
      <c r="AT3475" s="7"/>
      <c r="AV3475" s="7"/>
      <c r="AW3475" s="7"/>
      <c r="AX3475" s="7"/>
      <c r="AY3475" s="7"/>
      <c r="AZ3475" s="7"/>
      <c r="BA3475" s="7"/>
      <c r="BI3475" s="7"/>
    </row>
    <row r="3476" spans="10:61" x14ac:dyDescent="0.2">
      <c r="J3476" s="7"/>
      <c r="K3476" s="7"/>
      <c r="L3476" s="7"/>
      <c r="M3476" s="7"/>
      <c r="N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R3476" s="7"/>
      <c r="AT3476" s="7"/>
      <c r="AV3476" s="7"/>
      <c r="AW3476" s="7"/>
      <c r="AX3476" s="7"/>
      <c r="AY3476" s="7"/>
      <c r="AZ3476" s="7"/>
      <c r="BA3476" s="7"/>
      <c r="BI3476" s="7"/>
    </row>
    <row r="3477" spans="10:61" x14ac:dyDescent="0.2">
      <c r="J3477" s="7"/>
      <c r="K3477" s="7"/>
      <c r="L3477" s="7"/>
      <c r="M3477" s="7"/>
      <c r="N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R3477" s="7"/>
      <c r="AT3477" s="7"/>
      <c r="AV3477" s="7"/>
      <c r="AW3477" s="7"/>
      <c r="AX3477" s="7"/>
      <c r="AY3477" s="7"/>
      <c r="AZ3477" s="7"/>
      <c r="BA3477" s="7"/>
      <c r="BI3477" s="7"/>
    </row>
    <row r="3478" spans="10:61" x14ac:dyDescent="0.2">
      <c r="J3478" s="7"/>
      <c r="K3478" s="7"/>
      <c r="L3478" s="7"/>
      <c r="M3478" s="7"/>
      <c r="N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R3478" s="7"/>
      <c r="AT3478" s="7"/>
      <c r="AV3478" s="7"/>
      <c r="AW3478" s="7"/>
      <c r="AX3478" s="7"/>
      <c r="AY3478" s="7"/>
      <c r="AZ3478" s="7"/>
      <c r="BA3478" s="7"/>
      <c r="BI3478" s="7"/>
    </row>
    <row r="3479" spans="10:61" x14ac:dyDescent="0.2">
      <c r="J3479" s="7"/>
      <c r="K3479" s="7"/>
      <c r="L3479" s="7"/>
      <c r="M3479" s="7"/>
      <c r="N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R3479" s="7"/>
      <c r="AT3479" s="7"/>
      <c r="AV3479" s="7"/>
      <c r="AW3479" s="7"/>
      <c r="AX3479" s="7"/>
      <c r="AY3479" s="7"/>
      <c r="AZ3479" s="7"/>
      <c r="BA3479" s="7"/>
      <c r="BI3479" s="7"/>
    </row>
    <row r="3480" spans="10:61" x14ac:dyDescent="0.2">
      <c r="J3480" s="7"/>
      <c r="K3480" s="7"/>
      <c r="L3480" s="7"/>
      <c r="M3480" s="7"/>
      <c r="N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R3480" s="7"/>
      <c r="AT3480" s="7"/>
      <c r="AV3480" s="7"/>
      <c r="AW3480" s="7"/>
      <c r="AX3480" s="7"/>
      <c r="AY3480" s="7"/>
      <c r="AZ3480" s="7"/>
      <c r="BA3480" s="7"/>
      <c r="BI3480" s="7"/>
    </row>
    <row r="3481" spans="10:61" x14ac:dyDescent="0.2">
      <c r="J3481" s="7"/>
      <c r="K3481" s="7"/>
      <c r="L3481" s="7"/>
      <c r="M3481" s="7"/>
      <c r="N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R3481" s="7"/>
      <c r="AT3481" s="7"/>
      <c r="AV3481" s="7"/>
      <c r="AW3481" s="7"/>
      <c r="AX3481" s="7"/>
      <c r="AY3481" s="7"/>
      <c r="AZ3481" s="7"/>
      <c r="BA3481" s="7"/>
      <c r="BI3481" s="7"/>
    </row>
    <row r="3482" spans="10:61" x14ac:dyDescent="0.2">
      <c r="J3482" s="7"/>
      <c r="K3482" s="7"/>
      <c r="L3482" s="7"/>
      <c r="M3482" s="7"/>
      <c r="N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R3482" s="7"/>
      <c r="AT3482" s="7"/>
      <c r="AV3482" s="7"/>
      <c r="AW3482" s="7"/>
      <c r="AX3482" s="7"/>
      <c r="AY3482" s="7"/>
      <c r="AZ3482" s="7"/>
      <c r="BA3482" s="7"/>
      <c r="BI3482" s="7"/>
    </row>
    <row r="3483" spans="10:61" x14ac:dyDescent="0.2">
      <c r="J3483" s="7"/>
      <c r="K3483" s="7"/>
      <c r="L3483" s="7"/>
      <c r="M3483" s="7"/>
      <c r="N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R3483" s="7"/>
      <c r="AT3483" s="7"/>
      <c r="AV3483" s="7"/>
      <c r="AW3483" s="7"/>
      <c r="AX3483" s="7"/>
      <c r="AY3483" s="7"/>
      <c r="AZ3483" s="7"/>
      <c r="BA3483" s="7"/>
      <c r="BI3483" s="7"/>
    </row>
    <row r="3484" spans="10:61" x14ac:dyDescent="0.2">
      <c r="J3484" s="7"/>
      <c r="K3484" s="7"/>
      <c r="L3484" s="7"/>
      <c r="M3484" s="7"/>
      <c r="N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R3484" s="7"/>
      <c r="AT3484" s="7"/>
      <c r="AV3484" s="7"/>
      <c r="AW3484" s="7"/>
      <c r="AX3484" s="7"/>
      <c r="AY3484" s="7"/>
      <c r="AZ3484" s="7"/>
      <c r="BA3484" s="7"/>
      <c r="BI3484" s="7"/>
    </row>
    <row r="3485" spans="10:61" x14ac:dyDescent="0.2">
      <c r="J3485" s="7"/>
      <c r="K3485" s="7"/>
      <c r="L3485" s="7"/>
      <c r="M3485" s="7"/>
      <c r="N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R3485" s="7"/>
      <c r="AT3485" s="7"/>
      <c r="AV3485" s="7"/>
      <c r="AW3485" s="7"/>
      <c r="AX3485" s="7"/>
      <c r="AY3485" s="7"/>
      <c r="AZ3485" s="7"/>
      <c r="BA3485" s="7"/>
      <c r="BI3485" s="7"/>
    </row>
    <row r="3486" spans="10:61" x14ac:dyDescent="0.2">
      <c r="J3486" s="7"/>
      <c r="K3486" s="7"/>
      <c r="L3486" s="7"/>
      <c r="M3486" s="7"/>
      <c r="N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R3486" s="7"/>
      <c r="AT3486" s="7"/>
      <c r="AV3486" s="7"/>
      <c r="AW3486" s="7"/>
      <c r="AX3486" s="7"/>
      <c r="AY3486" s="7"/>
      <c r="AZ3486" s="7"/>
      <c r="BA3486" s="7"/>
      <c r="BI3486" s="7"/>
    </row>
    <row r="3487" spans="10:61" x14ac:dyDescent="0.2">
      <c r="J3487" s="7"/>
      <c r="K3487" s="7"/>
      <c r="L3487" s="7"/>
      <c r="M3487" s="7"/>
      <c r="N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R3487" s="7"/>
      <c r="AT3487" s="7"/>
      <c r="AV3487" s="7"/>
      <c r="AW3487" s="7"/>
      <c r="AX3487" s="7"/>
      <c r="AY3487" s="7"/>
      <c r="AZ3487" s="7"/>
      <c r="BA3487" s="7"/>
      <c r="BI3487" s="7"/>
    </row>
    <row r="3488" spans="10:61" x14ac:dyDescent="0.2">
      <c r="J3488" s="7"/>
      <c r="K3488" s="7"/>
      <c r="L3488" s="7"/>
      <c r="M3488" s="7"/>
      <c r="N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R3488" s="7"/>
      <c r="AT3488" s="7"/>
      <c r="AV3488" s="7"/>
      <c r="AW3488" s="7"/>
      <c r="AX3488" s="7"/>
      <c r="AY3488" s="7"/>
      <c r="AZ3488" s="7"/>
      <c r="BA3488" s="7"/>
      <c r="BI3488" s="7"/>
    </row>
    <row r="3489" spans="10:61" x14ac:dyDescent="0.2">
      <c r="J3489" s="7"/>
      <c r="K3489" s="7"/>
      <c r="L3489" s="7"/>
      <c r="M3489" s="7"/>
      <c r="N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R3489" s="7"/>
      <c r="AT3489" s="7"/>
      <c r="AV3489" s="7"/>
      <c r="AW3489" s="7"/>
      <c r="AX3489" s="7"/>
      <c r="AY3489" s="7"/>
      <c r="AZ3489" s="7"/>
      <c r="BA3489" s="7"/>
      <c r="BI3489" s="7"/>
    </row>
    <row r="3490" spans="10:61" x14ac:dyDescent="0.2">
      <c r="J3490" s="7"/>
      <c r="K3490" s="7"/>
      <c r="L3490" s="7"/>
      <c r="M3490" s="7"/>
      <c r="N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R3490" s="7"/>
      <c r="AT3490" s="7"/>
      <c r="AV3490" s="7"/>
      <c r="AW3490" s="7"/>
      <c r="AX3490" s="7"/>
      <c r="AY3490" s="7"/>
      <c r="AZ3490" s="7"/>
      <c r="BA3490" s="7"/>
      <c r="BI3490" s="7"/>
    </row>
    <row r="3491" spans="10:61" x14ac:dyDescent="0.2">
      <c r="J3491" s="7"/>
      <c r="K3491" s="7"/>
      <c r="L3491" s="7"/>
      <c r="M3491" s="7"/>
      <c r="N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R3491" s="7"/>
      <c r="AT3491" s="7"/>
      <c r="AV3491" s="7"/>
      <c r="AW3491" s="7"/>
      <c r="AX3491" s="7"/>
      <c r="AY3491" s="7"/>
      <c r="AZ3491" s="7"/>
      <c r="BA3491" s="7"/>
      <c r="BI3491" s="7"/>
    </row>
    <row r="3492" spans="10:61" x14ac:dyDescent="0.2">
      <c r="J3492" s="7"/>
      <c r="K3492" s="7"/>
      <c r="L3492" s="7"/>
      <c r="M3492" s="7"/>
      <c r="N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R3492" s="7"/>
      <c r="AT3492" s="7"/>
      <c r="AV3492" s="7"/>
      <c r="AW3492" s="7"/>
      <c r="AX3492" s="7"/>
      <c r="AY3492" s="7"/>
      <c r="AZ3492" s="7"/>
      <c r="BA3492" s="7"/>
      <c r="BI3492" s="7"/>
    </row>
    <row r="3493" spans="10:61" x14ac:dyDescent="0.2">
      <c r="J3493" s="7"/>
      <c r="K3493" s="7"/>
      <c r="L3493" s="7"/>
      <c r="M3493" s="7"/>
      <c r="N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R3493" s="7"/>
      <c r="AT3493" s="7"/>
      <c r="AV3493" s="7"/>
      <c r="AW3493" s="7"/>
      <c r="AX3493" s="7"/>
      <c r="AY3493" s="7"/>
      <c r="AZ3493" s="7"/>
      <c r="BA3493" s="7"/>
      <c r="BI3493" s="7"/>
    </row>
    <row r="3494" spans="10:61" x14ac:dyDescent="0.2">
      <c r="J3494" s="7"/>
      <c r="K3494" s="7"/>
      <c r="L3494" s="7"/>
      <c r="M3494" s="7"/>
      <c r="N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R3494" s="7"/>
      <c r="AT3494" s="7"/>
      <c r="AV3494" s="7"/>
      <c r="AW3494" s="7"/>
      <c r="AX3494" s="7"/>
      <c r="AY3494" s="7"/>
      <c r="AZ3494" s="7"/>
      <c r="BA3494" s="7"/>
      <c r="BI3494" s="7"/>
    </row>
    <row r="3495" spans="10:61" x14ac:dyDescent="0.2">
      <c r="J3495" s="7"/>
      <c r="K3495" s="7"/>
      <c r="L3495" s="7"/>
      <c r="M3495" s="7"/>
      <c r="N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R3495" s="7"/>
      <c r="AT3495" s="7"/>
      <c r="AV3495" s="7"/>
      <c r="AW3495" s="7"/>
      <c r="AX3495" s="7"/>
      <c r="AY3495" s="7"/>
      <c r="AZ3495" s="7"/>
      <c r="BA3495" s="7"/>
      <c r="BI3495" s="7"/>
    </row>
    <row r="3496" spans="10:61" x14ac:dyDescent="0.2">
      <c r="J3496" s="7"/>
      <c r="K3496" s="7"/>
      <c r="L3496" s="7"/>
      <c r="M3496" s="7"/>
      <c r="N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R3496" s="7"/>
      <c r="AT3496" s="7"/>
      <c r="AV3496" s="7"/>
      <c r="AW3496" s="7"/>
      <c r="AX3496" s="7"/>
      <c r="AY3496" s="7"/>
      <c r="AZ3496" s="7"/>
      <c r="BA3496" s="7"/>
      <c r="BI3496" s="7"/>
    </row>
    <row r="3497" spans="10:61" x14ac:dyDescent="0.2">
      <c r="J3497" s="7"/>
      <c r="K3497" s="7"/>
      <c r="L3497" s="7"/>
      <c r="M3497" s="7"/>
      <c r="N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R3497" s="7"/>
      <c r="AT3497" s="7"/>
      <c r="AV3497" s="7"/>
      <c r="AW3497" s="7"/>
      <c r="AX3497" s="7"/>
      <c r="AY3497" s="7"/>
      <c r="AZ3497" s="7"/>
      <c r="BA3497" s="7"/>
      <c r="BI3497" s="7"/>
    </row>
    <row r="3498" spans="10:61" x14ac:dyDescent="0.2">
      <c r="J3498" s="7"/>
      <c r="K3498" s="7"/>
      <c r="L3498" s="7"/>
      <c r="M3498" s="7"/>
      <c r="N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R3498" s="7"/>
      <c r="AT3498" s="7"/>
      <c r="AV3498" s="7"/>
      <c r="AW3498" s="7"/>
      <c r="AX3498" s="7"/>
      <c r="AY3498" s="7"/>
      <c r="AZ3498" s="7"/>
      <c r="BA3498" s="7"/>
      <c r="BI3498" s="7"/>
    </row>
    <row r="3499" spans="10:61" x14ac:dyDescent="0.2">
      <c r="J3499" s="7"/>
      <c r="K3499" s="7"/>
      <c r="L3499" s="7"/>
      <c r="M3499" s="7"/>
      <c r="N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R3499" s="7"/>
      <c r="AT3499" s="7"/>
      <c r="AV3499" s="7"/>
      <c r="AW3499" s="7"/>
      <c r="AX3499" s="7"/>
      <c r="AY3499" s="7"/>
      <c r="AZ3499" s="7"/>
      <c r="BA3499" s="7"/>
      <c r="BI3499" s="7"/>
    </row>
    <row r="3500" spans="10:61" x14ac:dyDescent="0.2">
      <c r="J3500" s="7"/>
      <c r="K3500" s="7"/>
      <c r="L3500" s="7"/>
      <c r="M3500" s="7"/>
      <c r="N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R3500" s="7"/>
      <c r="AT3500" s="7"/>
      <c r="AV3500" s="7"/>
      <c r="AW3500" s="7"/>
      <c r="AX3500" s="7"/>
      <c r="AY3500" s="7"/>
      <c r="AZ3500" s="7"/>
      <c r="BA3500" s="7"/>
      <c r="BI3500" s="7"/>
    </row>
    <row r="3501" spans="10:61" x14ac:dyDescent="0.2">
      <c r="J3501" s="7"/>
      <c r="K3501" s="7"/>
      <c r="L3501" s="7"/>
      <c r="M3501" s="7"/>
      <c r="N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R3501" s="7"/>
      <c r="AT3501" s="7"/>
      <c r="AV3501" s="7"/>
      <c r="AW3501" s="7"/>
      <c r="AX3501" s="7"/>
      <c r="AY3501" s="7"/>
      <c r="AZ3501" s="7"/>
      <c r="BA3501" s="7"/>
      <c r="BI3501" s="7"/>
    </row>
    <row r="3502" spans="10:61" x14ac:dyDescent="0.2">
      <c r="J3502" s="7"/>
      <c r="K3502" s="7"/>
      <c r="L3502" s="7"/>
      <c r="M3502" s="7"/>
      <c r="N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R3502" s="7"/>
      <c r="AT3502" s="7"/>
      <c r="AV3502" s="7"/>
      <c r="AW3502" s="7"/>
      <c r="AX3502" s="7"/>
      <c r="AY3502" s="7"/>
      <c r="AZ3502" s="7"/>
      <c r="BA3502" s="7"/>
      <c r="BI3502" s="7"/>
    </row>
    <row r="3503" spans="10:61" x14ac:dyDescent="0.2">
      <c r="J3503" s="7"/>
      <c r="K3503" s="7"/>
      <c r="L3503" s="7"/>
      <c r="M3503" s="7"/>
      <c r="N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R3503" s="7"/>
      <c r="AT3503" s="7"/>
      <c r="AV3503" s="7"/>
      <c r="AW3503" s="7"/>
      <c r="AX3503" s="7"/>
      <c r="AY3503" s="7"/>
      <c r="AZ3503" s="7"/>
      <c r="BA3503" s="7"/>
      <c r="BI3503" s="7"/>
    </row>
    <row r="3504" spans="10:61" x14ac:dyDescent="0.2">
      <c r="J3504" s="7"/>
      <c r="K3504" s="7"/>
      <c r="L3504" s="7"/>
      <c r="M3504" s="7"/>
      <c r="N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R3504" s="7"/>
      <c r="AT3504" s="7"/>
      <c r="AV3504" s="7"/>
      <c r="AW3504" s="7"/>
      <c r="AX3504" s="7"/>
      <c r="AY3504" s="7"/>
      <c r="AZ3504" s="7"/>
      <c r="BA3504" s="7"/>
      <c r="BI3504" s="7"/>
    </row>
    <row r="3505" spans="10:61" x14ac:dyDescent="0.2">
      <c r="J3505" s="7"/>
      <c r="K3505" s="7"/>
      <c r="L3505" s="7"/>
      <c r="M3505" s="7"/>
      <c r="N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R3505" s="7"/>
      <c r="AT3505" s="7"/>
      <c r="AV3505" s="7"/>
      <c r="AW3505" s="7"/>
      <c r="AX3505" s="7"/>
      <c r="AY3505" s="7"/>
      <c r="AZ3505" s="7"/>
      <c r="BA3505" s="7"/>
      <c r="BI3505" s="7"/>
    </row>
    <row r="3506" spans="10:61" x14ac:dyDescent="0.2">
      <c r="J3506" s="7"/>
      <c r="K3506" s="7"/>
      <c r="L3506" s="7"/>
      <c r="M3506" s="7"/>
      <c r="N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R3506" s="7"/>
      <c r="AT3506" s="7"/>
      <c r="AV3506" s="7"/>
      <c r="AW3506" s="7"/>
      <c r="AX3506" s="7"/>
      <c r="AY3506" s="7"/>
      <c r="AZ3506" s="7"/>
      <c r="BA3506" s="7"/>
      <c r="BI3506" s="7"/>
    </row>
    <row r="3507" spans="10:61" x14ac:dyDescent="0.2">
      <c r="J3507" s="7"/>
      <c r="K3507" s="7"/>
      <c r="L3507" s="7"/>
      <c r="M3507" s="7"/>
      <c r="N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R3507" s="7"/>
      <c r="AT3507" s="7"/>
      <c r="AV3507" s="7"/>
      <c r="AW3507" s="7"/>
      <c r="AX3507" s="7"/>
      <c r="AY3507" s="7"/>
      <c r="AZ3507" s="7"/>
      <c r="BA3507" s="7"/>
      <c r="BI3507" s="7"/>
    </row>
    <row r="3508" spans="10:61" x14ac:dyDescent="0.2">
      <c r="J3508" s="7"/>
      <c r="K3508" s="7"/>
      <c r="L3508" s="7"/>
      <c r="M3508" s="7"/>
      <c r="N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R3508" s="7"/>
      <c r="AT3508" s="7"/>
      <c r="AV3508" s="7"/>
      <c r="AW3508" s="7"/>
      <c r="AX3508" s="7"/>
      <c r="AY3508" s="7"/>
      <c r="AZ3508" s="7"/>
      <c r="BA3508" s="7"/>
      <c r="BI3508" s="7"/>
    </row>
    <row r="3509" spans="10:61" x14ac:dyDescent="0.2">
      <c r="J3509" s="7"/>
      <c r="K3509" s="7"/>
      <c r="L3509" s="7"/>
      <c r="M3509" s="7"/>
      <c r="N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R3509" s="7"/>
      <c r="AT3509" s="7"/>
      <c r="AV3509" s="7"/>
      <c r="AW3509" s="7"/>
      <c r="AX3509" s="7"/>
      <c r="AY3509" s="7"/>
      <c r="AZ3509" s="7"/>
      <c r="BA3509" s="7"/>
      <c r="BI3509" s="7"/>
    </row>
    <row r="3510" spans="10:61" x14ac:dyDescent="0.2">
      <c r="J3510" s="7"/>
      <c r="K3510" s="7"/>
      <c r="L3510" s="7"/>
      <c r="M3510" s="7"/>
      <c r="N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R3510" s="7"/>
      <c r="AT3510" s="7"/>
      <c r="AV3510" s="7"/>
      <c r="AW3510" s="7"/>
      <c r="AX3510" s="7"/>
      <c r="AY3510" s="7"/>
      <c r="AZ3510" s="7"/>
      <c r="BA3510" s="7"/>
      <c r="BI3510" s="7"/>
    </row>
    <row r="3511" spans="10:61" x14ac:dyDescent="0.2">
      <c r="J3511" s="7"/>
      <c r="K3511" s="7"/>
      <c r="L3511" s="7"/>
      <c r="M3511" s="7"/>
      <c r="N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R3511" s="7"/>
      <c r="AT3511" s="7"/>
      <c r="AV3511" s="7"/>
      <c r="AW3511" s="7"/>
      <c r="AX3511" s="7"/>
      <c r="AY3511" s="7"/>
      <c r="AZ3511" s="7"/>
      <c r="BA3511" s="7"/>
      <c r="BI3511" s="7"/>
    </row>
    <row r="3512" spans="10:61" x14ac:dyDescent="0.2">
      <c r="J3512" s="7"/>
      <c r="K3512" s="7"/>
      <c r="L3512" s="7"/>
      <c r="M3512" s="7"/>
      <c r="N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R3512" s="7"/>
      <c r="AT3512" s="7"/>
      <c r="AV3512" s="7"/>
      <c r="AW3512" s="7"/>
      <c r="AX3512" s="7"/>
      <c r="AY3512" s="7"/>
      <c r="AZ3512" s="7"/>
      <c r="BA3512" s="7"/>
      <c r="BI3512" s="7"/>
    </row>
    <row r="3513" spans="10:61" x14ac:dyDescent="0.2">
      <c r="J3513" s="7"/>
      <c r="K3513" s="7"/>
      <c r="L3513" s="7"/>
      <c r="M3513" s="7"/>
      <c r="N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R3513" s="7"/>
      <c r="AT3513" s="7"/>
      <c r="AV3513" s="7"/>
      <c r="AW3513" s="7"/>
      <c r="AX3513" s="7"/>
      <c r="AY3513" s="7"/>
      <c r="AZ3513" s="7"/>
      <c r="BA3513" s="7"/>
      <c r="BI3513" s="7"/>
    </row>
    <row r="3514" spans="10:61" x14ac:dyDescent="0.2">
      <c r="J3514" s="7"/>
      <c r="K3514" s="7"/>
      <c r="L3514" s="7"/>
      <c r="M3514" s="7"/>
      <c r="N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R3514" s="7"/>
      <c r="AT3514" s="7"/>
      <c r="AV3514" s="7"/>
      <c r="AW3514" s="7"/>
      <c r="AX3514" s="7"/>
      <c r="AY3514" s="7"/>
      <c r="AZ3514" s="7"/>
      <c r="BA3514" s="7"/>
      <c r="BI3514" s="7"/>
    </row>
    <row r="3515" spans="10:61" x14ac:dyDescent="0.2">
      <c r="J3515" s="7"/>
      <c r="K3515" s="7"/>
      <c r="L3515" s="7"/>
      <c r="M3515" s="7"/>
      <c r="N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R3515" s="7"/>
      <c r="AT3515" s="7"/>
      <c r="AV3515" s="7"/>
      <c r="AW3515" s="7"/>
      <c r="AX3515" s="7"/>
      <c r="AY3515" s="7"/>
      <c r="AZ3515" s="7"/>
      <c r="BA3515" s="7"/>
      <c r="BI3515" s="7"/>
    </row>
    <row r="3516" spans="10:61" x14ac:dyDescent="0.2">
      <c r="J3516" s="7"/>
      <c r="K3516" s="7"/>
      <c r="L3516" s="7"/>
      <c r="M3516" s="7"/>
      <c r="N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R3516" s="7"/>
      <c r="AT3516" s="7"/>
      <c r="AV3516" s="7"/>
      <c r="AW3516" s="7"/>
      <c r="AX3516" s="7"/>
      <c r="AY3516" s="7"/>
      <c r="AZ3516" s="7"/>
      <c r="BA3516" s="7"/>
      <c r="BI3516" s="7"/>
    </row>
    <row r="3517" spans="10:61" x14ac:dyDescent="0.2">
      <c r="J3517" s="7"/>
      <c r="K3517" s="7"/>
      <c r="L3517" s="7"/>
      <c r="M3517" s="7"/>
      <c r="N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R3517" s="7"/>
      <c r="AT3517" s="7"/>
      <c r="AV3517" s="7"/>
      <c r="AW3517" s="7"/>
      <c r="AX3517" s="7"/>
      <c r="AY3517" s="7"/>
      <c r="AZ3517" s="7"/>
      <c r="BA3517" s="7"/>
      <c r="BI3517" s="7"/>
    </row>
    <row r="3518" spans="10:61" x14ac:dyDescent="0.2">
      <c r="J3518" s="7"/>
      <c r="K3518" s="7"/>
      <c r="L3518" s="7"/>
      <c r="M3518" s="7"/>
      <c r="N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R3518" s="7"/>
      <c r="AT3518" s="7"/>
      <c r="AV3518" s="7"/>
      <c r="AW3518" s="7"/>
      <c r="AX3518" s="7"/>
      <c r="AY3518" s="7"/>
      <c r="AZ3518" s="7"/>
      <c r="BA3518" s="7"/>
      <c r="BI3518" s="7"/>
    </row>
    <row r="3519" spans="10:61" x14ac:dyDescent="0.2">
      <c r="J3519" s="7"/>
      <c r="K3519" s="7"/>
      <c r="L3519" s="7"/>
      <c r="M3519" s="7"/>
      <c r="N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R3519" s="7"/>
      <c r="AT3519" s="7"/>
      <c r="AV3519" s="7"/>
      <c r="AW3519" s="7"/>
      <c r="AX3519" s="7"/>
      <c r="AY3519" s="7"/>
      <c r="AZ3519" s="7"/>
      <c r="BA3519" s="7"/>
      <c r="BI3519" s="7"/>
    </row>
    <row r="3520" spans="10:61" x14ac:dyDescent="0.2">
      <c r="J3520" s="7"/>
      <c r="K3520" s="7"/>
      <c r="L3520" s="7"/>
      <c r="M3520" s="7"/>
      <c r="N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R3520" s="7"/>
      <c r="AT3520" s="7"/>
      <c r="AV3520" s="7"/>
      <c r="AW3520" s="7"/>
      <c r="AX3520" s="7"/>
      <c r="AY3520" s="7"/>
      <c r="AZ3520" s="7"/>
      <c r="BA3520" s="7"/>
      <c r="BI3520" s="7"/>
    </row>
    <row r="3521" spans="10:61" x14ac:dyDescent="0.2">
      <c r="J3521" s="7"/>
      <c r="K3521" s="7"/>
      <c r="L3521" s="7"/>
      <c r="M3521" s="7"/>
      <c r="N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R3521" s="7"/>
      <c r="AT3521" s="7"/>
      <c r="AV3521" s="7"/>
      <c r="AW3521" s="7"/>
      <c r="AX3521" s="7"/>
      <c r="AY3521" s="7"/>
      <c r="AZ3521" s="7"/>
      <c r="BA3521" s="7"/>
      <c r="BI3521" s="7"/>
    </row>
    <row r="3522" spans="10:61" x14ac:dyDescent="0.2">
      <c r="J3522" s="7"/>
      <c r="K3522" s="7"/>
      <c r="L3522" s="7"/>
      <c r="M3522" s="7"/>
      <c r="N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R3522" s="7"/>
      <c r="AT3522" s="7"/>
      <c r="AV3522" s="7"/>
      <c r="AW3522" s="7"/>
      <c r="AX3522" s="7"/>
      <c r="AY3522" s="7"/>
      <c r="AZ3522" s="7"/>
      <c r="BA3522" s="7"/>
      <c r="BI3522" s="7"/>
    </row>
    <row r="3523" spans="10:61" x14ac:dyDescent="0.2">
      <c r="J3523" s="7"/>
      <c r="K3523" s="7"/>
      <c r="L3523" s="7"/>
      <c r="M3523" s="7"/>
      <c r="N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R3523" s="7"/>
      <c r="AT3523" s="7"/>
      <c r="AV3523" s="7"/>
      <c r="AW3523" s="7"/>
      <c r="AX3523" s="7"/>
      <c r="AY3523" s="7"/>
      <c r="AZ3523" s="7"/>
      <c r="BA3523" s="7"/>
      <c r="BI3523" s="7"/>
    </row>
    <row r="3524" spans="10:61" x14ac:dyDescent="0.2">
      <c r="J3524" s="7"/>
      <c r="K3524" s="7"/>
      <c r="L3524" s="7"/>
      <c r="M3524" s="7"/>
      <c r="N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R3524" s="7"/>
      <c r="AT3524" s="7"/>
      <c r="AV3524" s="7"/>
      <c r="AW3524" s="7"/>
      <c r="AX3524" s="7"/>
      <c r="AY3524" s="7"/>
      <c r="AZ3524" s="7"/>
      <c r="BA3524" s="7"/>
      <c r="BI3524" s="7"/>
    </row>
    <row r="3525" spans="10:61" x14ac:dyDescent="0.2">
      <c r="J3525" s="7"/>
      <c r="K3525" s="7"/>
      <c r="L3525" s="7"/>
      <c r="M3525" s="7"/>
      <c r="N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R3525" s="7"/>
      <c r="AT3525" s="7"/>
      <c r="AV3525" s="7"/>
      <c r="AW3525" s="7"/>
      <c r="AX3525" s="7"/>
      <c r="AY3525" s="7"/>
      <c r="AZ3525" s="7"/>
      <c r="BA3525" s="7"/>
      <c r="BI3525" s="7"/>
    </row>
    <row r="3526" spans="10:61" x14ac:dyDescent="0.2">
      <c r="J3526" s="7"/>
      <c r="K3526" s="7"/>
      <c r="L3526" s="7"/>
      <c r="M3526" s="7"/>
      <c r="N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R3526" s="7"/>
      <c r="AT3526" s="7"/>
      <c r="AV3526" s="7"/>
      <c r="AW3526" s="7"/>
      <c r="AX3526" s="7"/>
      <c r="AY3526" s="7"/>
      <c r="AZ3526" s="7"/>
      <c r="BA3526" s="7"/>
      <c r="BI3526" s="7"/>
    </row>
    <row r="3527" spans="10:61" x14ac:dyDescent="0.2">
      <c r="J3527" s="7"/>
      <c r="K3527" s="7"/>
      <c r="L3527" s="7"/>
      <c r="M3527" s="7"/>
      <c r="N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R3527" s="7"/>
      <c r="AT3527" s="7"/>
      <c r="AV3527" s="7"/>
      <c r="AW3527" s="7"/>
      <c r="AX3527" s="7"/>
      <c r="AY3527" s="7"/>
      <c r="AZ3527" s="7"/>
      <c r="BA3527" s="7"/>
      <c r="BI3527" s="7"/>
    </row>
    <row r="3528" spans="10:61" x14ac:dyDescent="0.2">
      <c r="J3528" s="7"/>
      <c r="K3528" s="7"/>
      <c r="L3528" s="7"/>
      <c r="M3528" s="7"/>
      <c r="N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R3528" s="7"/>
      <c r="AT3528" s="7"/>
      <c r="AV3528" s="7"/>
      <c r="AW3528" s="7"/>
      <c r="AX3528" s="7"/>
      <c r="AY3528" s="7"/>
      <c r="AZ3528" s="7"/>
      <c r="BA3528" s="7"/>
      <c r="BI3528" s="7"/>
    </row>
    <row r="3529" spans="10:61" x14ac:dyDescent="0.2">
      <c r="J3529" s="7"/>
      <c r="K3529" s="7"/>
      <c r="L3529" s="7"/>
      <c r="M3529" s="7"/>
      <c r="N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R3529" s="7"/>
      <c r="AT3529" s="7"/>
      <c r="AV3529" s="7"/>
      <c r="AW3529" s="7"/>
      <c r="AX3529" s="7"/>
      <c r="AY3529" s="7"/>
      <c r="AZ3529" s="7"/>
      <c r="BA3529" s="7"/>
      <c r="BI3529" s="7"/>
    </row>
    <row r="3530" spans="10:61" x14ac:dyDescent="0.2">
      <c r="J3530" s="7"/>
      <c r="K3530" s="7"/>
      <c r="L3530" s="7"/>
      <c r="M3530" s="7"/>
      <c r="N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R3530" s="7"/>
      <c r="AT3530" s="7"/>
      <c r="AV3530" s="7"/>
      <c r="AW3530" s="7"/>
      <c r="AX3530" s="7"/>
      <c r="AY3530" s="7"/>
      <c r="AZ3530" s="7"/>
      <c r="BA3530" s="7"/>
      <c r="BI3530" s="7"/>
    </row>
    <row r="3531" spans="10:61" x14ac:dyDescent="0.2">
      <c r="J3531" s="7"/>
      <c r="K3531" s="7"/>
      <c r="L3531" s="7"/>
      <c r="M3531" s="7"/>
      <c r="N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R3531" s="7"/>
      <c r="AT3531" s="7"/>
      <c r="AV3531" s="7"/>
      <c r="AW3531" s="7"/>
      <c r="AX3531" s="7"/>
      <c r="AY3531" s="7"/>
      <c r="AZ3531" s="7"/>
      <c r="BA3531" s="7"/>
      <c r="BI3531" s="7"/>
    </row>
    <row r="3532" spans="10:61" x14ac:dyDescent="0.2">
      <c r="J3532" s="7"/>
      <c r="K3532" s="7"/>
      <c r="L3532" s="7"/>
      <c r="M3532" s="7"/>
      <c r="N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R3532" s="7"/>
      <c r="AT3532" s="7"/>
      <c r="AV3532" s="7"/>
      <c r="AW3532" s="7"/>
      <c r="AX3532" s="7"/>
      <c r="AY3532" s="7"/>
      <c r="AZ3532" s="7"/>
      <c r="BA3532" s="7"/>
      <c r="BI3532" s="7"/>
    </row>
    <row r="3533" spans="10:61" x14ac:dyDescent="0.2">
      <c r="J3533" s="7"/>
      <c r="K3533" s="7"/>
      <c r="L3533" s="7"/>
      <c r="M3533" s="7"/>
      <c r="N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R3533" s="7"/>
      <c r="AT3533" s="7"/>
      <c r="AV3533" s="7"/>
      <c r="AW3533" s="7"/>
      <c r="AX3533" s="7"/>
      <c r="AY3533" s="7"/>
      <c r="AZ3533" s="7"/>
      <c r="BA3533" s="7"/>
      <c r="BI3533" s="7"/>
    </row>
    <row r="3534" spans="10:61" x14ac:dyDescent="0.2">
      <c r="J3534" s="7"/>
      <c r="K3534" s="7"/>
      <c r="L3534" s="7"/>
      <c r="M3534" s="7"/>
      <c r="N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R3534" s="7"/>
      <c r="AT3534" s="7"/>
      <c r="AV3534" s="7"/>
      <c r="AW3534" s="7"/>
      <c r="AX3534" s="7"/>
      <c r="AY3534" s="7"/>
      <c r="AZ3534" s="7"/>
      <c r="BA3534" s="7"/>
      <c r="BI3534" s="7"/>
    </row>
    <row r="3535" spans="10:61" x14ac:dyDescent="0.2">
      <c r="J3535" s="7"/>
      <c r="K3535" s="7"/>
      <c r="L3535" s="7"/>
      <c r="M3535" s="7"/>
      <c r="N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R3535" s="7"/>
      <c r="AT3535" s="7"/>
      <c r="AV3535" s="7"/>
      <c r="AW3535" s="7"/>
      <c r="AX3535" s="7"/>
      <c r="AY3535" s="7"/>
      <c r="AZ3535" s="7"/>
      <c r="BA3535" s="7"/>
      <c r="BI3535" s="7"/>
    </row>
    <row r="3536" spans="10:61" x14ac:dyDescent="0.2">
      <c r="J3536" s="7"/>
      <c r="K3536" s="7"/>
      <c r="L3536" s="7"/>
      <c r="M3536" s="7"/>
      <c r="N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R3536" s="7"/>
      <c r="AT3536" s="7"/>
      <c r="AV3536" s="7"/>
      <c r="AW3536" s="7"/>
      <c r="AX3536" s="7"/>
      <c r="AY3536" s="7"/>
      <c r="AZ3536" s="7"/>
      <c r="BA3536" s="7"/>
      <c r="BI3536" s="7"/>
    </row>
    <row r="3537" spans="10:61" x14ac:dyDescent="0.2">
      <c r="J3537" s="7"/>
      <c r="K3537" s="7"/>
      <c r="L3537" s="7"/>
      <c r="M3537" s="7"/>
      <c r="N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R3537" s="7"/>
      <c r="AT3537" s="7"/>
      <c r="AV3537" s="7"/>
      <c r="AW3537" s="7"/>
      <c r="AX3537" s="7"/>
      <c r="AY3537" s="7"/>
      <c r="AZ3537" s="7"/>
      <c r="BA3537" s="7"/>
      <c r="BI3537" s="7"/>
    </row>
    <row r="3538" spans="10:61" x14ac:dyDescent="0.2">
      <c r="J3538" s="7"/>
      <c r="K3538" s="7"/>
      <c r="L3538" s="7"/>
      <c r="M3538" s="7"/>
      <c r="N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R3538" s="7"/>
      <c r="AT3538" s="7"/>
      <c r="AV3538" s="7"/>
      <c r="AW3538" s="7"/>
      <c r="AX3538" s="7"/>
      <c r="AY3538" s="7"/>
      <c r="AZ3538" s="7"/>
      <c r="BA3538" s="7"/>
      <c r="BI3538" s="7"/>
    </row>
    <row r="3539" spans="10:61" x14ac:dyDescent="0.2">
      <c r="J3539" s="7"/>
      <c r="K3539" s="7"/>
      <c r="L3539" s="7"/>
      <c r="M3539" s="7"/>
      <c r="N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R3539" s="7"/>
      <c r="AT3539" s="7"/>
      <c r="AV3539" s="7"/>
      <c r="AW3539" s="7"/>
      <c r="AX3539" s="7"/>
      <c r="AY3539" s="7"/>
      <c r="AZ3539" s="7"/>
      <c r="BA3539" s="7"/>
      <c r="BI3539" s="7"/>
    </row>
    <row r="3540" spans="10:61" x14ac:dyDescent="0.2">
      <c r="J3540" s="7"/>
      <c r="K3540" s="7"/>
      <c r="L3540" s="7"/>
      <c r="M3540" s="7"/>
      <c r="N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R3540" s="7"/>
      <c r="AT3540" s="7"/>
      <c r="AV3540" s="7"/>
      <c r="AW3540" s="7"/>
      <c r="AX3540" s="7"/>
      <c r="AY3540" s="7"/>
      <c r="AZ3540" s="7"/>
      <c r="BA3540" s="7"/>
      <c r="BI3540" s="7"/>
    </row>
    <row r="3541" spans="10:61" x14ac:dyDescent="0.2">
      <c r="J3541" s="7"/>
      <c r="K3541" s="7"/>
      <c r="L3541" s="7"/>
      <c r="M3541" s="7"/>
      <c r="N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R3541" s="7"/>
      <c r="AT3541" s="7"/>
      <c r="AV3541" s="7"/>
      <c r="AW3541" s="7"/>
      <c r="AX3541" s="7"/>
      <c r="AY3541" s="7"/>
      <c r="AZ3541" s="7"/>
      <c r="BA3541" s="7"/>
      <c r="BI3541" s="7"/>
    </row>
    <row r="3542" spans="10:61" x14ac:dyDescent="0.2">
      <c r="J3542" s="7"/>
      <c r="K3542" s="7"/>
      <c r="L3542" s="7"/>
      <c r="M3542" s="7"/>
      <c r="N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R3542" s="7"/>
      <c r="AT3542" s="7"/>
      <c r="AV3542" s="7"/>
      <c r="AW3542" s="7"/>
      <c r="AX3542" s="7"/>
      <c r="AY3542" s="7"/>
      <c r="AZ3542" s="7"/>
      <c r="BA3542" s="7"/>
      <c r="BI3542" s="7"/>
    </row>
    <row r="3543" spans="10:61" x14ac:dyDescent="0.2">
      <c r="J3543" s="7"/>
      <c r="K3543" s="7"/>
      <c r="L3543" s="7"/>
      <c r="M3543" s="7"/>
      <c r="N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R3543" s="7"/>
      <c r="AT3543" s="7"/>
      <c r="AV3543" s="7"/>
      <c r="AW3543" s="7"/>
      <c r="AX3543" s="7"/>
      <c r="AY3543" s="7"/>
      <c r="AZ3543" s="7"/>
      <c r="BA3543" s="7"/>
      <c r="BI3543" s="7"/>
    </row>
    <row r="3544" spans="10:61" x14ac:dyDescent="0.2">
      <c r="J3544" s="7"/>
      <c r="K3544" s="7"/>
      <c r="L3544" s="7"/>
      <c r="M3544" s="7"/>
      <c r="N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R3544" s="7"/>
      <c r="AT3544" s="7"/>
      <c r="AV3544" s="7"/>
      <c r="AW3544" s="7"/>
      <c r="AX3544" s="7"/>
      <c r="AY3544" s="7"/>
      <c r="AZ3544" s="7"/>
      <c r="BA3544" s="7"/>
      <c r="BI3544" s="7"/>
    </row>
    <row r="3545" spans="10:61" x14ac:dyDescent="0.2">
      <c r="J3545" s="7"/>
      <c r="K3545" s="7"/>
      <c r="L3545" s="7"/>
      <c r="M3545" s="7"/>
      <c r="N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R3545" s="7"/>
      <c r="AT3545" s="7"/>
      <c r="AV3545" s="7"/>
      <c r="AW3545" s="7"/>
      <c r="AX3545" s="7"/>
      <c r="AY3545" s="7"/>
      <c r="AZ3545" s="7"/>
      <c r="BA3545" s="7"/>
      <c r="BI3545" s="7"/>
    </row>
    <row r="3546" spans="10:61" x14ac:dyDescent="0.2">
      <c r="J3546" s="7"/>
      <c r="K3546" s="7"/>
      <c r="L3546" s="7"/>
      <c r="M3546" s="7"/>
      <c r="N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R3546" s="7"/>
      <c r="AT3546" s="7"/>
      <c r="AV3546" s="7"/>
      <c r="AW3546" s="7"/>
      <c r="AX3546" s="7"/>
      <c r="AY3546" s="7"/>
      <c r="AZ3546" s="7"/>
      <c r="BA3546" s="7"/>
      <c r="BI3546" s="7"/>
    </row>
    <row r="3547" spans="10:61" x14ac:dyDescent="0.2">
      <c r="J3547" s="7"/>
      <c r="K3547" s="7"/>
      <c r="L3547" s="7"/>
      <c r="M3547" s="7"/>
      <c r="N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R3547" s="7"/>
      <c r="AT3547" s="7"/>
      <c r="AV3547" s="7"/>
      <c r="AW3547" s="7"/>
      <c r="AX3547" s="7"/>
      <c r="AY3547" s="7"/>
      <c r="AZ3547" s="7"/>
      <c r="BA3547" s="7"/>
      <c r="BI3547" s="7"/>
    </row>
    <row r="3548" spans="10:61" x14ac:dyDescent="0.2">
      <c r="J3548" s="7"/>
      <c r="K3548" s="7"/>
      <c r="L3548" s="7"/>
      <c r="M3548" s="7"/>
      <c r="N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R3548" s="7"/>
      <c r="AT3548" s="7"/>
      <c r="AV3548" s="7"/>
      <c r="AW3548" s="7"/>
      <c r="AX3548" s="7"/>
      <c r="AY3548" s="7"/>
      <c r="AZ3548" s="7"/>
      <c r="BA3548" s="7"/>
      <c r="BI3548" s="7"/>
    </row>
    <row r="3549" spans="10:61" x14ac:dyDescent="0.2">
      <c r="J3549" s="7"/>
      <c r="K3549" s="7"/>
      <c r="L3549" s="7"/>
      <c r="M3549" s="7"/>
      <c r="N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R3549" s="7"/>
      <c r="AT3549" s="7"/>
      <c r="AV3549" s="7"/>
      <c r="AW3549" s="7"/>
      <c r="AX3549" s="7"/>
      <c r="AY3549" s="7"/>
      <c r="AZ3549" s="7"/>
      <c r="BA3549" s="7"/>
      <c r="BI3549" s="7"/>
    </row>
    <row r="3550" spans="10:61" x14ac:dyDescent="0.2">
      <c r="J3550" s="7"/>
      <c r="K3550" s="7"/>
      <c r="L3550" s="7"/>
      <c r="M3550" s="7"/>
      <c r="N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R3550" s="7"/>
      <c r="AT3550" s="7"/>
      <c r="AV3550" s="7"/>
      <c r="AW3550" s="7"/>
      <c r="AX3550" s="7"/>
      <c r="AY3550" s="7"/>
      <c r="AZ3550" s="7"/>
      <c r="BA3550" s="7"/>
      <c r="BI3550" s="7"/>
    </row>
    <row r="3551" spans="10:61" x14ac:dyDescent="0.2">
      <c r="J3551" s="7"/>
      <c r="K3551" s="7"/>
      <c r="L3551" s="7"/>
      <c r="M3551" s="7"/>
      <c r="N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R3551" s="7"/>
      <c r="AT3551" s="7"/>
      <c r="AV3551" s="7"/>
      <c r="AW3551" s="7"/>
      <c r="AX3551" s="7"/>
      <c r="AY3551" s="7"/>
      <c r="AZ3551" s="7"/>
      <c r="BA3551" s="7"/>
      <c r="BI3551" s="7"/>
    </row>
    <row r="3552" spans="10:61" x14ac:dyDescent="0.2">
      <c r="J3552" s="7"/>
      <c r="K3552" s="7"/>
      <c r="L3552" s="7"/>
      <c r="M3552" s="7"/>
      <c r="N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R3552" s="7"/>
      <c r="AT3552" s="7"/>
      <c r="AV3552" s="7"/>
      <c r="AW3552" s="7"/>
      <c r="AX3552" s="7"/>
      <c r="AY3552" s="7"/>
      <c r="AZ3552" s="7"/>
      <c r="BA3552" s="7"/>
      <c r="BI3552" s="7"/>
    </row>
    <row r="3553" spans="10:61" x14ac:dyDescent="0.2">
      <c r="J3553" s="7"/>
      <c r="K3553" s="7"/>
      <c r="L3553" s="7"/>
      <c r="M3553" s="7"/>
      <c r="N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R3553" s="7"/>
      <c r="AT3553" s="7"/>
      <c r="AV3553" s="7"/>
      <c r="AW3553" s="7"/>
      <c r="AX3553" s="7"/>
      <c r="AY3553" s="7"/>
      <c r="AZ3553" s="7"/>
      <c r="BA3553" s="7"/>
      <c r="BI3553" s="7"/>
    </row>
    <row r="3554" spans="10:61" x14ac:dyDescent="0.2">
      <c r="J3554" s="7"/>
      <c r="K3554" s="7"/>
      <c r="L3554" s="7"/>
      <c r="M3554" s="7"/>
      <c r="N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R3554" s="7"/>
      <c r="AT3554" s="7"/>
      <c r="AV3554" s="7"/>
      <c r="AW3554" s="7"/>
      <c r="AX3554" s="7"/>
      <c r="AY3554" s="7"/>
      <c r="AZ3554" s="7"/>
      <c r="BA3554" s="7"/>
      <c r="BI3554" s="7"/>
    </row>
    <row r="3555" spans="10:61" x14ac:dyDescent="0.2">
      <c r="J3555" s="7"/>
      <c r="K3555" s="7"/>
      <c r="L3555" s="7"/>
      <c r="M3555" s="7"/>
      <c r="N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R3555" s="7"/>
      <c r="AT3555" s="7"/>
      <c r="AV3555" s="7"/>
      <c r="AW3555" s="7"/>
      <c r="AX3555" s="7"/>
      <c r="AY3555" s="7"/>
      <c r="AZ3555" s="7"/>
      <c r="BA3555" s="7"/>
      <c r="BI3555" s="7"/>
    </row>
    <row r="3556" spans="10:61" x14ac:dyDescent="0.2">
      <c r="J3556" s="7"/>
      <c r="K3556" s="7"/>
      <c r="L3556" s="7"/>
      <c r="M3556" s="7"/>
      <c r="N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R3556" s="7"/>
      <c r="AT3556" s="7"/>
      <c r="AV3556" s="7"/>
      <c r="AW3556" s="7"/>
      <c r="AX3556" s="7"/>
      <c r="AY3556" s="7"/>
      <c r="AZ3556" s="7"/>
      <c r="BA3556" s="7"/>
      <c r="BI3556" s="7"/>
    </row>
    <row r="3557" spans="10:61" x14ac:dyDescent="0.2">
      <c r="J3557" s="7"/>
      <c r="K3557" s="7"/>
      <c r="L3557" s="7"/>
      <c r="M3557" s="7"/>
      <c r="N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R3557" s="7"/>
      <c r="AT3557" s="7"/>
      <c r="AV3557" s="7"/>
      <c r="AW3557" s="7"/>
      <c r="AX3557" s="7"/>
      <c r="AY3557" s="7"/>
      <c r="AZ3557" s="7"/>
      <c r="BA3557" s="7"/>
      <c r="BI3557" s="7"/>
    </row>
    <row r="3558" spans="10:61" x14ac:dyDescent="0.2">
      <c r="J3558" s="7"/>
      <c r="K3558" s="7"/>
      <c r="L3558" s="7"/>
      <c r="M3558" s="7"/>
      <c r="N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R3558" s="7"/>
      <c r="AT3558" s="7"/>
      <c r="AV3558" s="7"/>
      <c r="AW3558" s="7"/>
      <c r="AX3558" s="7"/>
      <c r="AY3558" s="7"/>
      <c r="AZ3558" s="7"/>
      <c r="BA3558" s="7"/>
      <c r="BI3558" s="7"/>
    </row>
    <row r="3559" spans="10:61" x14ac:dyDescent="0.2">
      <c r="J3559" s="7"/>
      <c r="K3559" s="7"/>
      <c r="L3559" s="7"/>
      <c r="M3559" s="7"/>
      <c r="N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R3559" s="7"/>
      <c r="AT3559" s="7"/>
      <c r="AV3559" s="7"/>
      <c r="AW3559" s="7"/>
      <c r="AX3559" s="7"/>
      <c r="AY3559" s="7"/>
      <c r="AZ3559" s="7"/>
      <c r="BA3559" s="7"/>
      <c r="BI3559" s="7"/>
    </row>
    <row r="3560" spans="10:61" x14ac:dyDescent="0.2">
      <c r="J3560" s="7"/>
      <c r="K3560" s="7"/>
      <c r="L3560" s="7"/>
      <c r="M3560" s="7"/>
      <c r="N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R3560" s="7"/>
      <c r="AT3560" s="7"/>
      <c r="AV3560" s="7"/>
      <c r="AW3560" s="7"/>
      <c r="AX3560" s="7"/>
      <c r="AY3560" s="7"/>
      <c r="AZ3560" s="7"/>
      <c r="BA3560" s="7"/>
      <c r="BI3560" s="7"/>
    </row>
    <row r="3561" spans="10:61" x14ac:dyDescent="0.2">
      <c r="J3561" s="7"/>
      <c r="K3561" s="7"/>
      <c r="L3561" s="7"/>
      <c r="M3561" s="7"/>
      <c r="N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R3561" s="7"/>
      <c r="AT3561" s="7"/>
      <c r="AV3561" s="7"/>
      <c r="AW3561" s="7"/>
      <c r="AX3561" s="7"/>
      <c r="AY3561" s="7"/>
      <c r="AZ3561" s="7"/>
      <c r="BA3561" s="7"/>
      <c r="BI3561" s="7"/>
    </row>
    <row r="3562" spans="10:61" x14ac:dyDescent="0.2">
      <c r="J3562" s="7"/>
      <c r="K3562" s="7"/>
      <c r="L3562" s="7"/>
      <c r="M3562" s="7"/>
      <c r="N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R3562" s="7"/>
      <c r="AT3562" s="7"/>
      <c r="AV3562" s="7"/>
      <c r="AW3562" s="7"/>
      <c r="AX3562" s="7"/>
      <c r="AY3562" s="7"/>
      <c r="AZ3562" s="7"/>
      <c r="BA3562" s="7"/>
      <c r="BI3562" s="7"/>
    </row>
    <row r="3563" spans="10:61" x14ac:dyDescent="0.2">
      <c r="J3563" s="7"/>
      <c r="K3563" s="7"/>
      <c r="L3563" s="7"/>
      <c r="M3563" s="7"/>
      <c r="N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R3563" s="7"/>
      <c r="AT3563" s="7"/>
      <c r="AV3563" s="7"/>
      <c r="AW3563" s="7"/>
      <c r="AX3563" s="7"/>
      <c r="AY3563" s="7"/>
      <c r="AZ3563" s="7"/>
      <c r="BA3563" s="7"/>
      <c r="BI3563" s="7"/>
    </row>
    <row r="3564" spans="10:61" x14ac:dyDescent="0.2">
      <c r="J3564" s="7"/>
      <c r="K3564" s="7"/>
      <c r="L3564" s="7"/>
      <c r="M3564" s="7"/>
      <c r="N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R3564" s="7"/>
      <c r="AT3564" s="7"/>
      <c r="AV3564" s="7"/>
      <c r="AW3564" s="7"/>
      <c r="AX3564" s="7"/>
      <c r="AY3564" s="7"/>
      <c r="AZ3564" s="7"/>
      <c r="BA3564" s="7"/>
      <c r="BI3564" s="7"/>
    </row>
    <row r="3565" spans="10:61" x14ac:dyDescent="0.2">
      <c r="J3565" s="7"/>
      <c r="K3565" s="7"/>
      <c r="L3565" s="7"/>
      <c r="M3565" s="7"/>
      <c r="N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R3565" s="7"/>
      <c r="AT3565" s="7"/>
      <c r="AV3565" s="7"/>
      <c r="AW3565" s="7"/>
      <c r="AX3565" s="7"/>
      <c r="AY3565" s="7"/>
      <c r="AZ3565" s="7"/>
      <c r="BA3565" s="7"/>
      <c r="BI3565" s="7"/>
    </row>
    <row r="3566" spans="10:61" x14ac:dyDescent="0.2">
      <c r="J3566" s="7"/>
      <c r="K3566" s="7"/>
      <c r="L3566" s="7"/>
      <c r="M3566" s="7"/>
      <c r="N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R3566" s="7"/>
      <c r="AT3566" s="7"/>
      <c r="AV3566" s="7"/>
      <c r="AW3566" s="7"/>
      <c r="AX3566" s="7"/>
      <c r="AY3566" s="7"/>
      <c r="AZ3566" s="7"/>
      <c r="BA3566" s="7"/>
      <c r="BI3566" s="7"/>
    </row>
    <row r="3567" spans="10:61" x14ac:dyDescent="0.2">
      <c r="J3567" s="7"/>
      <c r="K3567" s="7"/>
      <c r="L3567" s="7"/>
      <c r="M3567" s="7"/>
      <c r="N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R3567" s="7"/>
      <c r="AT3567" s="7"/>
      <c r="AV3567" s="7"/>
      <c r="AW3567" s="7"/>
      <c r="AX3567" s="7"/>
      <c r="AY3567" s="7"/>
      <c r="AZ3567" s="7"/>
      <c r="BA3567" s="7"/>
      <c r="BI3567" s="7"/>
    </row>
    <row r="3568" spans="10:61" x14ac:dyDescent="0.2">
      <c r="J3568" s="7"/>
      <c r="K3568" s="7"/>
      <c r="L3568" s="7"/>
      <c r="M3568" s="7"/>
      <c r="N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R3568" s="7"/>
      <c r="AT3568" s="7"/>
      <c r="AV3568" s="7"/>
      <c r="AW3568" s="7"/>
      <c r="AX3568" s="7"/>
      <c r="AY3568" s="7"/>
      <c r="AZ3568" s="7"/>
      <c r="BA3568" s="7"/>
      <c r="BI3568" s="7"/>
    </row>
    <row r="3569" spans="10:61" x14ac:dyDescent="0.2">
      <c r="J3569" s="7"/>
      <c r="K3569" s="7"/>
      <c r="L3569" s="7"/>
      <c r="M3569" s="7"/>
      <c r="N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R3569" s="7"/>
      <c r="AT3569" s="7"/>
      <c r="AV3569" s="7"/>
      <c r="AW3569" s="7"/>
      <c r="AX3569" s="7"/>
      <c r="AY3569" s="7"/>
      <c r="AZ3569" s="7"/>
      <c r="BA3569" s="7"/>
      <c r="BI3569" s="7"/>
    </row>
    <row r="3570" spans="10:61" x14ac:dyDescent="0.2">
      <c r="J3570" s="7"/>
      <c r="K3570" s="7"/>
      <c r="L3570" s="7"/>
      <c r="M3570" s="7"/>
      <c r="N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R3570" s="7"/>
      <c r="AT3570" s="7"/>
      <c r="AV3570" s="7"/>
      <c r="AW3570" s="7"/>
      <c r="AX3570" s="7"/>
      <c r="AY3570" s="7"/>
      <c r="AZ3570" s="7"/>
      <c r="BA3570" s="7"/>
      <c r="BI3570" s="7"/>
    </row>
    <row r="3571" spans="10:61" x14ac:dyDescent="0.2">
      <c r="J3571" s="7"/>
      <c r="K3571" s="7"/>
      <c r="L3571" s="7"/>
      <c r="M3571" s="7"/>
      <c r="N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R3571" s="7"/>
      <c r="AT3571" s="7"/>
      <c r="AV3571" s="7"/>
      <c r="AW3571" s="7"/>
      <c r="AX3571" s="7"/>
      <c r="AY3571" s="7"/>
      <c r="AZ3571" s="7"/>
      <c r="BA3571" s="7"/>
      <c r="BI3571" s="7"/>
    </row>
    <row r="3572" spans="10:61" x14ac:dyDescent="0.2">
      <c r="J3572" s="7"/>
      <c r="K3572" s="7"/>
      <c r="L3572" s="7"/>
      <c r="M3572" s="7"/>
      <c r="N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R3572" s="7"/>
      <c r="AT3572" s="7"/>
      <c r="AV3572" s="7"/>
      <c r="AW3572" s="7"/>
      <c r="AX3572" s="7"/>
      <c r="AY3572" s="7"/>
      <c r="AZ3572" s="7"/>
      <c r="BA3572" s="7"/>
      <c r="BI3572" s="7"/>
    </row>
    <row r="3573" spans="10:61" x14ac:dyDescent="0.2">
      <c r="J3573" s="7"/>
      <c r="K3573" s="7"/>
      <c r="L3573" s="7"/>
      <c r="M3573" s="7"/>
      <c r="N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R3573" s="7"/>
      <c r="AT3573" s="7"/>
      <c r="AV3573" s="7"/>
      <c r="AW3573" s="7"/>
      <c r="AX3573" s="7"/>
      <c r="AY3573" s="7"/>
      <c r="AZ3573" s="7"/>
      <c r="BA3573" s="7"/>
      <c r="BI3573" s="7"/>
    </row>
    <row r="3574" spans="10:61" x14ac:dyDescent="0.2">
      <c r="J3574" s="7"/>
      <c r="K3574" s="7"/>
      <c r="L3574" s="7"/>
      <c r="M3574" s="7"/>
      <c r="N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R3574" s="7"/>
      <c r="AT3574" s="7"/>
      <c r="AV3574" s="7"/>
      <c r="AW3574" s="7"/>
      <c r="AX3574" s="7"/>
      <c r="AY3574" s="7"/>
      <c r="AZ3574" s="7"/>
      <c r="BA3574" s="7"/>
      <c r="BI3574" s="7"/>
    </row>
    <row r="3575" spans="10:61" x14ac:dyDescent="0.2">
      <c r="J3575" s="7"/>
      <c r="K3575" s="7"/>
      <c r="L3575" s="7"/>
      <c r="M3575" s="7"/>
      <c r="N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R3575" s="7"/>
      <c r="AT3575" s="7"/>
      <c r="AV3575" s="7"/>
      <c r="AW3575" s="7"/>
      <c r="AX3575" s="7"/>
      <c r="AY3575" s="7"/>
      <c r="AZ3575" s="7"/>
      <c r="BA3575" s="7"/>
      <c r="BI3575" s="7"/>
    </row>
    <row r="3576" spans="10:61" x14ac:dyDescent="0.2">
      <c r="J3576" s="7"/>
      <c r="K3576" s="7"/>
      <c r="L3576" s="7"/>
      <c r="M3576" s="7"/>
      <c r="N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R3576" s="7"/>
      <c r="AT3576" s="7"/>
      <c r="AV3576" s="7"/>
      <c r="AW3576" s="7"/>
      <c r="AX3576" s="7"/>
      <c r="AY3576" s="7"/>
      <c r="AZ3576" s="7"/>
      <c r="BA3576" s="7"/>
      <c r="BI3576" s="7"/>
    </row>
    <row r="3577" spans="10:61" x14ac:dyDescent="0.2">
      <c r="J3577" s="7"/>
      <c r="K3577" s="7"/>
      <c r="L3577" s="7"/>
      <c r="M3577" s="7"/>
      <c r="N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R3577" s="7"/>
      <c r="AT3577" s="7"/>
      <c r="AV3577" s="7"/>
      <c r="AW3577" s="7"/>
      <c r="AX3577" s="7"/>
      <c r="AY3577" s="7"/>
      <c r="AZ3577" s="7"/>
      <c r="BA3577" s="7"/>
      <c r="BI3577" s="7"/>
    </row>
    <row r="3578" spans="10:61" x14ac:dyDescent="0.2">
      <c r="J3578" s="7"/>
      <c r="K3578" s="7"/>
      <c r="L3578" s="7"/>
      <c r="M3578" s="7"/>
      <c r="N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R3578" s="7"/>
      <c r="AT3578" s="7"/>
      <c r="AV3578" s="7"/>
      <c r="AW3578" s="7"/>
      <c r="AX3578" s="7"/>
      <c r="AY3578" s="7"/>
      <c r="AZ3578" s="7"/>
      <c r="BA3578" s="7"/>
      <c r="BI3578" s="7"/>
    </row>
    <row r="3579" spans="10:61" x14ac:dyDescent="0.2">
      <c r="J3579" s="7"/>
      <c r="K3579" s="7"/>
      <c r="L3579" s="7"/>
      <c r="M3579" s="7"/>
      <c r="N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R3579" s="7"/>
      <c r="AT3579" s="7"/>
      <c r="AV3579" s="7"/>
      <c r="AW3579" s="7"/>
      <c r="AX3579" s="7"/>
      <c r="AY3579" s="7"/>
      <c r="AZ3579" s="7"/>
      <c r="BA3579" s="7"/>
      <c r="BI3579" s="7"/>
    </row>
    <row r="3580" spans="10:61" x14ac:dyDescent="0.2">
      <c r="J3580" s="7"/>
      <c r="K3580" s="7"/>
      <c r="L3580" s="7"/>
      <c r="M3580" s="7"/>
      <c r="N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R3580" s="7"/>
      <c r="AT3580" s="7"/>
      <c r="AV3580" s="7"/>
      <c r="AW3580" s="7"/>
      <c r="AX3580" s="7"/>
      <c r="AY3580" s="7"/>
      <c r="AZ3580" s="7"/>
      <c r="BA3580" s="7"/>
      <c r="BI3580" s="7"/>
    </row>
    <row r="3581" spans="10:61" x14ac:dyDescent="0.2">
      <c r="J3581" s="7"/>
      <c r="K3581" s="7"/>
      <c r="L3581" s="7"/>
      <c r="M3581" s="7"/>
      <c r="N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R3581" s="7"/>
      <c r="AT3581" s="7"/>
      <c r="AV3581" s="7"/>
      <c r="AW3581" s="7"/>
      <c r="AX3581" s="7"/>
      <c r="AY3581" s="7"/>
      <c r="AZ3581" s="7"/>
      <c r="BA3581" s="7"/>
      <c r="BI3581" s="7"/>
    </row>
    <row r="3582" spans="10:61" x14ac:dyDescent="0.2">
      <c r="J3582" s="7"/>
      <c r="K3582" s="7"/>
      <c r="L3582" s="7"/>
      <c r="M3582" s="7"/>
      <c r="N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R3582" s="7"/>
      <c r="AT3582" s="7"/>
      <c r="AV3582" s="7"/>
      <c r="AW3582" s="7"/>
      <c r="AX3582" s="7"/>
      <c r="AY3582" s="7"/>
      <c r="AZ3582" s="7"/>
      <c r="BA3582" s="7"/>
      <c r="BI3582" s="7"/>
    </row>
    <row r="3583" spans="10:61" x14ac:dyDescent="0.2">
      <c r="J3583" s="7"/>
      <c r="K3583" s="7"/>
      <c r="L3583" s="7"/>
      <c r="M3583" s="7"/>
      <c r="N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R3583" s="7"/>
      <c r="AT3583" s="7"/>
      <c r="AV3583" s="7"/>
      <c r="AW3583" s="7"/>
      <c r="AX3583" s="7"/>
      <c r="AY3583" s="7"/>
      <c r="AZ3583" s="7"/>
      <c r="BA3583" s="7"/>
      <c r="BI3583" s="7"/>
    </row>
    <row r="3584" spans="10:61" x14ac:dyDescent="0.2">
      <c r="J3584" s="7"/>
      <c r="K3584" s="7"/>
      <c r="L3584" s="7"/>
      <c r="M3584" s="7"/>
      <c r="N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R3584" s="7"/>
      <c r="AT3584" s="7"/>
      <c r="AV3584" s="7"/>
      <c r="AW3584" s="7"/>
      <c r="AX3584" s="7"/>
      <c r="AY3584" s="7"/>
      <c r="AZ3584" s="7"/>
      <c r="BA3584" s="7"/>
      <c r="BI3584" s="7"/>
    </row>
    <row r="3585" spans="10:61" x14ac:dyDescent="0.2">
      <c r="J3585" s="7"/>
      <c r="K3585" s="7"/>
      <c r="L3585" s="7"/>
      <c r="M3585" s="7"/>
      <c r="N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R3585" s="7"/>
      <c r="AT3585" s="7"/>
      <c r="AV3585" s="7"/>
      <c r="AW3585" s="7"/>
      <c r="AX3585" s="7"/>
      <c r="AY3585" s="7"/>
      <c r="AZ3585" s="7"/>
      <c r="BA3585" s="7"/>
      <c r="BI3585" s="7"/>
    </row>
    <row r="3586" spans="10:61" x14ac:dyDescent="0.2">
      <c r="J3586" s="7"/>
      <c r="K3586" s="7"/>
      <c r="L3586" s="7"/>
      <c r="M3586" s="7"/>
      <c r="N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R3586" s="7"/>
      <c r="AT3586" s="7"/>
      <c r="AV3586" s="7"/>
      <c r="AW3586" s="7"/>
      <c r="AX3586" s="7"/>
      <c r="AY3586" s="7"/>
      <c r="AZ3586" s="7"/>
      <c r="BA3586" s="7"/>
      <c r="BI3586" s="7"/>
    </row>
    <row r="3587" spans="10:61" x14ac:dyDescent="0.2">
      <c r="J3587" s="7"/>
      <c r="K3587" s="7"/>
      <c r="L3587" s="7"/>
      <c r="M3587" s="7"/>
      <c r="N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R3587" s="7"/>
      <c r="AT3587" s="7"/>
      <c r="AV3587" s="7"/>
      <c r="AW3587" s="7"/>
      <c r="AX3587" s="7"/>
      <c r="AY3587" s="7"/>
      <c r="AZ3587" s="7"/>
      <c r="BA3587" s="7"/>
      <c r="BI3587" s="7"/>
    </row>
    <row r="3588" spans="10:61" x14ac:dyDescent="0.2">
      <c r="J3588" s="7"/>
      <c r="K3588" s="7"/>
      <c r="L3588" s="7"/>
      <c r="M3588" s="7"/>
      <c r="N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R3588" s="7"/>
      <c r="AT3588" s="7"/>
      <c r="AV3588" s="7"/>
      <c r="AW3588" s="7"/>
      <c r="AX3588" s="7"/>
      <c r="AY3588" s="7"/>
      <c r="AZ3588" s="7"/>
      <c r="BA3588" s="7"/>
      <c r="BI3588" s="7"/>
    </row>
    <row r="3589" spans="10:61" x14ac:dyDescent="0.2">
      <c r="J3589" s="7"/>
      <c r="K3589" s="7"/>
      <c r="L3589" s="7"/>
      <c r="M3589" s="7"/>
      <c r="N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R3589" s="7"/>
      <c r="AT3589" s="7"/>
      <c r="AV3589" s="7"/>
      <c r="AW3589" s="7"/>
      <c r="AX3589" s="7"/>
      <c r="AY3589" s="7"/>
      <c r="AZ3589" s="7"/>
      <c r="BA3589" s="7"/>
      <c r="BI3589" s="7"/>
    </row>
    <row r="3590" spans="10:61" x14ac:dyDescent="0.2">
      <c r="J3590" s="7"/>
      <c r="K3590" s="7"/>
      <c r="L3590" s="7"/>
      <c r="M3590" s="7"/>
      <c r="N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R3590" s="7"/>
      <c r="AT3590" s="7"/>
      <c r="AV3590" s="7"/>
      <c r="AW3590" s="7"/>
      <c r="AX3590" s="7"/>
      <c r="AY3590" s="7"/>
      <c r="AZ3590" s="7"/>
      <c r="BA3590" s="7"/>
      <c r="BI3590" s="7"/>
    </row>
    <row r="3591" spans="10:61" x14ac:dyDescent="0.2">
      <c r="J3591" s="7"/>
      <c r="K3591" s="7"/>
      <c r="L3591" s="7"/>
      <c r="M3591" s="7"/>
      <c r="N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R3591" s="7"/>
      <c r="AT3591" s="7"/>
      <c r="AV3591" s="7"/>
      <c r="AW3591" s="7"/>
      <c r="AX3591" s="7"/>
      <c r="AY3591" s="7"/>
      <c r="AZ3591" s="7"/>
      <c r="BA3591" s="7"/>
      <c r="BI3591" s="7"/>
    </row>
    <row r="3592" spans="10:61" x14ac:dyDescent="0.2">
      <c r="J3592" s="7"/>
      <c r="K3592" s="7"/>
      <c r="L3592" s="7"/>
      <c r="M3592" s="7"/>
      <c r="N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R3592" s="7"/>
      <c r="AT3592" s="7"/>
      <c r="AV3592" s="7"/>
      <c r="AW3592" s="7"/>
      <c r="AX3592" s="7"/>
      <c r="AY3592" s="7"/>
      <c r="AZ3592" s="7"/>
      <c r="BA3592" s="7"/>
      <c r="BI3592" s="7"/>
    </row>
    <row r="3593" spans="10:61" x14ac:dyDescent="0.2">
      <c r="J3593" s="7"/>
      <c r="K3593" s="7"/>
      <c r="L3593" s="7"/>
      <c r="M3593" s="7"/>
      <c r="N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R3593" s="7"/>
      <c r="AT3593" s="7"/>
      <c r="AV3593" s="7"/>
      <c r="AW3593" s="7"/>
      <c r="AX3593" s="7"/>
      <c r="AY3593" s="7"/>
      <c r="AZ3593" s="7"/>
      <c r="BA3593" s="7"/>
      <c r="BI3593" s="7"/>
    </row>
    <row r="3594" spans="10:61" x14ac:dyDescent="0.2">
      <c r="J3594" s="7"/>
      <c r="K3594" s="7"/>
      <c r="L3594" s="7"/>
      <c r="M3594" s="7"/>
      <c r="N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R3594" s="7"/>
      <c r="AT3594" s="7"/>
      <c r="AV3594" s="7"/>
      <c r="AW3594" s="7"/>
      <c r="AX3594" s="7"/>
      <c r="AY3594" s="7"/>
      <c r="AZ3594" s="7"/>
      <c r="BA3594" s="7"/>
      <c r="BI3594" s="7"/>
    </row>
    <row r="3595" spans="10:61" x14ac:dyDescent="0.2">
      <c r="J3595" s="7"/>
      <c r="K3595" s="7"/>
      <c r="L3595" s="7"/>
      <c r="M3595" s="7"/>
      <c r="N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R3595" s="7"/>
      <c r="AT3595" s="7"/>
      <c r="AV3595" s="7"/>
      <c r="AW3595" s="7"/>
      <c r="AX3595" s="7"/>
      <c r="AY3595" s="7"/>
      <c r="AZ3595" s="7"/>
      <c r="BA3595" s="7"/>
      <c r="BI3595" s="7"/>
    </row>
    <row r="3596" spans="10:61" x14ac:dyDescent="0.2">
      <c r="J3596" s="7"/>
      <c r="K3596" s="7"/>
      <c r="L3596" s="7"/>
      <c r="M3596" s="7"/>
      <c r="N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R3596" s="7"/>
      <c r="AT3596" s="7"/>
      <c r="AV3596" s="7"/>
      <c r="AW3596" s="7"/>
      <c r="AX3596" s="7"/>
      <c r="AY3596" s="7"/>
      <c r="AZ3596" s="7"/>
      <c r="BA3596" s="7"/>
      <c r="BI3596" s="7"/>
    </row>
    <row r="3597" spans="10:61" x14ac:dyDescent="0.2">
      <c r="J3597" s="7"/>
      <c r="K3597" s="7"/>
      <c r="L3597" s="7"/>
      <c r="M3597" s="7"/>
      <c r="N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R3597" s="7"/>
      <c r="AT3597" s="7"/>
      <c r="AV3597" s="7"/>
      <c r="AW3597" s="7"/>
      <c r="AX3597" s="7"/>
      <c r="AY3597" s="7"/>
      <c r="AZ3597" s="7"/>
      <c r="BA3597" s="7"/>
      <c r="BI3597" s="7"/>
    </row>
    <row r="3598" spans="10:61" x14ac:dyDescent="0.2">
      <c r="J3598" s="7"/>
      <c r="K3598" s="7"/>
      <c r="L3598" s="7"/>
      <c r="M3598" s="7"/>
      <c r="N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R3598" s="7"/>
      <c r="AT3598" s="7"/>
      <c r="AV3598" s="7"/>
      <c r="AW3598" s="7"/>
      <c r="AX3598" s="7"/>
      <c r="AY3598" s="7"/>
      <c r="AZ3598" s="7"/>
      <c r="BA3598" s="7"/>
      <c r="BI3598" s="7"/>
    </row>
    <row r="3599" spans="10:61" x14ac:dyDescent="0.2">
      <c r="J3599" s="7"/>
      <c r="K3599" s="7"/>
      <c r="L3599" s="7"/>
      <c r="M3599" s="7"/>
      <c r="N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R3599" s="7"/>
      <c r="AT3599" s="7"/>
      <c r="AV3599" s="7"/>
      <c r="AW3599" s="7"/>
      <c r="AX3599" s="7"/>
      <c r="AY3599" s="7"/>
      <c r="AZ3599" s="7"/>
      <c r="BA3599" s="7"/>
      <c r="BI3599" s="7"/>
    </row>
    <row r="3600" spans="10:61" x14ac:dyDescent="0.2">
      <c r="J3600" s="7"/>
      <c r="K3600" s="7"/>
      <c r="L3600" s="7"/>
      <c r="M3600" s="7"/>
      <c r="N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R3600" s="7"/>
      <c r="AT3600" s="7"/>
      <c r="AV3600" s="7"/>
      <c r="AW3600" s="7"/>
      <c r="AX3600" s="7"/>
      <c r="AY3600" s="7"/>
      <c r="AZ3600" s="7"/>
      <c r="BA3600" s="7"/>
      <c r="BI3600" s="7"/>
    </row>
    <row r="3601" spans="10:61" x14ac:dyDescent="0.2">
      <c r="J3601" s="7"/>
      <c r="K3601" s="7"/>
      <c r="L3601" s="7"/>
      <c r="M3601" s="7"/>
      <c r="N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R3601" s="7"/>
      <c r="AT3601" s="7"/>
      <c r="AV3601" s="7"/>
      <c r="AW3601" s="7"/>
      <c r="AX3601" s="7"/>
      <c r="AY3601" s="7"/>
      <c r="AZ3601" s="7"/>
      <c r="BA3601" s="7"/>
      <c r="BI3601" s="7"/>
    </row>
    <row r="3602" spans="10:61" x14ac:dyDescent="0.2">
      <c r="J3602" s="7"/>
      <c r="K3602" s="7"/>
      <c r="L3602" s="7"/>
      <c r="M3602" s="7"/>
      <c r="N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R3602" s="7"/>
      <c r="AT3602" s="7"/>
      <c r="AV3602" s="7"/>
      <c r="AW3602" s="7"/>
      <c r="AX3602" s="7"/>
      <c r="AY3602" s="7"/>
      <c r="AZ3602" s="7"/>
      <c r="BA3602" s="7"/>
      <c r="BI3602" s="7"/>
    </row>
    <row r="3603" spans="10:61" x14ac:dyDescent="0.2">
      <c r="J3603" s="7"/>
      <c r="K3603" s="7"/>
      <c r="L3603" s="7"/>
      <c r="M3603" s="7"/>
      <c r="N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R3603" s="7"/>
      <c r="AT3603" s="7"/>
      <c r="AV3603" s="7"/>
      <c r="AW3603" s="7"/>
      <c r="AX3603" s="7"/>
      <c r="AY3603" s="7"/>
      <c r="AZ3603" s="7"/>
      <c r="BA3603" s="7"/>
      <c r="BI3603" s="7"/>
    </row>
    <row r="3604" spans="10:61" x14ac:dyDescent="0.2">
      <c r="J3604" s="7"/>
      <c r="K3604" s="7"/>
      <c r="L3604" s="7"/>
      <c r="M3604" s="7"/>
      <c r="N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R3604" s="7"/>
      <c r="AT3604" s="7"/>
      <c r="AV3604" s="7"/>
      <c r="AW3604" s="7"/>
      <c r="AX3604" s="7"/>
      <c r="AY3604" s="7"/>
      <c r="AZ3604" s="7"/>
      <c r="BA3604" s="7"/>
      <c r="BI3604" s="7"/>
    </row>
    <row r="3605" spans="10:61" x14ac:dyDescent="0.2">
      <c r="J3605" s="7"/>
      <c r="K3605" s="7"/>
      <c r="L3605" s="7"/>
      <c r="M3605" s="7"/>
      <c r="N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R3605" s="7"/>
      <c r="AT3605" s="7"/>
      <c r="AV3605" s="7"/>
      <c r="AW3605" s="7"/>
      <c r="AX3605" s="7"/>
      <c r="AY3605" s="7"/>
      <c r="AZ3605" s="7"/>
      <c r="BA3605" s="7"/>
      <c r="BI3605" s="7"/>
    </row>
    <row r="3606" spans="10:61" x14ac:dyDescent="0.2">
      <c r="J3606" s="7"/>
      <c r="K3606" s="7"/>
      <c r="L3606" s="7"/>
      <c r="M3606" s="7"/>
      <c r="N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R3606" s="7"/>
      <c r="AT3606" s="7"/>
      <c r="AV3606" s="7"/>
      <c r="AW3606" s="7"/>
      <c r="AX3606" s="7"/>
      <c r="AY3606" s="7"/>
      <c r="AZ3606" s="7"/>
      <c r="BA3606" s="7"/>
      <c r="BI3606" s="7"/>
    </row>
    <row r="3607" spans="10:61" x14ac:dyDescent="0.2">
      <c r="J3607" s="7"/>
      <c r="K3607" s="7"/>
      <c r="L3607" s="7"/>
      <c r="M3607" s="7"/>
      <c r="N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R3607" s="7"/>
      <c r="AT3607" s="7"/>
      <c r="AV3607" s="7"/>
      <c r="AW3607" s="7"/>
      <c r="AX3607" s="7"/>
      <c r="AY3607" s="7"/>
      <c r="AZ3607" s="7"/>
      <c r="BA3607" s="7"/>
      <c r="BI3607" s="7"/>
    </row>
    <row r="3608" spans="10:61" x14ac:dyDescent="0.2">
      <c r="J3608" s="7"/>
      <c r="K3608" s="7"/>
      <c r="L3608" s="7"/>
      <c r="M3608" s="7"/>
      <c r="N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R3608" s="7"/>
      <c r="AT3608" s="7"/>
      <c r="AV3608" s="7"/>
      <c r="AW3608" s="7"/>
      <c r="AX3608" s="7"/>
      <c r="AY3608" s="7"/>
      <c r="AZ3608" s="7"/>
      <c r="BA3608" s="7"/>
      <c r="BI3608" s="7"/>
    </row>
    <row r="3609" spans="10:61" x14ac:dyDescent="0.2">
      <c r="J3609" s="7"/>
      <c r="K3609" s="7"/>
      <c r="L3609" s="7"/>
      <c r="M3609" s="7"/>
      <c r="N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R3609" s="7"/>
      <c r="AT3609" s="7"/>
      <c r="AV3609" s="7"/>
      <c r="AW3609" s="7"/>
      <c r="AX3609" s="7"/>
      <c r="AY3609" s="7"/>
      <c r="AZ3609" s="7"/>
      <c r="BA3609" s="7"/>
      <c r="BI3609" s="7"/>
    </row>
    <row r="3610" spans="10:61" x14ac:dyDescent="0.2">
      <c r="J3610" s="7"/>
      <c r="K3610" s="7"/>
      <c r="L3610" s="7"/>
      <c r="M3610" s="7"/>
      <c r="N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R3610" s="7"/>
      <c r="AT3610" s="7"/>
      <c r="AV3610" s="7"/>
      <c r="AW3610" s="7"/>
      <c r="AX3610" s="7"/>
      <c r="AY3610" s="7"/>
      <c r="AZ3610" s="7"/>
      <c r="BA3610" s="7"/>
      <c r="BI3610" s="7"/>
    </row>
    <row r="3611" spans="10:61" x14ac:dyDescent="0.2">
      <c r="J3611" s="7"/>
      <c r="K3611" s="7"/>
      <c r="L3611" s="7"/>
      <c r="M3611" s="7"/>
      <c r="N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R3611" s="7"/>
      <c r="AT3611" s="7"/>
      <c r="AV3611" s="7"/>
      <c r="AW3611" s="7"/>
      <c r="AX3611" s="7"/>
      <c r="AY3611" s="7"/>
      <c r="AZ3611" s="7"/>
      <c r="BA3611" s="7"/>
      <c r="BI3611" s="7"/>
    </row>
    <row r="3612" spans="10:61" x14ac:dyDescent="0.2">
      <c r="J3612" s="7"/>
      <c r="K3612" s="7"/>
      <c r="L3612" s="7"/>
      <c r="M3612" s="7"/>
      <c r="N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R3612" s="7"/>
      <c r="AT3612" s="7"/>
      <c r="AV3612" s="7"/>
      <c r="AW3612" s="7"/>
      <c r="AX3612" s="7"/>
      <c r="AY3612" s="7"/>
      <c r="AZ3612" s="7"/>
      <c r="BA3612" s="7"/>
      <c r="BI3612" s="7"/>
    </row>
    <row r="3613" spans="10:61" x14ac:dyDescent="0.2">
      <c r="J3613" s="7"/>
      <c r="K3613" s="7"/>
      <c r="L3613" s="7"/>
      <c r="M3613" s="7"/>
      <c r="N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R3613" s="7"/>
      <c r="AT3613" s="7"/>
      <c r="AV3613" s="7"/>
      <c r="AW3613" s="7"/>
      <c r="AX3613" s="7"/>
      <c r="AY3613" s="7"/>
      <c r="AZ3613" s="7"/>
      <c r="BA3613" s="7"/>
      <c r="BI3613" s="7"/>
    </row>
    <row r="3614" spans="10:61" x14ac:dyDescent="0.2">
      <c r="J3614" s="7"/>
      <c r="K3614" s="7"/>
      <c r="L3614" s="7"/>
      <c r="M3614" s="7"/>
      <c r="N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R3614" s="7"/>
      <c r="AT3614" s="7"/>
      <c r="AV3614" s="7"/>
      <c r="AW3614" s="7"/>
      <c r="AX3614" s="7"/>
      <c r="AY3614" s="7"/>
      <c r="AZ3614" s="7"/>
      <c r="BA3614" s="7"/>
      <c r="BI3614" s="7"/>
    </row>
    <row r="3615" spans="10:61" x14ac:dyDescent="0.2">
      <c r="J3615" s="7"/>
      <c r="K3615" s="7"/>
      <c r="L3615" s="7"/>
      <c r="M3615" s="7"/>
      <c r="N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R3615" s="7"/>
      <c r="AT3615" s="7"/>
      <c r="AV3615" s="7"/>
      <c r="AW3615" s="7"/>
      <c r="AX3615" s="7"/>
      <c r="AY3615" s="7"/>
      <c r="AZ3615" s="7"/>
      <c r="BA3615" s="7"/>
      <c r="BI3615" s="7"/>
    </row>
    <row r="3616" spans="10:61" x14ac:dyDescent="0.2">
      <c r="J3616" s="7"/>
      <c r="K3616" s="7"/>
      <c r="L3616" s="7"/>
      <c r="M3616" s="7"/>
      <c r="N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R3616" s="7"/>
      <c r="AT3616" s="7"/>
      <c r="AV3616" s="7"/>
      <c r="AW3616" s="7"/>
      <c r="AX3616" s="7"/>
      <c r="AY3616" s="7"/>
      <c r="AZ3616" s="7"/>
      <c r="BA3616" s="7"/>
      <c r="BI3616" s="7"/>
    </row>
    <row r="3617" spans="10:61" x14ac:dyDescent="0.2">
      <c r="J3617" s="7"/>
      <c r="K3617" s="7"/>
      <c r="L3617" s="7"/>
      <c r="M3617" s="7"/>
      <c r="N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R3617" s="7"/>
      <c r="AT3617" s="7"/>
      <c r="AV3617" s="7"/>
      <c r="AW3617" s="7"/>
      <c r="AX3617" s="7"/>
      <c r="AY3617" s="7"/>
      <c r="AZ3617" s="7"/>
      <c r="BA3617" s="7"/>
      <c r="BI3617" s="7"/>
    </row>
    <row r="3618" spans="10:61" x14ac:dyDescent="0.2">
      <c r="J3618" s="7"/>
      <c r="K3618" s="7"/>
      <c r="L3618" s="7"/>
      <c r="M3618" s="7"/>
      <c r="N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R3618" s="7"/>
      <c r="AT3618" s="7"/>
      <c r="AV3618" s="7"/>
      <c r="AW3618" s="7"/>
      <c r="AX3618" s="7"/>
      <c r="AY3618" s="7"/>
      <c r="AZ3618" s="7"/>
      <c r="BA3618" s="7"/>
      <c r="BI3618" s="7"/>
    </row>
    <row r="3619" spans="10:61" x14ac:dyDescent="0.2">
      <c r="J3619" s="7"/>
      <c r="K3619" s="7"/>
      <c r="L3619" s="7"/>
      <c r="M3619" s="7"/>
      <c r="N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R3619" s="7"/>
      <c r="AT3619" s="7"/>
      <c r="AV3619" s="7"/>
      <c r="AW3619" s="7"/>
      <c r="AX3619" s="7"/>
      <c r="AY3619" s="7"/>
      <c r="AZ3619" s="7"/>
      <c r="BA3619" s="7"/>
      <c r="BI3619" s="7"/>
    </row>
    <row r="3620" spans="10:61" x14ac:dyDescent="0.2">
      <c r="J3620" s="7"/>
      <c r="K3620" s="7"/>
      <c r="L3620" s="7"/>
      <c r="M3620" s="7"/>
      <c r="N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R3620" s="7"/>
      <c r="AT3620" s="7"/>
      <c r="AV3620" s="7"/>
      <c r="AW3620" s="7"/>
      <c r="AX3620" s="7"/>
      <c r="AY3620" s="7"/>
      <c r="AZ3620" s="7"/>
      <c r="BA3620" s="7"/>
      <c r="BI3620" s="7"/>
    </row>
    <row r="3621" spans="10:61" x14ac:dyDescent="0.2">
      <c r="J3621" s="7"/>
      <c r="K3621" s="7"/>
      <c r="L3621" s="7"/>
      <c r="M3621" s="7"/>
      <c r="N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R3621" s="7"/>
      <c r="AT3621" s="7"/>
      <c r="AV3621" s="7"/>
      <c r="AW3621" s="7"/>
      <c r="AX3621" s="7"/>
      <c r="AY3621" s="7"/>
      <c r="AZ3621" s="7"/>
      <c r="BA3621" s="7"/>
      <c r="BI3621" s="7"/>
    </row>
    <row r="3622" spans="10:61" x14ac:dyDescent="0.2">
      <c r="J3622" s="7"/>
      <c r="K3622" s="7"/>
      <c r="L3622" s="7"/>
      <c r="M3622" s="7"/>
      <c r="N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R3622" s="7"/>
      <c r="AT3622" s="7"/>
      <c r="AV3622" s="7"/>
      <c r="AW3622" s="7"/>
      <c r="AX3622" s="7"/>
      <c r="AY3622" s="7"/>
      <c r="AZ3622" s="7"/>
      <c r="BA3622" s="7"/>
      <c r="BI3622" s="7"/>
    </row>
    <row r="3623" spans="10:61" x14ac:dyDescent="0.2">
      <c r="J3623" s="7"/>
      <c r="K3623" s="7"/>
      <c r="L3623" s="7"/>
      <c r="M3623" s="7"/>
      <c r="N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R3623" s="7"/>
      <c r="AT3623" s="7"/>
      <c r="AV3623" s="7"/>
      <c r="AW3623" s="7"/>
      <c r="AX3623" s="7"/>
      <c r="AY3623" s="7"/>
      <c r="AZ3623" s="7"/>
      <c r="BA3623" s="7"/>
      <c r="BI3623" s="7"/>
    </row>
    <row r="3624" spans="10:61" x14ac:dyDescent="0.2">
      <c r="J3624" s="7"/>
      <c r="K3624" s="7"/>
      <c r="L3624" s="7"/>
      <c r="M3624" s="7"/>
      <c r="N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R3624" s="7"/>
      <c r="AT3624" s="7"/>
      <c r="AV3624" s="7"/>
      <c r="AW3624" s="7"/>
      <c r="AX3624" s="7"/>
      <c r="AY3624" s="7"/>
      <c r="AZ3624" s="7"/>
      <c r="BA3624" s="7"/>
      <c r="BI3624" s="7"/>
    </row>
    <row r="3625" spans="10:61" x14ac:dyDescent="0.2">
      <c r="J3625" s="7"/>
      <c r="K3625" s="7"/>
      <c r="L3625" s="7"/>
      <c r="M3625" s="7"/>
      <c r="N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R3625" s="7"/>
      <c r="AT3625" s="7"/>
      <c r="AV3625" s="7"/>
      <c r="AW3625" s="7"/>
      <c r="AX3625" s="7"/>
      <c r="AY3625" s="7"/>
      <c r="AZ3625" s="7"/>
      <c r="BA3625" s="7"/>
      <c r="BI3625" s="7"/>
    </row>
    <row r="3626" spans="10:61" x14ac:dyDescent="0.2">
      <c r="J3626" s="7"/>
      <c r="K3626" s="7"/>
      <c r="L3626" s="7"/>
      <c r="M3626" s="7"/>
      <c r="N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R3626" s="7"/>
      <c r="AT3626" s="7"/>
      <c r="AV3626" s="7"/>
      <c r="AW3626" s="7"/>
      <c r="AX3626" s="7"/>
      <c r="AY3626" s="7"/>
      <c r="AZ3626" s="7"/>
      <c r="BA3626" s="7"/>
      <c r="BI3626" s="7"/>
    </row>
    <row r="3627" spans="10:61" x14ac:dyDescent="0.2">
      <c r="J3627" s="7"/>
      <c r="K3627" s="7"/>
      <c r="L3627" s="7"/>
      <c r="M3627" s="7"/>
      <c r="N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R3627" s="7"/>
      <c r="AT3627" s="7"/>
      <c r="AV3627" s="7"/>
      <c r="AW3627" s="7"/>
      <c r="AX3627" s="7"/>
      <c r="AY3627" s="7"/>
      <c r="AZ3627" s="7"/>
      <c r="BA3627" s="7"/>
      <c r="BI3627" s="7"/>
    </row>
    <row r="3628" spans="10:61" x14ac:dyDescent="0.2">
      <c r="J3628" s="7"/>
      <c r="K3628" s="7"/>
      <c r="L3628" s="7"/>
      <c r="M3628" s="7"/>
      <c r="N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R3628" s="7"/>
      <c r="AT3628" s="7"/>
      <c r="AV3628" s="7"/>
      <c r="AW3628" s="7"/>
      <c r="AX3628" s="7"/>
      <c r="AY3628" s="7"/>
      <c r="AZ3628" s="7"/>
      <c r="BA3628" s="7"/>
      <c r="BI3628" s="7"/>
    </row>
    <row r="3629" spans="10:61" x14ac:dyDescent="0.2">
      <c r="J3629" s="7"/>
      <c r="K3629" s="7"/>
      <c r="L3629" s="7"/>
      <c r="M3629" s="7"/>
      <c r="N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R3629" s="7"/>
      <c r="AT3629" s="7"/>
      <c r="AV3629" s="7"/>
      <c r="AW3629" s="7"/>
      <c r="AX3629" s="7"/>
      <c r="AY3629" s="7"/>
      <c r="AZ3629" s="7"/>
      <c r="BA3629" s="7"/>
      <c r="BI3629" s="7"/>
    </row>
    <row r="3630" spans="10:61" x14ac:dyDescent="0.2">
      <c r="J3630" s="7"/>
      <c r="K3630" s="7"/>
      <c r="L3630" s="7"/>
      <c r="M3630" s="7"/>
      <c r="N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R3630" s="7"/>
      <c r="AT3630" s="7"/>
      <c r="AV3630" s="7"/>
      <c r="AW3630" s="7"/>
      <c r="AX3630" s="7"/>
      <c r="AY3630" s="7"/>
      <c r="AZ3630" s="7"/>
      <c r="BA3630" s="7"/>
      <c r="BI3630" s="7"/>
    </row>
    <row r="3631" spans="10:61" x14ac:dyDescent="0.2">
      <c r="J3631" s="7"/>
      <c r="K3631" s="7"/>
      <c r="L3631" s="7"/>
      <c r="M3631" s="7"/>
      <c r="N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R3631" s="7"/>
      <c r="AT3631" s="7"/>
      <c r="AV3631" s="7"/>
      <c r="AW3631" s="7"/>
      <c r="AX3631" s="7"/>
      <c r="AY3631" s="7"/>
      <c r="AZ3631" s="7"/>
      <c r="BA3631" s="7"/>
      <c r="BI3631" s="7"/>
    </row>
    <row r="3632" spans="10:61" x14ac:dyDescent="0.2">
      <c r="J3632" s="7"/>
      <c r="K3632" s="7"/>
      <c r="L3632" s="7"/>
      <c r="M3632" s="7"/>
      <c r="N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R3632" s="7"/>
      <c r="AT3632" s="7"/>
      <c r="AV3632" s="7"/>
      <c r="AW3632" s="7"/>
      <c r="AX3632" s="7"/>
      <c r="AY3632" s="7"/>
      <c r="AZ3632" s="7"/>
      <c r="BA3632" s="7"/>
      <c r="BI3632" s="7"/>
    </row>
    <row r="3633" spans="10:61" x14ac:dyDescent="0.2">
      <c r="J3633" s="7"/>
      <c r="K3633" s="7"/>
      <c r="L3633" s="7"/>
      <c r="M3633" s="7"/>
      <c r="N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R3633" s="7"/>
      <c r="AT3633" s="7"/>
      <c r="AV3633" s="7"/>
      <c r="AW3633" s="7"/>
      <c r="AX3633" s="7"/>
      <c r="AY3633" s="7"/>
      <c r="AZ3633" s="7"/>
      <c r="BA3633" s="7"/>
      <c r="BI3633" s="7"/>
    </row>
    <row r="3634" spans="10:61" x14ac:dyDescent="0.2">
      <c r="J3634" s="7"/>
      <c r="K3634" s="7"/>
      <c r="L3634" s="7"/>
      <c r="M3634" s="7"/>
      <c r="N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R3634" s="7"/>
      <c r="AT3634" s="7"/>
      <c r="AV3634" s="7"/>
      <c r="AW3634" s="7"/>
      <c r="AX3634" s="7"/>
      <c r="AY3634" s="7"/>
      <c r="AZ3634" s="7"/>
      <c r="BA3634" s="7"/>
      <c r="BI3634" s="7"/>
    </row>
    <row r="3635" spans="10:61" x14ac:dyDescent="0.2">
      <c r="J3635" s="7"/>
      <c r="K3635" s="7"/>
      <c r="L3635" s="7"/>
      <c r="M3635" s="7"/>
      <c r="N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R3635" s="7"/>
      <c r="AT3635" s="7"/>
      <c r="AV3635" s="7"/>
      <c r="AW3635" s="7"/>
      <c r="AX3635" s="7"/>
      <c r="AY3635" s="7"/>
      <c r="AZ3635" s="7"/>
      <c r="BA3635" s="7"/>
      <c r="BI3635" s="7"/>
    </row>
    <row r="3636" spans="10:61" x14ac:dyDescent="0.2">
      <c r="J3636" s="7"/>
      <c r="K3636" s="7"/>
      <c r="L3636" s="7"/>
      <c r="M3636" s="7"/>
      <c r="N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R3636" s="7"/>
      <c r="AT3636" s="7"/>
      <c r="AV3636" s="7"/>
      <c r="AW3636" s="7"/>
      <c r="AX3636" s="7"/>
      <c r="AY3636" s="7"/>
      <c r="AZ3636" s="7"/>
      <c r="BA3636" s="7"/>
      <c r="BI3636" s="7"/>
    </row>
    <row r="3637" spans="10:61" x14ac:dyDescent="0.2">
      <c r="J3637" s="7"/>
      <c r="K3637" s="7"/>
      <c r="L3637" s="7"/>
      <c r="M3637" s="7"/>
      <c r="N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R3637" s="7"/>
      <c r="AT3637" s="7"/>
      <c r="AV3637" s="7"/>
      <c r="AW3637" s="7"/>
      <c r="AX3637" s="7"/>
      <c r="AY3637" s="7"/>
      <c r="AZ3637" s="7"/>
      <c r="BA3637" s="7"/>
      <c r="BI3637" s="7"/>
    </row>
    <row r="3638" spans="10:61" x14ac:dyDescent="0.2">
      <c r="J3638" s="7"/>
      <c r="K3638" s="7"/>
      <c r="L3638" s="7"/>
      <c r="M3638" s="7"/>
      <c r="N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R3638" s="7"/>
      <c r="AT3638" s="7"/>
      <c r="AV3638" s="7"/>
      <c r="AW3638" s="7"/>
      <c r="AX3638" s="7"/>
      <c r="AY3638" s="7"/>
      <c r="AZ3638" s="7"/>
      <c r="BA3638" s="7"/>
      <c r="BI3638" s="7"/>
    </row>
    <row r="3639" spans="10:61" x14ac:dyDescent="0.2">
      <c r="J3639" s="7"/>
      <c r="K3639" s="7"/>
      <c r="L3639" s="7"/>
      <c r="M3639" s="7"/>
      <c r="N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R3639" s="7"/>
      <c r="AT3639" s="7"/>
      <c r="AV3639" s="7"/>
      <c r="AW3639" s="7"/>
      <c r="AX3639" s="7"/>
      <c r="AY3639" s="7"/>
      <c r="AZ3639" s="7"/>
      <c r="BA3639" s="7"/>
      <c r="BI3639" s="7"/>
    </row>
    <row r="3640" spans="10:61" x14ac:dyDescent="0.2">
      <c r="J3640" s="7"/>
      <c r="K3640" s="7"/>
      <c r="L3640" s="7"/>
      <c r="M3640" s="7"/>
      <c r="N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R3640" s="7"/>
      <c r="AT3640" s="7"/>
      <c r="AV3640" s="7"/>
      <c r="AW3640" s="7"/>
      <c r="AX3640" s="7"/>
      <c r="AY3640" s="7"/>
      <c r="AZ3640" s="7"/>
      <c r="BA3640" s="7"/>
      <c r="BI3640" s="7"/>
    </row>
    <row r="3641" spans="10:61" x14ac:dyDescent="0.2">
      <c r="J3641" s="7"/>
      <c r="K3641" s="7"/>
      <c r="L3641" s="7"/>
      <c r="M3641" s="7"/>
      <c r="N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R3641" s="7"/>
      <c r="AT3641" s="7"/>
      <c r="AV3641" s="7"/>
      <c r="AW3641" s="7"/>
      <c r="AX3641" s="7"/>
      <c r="AY3641" s="7"/>
      <c r="AZ3641" s="7"/>
      <c r="BA3641" s="7"/>
      <c r="BI3641" s="7"/>
    </row>
    <row r="3642" spans="10:61" x14ac:dyDescent="0.2">
      <c r="J3642" s="7"/>
      <c r="K3642" s="7"/>
      <c r="L3642" s="7"/>
      <c r="M3642" s="7"/>
      <c r="N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R3642" s="7"/>
      <c r="AT3642" s="7"/>
      <c r="AV3642" s="7"/>
      <c r="AW3642" s="7"/>
      <c r="AX3642" s="7"/>
      <c r="AY3642" s="7"/>
      <c r="AZ3642" s="7"/>
      <c r="BA3642" s="7"/>
      <c r="BI3642" s="7"/>
    </row>
    <row r="3643" spans="10:61" x14ac:dyDescent="0.2">
      <c r="J3643" s="7"/>
      <c r="K3643" s="7"/>
      <c r="L3643" s="7"/>
      <c r="M3643" s="7"/>
      <c r="N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R3643" s="7"/>
      <c r="AT3643" s="7"/>
      <c r="AV3643" s="7"/>
      <c r="AW3643" s="7"/>
      <c r="AX3643" s="7"/>
      <c r="AY3643" s="7"/>
      <c r="AZ3643" s="7"/>
      <c r="BA3643" s="7"/>
      <c r="BI3643" s="7"/>
    </row>
    <row r="3644" spans="10:61" x14ac:dyDescent="0.2">
      <c r="J3644" s="7"/>
      <c r="K3644" s="7"/>
      <c r="L3644" s="7"/>
      <c r="M3644" s="7"/>
      <c r="N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R3644" s="7"/>
      <c r="AT3644" s="7"/>
      <c r="AV3644" s="7"/>
      <c r="AW3644" s="7"/>
      <c r="AX3644" s="7"/>
      <c r="AY3644" s="7"/>
      <c r="AZ3644" s="7"/>
      <c r="BA3644" s="7"/>
      <c r="BI3644" s="7"/>
    </row>
    <row r="3645" spans="10:61" x14ac:dyDescent="0.2">
      <c r="J3645" s="7"/>
      <c r="K3645" s="7"/>
      <c r="L3645" s="7"/>
      <c r="M3645" s="7"/>
      <c r="N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R3645" s="7"/>
      <c r="AT3645" s="7"/>
      <c r="AV3645" s="7"/>
      <c r="AW3645" s="7"/>
      <c r="AX3645" s="7"/>
      <c r="AY3645" s="7"/>
      <c r="AZ3645" s="7"/>
      <c r="BA3645" s="7"/>
      <c r="BI3645" s="7"/>
    </row>
    <row r="3646" spans="10:61" x14ac:dyDescent="0.2">
      <c r="J3646" s="7"/>
      <c r="K3646" s="7"/>
      <c r="L3646" s="7"/>
      <c r="M3646" s="7"/>
      <c r="N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R3646" s="7"/>
      <c r="AT3646" s="7"/>
      <c r="AV3646" s="7"/>
      <c r="AW3646" s="7"/>
      <c r="AX3646" s="7"/>
      <c r="AY3646" s="7"/>
      <c r="AZ3646" s="7"/>
      <c r="BA3646" s="7"/>
      <c r="BI3646" s="7"/>
    </row>
    <row r="3647" spans="10:61" x14ac:dyDescent="0.2">
      <c r="J3647" s="7"/>
      <c r="K3647" s="7"/>
      <c r="L3647" s="7"/>
      <c r="M3647" s="7"/>
      <c r="N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R3647" s="7"/>
      <c r="AT3647" s="7"/>
      <c r="AV3647" s="7"/>
      <c r="AW3647" s="7"/>
      <c r="AX3647" s="7"/>
      <c r="AY3647" s="7"/>
      <c r="AZ3647" s="7"/>
      <c r="BA3647" s="7"/>
      <c r="BI3647" s="7"/>
    </row>
    <row r="3648" spans="10:61" x14ac:dyDescent="0.2">
      <c r="J3648" s="7"/>
      <c r="K3648" s="7"/>
      <c r="L3648" s="7"/>
      <c r="M3648" s="7"/>
      <c r="N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R3648" s="7"/>
      <c r="AT3648" s="7"/>
      <c r="AV3648" s="7"/>
      <c r="AW3648" s="7"/>
      <c r="AX3648" s="7"/>
      <c r="AY3648" s="7"/>
      <c r="AZ3648" s="7"/>
      <c r="BA3648" s="7"/>
      <c r="BI3648" s="7"/>
    </row>
    <row r="3649" spans="10:61" x14ac:dyDescent="0.2">
      <c r="J3649" s="7"/>
      <c r="K3649" s="7"/>
      <c r="L3649" s="7"/>
      <c r="M3649" s="7"/>
      <c r="N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R3649" s="7"/>
      <c r="AT3649" s="7"/>
      <c r="AV3649" s="7"/>
      <c r="AW3649" s="7"/>
      <c r="AX3649" s="7"/>
      <c r="AY3649" s="7"/>
      <c r="AZ3649" s="7"/>
      <c r="BA3649" s="7"/>
      <c r="BI3649" s="7"/>
    </row>
    <row r="3650" spans="10:61" x14ac:dyDescent="0.2">
      <c r="J3650" s="7"/>
      <c r="K3650" s="7"/>
      <c r="L3650" s="7"/>
      <c r="M3650" s="7"/>
      <c r="N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R3650" s="7"/>
      <c r="AT3650" s="7"/>
      <c r="AV3650" s="7"/>
      <c r="AW3650" s="7"/>
      <c r="AX3650" s="7"/>
      <c r="AY3650" s="7"/>
      <c r="AZ3650" s="7"/>
      <c r="BA3650" s="7"/>
      <c r="BI3650" s="7"/>
    </row>
    <row r="3651" spans="10:61" x14ac:dyDescent="0.2">
      <c r="J3651" s="7"/>
      <c r="K3651" s="7"/>
      <c r="L3651" s="7"/>
      <c r="M3651" s="7"/>
      <c r="N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R3651" s="7"/>
      <c r="AT3651" s="7"/>
      <c r="AV3651" s="7"/>
      <c r="AW3651" s="7"/>
      <c r="AX3651" s="7"/>
      <c r="AY3651" s="7"/>
      <c r="AZ3651" s="7"/>
      <c r="BA3651" s="7"/>
      <c r="BI3651" s="7"/>
    </row>
    <row r="3652" spans="10:61" x14ac:dyDescent="0.2">
      <c r="J3652" s="7"/>
      <c r="K3652" s="7"/>
      <c r="L3652" s="7"/>
      <c r="M3652" s="7"/>
      <c r="N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R3652" s="7"/>
      <c r="AT3652" s="7"/>
      <c r="AV3652" s="7"/>
      <c r="AW3652" s="7"/>
      <c r="AX3652" s="7"/>
      <c r="AY3652" s="7"/>
      <c r="AZ3652" s="7"/>
      <c r="BA3652" s="7"/>
      <c r="BI3652" s="7"/>
    </row>
    <row r="3653" spans="10:61" x14ac:dyDescent="0.2">
      <c r="J3653" s="7"/>
      <c r="K3653" s="7"/>
      <c r="L3653" s="7"/>
      <c r="M3653" s="7"/>
      <c r="N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R3653" s="7"/>
      <c r="AT3653" s="7"/>
      <c r="AV3653" s="7"/>
      <c r="AW3653" s="7"/>
      <c r="AX3653" s="7"/>
      <c r="AY3653" s="7"/>
      <c r="AZ3653" s="7"/>
      <c r="BA3653" s="7"/>
      <c r="BI3653" s="7"/>
    </row>
    <row r="3654" spans="10:61" x14ac:dyDescent="0.2">
      <c r="J3654" s="7"/>
      <c r="K3654" s="7"/>
      <c r="L3654" s="7"/>
      <c r="M3654" s="7"/>
      <c r="N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R3654" s="7"/>
      <c r="AT3654" s="7"/>
      <c r="AV3654" s="7"/>
      <c r="AW3654" s="7"/>
      <c r="AX3654" s="7"/>
      <c r="AY3654" s="7"/>
      <c r="AZ3654" s="7"/>
      <c r="BA3654" s="7"/>
      <c r="BI3654" s="7"/>
    </row>
    <row r="3655" spans="10:61" x14ac:dyDescent="0.2">
      <c r="J3655" s="7"/>
      <c r="K3655" s="7"/>
      <c r="L3655" s="7"/>
      <c r="M3655" s="7"/>
      <c r="N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R3655" s="7"/>
      <c r="AT3655" s="7"/>
      <c r="AV3655" s="7"/>
      <c r="AW3655" s="7"/>
      <c r="AX3655" s="7"/>
      <c r="AY3655" s="7"/>
      <c r="AZ3655" s="7"/>
      <c r="BA3655" s="7"/>
      <c r="BI3655" s="7"/>
    </row>
    <row r="3656" spans="10:61" x14ac:dyDescent="0.2">
      <c r="J3656" s="7"/>
      <c r="K3656" s="7"/>
      <c r="L3656" s="7"/>
      <c r="M3656" s="7"/>
      <c r="N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R3656" s="7"/>
      <c r="AT3656" s="7"/>
      <c r="AV3656" s="7"/>
      <c r="AW3656" s="7"/>
      <c r="AX3656" s="7"/>
      <c r="AY3656" s="7"/>
      <c r="AZ3656" s="7"/>
      <c r="BA3656" s="7"/>
      <c r="BI3656" s="7"/>
    </row>
    <row r="3657" spans="10:61" x14ac:dyDescent="0.2">
      <c r="J3657" s="7"/>
      <c r="K3657" s="7"/>
      <c r="L3657" s="7"/>
      <c r="M3657" s="7"/>
      <c r="N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R3657" s="7"/>
      <c r="AT3657" s="7"/>
      <c r="AV3657" s="7"/>
      <c r="AW3657" s="7"/>
      <c r="AX3657" s="7"/>
      <c r="AY3657" s="7"/>
      <c r="AZ3657" s="7"/>
      <c r="BA3657" s="7"/>
      <c r="BI3657" s="7"/>
    </row>
    <row r="3658" spans="10:61" x14ac:dyDescent="0.2">
      <c r="J3658" s="7"/>
      <c r="K3658" s="7"/>
      <c r="L3658" s="7"/>
      <c r="M3658" s="7"/>
      <c r="N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R3658" s="7"/>
      <c r="AT3658" s="7"/>
      <c r="AV3658" s="7"/>
      <c r="AW3658" s="7"/>
      <c r="AX3658" s="7"/>
      <c r="AY3658" s="7"/>
      <c r="AZ3658" s="7"/>
      <c r="BA3658" s="7"/>
      <c r="BI3658" s="7"/>
    </row>
    <row r="3659" spans="10:61" x14ac:dyDescent="0.2">
      <c r="J3659" s="7"/>
      <c r="K3659" s="7"/>
      <c r="L3659" s="7"/>
      <c r="M3659" s="7"/>
      <c r="N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R3659" s="7"/>
      <c r="AT3659" s="7"/>
      <c r="AV3659" s="7"/>
      <c r="AW3659" s="7"/>
      <c r="AX3659" s="7"/>
      <c r="AY3659" s="7"/>
      <c r="AZ3659" s="7"/>
      <c r="BA3659" s="7"/>
      <c r="BI3659" s="7"/>
    </row>
    <row r="3660" spans="10:61" x14ac:dyDescent="0.2">
      <c r="J3660" s="7"/>
      <c r="K3660" s="7"/>
      <c r="L3660" s="7"/>
      <c r="M3660" s="7"/>
      <c r="N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R3660" s="7"/>
      <c r="AT3660" s="7"/>
      <c r="AV3660" s="7"/>
      <c r="AW3660" s="7"/>
      <c r="AX3660" s="7"/>
      <c r="AY3660" s="7"/>
      <c r="AZ3660" s="7"/>
      <c r="BA3660" s="7"/>
      <c r="BI3660" s="7"/>
    </row>
    <row r="3661" spans="10:61" x14ac:dyDescent="0.2">
      <c r="J3661" s="7"/>
      <c r="K3661" s="7"/>
      <c r="L3661" s="7"/>
      <c r="M3661" s="7"/>
      <c r="N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R3661" s="7"/>
      <c r="AT3661" s="7"/>
      <c r="AV3661" s="7"/>
      <c r="AW3661" s="7"/>
      <c r="AX3661" s="7"/>
      <c r="AY3661" s="7"/>
      <c r="AZ3661" s="7"/>
      <c r="BA3661" s="7"/>
      <c r="BI3661" s="7"/>
    </row>
    <row r="3662" spans="10:61" x14ac:dyDescent="0.2">
      <c r="J3662" s="7"/>
      <c r="K3662" s="7"/>
      <c r="L3662" s="7"/>
      <c r="M3662" s="7"/>
      <c r="N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R3662" s="7"/>
      <c r="AT3662" s="7"/>
      <c r="AV3662" s="7"/>
      <c r="AW3662" s="7"/>
      <c r="AX3662" s="7"/>
      <c r="AY3662" s="7"/>
      <c r="AZ3662" s="7"/>
      <c r="BA3662" s="7"/>
      <c r="BI3662" s="7"/>
    </row>
    <row r="3663" spans="10:61" x14ac:dyDescent="0.2">
      <c r="J3663" s="7"/>
      <c r="K3663" s="7"/>
      <c r="L3663" s="7"/>
      <c r="M3663" s="7"/>
      <c r="N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R3663" s="7"/>
      <c r="AT3663" s="7"/>
      <c r="AV3663" s="7"/>
      <c r="AW3663" s="7"/>
      <c r="AX3663" s="7"/>
      <c r="AY3663" s="7"/>
      <c r="AZ3663" s="7"/>
      <c r="BA3663" s="7"/>
      <c r="BI3663" s="7"/>
    </row>
    <row r="3664" spans="10:61" x14ac:dyDescent="0.2">
      <c r="J3664" s="7"/>
      <c r="K3664" s="7"/>
      <c r="L3664" s="7"/>
      <c r="M3664" s="7"/>
      <c r="N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R3664" s="7"/>
      <c r="AT3664" s="7"/>
      <c r="AV3664" s="7"/>
      <c r="AW3664" s="7"/>
      <c r="AX3664" s="7"/>
      <c r="AY3664" s="7"/>
      <c r="AZ3664" s="7"/>
      <c r="BA3664" s="7"/>
      <c r="BI3664" s="7"/>
    </row>
    <row r="3665" spans="10:61" x14ac:dyDescent="0.2">
      <c r="J3665" s="7"/>
      <c r="K3665" s="7"/>
      <c r="L3665" s="7"/>
      <c r="M3665" s="7"/>
      <c r="N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R3665" s="7"/>
      <c r="AT3665" s="7"/>
      <c r="AV3665" s="7"/>
      <c r="AW3665" s="7"/>
      <c r="AX3665" s="7"/>
      <c r="AY3665" s="7"/>
      <c r="AZ3665" s="7"/>
      <c r="BA3665" s="7"/>
      <c r="BI3665" s="7"/>
    </row>
    <row r="3666" spans="10:61" x14ac:dyDescent="0.2">
      <c r="J3666" s="7"/>
      <c r="K3666" s="7"/>
      <c r="L3666" s="7"/>
      <c r="M3666" s="7"/>
      <c r="N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R3666" s="7"/>
      <c r="AT3666" s="7"/>
      <c r="AV3666" s="7"/>
      <c r="AW3666" s="7"/>
      <c r="AX3666" s="7"/>
      <c r="AY3666" s="7"/>
      <c r="AZ3666" s="7"/>
      <c r="BA3666" s="7"/>
      <c r="BI3666" s="7"/>
    </row>
    <row r="3667" spans="10:61" x14ac:dyDescent="0.2">
      <c r="J3667" s="7"/>
      <c r="K3667" s="7"/>
      <c r="L3667" s="7"/>
      <c r="M3667" s="7"/>
      <c r="N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R3667" s="7"/>
      <c r="AT3667" s="7"/>
      <c r="AV3667" s="7"/>
      <c r="AW3667" s="7"/>
      <c r="AX3667" s="7"/>
      <c r="AY3667" s="7"/>
      <c r="AZ3667" s="7"/>
      <c r="BA3667" s="7"/>
      <c r="BI3667" s="7"/>
    </row>
    <row r="3668" spans="10:61" x14ac:dyDescent="0.2">
      <c r="J3668" s="7"/>
      <c r="K3668" s="7"/>
      <c r="L3668" s="7"/>
      <c r="M3668" s="7"/>
      <c r="N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R3668" s="7"/>
      <c r="AT3668" s="7"/>
      <c r="AV3668" s="7"/>
      <c r="AW3668" s="7"/>
      <c r="AX3668" s="7"/>
      <c r="AY3668" s="7"/>
      <c r="AZ3668" s="7"/>
      <c r="BA3668" s="7"/>
      <c r="BI3668" s="7"/>
    </row>
    <row r="3669" spans="10:61" x14ac:dyDescent="0.2">
      <c r="J3669" s="7"/>
      <c r="K3669" s="7"/>
      <c r="L3669" s="7"/>
      <c r="M3669" s="7"/>
      <c r="N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R3669" s="7"/>
      <c r="AT3669" s="7"/>
      <c r="AV3669" s="7"/>
      <c r="AW3669" s="7"/>
      <c r="AX3669" s="7"/>
      <c r="AY3669" s="7"/>
      <c r="AZ3669" s="7"/>
      <c r="BA3669" s="7"/>
      <c r="BI3669" s="7"/>
    </row>
    <row r="3670" spans="10:61" x14ac:dyDescent="0.2">
      <c r="J3670" s="7"/>
      <c r="K3670" s="7"/>
      <c r="L3670" s="7"/>
      <c r="M3670" s="7"/>
      <c r="N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R3670" s="7"/>
      <c r="AT3670" s="7"/>
      <c r="AV3670" s="7"/>
      <c r="AW3670" s="7"/>
      <c r="AX3670" s="7"/>
      <c r="AY3670" s="7"/>
      <c r="AZ3670" s="7"/>
      <c r="BA3670" s="7"/>
      <c r="BI3670" s="7"/>
    </row>
    <row r="3671" spans="10:61" x14ac:dyDescent="0.2">
      <c r="J3671" s="7"/>
      <c r="K3671" s="7"/>
      <c r="L3671" s="7"/>
      <c r="M3671" s="7"/>
      <c r="N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R3671" s="7"/>
      <c r="AT3671" s="7"/>
      <c r="AV3671" s="7"/>
      <c r="AW3671" s="7"/>
      <c r="AX3671" s="7"/>
      <c r="AY3671" s="7"/>
      <c r="AZ3671" s="7"/>
      <c r="BA3671" s="7"/>
      <c r="BI3671" s="7"/>
    </row>
    <row r="3672" spans="10:61" x14ac:dyDescent="0.2">
      <c r="J3672" s="7"/>
      <c r="K3672" s="7"/>
      <c r="L3672" s="7"/>
      <c r="M3672" s="7"/>
      <c r="N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R3672" s="7"/>
      <c r="AT3672" s="7"/>
      <c r="AV3672" s="7"/>
      <c r="AW3672" s="7"/>
      <c r="AX3672" s="7"/>
      <c r="AY3672" s="7"/>
      <c r="AZ3672" s="7"/>
      <c r="BA3672" s="7"/>
      <c r="BI3672" s="7"/>
    </row>
    <row r="3673" spans="10:61" x14ac:dyDescent="0.2">
      <c r="J3673" s="7"/>
      <c r="K3673" s="7"/>
      <c r="L3673" s="7"/>
      <c r="M3673" s="7"/>
      <c r="N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R3673" s="7"/>
      <c r="AT3673" s="7"/>
      <c r="AV3673" s="7"/>
      <c r="AW3673" s="7"/>
      <c r="AX3673" s="7"/>
      <c r="AY3673" s="7"/>
      <c r="AZ3673" s="7"/>
      <c r="BA3673" s="7"/>
      <c r="BI3673" s="7"/>
    </row>
    <row r="3674" spans="10:61" x14ac:dyDescent="0.2">
      <c r="J3674" s="7"/>
      <c r="K3674" s="7"/>
      <c r="L3674" s="7"/>
      <c r="M3674" s="7"/>
      <c r="N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R3674" s="7"/>
      <c r="AT3674" s="7"/>
      <c r="AV3674" s="7"/>
      <c r="AW3674" s="7"/>
      <c r="AX3674" s="7"/>
      <c r="AY3674" s="7"/>
      <c r="AZ3674" s="7"/>
      <c r="BA3674" s="7"/>
      <c r="BI3674" s="7"/>
    </row>
    <row r="3675" spans="10:61" x14ac:dyDescent="0.2">
      <c r="J3675" s="7"/>
      <c r="K3675" s="7"/>
      <c r="L3675" s="7"/>
      <c r="M3675" s="7"/>
      <c r="N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R3675" s="7"/>
      <c r="AT3675" s="7"/>
      <c r="AV3675" s="7"/>
      <c r="AW3675" s="7"/>
      <c r="AX3675" s="7"/>
      <c r="AY3675" s="7"/>
      <c r="AZ3675" s="7"/>
      <c r="BA3675" s="7"/>
      <c r="BI3675" s="7"/>
    </row>
    <row r="3676" spans="10:61" x14ac:dyDescent="0.2">
      <c r="J3676" s="7"/>
      <c r="K3676" s="7"/>
      <c r="L3676" s="7"/>
      <c r="M3676" s="7"/>
      <c r="N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R3676" s="7"/>
      <c r="AT3676" s="7"/>
      <c r="AV3676" s="7"/>
      <c r="AW3676" s="7"/>
      <c r="AX3676" s="7"/>
      <c r="AY3676" s="7"/>
      <c r="AZ3676" s="7"/>
      <c r="BA3676" s="7"/>
      <c r="BI3676" s="7"/>
    </row>
    <row r="3677" spans="10:61" x14ac:dyDescent="0.2">
      <c r="J3677" s="7"/>
      <c r="K3677" s="7"/>
      <c r="L3677" s="7"/>
      <c r="M3677" s="7"/>
      <c r="N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R3677" s="7"/>
      <c r="AT3677" s="7"/>
      <c r="AV3677" s="7"/>
      <c r="AW3677" s="7"/>
      <c r="AX3677" s="7"/>
      <c r="AY3677" s="7"/>
      <c r="AZ3677" s="7"/>
      <c r="BA3677" s="7"/>
      <c r="BI3677" s="7"/>
    </row>
    <row r="3678" spans="10:61" x14ac:dyDescent="0.2">
      <c r="J3678" s="7"/>
      <c r="K3678" s="7"/>
      <c r="L3678" s="7"/>
      <c r="M3678" s="7"/>
      <c r="N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R3678" s="7"/>
      <c r="AT3678" s="7"/>
      <c r="AV3678" s="7"/>
      <c r="AW3678" s="7"/>
      <c r="AX3678" s="7"/>
      <c r="AY3678" s="7"/>
      <c r="AZ3678" s="7"/>
      <c r="BA3678" s="7"/>
      <c r="BI3678" s="7"/>
    </row>
    <row r="3679" spans="10:61" x14ac:dyDescent="0.2">
      <c r="J3679" s="7"/>
      <c r="K3679" s="7"/>
      <c r="L3679" s="7"/>
      <c r="M3679" s="7"/>
      <c r="N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R3679" s="7"/>
      <c r="AT3679" s="7"/>
      <c r="AV3679" s="7"/>
      <c r="AW3679" s="7"/>
      <c r="AX3679" s="7"/>
      <c r="AY3679" s="7"/>
      <c r="AZ3679" s="7"/>
      <c r="BA3679" s="7"/>
      <c r="BI3679" s="7"/>
    </row>
    <row r="3680" spans="10:61" x14ac:dyDescent="0.2">
      <c r="J3680" s="7"/>
      <c r="K3680" s="7"/>
      <c r="L3680" s="7"/>
      <c r="M3680" s="7"/>
      <c r="N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R3680" s="7"/>
      <c r="AT3680" s="7"/>
      <c r="AV3680" s="7"/>
      <c r="AW3680" s="7"/>
      <c r="AX3680" s="7"/>
      <c r="AY3680" s="7"/>
      <c r="AZ3680" s="7"/>
      <c r="BA3680" s="7"/>
      <c r="BI3680" s="7"/>
    </row>
    <row r="3681" spans="10:61" x14ac:dyDescent="0.2">
      <c r="J3681" s="7"/>
      <c r="K3681" s="7"/>
      <c r="L3681" s="7"/>
      <c r="M3681" s="7"/>
      <c r="N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R3681" s="7"/>
      <c r="AT3681" s="7"/>
      <c r="AV3681" s="7"/>
      <c r="AW3681" s="7"/>
      <c r="AX3681" s="7"/>
      <c r="AY3681" s="7"/>
      <c r="AZ3681" s="7"/>
      <c r="BA3681" s="7"/>
      <c r="BI3681" s="7"/>
    </row>
    <row r="3682" spans="10:61" x14ac:dyDescent="0.2">
      <c r="J3682" s="7"/>
      <c r="K3682" s="7"/>
      <c r="L3682" s="7"/>
      <c r="M3682" s="7"/>
      <c r="N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R3682" s="7"/>
      <c r="AT3682" s="7"/>
      <c r="AV3682" s="7"/>
      <c r="AW3682" s="7"/>
      <c r="AX3682" s="7"/>
      <c r="AY3682" s="7"/>
      <c r="AZ3682" s="7"/>
      <c r="BA3682" s="7"/>
      <c r="BI3682" s="7"/>
    </row>
    <row r="3683" spans="10:61" x14ac:dyDescent="0.2">
      <c r="J3683" s="7"/>
      <c r="K3683" s="7"/>
      <c r="L3683" s="7"/>
      <c r="M3683" s="7"/>
      <c r="N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R3683" s="7"/>
      <c r="AT3683" s="7"/>
      <c r="AV3683" s="7"/>
      <c r="AW3683" s="7"/>
      <c r="AX3683" s="7"/>
      <c r="AY3683" s="7"/>
      <c r="AZ3683" s="7"/>
      <c r="BA3683" s="7"/>
      <c r="BI3683" s="7"/>
    </row>
    <row r="3684" spans="10:61" x14ac:dyDescent="0.2">
      <c r="J3684" s="7"/>
      <c r="K3684" s="7"/>
      <c r="L3684" s="7"/>
      <c r="M3684" s="7"/>
      <c r="N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R3684" s="7"/>
      <c r="AT3684" s="7"/>
      <c r="AV3684" s="7"/>
      <c r="AW3684" s="7"/>
      <c r="AX3684" s="7"/>
      <c r="AY3684" s="7"/>
      <c r="AZ3684" s="7"/>
      <c r="BA3684" s="7"/>
      <c r="BI3684" s="7"/>
    </row>
    <row r="3685" spans="10:61" x14ac:dyDescent="0.2">
      <c r="J3685" s="7"/>
      <c r="K3685" s="7"/>
      <c r="L3685" s="7"/>
      <c r="M3685" s="7"/>
      <c r="N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R3685" s="7"/>
      <c r="AT3685" s="7"/>
      <c r="AV3685" s="7"/>
      <c r="AW3685" s="7"/>
      <c r="AX3685" s="7"/>
      <c r="AY3685" s="7"/>
      <c r="AZ3685" s="7"/>
      <c r="BA3685" s="7"/>
      <c r="BI3685" s="7"/>
    </row>
    <row r="3686" spans="10:61" x14ac:dyDescent="0.2">
      <c r="J3686" s="7"/>
      <c r="K3686" s="7"/>
      <c r="L3686" s="7"/>
      <c r="M3686" s="7"/>
      <c r="N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R3686" s="7"/>
      <c r="AT3686" s="7"/>
      <c r="AV3686" s="7"/>
      <c r="AW3686" s="7"/>
      <c r="AX3686" s="7"/>
      <c r="AY3686" s="7"/>
      <c r="AZ3686" s="7"/>
      <c r="BA3686" s="7"/>
      <c r="BI3686" s="7"/>
    </row>
    <row r="3687" spans="10:61" x14ac:dyDescent="0.2">
      <c r="J3687" s="7"/>
      <c r="K3687" s="7"/>
      <c r="L3687" s="7"/>
      <c r="M3687" s="7"/>
      <c r="N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R3687" s="7"/>
      <c r="AT3687" s="7"/>
      <c r="AV3687" s="7"/>
      <c r="AW3687" s="7"/>
      <c r="AX3687" s="7"/>
      <c r="AY3687" s="7"/>
      <c r="AZ3687" s="7"/>
      <c r="BA3687" s="7"/>
      <c r="BI3687" s="7"/>
    </row>
    <row r="3688" spans="10:61" x14ac:dyDescent="0.2">
      <c r="J3688" s="7"/>
      <c r="K3688" s="7"/>
      <c r="L3688" s="7"/>
      <c r="M3688" s="7"/>
      <c r="N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R3688" s="7"/>
      <c r="AT3688" s="7"/>
      <c r="AV3688" s="7"/>
      <c r="AW3688" s="7"/>
      <c r="AX3688" s="7"/>
      <c r="AY3688" s="7"/>
      <c r="AZ3688" s="7"/>
      <c r="BA3688" s="7"/>
      <c r="BI3688" s="7"/>
    </row>
    <row r="3689" spans="10:61" x14ac:dyDescent="0.2">
      <c r="J3689" s="7"/>
      <c r="K3689" s="7"/>
      <c r="L3689" s="7"/>
      <c r="M3689" s="7"/>
      <c r="N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R3689" s="7"/>
      <c r="AT3689" s="7"/>
      <c r="AV3689" s="7"/>
      <c r="AW3689" s="7"/>
      <c r="AX3689" s="7"/>
      <c r="AY3689" s="7"/>
      <c r="AZ3689" s="7"/>
      <c r="BA3689" s="7"/>
      <c r="BI3689" s="7"/>
    </row>
    <row r="3690" spans="10:61" x14ac:dyDescent="0.2">
      <c r="J3690" s="7"/>
      <c r="K3690" s="7"/>
      <c r="L3690" s="7"/>
      <c r="M3690" s="7"/>
      <c r="N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R3690" s="7"/>
      <c r="AT3690" s="7"/>
      <c r="AV3690" s="7"/>
      <c r="AW3690" s="7"/>
      <c r="AX3690" s="7"/>
      <c r="AY3690" s="7"/>
      <c r="AZ3690" s="7"/>
      <c r="BA3690" s="7"/>
      <c r="BI3690" s="7"/>
    </row>
    <row r="3691" spans="10:61" x14ac:dyDescent="0.2">
      <c r="J3691" s="7"/>
      <c r="K3691" s="7"/>
      <c r="L3691" s="7"/>
      <c r="M3691" s="7"/>
      <c r="N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R3691" s="7"/>
      <c r="AT3691" s="7"/>
      <c r="AV3691" s="7"/>
      <c r="AW3691" s="7"/>
      <c r="AX3691" s="7"/>
      <c r="AY3691" s="7"/>
      <c r="AZ3691" s="7"/>
      <c r="BA3691" s="7"/>
      <c r="BI3691" s="7"/>
    </row>
    <row r="3692" spans="10:61" x14ac:dyDescent="0.2">
      <c r="J3692" s="7"/>
      <c r="K3692" s="7"/>
      <c r="L3692" s="7"/>
      <c r="M3692" s="7"/>
      <c r="N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R3692" s="7"/>
      <c r="AT3692" s="7"/>
      <c r="AV3692" s="7"/>
      <c r="AW3692" s="7"/>
      <c r="AX3692" s="7"/>
      <c r="AY3692" s="7"/>
      <c r="AZ3692" s="7"/>
      <c r="BA3692" s="7"/>
      <c r="BI3692" s="7"/>
    </row>
    <row r="3693" spans="10:61" x14ac:dyDescent="0.2">
      <c r="J3693" s="7"/>
      <c r="K3693" s="7"/>
      <c r="L3693" s="7"/>
      <c r="M3693" s="7"/>
      <c r="N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R3693" s="7"/>
      <c r="AT3693" s="7"/>
      <c r="AV3693" s="7"/>
      <c r="AW3693" s="7"/>
      <c r="AX3693" s="7"/>
      <c r="AY3693" s="7"/>
      <c r="AZ3693" s="7"/>
      <c r="BA3693" s="7"/>
      <c r="BI3693" s="7"/>
    </row>
    <row r="3694" spans="10:61" x14ac:dyDescent="0.2">
      <c r="J3694" s="7"/>
      <c r="K3694" s="7"/>
      <c r="L3694" s="7"/>
      <c r="M3694" s="7"/>
      <c r="N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R3694" s="7"/>
      <c r="AT3694" s="7"/>
      <c r="AV3694" s="7"/>
      <c r="AW3694" s="7"/>
      <c r="AX3694" s="7"/>
      <c r="AY3694" s="7"/>
      <c r="AZ3694" s="7"/>
      <c r="BA3694" s="7"/>
      <c r="BI3694" s="7"/>
    </row>
    <row r="3695" spans="10:61" x14ac:dyDescent="0.2">
      <c r="J3695" s="7"/>
      <c r="K3695" s="7"/>
      <c r="L3695" s="7"/>
      <c r="M3695" s="7"/>
      <c r="N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R3695" s="7"/>
      <c r="AT3695" s="7"/>
      <c r="AV3695" s="7"/>
      <c r="AW3695" s="7"/>
      <c r="AX3695" s="7"/>
      <c r="AY3695" s="7"/>
      <c r="AZ3695" s="7"/>
      <c r="BA3695" s="7"/>
      <c r="BI3695" s="7"/>
    </row>
    <row r="3696" spans="10:61" x14ac:dyDescent="0.2">
      <c r="J3696" s="7"/>
      <c r="K3696" s="7"/>
      <c r="L3696" s="7"/>
      <c r="M3696" s="7"/>
      <c r="N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R3696" s="7"/>
      <c r="AT3696" s="7"/>
      <c r="AV3696" s="7"/>
      <c r="AW3696" s="7"/>
      <c r="AX3696" s="7"/>
      <c r="AY3696" s="7"/>
      <c r="AZ3696" s="7"/>
      <c r="BA3696" s="7"/>
      <c r="BI3696" s="7"/>
    </row>
    <row r="3697" spans="10:61" x14ac:dyDescent="0.2">
      <c r="J3697" s="7"/>
      <c r="K3697" s="7"/>
      <c r="L3697" s="7"/>
      <c r="M3697" s="7"/>
      <c r="N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R3697" s="7"/>
      <c r="AT3697" s="7"/>
      <c r="AV3697" s="7"/>
      <c r="AW3697" s="7"/>
      <c r="AX3697" s="7"/>
      <c r="AY3697" s="7"/>
      <c r="AZ3697" s="7"/>
      <c r="BA3697" s="7"/>
      <c r="BI3697" s="7"/>
    </row>
    <row r="3698" spans="10:61" x14ac:dyDescent="0.2">
      <c r="J3698" s="7"/>
      <c r="K3698" s="7"/>
      <c r="L3698" s="7"/>
      <c r="M3698" s="7"/>
      <c r="N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R3698" s="7"/>
      <c r="AT3698" s="7"/>
      <c r="AV3698" s="7"/>
      <c r="AW3698" s="7"/>
      <c r="AX3698" s="7"/>
      <c r="AY3698" s="7"/>
      <c r="AZ3698" s="7"/>
      <c r="BA3698" s="7"/>
      <c r="BI3698" s="7"/>
    </row>
    <row r="3699" spans="10:61" x14ac:dyDescent="0.2">
      <c r="J3699" s="7"/>
      <c r="K3699" s="7"/>
      <c r="L3699" s="7"/>
      <c r="M3699" s="7"/>
      <c r="N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R3699" s="7"/>
      <c r="AT3699" s="7"/>
      <c r="AV3699" s="7"/>
      <c r="AW3699" s="7"/>
      <c r="AX3699" s="7"/>
      <c r="AY3699" s="7"/>
      <c r="AZ3699" s="7"/>
      <c r="BA3699" s="7"/>
      <c r="BI3699" s="7"/>
    </row>
    <row r="3700" spans="10:61" x14ac:dyDescent="0.2">
      <c r="J3700" s="7"/>
      <c r="K3700" s="7"/>
      <c r="L3700" s="7"/>
      <c r="M3700" s="7"/>
      <c r="N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R3700" s="7"/>
      <c r="AT3700" s="7"/>
      <c r="AV3700" s="7"/>
      <c r="AW3700" s="7"/>
      <c r="AX3700" s="7"/>
      <c r="AY3700" s="7"/>
      <c r="AZ3700" s="7"/>
      <c r="BA3700" s="7"/>
      <c r="BI3700" s="7"/>
    </row>
    <row r="3701" spans="10:61" x14ac:dyDescent="0.2">
      <c r="J3701" s="7"/>
      <c r="K3701" s="7"/>
      <c r="L3701" s="7"/>
      <c r="M3701" s="7"/>
      <c r="N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R3701" s="7"/>
      <c r="AT3701" s="7"/>
      <c r="AV3701" s="7"/>
      <c r="AW3701" s="7"/>
      <c r="AX3701" s="7"/>
      <c r="AY3701" s="7"/>
      <c r="AZ3701" s="7"/>
      <c r="BA3701" s="7"/>
      <c r="BI3701" s="7"/>
    </row>
    <row r="3702" spans="10:61" x14ac:dyDescent="0.2">
      <c r="J3702" s="7"/>
      <c r="K3702" s="7"/>
      <c r="L3702" s="7"/>
      <c r="M3702" s="7"/>
      <c r="N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R3702" s="7"/>
      <c r="AT3702" s="7"/>
      <c r="AV3702" s="7"/>
      <c r="AW3702" s="7"/>
      <c r="AX3702" s="7"/>
      <c r="AY3702" s="7"/>
      <c r="AZ3702" s="7"/>
      <c r="BA3702" s="7"/>
      <c r="BI3702" s="7"/>
    </row>
    <row r="3703" spans="10:61" x14ac:dyDescent="0.2">
      <c r="J3703" s="7"/>
      <c r="K3703" s="7"/>
      <c r="L3703" s="7"/>
      <c r="M3703" s="7"/>
      <c r="N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R3703" s="7"/>
      <c r="AT3703" s="7"/>
      <c r="AV3703" s="7"/>
      <c r="AW3703" s="7"/>
      <c r="AX3703" s="7"/>
      <c r="AY3703" s="7"/>
      <c r="AZ3703" s="7"/>
      <c r="BA3703" s="7"/>
      <c r="BI3703" s="7"/>
    </row>
    <row r="3704" spans="10:61" x14ac:dyDescent="0.2">
      <c r="J3704" s="7"/>
      <c r="K3704" s="7"/>
      <c r="L3704" s="7"/>
      <c r="M3704" s="7"/>
      <c r="N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R3704" s="7"/>
      <c r="AT3704" s="7"/>
      <c r="AV3704" s="7"/>
      <c r="AW3704" s="7"/>
      <c r="AX3704" s="7"/>
      <c r="AY3704" s="7"/>
      <c r="AZ3704" s="7"/>
      <c r="BA3704" s="7"/>
      <c r="BI3704" s="7"/>
    </row>
    <row r="3705" spans="10:61" x14ac:dyDescent="0.2">
      <c r="J3705" s="7"/>
      <c r="K3705" s="7"/>
      <c r="L3705" s="7"/>
      <c r="M3705" s="7"/>
      <c r="N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R3705" s="7"/>
      <c r="AT3705" s="7"/>
      <c r="AV3705" s="7"/>
      <c r="AW3705" s="7"/>
      <c r="AX3705" s="7"/>
      <c r="AY3705" s="7"/>
      <c r="AZ3705" s="7"/>
      <c r="BA3705" s="7"/>
      <c r="BI3705" s="7"/>
    </row>
    <row r="3706" spans="10:61" x14ac:dyDescent="0.2">
      <c r="J3706" s="7"/>
      <c r="K3706" s="7"/>
      <c r="L3706" s="7"/>
      <c r="M3706" s="7"/>
      <c r="N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R3706" s="7"/>
      <c r="AT3706" s="7"/>
      <c r="AV3706" s="7"/>
      <c r="AW3706" s="7"/>
      <c r="AX3706" s="7"/>
      <c r="AY3706" s="7"/>
      <c r="AZ3706" s="7"/>
      <c r="BA3706" s="7"/>
      <c r="BI3706" s="7"/>
    </row>
    <row r="3707" spans="10:61" x14ac:dyDescent="0.2">
      <c r="J3707" s="7"/>
      <c r="K3707" s="7"/>
      <c r="L3707" s="7"/>
      <c r="M3707" s="7"/>
      <c r="N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R3707" s="7"/>
      <c r="AT3707" s="7"/>
      <c r="AV3707" s="7"/>
      <c r="AW3707" s="7"/>
      <c r="AX3707" s="7"/>
      <c r="AY3707" s="7"/>
      <c r="AZ3707" s="7"/>
      <c r="BA3707" s="7"/>
      <c r="BI3707" s="7"/>
    </row>
    <row r="3708" spans="10:61" x14ac:dyDescent="0.2">
      <c r="J3708" s="7"/>
      <c r="K3708" s="7"/>
      <c r="L3708" s="7"/>
      <c r="M3708" s="7"/>
      <c r="N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R3708" s="7"/>
      <c r="AT3708" s="7"/>
      <c r="AV3708" s="7"/>
      <c r="AW3708" s="7"/>
      <c r="AX3708" s="7"/>
      <c r="AY3708" s="7"/>
      <c r="AZ3708" s="7"/>
      <c r="BA3708" s="7"/>
      <c r="BI3708" s="7"/>
    </row>
    <row r="3709" spans="10:61" x14ac:dyDescent="0.2">
      <c r="J3709" s="7"/>
      <c r="K3709" s="7"/>
      <c r="L3709" s="7"/>
      <c r="M3709" s="7"/>
      <c r="N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R3709" s="7"/>
      <c r="AT3709" s="7"/>
      <c r="AV3709" s="7"/>
      <c r="AW3709" s="7"/>
      <c r="AX3709" s="7"/>
      <c r="AY3709" s="7"/>
      <c r="AZ3709" s="7"/>
      <c r="BA3709" s="7"/>
      <c r="BI3709" s="7"/>
    </row>
    <row r="3710" spans="10:61" x14ac:dyDescent="0.2">
      <c r="J3710" s="7"/>
      <c r="K3710" s="7"/>
      <c r="L3710" s="7"/>
      <c r="M3710" s="7"/>
      <c r="N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R3710" s="7"/>
      <c r="AT3710" s="7"/>
      <c r="AV3710" s="7"/>
      <c r="AW3710" s="7"/>
      <c r="AX3710" s="7"/>
      <c r="AY3710" s="7"/>
      <c r="AZ3710" s="7"/>
      <c r="BA3710" s="7"/>
      <c r="BI3710" s="7"/>
    </row>
    <row r="3711" spans="10:61" x14ac:dyDescent="0.2">
      <c r="J3711" s="7"/>
      <c r="K3711" s="7"/>
      <c r="L3711" s="7"/>
      <c r="M3711" s="7"/>
      <c r="N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R3711" s="7"/>
      <c r="AT3711" s="7"/>
      <c r="AV3711" s="7"/>
      <c r="AW3711" s="7"/>
      <c r="AX3711" s="7"/>
      <c r="AY3711" s="7"/>
      <c r="AZ3711" s="7"/>
      <c r="BA3711" s="7"/>
      <c r="BI3711" s="7"/>
    </row>
    <row r="3712" spans="10:61" x14ac:dyDescent="0.2">
      <c r="J3712" s="7"/>
      <c r="K3712" s="7"/>
      <c r="L3712" s="7"/>
      <c r="M3712" s="7"/>
      <c r="N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R3712" s="7"/>
      <c r="AT3712" s="7"/>
      <c r="AV3712" s="7"/>
      <c r="AW3712" s="7"/>
      <c r="AX3712" s="7"/>
      <c r="AY3712" s="7"/>
      <c r="AZ3712" s="7"/>
      <c r="BA3712" s="7"/>
      <c r="BI3712" s="7"/>
    </row>
    <row r="3713" spans="10:61" x14ac:dyDescent="0.2">
      <c r="J3713" s="7"/>
      <c r="K3713" s="7"/>
      <c r="L3713" s="7"/>
      <c r="M3713" s="7"/>
      <c r="N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R3713" s="7"/>
      <c r="AT3713" s="7"/>
      <c r="AV3713" s="7"/>
      <c r="AW3713" s="7"/>
      <c r="AX3713" s="7"/>
      <c r="AY3713" s="7"/>
      <c r="AZ3713" s="7"/>
      <c r="BA3713" s="7"/>
      <c r="BI3713" s="7"/>
    </row>
    <row r="3714" spans="10:61" x14ac:dyDescent="0.2">
      <c r="J3714" s="7"/>
      <c r="K3714" s="7"/>
      <c r="L3714" s="7"/>
      <c r="M3714" s="7"/>
      <c r="N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R3714" s="7"/>
      <c r="AT3714" s="7"/>
      <c r="AV3714" s="7"/>
      <c r="AW3714" s="7"/>
      <c r="AX3714" s="7"/>
      <c r="AY3714" s="7"/>
      <c r="AZ3714" s="7"/>
      <c r="BA3714" s="7"/>
      <c r="BI3714" s="7"/>
    </row>
    <row r="3715" spans="10:61" x14ac:dyDescent="0.2">
      <c r="J3715" s="7"/>
      <c r="K3715" s="7"/>
      <c r="L3715" s="7"/>
      <c r="M3715" s="7"/>
      <c r="N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R3715" s="7"/>
      <c r="AT3715" s="7"/>
      <c r="AV3715" s="7"/>
      <c r="AW3715" s="7"/>
      <c r="AX3715" s="7"/>
      <c r="AY3715" s="7"/>
      <c r="AZ3715" s="7"/>
      <c r="BA3715" s="7"/>
      <c r="BI3715" s="7"/>
    </row>
    <row r="3716" spans="10:61" x14ac:dyDescent="0.2">
      <c r="J3716" s="7"/>
      <c r="K3716" s="7"/>
      <c r="L3716" s="7"/>
      <c r="M3716" s="7"/>
      <c r="N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R3716" s="7"/>
      <c r="AT3716" s="7"/>
      <c r="AV3716" s="7"/>
      <c r="AW3716" s="7"/>
      <c r="AX3716" s="7"/>
      <c r="AY3716" s="7"/>
      <c r="AZ3716" s="7"/>
      <c r="BA3716" s="7"/>
      <c r="BI3716" s="7"/>
    </row>
    <row r="3717" spans="10:61" x14ac:dyDescent="0.2">
      <c r="J3717" s="7"/>
      <c r="K3717" s="7"/>
      <c r="L3717" s="7"/>
      <c r="M3717" s="7"/>
      <c r="N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R3717" s="7"/>
      <c r="AT3717" s="7"/>
      <c r="AV3717" s="7"/>
      <c r="AW3717" s="7"/>
      <c r="AX3717" s="7"/>
      <c r="AY3717" s="7"/>
      <c r="AZ3717" s="7"/>
      <c r="BA3717" s="7"/>
      <c r="BI3717" s="7"/>
    </row>
    <row r="3718" spans="10:61" x14ac:dyDescent="0.2">
      <c r="J3718" s="7"/>
      <c r="K3718" s="7"/>
      <c r="L3718" s="7"/>
      <c r="M3718" s="7"/>
      <c r="N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R3718" s="7"/>
      <c r="AT3718" s="7"/>
      <c r="AV3718" s="7"/>
      <c r="AW3718" s="7"/>
      <c r="AX3718" s="7"/>
      <c r="AY3718" s="7"/>
      <c r="AZ3718" s="7"/>
      <c r="BA3718" s="7"/>
      <c r="BI3718" s="7"/>
    </row>
    <row r="3719" spans="10:61" x14ac:dyDescent="0.2">
      <c r="J3719" s="7"/>
      <c r="K3719" s="7"/>
      <c r="L3719" s="7"/>
      <c r="M3719" s="7"/>
      <c r="N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R3719" s="7"/>
      <c r="AT3719" s="7"/>
      <c r="AV3719" s="7"/>
      <c r="AW3719" s="7"/>
      <c r="AX3719" s="7"/>
      <c r="AY3719" s="7"/>
      <c r="AZ3719" s="7"/>
      <c r="BA3719" s="7"/>
      <c r="BI3719" s="7"/>
    </row>
    <row r="3720" spans="10:61" x14ac:dyDescent="0.2">
      <c r="J3720" s="7"/>
      <c r="K3720" s="7"/>
      <c r="L3720" s="7"/>
      <c r="M3720" s="7"/>
      <c r="N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R3720" s="7"/>
      <c r="AT3720" s="7"/>
      <c r="AV3720" s="7"/>
      <c r="AW3720" s="7"/>
      <c r="AX3720" s="7"/>
      <c r="AY3720" s="7"/>
      <c r="AZ3720" s="7"/>
      <c r="BA3720" s="7"/>
      <c r="BI3720" s="7"/>
    </row>
    <row r="3721" spans="10:61" x14ac:dyDescent="0.2">
      <c r="J3721" s="7"/>
      <c r="K3721" s="7"/>
      <c r="L3721" s="7"/>
      <c r="M3721" s="7"/>
      <c r="N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R3721" s="7"/>
      <c r="AT3721" s="7"/>
      <c r="AV3721" s="7"/>
      <c r="AW3721" s="7"/>
      <c r="AX3721" s="7"/>
      <c r="AY3721" s="7"/>
      <c r="AZ3721" s="7"/>
      <c r="BA3721" s="7"/>
      <c r="BI3721" s="7"/>
    </row>
    <row r="3722" spans="10:61" x14ac:dyDescent="0.2">
      <c r="J3722" s="7"/>
      <c r="K3722" s="7"/>
      <c r="L3722" s="7"/>
      <c r="M3722" s="7"/>
      <c r="N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R3722" s="7"/>
      <c r="AT3722" s="7"/>
      <c r="AV3722" s="7"/>
      <c r="AW3722" s="7"/>
      <c r="AX3722" s="7"/>
      <c r="AY3722" s="7"/>
      <c r="AZ3722" s="7"/>
      <c r="BA3722" s="7"/>
      <c r="BI3722" s="7"/>
    </row>
    <row r="3723" spans="10:61" x14ac:dyDescent="0.2">
      <c r="J3723" s="7"/>
      <c r="K3723" s="7"/>
      <c r="L3723" s="7"/>
      <c r="M3723" s="7"/>
      <c r="N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R3723" s="7"/>
      <c r="AT3723" s="7"/>
      <c r="AV3723" s="7"/>
      <c r="AW3723" s="7"/>
      <c r="AX3723" s="7"/>
      <c r="AY3723" s="7"/>
      <c r="AZ3723" s="7"/>
      <c r="BA3723" s="7"/>
      <c r="BI3723" s="7"/>
    </row>
    <row r="3724" spans="10:61" x14ac:dyDescent="0.2">
      <c r="J3724" s="7"/>
      <c r="K3724" s="7"/>
      <c r="L3724" s="7"/>
      <c r="M3724" s="7"/>
      <c r="N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R3724" s="7"/>
      <c r="AT3724" s="7"/>
      <c r="AV3724" s="7"/>
      <c r="AW3724" s="7"/>
      <c r="AX3724" s="7"/>
      <c r="AY3724" s="7"/>
      <c r="AZ3724" s="7"/>
      <c r="BA3724" s="7"/>
      <c r="BI3724" s="7"/>
    </row>
    <row r="3725" spans="10:61" x14ac:dyDescent="0.2">
      <c r="J3725" s="7"/>
      <c r="K3725" s="7"/>
      <c r="L3725" s="7"/>
      <c r="M3725" s="7"/>
      <c r="N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R3725" s="7"/>
      <c r="AT3725" s="7"/>
      <c r="AV3725" s="7"/>
      <c r="AW3725" s="7"/>
      <c r="AX3725" s="7"/>
      <c r="AY3725" s="7"/>
      <c r="AZ3725" s="7"/>
      <c r="BA3725" s="7"/>
      <c r="BI3725" s="7"/>
    </row>
    <row r="3726" spans="10:61" x14ac:dyDescent="0.2">
      <c r="J3726" s="7"/>
      <c r="K3726" s="7"/>
      <c r="L3726" s="7"/>
      <c r="M3726" s="7"/>
      <c r="N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R3726" s="7"/>
      <c r="AT3726" s="7"/>
      <c r="AV3726" s="7"/>
      <c r="AW3726" s="7"/>
      <c r="AX3726" s="7"/>
      <c r="AY3726" s="7"/>
      <c r="AZ3726" s="7"/>
      <c r="BA3726" s="7"/>
      <c r="BI3726" s="7"/>
    </row>
    <row r="3727" spans="10:61" x14ac:dyDescent="0.2">
      <c r="J3727" s="7"/>
      <c r="K3727" s="7"/>
      <c r="L3727" s="7"/>
      <c r="M3727" s="7"/>
      <c r="N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R3727" s="7"/>
      <c r="AT3727" s="7"/>
      <c r="AV3727" s="7"/>
      <c r="AW3727" s="7"/>
      <c r="AX3727" s="7"/>
      <c r="AY3727" s="7"/>
      <c r="AZ3727" s="7"/>
      <c r="BA3727" s="7"/>
      <c r="BI3727" s="7"/>
    </row>
    <row r="3728" spans="10:61" x14ac:dyDescent="0.2">
      <c r="J3728" s="7"/>
      <c r="K3728" s="7"/>
      <c r="L3728" s="7"/>
      <c r="M3728" s="7"/>
      <c r="N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R3728" s="7"/>
      <c r="AT3728" s="7"/>
      <c r="AV3728" s="7"/>
      <c r="AW3728" s="7"/>
      <c r="AX3728" s="7"/>
      <c r="AY3728" s="7"/>
      <c r="AZ3728" s="7"/>
      <c r="BA3728" s="7"/>
      <c r="BI3728" s="7"/>
    </row>
    <row r="3729" spans="10:61" x14ac:dyDescent="0.2">
      <c r="J3729" s="7"/>
      <c r="K3729" s="7"/>
      <c r="L3729" s="7"/>
      <c r="M3729" s="7"/>
      <c r="N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R3729" s="7"/>
      <c r="AT3729" s="7"/>
      <c r="AV3729" s="7"/>
      <c r="AW3729" s="7"/>
      <c r="AX3729" s="7"/>
      <c r="AY3729" s="7"/>
      <c r="AZ3729" s="7"/>
      <c r="BA3729" s="7"/>
      <c r="BI3729" s="7"/>
    </row>
    <row r="3730" spans="10:61" x14ac:dyDescent="0.2">
      <c r="J3730" s="7"/>
      <c r="K3730" s="7"/>
      <c r="L3730" s="7"/>
      <c r="M3730" s="7"/>
      <c r="N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R3730" s="7"/>
      <c r="AT3730" s="7"/>
      <c r="AV3730" s="7"/>
      <c r="AW3730" s="7"/>
      <c r="AX3730" s="7"/>
      <c r="AY3730" s="7"/>
      <c r="AZ3730" s="7"/>
      <c r="BA3730" s="7"/>
      <c r="BI3730" s="7"/>
    </row>
    <row r="3731" spans="10:61" x14ac:dyDescent="0.2">
      <c r="J3731" s="7"/>
      <c r="K3731" s="7"/>
      <c r="L3731" s="7"/>
      <c r="M3731" s="7"/>
      <c r="N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R3731" s="7"/>
      <c r="AT3731" s="7"/>
      <c r="AV3731" s="7"/>
      <c r="AW3731" s="7"/>
      <c r="AX3731" s="7"/>
      <c r="AY3731" s="7"/>
      <c r="AZ3731" s="7"/>
      <c r="BA3731" s="7"/>
      <c r="BI3731" s="7"/>
    </row>
    <row r="3732" spans="10:61" x14ac:dyDescent="0.2">
      <c r="J3732" s="7"/>
      <c r="K3732" s="7"/>
      <c r="L3732" s="7"/>
      <c r="M3732" s="7"/>
      <c r="N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R3732" s="7"/>
      <c r="AT3732" s="7"/>
      <c r="AV3732" s="7"/>
      <c r="AW3732" s="7"/>
      <c r="AX3732" s="7"/>
      <c r="AY3732" s="7"/>
      <c r="AZ3732" s="7"/>
      <c r="BA3732" s="7"/>
      <c r="BI3732" s="7"/>
    </row>
    <row r="3733" spans="10:61" x14ac:dyDescent="0.2">
      <c r="J3733" s="7"/>
      <c r="K3733" s="7"/>
      <c r="L3733" s="7"/>
      <c r="M3733" s="7"/>
      <c r="N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R3733" s="7"/>
      <c r="AT3733" s="7"/>
      <c r="AV3733" s="7"/>
      <c r="AW3733" s="7"/>
      <c r="AX3733" s="7"/>
      <c r="AY3733" s="7"/>
      <c r="AZ3733" s="7"/>
      <c r="BA3733" s="7"/>
      <c r="BI3733" s="7"/>
    </row>
    <row r="3734" spans="10:61" x14ac:dyDescent="0.2">
      <c r="J3734" s="7"/>
      <c r="K3734" s="7"/>
      <c r="L3734" s="7"/>
      <c r="M3734" s="7"/>
      <c r="N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R3734" s="7"/>
      <c r="AT3734" s="7"/>
      <c r="AV3734" s="7"/>
      <c r="AW3734" s="7"/>
      <c r="AX3734" s="7"/>
      <c r="AY3734" s="7"/>
      <c r="AZ3734" s="7"/>
      <c r="BA3734" s="7"/>
      <c r="BI3734" s="7"/>
    </row>
    <row r="3735" spans="10:61" x14ac:dyDescent="0.2">
      <c r="J3735" s="7"/>
      <c r="K3735" s="7"/>
      <c r="L3735" s="7"/>
      <c r="M3735" s="7"/>
      <c r="N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R3735" s="7"/>
      <c r="AT3735" s="7"/>
      <c r="AV3735" s="7"/>
      <c r="AW3735" s="7"/>
      <c r="AX3735" s="7"/>
      <c r="AY3735" s="7"/>
      <c r="AZ3735" s="7"/>
      <c r="BA3735" s="7"/>
      <c r="BI3735" s="7"/>
    </row>
    <row r="3736" spans="10:61" x14ac:dyDescent="0.2">
      <c r="J3736" s="7"/>
      <c r="K3736" s="7"/>
      <c r="L3736" s="7"/>
      <c r="M3736" s="7"/>
      <c r="N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R3736" s="7"/>
      <c r="AT3736" s="7"/>
      <c r="AV3736" s="7"/>
      <c r="AW3736" s="7"/>
      <c r="AX3736" s="7"/>
      <c r="AY3736" s="7"/>
      <c r="AZ3736" s="7"/>
      <c r="BA3736" s="7"/>
      <c r="BI3736" s="7"/>
    </row>
    <row r="3737" spans="10:61" x14ac:dyDescent="0.2">
      <c r="J3737" s="7"/>
      <c r="K3737" s="7"/>
      <c r="L3737" s="7"/>
      <c r="M3737" s="7"/>
      <c r="N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R3737" s="7"/>
      <c r="AT3737" s="7"/>
      <c r="AV3737" s="7"/>
      <c r="AW3737" s="7"/>
      <c r="AX3737" s="7"/>
      <c r="AY3737" s="7"/>
      <c r="AZ3737" s="7"/>
      <c r="BA3737" s="7"/>
      <c r="BI3737" s="7"/>
    </row>
    <row r="3738" spans="10:61" x14ac:dyDescent="0.2">
      <c r="J3738" s="7"/>
      <c r="K3738" s="7"/>
      <c r="L3738" s="7"/>
      <c r="M3738" s="7"/>
      <c r="N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R3738" s="7"/>
      <c r="AT3738" s="7"/>
      <c r="AV3738" s="7"/>
      <c r="AW3738" s="7"/>
      <c r="AX3738" s="7"/>
      <c r="AY3738" s="7"/>
      <c r="AZ3738" s="7"/>
      <c r="BA3738" s="7"/>
      <c r="BI3738" s="7"/>
    </row>
    <row r="3739" spans="10:61" x14ac:dyDescent="0.2">
      <c r="J3739" s="7"/>
      <c r="K3739" s="7"/>
      <c r="L3739" s="7"/>
      <c r="M3739" s="7"/>
      <c r="N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R3739" s="7"/>
      <c r="AT3739" s="7"/>
      <c r="AV3739" s="7"/>
      <c r="AW3739" s="7"/>
      <c r="AX3739" s="7"/>
      <c r="AY3739" s="7"/>
      <c r="AZ3739" s="7"/>
      <c r="BA3739" s="7"/>
      <c r="BI3739" s="7"/>
    </row>
    <row r="3740" spans="10:61" x14ac:dyDescent="0.2">
      <c r="J3740" s="7"/>
      <c r="K3740" s="7"/>
      <c r="L3740" s="7"/>
      <c r="M3740" s="7"/>
      <c r="N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R3740" s="7"/>
      <c r="AT3740" s="7"/>
      <c r="AV3740" s="7"/>
      <c r="AW3740" s="7"/>
      <c r="AX3740" s="7"/>
      <c r="AY3740" s="7"/>
      <c r="AZ3740" s="7"/>
      <c r="BA3740" s="7"/>
      <c r="BI3740" s="7"/>
    </row>
    <row r="3741" spans="10:61" x14ac:dyDescent="0.2">
      <c r="J3741" s="7"/>
      <c r="K3741" s="7"/>
      <c r="L3741" s="7"/>
      <c r="M3741" s="7"/>
      <c r="N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R3741" s="7"/>
      <c r="AT3741" s="7"/>
      <c r="AV3741" s="7"/>
      <c r="AW3741" s="7"/>
      <c r="AX3741" s="7"/>
      <c r="AY3741" s="7"/>
      <c r="AZ3741" s="7"/>
      <c r="BA3741" s="7"/>
      <c r="BI3741" s="7"/>
    </row>
    <row r="3742" spans="10:61" x14ac:dyDescent="0.2">
      <c r="J3742" s="7"/>
      <c r="K3742" s="7"/>
      <c r="L3742" s="7"/>
      <c r="M3742" s="7"/>
      <c r="N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R3742" s="7"/>
      <c r="AT3742" s="7"/>
      <c r="AV3742" s="7"/>
      <c r="AW3742" s="7"/>
      <c r="AX3742" s="7"/>
      <c r="AY3742" s="7"/>
      <c r="AZ3742" s="7"/>
      <c r="BA3742" s="7"/>
      <c r="BI3742" s="7"/>
    </row>
    <row r="3743" spans="10:61" x14ac:dyDescent="0.2">
      <c r="J3743" s="7"/>
      <c r="K3743" s="7"/>
      <c r="L3743" s="7"/>
      <c r="M3743" s="7"/>
      <c r="N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R3743" s="7"/>
      <c r="AT3743" s="7"/>
      <c r="AV3743" s="7"/>
      <c r="AW3743" s="7"/>
      <c r="AX3743" s="7"/>
      <c r="AY3743" s="7"/>
      <c r="AZ3743" s="7"/>
      <c r="BA3743" s="7"/>
      <c r="BI3743" s="7"/>
    </row>
    <row r="3744" spans="10:61" x14ac:dyDescent="0.2">
      <c r="J3744" s="7"/>
      <c r="K3744" s="7"/>
      <c r="L3744" s="7"/>
      <c r="M3744" s="7"/>
      <c r="N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R3744" s="7"/>
      <c r="AT3744" s="7"/>
      <c r="AV3744" s="7"/>
      <c r="AW3744" s="7"/>
      <c r="AX3744" s="7"/>
      <c r="AY3744" s="7"/>
      <c r="AZ3744" s="7"/>
      <c r="BA3744" s="7"/>
      <c r="BI3744" s="7"/>
    </row>
    <row r="3745" spans="10:61" x14ac:dyDescent="0.2">
      <c r="J3745" s="7"/>
      <c r="K3745" s="7"/>
      <c r="L3745" s="7"/>
      <c r="M3745" s="7"/>
      <c r="N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R3745" s="7"/>
      <c r="AT3745" s="7"/>
      <c r="AV3745" s="7"/>
      <c r="AW3745" s="7"/>
      <c r="AX3745" s="7"/>
      <c r="AY3745" s="7"/>
      <c r="AZ3745" s="7"/>
      <c r="BA3745" s="7"/>
      <c r="BI3745" s="7"/>
    </row>
    <row r="3746" spans="10:61" x14ac:dyDescent="0.2">
      <c r="J3746" s="7"/>
      <c r="K3746" s="7"/>
      <c r="L3746" s="7"/>
      <c r="M3746" s="7"/>
      <c r="N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R3746" s="7"/>
      <c r="AT3746" s="7"/>
      <c r="AV3746" s="7"/>
      <c r="AW3746" s="7"/>
      <c r="AX3746" s="7"/>
      <c r="AY3746" s="7"/>
      <c r="AZ3746" s="7"/>
      <c r="BA3746" s="7"/>
      <c r="BI3746" s="7"/>
    </row>
    <row r="3747" spans="10:61" x14ac:dyDescent="0.2">
      <c r="J3747" s="7"/>
      <c r="K3747" s="7"/>
      <c r="L3747" s="7"/>
      <c r="M3747" s="7"/>
      <c r="N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R3747" s="7"/>
      <c r="AT3747" s="7"/>
      <c r="AV3747" s="7"/>
      <c r="AW3747" s="7"/>
      <c r="AX3747" s="7"/>
      <c r="AY3747" s="7"/>
      <c r="AZ3747" s="7"/>
      <c r="BA3747" s="7"/>
      <c r="BI3747" s="7"/>
    </row>
    <row r="3748" spans="10:61" x14ac:dyDescent="0.2">
      <c r="J3748" s="7"/>
      <c r="K3748" s="7"/>
      <c r="L3748" s="7"/>
      <c r="M3748" s="7"/>
      <c r="N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R3748" s="7"/>
      <c r="AT3748" s="7"/>
      <c r="AV3748" s="7"/>
      <c r="AW3748" s="7"/>
      <c r="AX3748" s="7"/>
      <c r="AY3748" s="7"/>
      <c r="AZ3748" s="7"/>
      <c r="BA3748" s="7"/>
      <c r="BI3748" s="7"/>
    </row>
    <row r="3749" spans="10:61" x14ac:dyDescent="0.2">
      <c r="J3749" s="7"/>
      <c r="K3749" s="7"/>
      <c r="L3749" s="7"/>
      <c r="M3749" s="7"/>
      <c r="N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R3749" s="7"/>
      <c r="AT3749" s="7"/>
      <c r="AV3749" s="7"/>
      <c r="AW3749" s="7"/>
      <c r="AX3749" s="7"/>
      <c r="AY3749" s="7"/>
      <c r="AZ3749" s="7"/>
      <c r="BA3749" s="7"/>
      <c r="BI3749" s="7"/>
    </row>
    <row r="3750" spans="10:61" x14ac:dyDescent="0.2">
      <c r="J3750" s="7"/>
      <c r="K3750" s="7"/>
      <c r="L3750" s="7"/>
      <c r="M3750" s="7"/>
      <c r="N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R3750" s="7"/>
      <c r="AT3750" s="7"/>
      <c r="AV3750" s="7"/>
      <c r="AW3750" s="7"/>
      <c r="AX3750" s="7"/>
      <c r="AY3750" s="7"/>
      <c r="AZ3750" s="7"/>
      <c r="BA3750" s="7"/>
      <c r="BI3750" s="7"/>
    </row>
    <row r="3751" spans="10:61" x14ac:dyDescent="0.2">
      <c r="J3751" s="7"/>
      <c r="K3751" s="7"/>
      <c r="L3751" s="7"/>
      <c r="M3751" s="7"/>
      <c r="N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R3751" s="7"/>
      <c r="AT3751" s="7"/>
      <c r="AV3751" s="7"/>
      <c r="AW3751" s="7"/>
      <c r="AX3751" s="7"/>
      <c r="AY3751" s="7"/>
      <c r="AZ3751" s="7"/>
      <c r="BA3751" s="7"/>
      <c r="BI3751" s="7"/>
    </row>
    <row r="3752" spans="10:61" x14ac:dyDescent="0.2">
      <c r="J3752" s="7"/>
      <c r="K3752" s="7"/>
      <c r="L3752" s="7"/>
      <c r="M3752" s="7"/>
      <c r="N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R3752" s="7"/>
      <c r="AT3752" s="7"/>
      <c r="AV3752" s="7"/>
      <c r="AW3752" s="7"/>
      <c r="AX3752" s="7"/>
      <c r="AY3752" s="7"/>
      <c r="AZ3752" s="7"/>
      <c r="BA3752" s="7"/>
      <c r="BI3752" s="7"/>
    </row>
    <row r="3753" spans="10:61" x14ac:dyDescent="0.2">
      <c r="J3753" s="7"/>
      <c r="K3753" s="7"/>
      <c r="L3753" s="7"/>
      <c r="M3753" s="7"/>
      <c r="N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R3753" s="7"/>
      <c r="AT3753" s="7"/>
      <c r="AV3753" s="7"/>
      <c r="AW3753" s="7"/>
      <c r="AX3753" s="7"/>
      <c r="AY3753" s="7"/>
      <c r="AZ3753" s="7"/>
      <c r="BA3753" s="7"/>
      <c r="BI3753" s="7"/>
    </row>
    <row r="3754" spans="10:61" x14ac:dyDescent="0.2">
      <c r="J3754" s="7"/>
      <c r="K3754" s="7"/>
      <c r="L3754" s="7"/>
      <c r="M3754" s="7"/>
      <c r="N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R3754" s="7"/>
      <c r="AT3754" s="7"/>
      <c r="AV3754" s="7"/>
      <c r="AW3754" s="7"/>
      <c r="AX3754" s="7"/>
      <c r="AY3754" s="7"/>
      <c r="AZ3754" s="7"/>
      <c r="BA3754" s="7"/>
      <c r="BI3754" s="7"/>
    </row>
    <row r="3755" spans="10:61" x14ac:dyDescent="0.2">
      <c r="J3755" s="7"/>
      <c r="K3755" s="7"/>
      <c r="L3755" s="7"/>
      <c r="M3755" s="7"/>
      <c r="N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R3755" s="7"/>
      <c r="AT3755" s="7"/>
      <c r="AV3755" s="7"/>
      <c r="AW3755" s="7"/>
      <c r="AX3755" s="7"/>
      <c r="AY3755" s="7"/>
      <c r="AZ3755" s="7"/>
      <c r="BA3755" s="7"/>
      <c r="BI3755" s="7"/>
    </row>
    <row r="3756" spans="10:61" x14ac:dyDescent="0.2">
      <c r="J3756" s="7"/>
      <c r="K3756" s="7"/>
      <c r="L3756" s="7"/>
      <c r="M3756" s="7"/>
      <c r="N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R3756" s="7"/>
      <c r="AT3756" s="7"/>
      <c r="AV3756" s="7"/>
      <c r="AW3756" s="7"/>
      <c r="AX3756" s="7"/>
      <c r="AY3756" s="7"/>
      <c r="AZ3756" s="7"/>
      <c r="BA3756" s="7"/>
      <c r="BI3756" s="7"/>
    </row>
    <row r="3757" spans="10:61" x14ac:dyDescent="0.2">
      <c r="J3757" s="7"/>
      <c r="K3757" s="7"/>
      <c r="L3757" s="7"/>
      <c r="M3757" s="7"/>
      <c r="N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R3757" s="7"/>
      <c r="AT3757" s="7"/>
      <c r="AV3757" s="7"/>
      <c r="AW3757" s="7"/>
      <c r="AX3757" s="7"/>
      <c r="AY3757" s="7"/>
      <c r="AZ3757" s="7"/>
      <c r="BA3757" s="7"/>
      <c r="BI3757" s="7"/>
    </row>
    <row r="3758" spans="10:61" x14ac:dyDescent="0.2">
      <c r="J3758" s="7"/>
      <c r="K3758" s="7"/>
      <c r="L3758" s="7"/>
      <c r="M3758" s="7"/>
      <c r="N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R3758" s="7"/>
      <c r="AT3758" s="7"/>
      <c r="AV3758" s="7"/>
      <c r="AW3758" s="7"/>
      <c r="AX3758" s="7"/>
      <c r="AY3758" s="7"/>
      <c r="AZ3758" s="7"/>
      <c r="BA3758" s="7"/>
      <c r="BI3758" s="7"/>
    </row>
    <row r="3759" spans="10:61" x14ac:dyDescent="0.2">
      <c r="J3759" s="7"/>
      <c r="K3759" s="7"/>
      <c r="L3759" s="7"/>
      <c r="M3759" s="7"/>
      <c r="N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R3759" s="7"/>
      <c r="AT3759" s="7"/>
      <c r="AV3759" s="7"/>
      <c r="AW3759" s="7"/>
      <c r="AX3759" s="7"/>
      <c r="AY3759" s="7"/>
      <c r="AZ3759" s="7"/>
      <c r="BA3759" s="7"/>
      <c r="BI3759" s="7"/>
    </row>
    <row r="3760" spans="10:61" x14ac:dyDescent="0.2">
      <c r="J3760" s="7"/>
      <c r="K3760" s="7"/>
      <c r="L3760" s="7"/>
      <c r="M3760" s="7"/>
      <c r="N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R3760" s="7"/>
      <c r="AT3760" s="7"/>
      <c r="AV3760" s="7"/>
      <c r="AW3760" s="7"/>
      <c r="AX3760" s="7"/>
      <c r="AY3760" s="7"/>
      <c r="AZ3760" s="7"/>
      <c r="BA3760" s="7"/>
      <c r="BI3760" s="7"/>
    </row>
    <row r="3761" spans="10:61" x14ac:dyDescent="0.2">
      <c r="J3761" s="7"/>
      <c r="K3761" s="7"/>
      <c r="L3761" s="7"/>
      <c r="M3761" s="7"/>
      <c r="N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R3761" s="7"/>
      <c r="AT3761" s="7"/>
      <c r="AV3761" s="7"/>
      <c r="AW3761" s="7"/>
      <c r="AX3761" s="7"/>
      <c r="AY3761" s="7"/>
      <c r="AZ3761" s="7"/>
      <c r="BA3761" s="7"/>
      <c r="BI3761" s="7"/>
    </row>
    <row r="3762" spans="10:61" x14ac:dyDescent="0.2">
      <c r="J3762" s="7"/>
      <c r="K3762" s="7"/>
      <c r="L3762" s="7"/>
      <c r="M3762" s="7"/>
      <c r="N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R3762" s="7"/>
      <c r="AT3762" s="7"/>
      <c r="AV3762" s="7"/>
      <c r="AW3762" s="7"/>
      <c r="AX3762" s="7"/>
      <c r="AY3762" s="7"/>
      <c r="AZ3762" s="7"/>
      <c r="BA3762" s="7"/>
      <c r="BI3762" s="7"/>
    </row>
    <row r="3763" spans="10:61" x14ac:dyDescent="0.2">
      <c r="J3763" s="7"/>
      <c r="K3763" s="7"/>
      <c r="L3763" s="7"/>
      <c r="M3763" s="7"/>
      <c r="N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R3763" s="7"/>
      <c r="AT3763" s="7"/>
      <c r="AV3763" s="7"/>
      <c r="AW3763" s="7"/>
      <c r="AX3763" s="7"/>
      <c r="AY3763" s="7"/>
      <c r="AZ3763" s="7"/>
      <c r="BA3763" s="7"/>
      <c r="BI3763" s="7"/>
    </row>
    <row r="3764" spans="10:61" x14ac:dyDescent="0.2">
      <c r="J3764" s="7"/>
      <c r="K3764" s="7"/>
      <c r="L3764" s="7"/>
      <c r="M3764" s="7"/>
      <c r="N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R3764" s="7"/>
      <c r="AT3764" s="7"/>
      <c r="AV3764" s="7"/>
      <c r="AW3764" s="7"/>
      <c r="AX3764" s="7"/>
      <c r="AY3764" s="7"/>
      <c r="AZ3764" s="7"/>
      <c r="BA3764" s="7"/>
      <c r="BI3764" s="7"/>
    </row>
    <row r="3765" spans="10:61" x14ac:dyDescent="0.2">
      <c r="J3765" s="7"/>
      <c r="K3765" s="7"/>
      <c r="L3765" s="7"/>
      <c r="M3765" s="7"/>
      <c r="N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R3765" s="7"/>
      <c r="AT3765" s="7"/>
      <c r="AV3765" s="7"/>
      <c r="AW3765" s="7"/>
      <c r="AX3765" s="7"/>
      <c r="AY3765" s="7"/>
      <c r="AZ3765" s="7"/>
      <c r="BA3765" s="7"/>
      <c r="BI3765" s="7"/>
    </row>
    <row r="3766" spans="10:61" x14ac:dyDescent="0.2">
      <c r="J3766" s="7"/>
      <c r="K3766" s="7"/>
      <c r="L3766" s="7"/>
      <c r="M3766" s="7"/>
      <c r="N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R3766" s="7"/>
      <c r="AT3766" s="7"/>
      <c r="AV3766" s="7"/>
      <c r="AW3766" s="7"/>
      <c r="AX3766" s="7"/>
      <c r="AY3766" s="7"/>
      <c r="AZ3766" s="7"/>
      <c r="BA3766" s="7"/>
      <c r="BI3766" s="7"/>
    </row>
    <row r="3767" spans="10:61" x14ac:dyDescent="0.2">
      <c r="J3767" s="7"/>
      <c r="K3767" s="7"/>
      <c r="L3767" s="7"/>
      <c r="M3767" s="7"/>
      <c r="N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R3767" s="7"/>
      <c r="AT3767" s="7"/>
      <c r="AV3767" s="7"/>
      <c r="AW3767" s="7"/>
      <c r="AX3767" s="7"/>
      <c r="AY3767" s="7"/>
      <c r="AZ3767" s="7"/>
      <c r="BA3767" s="7"/>
      <c r="BI3767" s="7"/>
    </row>
    <row r="3768" spans="10:61" x14ac:dyDescent="0.2">
      <c r="J3768" s="7"/>
      <c r="K3768" s="7"/>
      <c r="L3768" s="7"/>
      <c r="M3768" s="7"/>
      <c r="N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R3768" s="7"/>
      <c r="AT3768" s="7"/>
      <c r="AV3768" s="7"/>
      <c r="AW3768" s="7"/>
      <c r="AX3768" s="7"/>
      <c r="AY3768" s="7"/>
      <c r="AZ3768" s="7"/>
      <c r="BA3768" s="7"/>
      <c r="BI3768" s="7"/>
    </row>
    <row r="3769" spans="10:61" x14ac:dyDescent="0.2">
      <c r="J3769" s="7"/>
      <c r="K3769" s="7"/>
      <c r="L3769" s="7"/>
      <c r="M3769" s="7"/>
      <c r="N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R3769" s="7"/>
      <c r="AT3769" s="7"/>
      <c r="AV3769" s="7"/>
      <c r="AW3769" s="7"/>
      <c r="AX3769" s="7"/>
      <c r="AY3769" s="7"/>
      <c r="AZ3769" s="7"/>
      <c r="BA3769" s="7"/>
      <c r="BI3769" s="7"/>
    </row>
    <row r="3770" spans="10:61" x14ac:dyDescent="0.2">
      <c r="J3770" s="7"/>
      <c r="K3770" s="7"/>
      <c r="L3770" s="7"/>
      <c r="M3770" s="7"/>
      <c r="N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R3770" s="7"/>
      <c r="AT3770" s="7"/>
      <c r="AV3770" s="7"/>
      <c r="AW3770" s="7"/>
      <c r="AX3770" s="7"/>
      <c r="AY3770" s="7"/>
      <c r="AZ3770" s="7"/>
      <c r="BA3770" s="7"/>
      <c r="BI3770" s="7"/>
    </row>
    <row r="3771" spans="10:61" x14ac:dyDescent="0.2">
      <c r="J3771" s="7"/>
      <c r="K3771" s="7"/>
      <c r="L3771" s="7"/>
      <c r="M3771" s="7"/>
      <c r="N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R3771" s="7"/>
      <c r="AT3771" s="7"/>
      <c r="AV3771" s="7"/>
      <c r="AW3771" s="7"/>
      <c r="AX3771" s="7"/>
      <c r="AY3771" s="7"/>
      <c r="AZ3771" s="7"/>
      <c r="BA3771" s="7"/>
      <c r="BI3771" s="7"/>
    </row>
    <row r="3772" spans="10:61" x14ac:dyDescent="0.2">
      <c r="J3772" s="7"/>
      <c r="K3772" s="7"/>
      <c r="L3772" s="7"/>
      <c r="M3772" s="7"/>
      <c r="N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R3772" s="7"/>
      <c r="AT3772" s="7"/>
      <c r="AV3772" s="7"/>
      <c r="AW3772" s="7"/>
      <c r="AX3772" s="7"/>
      <c r="AY3772" s="7"/>
      <c r="AZ3772" s="7"/>
      <c r="BA3772" s="7"/>
      <c r="BI3772" s="7"/>
    </row>
    <row r="3773" spans="10:61" x14ac:dyDescent="0.2">
      <c r="J3773" s="7"/>
      <c r="K3773" s="7"/>
      <c r="L3773" s="7"/>
      <c r="M3773" s="7"/>
      <c r="N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R3773" s="7"/>
      <c r="AT3773" s="7"/>
      <c r="AV3773" s="7"/>
      <c r="AW3773" s="7"/>
      <c r="AX3773" s="7"/>
      <c r="AY3773" s="7"/>
      <c r="AZ3773" s="7"/>
      <c r="BA3773" s="7"/>
      <c r="BI3773" s="7"/>
    </row>
    <row r="3774" spans="10:61" x14ac:dyDescent="0.2">
      <c r="J3774" s="7"/>
      <c r="K3774" s="7"/>
      <c r="L3774" s="7"/>
      <c r="M3774" s="7"/>
      <c r="N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R3774" s="7"/>
      <c r="AT3774" s="7"/>
      <c r="AV3774" s="7"/>
      <c r="AW3774" s="7"/>
      <c r="AX3774" s="7"/>
      <c r="AY3774" s="7"/>
      <c r="AZ3774" s="7"/>
      <c r="BA3774" s="7"/>
      <c r="BI3774" s="7"/>
    </row>
    <row r="3775" spans="10:61" x14ac:dyDescent="0.2">
      <c r="J3775" s="7"/>
      <c r="K3775" s="7"/>
      <c r="L3775" s="7"/>
      <c r="M3775" s="7"/>
      <c r="N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R3775" s="7"/>
      <c r="AT3775" s="7"/>
      <c r="AV3775" s="7"/>
      <c r="AW3775" s="7"/>
      <c r="AX3775" s="7"/>
      <c r="AY3775" s="7"/>
      <c r="AZ3775" s="7"/>
      <c r="BA3775" s="7"/>
      <c r="BI3775" s="7"/>
    </row>
    <row r="3776" spans="10:61" x14ac:dyDescent="0.2">
      <c r="J3776" s="7"/>
      <c r="K3776" s="7"/>
      <c r="L3776" s="7"/>
      <c r="M3776" s="7"/>
      <c r="N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R3776" s="7"/>
      <c r="AT3776" s="7"/>
      <c r="AV3776" s="7"/>
      <c r="AW3776" s="7"/>
      <c r="AX3776" s="7"/>
      <c r="AY3776" s="7"/>
      <c r="AZ3776" s="7"/>
      <c r="BA3776" s="7"/>
      <c r="BI3776" s="7"/>
    </row>
    <row r="3777" spans="10:61" x14ac:dyDescent="0.2">
      <c r="J3777" s="7"/>
      <c r="K3777" s="7"/>
      <c r="L3777" s="7"/>
      <c r="M3777" s="7"/>
      <c r="N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R3777" s="7"/>
      <c r="AT3777" s="7"/>
      <c r="AV3777" s="7"/>
      <c r="AW3777" s="7"/>
      <c r="AX3777" s="7"/>
      <c r="AY3777" s="7"/>
      <c r="AZ3777" s="7"/>
      <c r="BA3777" s="7"/>
      <c r="BI3777" s="7"/>
    </row>
    <row r="3778" spans="10:61" x14ac:dyDescent="0.2">
      <c r="J3778" s="7"/>
      <c r="K3778" s="7"/>
      <c r="L3778" s="7"/>
      <c r="M3778" s="7"/>
      <c r="N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R3778" s="7"/>
      <c r="AT3778" s="7"/>
      <c r="AV3778" s="7"/>
      <c r="AW3778" s="7"/>
      <c r="AX3778" s="7"/>
      <c r="AY3778" s="7"/>
      <c r="AZ3778" s="7"/>
      <c r="BA3778" s="7"/>
      <c r="BI3778" s="7"/>
    </row>
    <row r="3779" spans="10:61" x14ac:dyDescent="0.2">
      <c r="J3779" s="7"/>
      <c r="K3779" s="7"/>
      <c r="L3779" s="7"/>
      <c r="M3779" s="7"/>
      <c r="N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R3779" s="7"/>
      <c r="AT3779" s="7"/>
      <c r="AV3779" s="7"/>
      <c r="AW3779" s="7"/>
      <c r="AX3779" s="7"/>
      <c r="AY3779" s="7"/>
      <c r="AZ3779" s="7"/>
      <c r="BA3779" s="7"/>
      <c r="BI3779" s="7"/>
    </row>
    <row r="3780" spans="10:61" x14ac:dyDescent="0.2">
      <c r="J3780" s="7"/>
      <c r="K3780" s="7"/>
      <c r="L3780" s="7"/>
      <c r="M3780" s="7"/>
      <c r="N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R3780" s="7"/>
      <c r="AT3780" s="7"/>
      <c r="AV3780" s="7"/>
      <c r="AW3780" s="7"/>
      <c r="AX3780" s="7"/>
      <c r="AY3780" s="7"/>
      <c r="AZ3780" s="7"/>
      <c r="BA3780" s="7"/>
      <c r="BI3780" s="7"/>
    </row>
    <row r="3781" spans="10:61" x14ac:dyDescent="0.2">
      <c r="J3781" s="7"/>
      <c r="K3781" s="7"/>
      <c r="L3781" s="7"/>
      <c r="M3781" s="7"/>
      <c r="N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R3781" s="7"/>
      <c r="AT3781" s="7"/>
      <c r="AV3781" s="7"/>
      <c r="AW3781" s="7"/>
      <c r="AX3781" s="7"/>
      <c r="AY3781" s="7"/>
      <c r="AZ3781" s="7"/>
      <c r="BA3781" s="7"/>
      <c r="BI3781" s="7"/>
    </row>
    <row r="3782" spans="10:61" x14ac:dyDescent="0.2">
      <c r="J3782" s="7"/>
      <c r="K3782" s="7"/>
      <c r="L3782" s="7"/>
      <c r="M3782" s="7"/>
      <c r="N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R3782" s="7"/>
      <c r="AT3782" s="7"/>
      <c r="AV3782" s="7"/>
      <c r="AW3782" s="7"/>
      <c r="AX3782" s="7"/>
      <c r="AY3782" s="7"/>
      <c r="AZ3782" s="7"/>
      <c r="BA3782" s="7"/>
      <c r="BI3782" s="7"/>
    </row>
    <row r="3783" spans="10:61" x14ac:dyDescent="0.2">
      <c r="J3783" s="7"/>
      <c r="K3783" s="7"/>
      <c r="L3783" s="7"/>
      <c r="M3783" s="7"/>
      <c r="N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R3783" s="7"/>
      <c r="AT3783" s="7"/>
      <c r="AV3783" s="7"/>
      <c r="AW3783" s="7"/>
      <c r="AX3783" s="7"/>
      <c r="AY3783" s="7"/>
      <c r="AZ3783" s="7"/>
      <c r="BA3783" s="7"/>
      <c r="BI3783" s="7"/>
    </row>
    <row r="3784" spans="10:61" x14ac:dyDescent="0.2">
      <c r="J3784" s="7"/>
      <c r="K3784" s="7"/>
      <c r="L3784" s="7"/>
      <c r="M3784" s="7"/>
      <c r="N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R3784" s="7"/>
      <c r="AT3784" s="7"/>
      <c r="AV3784" s="7"/>
      <c r="AW3784" s="7"/>
      <c r="AX3784" s="7"/>
      <c r="AY3784" s="7"/>
      <c r="AZ3784" s="7"/>
      <c r="BA3784" s="7"/>
      <c r="BI3784" s="7"/>
    </row>
    <row r="3785" spans="10:61" x14ac:dyDescent="0.2">
      <c r="J3785" s="7"/>
      <c r="K3785" s="7"/>
      <c r="L3785" s="7"/>
      <c r="M3785" s="7"/>
      <c r="N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R3785" s="7"/>
      <c r="AT3785" s="7"/>
      <c r="AV3785" s="7"/>
      <c r="AW3785" s="7"/>
      <c r="AX3785" s="7"/>
      <c r="AY3785" s="7"/>
      <c r="AZ3785" s="7"/>
      <c r="BA3785" s="7"/>
      <c r="BI3785" s="7"/>
    </row>
    <row r="3786" spans="10:61" x14ac:dyDescent="0.2">
      <c r="J3786" s="7"/>
      <c r="K3786" s="7"/>
      <c r="L3786" s="7"/>
      <c r="M3786" s="7"/>
      <c r="N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R3786" s="7"/>
      <c r="AT3786" s="7"/>
      <c r="AV3786" s="7"/>
      <c r="AW3786" s="7"/>
      <c r="AX3786" s="7"/>
      <c r="AY3786" s="7"/>
      <c r="AZ3786" s="7"/>
      <c r="BA3786" s="7"/>
      <c r="BI3786" s="7"/>
    </row>
    <row r="3787" spans="10:61" x14ac:dyDescent="0.2">
      <c r="J3787" s="7"/>
      <c r="K3787" s="7"/>
      <c r="L3787" s="7"/>
      <c r="M3787" s="7"/>
      <c r="N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R3787" s="7"/>
      <c r="AT3787" s="7"/>
      <c r="AV3787" s="7"/>
      <c r="AW3787" s="7"/>
      <c r="AX3787" s="7"/>
      <c r="AY3787" s="7"/>
      <c r="AZ3787" s="7"/>
      <c r="BA3787" s="7"/>
      <c r="BI3787" s="7"/>
    </row>
    <row r="3788" spans="10:61" x14ac:dyDescent="0.2">
      <c r="J3788" s="7"/>
      <c r="K3788" s="7"/>
      <c r="L3788" s="7"/>
      <c r="M3788" s="7"/>
      <c r="N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R3788" s="7"/>
      <c r="AT3788" s="7"/>
      <c r="AV3788" s="7"/>
      <c r="AW3788" s="7"/>
      <c r="AX3788" s="7"/>
      <c r="AY3788" s="7"/>
      <c r="AZ3788" s="7"/>
      <c r="BA3788" s="7"/>
      <c r="BI3788" s="7"/>
    </row>
    <row r="3789" spans="10:61" x14ac:dyDescent="0.2">
      <c r="J3789" s="7"/>
      <c r="K3789" s="7"/>
      <c r="L3789" s="7"/>
      <c r="M3789" s="7"/>
      <c r="N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R3789" s="7"/>
      <c r="AT3789" s="7"/>
      <c r="AV3789" s="7"/>
      <c r="AW3789" s="7"/>
      <c r="AX3789" s="7"/>
      <c r="AY3789" s="7"/>
      <c r="AZ3789" s="7"/>
      <c r="BA3789" s="7"/>
      <c r="BI3789" s="7"/>
    </row>
    <row r="3790" spans="10:61" x14ac:dyDescent="0.2">
      <c r="J3790" s="7"/>
      <c r="K3790" s="7"/>
      <c r="L3790" s="7"/>
      <c r="M3790" s="7"/>
      <c r="N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R3790" s="7"/>
      <c r="AT3790" s="7"/>
      <c r="AV3790" s="7"/>
      <c r="AW3790" s="7"/>
      <c r="AX3790" s="7"/>
      <c r="AY3790" s="7"/>
      <c r="AZ3790" s="7"/>
      <c r="BA3790" s="7"/>
      <c r="BI3790" s="7"/>
    </row>
    <row r="3791" spans="10:61" x14ac:dyDescent="0.2">
      <c r="J3791" s="7"/>
      <c r="K3791" s="7"/>
      <c r="L3791" s="7"/>
      <c r="M3791" s="7"/>
      <c r="N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R3791" s="7"/>
      <c r="AT3791" s="7"/>
      <c r="AV3791" s="7"/>
      <c r="AW3791" s="7"/>
      <c r="AX3791" s="7"/>
      <c r="AY3791" s="7"/>
      <c r="AZ3791" s="7"/>
      <c r="BA3791" s="7"/>
      <c r="BI3791" s="7"/>
    </row>
    <row r="3792" spans="10:61" x14ac:dyDescent="0.2">
      <c r="J3792" s="7"/>
      <c r="K3792" s="7"/>
      <c r="L3792" s="7"/>
      <c r="M3792" s="7"/>
      <c r="N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R3792" s="7"/>
      <c r="AT3792" s="7"/>
      <c r="AV3792" s="7"/>
      <c r="AW3792" s="7"/>
      <c r="AX3792" s="7"/>
      <c r="AY3792" s="7"/>
      <c r="AZ3792" s="7"/>
      <c r="BA3792" s="7"/>
      <c r="BI3792" s="7"/>
    </row>
    <row r="3793" spans="10:61" x14ac:dyDescent="0.2">
      <c r="J3793" s="7"/>
      <c r="K3793" s="7"/>
      <c r="L3793" s="7"/>
      <c r="M3793" s="7"/>
      <c r="N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R3793" s="7"/>
      <c r="AT3793" s="7"/>
      <c r="AV3793" s="7"/>
      <c r="AW3793" s="7"/>
      <c r="AX3793" s="7"/>
      <c r="AY3793" s="7"/>
      <c r="AZ3793" s="7"/>
      <c r="BA3793" s="7"/>
      <c r="BI3793" s="7"/>
    </row>
    <row r="3794" spans="10:61" x14ac:dyDescent="0.2">
      <c r="J3794" s="7"/>
      <c r="K3794" s="7"/>
      <c r="L3794" s="7"/>
      <c r="M3794" s="7"/>
      <c r="N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R3794" s="7"/>
      <c r="AT3794" s="7"/>
      <c r="AV3794" s="7"/>
      <c r="AW3794" s="7"/>
      <c r="AX3794" s="7"/>
      <c r="AY3794" s="7"/>
      <c r="AZ3794" s="7"/>
      <c r="BA3794" s="7"/>
      <c r="BI3794" s="7"/>
    </row>
    <row r="3795" spans="10:61" x14ac:dyDescent="0.2">
      <c r="J3795" s="7"/>
      <c r="K3795" s="7"/>
      <c r="L3795" s="7"/>
      <c r="M3795" s="7"/>
      <c r="N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R3795" s="7"/>
      <c r="AT3795" s="7"/>
      <c r="AV3795" s="7"/>
      <c r="AW3795" s="7"/>
      <c r="AX3795" s="7"/>
      <c r="AY3795" s="7"/>
      <c r="AZ3795" s="7"/>
      <c r="BA3795" s="7"/>
      <c r="BI3795" s="7"/>
    </row>
    <row r="3796" spans="10:61" x14ac:dyDescent="0.2">
      <c r="J3796" s="7"/>
      <c r="K3796" s="7"/>
      <c r="L3796" s="7"/>
      <c r="M3796" s="7"/>
      <c r="N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R3796" s="7"/>
      <c r="AT3796" s="7"/>
      <c r="AV3796" s="7"/>
      <c r="AW3796" s="7"/>
      <c r="AX3796" s="7"/>
      <c r="AY3796" s="7"/>
      <c r="AZ3796" s="7"/>
      <c r="BA3796" s="7"/>
      <c r="BI3796" s="7"/>
    </row>
    <row r="3797" spans="10:61" x14ac:dyDescent="0.2">
      <c r="J3797" s="7"/>
      <c r="K3797" s="7"/>
      <c r="L3797" s="7"/>
      <c r="M3797" s="7"/>
      <c r="N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R3797" s="7"/>
      <c r="AT3797" s="7"/>
      <c r="AV3797" s="7"/>
      <c r="AW3797" s="7"/>
      <c r="AX3797" s="7"/>
      <c r="AY3797" s="7"/>
      <c r="AZ3797" s="7"/>
      <c r="BA3797" s="7"/>
      <c r="BI3797" s="7"/>
    </row>
    <row r="3798" spans="10:61" x14ac:dyDescent="0.2">
      <c r="J3798" s="7"/>
      <c r="K3798" s="7"/>
      <c r="L3798" s="7"/>
      <c r="M3798" s="7"/>
      <c r="N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R3798" s="7"/>
      <c r="AT3798" s="7"/>
      <c r="AV3798" s="7"/>
      <c r="AW3798" s="7"/>
      <c r="AX3798" s="7"/>
      <c r="AY3798" s="7"/>
      <c r="AZ3798" s="7"/>
      <c r="BA3798" s="7"/>
      <c r="BI3798" s="7"/>
    </row>
    <row r="3799" spans="10:61" x14ac:dyDescent="0.2">
      <c r="J3799" s="7"/>
      <c r="K3799" s="7"/>
      <c r="L3799" s="7"/>
      <c r="M3799" s="7"/>
      <c r="N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R3799" s="7"/>
      <c r="AT3799" s="7"/>
      <c r="AV3799" s="7"/>
      <c r="AW3799" s="7"/>
      <c r="AX3799" s="7"/>
      <c r="AY3799" s="7"/>
      <c r="AZ3799" s="7"/>
      <c r="BA3799" s="7"/>
      <c r="BI3799" s="7"/>
    </row>
    <row r="3800" spans="10:61" x14ac:dyDescent="0.2">
      <c r="J3800" s="7"/>
      <c r="K3800" s="7"/>
      <c r="L3800" s="7"/>
      <c r="M3800" s="7"/>
      <c r="N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R3800" s="7"/>
      <c r="AT3800" s="7"/>
      <c r="AV3800" s="7"/>
      <c r="AW3800" s="7"/>
      <c r="AX3800" s="7"/>
      <c r="AY3800" s="7"/>
      <c r="AZ3800" s="7"/>
      <c r="BA3800" s="7"/>
      <c r="BI3800" s="7"/>
    </row>
    <row r="3801" spans="10:61" x14ac:dyDescent="0.2">
      <c r="J3801" s="7"/>
      <c r="K3801" s="7"/>
      <c r="L3801" s="7"/>
      <c r="M3801" s="7"/>
      <c r="N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R3801" s="7"/>
      <c r="AT3801" s="7"/>
      <c r="AV3801" s="7"/>
      <c r="AW3801" s="7"/>
      <c r="AX3801" s="7"/>
      <c r="AY3801" s="7"/>
      <c r="AZ3801" s="7"/>
      <c r="BA3801" s="7"/>
      <c r="BI3801" s="7"/>
    </row>
    <row r="3802" spans="10:61" x14ac:dyDescent="0.2">
      <c r="J3802" s="7"/>
      <c r="K3802" s="7"/>
      <c r="L3802" s="7"/>
      <c r="M3802" s="7"/>
      <c r="N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R3802" s="7"/>
      <c r="AT3802" s="7"/>
      <c r="AV3802" s="7"/>
      <c r="AW3802" s="7"/>
      <c r="AX3802" s="7"/>
      <c r="AY3802" s="7"/>
      <c r="AZ3802" s="7"/>
      <c r="BA3802" s="7"/>
      <c r="BI3802" s="7"/>
    </row>
    <row r="3803" spans="10:61" x14ac:dyDescent="0.2">
      <c r="J3803" s="7"/>
      <c r="K3803" s="7"/>
      <c r="L3803" s="7"/>
      <c r="M3803" s="7"/>
      <c r="N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R3803" s="7"/>
      <c r="AT3803" s="7"/>
      <c r="AV3803" s="7"/>
      <c r="AW3803" s="7"/>
      <c r="AX3803" s="7"/>
      <c r="AY3803" s="7"/>
      <c r="AZ3803" s="7"/>
      <c r="BA3803" s="7"/>
      <c r="BI3803" s="7"/>
    </row>
    <row r="3804" spans="10:61" x14ac:dyDescent="0.2">
      <c r="J3804" s="7"/>
      <c r="K3804" s="7"/>
      <c r="L3804" s="7"/>
      <c r="M3804" s="7"/>
      <c r="N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R3804" s="7"/>
      <c r="AT3804" s="7"/>
      <c r="AV3804" s="7"/>
      <c r="AW3804" s="7"/>
      <c r="AX3804" s="7"/>
      <c r="AY3804" s="7"/>
      <c r="AZ3804" s="7"/>
      <c r="BA3804" s="7"/>
      <c r="BI3804" s="7"/>
    </row>
    <row r="3805" spans="10:61" x14ac:dyDescent="0.2">
      <c r="J3805" s="7"/>
      <c r="K3805" s="7"/>
      <c r="L3805" s="7"/>
      <c r="M3805" s="7"/>
      <c r="N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R3805" s="7"/>
      <c r="AT3805" s="7"/>
      <c r="AV3805" s="7"/>
      <c r="AW3805" s="7"/>
      <c r="AX3805" s="7"/>
      <c r="AY3805" s="7"/>
      <c r="AZ3805" s="7"/>
      <c r="BA3805" s="7"/>
      <c r="BI3805" s="7"/>
    </row>
    <row r="3806" spans="10:61" x14ac:dyDescent="0.2">
      <c r="J3806" s="7"/>
      <c r="K3806" s="7"/>
      <c r="L3806" s="7"/>
      <c r="M3806" s="7"/>
      <c r="N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R3806" s="7"/>
      <c r="AT3806" s="7"/>
      <c r="AV3806" s="7"/>
      <c r="AW3806" s="7"/>
      <c r="AX3806" s="7"/>
      <c r="AY3806" s="7"/>
      <c r="AZ3806" s="7"/>
      <c r="BA3806" s="7"/>
      <c r="BI3806" s="7"/>
    </row>
    <row r="3807" spans="10:61" x14ac:dyDescent="0.2">
      <c r="J3807" s="7"/>
      <c r="K3807" s="7"/>
      <c r="L3807" s="7"/>
      <c r="M3807" s="7"/>
      <c r="N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R3807" s="7"/>
      <c r="AT3807" s="7"/>
      <c r="AV3807" s="7"/>
      <c r="AW3807" s="7"/>
      <c r="AX3807" s="7"/>
      <c r="AY3807" s="7"/>
      <c r="AZ3807" s="7"/>
      <c r="BA3807" s="7"/>
      <c r="BI3807" s="7"/>
    </row>
    <row r="3808" spans="10:61" x14ac:dyDescent="0.2">
      <c r="J3808" s="7"/>
      <c r="K3808" s="7"/>
      <c r="L3808" s="7"/>
      <c r="M3808" s="7"/>
      <c r="N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R3808" s="7"/>
      <c r="AT3808" s="7"/>
      <c r="AV3808" s="7"/>
      <c r="AW3808" s="7"/>
      <c r="AX3808" s="7"/>
      <c r="AY3808" s="7"/>
      <c r="AZ3808" s="7"/>
      <c r="BA3808" s="7"/>
      <c r="BI3808" s="7"/>
    </row>
    <row r="3809" spans="10:61" x14ac:dyDescent="0.2">
      <c r="J3809" s="7"/>
      <c r="K3809" s="7"/>
      <c r="L3809" s="7"/>
      <c r="M3809" s="7"/>
      <c r="N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R3809" s="7"/>
      <c r="AT3809" s="7"/>
      <c r="AV3809" s="7"/>
      <c r="AW3809" s="7"/>
      <c r="AX3809" s="7"/>
      <c r="AY3809" s="7"/>
      <c r="AZ3809" s="7"/>
      <c r="BA3809" s="7"/>
      <c r="BI3809" s="7"/>
    </row>
    <row r="3810" spans="10:61" x14ac:dyDescent="0.2">
      <c r="J3810" s="7"/>
      <c r="K3810" s="7"/>
      <c r="L3810" s="7"/>
      <c r="M3810" s="7"/>
      <c r="N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R3810" s="7"/>
      <c r="AT3810" s="7"/>
      <c r="AV3810" s="7"/>
      <c r="AW3810" s="7"/>
      <c r="AX3810" s="7"/>
      <c r="AY3810" s="7"/>
      <c r="AZ3810" s="7"/>
      <c r="BA3810" s="7"/>
      <c r="BI3810" s="7"/>
    </row>
    <row r="3811" spans="10:61" x14ac:dyDescent="0.2">
      <c r="J3811" s="7"/>
      <c r="K3811" s="7"/>
      <c r="L3811" s="7"/>
      <c r="M3811" s="7"/>
      <c r="N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R3811" s="7"/>
      <c r="AT3811" s="7"/>
      <c r="AV3811" s="7"/>
      <c r="AW3811" s="7"/>
      <c r="AX3811" s="7"/>
      <c r="AY3811" s="7"/>
      <c r="AZ3811" s="7"/>
      <c r="BA3811" s="7"/>
      <c r="BI3811" s="7"/>
    </row>
    <row r="3812" spans="10:61" x14ac:dyDescent="0.2">
      <c r="J3812" s="7"/>
      <c r="K3812" s="7"/>
      <c r="L3812" s="7"/>
      <c r="M3812" s="7"/>
      <c r="N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R3812" s="7"/>
      <c r="AT3812" s="7"/>
      <c r="AV3812" s="7"/>
      <c r="AW3812" s="7"/>
      <c r="AX3812" s="7"/>
      <c r="AY3812" s="7"/>
      <c r="AZ3812" s="7"/>
      <c r="BA3812" s="7"/>
      <c r="BI3812" s="7"/>
    </row>
    <row r="3813" spans="10:61" x14ac:dyDescent="0.2">
      <c r="J3813" s="7"/>
      <c r="K3813" s="7"/>
      <c r="L3813" s="7"/>
      <c r="M3813" s="7"/>
      <c r="N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R3813" s="7"/>
      <c r="AT3813" s="7"/>
      <c r="AV3813" s="7"/>
      <c r="AW3813" s="7"/>
      <c r="AX3813" s="7"/>
      <c r="AY3813" s="7"/>
      <c r="AZ3813" s="7"/>
      <c r="BA3813" s="7"/>
      <c r="BI3813" s="7"/>
    </row>
    <row r="3814" spans="10:61" x14ac:dyDescent="0.2">
      <c r="J3814" s="7"/>
      <c r="K3814" s="7"/>
      <c r="L3814" s="7"/>
      <c r="M3814" s="7"/>
      <c r="N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R3814" s="7"/>
      <c r="AT3814" s="7"/>
      <c r="AV3814" s="7"/>
      <c r="AW3814" s="7"/>
      <c r="AX3814" s="7"/>
      <c r="AY3814" s="7"/>
      <c r="AZ3814" s="7"/>
      <c r="BA3814" s="7"/>
      <c r="BI3814" s="7"/>
    </row>
    <row r="3815" spans="10:61" x14ac:dyDescent="0.2">
      <c r="J3815" s="7"/>
      <c r="K3815" s="7"/>
      <c r="L3815" s="7"/>
      <c r="M3815" s="7"/>
      <c r="N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R3815" s="7"/>
      <c r="AT3815" s="7"/>
      <c r="AV3815" s="7"/>
      <c r="AW3815" s="7"/>
      <c r="AX3815" s="7"/>
      <c r="AY3815" s="7"/>
      <c r="AZ3815" s="7"/>
      <c r="BA3815" s="7"/>
      <c r="BI3815" s="7"/>
    </row>
    <row r="3816" spans="10:61" x14ac:dyDescent="0.2">
      <c r="J3816" s="7"/>
      <c r="K3816" s="7"/>
      <c r="L3816" s="7"/>
      <c r="M3816" s="7"/>
      <c r="N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R3816" s="7"/>
      <c r="AT3816" s="7"/>
      <c r="AV3816" s="7"/>
      <c r="AW3816" s="7"/>
      <c r="AX3816" s="7"/>
      <c r="AY3816" s="7"/>
      <c r="AZ3816" s="7"/>
      <c r="BA3816" s="7"/>
      <c r="BI3816" s="7"/>
    </row>
    <row r="3817" spans="10:61" x14ac:dyDescent="0.2">
      <c r="J3817" s="7"/>
      <c r="K3817" s="7"/>
      <c r="L3817" s="7"/>
      <c r="M3817" s="7"/>
      <c r="N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R3817" s="7"/>
      <c r="AT3817" s="7"/>
      <c r="AV3817" s="7"/>
      <c r="AW3817" s="7"/>
      <c r="AX3817" s="7"/>
      <c r="AY3817" s="7"/>
      <c r="AZ3817" s="7"/>
      <c r="BA3817" s="7"/>
      <c r="BI3817" s="7"/>
    </row>
    <row r="3818" spans="10:61" x14ac:dyDescent="0.2">
      <c r="J3818" s="7"/>
      <c r="K3818" s="7"/>
      <c r="L3818" s="7"/>
      <c r="M3818" s="7"/>
      <c r="N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R3818" s="7"/>
      <c r="AT3818" s="7"/>
      <c r="AV3818" s="7"/>
      <c r="AW3818" s="7"/>
      <c r="AX3818" s="7"/>
      <c r="AY3818" s="7"/>
      <c r="AZ3818" s="7"/>
      <c r="BA3818" s="7"/>
      <c r="BI3818" s="7"/>
    </row>
    <row r="3819" spans="10:61" x14ac:dyDescent="0.2">
      <c r="J3819" s="7"/>
      <c r="K3819" s="7"/>
      <c r="L3819" s="7"/>
      <c r="M3819" s="7"/>
      <c r="N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R3819" s="7"/>
      <c r="AT3819" s="7"/>
      <c r="AV3819" s="7"/>
      <c r="AW3819" s="7"/>
      <c r="AX3819" s="7"/>
      <c r="AY3819" s="7"/>
      <c r="AZ3819" s="7"/>
      <c r="BA3819" s="7"/>
      <c r="BI3819" s="7"/>
    </row>
    <row r="3820" spans="10:61" x14ac:dyDescent="0.2">
      <c r="J3820" s="7"/>
      <c r="K3820" s="7"/>
      <c r="L3820" s="7"/>
      <c r="M3820" s="7"/>
      <c r="N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R3820" s="7"/>
      <c r="AT3820" s="7"/>
      <c r="AV3820" s="7"/>
      <c r="AW3820" s="7"/>
      <c r="AX3820" s="7"/>
      <c r="AY3820" s="7"/>
      <c r="AZ3820" s="7"/>
      <c r="BA3820" s="7"/>
      <c r="BI3820" s="7"/>
    </row>
    <row r="3821" spans="10:61" x14ac:dyDescent="0.2">
      <c r="J3821" s="7"/>
      <c r="K3821" s="7"/>
      <c r="L3821" s="7"/>
      <c r="M3821" s="7"/>
      <c r="N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R3821" s="7"/>
      <c r="AT3821" s="7"/>
      <c r="AV3821" s="7"/>
      <c r="AW3821" s="7"/>
      <c r="AX3821" s="7"/>
      <c r="AY3821" s="7"/>
      <c r="AZ3821" s="7"/>
      <c r="BA3821" s="7"/>
      <c r="BI3821" s="7"/>
    </row>
    <row r="3822" spans="10:61" x14ac:dyDescent="0.2">
      <c r="J3822" s="7"/>
      <c r="K3822" s="7"/>
      <c r="L3822" s="7"/>
      <c r="M3822" s="7"/>
      <c r="N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R3822" s="7"/>
      <c r="AT3822" s="7"/>
      <c r="AV3822" s="7"/>
      <c r="AW3822" s="7"/>
      <c r="AX3822" s="7"/>
      <c r="AY3822" s="7"/>
      <c r="AZ3822" s="7"/>
      <c r="BA3822" s="7"/>
      <c r="BI3822" s="7"/>
    </row>
    <row r="3823" spans="10:61" x14ac:dyDescent="0.2">
      <c r="J3823" s="7"/>
      <c r="K3823" s="7"/>
      <c r="L3823" s="7"/>
      <c r="M3823" s="7"/>
      <c r="N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R3823" s="7"/>
      <c r="AT3823" s="7"/>
      <c r="AV3823" s="7"/>
      <c r="AW3823" s="7"/>
      <c r="AX3823" s="7"/>
      <c r="AY3823" s="7"/>
      <c r="AZ3823" s="7"/>
      <c r="BA3823" s="7"/>
      <c r="BI3823" s="7"/>
    </row>
    <row r="3824" spans="10:61" x14ac:dyDescent="0.2">
      <c r="J3824" s="7"/>
      <c r="K3824" s="7"/>
      <c r="L3824" s="7"/>
      <c r="M3824" s="7"/>
      <c r="N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R3824" s="7"/>
      <c r="AT3824" s="7"/>
      <c r="AV3824" s="7"/>
      <c r="AW3824" s="7"/>
      <c r="AX3824" s="7"/>
      <c r="AY3824" s="7"/>
      <c r="AZ3824" s="7"/>
      <c r="BA3824" s="7"/>
      <c r="BI3824" s="7"/>
    </row>
    <row r="3825" spans="10:61" x14ac:dyDescent="0.2">
      <c r="J3825" s="7"/>
      <c r="K3825" s="7"/>
      <c r="L3825" s="7"/>
      <c r="M3825" s="7"/>
      <c r="N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R3825" s="7"/>
      <c r="AT3825" s="7"/>
      <c r="AV3825" s="7"/>
      <c r="AW3825" s="7"/>
      <c r="AX3825" s="7"/>
      <c r="AY3825" s="7"/>
      <c r="AZ3825" s="7"/>
      <c r="BA3825" s="7"/>
      <c r="BI3825" s="7"/>
    </row>
    <row r="3826" spans="10:61" x14ac:dyDescent="0.2">
      <c r="J3826" s="7"/>
      <c r="K3826" s="7"/>
      <c r="L3826" s="7"/>
      <c r="M3826" s="7"/>
      <c r="N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R3826" s="7"/>
      <c r="AT3826" s="7"/>
      <c r="AV3826" s="7"/>
      <c r="AW3826" s="7"/>
      <c r="AX3826" s="7"/>
      <c r="AY3826" s="7"/>
      <c r="AZ3826" s="7"/>
      <c r="BA3826" s="7"/>
      <c r="BI3826" s="7"/>
    </row>
    <row r="3827" spans="10:61" x14ac:dyDescent="0.2">
      <c r="J3827" s="7"/>
      <c r="K3827" s="7"/>
      <c r="L3827" s="7"/>
      <c r="M3827" s="7"/>
      <c r="N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R3827" s="7"/>
      <c r="AT3827" s="7"/>
      <c r="AV3827" s="7"/>
      <c r="AW3827" s="7"/>
      <c r="AX3827" s="7"/>
      <c r="AY3827" s="7"/>
      <c r="AZ3827" s="7"/>
      <c r="BA3827" s="7"/>
      <c r="BI3827" s="7"/>
    </row>
    <row r="3828" spans="10:61" x14ac:dyDescent="0.2">
      <c r="J3828" s="7"/>
      <c r="K3828" s="7"/>
      <c r="L3828" s="7"/>
      <c r="M3828" s="7"/>
      <c r="N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R3828" s="7"/>
      <c r="AT3828" s="7"/>
      <c r="AV3828" s="7"/>
      <c r="AW3828" s="7"/>
      <c r="AX3828" s="7"/>
      <c r="AY3828" s="7"/>
      <c r="AZ3828" s="7"/>
      <c r="BA3828" s="7"/>
      <c r="BI3828" s="7"/>
    </row>
    <row r="3829" spans="10:61" x14ac:dyDescent="0.2">
      <c r="J3829" s="7"/>
      <c r="K3829" s="7"/>
      <c r="L3829" s="7"/>
      <c r="M3829" s="7"/>
      <c r="N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R3829" s="7"/>
      <c r="AT3829" s="7"/>
      <c r="AV3829" s="7"/>
      <c r="AW3829" s="7"/>
      <c r="AX3829" s="7"/>
      <c r="AY3829" s="7"/>
      <c r="AZ3829" s="7"/>
      <c r="BA3829" s="7"/>
      <c r="BI3829" s="7"/>
    </row>
    <row r="3830" spans="10:61" x14ac:dyDescent="0.2">
      <c r="J3830" s="7"/>
      <c r="K3830" s="7"/>
      <c r="L3830" s="7"/>
      <c r="M3830" s="7"/>
      <c r="N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R3830" s="7"/>
      <c r="AT3830" s="7"/>
      <c r="AV3830" s="7"/>
      <c r="AW3830" s="7"/>
      <c r="AX3830" s="7"/>
      <c r="AY3830" s="7"/>
      <c r="AZ3830" s="7"/>
      <c r="BA3830" s="7"/>
      <c r="BI3830" s="7"/>
    </row>
    <row r="3831" spans="10:61" x14ac:dyDescent="0.2">
      <c r="J3831" s="7"/>
      <c r="K3831" s="7"/>
      <c r="L3831" s="7"/>
      <c r="M3831" s="7"/>
      <c r="N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R3831" s="7"/>
      <c r="AT3831" s="7"/>
      <c r="AV3831" s="7"/>
      <c r="AW3831" s="7"/>
      <c r="AX3831" s="7"/>
      <c r="AY3831" s="7"/>
      <c r="AZ3831" s="7"/>
      <c r="BA3831" s="7"/>
      <c r="BI3831" s="7"/>
    </row>
    <row r="3832" spans="10:61" x14ac:dyDescent="0.2">
      <c r="J3832" s="7"/>
      <c r="K3832" s="7"/>
      <c r="L3832" s="7"/>
      <c r="M3832" s="7"/>
      <c r="N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R3832" s="7"/>
      <c r="AT3832" s="7"/>
      <c r="AV3832" s="7"/>
      <c r="AW3832" s="7"/>
      <c r="AX3832" s="7"/>
      <c r="AY3832" s="7"/>
      <c r="AZ3832" s="7"/>
      <c r="BA3832" s="7"/>
      <c r="BI3832" s="7"/>
    </row>
    <row r="3833" spans="10:61" x14ac:dyDescent="0.2">
      <c r="J3833" s="7"/>
      <c r="K3833" s="7"/>
      <c r="L3833" s="7"/>
      <c r="M3833" s="7"/>
      <c r="N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R3833" s="7"/>
      <c r="AT3833" s="7"/>
      <c r="AV3833" s="7"/>
      <c r="AW3833" s="7"/>
      <c r="AX3833" s="7"/>
      <c r="AY3833" s="7"/>
      <c r="AZ3833" s="7"/>
      <c r="BA3833" s="7"/>
      <c r="BI3833" s="7"/>
    </row>
    <row r="3834" spans="10:61" x14ac:dyDescent="0.2">
      <c r="J3834" s="7"/>
      <c r="K3834" s="7"/>
      <c r="L3834" s="7"/>
      <c r="M3834" s="7"/>
      <c r="N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R3834" s="7"/>
      <c r="AT3834" s="7"/>
      <c r="AV3834" s="7"/>
      <c r="AW3834" s="7"/>
      <c r="AX3834" s="7"/>
      <c r="AY3834" s="7"/>
      <c r="AZ3834" s="7"/>
      <c r="BA3834" s="7"/>
      <c r="BI3834" s="7"/>
    </row>
    <row r="3835" spans="10:61" x14ac:dyDescent="0.2">
      <c r="J3835" s="7"/>
      <c r="K3835" s="7"/>
      <c r="L3835" s="7"/>
      <c r="M3835" s="7"/>
      <c r="N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R3835" s="7"/>
      <c r="AT3835" s="7"/>
      <c r="AV3835" s="7"/>
      <c r="AW3835" s="7"/>
      <c r="AX3835" s="7"/>
      <c r="AY3835" s="7"/>
      <c r="AZ3835" s="7"/>
      <c r="BA3835" s="7"/>
      <c r="BI3835" s="7"/>
    </row>
    <row r="3836" spans="10:61" x14ac:dyDescent="0.2">
      <c r="J3836" s="7"/>
      <c r="K3836" s="7"/>
      <c r="L3836" s="7"/>
      <c r="M3836" s="7"/>
      <c r="N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R3836" s="7"/>
      <c r="AT3836" s="7"/>
      <c r="AV3836" s="7"/>
      <c r="AW3836" s="7"/>
      <c r="AX3836" s="7"/>
      <c r="AY3836" s="7"/>
      <c r="AZ3836" s="7"/>
      <c r="BA3836" s="7"/>
      <c r="BI3836" s="7"/>
    </row>
    <row r="3837" spans="10:61" x14ac:dyDescent="0.2">
      <c r="J3837" s="7"/>
      <c r="K3837" s="7"/>
      <c r="L3837" s="7"/>
      <c r="M3837" s="7"/>
      <c r="N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R3837" s="7"/>
      <c r="AT3837" s="7"/>
      <c r="AV3837" s="7"/>
      <c r="AW3837" s="7"/>
      <c r="AX3837" s="7"/>
      <c r="AY3837" s="7"/>
      <c r="AZ3837" s="7"/>
      <c r="BA3837" s="7"/>
      <c r="BI3837" s="7"/>
    </row>
    <row r="3838" spans="10:61" x14ac:dyDescent="0.2">
      <c r="J3838" s="7"/>
      <c r="K3838" s="7"/>
      <c r="L3838" s="7"/>
      <c r="M3838" s="7"/>
      <c r="N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R3838" s="7"/>
      <c r="AT3838" s="7"/>
      <c r="AV3838" s="7"/>
      <c r="AW3838" s="7"/>
      <c r="AX3838" s="7"/>
      <c r="AY3838" s="7"/>
      <c r="AZ3838" s="7"/>
      <c r="BA3838" s="7"/>
      <c r="BI3838" s="7"/>
    </row>
    <row r="3839" spans="10:61" x14ac:dyDescent="0.2">
      <c r="J3839" s="7"/>
      <c r="K3839" s="7"/>
      <c r="L3839" s="7"/>
      <c r="M3839" s="7"/>
      <c r="N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R3839" s="7"/>
      <c r="AT3839" s="7"/>
      <c r="AV3839" s="7"/>
      <c r="AW3839" s="7"/>
      <c r="AX3839" s="7"/>
      <c r="AY3839" s="7"/>
      <c r="AZ3839" s="7"/>
      <c r="BA3839" s="7"/>
      <c r="BI3839" s="7"/>
    </row>
    <row r="3840" spans="10:61" x14ac:dyDescent="0.2">
      <c r="J3840" s="7"/>
      <c r="K3840" s="7"/>
      <c r="L3840" s="7"/>
      <c r="M3840" s="7"/>
      <c r="N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R3840" s="7"/>
      <c r="AT3840" s="7"/>
      <c r="AV3840" s="7"/>
      <c r="AW3840" s="7"/>
      <c r="AX3840" s="7"/>
      <c r="AY3840" s="7"/>
      <c r="AZ3840" s="7"/>
      <c r="BA3840" s="7"/>
      <c r="BI3840" s="7"/>
    </row>
    <row r="3841" spans="10:61" x14ac:dyDescent="0.2">
      <c r="J3841" s="7"/>
      <c r="K3841" s="7"/>
      <c r="L3841" s="7"/>
      <c r="M3841" s="7"/>
      <c r="N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R3841" s="7"/>
      <c r="AT3841" s="7"/>
      <c r="AV3841" s="7"/>
      <c r="AW3841" s="7"/>
      <c r="AX3841" s="7"/>
      <c r="AY3841" s="7"/>
      <c r="AZ3841" s="7"/>
      <c r="BA3841" s="7"/>
      <c r="BI3841" s="7"/>
    </row>
    <row r="3842" spans="10:61" x14ac:dyDescent="0.2">
      <c r="J3842" s="7"/>
      <c r="K3842" s="7"/>
      <c r="L3842" s="7"/>
      <c r="M3842" s="7"/>
      <c r="N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R3842" s="7"/>
      <c r="AT3842" s="7"/>
      <c r="AV3842" s="7"/>
      <c r="AW3842" s="7"/>
      <c r="AX3842" s="7"/>
      <c r="AY3842" s="7"/>
      <c r="AZ3842" s="7"/>
      <c r="BA3842" s="7"/>
      <c r="BI3842" s="7"/>
    </row>
    <row r="3843" spans="10:61" x14ac:dyDescent="0.2">
      <c r="J3843" s="7"/>
      <c r="K3843" s="7"/>
      <c r="L3843" s="7"/>
      <c r="M3843" s="7"/>
      <c r="N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R3843" s="7"/>
      <c r="AT3843" s="7"/>
      <c r="AV3843" s="7"/>
      <c r="AW3843" s="7"/>
      <c r="AX3843" s="7"/>
      <c r="AY3843" s="7"/>
      <c r="AZ3843" s="7"/>
      <c r="BA3843" s="7"/>
      <c r="BI3843" s="7"/>
    </row>
    <row r="3844" spans="10:61" x14ac:dyDescent="0.2">
      <c r="J3844" s="7"/>
      <c r="K3844" s="7"/>
      <c r="L3844" s="7"/>
      <c r="M3844" s="7"/>
      <c r="N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R3844" s="7"/>
      <c r="AT3844" s="7"/>
      <c r="AV3844" s="7"/>
      <c r="AW3844" s="7"/>
      <c r="AX3844" s="7"/>
      <c r="AY3844" s="7"/>
      <c r="AZ3844" s="7"/>
      <c r="BA3844" s="7"/>
      <c r="BI3844" s="7"/>
    </row>
    <row r="3845" spans="10:61" x14ac:dyDescent="0.2">
      <c r="J3845" s="7"/>
      <c r="K3845" s="7"/>
      <c r="L3845" s="7"/>
      <c r="M3845" s="7"/>
      <c r="N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R3845" s="7"/>
      <c r="AT3845" s="7"/>
      <c r="AV3845" s="7"/>
      <c r="AW3845" s="7"/>
      <c r="AX3845" s="7"/>
      <c r="AY3845" s="7"/>
      <c r="AZ3845" s="7"/>
      <c r="BA3845" s="7"/>
      <c r="BI3845" s="7"/>
    </row>
    <row r="3846" spans="10:61" x14ac:dyDescent="0.2">
      <c r="J3846" s="7"/>
      <c r="K3846" s="7"/>
      <c r="L3846" s="7"/>
      <c r="M3846" s="7"/>
      <c r="N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R3846" s="7"/>
      <c r="AT3846" s="7"/>
      <c r="AV3846" s="7"/>
      <c r="AW3846" s="7"/>
      <c r="AX3846" s="7"/>
      <c r="AY3846" s="7"/>
      <c r="AZ3846" s="7"/>
      <c r="BA3846" s="7"/>
      <c r="BI3846" s="7"/>
    </row>
    <row r="3847" spans="10:61" x14ac:dyDescent="0.2">
      <c r="J3847" s="7"/>
      <c r="K3847" s="7"/>
      <c r="L3847" s="7"/>
      <c r="M3847" s="7"/>
      <c r="N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R3847" s="7"/>
      <c r="AT3847" s="7"/>
      <c r="AV3847" s="7"/>
      <c r="AW3847" s="7"/>
      <c r="AX3847" s="7"/>
      <c r="AY3847" s="7"/>
      <c r="AZ3847" s="7"/>
      <c r="BA3847" s="7"/>
      <c r="BI3847" s="7"/>
    </row>
    <row r="3848" spans="10:61" x14ac:dyDescent="0.2">
      <c r="J3848" s="7"/>
      <c r="K3848" s="7"/>
      <c r="L3848" s="7"/>
      <c r="M3848" s="7"/>
      <c r="N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R3848" s="7"/>
      <c r="AT3848" s="7"/>
      <c r="AV3848" s="7"/>
      <c r="AW3848" s="7"/>
      <c r="AX3848" s="7"/>
      <c r="AY3848" s="7"/>
      <c r="AZ3848" s="7"/>
      <c r="BA3848" s="7"/>
      <c r="BI3848" s="7"/>
    </row>
    <row r="3849" spans="10:61" x14ac:dyDescent="0.2">
      <c r="J3849" s="7"/>
      <c r="K3849" s="7"/>
      <c r="L3849" s="7"/>
      <c r="M3849" s="7"/>
      <c r="N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R3849" s="7"/>
      <c r="AT3849" s="7"/>
      <c r="AV3849" s="7"/>
      <c r="AW3849" s="7"/>
      <c r="AX3849" s="7"/>
      <c r="AY3849" s="7"/>
      <c r="AZ3849" s="7"/>
      <c r="BA3849" s="7"/>
      <c r="BI3849" s="7"/>
    </row>
    <row r="3850" spans="10:61" x14ac:dyDescent="0.2">
      <c r="J3850" s="7"/>
      <c r="K3850" s="7"/>
      <c r="L3850" s="7"/>
      <c r="M3850" s="7"/>
      <c r="N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R3850" s="7"/>
      <c r="AT3850" s="7"/>
      <c r="AV3850" s="7"/>
      <c r="AW3850" s="7"/>
      <c r="AX3850" s="7"/>
      <c r="AY3850" s="7"/>
      <c r="AZ3850" s="7"/>
      <c r="BA3850" s="7"/>
      <c r="BI3850" s="7"/>
    </row>
    <row r="3851" spans="10:61" x14ac:dyDescent="0.2">
      <c r="J3851" s="7"/>
      <c r="K3851" s="7"/>
      <c r="L3851" s="7"/>
      <c r="M3851" s="7"/>
      <c r="N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R3851" s="7"/>
      <c r="AT3851" s="7"/>
      <c r="AV3851" s="7"/>
      <c r="AW3851" s="7"/>
      <c r="AX3851" s="7"/>
      <c r="AY3851" s="7"/>
      <c r="AZ3851" s="7"/>
      <c r="BA3851" s="7"/>
      <c r="BI3851" s="7"/>
    </row>
    <row r="3852" spans="10:61" x14ac:dyDescent="0.2">
      <c r="J3852" s="7"/>
      <c r="K3852" s="7"/>
      <c r="L3852" s="7"/>
      <c r="M3852" s="7"/>
      <c r="N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R3852" s="7"/>
      <c r="AT3852" s="7"/>
      <c r="AV3852" s="7"/>
      <c r="AW3852" s="7"/>
      <c r="AX3852" s="7"/>
      <c r="AY3852" s="7"/>
      <c r="AZ3852" s="7"/>
      <c r="BA3852" s="7"/>
      <c r="BI3852" s="7"/>
    </row>
    <row r="3853" spans="10:61" x14ac:dyDescent="0.2">
      <c r="J3853" s="7"/>
      <c r="K3853" s="7"/>
      <c r="L3853" s="7"/>
      <c r="M3853" s="7"/>
      <c r="N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R3853" s="7"/>
      <c r="AT3853" s="7"/>
      <c r="AV3853" s="7"/>
      <c r="AW3853" s="7"/>
      <c r="AX3853" s="7"/>
      <c r="AY3853" s="7"/>
      <c r="AZ3853" s="7"/>
      <c r="BA3853" s="7"/>
      <c r="BI3853" s="7"/>
    </row>
    <row r="3854" spans="10:61" x14ac:dyDescent="0.2">
      <c r="J3854" s="7"/>
      <c r="K3854" s="7"/>
      <c r="L3854" s="7"/>
      <c r="M3854" s="7"/>
      <c r="N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R3854" s="7"/>
      <c r="AT3854" s="7"/>
      <c r="AV3854" s="7"/>
      <c r="AW3854" s="7"/>
      <c r="AX3854" s="7"/>
      <c r="AY3854" s="7"/>
      <c r="AZ3854" s="7"/>
      <c r="BA3854" s="7"/>
      <c r="BI3854" s="7"/>
    </row>
    <row r="3855" spans="10:61" x14ac:dyDescent="0.2">
      <c r="J3855" s="7"/>
      <c r="K3855" s="7"/>
      <c r="L3855" s="7"/>
      <c r="M3855" s="7"/>
      <c r="N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R3855" s="7"/>
      <c r="AT3855" s="7"/>
      <c r="AV3855" s="7"/>
      <c r="AW3855" s="7"/>
      <c r="AX3855" s="7"/>
      <c r="AY3855" s="7"/>
      <c r="AZ3855" s="7"/>
      <c r="BA3855" s="7"/>
      <c r="BI3855" s="7"/>
    </row>
    <row r="3856" spans="10:61" x14ac:dyDescent="0.2">
      <c r="J3856" s="7"/>
      <c r="K3856" s="7"/>
      <c r="L3856" s="7"/>
      <c r="M3856" s="7"/>
      <c r="N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R3856" s="7"/>
      <c r="AT3856" s="7"/>
      <c r="AV3856" s="7"/>
      <c r="AW3856" s="7"/>
      <c r="AX3856" s="7"/>
      <c r="AY3856" s="7"/>
      <c r="AZ3856" s="7"/>
      <c r="BA3856" s="7"/>
      <c r="BI3856" s="7"/>
    </row>
    <row r="3857" spans="10:61" x14ac:dyDescent="0.2">
      <c r="J3857" s="7"/>
      <c r="K3857" s="7"/>
      <c r="L3857" s="7"/>
      <c r="M3857" s="7"/>
      <c r="N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R3857" s="7"/>
      <c r="AT3857" s="7"/>
      <c r="AV3857" s="7"/>
      <c r="AW3857" s="7"/>
      <c r="AX3857" s="7"/>
      <c r="AY3857" s="7"/>
      <c r="AZ3857" s="7"/>
      <c r="BA3857" s="7"/>
      <c r="BI3857" s="7"/>
    </row>
    <row r="3858" spans="10:61" x14ac:dyDescent="0.2">
      <c r="J3858" s="7"/>
      <c r="K3858" s="7"/>
      <c r="L3858" s="7"/>
      <c r="M3858" s="7"/>
      <c r="N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R3858" s="7"/>
      <c r="AT3858" s="7"/>
      <c r="AV3858" s="7"/>
      <c r="AW3858" s="7"/>
      <c r="AX3858" s="7"/>
      <c r="AY3858" s="7"/>
      <c r="AZ3858" s="7"/>
      <c r="BA3858" s="7"/>
      <c r="BI3858" s="7"/>
    </row>
    <row r="3859" spans="10:61" x14ac:dyDescent="0.2">
      <c r="J3859" s="7"/>
      <c r="K3859" s="7"/>
      <c r="L3859" s="7"/>
      <c r="M3859" s="7"/>
      <c r="N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R3859" s="7"/>
      <c r="AT3859" s="7"/>
      <c r="AV3859" s="7"/>
      <c r="AW3859" s="7"/>
      <c r="AX3859" s="7"/>
      <c r="AY3859" s="7"/>
      <c r="AZ3859" s="7"/>
      <c r="BA3859" s="7"/>
      <c r="BI3859" s="7"/>
    </row>
    <row r="3860" spans="10:61" x14ac:dyDescent="0.2">
      <c r="J3860" s="7"/>
      <c r="K3860" s="7"/>
      <c r="L3860" s="7"/>
      <c r="M3860" s="7"/>
      <c r="N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R3860" s="7"/>
      <c r="AT3860" s="7"/>
      <c r="AV3860" s="7"/>
      <c r="AW3860" s="7"/>
      <c r="AX3860" s="7"/>
      <c r="AY3860" s="7"/>
      <c r="AZ3860" s="7"/>
      <c r="BA3860" s="7"/>
      <c r="BI3860" s="7"/>
    </row>
    <row r="3861" spans="10:61" x14ac:dyDescent="0.2">
      <c r="J3861" s="7"/>
      <c r="K3861" s="7"/>
      <c r="L3861" s="7"/>
      <c r="M3861" s="7"/>
      <c r="N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R3861" s="7"/>
      <c r="AT3861" s="7"/>
      <c r="AV3861" s="7"/>
      <c r="AW3861" s="7"/>
      <c r="AX3861" s="7"/>
      <c r="AY3861" s="7"/>
      <c r="AZ3861" s="7"/>
      <c r="BA3861" s="7"/>
      <c r="BI3861" s="7"/>
    </row>
    <row r="3862" spans="10:61" x14ac:dyDescent="0.2">
      <c r="J3862" s="7"/>
      <c r="K3862" s="7"/>
      <c r="L3862" s="7"/>
      <c r="M3862" s="7"/>
      <c r="N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R3862" s="7"/>
      <c r="AT3862" s="7"/>
      <c r="AV3862" s="7"/>
      <c r="AW3862" s="7"/>
      <c r="AX3862" s="7"/>
      <c r="AY3862" s="7"/>
      <c r="AZ3862" s="7"/>
      <c r="BA3862" s="7"/>
      <c r="BI3862" s="7"/>
    </row>
    <row r="3863" spans="10:61" x14ac:dyDescent="0.2">
      <c r="J3863" s="7"/>
      <c r="K3863" s="7"/>
      <c r="L3863" s="7"/>
      <c r="M3863" s="7"/>
      <c r="N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R3863" s="7"/>
      <c r="AT3863" s="7"/>
      <c r="AV3863" s="7"/>
      <c r="AW3863" s="7"/>
      <c r="AX3863" s="7"/>
      <c r="AY3863" s="7"/>
      <c r="AZ3863" s="7"/>
      <c r="BA3863" s="7"/>
      <c r="BI3863" s="7"/>
    </row>
    <row r="3864" spans="10:61" x14ac:dyDescent="0.2">
      <c r="J3864" s="7"/>
      <c r="K3864" s="7"/>
      <c r="L3864" s="7"/>
      <c r="M3864" s="7"/>
      <c r="N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R3864" s="7"/>
      <c r="AT3864" s="7"/>
      <c r="AV3864" s="7"/>
      <c r="AW3864" s="7"/>
      <c r="AX3864" s="7"/>
      <c r="AY3864" s="7"/>
      <c r="AZ3864" s="7"/>
      <c r="BA3864" s="7"/>
      <c r="BI3864" s="7"/>
    </row>
    <row r="3865" spans="10:61" x14ac:dyDescent="0.2">
      <c r="J3865" s="7"/>
      <c r="K3865" s="7"/>
      <c r="L3865" s="7"/>
      <c r="M3865" s="7"/>
      <c r="N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R3865" s="7"/>
      <c r="AT3865" s="7"/>
      <c r="AV3865" s="7"/>
      <c r="AW3865" s="7"/>
      <c r="AX3865" s="7"/>
      <c r="AY3865" s="7"/>
      <c r="AZ3865" s="7"/>
      <c r="BA3865" s="7"/>
      <c r="BI3865" s="7"/>
    </row>
    <row r="3866" spans="10:61" x14ac:dyDescent="0.2">
      <c r="J3866" s="7"/>
      <c r="K3866" s="7"/>
      <c r="L3866" s="7"/>
      <c r="M3866" s="7"/>
      <c r="N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R3866" s="7"/>
      <c r="AT3866" s="7"/>
      <c r="AV3866" s="7"/>
      <c r="AW3866" s="7"/>
      <c r="AX3866" s="7"/>
      <c r="AY3866" s="7"/>
      <c r="AZ3866" s="7"/>
      <c r="BA3866" s="7"/>
      <c r="BI3866" s="7"/>
    </row>
    <row r="3867" spans="10:61" x14ac:dyDescent="0.2">
      <c r="J3867" s="7"/>
      <c r="K3867" s="7"/>
      <c r="L3867" s="7"/>
      <c r="M3867" s="7"/>
      <c r="N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R3867" s="7"/>
      <c r="AT3867" s="7"/>
      <c r="AV3867" s="7"/>
      <c r="AW3867" s="7"/>
      <c r="AX3867" s="7"/>
      <c r="AY3867" s="7"/>
      <c r="AZ3867" s="7"/>
      <c r="BA3867" s="7"/>
      <c r="BI3867" s="7"/>
    </row>
    <row r="3868" spans="10:61" x14ac:dyDescent="0.2">
      <c r="J3868" s="7"/>
      <c r="K3868" s="7"/>
      <c r="L3868" s="7"/>
      <c r="M3868" s="7"/>
      <c r="N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R3868" s="7"/>
      <c r="AT3868" s="7"/>
      <c r="AV3868" s="7"/>
      <c r="AW3868" s="7"/>
      <c r="AX3868" s="7"/>
      <c r="AY3868" s="7"/>
      <c r="AZ3868" s="7"/>
      <c r="BA3868" s="7"/>
      <c r="BI3868" s="7"/>
    </row>
    <row r="3869" spans="10:61" x14ac:dyDescent="0.2">
      <c r="J3869" s="7"/>
      <c r="K3869" s="7"/>
      <c r="L3869" s="7"/>
      <c r="M3869" s="7"/>
      <c r="N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R3869" s="7"/>
      <c r="AT3869" s="7"/>
      <c r="AV3869" s="7"/>
      <c r="AW3869" s="7"/>
      <c r="AX3869" s="7"/>
      <c r="AY3869" s="7"/>
      <c r="AZ3869" s="7"/>
      <c r="BA3869" s="7"/>
      <c r="BI3869" s="7"/>
    </row>
    <row r="3870" spans="10:61" x14ac:dyDescent="0.2">
      <c r="J3870" s="7"/>
      <c r="K3870" s="7"/>
      <c r="L3870" s="7"/>
      <c r="M3870" s="7"/>
      <c r="N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R3870" s="7"/>
      <c r="AT3870" s="7"/>
      <c r="AV3870" s="7"/>
      <c r="AW3870" s="7"/>
      <c r="AX3870" s="7"/>
      <c r="AY3870" s="7"/>
      <c r="AZ3870" s="7"/>
      <c r="BA3870" s="7"/>
      <c r="BI3870" s="7"/>
    </row>
    <row r="3871" spans="10:61" x14ac:dyDescent="0.2">
      <c r="J3871" s="7"/>
      <c r="K3871" s="7"/>
      <c r="L3871" s="7"/>
      <c r="M3871" s="7"/>
      <c r="N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R3871" s="7"/>
      <c r="AT3871" s="7"/>
      <c r="AV3871" s="7"/>
      <c r="AW3871" s="7"/>
      <c r="AX3871" s="7"/>
      <c r="AY3871" s="7"/>
      <c r="AZ3871" s="7"/>
      <c r="BA3871" s="7"/>
      <c r="BI3871" s="7"/>
    </row>
    <row r="3872" spans="10:61" x14ac:dyDescent="0.2">
      <c r="J3872" s="7"/>
      <c r="K3872" s="7"/>
      <c r="L3872" s="7"/>
      <c r="M3872" s="7"/>
      <c r="N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R3872" s="7"/>
      <c r="AT3872" s="7"/>
      <c r="AV3872" s="7"/>
      <c r="AW3872" s="7"/>
      <c r="AX3872" s="7"/>
      <c r="AY3872" s="7"/>
      <c r="AZ3872" s="7"/>
      <c r="BA3872" s="7"/>
      <c r="BI3872" s="7"/>
    </row>
    <row r="3873" spans="10:61" x14ac:dyDescent="0.2">
      <c r="J3873" s="7"/>
      <c r="K3873" s="7"/>
      <c r="L3873" s="7"/>
      <c r="M3873" s="7"/>
      <c r="N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R3873" s="7"/>
      <c r="AT3873" s="7"/>
      <c r="AV3873" s="7"/>
      <c r="AW3873" s="7"/>
      <c r="AX3873" s="7"/>
      <c r="AY3873" s="7"/>
      <c r="AZ3873" s="7"/>
      <c r="BA3873" s="7"/>
      <c r="BI3873" s="7"/>
    </row>
    <row r="3874" spans="10:61" x14ac:dyDescent="0.2">
      <c r="J3874" s="7"/>
      <c r="K3874" s="7"/>
      <c r="L3874" s="7"/>
      <c r="M3874" s="7"/>
      <c r="N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R3874" s="7"/>
      <c r="AT3874" s="7"/>
      <c r="AV3874" s="7"/>
      <c r="AW3874" s="7"/>
      <c r="AX3874" s="7"/>
      <c r="AY3874" s="7"/>
      <c r="AZ3874" s="7"/>
      <c r="BA3874" s="7"/>
      <c r="BI3874" s="7"/>
    </row>
    <row r="3875" spans="10:61" x14ac:dyDescent="0.2">
      <c r="J3875" s="7"/>
      <c r="K3875" s="7"/>
      <c r="L3875" s="7"/>
      <c r="M3875" s="7"/>
      <c r="N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R3875" s="7"/>
      <c r="AT3875" s="7"/>
      <c r="AV3875" s="7"/>
      <c r="AW3875" s="7"/>
      <c r="AX3875" s="7"/>
      <c r="AY3875" s="7"/>
      <c r="AZ3875" s="7"/>
      <c r="BA3875" s="7"/>
      <c r="BI3875" s="7"/>
    </row>
    <row r="3876" spans="10:61" x14ac:dyDescent="0.2">
      <c r="J3876" s="7"/>
      <c r="K3876" s="7"/>
      <c r="L3876" s="7"/>
      <c r="M3876" s="7"/>
      <c r="N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R3876" s="7"/>
      <c r="AT3876" s="7"/>
      <c r="AV3876" s="7"/>
      <c r="AW3876" s="7"/>
      <c r="AX3876" s="7"/>
      <c r="AY3876" s="7"/>
      <c r="AZ3876" s="7"/>
      <c r="BA3876" s="7"/>
      <c r="BI3876" s="7"/>
    </row>
    <row r="3877" spans="10:61" x14ac:dyDescent="0.2">
      <c r="J3877" s="7"/>
      <c r="K3877" s="7"/>
      <c r="L3877" s="7"/>
      <c r="M3877" s="7"/>
      <c r="N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R3877" s="7"/>
      <c r="AT3877" s="7"/>
      <c r="AV3877" s="7"/>
      <c r="AW3877" s="7"/>
      <c r="AX3877" s="7"/>
      <c r="AY3877" s="7"/>
      <c r="AZ3877" s="7"/>
      <c r="BA3877" s="7"/>
      <c r="BI3877" s="7"/>
    </row>
    <row r="3878" spans="10:61" x14ac:dyDescent="0.2">
      <c r="J3878" s="7"/>
      <c r="K3878" s="7"/>
      <c r="L3878" s="7"/>
      <c r="M3878" s="7"/>
      <c r="N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R3878" s="7"/>
      <c r="AT3878" s="7"/>
      <c r="AV3878" s="7"/>
      <c r="AW3878" s="7"/>
      <c r="AX3878" s="7"/>
      <c r="AY3878" s="7"/>
      <c r="AZ3878" s="7"/>
      <c r="BA3878" s="7"/>
      <c r="BI3878" s="7"/>
    </row>
    <row r="3879" spans="10:61" x14ac:dyDescent="0.2">
      <c r="J3879" s="7"/>
      <c r="K3879" s="7"/>
      <c r="L3879" s="7"/>
      <c r="M3879" s="7"/>
      <c r="N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R3879" s="7"/>
      <c r="AT3879" s="7"/>
      <c r="AV3879" s="7"/>
      <c r="AW3879" s="7"/>
      <c r="AX3879" s="7"/>
      <c r="AY3879" s="7"/>
      <c r="AZ3879" s="7"/>
      <c r="BA3879" s="7"/>
      <c r="BI3879" s="7"/>
    </row>
    <row r="3880" spans="10:61" x14ac:dyDescent="0.2">
      <c r="J3880" s="7"/>
      <c r="K3880" s="7"/>
      <c r="L3880" s="7"/>
      <c r="M3880" s="7"/>
      <c r="N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R3880" s="7"/>
      <c r="AT3880" s="7"/>
      <c r="AV3880" s="7"/>
      <c r="AW3880" s="7"/>
      <c r="AX3880" s="7"/>
      <c r="AY3880" s="7"/>
      <c r="AZ3880" s="7"/>
      <c r="BA3880" s="7"/>
      <c r="BI3880" s="7"/>
    </row>
    <row r="3881" spans="10:61" x14ac:dyDescent="0.2">
      <c r="J3881" s="7"/>
      <c r="K3881" s="7"/>
      <c r="L3881" s="7"/>
      <c r="M3881" s="7"/>
      <c r="N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R3881" s="7"/>
      <c r="AT3881" s="7"/>
      <c r="AV3881" s="7"/>
      <c r="AW3881" s="7"/>
      <c r="AX3881" s="7"/>
      <c r="AY3881" s="7"/>
      <c r="AZ3881" s="7"/>
      <c r="BA3881" s="7"/>
      <c r="BI3881" s="7"/>
    </row>
    <row r="3882" spans="10:61" x14ac:dyDescent="0.2">
      <c r="J3882" s="7"/>
      <c r="K3882" s="7"/>
      <c r="L3882" s="7"/>
      <c r="M3882" s="7"/>
      <c r="N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R3882" s="7"/>
      <c r="AT3882" s="7"/>
      <c r="AV3882" s="7"/>
      <c r="AW3882" s="7"/>
      <c r="AX3882" s="7"/>
      <c r="AY3882" s="7"/>
      <c r="AZ3882" s="7"/>
      <c r="BA3882" s="7"/>
      <c r="BI3882" s="7"/>
    </row>
    <row r="3883" spans="10:61" x14ac:dyDescent="0.2">
      <c r="J3883" s="7"/>
      <c r="K3883" s="7"/>
      <c r="L3883" s="7"/>
      <c r="M3883" s="7"/>
      <c r="N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R3883" s="7"/>
      <c r="AT3883" s="7"/>
      <c r="AV3883" s="7"/>
      <c r="AW3883" s="7"/>
      <c r="AX3883" s="7"/>
      <c r="AY3883" s="7"/>
      <c r="AZ3883" s="7"/>
      <c r="BA3883" s="7"/>
      <c r="BI3883" s="7"/>
    </row>
    <row r="3884" spans="10:61" x14ac:dyDescent="0.2">
      <c r="J3884" s="7"/>
      <c r="K3884" s="7"/>
      <c r="L3884" s="7"/>
      <c r="M3884" s="7"/>
      <c r="N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R3884" s="7"/>
      <c r="AT3884" s="7"/>
      <c r="AV3884" s="7"/>
      <c r="AW3884" s="7"/>
      <c r="AX3884" s="7"/>
      <c r="AY3884" s="7"/>
      <c r="AZ3884" s="7"/>
      <c r="BA3884" s="7"/>
      <c r="BI3884" s="7"/>
    </row>
    <row r="3885" spans="10:61" x14ac:dyDescent="0.2">
      <c r="J3885" s="7"/>
      <c r="K3885" s="7"/>
      <c r="L3885" s="7"/>
      <c r="M3885" s="7"/>
      <c r="N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R3885" s="7"/>
      <c r="AT3885" s="7"/>
      <c r="AV3885" s="7"/>
      <c r="AW3885" s="7"/>
      <c r="AX3885" s="7"/>
      <c r="AY3885" s="7"/>
      <c r="AZ3885" s="7"/>
      <c r="BA3885" s="7"/>
      <c r="BI3885" s="7"/>
    </row>
    <row r="3886" spans="10:61" x14ac:dyDescent="0.2">
      <c r="J3886" s="7"/>
      <c r="K3886" s="7"/>
      <c r="L3886" s="7"/>
      <c r="M3886" s="7"/>
      <c r="N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R3886" s="7"/>
      <c r="AT3886" s="7"/>
      <c r="AV3886" s="7"/>
      <c r="AW3886" s="7"/>
      <c r="AX3886" s="7"/>
      <c r="AY3886" s="7"/>
      <c r="AZ3886" s="7"/>
      <c r="BA3886" s="7"/>
      <c r="BI3886" s="7"/>
    </row>
    <row r="3887" spans="10:61" x14ac:dyDescent="0.2">
      <c r="J3887" s="7"/>
      <c r="K3887" s="7"/>
      <c r="L3887" s="7"/>
      <c r="M3887" s="7"/>
      <c r="N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R3887" s="7"/>
      <c r="AT3887" s="7"/>
      <c r="AV3887" s="7"/>
      <c r="AW3887" s="7"/>
      <c r="AX3887" s="7"/>
      <c r="AY3887" s="7"/>
      <c r="AZ3887" s="7"/>
      <c r="BA3887" s="7"/>
      <c r="BI3887" s="7"/>
    </row>
    <row r="3888" spans="10:61" x14ac:dyDescent="0.2">
      <c r="J3888" s="7"/>
      <c r="K3888" s="7"/>
      <c r="L3888" s="7"/>
      <c r="M3888" s="7"/>
      <c r="N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R3888" s="7"/>
      <c r="AT3888" s="7"/>
      <c r="AV3888" s="7"/>
      <c r="AW3888" s="7"/>
      <c r="AX3888" s="7"/>
      <c r="AY3888" s="7"/>
      <c r="AZ3888" s="7"/>
      <c r="BA3888" s="7"/>
      <c r="BI3888" s="7"/>
    </row>
    <row r="3889" spans="10:61" x14ac:dyDescent="0.2">
      <c r="J3889" s="7"/>
      <c r="K3889" s="7"/>
      <c r="L3889" s="7"/>
      <c r="M3889" s="7"/>
      <c r="N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R3889" s="7"/>
      <c r="AT3889" s="7"/>
      <c r="AV3889" s="7"/>
      <c r="AW3889" s="7"/>
      <c r="AX3889" s="7"/>
      <c r="AY3889" s="7"/>
      <c r="AZ3889" s="7"/>
      <c r="BA3889" s="7"/>
      <c r="BI3889" s="7"/>
    </row>
    <row r="3890" spans="10:61" x14ac:dyDescent="0.2">
      <c r="J3890" s="7"/>
      <c r="K3890" s="7"/>
      <c r="L3890" s="7"/>
      <c r="M3890" s="7"/>
      <c r="N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R3890" s="7"/>
      <c r="AT3890" s="7"/>
      <c r="AV3890" s="7"/>
      <c r="AW3890" s="7"/>
      <c r="AX3890" s="7"/>
      <c r="AY3890" s="7"/>
      <c r="AZ3890" s="7"/>
      <c r="BA3890" s="7"/>
      <c r="BI3890" s="7"/>
    </row>
    <row r="3891" spans="10:61" x14ac:dyDescent="0.2">
      <c r="J3891" s="7"/>
      <c r="K3891" s="7"/>
      <c r="L3891" s="7"/>
      <c r="M3891" s="7"/>
      <c r="N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R3891" s="7"/>
      <c r="AT3891" s="7"/>
      <c r="AV3891" s="7"/>
      <c r="AW3891" s="7"/>
      <c r="AX3891" s="7"/>
      <c r="AY3891" s="7"/>
      <c r="AZ3891" s="7"/>
      <c r="BA3891" s="7"/>
      <c r="BI3891" s="7"/>
    </row>
    <row r="3892" spans="10:61" x14ac:dyDescent="0.2">
      <c r="J3892" s="7"/>
      <c r="K3892" s="7"/>
      <c r="L3892" s="7"/>
      <c r="M3892" s="7"/>
      <c r="N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R3892" s="7"/>
      <c r="AT3892" s="7"/>
      <c r="AV3892" s="7"/>
      <c r="AW3892" s="7"/>
      <c r="AX3892" s="7"/>
      <c r="AY3892" s="7"/>
      <c r="AZ3892" s="7"/>
      <c r="BA3892" s="7"/>
      <c r="BI3892" s="7"/>
    </row>
    <row r="3893" spans="10:61" x14ac:dyDescent="0.2">
      <c r="J3893" s="7"/>
      <c r="K3893" s="7"/>
      <c r="L3893" s="7"/>
      <c r="M3893" s="7"/>
      <c r="N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R3893" s="7"/>
      <c r="AT3893" s="7"/>
      <c r="AV3893" s="7"/>
      <c r="AW3893" s="7"/>
      <c r="AX3893" s="7"/>
      <c r="AY3893" s="7"/>
      <c r="AZ3893" s="7"/>
      <c r="BA3893" s="7"/>
      <c r="BI3893" s="7"/>
    </row>
    <row r="3894" spans="10:61" x14ac:dyDescent="0.2">
      <c r="J3894" s="7"/>
      <c r="K3894" s="7"/>
      <c r="L3894" s="7"/>
      <c r="M3894" s="7"/>
      <c r="N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R3894" s="7"/>
      <c r="AT3894" s="7"/>
      <c r="AV3894" s="7"/>
      <c r="AW3894" s="7"/>
      <c r="AX3894" s="7"/>
      <c r="AY3894" s="7"/>
      <c r="AZ3894" s="7"/>
      <c r="BA3894" s="7"/>
      <c r="BI3894" s="7"/>
    </row>
    <row r="3895" spans="10:61" x14ac:dyDescent="0.2">
      <c r="J3895" s="7"/>
      <c r="K3895" s="7"/>
      <c r="L3895" s="7"/>
      <c r="M3895" s="7"/>
      <c r="N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R3895" s="7"/>
      <c r="AT3895" s="7"/>
      <c r="AV3895" s="7"/>
      <c r="AW3895" s="7"/>
      <c r="AX3895" s="7"/>
      <c r="AY3895" s="7"/>
      <c r="AZ3895" s="7"/>
      <c r="BA3895" s="7"/>
      <c r="BI3895" s="7"/>
    </row>
    <row r="3896" spans="10:61" x14ac:dyDescent="0.2">
      <c r="J3896" s="7"/>
      <c r="K3896" s="7"/>
      <c r="L3896" s="7"/>
      <c r="M3896" s="7"/>
      <c r="N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R3896" s="7"/>
      <c r="AT3896" s="7"/>
      <c r="AV3896" s="7"/>
      <c r="AW3896" s="7"/>
      <c r="AX3896" s="7"/>
      <c r="AY3896" s="7"/>
      <c r="AZ3896" s="7"/>
      <c r="BA3896" s="7"/>
      <c r="BI3896" s="7"/>
    </row>
    <row r="3897" spans="10:61" x14ac:dyDescent="0.2">
      <c r="J3897" s="7"/>
      <c r="K3897" s="7"/>
      <c r="L3897" s="7"/>
      <c r="M3897" s="7"/>
      <c r="N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R3897" s="7"/>
      <c r="AT3897" s="7"/>
      <c r="AV3897" s="7"/>
      <c r="AW3897" s="7"/>
      <c r="AX3897" s="7"/>
      <c r="AY3897" s="7"/>
      <c r="AZ3897" s="7"/>
      <c r="BA3897" s="7"/>
      <c r="BI3897" s="7"/>
    </row>
    <row r="3898" spans="10:61" x14ac:dyDescent="0.2">
      <c r="J3898" s="7"/>
      <c r="K3898" s="7"/>
      <c r="L3898" s="7"/>
      <c r="M3898" s="7"/>
      <c r="N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R3898" s="7"/>
      <c r="AT3898" s="7"/>
      <c r="AV3898" s="7"/>
      <c r="AW3898" s="7"/>
      <c r="AX3898" s="7"/>
      <c r="AY3898" s="7"/>
      <c r="AZ3898" s="7"/>
      <c r="BA3898" s="7"/>
      <c r="BI3898" s="7"/>
    </row>
    <row r="3899" spans="10:61" x14ac:dyDescent="0.2">
      <c r="J3899" s="7"/>
      <c r="K3899" s="7"/>
      <c r="L3899" s="7"/>
      <c r="M3899" s="7"/>
      <c r="N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R3899" s="7"/>
      <c r="AT3899" s="7"/>
      <c r="AV3899" s="7"/>
      <c r="AW3899" s="7"/>
      <c r="AX3899" s="7"/>
      <c r="AY3899" s="7"/>
      <c r="AZ3899" s="7"/>
      <c r="BA3899" s="7"/>
      <c r="BI3899" s="7"/>
    </row>
    <row r="3900" spans="10:61" x14ac:dyDescent="0.2">
      <c r="J3900" s="7"/>
      <c r="K3900" s="7"/>
      <c r="L3900" s="7"/>
      <c r="M3900" s="7"/>
      <c r="N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R3900" s="7"/>
      <c r="AT3900" s="7"/>
      <c r="AV3900" s="7"/>
      <c r="AW3900" s="7"/>
      <c r="AX3900" s="7"/>
      <c r="AY3900" s="7"/>
      <c r="AZ3900" s="7"/>
      <c r="BA3900" s="7"/>
      <c r="BI3900" s="7"/>
    </row>
    <row r="3901" spans="10:61" x14ac:dyDescent="0.2">
      <c r="J3901" s="7"/>
      <c r="K3901" s="7"/>
      <c r="L3901" s="7"/>
      <c r="M3901" s="7"/>
      <c r="N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R3901" s="7"/>
      <c r="AT3901" s="7"/>
      <c r="AV3901" s="7"/>
      <c r="AW3901" s="7"/>
      <c r="AX3901" s="7"/>
      <c r="AY3901" s="7"/>
      <c r="AZ3901" s="7"/>
      <c r="BA3901" s="7"/>
      <c r="BI3901" s="7"/>
    </row>
    <row r="3902" spans="10:61" x14ac:dyDescent="0.2">
      <c r="J3902" s="7"/>
      <c r="K3902" s="7"/>
      <c r="L3902" s="7"/>
      <c r="M3902" s="7"/>
      <c r="N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R3902" s="7"/>
      <c r="AT3902" s="7"/>
      <c r="AV3902" s="7"/>
      <c r="AW3902" s="7"/>
      <c r="AX3902" s="7"/>
      <c r="AY3902" s="7"/>
      <c r="AZ3902" s="7"/>
      <c r="BA3902" s="7"/>
      <c r="BI3902" s="7"/>
    </row>
    <row r="3903" spans="10:61" x14ac:dyDescent="0.2">
      <c r="J3903" s="7"/>
      <c r="K3903" s="7"/>
      <c r="L3903" s="7"/>
      <c r="M3903" s="7"/>
      <c r="N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R3903" s="7"/>
      <c r="AT3903" s="7"/>
      <c r="AV3903" s="7"/>
      <c r="AW3903" s="7"/>
      <c r="AX3903" s="7"/>
      <c r="AY3903" s="7"/>
      <c r="AZ3903" s="7"/>
      <c r="BA3903" s="7"/>
      <c r="BI3903" s="7"/>
    </row>
    <row r="3904" spans="10:61" x14ac:dyDescent="0.2">
      <c r="J3904" s="7"/>
      <c r="K3904" s="7"/>
      <c r="L3904" s="7"/>
      <c r="M3904" s="7"/>
      <c r="N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R3904" s="7"/>
      <c r="AT3904" s="7"/>
      <c r="AV3904" s="7"/>
      <c r="AW3904" s="7"/>
      <c r="AX3904" s="7"/>
      <c r="AY3904" s="7"/>
      <c r="AZ3904" s="7"/>
      <c r="BA3904" s="7"/>
      <c r="BI3904" s="7"/>
    </row>
    <row r="3905" spans="10:61" x14ac:dyDescent="0.2">
      <c r="J3905" s="7"/>
      <c r="K3905" s="7"/>
      <c r="L3905" s="7"/>
      <c r="M3905" s="7"/>
      <c r="N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R3905" s="7"/>
      <c r="AT3905" s="7"/>
      <c r="AV3905" s="7"/>
      <c r="AW3905" s="7"/>
      <c r="AX3905" s="7"/>
      <c r="AY3905" s="7"/>
      <c r="AZ3905" s="7"/>
      <c r="BA3905" s="7"/>
      <c r="BI3905" s="7"/>
    </row>
    <row r="3906" spans="10:61" x14ac:dyDescent="0.2">
      <c r="J3906" s="7"/>
      <c r="K3906" s="7"/>
      <c r="L3906" s="7"/>
      <c r="M3906" s="7"/>
      <c r="N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R3906" s="7"/>
      <c r="AT3906" s="7"/>
      <c r="AV3906" s="7"/>
      <c r="AW3906" s="7"/>
      <c r="AX3906" s="7"/>
      <c r="AY3906" s="7"/>
      <c r="AZ3906" s="7"/>
      <c r="BA3906" s="7"/>
      <c r="BI3906" s="7"/>
    </row>
    <row r="3907" spans="10:61" x14ac:dyDescent="0.2">
      <c r="J3907" s="7"/>
      <c r="K3907" s="7"/>
      <c r="L3907" s="7"/>
      <c r="M3907" s="7"/>
      <c r="N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R3907" s="7"/>
      <c r="AT3907" s="7"/>
      <c r="AV3907" s="7"/>
      <c r="AW3907" s="7"/>
      <c r="AX3907" s="7"/>
      <c r="AY3907" s="7"/>
      <c r="AZ3907" s="7"/>
      <c r="BA3907" s="7"/>
      <c r="BI3907" s="7"/>
    </row>
    <row r="3908" spans="10:61" x14ac:dyDescent="0.2">
      <c r="J3908" s="7"/>
      <c r="K3908" s="7"/>
      <c r="L3908" s="7"/>
      <c r="M3908" s="7"/>
      <c r="N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R3908" s="7"/>
      <c r="AT3908" s="7"/>
      <c r="AV3908" s="7"/>
      <c r="AW3908" s="7"/>
      <c r="AX3908" s="7"/>
      <c r="AY3908" s="7"/>
      <c r="AZ3908" s="7"/>
      <c r="BA3908" s="7"/>
      <c r="BI3908" s="7"/>
    </row>
    <row r="3909" spans="10:61" x14ac:dyDescent="0.2">
      <c r="J3909" s="7"/>
      <c r="K3909" s="7"/>
      <c r="L3909" s="7"/>
      <c r="M3909" s="7"/>
      <c r="N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R3909" s="7"/>
      <c r="AT3909" s="7"/>
      <c r="AV3909" s="7"/>
      <c r="AW3909" s="7"/>
      <c r="AX3909" s="7"/>
      <c r="AY3909" s="7"/>
      <c r="AZ3909" s="7"/>
      <c r="BA3909" s="7"/>
      <c r="BI3909" s="7"/>
    </row>
    <row r="3910" spans="10:61" x14ac:dyDescent="0.2">
      <c r="J3910" s="7"/>
      <c r="K3910" s="7"/>
      <c r="L3910" s="7"/>
      <c r="M3910" s="7"/>
      <c r="N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R3910" s="7"/>
      <c r="AT3910" s="7"/>
      <c r="AV3910" s="7"/>
      <c r="AW3910" s="7"/>
      <c r="AX3910" s="7"/>
      <c r="AY3910" s="7"/>
      <c r="AZ3910" s="7"/>
      <c r="BA3910" s="7"/>
      <c r="BI3910" s="7"/>
    </row>
    <row r="3911" spans="10:61" x14ac:dyDescent="0.2">
      <c r="J3911" s="7"/>
      <c r="K3911" s="7"/>
      <c r="L3911" s="7"/>
      <c r="M3911" s="7"/>
      <c r="N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R3911" s="7"/>
      <c r="AT3911" s="7"/>
      <c r="AV3911" s="7"/>
      <c r="AW3911" s="7"/>
      <c r="AX3911" s="7"/>
      <c r="AY3911" s="7"/>
      <c r="AZ3911" s="7"/>
      <c r="BA3911" s="7"/>
      <c r="BI3911" s="7"/>
    </row>
    <row r="3912" spans="10:61" x14ac:dyDescent="0.2">
      <c r="J3912" s="7"/>
      <c r="K3912" s="7"/>
      <c r="L3912" s="7"/>
      <c r="M3912" s="7"/>
      <c r="N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R3912" s="7"/>
      <c r="AT3912" s="7"/>
      <c r="AV3912" s="7"/>
      <c r="AW3912" s="7"/>
      <c r="AX3912" s="7"/>
      <c r="AY3912" s="7"/>
      <c r="AZ3912" s="7"/>
      <c r="BA3912" s="7"/>
      <c r="BI3912" s="7"/>
    </row>
    <row r="3913" spans="10:61" x14ac:dyDescent="0.2">
      <c r="J3913" s="7"/>
      <c r="K3913" s="7"/>
      <c r="L3913" s="7"/>
      <c r="M3913" s="7"/>
      <c r="N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R3913" s="7"/>
      <c r="AT3913" s="7"/>
      <c r="AV3913" s="7"/>
      <c r="AW3913" s="7"/>
      <c r="AX3913" s="7"/>
      <c r="AY3913" s="7"/>
      <c r="AZ3913" s="7"/>
      <c r="BA3913" s="7"/>
      <c r="BI3913" s="7"/>
    </row>
    <row r="3914" spans="10:61" x14ac:dyDescent="0.2">
      <c r="J3914" s="7"/>
      <c r="K3914" s="7"/>
      <c r="L3914" s="7"/>
      <c r="M3914" s="7"/>
      <c r="N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R3914" s="7"/>
      <c r="AT3914" s="7"/>
      <c r="AV3914" s="7"/>
      <c r="AW3914" s="7"/>
      <c r="AX3914" s="7"/>
      <c r="AY3914" s="7"/>
      <c r="AZ3914" s="7"/>
      <c r="BA3914" s="7"/>
      <c r="BI3914" s="7"/>
    </row>
    <row r="3915" spans="10:61" x14ac:dyDescent="0.2">
      <c r="J3915" s="7"/>
      <c r="K3915" s="7"/>
      <c r="L3915" s="7"/>
      <c r="M3915" s="7"/>
      <c r="N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R3915" s="7"/>
      <c r="AT3915" s="7"/>
      <c r="AV3915" s="7"/>
      <c r="AW3915" s="7"/>
      <c r="AX3915" s="7"/>
      <c r="AY3915" s="7"/>
      <c r="AZ3915" s="7"/>
      <c r="BA3915" s="7"/>
      <c r="BI3915" s="7"/>
    </row>
    <row r="3916" spans="10:61" x14ac:dyDescent="0.2">
      <c r="J3916" s="7"/>
      <c r="K3916" s="7"/>
      <c r="L3916" s="7"/>
      <c r="M3916" s="7"/>
      <c r="N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R3916" s="7"/>
      <c r="AT3916" s="7"/>
      <c r="AV3916" s="7"/>
      <c r="AW3916" s="7"/>
      <c r="AX3916" s="7"/>
      <c r="AY3916" s="7"/>
      <c r="AZ3916" s="7"/>
      <c r="BA3916" s="7"/>
      <c r="BI3916" s="7"/>
    </row>
    <row r="3917" spans="10:61" x14ac:dyDescent="0.2">
      <c r="J3917" s="7"/>
      <c r="K3917" s="7"/>
      <c r="L3917" s="7"/>
      <c r="M3917" s="7"/>
      <c r="N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R3917" s="7"/>
      <c r="AT3917" s="7"/>
      <c r="AV3917" s="7"/>
      <c r="AW3917" s="7"/>
      <c r="AX3917" s="7"/>
      <c r="AY3917" s="7"/>
      <c r="AZ3917" s="7"/>
      <c r="BA3917" s="7"/>
      <c r="BI3917" s="7"/>
    </row>
    <row r="3918" spans="10:61" x14ac:dyDescent="0.2">
      <c r="J3918" s="7"/>
      <c r="K3918" s="7"/>
      <c r="L3918" s="7"/>
      <c r="M3918" s="7"/>
      <c r="N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R3918" s="7"/>
      <c r="AT3918" s="7"/>
      <c r="AV3918" s="7"/>
      <c r="AW3918" s="7"/>
      <c r="AX3918" s="7"/>
      <c r="AY3918" s="7"/>
      <c r="AZ3918" s="7"/>
      <c r="BA3918" s="7"/>
      <c r="BI3918" s="7"/>
    </row>
    <row r="3919" spans="10:61" x14ac:dyDescent="0.2">
      <c r="J3919" s="7"/>
      <c r="K3919" s="7"/>
      <c r="L3919" s="7"/>
      <c r="M3919" s="7"/>
      <c r="N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R3919" s="7"/>
      <c r="AT3919" s="7"/>
      <c r="AV3919" s="7"/>
      <c r="AW3919" s="7"/>
      <c r="AX3919" s="7"/>
      <c r="AY3919" s="7"/>
      <c r="AZ3919" s="7"/>
      <c r="BA3919" s="7"/>
      <c r="BI3919" s="7"/>
    </row>
    <row r="3920" spans="10:61" x14ac:dyDescent="0.2">
      <c r="J3920" s="7"/>
      <c r="K3920" s="7"/>
      <c r="L3920" s="7"/>
      <c r="M3920" s="7"/>
      <c r="N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R3920" s="7"/>
      <c r="AT3920" s="7"/>
      <c r="AV3920" s="7"/>
      <c r="AW3920" s="7"/>
      <c r="AX3920" s="7"/>
      <c r="AY3920" s="7"/>
      <c r="AZ3920" s="7"/>
      <c r="BA3920" s="7"/>
      <c r="BI3920" s="7"/>
    </row>
    <row r="3921" spans="10:61" x14ac:dyDescent="0.2">
      <c r="J3921" s="7"/>
      <c r="K3921" s="7"/>
      <c r="L3921" s="7"/>
      <c r="M3921" s="7"/>
      <c r="N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R3921" s="7"/>
      <c r="AT3921" s="7"/>
      <c r="AV3921" s="7"/>
      <c r="AW3921" s="7"/>
      <c r="AX3921" s="7"/>
      <c r="AY3921" s="7"/>
      <c r="AZ3921" s="7"/>
      <c r="BA3921" s="7"/>
      <c r="BI3921" s="7"/>
    </row>
    <row r="3922" spans="10:61" x14ac:dyDescent="0.2">
      <c r="J3922" s="7"/>
      <c r="K3922" s="7"/>
      <c r="L3922" s="7"/>
      <c r="M3922" s="7"/>
      <c r="N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R3922" s="7"/>
      <c r="AT3922" s="7"/>
      <c r="AV3922" s="7"/>
      <c r="AW3922" s="7"/>
      <c r="AX3922" s="7"/>
      <c r="AY3922" s="7"/>
      <c r="AZ3922" s="7"/>
      <c r="BA3922" s="7"/>
      <c r="BI3922" s="7"/>
    </row>
    <row r="3923" spans="10:61" x14ac:dyDescent="0.2">
      <c r="J3923" s="7"/>
      <c r="K3923" s="7"/>
      <c r="L3923" s="7"/>
      <c r="M3923" s="7"/>
      <c r="N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R3923" s="7"/>
      <c r="AT3923" s="7"/>
      <c r="AV3923" s="7"/>
      <c r="AW3923" s="7"/>
      <c r="AX3923" s="7"/>
      <c r="AY3923" s="7"/>
      <c r="AZ3923" s="7"/>
      <c r="BA3923" s="7"/>
      <c r="BI3923" s="7"/>
    </row>
    <row r="3924" spans="10:61" x14ac:dyDescent="0.2">
      <c r="J3924" s="7"/>
      <c r="K3924" s="7"/>
      <c r="L3924" s="7"/>
      <c r="M3924" s="7"/>
      <c r="N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R3924" s="7"/>
      <c r="AT3924" s="7"/>
      <c r="AV3924" s="7"/>
      <c r="AW3924" s="7"/>
      <c r="AX3924" s="7"/>
      <c r="AY3924" s="7"/>
      <c r="AZ3924" s="7"/>
      <c r="BA3924" s="7"/>
      <c r="BI3924" s="7"/>
    </row>
    <row r="3925" spans="10:61" x14ac:dyDescent="0.2">
      <c r="J3925" s="7"/>
      <c r="K3925" s="7"/>
      <c r="L3925" s="7"/>
      <c r="M3925" s="7"/>
      <c r="N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R3925" s="7"/>
      <c r="AT3925" s="7"/>
      <c r="AV3925" s="7"/>
      <c r="AW3925" s="7"/>
      <c r="AX3925" s="7"/>
      <c r="AY3925" s="7"/>
      <c r="AZ3925" s="7"/>
      <c r="BA3925" s="7"/>
      <c r="BI3925" s="7"/>
    </row>
    <row r="3926" spans="10:61" x14ac:dyDescent="0.2">
      <c r="J3926" s="7"/>
      <c r="K3926" s="7"/>
      <c r="L3926" s="7"/>
      <c r="M3926" s="7"/>
      <c r="N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R3926" s="7"/>
      <c r="AT3926" s="7"/>
      <c r="AV3926" s="7"/>
      <c r="AW3926" s="7"/>
      <c r="AX3926" s="7"/>
      <c r="AY3926" s="7"/>
      <c r="AZ3926" s="7"/>
      <c r="BA3926" s="7"/>
      <c r="BI3926" s="7"/>
    </row>
    <row r="3927" spans="10:61" x14ac:dyDescent="0.2">
      <c r="J3927" s="7"/>
      <c r="K3927" s="7"/>
      <c r="L3927" s="7"/>
      <c r="M3927" s="7"/>
      <c r="N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R3927" s="7"/>
      <c r="AT3927" s="7"/>
      <c r="AV3927" s="7"/>
      <c r="AW3927" s="7"/>
      <c r="AX3927" s="7"/>
      <c r="AY3927" s="7"/>
      <c r="AZ3927" s="7"/>
      <c r="BA3927" s="7"/>
      <c r="BI3927" s="7"/>
    </row>
    <row r="3928" spans="10:61" x14ac:dyDescent="0.2">
      <c r="J3928" s="7"/>
      <c r="K3928" s="7"/>
      <c r="L3928" s="7"/>
      <c r="M3928" s="7"/>
      <c r="N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R3928" s="7"/>
      <c r="AT3928" s="7"/>
      <c r="AV3928" s="7"/>
      <c r="AW3928" s="7"/>
      <c r="AX3928" s="7"/>
      <c r="AY3928" s="7"/>
      <c r="AZ3928" s="7"/>
      <c r="BA3928" s="7"/>
      <c r="BI3928" s="7"/>
    </row>
    <row r="3929" spans="10:61" x14ac:dyDescent="0.2">
      <c r="J3929" s="7"/>
      <c r="K3929" s="7"/>
      <c r="L3929" s="7"/>
      <c r="M3929" s="7"/>
      <c r="N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R3929" s="7"/>
      <c r="AT3929" s="7"/>
      <c r="AV3929" s="7"/>
      <c r="AW3929" s="7"/>
      <c r="AX3929" s="7"/>
      <c r="AY3929" s="7"/>
      <c r="AZ3929" s="7"/>
      <c r="BA3929" s="7"/>
      <c r="BI3929" s="7"/>
    </row>
    <row r="3930" spans="10:61" x14ac:dyDescent="0.2">
      <c r="J3930" s="7"/>
      <c r="K3930" s="7"/>
      <c r="L3930" s="7"/>
      <c r="M3930" s="7"/>
      <c r="N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R3930" s="7"/>
      <c r="AT3930" s="7"/>
      <c r="AV3930" s="7"/>
      <c r="AW3930" s="7"/>
      <c r="AX3930" s="7"/>
      <c r="AY3930" s="7"/>
      <c r="AZ3930" s="7"/>
      <c r="BA3930" s="7"/>
      <c r="BI3930" s="7"/>
    </row>
    <row r="3931" spans="10:61" x14ac:dyDescent="0.2">
      <c r="J3931" s="7"/>
      <c r="K3931" s="7"/>
      <c r="L3931" s="7"/>
      <c r="M3931" s="7"/>
      <c r="N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R3931" s="7"/>
      <c r="AT3931" s="7"/>
      <c r="AV3931" s="7"/>
      <c r="AW3931" s="7"/>
      <c r="AX3931" s="7"/>
      <c r="AY3931" s="7"/>
      <c r="AZ3931" s="7"/>
      <c r="BA3931" s="7"/>
      <c r="BI3931" s="7"/>
    </row>
    <row r="3932" spans="10:61" x14ac:dyDescent="0.2">
      <c r="J3932" s="7"/>
      <c r="K3932" s="7"/>
      <c r="L3932" s="7"/>
      <c r="M3932" s="7"/>
      <c r="N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R3932" s="7"/>
      <c r="AT3932" s="7"/>
      <c r="AV3932" s="7"/>
      <c r="AW3932" s="7"/>
      <c r="AX3932" s="7"/>
      <c r="AY3932" s="7"/>
      <c r="AZ3932" s="7"/>
      <c r="BA3932" s="7"/>
      <c r="BI3932" s="7"/>
    </row>
    <row r="3933" spans="10:61" x14ac:dyDescent="0.2">
      <c r="J3933" s="7"/>
      <c r="K3933" s="7"/>
      <c r="L3933" s="7"/>
      <c r="M3933" s="7"/>
      <c r="N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R3933" s="7"/>
      <c r="AT3933" s="7"/>
      <c r="AV3933" s="7"/>
      <c r="AW3933" s="7"/>
      <c r="AX3933" s="7"/>
      <c r="AY3933" s="7"/>
      <c r="AZ3933" s="7"/>
      <c r="BA3933" s="7"/>
      <c r="BI3933" s="7"/>
    </row>
    <row r="3934" spans="10:61" x14ac:dyDescent="0.2">
      <c r="J3934" s="7"/>
      <c r="K3934" s="7"/>
      <c r="L3934" s="7"/>
      <c r="M3934" s="7"/>
      <c r="N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R3934" s="7"/>
      <c r="AT3934" s="7"/>
      <c r="AV3934" s="7"/>
      <c r="AW3934" s="7"/>
      <c r="AX3934" s="7"/>
      <c r="AY3934" s="7"/>
      <c r="AZ3934" s="7"/>
      <c r="BA3934" s="7"/>
      <c r="BI3934" s="7"/>
    </row>
    <row r="3935" spans="10:61" x14ac:dyDescent="0.2">
      <c r="J3935" s="7"/>
      <c r="K3935" s="7"/>
      <c r="L3935" s="7"/>
      <c r="M3935" s="7"/>
      <c r="N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R3935" s="7"/>
      <c r="AT3935" s="7"/>
      <c r="AV3935" s="7"/>
      <c r="AW3935" s="7"/>
      <c r="AX3935" s="7"/>
      <c r="AY3935" s="7"/>
      <c r="AZ3935" s="7"/>
      <c r="BA3935" s="7"/>
      <c r="BI3935" s="7"/>
    </row>
    <row r="3936" spans="10:61" x14ac:dyDescent="0.2">
      <c r="J3936" s="7"/>
      <c r="K3936" s="7"/>
      <c r="L3936" s="7"/>
      <c r="M3936" s="7"/>
      <c r="N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R3936" s="7"/>
      <c r="AT3936" s="7"/>
      <c r="AV3936" s="7"/>
      <c r="AW3936" s="7"/>
      <c r="AX3936" s="7"/>
      <c r="AY3936" s="7"/>
      <c r="AZ3936" s="7"/>
      <c r="BA3936" s="7"/>
      <c r="BI3936" s="7"/>
    </row>
    <row r="3937" spans="10:61" x14ac:dyDescent="0.2">
      <c r="J3937" s="7"/>
      <c r="K3937" s="7"/>
      <c r="L3937" s="7"/>
      <c r="M3937" s="7"/>
      <c r="N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R3937" s="7"/>
      <c r="AT3937" s="7"/>
      <c r="AV3937" s="7"/>
      <c r="AW3937" s="7"/>
      <c r="AX3937" s="7"/>
      <c r="AY3937" s="7"/>
      <c r="AZ3937" s="7"/>
      <c r="BA3937" s="7"/>
      <c r="BI3937" s="7"/>
    </row>
    <row r="3938" spans="10:61" x14ac:dyDescent="0.2">
      <c r="J3938" s="7"/>
      <c r="K3938" s="7"/>
      <c r="L3938" s="7"/>
      <c r="M3938" s="7"/>
      <c r="N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R3938" s="7"/>
      <c r="AT3938" s="7"/>
      <c r="AV3938" s="7"/>
      <c r="AW3938" s="7"/>
      <c r="AX3938" s="7"/>
      <c r="AY3938" s="7"/>
      <c r="AZ3938" s="7"/>
      <c r="BA3938" s="7"/>
      <c r="BI3938" s="7"/>
    </row>
    <row r="3939" spans="10:61" x14ac:dyDescent="0.2">
      <c r="J3939" s="7"/>
      <c r="K3939" s="7"/>
      <c r="L3939" s="7"/>
      <c r="M3939" s="7"/>
      <c r="N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R3939" s="7"/>
      <c r="AT3939" s="7"/>
      <c r="AV3939" s="7"/>
      <c r="AW3939" s="7"/>
      <c r="AX3939" s="7"/>
      <c r="AY3939" s="7"/>
      <c r="AZ3939" s="7"/>
      <c r="BA3939" s="7"/>
      <c r="BI3939" s="7"/>
    </row>
    <row r="3940" spans="10:61" x14ac:dyDescent="0.2">
      <c r="J3940" s="7"/>
      <c r="K3940" s="7"/>
      <c r="L3940" s="7"/>
      <c r="M3940" s="7"/>
      <c r="N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R3940" s="7"/>
      <c r="AT3940" s="7"/>
      <c r="AV3940" s="7"/>
      <c r="AW3940" s="7"/>
      <c r="AX3940" s="7"/>
      <c r="AY3940" s="7"/>
      <c r="AZ3940" s="7"/>
      <c r="BA3940" s="7"/>
      <c r="BI3940" s="7"/>
    </row>
    <row r="3941" spans="10:61" x14ac:dyDescent="0.2">
      <c r="J3941" s="7"/>
      <c r="K3941" s="7"/>
      <c r="L3941" s="7"/>
      <c r="M3941" s="7"/>
      <c r="N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R3941" s="7"/>
      <c r="AT3941" s="7"/>
      <c r="AV3941" s="7"/>
      <c r="AW3941" s="7"/>
      <c r="AX3941" s="7"/>
      <c r="AY3941" s="7"/>
      <c r="AZ3941" s="7"/>
      <c r="BA3941" s="7"/>
      <c r="BI3941" s="7"/>
    </row>
    <row r="3942" spans="10:61" x14ac:dyDescent="0.2">
      <c r="J3942" s="7"/>
      <c r="K3942" s="7"/>
      <c r="L3942" s="7"/>
      <c r="M3942" s="7"/>
      <c r="N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R3942" s="7"/>
      <c r="AT3942" s="7"/>
      <c r="AV3942" s="7"/>
      <c r="AW3942" s="7"/>
      <c r="AX3942" s="7"/>
      <c r="AY3942" s="7"/>
      <c r="AZ3942" s="7"/>
      <c r="BA3942" s="7"/>
      <c r="BI3942" s="7"/>
    </row>
    <row r="3943" spans="10:61" x14ac:dyDescent="0.2">
      <c r="J3943" s="7"/>
      <c r="K3943" s="7"/>
      <c r="L3943" s="7"/>
      <c r="M3943" s="7"/>
      <c r="N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R3943" s="7"/>
      <c r="AT3943" s="7"/>
      <c r="AV3943" s="7"/>
      <c r="AW3943" s="7"/>
      <c r="AX3943" s="7"/>
      <c r="AY3943" s="7"/>
      <c r="AZ3943" s="7"/>
      <c r="BA3943" s="7"/>
      <c r="BI3943" s="7"/>
    </row>
    <row r="3944" spans="10:61" x14ac:dyDescent="0.2">
      <c r="J3944" s="7"/>
      <c r="K3944" s="7"/>
      <c r="L3944" s="7"/>
      <c r="M3944" s="7"/>
      <c r="N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R3944" s="7"/>
      <c r="AT3944" s="7"/>
      <c r="AV3944" s="7"/>
      <c r="AW3944" s="7"/>
      <c r="AX3944" s="7"/>
      <c r="AY3944" s="7"/>
      <c r="AZ3944" s="7"/>
      <c r="BA3944" s="7"/>
      <c r="BI3944" s="7"/>
    </row>
    <row r="3945" spans="10:61" x14ac:dyDescent="0.2">
      <c r="J3945" s="7"/>
      <c r="K3945" s="7"/>
      <c r="L3945" s="7"/>
      <c r="M3945" s="7"/>
      <c r="N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R3945" s="7"/>
      <c r="AT3945" s="7"/>
      <c r="AV3945" s="7"/>
      <c r="AW3945" s="7"/>
      <c r="AX3945" s="7"/>
      <c r="AY3945" s="7"/>
      <c r="AZ3945" s="7"/>
      <c r="BA3945" s="7"/>
      <c r="BI3945" s="7"/>
    </row>
    <row r="3946" spans="10:61" x14ac:dyDescent="0.2">
      <c r="J3946" s="7"/>
      <c r="K3946" s="7"/>
      <c r="L3946" s="7"/>
      <c r="M3946" s="7"/>
      <c r="N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R3946" s="7"/>
      <c r="AT3946" s="7"/>
      <c r="AV3946" s="7"/>
      <c r="AW3946" s="7"/>
      <c r="AX3946" s="7"/>
      <c r="AY3946" s="7"/>
      <c r="AZ3946" s="7"/>
      <c r="BA3946" s="7"/>
      <c r="BI3946" s="7"/>
    </row>
    <row r="3947" spans="10:61" x14ac:dyDescent="0.2">
      <c r="J3947" s="7"/>
      <c r="K3947" s="7"/>
      <c r="L3947" s="7"/>
      <c r="M3947" s="7"/>
      <c r="N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R3947" s="7"/>
      <c r="AT3947" s="7"/>
      <c r="AV3947" s="7"/>
      <c r="AW3947" s="7"/>
      <c r="AX3947" s="7"/>
      <c r="AY3947" s="7"/>
      <c r="AZ3947" s="7"/>
      <c r="BA3947" s="7"/>
      <c r="BI3947" s="7"/>
    </row>
    <row r="3948" spans="10:61" x14ac:dyDescent="0.2">
      <c r="J3948" s="7"/>
      <c r="K3948" s="7"/>
      <c r="L3948" s="7"/>
      <c r="M3948" s="7"/>
      <c r="N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R3948" s="7"/>
      <c r="AT3948" s="7"/>
      <c r="AV3948" s="7"/>
      <c r="AW3948" s="7"/>
      <c r="AX3948" s="7"/>
      <c r="AY3948" s="7"/>
      <c r="AZ3948" s="7"/>
      <c r="BA3948" s="7"/>
      <c r="BI3948" s="7"/>
    </row>
    <row r="3949" spans="10:61" x14ac:dyDescent="0.2">
      <c r="J3949" s="7"/>
      <c r="K3949" s="7"/>
      <c r="L3949" s="7"/>
      <c r="M3949" s="7"/>
      <c r="N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R3949" s="7"/>
      <c r="AT3949" s="7"/>
      <c r="AV3949" s="7"/>
      <c r="AW3949" s="7"/>
      <c r="AX3949" s="7"/>
      <c r="AY3949" s="7"/>
      <c r="AZ3949" s="7"/>
      <c r="BA3949" s="7"/>
      <c r="BI3949" s="7"/>
    </row>
    <row r="3950" spans="10:61" x14ac:dyDescent="0.2">
      <c r="J3950" s="7"/>
      <c r="K3950" s="7"/>
      <c r="L3950" s="7"/>
      <c r="M3950" s="7"/>
      <c r="N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R3950" s="7"/>
      <c r="AT3950" s="7"/>
      <c r="AV3950" s="7"/>
      <c r="AW3950" s="7"/>
      <c r="AX3950" s="7"/>
      <c r="AY3950" s="7"/>
      <c r="AZ3950" s="7"/>
      <c r="BA3950" s="7"/>
      <c r="BI3950" s="7"/>
    </row>
    <row r="3951" spans="10:61" x14ac:dyDescent="0.2">
      <c r="J3951" s="7"/>
      <c r="K3951" s="7"/>
      <c r="L3951" s="7"/>
      <c r="M3951" s="7"/>
      <c r="N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R3951" s="7"/>
      <c r="AT3951" s="7"/>
      <c r="AV3951" s="7"/>
      <c r="AW3951" s="7"/>
      <c r="AX3951" s="7"/>
      <c r="AY3951" s="7"/>
      <c r="AZ3951" s="7"/>
      <c r="BA3951" s="7"/>
      <c r="BI3951" s="7"/>
    </row>
    <row r="3952" spans="10:61" x14ac:dyDescent="0.2">
      <c r="J3952" s="7"/>
      <c r="K3952" s="7"/>
      <c r="L3952" s="7"/>
      <c r="M3952" s="7"/>
      <c r="N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R3952" s="7"/>
      <c r="AT3952" s="7"/>
      <c r="AV3952" s="7"/>
      <c r="AW3952" s="7"/>
      <c r="AX3952" s="7"/>
      <c r="AY3952" s="7"/>
      <c r="AZ3952" s="7"/>
      <c r="BA3952" s="7"/>
      <c r="BI3952" s="7"/>
    </row>
    <row r="3953" spans="10:61" x14ac:dyDescent="0.2">
      <c r="J3953" s="7"/>
      <c r="K3953" s="7"/>
      <c r="L3953" s="7"/>
      <c r="M3953" s="7"/>
      <c r="N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R3953" s="7"/>
      <c r="AT3953" s="7"/>
      <c r="AV3953" s="7"/>
      <c r="AW3953" s="7"/>
      <c r="AX3953" s="7"/>
      <c r="AY3953" s="7"/>
      <c r="AZ3953" s="7"/>
      <c r="BA3953" s="7"/>
      <c r="BI3953" s="7"/>
    </row>
    <row r="3954" spans="10:61" x14ac:dyDescent="0.2">
      <c r="J3954" s="7"/>
      <c r="K3954" s="7"/>
      <c r="L3954" s="7"/>
      <c r="M3954" s="7"/>
      <c r="N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R3954" s="7"/>
      <c r="AT3954" s="7"/>
      <c r="AV3954" s="7"/>
      <c r="AW3954" s="7"/>
      <c r="AX3954" s="7"/>
      <c r="AY3954" s="7"/>
      <c r="AZ3954" s="7"/>
      <c r="BA3954" s="7"/>
      <c r="BI3954" s="7"/>
    </row>
    <row r="3955" spans="10:61" x14ac:dyDescent="0.2">
      <c r="J3955" s="7"/>
      <c r="K3955" s="7"/>
      <c r="L3955" s="7"/>
      <c r="M3955" s="7"/>
      <c r="N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R3955" s="7"/>
      <c r="AT3955" s="7"/>
      <c r="AV3955" s="7"/>
      <c r="AW3955" s="7"/>
      <c r="AX3955" s="7"/>
      <c r="AY3955" s="7"/>
      <c r="AZ3955" s="7"/>
      <c r="BA3955" s="7"/>
      <c r="BI3955" s="7"/>
    </row>
    <row r="3956" spans="10:61" x14ac:dyDescent="0.2">
      <c r="J3956" s="7"/>
      <c r="K3956" s="7"/>
      <c r="L3956" s="7"/>
      <c r="M3956" s="7"/>
      <c r="N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R3956" s="7"/>
      <c r="AT3956" s="7"/>
      <c r="AV3956" s="7"/>
      <c r="AW3956" s="7"/>
      <c r="AX3956" s="7"/>
      <c r="AY3956" s="7"/>
      <c r="AZ3956" s="7"/>
      <c r="BA3956" s="7"/>
      <c r="BI3956" s="7"/>
    </row>
    <row r="3957" spans="10:61" x14ac:dyDescent="0.2">
      <c r="J3957" s="7"/>
      <c r="K3957" s="7"/>
      <c r="L3957" s="7"/>
      <c r="M3957" s="7"/>
      <c r="N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R3957" s="7"/>
      <c r="AT3957" s="7"/>
      <c r="AV3957" s="7"/>
      <c r="AW3957" s="7"/>
      <c r="AX3957" s="7"/>
      <c r="AY3957" s="7"/>
      <c r="AZ3957" s="7"/>
      <c r="BA3957" s="7"/>
      <c r="BI3957" s="7"/>
    </row>
    <row r="3958" spans="10:61" x14ac:dyDescent="0.2">
      <c r="J3958" s="7"/>
      <c r="K3958" s="7"/>
      <c r="L3958" s="7"/>
      <c r="M3958" s="7"/>
      <c r="N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R3958" s="7"/>
      <c r="AT3958" s="7"/>
      <c r="AV3958" s="7"/>
      <c r="AW3958" s="7"/>
      <c r="AX3958" s="7"/>
      <c r="AY3958" s="7"/>
      <c r="AZ3958" s="7"/>
      <c r="BA3958" s="7"/>
      <c r="BI3958" s="7"/>
    </row>
    <row r="3959" spans="10:61" x14ac:dyDescent="0.2">
      <c r="J3959" s="7"/>
      <c r="K3959" s="7"/>
      <c r="L3959" s="7"/>
      <c r="M3959" s="7"/>
      <c r="N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R3959" s="7"/>
      <c r="AT3959" s="7"/>
      <c r="AV3959" s="7"/>
      <c r="AW3959" s="7"/>
      <c r="AX3959" s="7"/>
      <c r="AY3959" s="7"/>
      <c r="AZ3959" s="7"/>
      <c r="BA3959" s="7"/>
      <c r="BI3959" s="7"/>
    </row>
    <row r="3960" spans="10:61" x14ac:dyDescent="0.2">
      <c r="J3960" s="7"/>
      <c r="K3960" s="7"/>
      <c r="L3960" s="7"/>
      <c r="M3960" s="7"/>
      <c r="N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R3960" s="7"/>
      <c r="AT3960" s="7"/>
      <c r="AV3960" s="7"/>
      <c r="AW3960" s="7"/>
      <c r="AX3960" s="7"/>
      <c r="AY3960" s="7"/>
      <c r="AZ3960" s="7"/>
      <c r="BA3960" s="7"/>
      <c r="BI3960" s="7"/>
    </row>
    <row r="3961" spans="10:61" x14ac:dyDescent="0.2">
      <c r="J3961" s="7"/>
      <c r="K3961" s="7"/>
      <c r="L3961" s="7"/>
      <c r="M3961" s="7"/>
      <c r="N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R3961" s="7"/>
      <c r="AT3961" s="7"/>
      <c r="AV3961" s="7"/>
      <c r="AW3961" s="7"/>
      <c r="AX3961" s="7"/>
      <c r="AY3961" s="7"/>
      <c r="AZ3961" s="7"/>
      <c r="BA3961" s="7"/>
      <c r="BI3961" s="7"/>
    </row>
    <row r="3962" spans="10:61" x14ac:dyDescent="0.2">
      <c r="J3962" s="7"/>
      <c r="K3962" s="7"/>
      <c r="L3962" s="7"/>
      <c r="M3962" s="7"/>
      <c r="N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R3962" s="7"/>
      <c r="AT3962" s="7"/>
      <c r="AV3962" s="7"/>
      <c r="AW3962" s="7"/>
      <c r="AX3962" s="7"/>
      <c r="AY3962" s="7"/>
      <c r="AZ3962" s="7"/>
      <c r="BA3962" s="7"/>
      <c r="BI3962" s="7"/>
    </row>
    <row r="3963" spans="10:61" x14ac:dyDescent="0.2">
      <c r="J3963" s="7"/>
      <c r="K3963" s="7"/>
      <c r="L3963" s="7"/>
      <c r="M3963" s="7"/>
      <c r="N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R3963" s="7"/>
      <c r="AT3963" s="7"/>
      <c r="AV3963" s="7"/>
      <c r="AW3963" s="7"/>
      <c r="AX3963" s="7"/>
      <c r="AY3963" s="7"/>
      <c r="AZ3963" s="7"/>
      <c r="BA3963" s="7"/>
      <c r="BI3963" s="7"/>
    </row>
    <row r="3964" spans="10:61" x14ac:dyDescent="0.2">
      <c r="J3964" s="7"/>
      <c r="K3964" s="7"/>
      <c r="L3964" s="7"/>
      <c r="M3964" s="7"/>
      <c r="N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R3964" s="7"/>
      <c r="AT3964" s="7"/>
      <c r="AV3964" s="7"/>
      <c r="AW3964" s="7"/>
      <c r="AX3964" s="7"/>
      <c r="AY3964" s="7"/>
      <c r="AZ3964" s="7"/>
      <c r="BA3964" s="7"/>
      <c r="BI3964" s="7"/>
    </row>
    <row r="3965" spans="10:61" x14ac:dyDescent="0.2">
      <c r="J3965" s="7"/>
      <c r="K3965" s="7"/>
      <c r="L3965" s="7"/>
      <c r="M3965" s="7"/>
      <c r="N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R3965" s="7"/>
      <c r="AT3965" s="7"/>
      <c r="AV3965" s="7"/>
      <c r="AW3965" s="7"/>
      <c r="AX3965" s="7"/>
      <c r="AY3965" s="7"/>
      <c r="AZ3965" s="7"/>
      <c r="BA3965" s="7"/>
      <c r="BI3965" s="7"/>
    </row>
    <row r="3966" spans="10:61" x14ac:dyDescent="0.2">
      <c r="J3966" s="7"/>
      <c r="K3966" s="7"/>
      <c r="L3966" s="7"/>
      <c r="M3966" s="7"/>
      <c r="N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R3966" s="7"/>
      <c r="AT3966" s="7"/>
      <c r="AV3966" s="7"/>
      <c r="AW3966" s="7"/>
      <c r="AX3966" s="7"/>
      <c r="AY3966" s="7"/>
      <c r="AZ3966" s="7"/>
      <c r="BA3966" s="7"/>
      <c r="BI3966" s="7"/>
    </row>
    <row r="3967" spans="10:61" x14ac:dyDescent="0.2">
      <c r="J3967" s="7"/>
      <c r="K3967" s="7"/>
      <c r="L3967" s="7"/>
      <c r="M3967" s="7"/>
      <c r="N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R3967" s="7"/>
      <c r="AT3967" s="7"/>
      <c r="AV3967" s="7"/>
      <c r="AW3967" s="7"/>
      <c r="AX3967" s="7"/>
      <c r="AY3967" s="7"/>
      <c r="AZ3967" s="7"/>
      <c r="BA3967" s="7"/>
      <c r="BI3967" s="7"/>
    </row>
    <row r="3968" spans="10:61" x14ac:dyDescent="0.2">
      <c r="J3968" s="7"/>
      <c r="K3968" s="7"/>
      <c r="L3968" s="7"/>
      <c r="M3968" s="7"/>
      <c r="N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R3968" s="7"/>
      <c r="AT3968" s="7"/>
      <c r="AV3968" s="7"/>
      <c r="AW3968" s="7"/>
      <c r="AX3968" s="7"/>
      <c r="AY3968" s="7"/>
      <c r="AZ3968" s="7"/>
      <c r="BA3968" s="7"/>
      <c r="BI3968" s="7"/>
    </row>
    <row r="3969" spans="10:61" x14ac:dyDescent="0.2">
      <c r="J3969" s="7"/>
      <c r="K3969" s="7"/>
      <c r="L3969" s="7"/>
      <c r="M3969" s="7"/>
      <c r="N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R3969" s="7"/>
      <c r="AT3969" s="7"/>
      <c r="AV3969" s="7"/>
      <c r="AW3969" s="7"/>
      <c r="AX3969" s="7"/>
      <c r="AY3969" s="7"/>
      <c r="AZ3969" s="7"/>
      <c r="BA3969" s="7"/>
      <c r="BI3969" s="7"/>
    </row>
    <row r="3970" spans="10:61" x14ac:dyDescent="0.2">
      <c r="J3970" s="7"/>
      <c r="K3970" s="7"/>
      <c r="L3970" s="7"/>
      <c r="M3970" s="7"/>
      <c r="N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R3970" s="7"/>
      <c r="AT3970" s="7"/>
      <c r="AV3970" s="7"/>
      <c r="AW3970" s="7"/>
      <c r="AX3970" s="7"/>
      <c r="AY3970" s="7"/>
      <c r="AZ3970" s="7"/>
      <c r="BA3970" s="7"/>
      <c r="BI3970" s="7"/>
    </row>
    <row r="3971" spans="10:61" x14ac:dyDescent="0.2">
      <c r="J3971" s="7"/>
      <c r="K3971" s="7"/>
      <c r="L3971" s="7"/>
      <c r="M3971" s="7"/>
      <c r="N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R3971" s="7"/>
      <c r="AT3971" s="7"/>
      <c r="AV3971" s="7"/>
      <c r="AW3971" s="7"/>
      <c r="AX3971" s="7"/>
      <c r="AY3971" s="7"/>
      <c r="AZ3971" s="7"/>
      <c r="BA3971" s="7"/>
      <c r="BI3971" s="7"/>
    </row>
    <row r="3972" spans="10:61" x14ac:dyDescent="0.2">
      <c r="J3972" s="7"/>
      <c r="K3972" s="7"/>
      <c r="L3972" s="7"/>
      <c r="M3972" s="7"/>
      <c r="N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R3972" s="7"/>
      <c r="AT3972" s="7"/>
      <c r="AV3972" s="7"/>
      <c r="AW3972" s="7"/>
      <c r="AX3972" s="7"/>
      <c r="AY3972" s="7"/>
      <c r="AZ3972" s="7"/>
      <c r="BA3972" s="7"/>
      <c r="BI3972" s="7"/>
    </row>
    <row r="3973" spans="10:61" x14ac:dyDescent="0.2">
      <c r="J3973" s="7"/>
      <c r="K3973" s="7"/>
      <c r="L3973" s="7"/>
      <c r="M3973" s="7"/>
      <c r="N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R3973" s="7"/>
      <c r="AT3973" s="7"/>
      <c r="AV3973" s="7"/>
      <c r="AW3973" s="7"/>
      <c r="AX3973" s="7"/>
      <c r="AY3973" s="7"/>
      <c r="AZ3973" s="7"/>
      <c r="BA3973" s="7"/>
      <c r="BI3973" s="7"/>
    </row>
    <row r="3974" spans="10:61" x14ac:dyDescent="0.2">
      <c r="J3974" s="7"/>
      <c r="K3974" s="7"/>
      <c r="L3974" s="7"/>
      <c r="M3974" s="7"/>
      <c r="N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R3974" s="7"/>
      <c r="AT3974" s="7"/>
      <c r="AV3974" s="7"/>
      <c r="AW3974" s="7"/>
      <c r="AX3974" s="7"/>
      <c r="AY3974" s="7"/>
      <c r="AZ3974" s="7"/>
      <c r="BA3974" s="7"/>
      <c r="BI3974" s="7"/>
    </row>
    <row r="3975" spans="10:61" x14ac:dyDescent="0.2">
      <c r="J3975" s="7"/>
      <c r="K3975" s="7"/>
      <c r="L3975" s="7"/>
      <c r="M3975" s="7"/>
      <c r="N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R3975" s="7"/>
      <c r="AT3975" s="7"/>
      <c r="AV3975" s="7"/>
      <c r="AW3975" s="7"/>
      <c r="AX3975" s="7"/>
      <c r="AY3975" s="7"/>
      <c r="AZ3975" s="7"/>
      <c r="BA3975" s="7"/>
      <c r="BI3975" s="7"/>
    </row>
    <row r="3976" spans="10:61" x14ac:dyDescent="0.2">
      <c r="J3976" s="7"/>
      <c r="K3976" s="7"/>
      <c r="L3976" s="7"/>
      <c r="M3976" s="7"/>
      <c r="N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R3976" s="7"/>
      <c r="AT3976" s="7"/>
      <c r="AV3976" s="7"/>
      <c r="AW3976" s="7"/>
      <c r="AX3976" s="7"/>
      <c r="AY3976" s="7"/>
      <c r="AZ3976" s="7"/>
      <c r="BA3976" s="7"/>
      <c r="BI3976" s="7"/>
    </row>
    <row r="3977" spans="10:61" x14ac:dyDescent="0.2">
      <c r="J3977" s="7"/>
      <c r="K3977" s="7"/>
      <c r="L3977" s="7"/>
      <c r="M3977" s="7"/>
      <c r="N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R3977" s="7"/>
      <c r="AT3977" s="7"/>
      <c r="AV3977" s="7"/>
      <c r="AW3977" s="7"/>
      <c r="AX3977" s="7"/>
      <c r="AY3977" s="7"/>
      <c r="AZ3977" s="7"/>
      <c r="BA3977" s="7"/>
      <c r="BI3977" s="7"/>
    </row>
    <row r="3978" spans="10:61" x14ac:dyDescent="0.2">
      <c r="J3978" s="7"/>
      <c r="K3978" s="7"/>
      <c r="L3978" s="7"/>
      <c r="M3978" s="7"/>
      <c r="N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R3978" s="7"/>
      <c r="AT3978" s="7"/>
      <c r="AV3978" s="7"/>
      <c r="AW3978" s="7"/>
      <c r="AX3978" s="7"/>
      <c r="AY3978" s="7"/>
      <c r="AZ3978" s="7"/>
      <c r="BA3978" s="7"/>
      <c r="BI3978" s="7"/>
    </row>
    <row r="3979" spans="10:61" x14ac:dyDescent="0.2">
      <c r="J3979" s="7"/>
      <c r="K3979" s="7"/>
      <c r="L3979" s="7"/>
      <c r="M3979" s="7"/>
      <c r="N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R3979" s="7"/>
      <c r="AT3979" s="7"/>
      <c r="AV3979" s="7"/>
      <c r="AW3979" s="7"/>
      <c r="AX3979" s="7"/>
      <c r="AY3979" s="7"/>
      <c r="AZ3979" s="7"/>
      <c r="BA3979" s="7"/>
      <c r="BI3979" s="7"/>
    </row>
    <row r="3980" spans="10:61" x14ac:dyDescent="0.2">
      <c r="J3980" s="7"/>
      <c r="K3980" s="7"/>
      <c r="L3980" s="7"/>
      <c r="M3980" s="7"/>
      <c r="N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R3980" s="7"/>
      <c r="AT3980" s="7"/>
      <c r="AV3980" s="7"/>
      <c r="AW3980" s="7"/>
      <c r="AX3980" s="7"/>
      <c r="AY3980" s="7"/>
      <c r="AZ3980" s="7"/>
      <c r="BA3980" s="7"/>
      <c r="BI3980" s="7"/>
    </row>
    <row r="3981" spans="10:61" x14ac:dyDescent="0.2">
      <c r="J3981" s="7"/>
      <c r="K3981" s="7"/>
      <c r="L3981" s="7"/>
      <c r="M3981" s="7"/>
      <c r="N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R3981" s="7"/>
      <c r="AT3981" s="7"/>
      <c r="AV3981" s="7"/>
      <c r="AW3981" s="7"/>
      <c r="AX3981" s="7"/>
      <c r="AY3981" s="7"/>
      <c r="AZ3981" s="7"/>
      <c r="BA3981" s="7"/>
      <c r="BI3981" s="7"/>
    </row>
    <row r="3982" spans="10:61" x14ac:dyDescent="0.2">
      <c r="J3982" s="7"/>
      <c r="K3982" s="7"/>
      <c r="L3982" s="7"/>
      <c r="M3982" s="7"/>
      <c r="N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R3982" s="7"/>
      <c r="AT3982" s="7"/>
      <c r="AV3982" s="7"/>
      <c r="AW3982" s="7"/>
      <c r="AX3982" s="7"/>
      <c r="AY3982" s="7"/>
      <c r="AZ3982" s="7"/>
      <c r="BA3982" s="7"/>
      <c r="BI3982" s="7"/>
    </row>
    <row r="3983" spans="10:61" x14ac:dyDescent="0.2">
      <c r="J3983" s="7"/>
      <c r="K3983" s="7"/>
      <c r="L3983" s="7"/>
      <c r="M3983" s="7"/>
      <c r="N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R3983" s="7"/>
      <c r="AT3983" s="7"/>
      <c r="AV3983" s="7"/>
      <c r="AW3983" s="7"/>
      <c r="AX3983" s="7"/>
      <c r="AY3983" s="7"/>
      <c r="AZ3983" s="7"/>
      <c r="BA3983" s="7"/>
      <c r="BI3983" s="7"/>
    </row>
    <row r="3984" spans="10:61" x14ac:dyDescent="0.2">
      <c r="J3984" s="7"/>
      <c r="K3984" s="7"/>
      <c r="L3984" s="7"/>
      <c r="M3984" s="7"/>
      <c r="N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R3984" s="7"/>
      <c r="AT3984" s="7"/>
      <c r="AV3984" s="7"/>
      <c r="AW3984" s="7"/>
      <c r="AX3984" s="7"/>
      <c r="AY3984" s="7"/>
      <c r="AZ3984" s="7"/>
      <c r="BA3984" s="7"/>
      <c r="BI3984" s="7"/>
    </row>
    <row r="3985" spans="10:61" x14ac:dyDescent="0.2">
      <c r="J3985" s="7"/>
      <c r="K3985" s="7"/>
      <c r="L3985" s="7"/>
      <c r="M3985" s="7"/>
      <c r="N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R3985" s="7"/>
      <c r="AT3985" s="7"/>
      <c r="AV3985" s="7"/>
      <c r="AW3985" s="7"/>
      <c r="AX3985" s="7"/>
      <c r="AY3985" s="7"/>
      <c r="AZ3985" s="7"/>
      <c r="BA3985" s="7"/>
      <c r="BI3985" s="7"/>
    </row>
    <row r="3986" spans="10:61" x14ac:dyDescent="0.2">
      <c r="J3986" s="7"/>
      <c r="K3986" s="7"/>
      <c r="L3986" s="7"/>
      <c r="M3986" s="7"/>
      <c r="N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R3986" s="7"/>
      <c r="AT3986" s="7"/>
      <c r="AV3986" s="7"/>
      <c r="AW3986" s="7"/>
      <c r="AX3986" s="7"/>
      <c r="AY3986" s="7"/>
      <c r="AZ3986" s="7"/>
      <c r="BA3986" s="7"/>
      <c r="BI3986" s="7"/>
    </row>
    <row r="3987" spans="10:61" x14ac:dyDescent="0.2">
      <c r="J3987" s="7"/>
      <c r="K3987" s="7"/>
      <c r="L3987" s="7"/>
      <c r="M3987" s="7"/>
      <c r="N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R3987" s="7"/>
      <c r="AT3987" s="7"/>
      <c r="AV3987" s="7"/>
      <c r="AW3987" s="7"/>
      <c r="AX3987" s="7"/>
      <c r="AY3987" s="7"/>
      <c r="AZ3987" s="7"/>
      <c r="BA3987" s="7"/>
      <c r="BI3987" s="7"/>
    </row>
    <row r="3988" spans="10:61" x14ac:dyDescent="0.2">
      <c r="J3988" s="7"/>
      <c r="K3988" s="7"/>
      <c r="L3988" s="7"/>
      <c r="M3988" s="7"/>
      <c r="N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R3988" s="7"/>
      <c r="AT3988" s="7"/>
      <c r="AV3988" s="7"/>
      <c r="AW3988" s="7"/>
      <c r="AX3988" s="7"/>
      <c r="AY3988" s="7"/>
      <c r="AZ3988" s="7"/>
      <c r="BA3988" s="7"/>
      <c r="BI3988" s="7"/>
    </row>
    <row r="3989" spans="10:61" x14ac:dyDescent="0.2">
      <c r="J3989" s="7"/>
      <c r="K3989" s="7"/>
      <c r="L3989" s="7"/>
      <c r="M3989" s="7"/>
      <c r="N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R3989" s="7"/>
      <c r="AT3989" s="7"/>
      <c r="AV3989" s="7"/>
      <c r="AW3989" s="7"/>
      <c r="AX3989" s="7"/>
      <c r="AY3989" s="7"/>
      <c r="AZ3989" s="7"/>
      <c r="BA3989" s="7"/>
      <c r="BI3989" s="7"/>
    </row>
    <row r="3990" spans="10:61" x14ac:dyDescent="0.2">
      <c r="J3990" s="7"/>
      <c r="K3990" s="7"/>
      <c r="L3990" s="7"/>
      <c r="M3990" s="7"/>
      <c r="N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R3990" s="7"/>
      <c r="AT3990" s="7"/>
      <c r="AV3990" s="7"/>
      <c r="AW3990" s="7"/>
      <c r="AX3990" s="7"/>
      <c r="AY3990" s="7"/>
      <c r="AZ3990" s="7"/>
      <c r="BA3990" s="7"/>
      <c r="BI3990" s="7"/>
    </row>
    <row r="3991" spans="10:61" x14ac:dyDescent="0.2">
      <c r="J3991" s="7"/>
      <c r="K3991" s="7"/>
      <c r="L3991" s="7"/>
      <c r="M3991" s="7"/>
      <c r="N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R3991" s="7"/>
      <c r="AT3991" s="7"/>
      <c r="AV3991" s="7"/>
      <c r="AW3991" s="7"/>
      <c r="AX3991" s="7"/>
      <c r="AY3991" s="7"/>
      <c r="AZ3991" s="7"/>
      <c r="BA3991" s="7"/>
      <c r="BI3991" s="7"/>
    </row>
    <row r="3992" spans="10:61" x14ac:dyDescent="0.2">
      <c r="J3992" s="7"/>
      <c r="K3992" s="7"/>
      <c r="L3992" s="7"/>
      <c r="M3992" s="7"/>
      <c r="N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R3992" s="7"/>
      <c r="AT3992" s="7"/>
      <c r="AV3992" s="7"/>
      <c r="AW3992" s="7"/>
      <c r="AX3992" s="7"/>
      <c r="AY3992" s="7"/>
      <c r="AZ3992" s="7"/>
      <c r="BA3992" s="7"/>
      <c r="BI3992" s="7"/>
    </row>
    <row r="3993" spans="10:61" x14ac:dyDescent="0.2">
      <c r="J3993" s="7"/>
      <c r="K3993" s="7"/>
      <c r="L3993" s="7"/>
      <c r="M3993" s="7"/>
      <c r="N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R3993" s="7"/>
      <c r="AT3993" s="7"/>
      <c r="AV3993" s="7"/>
      <c r="AW3993" s="7"/>
      <c r="AX3993" s="7"/>
      <c r="AY3993" s="7"/>
      <c r="AZ3993" s="7"/>
      <c r="BA3993" s="7"/>
      <c r="BI3993" s="7"/>
    </row>
    <row r="3994" spans="10:61" x14ac:dyDescent="0.2">
      <c r="J3994" s="7"/>
      <c r="K3994" s="7"/>
      <c r="L3994" s="7"/>
      <c r="M3994" s="7"/>
      <c r="N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R3994" s="7"/>
      <c r="AT3994" s="7"/>
      <c r="AV3994" s="7"/>
      <c r="AW3994" s="7"/>
      <c r="AX3994" s="7"/>
      <c r="AY3994" s="7"/>
      <c r="AZ3994" s="7"/>
      <c r="BA3994" s="7"/>
      <c r="BI3994" s="7"/>
    </row>
    <row r="3995" spans="10:61" x14ac:dyDescent="0.2">
      <c r="J3995" s="7"/>
      <c r="K3995" s="7"/>
      <c r="L3995" s="7"/>
      <c r="M3995" s="7"/>
      <c r="N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R3995" s="7"/>
      <c r="AT3995" s="7"/>
      <c r="AV3995" s="7"/>
      <c r="AW3995" s="7"/>
      <c r="AX3995" s="7"/>
      <c r="AY3995" s="7"/>
      <c r="AZ3995" s="7"/>
      <c r="BA3995" s="7"/>
      <c r="BI3995" s="7"/>
    </row>
    <row r="3996" spans="10:61" x14ac:dyDescent="0.2">
      <c r="J3996" s="7"/>
      <c r="K3996" s="7"/>
      <c r="L3996" s="7"/>
      <c r="M3996" s="7"/>
      <c r="N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R3996" s="7"/>
      <c r="AT3996" s="7"/>
      <c r="AV3996" s="7"/>
      <c r="AW3996" s="7"/>
      <c r="AX3996" s="7"/>
      <c r="AY3996" s="7"/>
      <c r="AZ3996" s="7"/>
      <c r="BA3996" s="7"/>
      <c r="BI3996" s="7"/>
    </row>
    <row r="3997" spans="10:61" x14ac:dyDescent="0.2">
      <c r="J3997" s="7"/>
      <c r="K3997" s="7"/>
      <c r="L3997" s="7"/>
      <c r="M3997" s="7"/>
      <c r="N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R3997" s="7"/>
      <c r="AT3997" s="7"/>
      <c r="AV3997" s="7"/>
      <c r="AW3997" s="7"/>
      <c r="AX3997" s="7"/>
      <c r="AY3997" s="7"/>
      <c r="AZ3997" s="7"/>
      <c r="BA3997" s="7"/>
      <c r="BI3997" s="7"/>
    </row>
    <row r="3998" spans="10:61" x14ac:dyDescent="0.2">
      <c r="J3998" s="7"/>
      <c r="K3998" s="7"/>
      <c r="L3998" s="7"/>
      <c r="M3998" s="7"/>
      <c r="N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R3998" s="7"/>
      <c r="AT3998" s="7"/>
      <c r="AV3998" s="7"/>
      <c r="AW3998" s="7"/>
      <c r="AX3998" s="7"/>
      <c r="AY3998" s="7"/>
      <c r="AZ3998" s="7"/>
      <c r="BA3998" s="7"/>
      <c r="BI3998" s="7"/>
    </row>
    <row r="3999" spans="10:61" x14ac:dyDescent="0.2">
      <c r="J3999" s="7"/>
      <c r="K3999" s="7"/>
      <c r="L3999" s="7"/>
      <c r="M3999" s="7"/>
      <c r="N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R3999" s="7"/>
      <c r="AT3999" s="7"/>
      <c r="AV3999" s="7"/>
      <c r="AW3999" s="7"/>
      <c r="AX3999" s="7"/>
      <c r="AY3999" s="7"/>
      <c r="AZ3999" s="7"/>
      <c r="BA3999" s="7"/>
      <c r="BI3999" s="7"/>
    </row>
    <row r="4000" spans="10:61" x14ac:dyDescent="0.2">
      <c r="J4000" s="7"/>
      <c r="K4000" s="7"/>
      <c r="L4000" s="7"/>
      <c r="M4000" s="7"/>
      <c r="N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R4000" s="7"/>
      <c r="AT4000" s="7"/>
      <c r="AV4000" s="7"/>
      <c r="AW4000" s="7"/>
      <c r="AX4000" s="7"/>
      <c r="AY4000" s="7"/>
      <c r="AZ4000" s="7"/>
      <c r="BA4000" s="7"/>
      <c r="BI4000" s="7"/>
    </row>
    <row r="4001" spans="10:61" x14ac:dyDescent="0.2">
      <c r="J4001" s="7"/>
      <c r="K4001" s="7"/>
      <c r="L4001" s="7"/>
      <c r="M4001" s="7"/>
      <c r="N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R4001" s="7"/>
      <c r="AT4001" s="7"/>
      <c r="AV4001" s="7"/>
      <c r="AW4001" s="7"/>
      <c r="AX4001" s="7"/>
      <c r="AY4001" s="7"/>
      <c r="AZ4001" s="7"/>
      <c r="BA4001" s="7"/>
      <c r="BI4001" s="7"/>
    </row>
    <row r="4002" spans="10:61" x14ac:dyDescent="0.2">
      <c r="J4002" s="7"/>
      <c r="K4002" s="7"/>
      <c r="L4002" s="7"/>
      <c r="M4002" s="7"/>
      <c r="N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R4002" s="7"/>
      <c r="AT4002" s="7"/>
      <c r="AV4002" s="7"/>
      <c r="AW4002" s="7"/>
      <c r="AX4002" s="7"/>
      <c r="AY4002" s="7"/>
      <c r="AZ4002" s="7"/>
      <c r="BA4002" s="7"/>
      <c r="BI4002" s="7"/>
    </row>
    <row r="4003" spans="10:61" x14ac:dyDescent="0.2">
      <c r="J4003" s="7"/>
      <c r="K4003" s="7"/>
      <c r="L4003" s="7"/>
      <c r="M4003" s="7"/>
      <c r="N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R4003" s="7"/>
      <c r="AT4003" s="7"/>
      <c r="AV4003" s="7"/>
      <c r="AW4003" s="7"/>
      <c r="AX4003" s="7"/>
      <c r="AY4003" s="7"/>
      <c r="AZ4003" s="7"/>
      <c r="BA4003" s="7"/>
      <c r="BI4003" s="7"/>
    </row>
    <row r="4004" spans="10:61" x14ac:dyDescent="0.2">
      <c r="J4004" s="7"/>
      <c r="K4004" s="7"/>
      <c r="L4004" s="7"/>
      <c r="M4004" s="7"/>
      <c r="N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R4004" s="7"/>
      <c r="AT4004" s="7"/>
      <c r="AV4004" s="7"/>
      <c r="AW4004" s="7"/>
      <c r="AX4004" s="7"/>
      <c r="AY4004" s="7"/>
      <c r="AZ4004" s="7"/>
      <c r="BA4004" s="7"/>
      <c r="BI4004" s="7"/>
    </row>
    <row r="4005" spans="10:61" x14ac:dyDescent="0.2">
      <c r="J4005" s="7"/>
      <c r="K4005" s="7"/>
      <c r="L4005" s="7"/>
      <c r="M4005" s="7"/>
      <c r="N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R4005" s="7"/>
      <c r="AT4005" s="7"/>
      <c r="AV4005" s="7"/>
      <c r="AW4005" s="7"/>
      <c r="AX4005" s="7"/>
      <c r="AY4005" s="7"/>
      <c r="AZ4005" s="7"/>
      <c r="BA4005" s="7"/>
      <c r="BI4005" s="7"/>
    </row>
    <row r="4006" spans="10:61" x14ac:dyDescent="0.2">
      <c r="J4006" s="7"/>
      <c r="K4006" s="7"/>
      <c r="L4006" s="7"/>
      <c r="M4006" s="7"/>
      <c r="N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R4006" s="7"/>
      <c r="AT4006" s="7"/>
      <c r="AV4006" s="7"/>
      <c r="AW4006" s="7"/>
      <c r="AX4006" s="7"/>
      <c r="AY4006" s="7"/>
      <c r="AZ4006" s="7"/>
      <c r="BA4006" s="7"/>
      <c r="BI4006" s="7"/>
    </row>
    <row r="4007" spans="10:61" x14ac:dyDescent="0.2">
      <c r="J4007" s="7"/>
      <c r="K4007" s="7"/>
      <c r="L4007" s="7"/>
      <c r="M4007" s="7"/>
      <c r="N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R4007" s="7"/>
      <c r="AT4007" s="7"/>
      <c r="AV4007" s="7"/>
      <c r="AW4007" s="7"/>
      <c r="AX4007" s="7"/>
      <c r="AY4007" s="7"/>
      <c r="AZ4007" s="7"/>
      <c r="BA4007" s="7"/>
      <c r="BI4007" s="7"/>
    </row>
    <row r="4008" spans="10:61" x14ac:dyDescent="0.2">
      <c r="J4008" s="7"/>
      <c r="K4008" s="7"/>
      <c r="L4008" s="7"/>
      <c r="M4008" s="7"/>
      <c r="N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R4008" s="7"/>
      <c r="AT4008" s="7"/>
      <c r="AV4008" s="7"/>
      <c r="AW4008" s="7"/>
      <c r="AX4008" s="7"/>
      <c r="AY4008" s="7"/>
      <c r="AZ4008" s="7"/>
      <c r="BA4008" s="7"/>
      <c r="BI4008" s="7"/>
    </row>
    <row r="4009" spans="10:61" x14ac:dyDescent="0.2">
      <c r="J4009" s="7"/>
      <c r="K4009" s="7"/>
      <c r="L4009" s="7"/>
      <c r="M4009" s="7"/>
      <c r="N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R4009" s="7"/>
      <c r="AT4009" s="7"/>
      <c r="AV4009" s="7"/>
      <c r="AW4009" s="7"/>
      <c r="AX4009" s="7"/>
      <c r="AY4009" s="7"/>
      <c r="AZ4009" s="7"/>
      <c r="BA4009" s="7"/>
      <c r="BI4009" s="7"/>
    </row>
    <row r="4010" spans="10:61" x14ac:dyDescent="0.2">
      <c r="J4010" s="7"/>
      <c r="K4010" s="7"/>
      <c r="L4010" s="7"/>
      <c r="M4010" s="7"/>
      <c r="N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R4010" s="7"/>
      <c r="AT4010" s="7"/>
      <c r="AV4010" s="7"/>
      <c r="AW4010" s="7"/>
      <c r="AX4010" s="7"/>
      <c r="AY4010" s="7"/>
      <c r="AZ4010" s="7"/>
      <c r="BA4010" s="7"/>
      <c r="BI4010" s="7"/>
    </row>
    <row r="4011" spans="10:61" x14ac:dyDescent="0.2">
      <c r="J4011" s="7"/>
      <c r="K4011" s="7"/>
      <c r="L4011" s="7"/>
      <c r="M4011" s="7"/>
      <c r="N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R4011" s="7"/>
      <c r="AT4011" s="7"/>
      <c r="AV4011" s="7"/>
      <c r="AW4011" s="7"/>
      <c r="AX4011" s="7"/>
      <c r="AY4011" s="7"/>
      <c r="AZ4011" s="7"/>
      <c r="BA4011" s="7"/>
      <c r="BI4011" s="7"/>
    </row>
    <row r="4012" spans="10:61" x14ac:dyDescent="0.2">
      <c r="J4012" s="7"/>
      <c r="K4012" s="7"/>
      <c r="L4012" s="7"/>
      <c r="M4012" s="7"/>
      <c r="N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R4012" s="7"/>
      <c r="AT4012" s="7"/>
      <c r="AV4012" s="7"/>
      <c r="AW4012" s="7"/>
      <c r="AX4012" s="7"/>
      <c r="AY4012" s="7"/>
      <c r="AZ4012" s="7"/>
      <c r="BA4012" s="7"/>
      <c r="BI4012" s="7"/>
    </row>
    <row r="4013" spans="10:61" x14ac:dyDescent="0.2">
      <c r="J4013" s="7"/>
      <c r="K4013" s="7"/>
      <c r="L4013" s="7"/>
      <c r="M4013" s="7"/>
      <c r="N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R4013" s="7"/>
      <c r="AT4013" s="7"/>
      <c r="AV4013" s="7"/>
      <c r="AW4013" s="7"/>
      <c r="AX4013" s="7"/>
      <c r="AY4013" s="7"/>
      <c r="AZ4013" s="7"/>
      <c r="BA4013" s="7"/>
      <c r="BI4013" s="7"/>
    </row>
    <row r="4014" spans="10:61" x14ac:dyDescent="0.2">
      <c r="J4014" s="7"/>
      <c r="K4014" s="7"/>
      <c r="L4014" s="7"/>
      <c r="M4014" s="7"/>
      <c r="N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R4014" s="7"/>
      <c r="AT4014" s="7"/>
      <c r="AV4014" s="7"/>
      <c r="AW4014" s="7"/>
      <c r="AX4014" s="7"/>
      <c r="AY4014" s="7"/>
      <c r="AZ4014" s="7"/>
      <c r="BA4014" s="7"/>
      <c r="BI4014" s="7"/>
    </row>
    <row r="4015" spans="10:61" x14ac:dyDescent="0.2">
      <c r="J4015" s="7"/>
      <c r="K4015" s="7"/>
      <c r="L4015" s="7"/>
      <c r="M4015" s="7"/>
      <c r="N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R4015" s="7"/>
      <c r="AT4015" s="7"/>
      <c r="AV4015" s="7"/>
      <c r="AW4015" s="7"/>
      <c r="AX4015" s="7"/>
      <c r="AY4015" s="7"/>
      <c r="AZ4015" s="7"/>
      <c r="BA4015" s="7"/>
      <c r="BI4015" s="7"/>
    </row>
    <row r="4016" spans="10:61" x14ac:dyDescent="0.2">
      <c r="J4016" s="7"/>
      <c r="K4016" s="7"/>
      <c r="L4016" s="7"/>
      <c r="M4016" s="7"/>
      <c r="N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R4016" s="7"/>
      <c r="AT4016" s="7"/>
      <c r="AV4016" s="7"/>
      <c r="AW4016" s="7"/>
      <c r="AX4016" s="7"/>
      <c r="AY4016" s="7"/>
      <c r="AZ4016" s="7"/>
      <c r="BA4016" s="7"/>
      <c r="BI4016" s="7"/>
    </row>
    <row r="4017" spans="10:61" x14ac:dyDescent="0.2">
      <c r="J4017" s="7"/>
      <c r="K4017" s="7"/>
      <c r="L4017" s="7"/>
      <c r="M4017" s="7"/>
      <c r="N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R4017" s="7"/>
      <c r="AT4017" s="7"/>
      <c r="AV4017" s="7"/>
      <c r="AW4017" s="7"/>
      <c r="AX4017" s="7"/>
      <c r="AY4017" s="7"/>
      <c r="AZ4017" s="7"/>
      <c r="BA4017" s="7"/>
      <c r="BI4017" s="7"/>
    </row>
    <row r="4018" spans="10:61" x14ac:dyDescent="0.2">
      <c r="J4018" s="7"/>
      <c r="K4018" s="7"/>
      <c r="L4018" s="7"/>
      <c r="M4018" s="7"/>
      <c r="N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R4018" s="7"/>
      <c r="AT4018" s="7"/>
      <c r="AV4018" s="7"/>
      <c r="AW4018" s="7"/>
      <c r="AX4018" s="7"/>
      <c r="AY4018" s="7"/>
      <c r="AZ4018" s="7"/>
      <c r="BA4018" s="7"/>
      <c r="BI4018" s="7"/>
    </row>
    <row r="4019" spans="10:61" x14ac:dyDescent="0.2">
      <c r="J4019" s="7"/>
      <c r="K4019" s="7"/>
      <c r="L4019" s="7"/>
      <c r="M4019" s="7"/>
      <c r="N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R4019" s="7"/>
      <c r="AT4019" s="7"/>
      <c r="AV4019" s="7"/>
      <c r="AW4019" s="7"/>
      <c r="AX4019" s="7"/>
      <c r="AY4019" s="7"/>
      <c r="AZ4019" s="7"/>
      <c r="BA4019" s="7"/>
      <c r="BI4019" s="7"/>
    </row>
    <row r="4020" spans="10:61" x14ac:dyDescent="0.2">
      <c r="J4020" s="7"/>
      <c r="K4020" s="7"/>
      <c r="L4020" s="7"/>
      <c r="M4020" s="7"/>
      <c r="N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R4020" s="7"/>
      <c r="AT4020" s="7"/>
      <c r="AV4020" s="7"/>
      <c r="AW4020" s="7"/>
      <c r="AX4020" s="7"/>
      <c r="AY4020" s="7"/>
      <c r="AZ4020" s="7"/>
      <c r="BA4020" s="7"/>
      <c r="BI4020" s="7"/>
    </row>
    <row r="4021" spans="10:61" x14ac:dyDescent="0.2">
      <c r="J4021" s="7"/>
      <c r="K4021" s="7"/>
      <c r="L4021" s="7"/>
      <c r="M4021" s="7"/>
      <c r="N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R4021" s="7"/>
      <c r="AT4021" s="7"/>
      <c r="AV4021" s="7"/>
      <c r="AW4021" s="7"/>
      <c r="AX4021" s="7"/>
      <c r="AY4021" s="7"/>
      <c r="AZ4021" s="7"/>
      <c r="BA4021" s="7"/>
      <c r="BI4021" s="7"/>
    </row>
    <row r="4022" spans="10:61" x14ac:dyDescent="0.2">
      <c r="J4022" s="7"/>
      <c r="K4022" s="7"/>
      <c r="L4022" s="7"/>
      <c r="M4022" s="7"/>
      <c r="N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R4022" s="7"/>
      <c r="AT4022" s="7"/>
      <c r="AV4022" s="7"/>
      <c r="AW4022" s="7"/>
      <c r="AX4022" s="7"/>
      <c r="AY4022" s="7"/>
      <c r="AZ4022" s="7"/>
      <c r="BA4022" s="7"/>
      <c r="BI4022" s="7"/>
    </row>
    <row r="4023" spans="10:61" x14ac:dyDescent="0.2">
      <c r="J4023" s="7"/>
      <c r="K4023" s="7"/>
      <c r="L4023" s="7"/>
      <c r="M4023" s="7"/>
      <c r="N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R4023" s="7"/>
      <c r="AT4023" s="7"/>
      <c r="AV4023" s="7"/>
      <c r="AW4023" s="7"/>
      <c r="AX4023" s="7"/>
      <c r="AY4023" s="7"/>
      <c r="AZ4023" s="7"/>
      <c r="BA4023" s="7"/>
      <c r="BI4023" s="7"/>
    </row>
    <row r="4024" spans="10:61" x14ac:dyDescent="0.2">
      <c r="J4024" s="7"/>
      <c r="K4024" s="7"/>
      <c r="L4024" s="7"/>
      <c r="M4024" s="7"/>
      <c r="N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R4024" s="7"/>
      <c r="AT4024" s="7"/>
      <c r="AV4024" s="7"/>
      <c r="AW4024" s="7"/>
      <c r="AX4024" s="7"/>
      <c r="AY4024" s="7"/>
      <c r="AZ4024" s="7"/>
      <c r="BA4024" s="7"/>
      <c r="BI4024" s="7"/>
    </row>
    <row r="4025" spans="10:61" x14ac:dyDescent="0.2">
      <c r="J4025" s="7"/>
      <c r="K4025" s="7"/>
      <c r="L4025" s="7"/>
      <c r="M4025" s="7"/>
      <c r="N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R4025" s="7"/>
      <c r="AT4025" s="7"/>
      <c r="AV4025" s="7"/>
      <c r="AW4025" s="7"/>
      <c r="AX4025" s="7"/>
      <c r="AY4025" s="7"/>
      <c r="AZ4025" s="7"/>
      <c r="BA4025" s="7"/>
      <c r="BI4025" s="7"/>
    </row>
    <row r="4026" spans="10:61" x14ac:dyDescent="0.2">
      <c r="J4026" s="7"/>
      <c r="K4026" s="7"/>
      <c r="L4026" s="7"/>
      <c r="M4026" s="7"/>
      <c r="N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R4026" s="7"/>
      <c r="AT4026" s="7"/>
      <c r="AV4026" s="7"/>
      <c r="AW4026" s="7"/>
      <c r="AX4026" s="7"/>
      <c r="AY4026" s="7"/>
      <c r="AZ4026" s="7"/>
      <c r="BA4026" s="7"/>
      <c r="BI4026" s="7"/>
    </row>
    <row r="4027" spans="10:61" x14ac:dyDescent="0.2">
      <c r="J4027" s="7"/>
      <c r="K4027" s="7"/>
      <c r="L4027" s="7"/>
      <c r="M4027" s="7"/>
      <c r="N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R4027" s="7"/>
      <c r="AT4027" s="7"/>
      <c r="AV4027" s="7"/>
      <c r="AW4027" s="7"/>
      <c r="AX4027" s="7"/>
      <c r="AY4027" s="7"/>
      <c r="AZ4027" s="7"/>
      <c r="BA4027" s="7"/>
      <c r="BI4027" s="7"/>
    </row>
    <row r="4028" spans="10:61" x14ac:dyDescent="0.2">
      <c r="J4028" s="7"/>
      <c r="K4028" s="7"/>
      <c r="L4028" s="7"/>
      <c r="M4028" s="7"/>
      <c r="N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R4028" s="7"/>
      <c r="AT4028" s="7"/>
      <c r="AV4028" s="7"/>
      <c r="AW4028" s="7"/>
      <c r="AX4028" s="7"/>
      <c r="AY4028" s="7"/>
      <c r="AZ4028" s="7"/>
      <c r="BA4028" s="7"/>
      <c r="BI4028" s="7"/>
    </row>
    <row r="4029" spans="10:61" x14ac:dyDescent="0.2">
      <c r="J4029" s="7"/>
      <c r="K4029" s="7"/>
      <c r="L4029" s="7"/>
      <c r="M4029" s="7"/>
      <c r="N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R4029" s="7"/>
      <c r="AT4029" s="7"/>
      <c r="AV4029" s="7"/>
      <c r="AW4029" s="7"/>
      <c r="AX4029" s="7"/>
      <c r="AY4029" s="7"/>
      <c r="AZ4029" s="7"/>
      <c r="BA4029" s="7"/>
      <c r="BI4029" s="7"/>
    </row>
    <row r="4030" spans="10:61" x14ac:dyDescent="0.2">
      <c r="J4030" s="7"/>
      <c r="K4030" s="7"/>
      <c r="L4030" s="7"/>
      <c r="M4030" s="7"/>
      <c r="N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R4030" s="7"/>
      <c r="AT4030" s="7"/>
      <c r="AV4030" s="7"/>
      <c r="AW4030" s="7"/>
      <c r="AX4030" s="7"/>
      <c r="AY4030" s="7"/>
      <c r="AZ4030" s="7"/>
      <c r="BA4030" s="7"/>
      <c r="BI4030" s="7"/>
    </row>
    <row r="4031" spans="10:61" x14ac:dyDescent="0.2">
      <c r="J4031" s="7"/>
      <c r="K4031" s="7"/>
      <c r="L4031" s="7"/>
      <c r="M4031" s="7"/>
      <c r="N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R4031" s="7"/>
      <c r="AT4031" s="7"/>
      <c r="AV4031" s="7"/>
      <c r="AW4031" s="7"/>
      <c r="AX4031" s="7"/>
      <c r="AY4031" s="7"/>
      <c r="AZ4031" s="7"/>
      <c r="BA4031" s="7"/>
      <c r="BI4031" s="7"/>
    </row>
    <row r="4032" spans="10:61" x14ac:dyDescent="0.2">
      <c r="J4032" s="7"/>
      <c r="K4032" s="7"/>
      <c r="L4032" s="7"/>
      <c r="M4032" s="7"/>
      <c r="N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R4032" s="7"/>
      <c r="AT4032" s="7"/>
      <c r="AV4032" s="7"/>
      <c r="AW4032" s="7"/>
      <c r="AX4032" s="7"/>
      <c r="AY4032" s="7"/>
      <c r="AZ4032" s="7"/>
      <c r="BA4032" s="7"/>
      <c r="BI4032" s="7"/>
    </row>
    <row r="4033" spans="10:61" x14ac:dyDescent="0.2">
      <c r="J4033" s="7"/>
      <c r="K4033" s="7"/>
      <c r="L4033" s="7"/>
      <c r="M4033" s="7"/>
      <c r="N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R4033" s="7"/>
      <c r="AT4033" s="7"/>
      <c r="AV4033" s="7"/>
      <c r="AW4033" s="7"/>
      <c r="AX4033" s="7"/>
      <c r="AY4033" s="7"/>
      <c r="AZ4033" s="7"/>
      <c r="BA4033" s="7"/>
      <c r="BI4033" s="7"/>
    </row>
    <row r="4034" spans="10:61" x14ac:dyDescent="0.2">
      <c r="J4034" s="7"/>
      <c r="K4034" s="7"/>
      <c r="L4034" s="7"/>
      <c r="M4034" s="7"/>
      <c r="N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R4034" s="7"/>
      <c r="AT4034" s="7"/>
      <c r="AV4034" s="7"/>
      <c r="AW4034" s="7"/>
      <c r="AX4034" s="7"/>
      <c r="AY4034" s="7"/>
      <c r="AZ4034" s="7"/>
      <c r="BA4034" s="7"/>
      <c r="BI4034" s="7"/>
    </row>
    <row r="4035" spans="10:61" x14ac:dyDescent="0.2">
      <c r="J4035" s="7"/>
      <c r="K4035" s="7"/>
      <c r="L4035" s="7"/>
      <c r="M4035" s="7"/>
      <c r="N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R4035" s="7"/>
      <c r="AT4035" s="7"/>
      <c r="AV4035" s="7"/>
      <c r="AW4035" s="7"/>
      <c r="AX4035" s="7"/>
      <c r="AY4035" s="7"/>
      <c r="AZ4035" s="7"/>
      <c r="BA4035" s="7"/>
      <c r="BI4035" s="7"/>
    </row>
    <row r="4036" spans="10:61" x14ac:dyDescent="0.2">
      <c r="J4036" s="7"/>
      <c r="K4036" s="7"/>
      <c r="L4036" s="7"/>
      <c r="M4036" s="7"/>
      <c r="N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R4036" s="7"/>
      <c r="AT4036" s="7"/>
      <c r="AV4036" s="7"/>
      <c r="AW4036" s="7"/>
      <c r="AX4036" s="7"/>
      <c r="AY4036" s="7"/>
      <c r="AZ4036" s="7"/>
      <c r="BA4036" s="7"/>
      <c r="BI4036" s="7"/>
    </row>
    <row r="4037" spans="10:61" x14ac:dyDescent="0.2">
      <c r="J4037" s="7"/>
      <c r="K4037" s="7"/>
      <c r="L4037" s="7"/>
      <c r="M4037" s="7"/>
      <c r="N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R4037" s="7"/>
      <c r="AT4037" s="7"/>
      <c r="AV4037" s="7"/>
      <c r="AW4037" s="7"/>
      <c r="AX4037" s="7"/>
      <c r="AY4037" s="7"/>
      <c r="AZ4037" s="7"/>
      <c r="BA4037" s="7"/>
      <c r="BI4037" s="7"/>
    </row>
    <row r="4038" spans="10:61" x14ac:dyDescent="0.2">
      <c r="J4038" s="7"/>
      <c r="K4038" s="7"/>
      <c r="L4038" s="7"/>
      <c r="M4038" s="7"/>
      <c r="N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R4038" s="7"/>
      <c r="AT4038" s="7"/>
      <c r="AV4038" s="7"/>
      <c r="AW4038" s="7"/>
      <c r="AX4038" s="7"/>
      <c r="AY4038" s="7"/>
      <c r="AZ4038" s="7"/>
      <c r="BA4038" s="7"/>
      <c r="BI4038" s="7"/>
    </row>
    <row r="4039" spans="10:61" x14ac:dyDescent="0.2">
      <c r="J4039" s="7"/>
      <c r="K4039" s="7"/>
      <c r="L4039" s="7"/>
      <c r="M4039" s="7"/>
      <c r="N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R4039" s="7"/>
      <c r="AT4039" s="7"/>
      <c r="AV4039" s="7"/>
      <c r="AW4039" s="7"/>
      <c r="AX4039" s="7"/>
      <c r="AY4039" s="7"/>
      <c r="AZ4039" s="7"/>
      <c r="BA4039" s="7"/>
      <c r="BI4039" s="7"/>
    </row>
    <row r="4040" spans="10:61" x14ac:dyDescent="0.2">
      <c r="J4040" s="7"/>
      <c r="K4040" s="7"/>
      <c r="L4040" s="7"/>
      <c r="M4040" s="7"/>
      <c r="N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R4040" s="7"/>
      <c r="AT4040" s="7"/>
      <c r="AV4040" s="7"/>
      <c r="AW4040" s="7"/>
      <c r="AX4040" s="7"/>
      <c r="AY4040" s="7"/>
      <c r="AZ4040" s="7"/>
      <c r="BA4040" s="7"/>
      <c r="BI4040" s="7"/>
    </row>
    <row r="4041" spans="10:61" x14ac:dyDescent="0.2">
      <c r="J4041" s="7"/>
      <c r="K4041" s="7"/>
      <c r="L4041" s="7"/>
      <c r="M4041" s="7"/>
      <c r="N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R4041" s="7"/>
      <c r="AT4041" s="7"/>
      <c r="AV4041" s="7"/>
      <c r="AW4041" s="7"/>
      <c r="AX4041" s="7"/>
      <c r="AY4041" s="7"/>
      <c r="AZ4041" s="7"/>
      <c r="BA4041" s="7"/>
      <c r="BI4041" s="7"/>
    </row>
    <row r="4042" spans="10:61" x14ac:dyDescent="0.2">
      <c r="J4042" s="7"/>
      <c r="K4042" s="7"/>
      <c r="L4042" s="7"/>
      <c r="M4042" s="7"/>
      <c r="N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R4042" s="7"/>
      <c r="AT4042" s="7"/>
      <c r="AV4042" s="7"/>
      <c r="AW4042" s="7"/>
      <c r="AX4042" s="7"/>
      <c r="AY4042" s="7"/>
      <c r="AZ4042" s="7"/>
      <c r="BA4042" s="7"/>
      <c r="BI4042" s="7"/>
    </row>
    <row r="4043" spans="10:61" x14ac:dyDescent="0.2">
      <c r="J4043" s="7"/>
      <c r="K4043" s="7"/>
      <c r="L4043" s="7"/>
      <c r="M4043" s="7"/>
      <c r="N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R4043" s="7"/>
      <c r="AT4043" s="7"/>
      <c r="AV4043" s="7"/>
      <c r="AW4043" s="7"/>
      <c r="AX4043" s="7"/>
      <c r="AY4043" s="7"/>
      <c r="AZ4043" s="7"/>
      <c r="BA4043" s="7"/>
      <c r="BI4043" s="7"/>
    </row>
    <row r="4044" spans="10:61" x14ac:dyDescent="0.2">
      <c r="J4044" s="7"/>
      <c r="K4044" s="7"/>
      <c r="L4044" s="7"/>
      <c r="M4044" s="7"/>
      <c r="N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R4044" s="7"/>
      <c r="AT4044" s="7"/>
      <c r="AV4044" s="7"/>
      <c r="AW4044" s="7"/>
      <c r="AX4044" s="7"/>
      <c r="AY4044" s="7"/>
      <c r="AZ4044" s="7"/>
      <c r="BA4044" s="7"/>
      <c r="BI4044" s="7"/>
    </row>
    <row r="4045" spans="10:61" x14ac:dyDescent="0.2">
      <c r="J4045" s="7"/>
      <c r="K4045" s="7"/>
      <c r="L4045" s="7"/>
      <c r="M4045" s="7"/>
      <c r="N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R4045" s="7"/>
      <c r="AT4045" s="7"/>
      <c r="AV4045" s="7"/>
      <c r="AW4045" s="7"/>
      <c r="AX4045" s="7"/>
      <c r="AY4045" s="7"/>
      <c r="AZ4045" s="7"/>
      <c r="BA4045" s="7"/>
      <c r="BI4045" s="7"/>
    </row>
    <row r="4046" spans="10:61" x14ac:dyDescent="0.2">
      <c r="J4046" s="7"/>
      <c r="K4046" s="7"/>
      <c r="L4046" s="7"/>
      <c r="M4046" s="7"/>
      <c r="N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R4046" s="7"/>
      <c r="AT4046" s="7"/>
      <c r="AV4046" s="7"/>
      <c r="AW4046" s="7"/>
      <c r="AX4046" s="7"/>
      <c r="AY4046" s="7"/>
      <c r="AZ4046" s="7"/>
      <c r="BA4046" s="7"/>
      <c r="BI4046" s="7"/>
    </row>
    <row r="4047" spans="10:61" x14ac:dyDescent="0.2">
      <c r="J4047" s="7"/>
      <c r="K4047" s="7"/>
      <c r="L4047" s="7"/>
      <c r="M4047" s="7"/>
      <c r="N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R4047" s="7"/>
      <c r="AT4047" s="7"/>
      <c r="AV4047" s="7"/>
      <c r="AW4047" s="7"/>
      <c r="AX4047" s="7"/>
      <c r="AY4047" s="7"/>
      <c r="AZ4047" s="7"/>
      <c r="BA4047" s="7"/>
      <c r="BI4047" s="7"/>
    </row>
    <row r="4048" spans="10:61" x14ac:dyDescent="0.2">
      <c r="J4048" s="7"/>
      <c r="K4048" s="7"/>
      <c r="L4048" s="7"/>
      <c r="M4048" s="7"/>
      <c r="N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R4048" s="7"/>
      <c r="AT4048" s="7"/>
      <c r="AV4048" s="7"/>
      <c r="AW4048" s="7"/>
      <c r="AX4048" s="7"/>
      <c r="AY4048" s="7"/>
      <c r="AZ4048" s="7"/>
      <c r="BA4048" s="7"/>
      <c r="BI4048" s="7"/>
    </row>
    <row r="4049" spans="10:61" x14ac:dyDescent="0.2">
      <c r="J4049" s="7"/>
      <c r="K4049" s="7"/>
      <c r="L4049" s="7"/>
      <c r="M4049" s="7"/>
      <c r="N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R4049" s="7"/>
      <c r="AT4049" s="7"/>
      <c r="AV4049" s="7"/>
      <c r="AW4049" s="7"/>
      <c r="AX4049" s="7"/>
      <c r="AY4049" s="7"/>
      <c r="AZ4049" s="7"/>
      <c r="BA4049" s="7"/>
      <c r="BI4049" s="7"/>
    </row>
    <row r="4050" spans="10:61" x14ac:dyDescent="0.2">
      <c r="J4050" s="7"/>
      <c r="K4050" s="7"/>
      <c r="L4050" s="7"/>
      <c r="M4050" s="7"/>
      <c r="N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R4050" s="7"/>
      <c r="AT4050" s="7"/>
      <c r="AV4050" s="7"/>
      <c r="AW4050" s="7"/>
      <c r="AX4050" s="7"/>
      <c r="AY4050" s="7"/>
      <c r="AZ4050" s="7"/>
      <c r="BA4050" s="7"/>
      <c r="BI4050" s="7"/>
    </row>
    <row r="4051" spans="10:61" x14ac:dyDescent="0.2">
      <c r="J4051" s="7"/>
      <c r="K4051" s="7"/>
      <c r="L4051" s="7"/>
      <c r="M4051" s="7"/>
      <c r="N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R4051" s="7"/>
      <c r="AT4051" s="7"/>
      <c r="AV4051" s="7"/>
      <c r="AW4051" s="7"/>
      <c r="AX4051" s="7"/>
      <c r="AY4051" s="7"/>
      <c r="AZ4051" s="7"/>
      <c r="BA4051" s="7"/>
      <c r="BI4051" s="7"/>
    </row>
    <row r="4052" spans="10:61" x14ac:dyDescent="0.2">
      <c r="J4052" s="7"/>
      <c r="K4052" s="7"/>
      <c r="L4052" s="7"/>
      <c r="M4052" s="7"/>
      <c r="N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R4052" s="7"/>
      <c r="AT4052" s="7"/>
      <c r="AV4052" s="7"/>
      <c r="AW4052" s="7"/>
      <c r="AX4052" s="7"/>
      <c r="AY4052" s="7"/>
      <c r="AZ4052" s="7"/>
      <c r="BA4052" s="7"/>
      <c r="BI4052" s="7"/>
    </row>
    <row r="4053" spans="10:61" x14ac:dyDescent="0.2">
      <c r="J4053" s="7"/>
      <c r="K4053" s="7"/>
      <c r="L4053" s="7"/>
      <c r="M4053" s="7"/>
      <c r="N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R4053" s="7"/>
      <c r="AT4053" s="7"/>
      <c r="AV4053" s="7"/>
      <c r="AW4053" s="7"/>
      <c r="AX4053" s="7"/>
      <c r="AY4053" s="7"/>
      <c r="AZ4053" s="7"/>
      <c r="BA4053" s="7"/>
      <c r="BI4053" s="7"/>
    </row>
    <row r="4054" spans="10:61" x14ac:dyDescent="0.2">
      <c r="J4054" s="7"/>
      <c r="K4054" s="7"/>
      <c r="L4054" s="7"/>
      <c r="M4054" s="7"/>
      <c r="N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R4054" s="7"/>
      <c r="AT4054" s="7"/>
      <c r="AV4054" s="7"/>
      <c r="AW4054" s="7"/>
      <c r="AX4054" s="7"/>
      <c r="AY4054" s="7"/>
      <c r="AZ4054" s="7"/>
      <c r="BA4054" s="7"/>
      <c r="BI4054" s="7"/>
    </row>
    <row r="4055" spans="10:61" x14ac:dyDescent="0.2">
      <c r="J4055" s="7"/>
      <c r="K4055" s="7"/>
      <c r="L4055" s="7"/>
      <c r="M4055" s="7"/>
      <c r="N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R4055" s="7"/>
      <c r="AT4055" s="7"/>
      <c r="AV4055" s="7"/>
      <c r="AW4055" s="7"/>
      <c r="AX4055" s="7"/>
      <c r="AY4055" s="7"/>
      <c r="AZ4055" s="7"/>
      <c r="BA4055" s="7"/>
      <c r="BI4055" s="7"/>
    </row>
    <row r="4056" spans="10:61" x14ac:dyDescent="0.2">
      <c r="J4056" s="7"/>
      <c r="K4056" s="7"/>
      <c r="L4056" s="7"/>
      <c r="M4056" s="7"/>
      <c r="N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R4056" s="7"/>
      <c r="AT4056" s="7"/>
      <c r="AV4056" s="7"/>
      <c r="AW4056" s="7"/>
      <c r="AX4056" s="7"/>
      <c r="AY4056" s="7"/>
      <c r="AZ4056" s="7"/>
      <c r="BA4056" s="7"/>
      <c r="BI4056" s="7"/>
    </row>
    <row r="4057" spans="10:61" x14ac:dyDescent="0.2">
      <c r="J4057" s="7"/>
      <c r="K4057" s="7"/>
      <c r="L4057" s="7"/>
      <c r="M4057" s="7"/>
      <c r="N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R4057" s="7"/>
      <c r="AT4057" s="7"/>
      <c r="AV4057" s="7"/>
      <c r="AW4057" s="7"/>
      <c r="AX4057" s="7"/>
      <c r="AY4057" s="7"/>
      <c r="AZ4057" s="7"/>
      <c r="BA4057" s="7"/>
      <c r="BI4057" s="7"/>
    </row>
    <row r="4058" spans="10:61" x14ac:dyDescent="0.2">
      <c r="J4058" s="7"/>
      <c r="K4058" s="7"/>
      <c r="L4058" s="7"/>
      <c r="M4058" s="7"/>
      <c r="N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R4058" s="7"/>
      <c r="AT4058" s="7"/>
      <c r="AV4058" s="7"/>
      <c r="AW4058" s="7"/>
      <c r="AX4058" s="7"/>
      <c r="AY4058" s="7"/>
      <c r="AZ4058" s="7"/>
      <c r="BA4058" s="7"/>
      <c r="BI4058" s="7"/>
    </row>
    <row r="4059" spans="10:61" x14ac:dyDescent="0.2">
      <c r="J4059" s="7"/>
      <c r="K4059" s="7"/>
      <c r="L4059" s="7"/>
      <c r="M4059" s="7"/>
      <c r="N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R4059" s="7"/>
      <c r="AT4059" s="7"/>
      <c r="AV4059" s="7"/>
      <c r="AW4059" s="7"/>
      <c r="AX4059" s="7"/>
      <c r="AY4059" s="7"/>
      <c r="AZ4059" s="7"/>
      <c r="BA4059" s="7"/>
      <c r="BI4059" s="7"/>
    </row>
    <row r="4060" spans="10:61" x14ac:dyDescent="0.2">
      <c r="J4060" s="7"/>
      <c r="K4060" s="7"/>
      <c r="L4060" s="7"/>
      <c r="M4060" s="7"/>
      <c r="N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R4060" s="7"/>
      <c r="AT4060" s="7"/>
      <c r="AV4060" s="7"/>
      <c r="AW4060" s="7"/>
      <c r="AX4060" s="7"/>
      <c r="AY4060" s="7"/>
      <c r="AZ4060" s="7"/>
      <c r="BA4060" s="7"/>
      <c r="BI4060" s="7"/>
    </row>
    <row r="4061" spans="10:61" x14ac:dyDescent="0.2">
      <c r="J4061" s="7"/>
      <c r="K4061" s="7"/>
      <c r="L4061" s="7"/>
      <c r="M4061" s="7"/>
      <c r="N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R4061" s="7"/>
      <c r="AT4061" s="7"/>
      <c r="AV4061" s="7"/>
      <c r="AW4061" s="7"/>
      <c r="AX4061" s="7"/>
      <c r="AY4061" s="7"/>
      <c r="AZ4061" s="7"/>
      <c r="BA4061" s="7"/>
      <c r="BI4061" s="7"/>
    </row>
    <row r="4062" spans="10:61" x14ac:dyDescent="0.2">
      <c r="J4062" s="7"/>
      <c r="K4062" s="7"/>
      <c r="L4062" s="7"/>
      <c r="M4062" s="7"/>
      <c r="N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R4062" s="7"/>
      <c r="AT4062" s="7"/>
      <c r="AV4062" s="7"/>
      <c r="AW4062" s="7"/>
      <c r="AX4062" s="7"/>
      <c r="AY4062" s="7"/>
      <c r="AZ4062" s="7"/>
      <c r="BA4062" s="7"/>
      <c r="BI4062" s="7"/>
    </row>
    <row r="4063" spans="10:61" x14ac:dyDescent="0.2">
      <c r="J4063" s="7"/>
      <c r="K4063" s="7"/>
      <c r="L4063" s="7"/>
      <c r="M4063" s="7"/>
      <c r="N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R4063" s="7"/>
      <c r="AT4063" s="7"/>
      <c r="AV4063" s="7"/>
      <c r="AW4063" s="7"/>
      <c r="AX4063" s="7"/>
      <c r="AY4063" s="7"/>
      <c r="AZ4063" s="7"/>
      <c r="BA4063" s="7"/>
      <c r="BI4063" s="7"/>
    </row>
    <row r="4064" spans="10:61" x14ac:dyDescent="0.2">
      <c r="J4064" s="7"/>
      <c r="K4064" s="7"/>
      <c r="L4064" s="7"/>
      <c r="M4064" s="7"/>
      <c r="N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R4064" s="7"/>
      <c r="AT4064" s="7"/>
      <c r="AV4064" s="7"/>
      <c r="AW4064" s="7"/>
      <c r="AX4064" s="7"/>
      <c r="AY4064" s="7"/>
      <c r="AZ4064" s="7"/>
      <c r="BA4064" s="7"/>
      <c r="BI4064" s="7"/>
    </row>
    <row r="4065" spans="10:61" x14ac:dyDescent="0.2">
      <c r="J4065" s="7"/>
      <c r="K4065" s="7"/>
      <c r="L4065" s="7"/>
      <c r="M4065" s="7"/>
      <c r="N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R4065" s="7"/>
      <c r="AT4065" s="7"/>
      <c r="AV4065" s="7"/>
      <c r="AW4065" s="7"/>
      <c r="AX4065" s="7"/>
      <c r="AY4065" s="7"/>
      <c r="AZ4065" s="7"/>
      <c r="BA4065" s="7"/>
      <c r="BI4065" s="7"/>
    </row>
    <row r="4066" spans="10:61" x14ac:dyDescent="0.2">
      <c r="J4066" s="7"/>
      <c r="K4066" s="7"/>
      <c r="L4066" s="7"/>
      <c r="M4066" s="7"/>
      <c r="N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R4066" s="7"/>
      <c r="AT4066" s="7"/>
      <c r="AV4066" s="7"/>
      <c r="AW4066" s="7"/>
      <c r="AX4066" s="7"/>
      <c r="AY4066" s="7"/>
      <c r="AZ4066" s="7"/>
      <c r="BA4066" s="7"/>
      <c r="BI4066" s="7"/>
    </row>
    <row r="4067" spans="10:61" x14ac:dyDescent="0.2">
      <c r="J4067" s="7"/>
      <c r="K4067" s="7"/>
      <c r="L4067" s="7"/>
      <c r="M4067" s="7"/>
      <c r="N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R4067" s="7"/>
      <c r="AT4067" s="7"/>
      <c r="AV4067" s="7"/>
      <c r="AW4067" s="7"/>
      <c r="AX4067" s="7"/>
      <c r="AY4067" s="7"/>
      <c r="AZ4067" s="7"/>
      <c r="BA4067" s="7"/>
      <c r="BI4067" s="7"/>
    </row>
    <row r="4068" spans="10:61" x14ac:dyDescent="0.2">
      <c r="J4068" s="7"/>
      <c r="K4068" s="7"/>
      <c r="L4068" s="7"/>
      <c r="M4068" s="7"/>
      <c r="N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R4068" s="7"/>
      <c r="AT4068" s="7"/>
      <c r="AV4068" s="7"/>
      <c r="AW4068" s="7"/>
      <c r="AX4068" s="7"/>
      <c r="AY4068" s="7"/>
      <c r="AZ4068" s="7"/>
      <c r="BA4068" s="7"/>
      <c r="BI4068" s="7"/>
    </row>
    <row r="4069" spans="10:61" x14ac:dyDescent="0.2">
      <c r="J4069" s="7"/>
      <c r="K4069" s="7"/>
      <c r="L4069" s="7"/>
      <c r="M4069" s="7"/>
      <c r="N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R4069" s="7"/>
      <c r="AT4069" s="7"/>
      <c r="AV4069" s="7"/>
      <c r="AW4069" s="7"/>
      <c r="AX4069" s="7"/>
      <c r="AY4069" s="7"/>
      <c r="AZ4069" s="7"/>
      <c r="BA4069" s="7"/>
      <c r="BI4069" s="7"/>
    </row>
    <row r="4070" spans="10:61" x14ac:dyDescent="0.2">
      <c r="J4070" s="7"/>
      <c r="K4070" s="7"/>
      <c r="L4070" s="7"/>
      <c r="M4070" s="7"/>
      <c r="N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R4070" s="7"/>
      <c r="AT4070" s="7"/>
      <c r="AV4070" s="7"/>
      <c r="AW4070" s="7"/>
      <c r="AX4070" s="7"/>
      <c r="AY4070" s="7"/>
      <c r="AZ4070" s="7"/>
      <c r="BA4070" s="7"/>
      <c r="BI4070" s="7"/>
    </row>
    <row r="4071" spans="10:61" x14ac:dyDescent="0.2">
      <c r="J4071" s="7"/>
      <c r="K4071" s="7"/>
      <c r="L4071" s="7"/>
      <c r="M4071" s="7"/>
      <c r="N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R4071" s="7"/>
      <c r="AT4071" s="7"/>
      <c r="AV4071" s="7"/>
      <c r="AW4071" s="7"/>
      <c r="AX4071" s="7"/>
      <c r="AY4071" s="7"/>
      <c r="AZ4071" s="7"/>
      <c r="BA4071" s="7"/>
      <c r="BI4071" s="7"/>
    </row>
    <row r="4072" spans="10:61" x14ac:dyDescent="0.2">
      <c r="J4072" s="7"/>
      <c r="K4072" s="7"/>
      <c r="L4072" s="7"/>
      <c r="M4072" s="7"/>
      <c r="N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R4072" s="7"/>
      <c r="AT4072" s="7"/>
      <c r="AV4072" s="7"/>
      <c r="AW4072" s="7"/>
      <c r="AX4072" s="7"/>
      <c r="AY4072" s="7"/>
      <c r="AZ4072" s="7"/>
      <c r="BA4072" s="7"/>
      <c r="BI4072" s="7"/>
    </row>
    <row r="4073" spans="10:61" x14ac:dyDescent="0.2">
      <c r="J4073" s="7"/>
      <c r="K4073" s="7"/>
      <c r="L4073" s="7"/>
      <c r="M4073" s="7"/>
      <c r="N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R4073" s="7"/>
      <c r="AT4073" s="7"/>
      <c r="AV4073" s="7"/>
      <c r="AW4073" s="7"/>
      <c r="AX4073" s="7"/>
      <c r="AY4073" s="7"/>
      <c r="AZ4073" s="7"/>
      <c r="BA4073" s="7"/>
      <c r="BI4073" s="7"/>
    </row>
    <row r="4074" spans="10:61" x14ac:dyDescent="0.2">
      <c r="J4074" s="7"/>
      <c r="K4074" s="7"/>
      <c r="L4074" s="7"/>
      <c r="M4074" s="7"/>
      <c r="N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R4074" s="7"/>
      <c r="AT4074" s="7"/>
      <c r="AV4074" s="7"/>
      <c r="AW4074" s="7"/>
      <c r="AX4074" s="7"/>
      <c r="AY4074" s="7"/>
      <c r="AZ4074" s="7"/>
      <c r="BA4074" s="7"/>
      <c r="BI4074" s="7"/>
    </row>
    <row r="4075" spans="10:61" x14ac:dyDescent="0.2">
      <c r="J4075" s="7"/>
      <c r="K4075" s="7"/>
      <c r="L4075" s="7"/>
      <c r="M4075" s="7"/>
      <c r="N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R4075" s="7"/>
      <c r="AT4075" s="7"/>
      <c r="AV4075" s="7"/>
      <c r="AW4075" s="7"/>
      <c r="AX4075" s="7"/>
      <c r="AY4075" s="7"/>
      <c r="AZ4075" s="7"/>
      <c r="BA4075" s="7"/>
      <c r="BI4075" s="7"/>
    </row>
    <row r="4076" spans="10:61" x14ac:dyDescent="0.2">
      <c r="J4076" s="7"/>
      <c r="K4076" s="7"/>
      <c r="L4076" s="7"/>
      <c r="M4076" s="7"/>
      <c r="N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R4076" s="7"/>
      <c r="AT4076" s="7"/>
      <c r="AV4076" s="7"/>
      <c r="AW4076" s="7"/>
      <c r="AX4076" s="7"/>
      <c r="AY4076" s="7"/>
      <c r="AZ4076" s="7"/>
      <c r="BA4076" s="7"/>
      <c r="BI4076" s="7"/>
    </row>
    <row r="4077" spans="10:61" x14ac:dyDescent="0.2">
      <c r="J4077" s="7"/>
      <c r="K4077" s="7"/>
      <c r="L4077" s="7"/>
      <c r="M4077" s="7"/>
      <c r="N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R4077" s="7"/>
      <c r="AT4077" s="7"/>
      <c r="AV4077" s="7"/>
      <c r="AW4077" s="7"/>
      <c r="AX4077" s="7"/>
      <c r="AY4077" s="7"/>
      <c r="AZ4077" s="7"/>
      <c r="BA4077" s="7"/>
      <c r="BI4077" s="7"/>
    </row>
    <row r="4078" spans="10:61" x14ac:dyDescent="0.2">
      <c r="J4078" s="7"/>
      <c r="K4078" s="7"/>
      <c r="L4078" s="7"/>
      <c r="M4078" s="7"/>
      <c r="N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R4078" s="7"/>
      <c r="AT4078" s="7"/>
      <c r="AV4078" s="7"/>
      <c r="AW4078" s="7"/>
      <c r="AX4078" s="7"/>
      <c r="AY4078" s="7"/>
      <c r="AZ4078" s="7"/>
      <c r="BA4078" s="7"/>
      <c r="BI4078" s="7"/>
    </row>
    <row r="4079" spans="10:61" x14ac:dyDescent="0.2">
      <c r="J4079" s="7"/>
      <c r="K4079" s="7"/>
      <c r="L4079" s="7"/>
      <c r="M4079" s="7"/>
      <c r="N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R4079" s="7"/>
      <c r="AT4079" s="7"/>
      <c r="AV4079" s="7"/>
      <c r="AW4079" s="7"/>
      <c r="AX4079" s="7"/>
      <c r="AY4079" s="7"/>
      <c r="AZ4079" s="7"/>
      <c r="BA4079" s="7"/>
      <c r="BI4079" s="7"/>
    </row>
    <row r="4080" spans="10:61" x14ac:dyDescent="0.2">
      <c r="J4080" s="7"/>
      <c r="K4080" s="7"/>
      <c r="L4080" s="7"/>
      <c r="M4080" s="7"/>
      <c r="N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R4080" s="7"/>
      <c r="AT4080" s="7"/>
      <c r="AV4080" s="7"/>
      <c r="AW4080" s="7"/>
      <c r="AX4080" s="7"/>
      <c r="AY4080" s="7"/>
      <c r="AZ4080" s="7"/>
      <c r="BA4080" s="7"/>
      <c r="BI4080" s="7"/>
    </row>
    <row r="4081" spans="10:61" x14ac:dyDescent="0.2">
      <c r="J4081" s="7"/>
      <c r="K4081" s="7"/>
      <c r="L4081" s="7"/>
      <c r="M4081" s="7"/>
      <c r="N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R4081" s="7"/>
      <c r="AT4081" s="7"/>
      <c r="AV4081" s="7"/>
      <c r="AW4081" s="7"/>
      <c r="AX4081" s="7"/>
      <c r="AY4081" s="7"/>
      <c r="AZ4081" s="7"/>
      <c r="BA4081" s="7"/>
      <c r="BI4081" s="7"/>
    </row>
    <row r="4082" spans="10:61" x14ac:dyDescent="0.2">
      <c r="J4082" s="7"/>
      <c r="K4082" s="7"/>
      <c r="L4082" s="7"/>
      <c r="M4082" s="7"/>
      <c r="N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R4082" s="7"/>
      <c r="AT4082" s="7"/>
      <c r="AV4082" s="7"/>
      <c r="AW4082" s="7"/>
      <c r="AX4082" s="7"/>
      <c r="AY4082" s="7"/>
      <c r="AZ4082" s="7"/>
      <c r="BA4082" s="7"/>
      <c r="BI4082" s="7"/>
    </row>
    <row r="4083" spans="10:61" x14ac:dyDescent="0.2">
      <c r="J4083" s="7"/>
      <c r="K4083" s="7"/>
      <c r="L4083" s="7"/>
      <c r="M4083" s="7"/>
      <c r="N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R4083" s="7"/>
      <c r="AT4083" s="7"/>
      <c r="AV4083" s="7"/>
      <c r="AW4083" s="7"/>
      <c r="AX4083" s="7"/>
      <c r="AY4083" s="7"/>
      <c r="AZ4083" s="7"/>
      <c r="BA4083" s="7"/>
      <c r="BI4083" s="7"/>
    </row>
    <row r="4084" spans="10:61" x14ac:dyDescent="0.2">
      <c r="J4084" s="7"/>
      <c r="K4084" s="7"/>
      <c r="L4084" s="7"/>
      <c r="M4084" s="7"/>
      <c r="N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R4084" s="7"/>
      <c r="AT4084" s="7"/>
      <c r="AV4084" s="7"/>
      <c r="AW4084" s="7"/>
      <c r="AX4084" s="7"/>
      <c r="AY4084" s="7"/>
      <c r="AZ4084" s="7"/>
      <c r="BA4084" s="7"/>
      <c r="BI4084" s="7"/>
    </row>
    <row r="4085" spans="10:61" x14ac:dyDescent="0.2">
      <c r="J4085" s="7"/>
      <c r="K4085" s="7"/>
      <c r="L4085" s="7"/>
      <c r="M4085" s="7"/>
      <c r="N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R4085" s="7"/>
      <c r="AT4085" s="7"/>
      <c r="AV4085" s="7"/>
      <c r="AW4085" s="7"/>
      <c r="AX4085" s="7"/>
      <c r="AY4085" s="7"/>
      <c r="AZ4085" s="7"/>
      <c r="BA4085" s="7"/>
      <c r="BI4085" s="7"/>
    </row>
    <row r="4086" spans="10:61" x14ac:dyDescent="0.2">
      <c r="J4086" s="7"/>
      <c r="K4086" s="7"/>
      <c r="L4086" s="7"/>
      <c r="M4086" s="7"/>
      <c r="N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R4086" s="7"/>
      <c r="AT4086" s="7"/>
      <c r="AV4086" s="7"/>
      <c r="AW4086" s="7"/>
      <c r="AX4086" s="7"/>
      <c r="AY4086" s="7"/>
      <c r="AZ4086" s="7"/>
      <c r="BA4086" s="7"/>
      <c r="BI4086" s="7"/>
    </row>
    <row r="4087" spans="10:61" x14ac:dyDescent="0.2">
      <c r="J4087" s="7"/>
      <c r="K4087" s="7"/>
      <c r="L4087" s="7"/>
      <c r="M4087" s="7"/>
      <c r="N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R4087" s="7"/>
      <c r="AT4087" s="7"/>
      <c r="AV4087" s="7"/>
      <c r="AW4087" s="7"/>
      <c r="AX4087" s="7"/>
      <c r="AY4087" s="7"/>
      <c r="AZ4087" s="7"/>
      <c r="BA4087" s="7"/>
      <c r="BI4087" s="7"/>
    </row>
    <row r="4088" spans="10:61" x14ac:dyDescent="0.2">
      <c r="J4088" s="7"/>
      <c r="K4088" s="7"/>
      <c r="L4088" s="7"/>
      <c r="M4088" s="7"/>
      <c r="N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R4088" s="7"/>
      <c r="AT4088" s="7"/>
      <c r="AV4088" s="7"/>
      <c r="AW4088" s="7"/>
      <c r="AX4088" s="7"/>
      <c r="AY4088" s="7"/>
      <c r="AZ4088" s="7"/>
      <c r="BA4088" s="7"/>
      <c r="BI4088" s="7"/>
    </row>
    <row r="4089" spans="10:61" x14ac:dyDescent="0.2">
      <c r="J4089" s="7"/>
      <c r="K4089" s="7"/>
      <c r="L4089" s="7"/>
      <c r="M4089" s="7"/>
      <c r="N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R4089" s="7"/>
      <c r="AT4089" s="7"/>
      <c r="AV4089" s="7"/>
      <c r="AW4089" s="7"/>
      <c r="AX4089" s="7"/>
      <c r="AY4089" s="7"/>
      <c r="AZ4089" s="7"/>
      <c r="BA4089" s="7"/>
      <c r="BI4089" s="7"/>
    </row>
    <row r="4090" spans="10:61" x14ac:dyDescent="0.2">
      <c r="J4090" s="7"/>
      <c r="K4090" s="7"/>
      <c r="L4090" s="7"/>
      <c r="M4090" s="7"/>
      <c r="N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R4090" s="7"/>
      <c r="AT4090" s="7"/>
      <c r="AV4090" s="7"/>
      <c r="AW4090" s="7"/>
      <c r="AX4090" s="7"/>
      <c r="AY4090" s="7"/>
      <c r="AZ4090" s="7"/>
      <c r="BA4090" s="7"/>
      <c r="BI4090" s="7"/>
    </row>
    <row r="4091" spans="10:61" x14ac:dyDescent="0.2">
      <c r="J4091" s="7"/>
      <c r="K4091" s="7"/>
      <c r="L4091" s="7"/>
      <c r="M4091" s="7"/>
      <c r="N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R4091" s="7"/>
      <c r="AT4091" s="7"/>
      <c r="AV4091" s="7"/>
      <c r="AW4091" s="7"/>
      <c r="AX4091" s="7"/>
      <c r="AY4091" s="7"/>
      <c r="AZ4091" s="7"/>
      <c r="BA4091" s="7"/>
      <c r="BI4091" s="7"/>
    </row>
    <row r="4092" spans="10:61" x14ac:dyDescent="0.2">
      <c r="J4092" s="7"/>
      <c r="K4092" s="7"/>
      <c r="L4092" s="7"/>
      <c r="M4092" s="7"/>
      <c r="N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R4092" s="7"/>
      <c r="AT4092" s="7"/>
      <c r="AV4092" s="7"/>
      <c r="AW4092" s="7"/>
      <c r="AX4092" s="7"/>
      <c r="AY4092" s="7"/>
      <c r="AZ4092" s="7"/>
      <c r="BA4092" s="7"/>
      <c r="BI4092" s="7"/>
    </row>
    <row r="4093" spans="10:61" x14ac:dyDescent="0.2">
      <c r="J4093" s="7"/>
      <c r="K4093" s="7"/>
      <c r="L4093" s="7"/>
      <c r="M4093" s="7"/>
      <c r="N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R4093" s="7"/>
      <c r="AT4093" s="7"/>
      <c r="AV4093" s="7"/>
      <c r="AW4093" s="7"/>
      <c r="AX4093" s="7"/>
      <c r="AY4093" s="7"/>
      <c r="AZ4093" s="7"/>
      <c r="BA4093" s="7"/>
      <c r="BI4093" s="7"/>
    </row>
    <row r="4094" spans="10:61" x14ac:dyDescent="0.2">
      <c r="J4094" s="7"/>
      <c r="K4094" s="7"/>
      <c r="L4094" s="7"/>
      <c r="M4094" s="7"/>
      <c r="N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R4094" s="7"/>
      <c r="AT4094" s="7"/>
      <c r="AV4094" s="7"/>
      <c r="AW4094" s="7"/>
      <c r="AX4094" s="7"/>
      <c r="AY4094" s="7"/>
      <c r="AZ4094" s="7"/>
      <c r="BA4094" s="7"/>
      <c r="BI4094" s="7"/>
    </row>
    <row r="4095" spans="10:61" x14ac:dyDescent="0.2">
      <c r="J4095" s="7"/>
      <c r="K4095" s="7"/>
      <c r="L4095" s="7"/>
      <c r="M4095" s="7"/>
      <c r="N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R4095" s="7"/>
      <c r="AT4095" s="7"/>
      <c r="AV4095" s="7"/>
      <c r="AW4095" s="7"/>
      <c r="AX4095" s="7"/>
      <c r="AY4095" s="7"/>
      <c r="AZ4095" s="7"/>
      <c r="BA4095" s="7"/>
      <c r="BI4095" s="7"/>
    </row>
    <row r="4096" spans="10:61" x14ac:dyDescent="0.2">
      <c r="J4096" s="7"/>
      <c r="K4096" s="7"/>
      <c r="L4096" s="7"/>
      <c r="M4096" s="7"/>
      <c r="N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R4096" s="7"/>
      <c r="AT4096" s="7"/>
      <c r="AV4096" s="7"/>
      <c r="AW4096" s="7"/>
      <c r="AX4096" s="7"/>
      <c r="AY4096" s="7"/>
      <c r="AZ4096" s="7"/>
      <c r="BA4096" s="7"/>
      <c r="BI4096" s="7"/>
    </row>
    <row r="4097" spans="10:61" x14ac:dyDescent="0.2">
      <c r="J4097" s="7"/>
      <c r="K4097" s="7"/>
      <c r="L4097" s="7"/>
      <c r="M4097" s="7"/>
      <c r="N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R4097" s="7"/>
      <c r="AT4097" s="7"/>
      <c r="AV4097" s="7"/>
      <c r="AW4097" s="7"/>
      <c r="AX4097" s="7"/>
      <c r="AY4097" s="7"/>
      <c r="AZ4097" s="7"/>
      <c r="BA4097" s="7"/>
      <c r="BI4097" s="7"/>
    </row>
    <row r="4098" spans="10:61" x14ac:dyDescent="0.2">
      <c r="J4098" s="7"/>
      <c r="K4098" s="7"/>
      <c r="L4098" s="7"/>
      <c r="M4098" s="7"/>
      <c r="N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R4098" s="7"/>
      <c r="AT4098" s="7"/>
      <c r="AV4098" s="7"/>
      <c r="AW4098" s="7"/>
      <c r="AX4098" s="7"/>
      <c r="AY4098" s="7"/>
      <c r="AZ4098" s="7"/>
      <c r="BA4098" s="7"/>
      <c r="BI4098" s="7"/>
    </row>
    <row r="4099" spans="10:61" x14ac:dyDescent="0.2">
      <c r="J4099" s="7"/>
      <c r="K4099" s="7"/>
      <c r="L4099" s="7"/>
      <c r="M4099" s="7"/>
      <c r="N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R4099" s="7"/>
      <c r="AT4099" s="7"/>
      <c r="AV4099" s="7"/>
      <c r="AW4099" s="7"/>
      <c r="AX4099" s="7"/>
      <c r="AY4099" s="7"/>
      <c r="AZ4099" s="7"/>
      <c r="BA4099" s="7"/>
      <c r="BI4099" s="7"/>
    </row>
    <row r="4100" spans="10:61" x14ac:dyDescent="0.2">
      <c r="J4100" s="7"/>
      <c r="K4100" s="7"/>
      <c r="L4100" s="7"/>
      <c r="M4100" s="7"/>
      <c r="N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R4100" s="7"/>
      <c r="AT4100" s="7"/>
      <c r="AV4100" s="7"/>
      <c r="AW4100" s="7"/>
      <c r="AX4100" s="7"/>
      <c r="AY4100" s="7"/>
      <c r="AZ4100" s="7"/>
      <c r="BA4100" s="7"/>
      <c r="BI4100" s="7"/>
    </row>
    <row r="4101" spans="10:61" x14ac:dyDescent="0.2">
      <c r="J4101" s="7"/>
      <c r="K4101" s="7"/>
      <c r="L4101" s="7"/>
      <c r="M4101" s="7"/>
      <c r="N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R4101" s="7"/>
      <c r="AT4101" s="7"/>
      <c r="AV4101" s="7"/>
      <c r="AW4101" s="7"/>
      <c r="AX4101" s="7"/>
      <c r="AY4101" s="7"/>
      <c r="AZ4101" s="7"/>
      <c r="BA4101" s="7"/>
      <c r="BI4101" s="7"/>
    </row>
    <row r="4102" spans="10:61" x14ac:dyDescent="0.2">
      <c r="J4102" s="7"/>
      <c r="K4102" s="7"/>
      <c r="L4102" s="7"/>
      <c r="M4102" s="7"/>
      <c r="N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R4102" s="7"/>
      <c r="AT4102" s="7"/>
      <c r="AV4102" s="7"/>
      <c r="AW4102" s="7"/>
      <c r="AX4102" s="7"/>
      <c r="AY4102" s="7"/>
      <c r="AZ4102" s="7"/>
      <c r="BA4102" s="7"/>
      <c r="BI4102" s="7"/>
    </row>
    <row r="4103" spans="10:61" x14ac:dyDescent="0.2">
      <c r="J4103" s="7"/>
      <c r="K4103" s="7"/>
      <c r="L4103" s="7"/>
      <c r="M4103" s="7"/>
      <c r="N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R4103" s="7"/>
      <c r="AT4103" s="7"/>
      <c r="AV4103" s="7"/>
      <c r="AW4103" s="7"/>
      <c r="AX4103" s="7"/>
      <c r="AY4103" s="7"/>
      <c r="AZ4103" s="7"/>
      <c r="BA4103" s="7"/>
      <c r="BI4103" s="7"/>
    </row>
    <row r="4104" spans="10:61" x14ac:dyDescent="0.2">
      <c r="J4104" s="7"/>
      <c r="K4104" s="7"/>
      <c r="L4104" s="7"/>
      <c r="M4104" s="7"/>
      <c r="N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R4104" s="7"/>
      <c r="AT4104" s="7"/>
      <c r="AV4104" s="7"/>
      <c r="AW4104" s="7"/>
      <c r="AX4104" s="7"/>
      <c r="AY4104" s="7"/>
      <c r="AZ4104" s="7"/>
      <c r="BA4104" s="7"/>
      <c r="BI4104" s="7"/>
    </row>
    <row r="4105" spans="10:61" x14ac:dyDescent="0.2">
      <c r="J4105" s="7"/>
      <c r="K4105" s="7"/>
      <c r="L4105" s="7"/>
      <c r="M4105" s="7"/>
      <c r="N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R4105" s="7"/>
      <c r="AT4105" s="7"/>
      <c r="AV4105" s="7"/>
      <c r="AW4105" s="7"/>
      <c r="AX4105" s="7"/>
      <c r="AY4105" s="7"/>
      <c r="AZ4105" s="7"/>
      <c r="BA4105" s="7"/>
      <c r="BI4105" s="7"/>
    </row>
    <row r="4106" spans="10:61" x14ac:dyDescent="0.2">
      <c r="J4106" s="7"/>
      <c r="K4106" s="7"/>
      <c r="L4106" s="7"/>
      <c r="M4106" s="7"/>
      <c r="N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R4106" s="7"/>
      <c r="AT4106" s="7"/>
      <c r="AV4106" s="7"/>
      <c r="AW4106" s="7"/>
      <c r="AX4106" s="7"/>
      <c r="AY4106" s="7"/>
      <c r="AZ4106" s="7"/>
      <c r="BA4106" s="7"/>
      <c r="BI4106" s="7"/>
    </row>
    <row r="4107" spans="10:61" x14ac:dyDescent="0.2">
      <c r="J4107" s="7"/>
      <c r="K4107" s="7"/>
      <c r="L4107" s="7"/>
      <c r="M4107" s="7"/>
      <c r="N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R4107" s="7"/>
      <c r="AT4107" s="7"/>
      <c r="AV4107" s="7"/>
      <c r="AW4107" s="7"/>
      <c r="AX4107" s="7"/>
      <c r="AY4107" s="7"/>
      <c r="AZ4107" s="7"/>
      <c r="BA4107" s="7"/>
      <c r="BI4107" s="7"/>
    </row>
    <row r="4108" spans="10:61" x14ac:dyDescent="0.2">
      <c r="J4108" s="7"/>
      <c r="K4108" s="7"/>
      <c r="L4108" s="7"/>
      <c r="M4108" s="7"/>
      <c r="N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R4108" s="7"/>
      <c r="AT4108" s="7"/>
      <c r="AV4108" s="7"/>
      <c r="AW4108" s="7"/>
      <c r="AX4108" s="7"/>
      <c r="AY4108" s="7"/>
      <c r="AZ4108" s="7"/>
      <c r="BA4108" s="7"/>
      <c r="BI4108" s="7"/>
    </row>
    <row r="4109" spans="10:61" x14ac:dyDescent="0.2">
      <c r="J4109" s="7"/>
      <c r="K4109" s="7"/>
      <c r="L4109" s="7"/>
      <c r="M4109" s="7"/>
      <c r="N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R4109" s="7"/>
      <c r="AT4109" s="7"/>
      <c r="AV4109" s="7"/>
      <c r="AW4109" s="7"/>
      <c r="AX4109" s="7"/>
      <c r="AY4109" s="7"/>
      <c r="AZ4109" s="7"/>
      <c r="BA4109" s="7"/>
      <c r="BI4109" s="7"/>
    </row>
    <row r="4110" spans="10:61" x14ac:dyDescent="0.2">
      <c r="J4110" s="7"/>
      <c r="K4110" s="7"/>
      <c r="L4110" s="7"/>
      <c r="M4110" s="7"/>
      <c r="N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R4110" s="7"/>
      <c r="AT4110" s="7"/>
      <c r="AV4110" s="7"/>
      <c r="AW4110" s="7"/>
      <c r="AX4110" s="7"/>
      <c r="AY4110" s="7"/>
      <c r="AZ4110" s="7"/>
      <c r="BA4110" s="7"/>
      <c r="BI4110" s="7"/>
    </row>
    <row r="4111" spans="10:61" x14ac:dyDescent="0.2">
      <c r="J4111" s="7"/>
      <c r="K4111" s="7"/>
      <c r="L4111" s="7"/>
      <c r="M4111" s="7"/>
      <c r="N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R4111" s="7"/>
      <c r="AT4111" s="7"/>
      <c r="AV4111" s="7"/>
      <c r="AW4111" s="7"/>
      <c r="AX4111" s="7"/>
      <c r="AY4111" s="7"/>
      <c r="AZ4111" s="7"/>
      <c r="BA4111" s="7"/>
      <c r="BI4111" s="7"/>
    </row>
    <row r="4112" spans="10:61" x14ac:dyDescent="0.2">
      <c r="J4112" s="7"/>
      <c r="K4112" s="7"/>
      <c r="L4112" s="7"/>
      <c r="M4112" s="7"/>
      <c r="N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R4112" s="7"/>
      <c r="AT4112" s="7"/>
      <c r="AV4112" s="7"/>
      <c r="AW4112" s="7"/>
      <c r="AX4112" s="7"/>
      <c r="AY4112" s="7"/>
      <c r="AZ4112" s="7"/>
      <c r="BA4112" s="7"/>
      <c r="BI4112" s="7"/>
    </row>
    <row r="4113" spans="10:61" x14ac:dyDescent="0.2">
      <c r="J4113" s="7"/>
      <c r="K4113" s="7"/>
      <c r="L4113" s="7"/>
      <c r="M4113" s="7"/>
      <c r="N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R4113" s="7"/>
      <c r="AT4113" s="7"/>
      <c r="AV4113" s="7"/>
      <c r="AW4113" s="7"/>
      <c r="AX4113" s="7"/>
      <c r="AY4113" s="7"/>
      <c r="AZ4113" s="7"/>
      <c r="BA4113" s="7"/>
      <c r="BI4113" s="7"/>
    </row>
    <row r="4114" spans="10:61" x14ac:dyDescent="0.2">
      <c r="J4114" s="7"/>
      <c r="K4114" s="7"/>
      <c r="L4114" s="7"/>
      <c r="M4114" s="7"/>
      <c r="N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R4114" s="7"/>
      <c r="AT4114" s="7"/>
      <c r="AV4114" s="7"/>
      <c r="AW4114" s="7"/>
      <c r="AX4114" s="7"/>
      <c r="AY4114" s="7"/>
      <c r="AZ4114" s="7"/>
      <c r="BA4114" s="7"/>
      <c r="BI4114" s="7"/>
    </row>
    <row r="4115" spans="10:61" x14ac:dyDescent="0.2">
      <c r="J4115" s="7"/>
      <c r="K4115" s="7"/>
      <c r="L4115" s="7"/>
      <c r="M4115" s="7"/>
      <c r="N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R4115" s="7"/>
      <c r="AT4115" s="7"/>
      <c r="AV4115" s="7"/>
      <c r="AW4115" s="7"/>
      <c r="AX4115" s="7"/>
      <c r="AY4115" s="7"/>
      <c r="AZ4115" s="7"/>
      <c r="BA4115" s="7"/>
      <c r="BI4115" s="7"/>
    </row>
    <row r="4116" spans="10:61" x14ac:dyDescent="0.2">
      <c r="J4116" s="7"/>
      <c r="K4116" s="7"/>
      <c r="L4116" s="7"/>
      <c r="M4116" s="7"/>
      <c r="N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R4116" s="7"/>
      <c r="AT4116" s="7"/>
      <c r="AV4116" s="7"/>
      <c r="AW4116" s="7"/>
      <c r="AX4116" s="7"/>
      <c r="AY4116" s="7"/>
      <c r="AZ4116" s="7"/>
      <c r="BA4116" s="7"/>
      <c r="BI4116" s="7"/>
    </row>
    <row r="4117" spans="10:61" x14ac:dyDescent="0.2">
      <c r="J4117" s="7"/>
      <c r="K4117" s="7"/>
      <c r="L4117" s="7"/>
      <c r="M4117" s="7"/>
      <c r="N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R4117" s="7"/>
      <c r="AT4117" s="7"/>
      <c r="AV4117" s="7"/>
      <c r="AW4117" s="7"/>
      <c r="AX4117" s="7"/>
      <c r="AY4117" s="7"/>
      <c r="AZ4117" s="7"/>
      <c r="BA4117" s="7"/>
      <c r="BI4117" s="7"/>
    </row>
    <row r="4118" spans="10:61" x14ac:dyDescent="0.2">
      <c r="J4118" s="7"/>
      <c r="K4118" s="7"/>
      <c r="L4118" s="7"/>
      <c r="M4118" s="7"/>
      <c r="N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R4118" s="7"/>
      <c r="AT4118" s="7"/>
      <c r="AV4118" s="7"/>
      <c r="AW4118" s="7"/>
      <c r="AX4118" s="7"/>
      <c r="AY4118" s="7"/>
      <c r="AZ4118" s="7"/>
      <c r="BA4118" s="7"/>
      <c r="BI4118" s="7"/>
    </row>
    <row r="4119" spans="10:61" x14ac:dyDescent="0.2">
      <c r="J4119" s="7"/>
      <c r="K4119" s="7"/>
      <c r="L4119" s="7"/>
      <c r="M4119" s="7"/>
      <c r="N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R4119" s="7"/>
      <c r="AT4119" s="7"/>
      <c r="AV4119" s="7"/>
      <c r="AW4119" s="7"/>
      <c r="AX4119" s="7"/>
      <c r="AY4119" s="7"/>
      <c r="AZ4119" s="7"/>
      <c r="BA4119" s="7"/>
      <c r="BI4119" s="7"/>
    </row>
    <row r="4120" spans="10:61" x14ac:dyDescent="0.2">
      <c r="J4120" s="7"/>
      <c r="K4120" s="7"/>
      <c r="L4120" s="7"/>
      <c r="M4120" s="7"/>
      <c r="N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R4120" s="7"/>
      <c r="AT4120" s="7"/>
      <c r="AV4120" s="7"/>
      <c r="AW4120" s="7"/>
      <c r="AX4120" s="7"/>
      <c r="AY4120" s="7"/>
      <c r="AZ4120" s="7"/>
      <c r="BA4120" s="7"/>
      <c r="BI4120" s="7"/>
    </row>
    <row r="4121" spans="10:61" x14ac:dyDescent="0.2">
      <c r="J4121" s="7"/>
      <c r="K4121" s="7"/>
      <c r="L4121" s="7"/>
      <c r="M4121" s="7"/>
      <c r="N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R4121" s="7"/>
      <c r="AT4121" s="7"/>
      <c r="AV4121" s="7"/>
      <c r="AW4121" s="7"/>
      <c r="AX4121" s="7"/>
      <c r="AY4121" s="7"/>
      <c r="AZ4121" s="7"/>
      <c r="BA4121" s="7"/>
      <c r="BI4121" s="7"/>
    </row>
    <row r="4122" spans="10:61" x14ac:dyDescent="0.2">
      <c r="J4122" s="7"/>
      <c r="K4122" s="7"/>
      <c r="L4122" s="7"/>
      <c r="M4122" s="7"/>
      <c r="N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R4122" s="7"/>
      <c r="AT4122" s="7"/>
      <c r="AV4122" s="7"/>
      <c r="AW4122" s="7"/>
      <c r="AX4122" s="7"/>
      <c r="AY4122" s="7"/>
      <c r="AZ4122" s="7"/>
      <c r="BA4122" s="7"/>
      <c r="BI4122" s="7"/>
    </row>
    <row r="4123" spans="10:61" x14ac:dyDescent="0.2">
      <c r="J4123" s="7"/>
      <c r="K4123" s="7"/>
      <c r="L4123" s="7"/>
      <c r="M4123" s="7"/>
      <c r="N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R4123" s="7"/>
      <c r="AT4123" s="7"/>
      <c r="AV4123" s="7"/>
      <c r="AW4123" s="7"/>
      <c r="AX4123" s="7"/>
      <c r="AY4123" s="7"/>
      <c r="AZ4123" s="7"/>
      <c r="BA4123" s="7"/>
      <c r="BI4123" s="7"/>
    </row>
    <row r="4124" spans="10:61" x14ac:dyDescent="0.2">
      <c r="J4124" s="7"/>
      <c r="K4124" s="7"/>
      <c r="L4124" s="7"/>
      <c r="M4124" s="7"/>
      <c r="N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R4124" s="7"/>
      <c r="AT4124" s="7"/>
      <c r="AV4124" s="7"/>
      <c r="AW4124" s="7"/>
      <c r="AX4124" s="7"/>
      <c r="AY4124" s="7"/>
      <c r="AZ4124" s="7"/>
      <c r="BA4124" s="7"/>
      <c r="BI4124" s="7"/>
    </row>
    <row r="4125" spans="10:61" x14ac:dyDescent="0.2">
      <c r="J4125" s="7"/>
      <c r="K4125" s="7"/>
      <c r="L4125" s="7"/>
      <c r="M4125" s="7"/>
      <c r="N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R4125" s="7"/>
      <c r="AT4125" s="7"/>
      <c r="AV4125" s="7"/>
      <c r="AW4125" s="7"/>
      <c r="AX4125" s="7"/>
      <c r="AY4125" s="7"/>
      <c r="AZ4125" s="7"/>
      <c r="BA4125" s="7"/>
      <c r="BI4125" s="7"/>
    </row>
    <row r="4126" spans="10:61" x14ac:dyDescent="0.2">
      <c r="J4126" s="7"/>
      <c r="K4126" s="7"/>
      <c r="L4126" s="7"/>
      <c r="M4126" s="7"/>
      <c r="N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R4126" s="7"/>
      <c r="AT4126" s="7"/>
      <c r="AV4126" s="7"/>
      <c r="AW4126" s="7"/>
      <c r="AX4126" s="7"/>
      <c r="AY4126" s="7"/>
      <c r="AZ4126" s="7"/>
      <c r="BA4126" s="7"/>
      <c r="BI4126" s="7"/>
    </row>
    <row r="4127" spans="10:61" x14ac:dyDescent="0.2">
      <c r="J4127" s="7"/>
      <c r="K4127" s="7"/>
      <c r="L4127" s="7"/>
      <c r="M4127" s="7"/>
      <c r="N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R4127" s="7"/>
      <c r="AT4127" s="7"/>
      <c r="AV4127" s="7"/>
      <c r="AW4127" s="7"/>
      <c r="AX4127" s="7"/>
      <c r="AY4127" s="7"/>
      <c r="AZ4127" s="7"/>
      <c r="BA4127" s="7"/>
      <c r="BI4127" s="7"/>
    </row>
    <row r="4128" spans="10:61" x14ac:dyDescent="0.2">
      <c r="J4128" s="7"/>
      <c r="K4128" s="7"/>
      <c r="L4128" s="7"/>
      <c r="M4128" s="7"/>
      <c r="N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R4128" s="7"/>
      <c r="AT4128" s="7"/>
      <c r="AV4128" s="7"/>
      <c r="AW4128" s="7"/>
      <c r="AX4128" s="7"/>
      <c r="AY4128" s="7"/>
      <c r="AZ4128" s="7"/>
      <c r="BA4128" s="7"/>
      <c r="BI4128" s="7"/>
    </row>
    <row r="4129" spans="10:61" x14ac:dyDescent="0.2">
      <c r="J4129" s="7"/>
      <c r="K4129" s="7"/>
      <c r="L4129" s="7"/>
      <c r="M4129" s="7"/>
      <c r="N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R4129" s="7"/>
      <c r="AT4129" s="7"/>
      <c r="AV4129" s="7"/>
      <c r="AW4129" s="7"/>
      <c r="AX4129" s="7"/>
      <c r="AY4129" s="7"/>
      <c r="AZ4129" s="7"/>
      <c r="BA4129" s="7"/>
      <c r="BI4129" s="7"/>
    </row>
    <row r="4130" spans="10:61" x14ac:dyDescent="0.2">
      <c r="J4130" s="7"/>
      <c r="K4130" s="7"/>
      <c r="L4130" s="7"/>
      <c r="M4130" s="7"/>
      <c r="N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R4130" s="7"/>
      <c r="AT4130" s="7"/>
      <c r="AV4130" s="7"/>
      <c r="AW4130" s="7"/>
      <c r="AX4130" s="7"/>
      <c r="AY4130" s="7"/>
      <c r="AZ4130" s="7"/>
      <c r="BA4130" s="7"/>
      <c r="BI4130" s="7"/>
    </row>
    <row r="4131" spans="10:61" x14ac:dyDescent="0.2">
      <c r="J4131" s="7"/>
      <c r="K4131" s="7"/>
      <c r="L4131" s="7"/>
      <c r="M4131" s="7"/>
      <c r="N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R4131" s="7"/>
      <c r="AT4131" s="7"/>
      <c r="AV4131" s="7"/>
      <c r="AW4131" s="7"/>
      <c r="AX4131" s="7"/>
      <c r="AY4131" s="7"/>
      <c r="AZ4131" s="7"/>
      <c r="BA4131" s="7"/>
      <c r="BI4131" s="7"/>
    </row>
    <row r="4132" spans="10:61" x14ac:dyDescent="0.2">
      <c r="J4132" s="7"/>
      <c r="K4132" s="7"/>
      <c r="L4132" s="7"/>
      <c r="M4132" s="7"/>
      <c r="N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R4132" s="7"/>
      <c r="AT4132" s="7"/>
      <c r="AV4132" s="7"/>
      <c r="AW4132" s="7"/>
      <c r="AX4132" s="7"/>
      <c r="AY4132" s="7"/>
      <c r="AZ4132" s="7"/>
      <c r="BA4132" s="7"/>
      <c r="BI4132" s="7"/>
    </row>
    <row r="4133" spans="10:61" x14ac:dyDescent="0.2">
      <c r="J4133" s="7"/>
      <c r="K4133" s="7"/>
      <c r="L4133" s="7"/>
      <c r="M4133" s="7"/>
      <c r="N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R4133" s="7"/>
      <c r="AT4133" s="7"/>
      <c r="AV4133" s="7"/>
      <c r="AW4133" s="7"/>
      <c r="AX4133" s="7"/>
      <c r="AY4133" s="7"/>
      <c r="AZ4133" s="7"/>
      <c r="BA4133" s="7"/>
      <c r="BI4133" s="7"/>
    </row>
    <row r="4134" spans="10:61" x14ac:dyDescent="0.2">
      <c r="J4134" s="7"/>
      <c r="K4134" s="7"/>
      <c r="L4134" s="7"/>
      <c r="M4134" s="7"/>
      <c r="N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R4134" s="7"/>
      <c r="AT4134" s="7"/>
      <c r="AV4134" s="7"/>
      <c r="AW4134" s="7"/>
      <c r="AX4134" s="7"/>
      <c r="AY4134" s="7"/>
      <c r="AZ4134" s="7"/>
      <c r="BA4134" s="7"/>
      <c r="BI4134" s="7"/>
    </row>
    <row r="4135" spans="10:61" x14ac:dyDescent="0.2">
      <c r="J4135" s="7"/>
      <c r="K4135" s="7"/>
      <c r="L4135" s="7"/>
      <c r="M4135" s="7"/>
      <c r="N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R4135" s="7"/>
      <c r="AT4135" s="7"/>
      <c r="AV4135" s="7"/>
      <c r="AW4135" s="7"/>
      <c r="AX4135" s="7"/>
      <c r="AY4135" s="7"/>
      <c r="AZ4135" s="7"/>
      <c r="BA4135" s="7"/>
      <c r="BI4135" s="7"/>
    </row>
    <row r="4136" spans="10:61" x14ac:dyDescent="0.2">
      <c r="J4136" s="7"/>
      <c r="K4136" s="7"/>
      <c r="L4136" s="7"/>
      <c r="M4136" s="7"/>
      <c r="N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R4136" s="7"/>
      <c r="AT4136" s="7"/>
      <c r="AV4136" s="7"/>
      <c r="AW4136" s="7"/>
      <c r="AX4136" s="7"/>
      <c r="AY4136" s="7"/>
      <c r="AZ4136" s="7"/>
      <c r="BA4136" s="7"/>
      <c r="BI4136" s="7"/>
    </row>
    <row r="4137" spans="10:61" x14ac:dyDescent="0.2">
      <c r="J4137" s="7"/>
      <c r="K4137" s="7"/>
      <c r="L4137" s="7"/>
      <c r="M4137" s="7"/>
      <c r="N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R4137" s="7"/>
      <c r="AT4137" s="7"/>
      <c r="AV4137" s="7"/>
      <c r="AW4137" s="7"/>
      <c r="AX4137" s="7"/>
      <c r="AY4137" s="7"/>
      <c r="AZ4137" s="7"/>
      <c r="BA4137" s="7"/>
      <c r="BI4137" s="7"/>
    </row>
    <row r="4138" spans="10:61" x14ac:dyDescent="0.2">
      <c r="J4138" s="7"/>
      <c r="K4138" s="7"/>
      <c r="L4138" s="7"/>
      <c r="M4138" s="7"/>
      <c r="N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R4138" s="7"/>
      <c r="AT4138" s="7"/>
      <c r="AV4138" s="7"/>
      <c r="AW4138" s="7"/>
      <c r="AX4138" s="7"/>
      <c r="AY4138" s="7"/>
      <c r="AZ4138" s="7"/>
      <c r="BA4138" s="7"/>
      <c r="BI4138" s="7"/>
    </row>
    <row r="4139" spans="10:61" x14ac:dyDescent="0.2">
      <c r="J4139" s="7"/>
      <c r="K4139" s="7"/>
      <c r="L4139" s="7"/>
      <c r="M4139" s="7"/>
      <c r="N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R4139" s="7"/>
      <c r="AT4139" s="7"/>
      <c r="AV4139" s="7"/>
      <c r="AW4139" s="7"/>
      <c r="AX4139" s="7"/>
      <c r="AY4139" s="7"/>
      <c r="AZ4139" s="7"/>
      <c r="BA4139" s="7"/>
      <c r="BI4139" s="7"/>
    </row>
    <row r="4140" spans="10:61" x14ac:dyDescent="0.2">
      <c r="J4140" s="7"/>
      <c r="K4140" s="7"/>
      <c r="L4140" s="7"/>
      <c r="M4140" s="7"/>
      <c r="N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R4140" s="7"/>
      <c r="AT4140" s="7"/>
      <c r="AV4140" s="7"/>
      <c r="AW4140" s="7"/>
      <c r="AX4140" s="7"/>
      <c r="AY4140" s="7"/>
      <c r="AZ4140" s="7"/>
      <c r="BA4140" s="7"/>
      <c r="BI4140" s="7"/>
    </row>
    <row r="4141" spans="10:61" x14ac:dyDescent="0.2">
      <c r="J4141" s="7"/>
      <c r="K4141" s="7"/>
      <c r="L4141" s="7"/>
      <c r="M4141" s="7"/>
      <c r="N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R4141" s="7"/>
      <c r="AT4141" s="7"/>
      <c r="AV4141" s="7"/>
      <c r="AW4141" s="7"/>
      <c r="AX4141" s="7"/>
      <c r="AY4141" s="7"/>
      <c r="AZ4141" s="7"/>
      <c r="BA4141" s="7"/>
      <c r="BI4141" s="7"/>
    </row>
    <row r="4142" spans="10:61" x14ac:dyDescent="0.2">
      <c r="J4142" s="7"/>
      <c r="K4142" s="7"/>
      <c r="L4142" s="7"/>
      <c r="M4142" s="7"/>
      <c r="N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R4142" s="7"/>
      <c r="AT4142" s="7"/>
      <c r="AV4142" s="7"/>
      <c r="AW4142" s="7"/>
      <c r="AX4142" s="7"/>
      <c r="AY4142" s="7"/>
      <c r="AZ4142" s="7"/>
      <c r="BA4142" s="7"/>
      <c r="BI4142" s="7"/>
    </row>
    <row r="4143" spans="10:61" x14ac:dyDescent="0.2">
      <c r="J4143" s="7"/>
      <c r="K4143" s="7"/>
      <c r="L4143" s="7"/>
      <c r="M4143" s="7"/>
      <c r="N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R4143" s="7"/>
      <c r="AT4143" s="7"/>
      <c r="AV4143" s="7"/>
      <c r="AW4143" s="7"/>
      <c r="AX4143" s="7"/>
      <c r="AY4143" s="7"/>
      <c r="AZ4143" s="7"/>
      <c r="BA4143" s="7"/>
      <c r="BI4143" s="7"/>
    </row>
    <row r="4144" spans="10:61" x14ac:dyDescent="0.2">
      <c r="J4144" s="7"/>
      <c r="K4144" s="7"/>
      <c r="L4144" s="7"/>
      <c r="M4144" s="7"/>
      <c r="N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R4144" s="7"/>
      <c r="AT4144" s="7"/>
      <c r="AV4144" s="7"/>
      <c r="AW4144" s="7"/>
      <c r="AX4144" s="7"/>
      <c r="AY4144" s="7"/>
      <c r="AZ4144" s="7"/>
      <c r="BA4144" s="7"/>
      <c r="BI4144" s="7"/>
    </row>
    <row r="4145" spans="10:61" x14ac:dyDescent="0.2">
      <c r="J4145" s="7"/>
      <c r="K4145" s="7"/>
      <c r="L4145" s="7"/>
      <c r="M4145" s="7"/>
      <c r="N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R4145" s="7"/>
      <c r="AT4145" s="7"/>
      <c r="AV4145" s="7"/>
      <c r="AW4145" s="7"/>
      <c r="AX4145" s="7"/>
      <c r="AY4145" s="7"/>
      <c r="AZ4145" s="7"/>
      <c r="BA4145" s="7"/>
      <c r="BI4145" s="7"/>
    </row>
    <row r="4146" spans="10:61" x14ac:dyDescent="0.2">
      <c r="J4146" s="7"/>
      <c r="K4146" s="7"/>
      <c r="L4146" s="7"/>
      <c r="M4146" s="7"/>
      <c r="N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R4146" s="7"/>
      <c r="AT4146" s="7"/>
      <c r="AV4146" s="7"/>
      <c r="AW4146" s="7"/>
      <c r="AX4146" s="7"/>
      <c r="AY4146" s="7"/>
      <c r="AZ4146" s="7"/>
      <c r="BA4146" s="7"/>
      <c r="BI4146" s="7"/>
    </row>
    <row r="4147" spans="10:61" x14ac:dyDescent="0.2">
      <c r="J4147" s="7"/>
      <c r="K4147" s="7"/>
      <c r="L4147" s="7"/>
      <c r="M4147" s="7"/>
      <c r="N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R4147" s="7"/>
      <c r="AT4147" s="7"/>
      <c r="AV4147" s="7"/>
      <c r="AW4147" s="7"/>
      <c r="AX4147" s="7"/>
      <c r="AY4147" s="7"/>
      <c r="AZ4147" s="7"/>
      <c r="BA4147" s="7"/>
      <c r="BI4147" s="7"/>
    </row>
    <row r="4148" spans="10:61" x14ac:dyDescent="0.2">
      <c r="J4148" s="7"/>
      <c r="K4148" s="7"/>
      <c r="L4148" s="7"/>
      <c r="M4148" s="7"/>
      <c r="N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R4148" s="7"/>
      <c r="AT4148" s="7"/>
      <c r="AV4148" s="7"/>
      <c r="AW4148" s="7"/>
      <c r="AX4148" s="7"/>
      <c r="AY4148" s="7"/>
      <c r="AZ4148" s="7"/>
      <c r="BA4148" s="7"/>
      <c r="BI4148" s="7"/>
    </row>
    <row r="4149" spans="10:61" x14ac:dyDescent="0.2">
      <c r="J4149" s="7"/>
      <c r="K4149" s="7"/>
      <c r="L4149" s="7"/>
      <c r="M4149" s="7"/>
      <c r="N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R4149" s="7"/>
      <c r="AT4149" s="7"/>
      <c r="AV4149" s="7"/>
      <c r="AW4149" s="7"/>
      <c r="AX4149" s="7"/>
      <c r="AY4149" s="7"/>
      <c r="AZ4149" s="7"/>
      <c r="BA4149" s="7"/>
      <c r="BI4149" s="7"/>
    </row>
    <row r="4150" spans="10:61" x14ac:dyDescent="0.2">
      <c r="J4150" s="7"/>
      <c r="K4150" s="7"/>
      <c r="L4150" s="7"/>
      <c r="M4150" s="7"/>
      <c r="N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R4150" s="7"/>
      <c r="AT4150" s="7"/>
      <c r="AV4150" s="7"/>
      <c r="AW4150" s="7"/>
      <c r="AX4150" s="7"/>
      <c r="AY4150" s="7"/>
      <c r="AZ4150" s="7"/>
      <c r="BA4150" s="7"/>
      <c r="BI4150" s="7"/>
    </row>
    <row r="4151" spans="10:61" x14ac:dyDescent="0.2">
      <c r="J4151" s="7"/>
      <c r="K4151" s="7"/>
      <c r="L4151" s="7"/>
      <c r="M4151" s="7"/>
      <c r="N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R4151" s="7"/>
      <c r="AT4151" s="7"/>
      <c r="AV4151" s="7"/>
      <c r="AW4151" s="7"/>
      <c r="AX4151" s="7"/>
      <c r="AY4151" s="7"/>
      <c r="AZ4151" s="7"/>
      <c r="BA4151" s="7"/>
      <c r="BI4151" s="7"/>
    </row>
    <row r="4152" spans="10:61" x14ac:dyDescent="0.2">
      <c r="J4152" s="7"/>
      <c r="K4152" s="7"/>
      <c r="L4152" s="7"/>
      <c r="M4152" s="7"/>
      <c r="N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R4152" s="7"/>
      <c r="AT4152" s="7"/>
      <c r="AV4152" s="7"/>
      <c r="AW4152" s="7"/>
      <c r="AX4152" s="7"/>
      <c r="AY4152" s="7"/>
      <c r="AZ4152" s="7"/>
      <c r="BA4152" s="7"/>
      <c r="BI4152" s="7"/>
    </row>
    <row r="4153" spans="10:61" x14ac:dyDescent="0.2">
      <c r="J4153" s="7"/>
      <c r="K4153" s="7"/>
      <c r="L4153" s="7"/>
      <c r="M4153" s="7"/>
      <c r="N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R4153" s="7"/>
      <c r="AT4153" s="7"/>
      <c r="AV4153" s="7"/>
      <c r="AW4153" s="7"/>
      <c r="AX4153" s="7"/>
      <c r="AY4153" s="7"/>
      <c r="AZ4153" s="7"/>
      <c r="BA4153" s="7"/>
      <c r="BI4153" s="7"/>
    </row>
    <row r="4154" spans="10:61" x14ac:dyDescent="0.2">
      <c r="J4154" s="7"/>
      <c r="K4154" s="7"/>
      <c r="L4154" s="7"/>
      <c r="M4154" s="7"/>
      <c r="N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R4154" s="7"/>
      <c r="AT4154" s="7"/>
      <c r="AV4154" s="7"/>
      <c r="AW4154" s="7"/>
      <c r="AX4154" s="7"/>
      <c r="AY4154" s="7"/>
      <c r="AZ4154" s="7"/>
      <c r="BA4154" s="7"/>
      <c r="BI4154" s="7"/>
    </row>
    <row r="4155" spans="10:61" x14ac:dyDescent="0.2">
      <c r="J4155" s="7"/>
      <c r="K4155" s="7"/>
      <c r="L4155" s="7"/>
      <c r="M4155" s="7"/>
      <c r="N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R4155" s="7"/>
      <c r="AT4155" s="7"/>
      <c r="AV4155" s="7"/>
      <c r="AW4155" s="7"/>
      <c r="AX4155" s="7"/>
      <c r="AY4155" s="7"/>
      <c r="AZ4155" s="7"/>
      <c r="BA4155" s="7"/>
      <c r="BI4155" s="7"/>
    </row>
    <row r="4156" spans="10:61" x14ac:dyDescent="0.2">
      <c r="J4156" s="7"/>
      <c r="K4156" s="7"/>
      <c r="L4156" s="7"/>
      <c r="M4156" s="7"/>
      <c r="N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R4156" s="7"/>
      <c r="AT4156" s="7"/>
      <c r="AV4156" s="7"/>
      <c r="AW4156" s="7"/>
      <c r="AX4156" s="7"/>
      <c r="AY4156" s="7"/>
      <c r="AZ4156" s="7"/>
      <c r="BA4156" s="7"/>
      <c r="BI4156" s="7"/>
    </row>
    <row r="4157" spans="10:61" x14ac:dyDescent="0.2">
      <c r="J4157" s="7"/>
      <c r="K4157" s="7"/>
      <c r="L4157" s="7"/>
      <c r="M4157" s="7"/>
      <c r="N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R4157" s="7"/>
      <c r="AT4157" s="7"/>
      <c r="AV4157" s="7"/>
      <c r="AW4157" s="7"/>
      <c r="AX4157" s="7"/>
      <c r="AY4157" s="7"/>
      <c r="AZ4157" s="7"/>
      <c r="BA4157" s="7"/>
      <c r="BI4157" s="7"/>
    </row>
    <row r="4158" spans="10:61" x14ac:dyDescent="0.2">
      <c r="J4158" s="7"/>
      <c r="K4158" s="7"/>
      <c r="L4158" s="7"/>
      <c r="M4158" s="7"/>
      <c r="N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R4158" s="7"/>
      <c r="AT4158" s="7"/>
      <c r="AV4158" s="7"/>
      <c r="AW4158" s="7"/>
      <c r="AX4158" s="7"/>
      <c r="AY4158" s="7"/>
      <c r="AZ4158" s="7"/>
      <c r="BA4158" s="7"/>
      <c r="BI4158" s="7"/>
    </row>
    <row r="4159" spans="10:61" x14ac:dyDescent="0.2">
      <c r="J4159" s="7"/>
      <c r="K4159" s="7"/>
      <c r="L4159" s="7"/>
      <c r="M4159" s="7"/>
      <c r="N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R4159" s="7"/>
      <c r="AT4159" s="7"/>
      <c r="AV4159" s="7"/>
      <c r="AW4159" s="7"/>
      <c r="AX4159" s="7"/>
      <c r="AY4159" s="7"/>
      <c r="AZ4159" s="7"/>
      <c r="BA4159" s="7"/>
      <c r="BI4159" s="7"/>
    </row>
    <row r="4160" spans="10:61" x14ac:dyDescent="0.2">
      <c r="J4160" s="7"/>
      <c r="K4160" s="7"/>
      <c r="L4160" s="7"/>
      <c r="M4160" s="7"/>
      <c r="N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R4160" s="7"/>
      <c r="AT4160" s="7"/>
      <c r="AV4160" s="7"/>
      <c r="AW4160" s="7"/>
      <c r="AX4160" s="7"/>
      <c r="AY4160" s="7"/>
      <c r="AZ4160" s="7"/>
      <c r="BA4160" s="7"/>
      <c r="BI4160" s="7"/>
    </row>
    <row r="4161" spans="10:61" x14ac:dyDescent="0.2">
      <c r="J4161" s="7"/>
      <c r="K4161" s="7"/>
      <c r="L4161" s="7"/>
      <c r="M4161" s="7"/>
      <c r="N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R4161" s="7"/>
      <c r="AT4161" s="7"/>
      <c r="AV4161" s="7"/>
      <c r="AW4161" s="7"/>
      <c r="AX4161" s="7"/>
      <c r="AY4161" s="7"/>
      <c r="AZ4161" s="7"/>
      <c r="BA4161" s="7"/>
      <c r="BI4161" s="7"/>
    </row>
    <row r="4162" spans="10:61" x14ac:dyDescent="0.2">
      <c r="J4162" s="7"/>
      <c r="K4162" s="7"/>
      <c r="L4162" s="7"/>
      <c r="M4162" s="7"/>
      <c r="N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R4162" s="7"/>
      <c r="AT4162" s="7"/>
      <c r="AV4162" s="7"/>
      <c r="AW4162" s="7"/>
      <c r="AX4162" s="7"/>
      <c r="AY4162" s="7"/>
      <c r="AZ4162" s="7"/>
      <c r="BA4162" s="7"/>
      <c r="BI4162" s="7"/>
    </row>
    <row r="4163" spans="10:61" x14ac:dyDescent="0.2">
      <c r="J4163" s="7"/>
      <c r="K4163" s="7"/>
      <c r="L4163" s="7"/>
      <c r="M4163" s="7"/>
      <c r="N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R4163" s="7"/>
      <c r="AT4163" s="7"/>
      <c r="AV4163" s="7"/>
      <c r="AW4163" s="7"/>
      <c r="AX4163" s="7"/>
      <c r="AY4163" s="7"/>
      <c r="AZ4163" s="7"/>
      <c r="BA4163" s="7"/>
      <c r="BI4163" s="7"/>
    </row>
    <row r="4164" spans="10:61" x14ac:dyDescent="0.2">
      <c r="J4164" s="7"/>
      <c r="K4164" s="7"/>
      <c r="L4164" s="7"/>
      <c r="M4164" s="7"/>
      <c r="N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R4164" s="7"/>
      <c r="AT4164" s="7"/>
      <c r="AV4164" s="7"/>
      <c r="AW4164" s="7"/>
      <c r="AX4164" s="7"/>
      <c r="AY4164" s="7"/>
      <c r="AZ4164" s="7"/>
      <c r="BA4164" s="7"/>
      <c r="BI4164" s="7"/>
    </row>
    <row r="4165" spans="10:61" x14ac:dyDescent="0.2">
      <c r="J4165" s="7"/>
      <c r="K4165" s="7"/>
      <c r="L4165" s="7"/>
      <c r="M4165" s="7"/>
      <c r="N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R4165" s="7"/>
      <c r="AT4165" s="7"/>
      <c r="AV4165" s="7"/>
      <c r="AW4165" s="7"/>
      <c r="AX4165" s="7"/>
      <c r="AY4165" s="7"/>
      <c r="AZ4165" s="7"/>
      <c r="BA4165" s="7"/>
      <c r="BI4165" s="7"/>
    </row>
    <row r="4166" spans="10:61" x14ac:dyDescent="0.2">
      <c r="J4166" s="7"/>
      <c r="K4166" s="7"/>
      <c r="L4166" s="7"/>
      <c r="M4166" s="7"/>
      <c r="N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R4166" s="7"/>
      <c r="AT4166" s="7"/>
      <c r="AV4166" s="7"/>
      <c r="AW4166" s="7"/>
      <c r="AX4166" s="7"/>
      <c r="AY4166" s="7"/>
      <c r="AZ4166" s="7"/>
      <c r="BA4166" s="7"/>
      <c r="BI4166" s="7"/>
    </row>
    <row r="4167" spans="10:61" x14ac:dyDescent="0.2">
      <c r="J4167" s="7"/>
      <c r="K4167" s="7"/>
      <c r="L4167" s="7"/>
      <c r="M4167" s="7"/>
      <c r="N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R4167" s="7"/>
      <c r="AT4167" s="7"/>
      <c r="AV4167" s="7"/>
      <c r="AW4167" s="7"/>
      <c r="AX4167" s="7"/>
      <c r="AY4167" s="7"/>
      <c r="AZ4167" s="7"/>
      <c r="BA4167" s="7"/>
      <c r="BI4167" s="7"/>
    </row>
    <row r="4168" spans="10:61" x14ac:dyDescent="0.2">
      <c r="J4168" s="7"/>
      <c r="K4168" s="7"/>
      <c r="L4168" s="7"/>
      <c r="M4168" s="7"/>
      <c r="N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R4168" s="7"/>
      <c r="AT4168" s="7"/>
      <c r="AV4168" s="7"/>
      <c r="AW4168" s="7"/>
      <c r="AX4168" s="7"/>
      <c r="AY4168" s="7"/>
      <c r="AZ4168" s="7"/>
      <c r="BA4168" s="7"/>
      <c r="BI4168" s="7"/>
    </row>
    <row r="4169" spans="10:61" x14ac:dyDescent="0.2">
      <c r="J4169" s="7"/>
      <c r="K4169" s="7"/>
      <c r="L4169" s="7"/>
      <c r="M4169" s="7"/>
      <c r="N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R4169" s="7"/>
      <c r="AT4169" s="7"/>
      <c r="AV4169" s="7"/>
      <c r="AW4169" s="7"/>
      <c r="AX4169" s="7"/>
      <c r="AY4169" s="7"/>
      <c r="AZ4169" s="7"/>
      <c r="BA4169" s="7"/>
      <c r="BI4169" s="7"/>
    </row>
    <row r="4170" spans="10:61" x14ac:dyDescent="0.2">
      <c r="J4170" s="7"/>
      <c r="K4170" s="7"/>
      <c r="L4170" s="7"/>
      <c r="M4170" s="7"/>
      <c r="N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R4170" s="7"/>
      <c r="AT4170" s="7"/>
      <c r="AV4170" s="7"/>
      <c r="AW4170" s="7"/>
      <c r="AX4170" s="7"/>
      <c r="AY4170" s="7"/>
      <c r="AZ4170" s="7"/>
      <c r="BA4170" s="7"/>
      <c r="BI4170" s="7"/>
    </row>
    <row r="4171" spans="10:61" x14ac:dyDescent="0.2">
      <c r="J4171" s="7"/>
      <c r="K4171" s="7"/>
      <c r="L4171" s="7"/>
      <c r="M4171" s="7"/>
      <c r="N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R4171" s="7"/>
      <c r="AT4171" s="7"/>
      <c r="AV4171" s="7"/>
      <c r="AW4171" s="7"/>
      <c r="AX4171" s="7"/>
      <c r="AY4171" s="7"/>
      <c r="AZ4171" s="7"/>
      <c r="BA4171" s="7"/>
      <c r="BI4171" s="7"/>
    </row>
    <row r="4172" spans="10:61" x14ac:dyDescent="0.2">
      <c r="J4172" s="7"/>
      <c r="K4172" s="7"/>
      <c r="L4172" s="7"/>
      <c r="M4172" s="7"/>
      <c r="N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R4172" s="7"/>
      <c r="AT4172" s="7"/>
      <c r="AV4172" s="7"/>
      <c r="AW4172" s="7"/>
      <c r="AX4172" s="7"/>
      <c r="AY4172" s="7"/>
      <c r="AZ4172" s="7"/>
      <c r="BA4172" s="7"/>
      <c r="BI4172" s="7"/>
    </row>
    <row r="4173" spans="10:61" x14ac:dyDescent="0.2">
      <c r="J4173" s="7"/>
      <c r="K4173" s="7"/>
      <c r="L4173" s="7"/>
      <c r="M4173" s="7"/>
      <c r="N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R4173" s="7"/>
      <c r="AT4173" s="7"/>
      <c r="AV4173" s="7"/>
      <c r="AW4173" s="7"/>
      <c r="AX4173" s="7"/>
      <c r="AY4173" s="7"/>
      <c r="AZ4173" s="7"/>
      <c r="BA4173" s="7"/>
      <c r="BI4173" s="7"/>
    </row>
    <row r="4174" spans="10:61" x14ac:dyDescent="0.2">
      <c r="J4174" s="7"/>
      <c r="K4174" s="7"/>
      <c r="L4174" s="7"/>
      <c r="M4174" s="7"/>
      <c r="N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R4174" s="7"/>
      <c r="AT4174" s="7"/>
      <c r="AV4174" s="7"/>
      <c r="AW4174" s="7"/>
      <c r="AX4174" s="7"/>
      <c r="AY4174" s="7"/>
      <c r="AZ4174" s="7"/>
      <c r="BA4174" s="7"/>
      <c r="BI4174" s="7"/>
    </row>
    <row r="4175" spans="10:61" x14ac:dyDescent="0.2">
      <c r="J4175" s="7"/>
      <c r="K4175" s="7"/>
      <c r="L4175" s="7"/>
      <c r="M4175" s="7"/>
      <c r="N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R4175" s="7"/>
      <c r="AT4175" s="7"/>
      <c r="AV4175" s="7"/>
      <c r="AW4175" s="7"/>
      <c r="AX4175" s="7"/>
      <c r="AY4175" s="7"/>
      <c r="AZ4175" s="7"/>
      <c r="BA4175" s="7"/>
      <c r="BI4175" s="7"/>
    </row>
    <row r="4176" spans="10:61" x14ac:dyDescent="0.2">
      <c r="J4176" s="7"/>
      <c r="K4176" s="7"/>
      <c r="L4176" s="7"/>
      <c r="M4176" s="7"/>
      <c r="N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R4176" s="7"/>
      <c r="AT4176" s="7"/>
      <c r="AV4176" s="7"/>
      <c r="AW4176" s="7"/>
      <c r="AX4176" s="7"/>
      <c r="AY4176" s="7"/>
      <c r="AZ4176" s="7"/>
      <c r="BA4176" s="7"/>
      <c r="BI4176" s="7"/>
    </row>
    <row r="4177" spans="10:61" x14ac:dyDescent="0.2">
      <c r="J4177" s="7"/>
      <c r="K4177" s="7"/>
      <c r="L4177" s="7"/>
      <c r="M4177" s="7"/>
      <c r="N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R4177" s="7"/>
      <c r="AT4177" s="7"/>
      <c r="AV4177" s="7"/>
      <c r="AW4177" s="7"/>
      <c r="AX4177" s="7"/>
      <c r="AY4177" s="7"/>
      <c r="AZ4177" s="7"/>
      <c r="BA4177" s="7"/>
      <c r="BI4177" s="7"/>
    </row>
    <row r="4178" spans="10:61" x14ac:dyDescent="0.2">
      <c r="J4178" s="7"/>
      <c r="K4178" s="7"/>
      <c r="L4178" s="7"/>
      <c r="M4178" s="7"/>
      <c r="N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R4178" s="7"/>
      <c r="AT4178" s="7"/>
      <c r="AV4178" s="7"/>
      <c r="AW4178" s="7"/>
      <c r="AX4178" s="7"/>
      <c r="AY4178" s="7"/>
      <c r="AZ4178" s="7"/>
      <c r="BA4178" s="7"/>
      <c r="BI4178" s="7"/>
    </row>
    <row r="4179" spans="10:61" x14ac:dyDescent="0.2">
      <c r="J4179" s="7"/>
      <c r="K4179" s="7"/>
      <c r="L4179" s="7"/>
      <c r="M4179" s="7"/>
      <c r="N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R4179" s="7"/>
      <c r="AT4179" s="7"/>
      <c r="AV4179" s="7"/>
      <c r="AW4179" s="7"/>
      <c r="AX4179" s="7"/>
      <c r="AY4179" s="7"/>
      <c r="AZ4179" s="7"/>
      <c r="BA4179" s="7"/>
      <c r="BI4179" s="7"/>
    </row>
    <row r="4180" spans="10:61" x14ac:dyDescent="0.2">
      <c r="J4180" s="7"/>
      <c r="K4180" s="7"/>
      <c r="L4180" s="7"/>
      <c r="M4180" s="7"/>
      <c r="N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R4180" s="7"/>
      <c r="AT4180" s="7"/>
      <c r="AV4180" s="7"/>
      <c r="AW4180" s="7"/>
      <c r="AX4180" s="7"/>
      <c r="AY4180" s="7"/>
      <c r="AZ4180" s="7"/>
      <c r="BA4180" s="7"/>
      <c r="BI4180" s="7"/>
    </row>
    <row r="4181" spans="10:61" x14ac:dyDescent="0.2">
      <c r="J4181" s="7"/>
      <c r="K4181" s="7"/>
      <c r="L4181" s="7"/>
      <c r="M4181" s="7"/>
      <c r="N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R4181" s="7"/>
      <c r="AT4181" s="7"/>
      <c r="AV4181" s="7"/>
      <c r="AW4181" s="7"/>
      <c r="AX4181" s="7"/>
      <c r="AY4181" s="7"/>
      <c r="AZ4181" s="7"/>
      <c r="BA4181" s="7"/>
      <c r="BI4181" s="7"/>
    </row>
    <row r="4182" spans="10:61" x14ac:dyDescent="0.2">
      <c r="J4182" s="7"/>
      <c r="K4182" s="7"/>
      <c r="L4182" s="7"/>
      <c r="M4182" s="7"/>
      <c r="N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R4182" s="7"/>
      <c r="AT4182" s="7"/>
      <c r="AV4182" s="7"/>
      <c r="AW4182" s="7"/>
      <c r="AX4182" s="7"/>
      <c r="AY4182" s="7"/>
      <c r="AZ4182" s="7"/>
      <c r="BA4182" s="7"/>
      <c r="BI4182" s="7"/>
    </row>
    <row r="4183" spans="10:61" x14ac:dyDescent="0.2">
      <c r="J4183" s="7"/>
      <c r="K4183" s="7"/>
      <c r="L4183" s="7"/>
      <c r="M4183" s="7"/>
      <c r="N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R4183" s="7"/>
      <c r="AT4183" s="7"/>
      <c r="AV4183" s="7"/>
      <c r="AW4183" s="7"/>
      <c r="AX4183" s="7"/>
      <c r="AY4183" s="7"/>
      <c r="AZ4183" s="7"/>
      <c r="BA4183" s="7"/>
      <c r="BI4183" s="7"/>
    </row>
    <row r="4184" spans="10:61" x14ac:dyDescent="0.2">
      <c r="J4184" s="7"/>
      <c r="K4184" s="7"/>
      <c r="L4184" s="7"/>
      <c r="M4184" s="7"/>
      <c r="N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R4184" s="7"/>
      <c r="AT4184" s="7"/>
      <c r="AV4184" s="7"/>
      <c r="AW4184" s="7"/>
      <c r="AX4184" s="7"/>
      <c r="AY4184" s="7"/>
      <c r="AZ4184" s="7"/>
      <c r="BA4184" s="7"/>
      <c r="BI4184" s="7"/>
    </row>
    <row r="4185" spans="10:61" x14ac:dyDescent="0.2">
      <c r="J4185" s="7"/>
      <c r="K4185" s="7"/>
      <c r="L4185" s="7"/>
      <c r="M4185" s="7"/>
      <c r="N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R4185" s="7"/>
      <c r="AT4185" s="7"/>
      <c r="AV4185" s="7"/>
      <c r="AW4185" s="7"/>
      <c r="AX4185" s="7"/>
      <c r="AY4185" s="7"/>
      <c r="AZ4185" s="7"/>
      <c r="BA4185" s="7"/>
      <c r="BI4185" s="7"/>
    </row>
    <row r="4186" spans="10:61" x14ac:dyDescent="0.2">
      <c r="J4186" s="7"/>
      <c r="K4186" s="7"/>
      <c r="L4186" s="7"/>
      <c r="M4186" s="7"/>
      <c r="N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R4186" s="7"/>
      <c r="AT4186" s="7"/>
      <c r="AV4186" s="7"/>
      <c r="AW4186" s="7"/>
      <c r="AX4186" s="7"/>
      <c r="AY4186" s="7"/>
      <c r="AZ4186" s="7"/>
      <c r="BA4186" s="7"/>
      <c r="BI4186" s="7"/>
    </row>
    <row r="4187" spans="10:61" x14ac:dyDescent="0.2">
      <c r="J4187" s="7"/>
      <c r="K4187" s="7"/>
      <c r="L4187" s="7"/>
      <c r="M4187" s="7"/>
      <c r="N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R4187" s="7"/>
      <c r="AT4187" s="7"/>
      <c r="AV4187" s="7"/>
      <c r="AW4187" s="7"/>
      <c r="AX4187" s="7"/>
      <c r="AY4187" s="7"/>
      <c r="AZ4187" s="7"/>
      <c r="BA4187" s="7"/>
      <c r="BI4187" s="7"/>
    </row>
    <row r="4188" spans="10:61" x14ac:dyDescent="0.2">
      <c r="J4188" s="7"/>
      <c r="K4188" s="7"/>
      <c r="L4188" s="7"/>
      <c r="M4188" s="7"/>
      <c r="N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R4188" s="7"/>
      <c r="AT4188" s="7"/>
      <c r="AV4188" s="7"/>
      <c r="AW4188" s="7"/>
      <c r="AX4188" s="7"/>
      <c r="AY4188" s="7"/>
      <c r="AZ4188" s="7"/>
      <c r="BA4188" s="7"/>
      <c r="BI4188" s="7"/>
    </row>
    <row r="4189" spans="10:61" x14ac:dyDescent="0.2">
      <c r="J4189" s="7"/>
      <c r="K4189" s="7"/>
      <c r="L4189" s="7"/>
      <c r="M4189" s="7"/>
      <c r="N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R4189" s="7"/>
      <c r="AT4189" s="7"/>
      <c r="AV4189" s="7"/>
      <c r="AW4189" s="7"/>
      <c r="AX4189" s="7"/>
      <c r="AY4189" s="7"/>
      <c r="AZ4189" s="7"/>
      <c r="BA4189" s="7"/>
      <c r="BI4189" s="7"/>
    </row>
    <row r="4190" spans="10:61" x14ac:dyDescent="0.2">
      <c r="J4190" s="7"/>
      <c r="K4190" s="7"/>
      <c r="L4190" s="7"/>
      <c r="M4190" s="7"/>
      <c r="N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R4190" s="7"/>
      <c r="AT4190" s="7"/>
      <c r="AV4190" s="7"/>
      <c r="AW4190" s="7"/>
      <c r="AX4190" s="7"/>
      <c r="AY4190" s="7"/>
      <c r="AZ4190" s="7"/>
      <c r="BA4190" s="7"/>
      <c r="BI4190" s="7"/>
    </row>
    <row r="4191" spans="10:61" x14ac:dyDescent="0.2">
      <c r="J4191" s="7"/>
      <c r="K4191" s="7"/>
      <c r="L4191" s="7"/>
      <c r="M4191" s="7"/>
      <c r="N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R4191" s="7"/>
      <c r="AT4191" s="7"/>
      <c r="AV4191" s="7"/>
      <c r="AW4191" s="7"/>
      <c r="AX4191" s="7"/>
      <c r="AY4191" s="7"/>
      <c r="AZ4191" s="7"/>
      <c r="BA4191" s="7"/>
      <c r="BI4191" s="7"/>
    </row>
    <row r="4192" spans="10:61" x14ac:dyDescent="0.2">
      <c r="J4192" s="7"/>
      <c r="K4192" s="7"/>
      <c r="L4192" s="7"/>
      <c r="M4192" s="7"/>
      <c r="N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R4192" s="7"/>
      <c r="AT4192" s="7"/>
      <c r="AV4192" s="7"/>
      <c r="AW4192" s="7"/>
      <c r="AX4192" s="7"/>
      <c r="AY4192" s="7"/>
      <c r="AZ4192" s="7"/>
      <c r="BA4192" s="7"/>
      <c r="BI4192" s="7"/>
    </row>
    <row r="4193" spans="10:61" x14ac:dyDescent="0.2">
      <c r="J4193" s="7"/>
      <c r="K4193" s="7"/>
      <c r="L4193" s="7"/>
      <c r="M4193" s="7"/>
      <c r="N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R4193" s="7"/>
      <c r="AT4193" s="7"/>
      <c r="AV4193" s="7"/>
      <c r="AW4193" s="7"/>
      <c r="AX4193" s="7"/>
      <c r="AY4193" s="7"/>
      <c r="AZ4193" s="7"/>
      <c r="BA4193" s="7"/>
      <c r="BI4193" s="7"/>
    </row>
    <row r="4194" spans="10:61" x14ac:dyDescent="0.2">
      <c r="J4194" s="7"/>
      <c r="K4194" s="7"/>
      <c r="L4194" s="7"/>
      <c r="M4194" s="7"/>
      <c r="N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R4194" s="7"/>
      <c r="AT4194" s="7"/>
      <c r="AV4194" s="7"/>
      <c r="AW4194" s="7"/>
      <c r="AX4194" s="7"/>
      <c r="AY4194" s="7"/>
      <c r="AZ4194" s="7"/>
      <c r="BA4194" s="7"/>
      <c r="BI4194" s="7"/>
    </row>
    <row r="4195" spans="10:61" x14ac:dyDescent="0.2">
      <c r="J4195" s="7"/>
      <c r="K4195" s="7"/>
      <c r="L4195" s="7"/>
      <c r="M4195" s="7"/>
      <c r="N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R4195" s="7"/>
      <c r="AT4195" s="7"/>
      <c r="AV4195" s="7"/>
      <c r="AW4195" s="7"/>
      <c r="AX4195" s="7"/>
      <c r="AY4195" s="7"/>
      <c r="AZ4195" s="7"/>
      <c r="BA4195" s="7"/>
      <c r="BI4195" s="7"/>
    </row>
    <row r="4196" spans="10:61" x14ac:dyDescent="0.2">
      <c r="J4196" s="7"/>
      <c r="K4196" s="7"/>
      <c r="L4196" s="7"/>
      <c r="M4196" s="7"/>
      <c r="N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R4196" s="7"/>
      <c r="AT4196" s="7"/>
      <c r="AV4196" s="7"/>
      <c r="AW4196" s="7"/>
      <c r="AX4196" s="7"/>
      <c r="AY4196" s="7"/>
      <c r="AZ4196" s="7"/>
      <c r="BA4196" s="7"/>
      <c r="BI4196" s="7"/>
    </row>
    <row r="4197" spans="10:61" x14ac:dyDescent="0.2">
      <c r="J4197" s="7"/>
      <c r="K4197" s="7"/>
      <c r="L4197" s="7"/>
      <c r="M4197" s="7"/>
      <c r="N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R4197" s="7"/>
      <c r="AT4197" s="7"/>
      <c r="AV4197" s="7"/>
      <c r="AW4197" s="7"/>
      <c r="AX4197" s="7"/>
      <c r="AY4197" s="7"/>
      <c r="AZ4197" s="7"/>
      <c r="BA4197" s="7"/>
      <c r="BI4197" s="7"/>
    </row>
    <row r="4198" spans="10:61" x14ac:dyDescent="0.2">
      <c r="J4198" s="7"/>
      <c r="K4198" s="7"/>
      <c r="L4198" s="7"/>
      <c r="M4198" s="7"/>
      <c r="N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R4198" s="7"/>
      <c r="AT4198" s="7"/>
      <c r="AV4198" s="7"/>
      <c r="AW4198" s="7"/>
      <c r="AX4198" s="7"/>
      <c r="AY4198" s="7"/>
      <c r="AZ4198" s="7"/>
      <c r="BA4198" s="7"/>
      <c r="BI4198" s="7"/>
    </row>
    <row r="4199" spans="10:61" x14ac:dyDescent="0.2">
      <c r="J4199" s="7"/>
      <c r="K4199" s="7"/>
      <c r="L4199" s="7"/>
      <c r="M4199" s="7"/>
      <c r="N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R4199" s="7"/>
      <c r="AT4199" s="7"/>
      <c r="AV4199" s="7"/>
      <c r="AW4199" s="7"/>
      <c r="AX4199" s="7"/>
      <c r="AY4199" s="7"/>
      <c r="AZ4199" s="7"/>
      <c r="BA4199" s="7"/>
      <c r="BI4199" s="7"/>
    </row>
    <row r="4200" spans="10:61" x14ac:dyDescent="0.2">
      <c r="J4200" s="7"/>
      <c r="K4200" s="7"/>
      <c r="L4200" s="7"/>
      <c r="M4200" s="7"/>
      <c r="N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R4200" s="7"/>
      <c r="AT4200" s="7"/>
      <c r="AV4200" s="7"/>
      <c r="AW4200" s="7"/>
      <c r="AX4200" s="7"/>
      <c r="AY4200" s="7"/>
      <c r="AZ4200" s="7"/>
      <c r="BA4200" s="7"/>
      <c r="BI4200" s="7"/>
    </row>
    <row r="4201" spans="10:61" x14ac:dyDescent="0.2">
      <c r="J4201" s="7"/>
      <c r="K4201" s="7"/>
      <c r="L4201" s="7"/>
      <c r="M4201" s="7"/>
      <c r="N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R4201" s="7"/>
      <c r="AT4201" s="7"/>
      <c r="AV4201" s="7"/>
      <c r="AW4201" s="7"/>
      <c r="AX4201" s="7"/>
      <c r="AY4201" s="7"/>
      <c r="AZ4201" s="7"/>
      <c r="BA4201" s="7"/>
      <c r="BI4201" s="7"/>
    </row>
    <row r="4202" spans="10:61" x14ac:dyDescent="0.2">
      <c r="J4202" s="7"/>
      <c r="K4202" s="7"/>
      <c r="L4202" s="7"/>
      <c r="M4202" s="7"/>
      <c r="N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R4202" s="7"/>
      <c r="AT4202" s="7"/>
      <c r="AV4202" s="7"/>
      <c r="AW4202" s="7"/>
      <c r="AX4202" s="7"/>
      <c r="AY4202" s="7"/>
      <c r="AZ4202" s="7"/>
      <c r="BA4202" s="7"/>
      <c r="BI4202" s="7"/>
    </row>
    <row r="4203" spans="10:61" x14ac:dyDescent="0.2">
      <c r="J4203" s="7"/>
      <c r="K4203" s="7"/>
      <c r="L4203" s="7"/>
      <c r="M4203" s="7"/>
      <c r="N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R4203" s="7"/>
      <c r="AT4203" s="7"/>
      <c r="AV4203" s="7"/>
      <c r="AW4203" s="7"/>
      <c r="AX4203" s="7"/>
      <c r="AY4203" s="7"/>
      <c r="AZ4203" s="7"/>
      <c r="BA4203" s="7"/>
      <c r="BI4203" s="7"/>
    </row>
    <row r="4204" spans="10:61" x14ac:dyDescent="0.2">
      <c r="J4204" s="7"/>
      <c r="K4204" s="7"/>
      <c r="L4204" s="7"/>
      <c r="M4204" s="7"/>
      <c r="N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R4204" s="7"/>
      <c r="AT4204" s="7"/>
      <c r="AV4204" s="7"/>
      <c r="AW4204" s="7"/>
      <c r="AX4204" s="7"/>
      <c r="AY4204" s="7"/>
      <c r="AZ4204" s="7"/>
      <c r="BA4204" s="7"/>
      <c r="BI4204" s="7"/>
    </row>
    <row r="4205" spans="10:61" x14ac:dyDescent="0.2">
      <c r="J4205" s="7"/>
      <c r="K4205" s="7"/>
      <c r="L4205" s="7"/>
      <c r="M4205" s="7"/>
      <c r="N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R4205" s="7"/>
      <c r="AT4205" s="7"/>
      <c r="AV4205" s="7"/>
      <c r="AW4205" s="7"/>
      <c r="AX4205" s="7"/>
      <c r="AY4205" s="7"/>
      <c r="AZ4205" s="7"/>
      <c r="BA4205" s="7"/>
      <c r="BI4205" s="7"/>
    </row>
    <row r="4206" spans="10:61" x14ac:dyDescent="0.2">
      <c r="J4206" s="7"/>
      <c r="K4206" s="7"/>
      <c r="L4206" s="7"/>
      <c r="M4206" s="7"/>
      <c r="N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R4206" s="7"/>
      <c r="AT4206" s="7"/>
      <c r="AV4206" s="7"/>
      <c r="AW4206" s="7"/>
      <c r="AX4206" s="7"/>
      <c r="AY4206" s="7"/>
      <c r="AZ4206" s="7"/>
      <c r="BA4206" s="7"/>
      <c r="BI4206" s="7"/>
    </row>
    <row r="4207" spans="10:61" x14ac:dyDescent="0.2">
      <c r="J4207" s="7"/>
      <c r="K4207" s="7"/>
      <c r="L4207" s="7"/>
      <c r="M4207" s="7"/>
      <c r="N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R4207" s="7"/>
      <c r="AT4207" s="7"/>
      <c r="AV4207" s="7"/>
      <c r="AW4207" s="7"/>
      <c r="AX4207" s="7"/>
      <c r="AY4207" s="7"/>
      <c r="AZ4207" s="7"/>
      <c r="BA4207" s="7"/>
      <c r="BI4207" s="7"/>
    </row>
    <row r="4208" spans="10:61" x14ac:dyDescent="0.2">
      <c r="J4208" s="7"/>
      <c r="K4208" s="7"/>
      <c r="L4208" s="7"/>
      <c r="M4208" s="7"/>
      <c r="N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R4208" s="7"/>
      <c r="AT4208" s="7"/>
      <c r="AV4208" s="7"/>
      <c r="AW4208" s="7"/>
      <c r="AX4208" s="7"/>
      <c r="AY4208" s="7"/>
      <c r="AZ4208" s="7"/>
      <c r="BA4208" s="7"/>
      <c r="BI4208" s="7"/>
    </row>
    <row r="4209" spans="10:61" x14ac:dyDescent="0.2">
      <c r="J4209" s="7"/>
      <c r="K4209" s="7"/>
      <c r="L4209" s="7"/>
      <c r="M4209" s="7"/>
      <c r="N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R4209" s="7"/>
      <c r="AT4209" s="7"/>
      <c r="AV4209" s="7"/>
      <c r="AW4209" s="7"/>
      <c r="AX4209" s="7"/>
      <c r="AY4209" s="7"/>
      <c r="AZ4209" s="7"/>
      <c r="BA4209" s="7"/>
      <c r="BI4209" s="7"/>
    </row>
    <row r="4210" spans="10:61" x14ac:dyDescent="0.2">
      <c r="J4210" s="7"/>
      <c r="K4210" s="7"/>
      <c r="L4210" s="7"/>
      <c r="M4210" s="7"/>
      <c r="N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R4210" s="7"/>
      <c r="AT4210" s="7"/>
      <c r="AV4210" s="7"/>
      <c r="AW4210" s="7"/>
      <c r="AX4210" s="7"/>
      <c r="AY4210" s="7"/>
      <c r="AZ4210" s="7"/>
      <c r="BA4210" s="7"/>
      <c r="BI4210" s="7"/>
    </row>
    <row r="4211" spans="10:61" x14ac:dyDescent="0.2">
      <c r="J4211" s="7"/>
      <c r="K4211" s="7"/>
      <c r="L4211" s="7"/>
      <c r="M4211" s="7"/>
      <c r="N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R4211" s="7"/>
      <c r="AT4211" s="7"/>
      <c r="AV4211" s="7"/>
      <c r="AW4211" s="7"/>
      <c r="AX4211" s="7"/>
      <c r="AY4211" s="7"/>
      <c r="AZ4211" s="7"/>
      <c r="BA4211" s="7"/>
      <c r="BI4211" s="7"/>
    </row>
    <row r="4212" spans="10:61" x14ac:dyDescent="0.2">
      <c r="J4212" s="7"/>
      <c r="K4212" s="7"/>
      <c r="L4212" s="7"/>
      <c r="M4212" s="7"/>
      <c r="N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R4212" s="7"/>
      <c r="AT4212" s="7"/>
      <c r="AV4212" s="7"/>
      <c r="AW4212" s="7"/>
      <c r="AX4212" s="7"/>
      <c r="AY4212" s="7"/>
      <c r="AZ4212" s="7"/>
      <c r="BA4212" s="7"/>
      <c r="BI4212" s="7"/>
    </row>
    <row r="4213" spans="10:61" x14ac:dyDescent="0.2">
      <c r="J4213" s="7"/>
      <c r="K4213" s="7"/>
      <c r="L4213" s="7"/>
      <c r="M4213" s="7"/>
      <c r="N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R4213" s="7"/>
      <c r="AT4213" s="7"/>
      <c r="AV4213" s="7"/>
      <c r="AW4213" s="7"/>
      <c r="AX4213" s="7"/>
      <c r="AY4213" s="7"/>
      <c r="AZ4213" s="7"/>
      <c r="BA4213" s="7"/>
      <c r="BI4213" s="7"/>
    </row>
    <row r="4214" spans="10:61" x14ac:dyDescent="0.2">
      <c r="J4214" s="7"/>
      <c r="K4214" s="7"/>
      <c r="L4214" s="7"/>
      <c r="M4214" s="7"/>
      <c r="N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R4214" s="7"/>
      <c r="AT4214" s="7"/>
      <c r="AV4214" s="7"/>
      <c r="AW4214" s="7"/>
      <c r="AX4214" s="7"/>
      <c r="AY4214" s="7"/>
      <c r="AZ4214" s="7"/>
      <c r="BA4214" s="7"/>
      <c r="BI4214" s="7"/>
    </row>
    <row r="4215" spans="10:61" x14ac:dyDescent="0.2">
      <c r="J4215" s="7"/>
      <c r="K4215" s="7"/>
      <c r="L4215" s="7"/>
      <c r="M4215" s="7"/>
      <c r="N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R4215" s="7"/>
      <c r="AT4215" s="7"/>
      <c r="AV4215" s="7"/>
      <c r="AW4215" s="7"/>
      <c r="AX4215" s="7"/>
      <c r="AY4215" s="7"/>
      <c r="AZ4215" s="7"/>
      <c r="BA4215" s="7"/>
      <c r="BI4215" s="7"/>
    </row>
    <row r="4216" spans="10:61" x14ac:dyDescent="0.2">
      <c r="J4216" s="7"/>
      <c r="K4216" s="7"/>
      <c r="L4216" s="7"/>
      <c r="M4216" s="7"/>
      <c r="N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R4216" s="7"/>
      <c r="AT4216" s="7"/>
      <c r="AV4216" s="7"/>
      <c r="AW4216" s="7"/>
      <c r="AX4216" s="7"/>
      <c r="AY4216" s="7"/>
      <c r="AZ4216" s="7"/>
      <c r="BA4216" s="7"/>
      <c r="BI4216" s="7"/>
    </row>
    <row r="4217" spans="10:61" x14ac:dyDescent="0.2">
      <c r="J4217" s="7"/>
      <c r="K4217" s="7"/>
      <c r="L4217" s="7"/>
      <c r="M4217" s="7"/>
      <c r="N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R4217" s="7"/>
      <c r="AT4217" s="7"/>
      <c r="AV4217" s="7"/>
      <c r="AW4217" s="7"/>
      <c r="AX4217" s="7"/>
      <c r="AY4217" s="7"/>
      <c r="AZ4217" s="7"/>
      <c r="BA4217" s="7"/>
      <c r="BI4217" s="7"/>
    </row>
    <row r="4218" spans="10:61" x14ac:dyDescent="0.2">
      <c r="J4218" s="7"/>
      <c r="K4218" s="7"/>
      <c r="L4218" s="7"/>
      <c r="M4218" s="7"/>
      <c r="N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R4218" s="7"/>
      <c r="AT4218" s="7"/>
      <c r="AV4218" s="7"/>
      <c r="AW4218" s="7"/>
      <c r="AX4218" s="7"/>
      <c r="AY4218" s="7"/>
      <c r="AZ4218" s="7"/>
      <c r="BA4218" s="7"/>
      <c r="BI4218" s="7"/>
    </row>
    <row r="4219" spans="10:61" x14ac:dyDescent="0.2">
      <c r="J4219" s="7"/>
      <c r="K4219" s="7"/>
      <c r="L4219" s="7"/>
      <c r="M4219" s="7"/>
      <c r="N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R4219" s="7"/>
      <c r="AT4219" s="7"/>
      <c r="AV4219" s="7"/>
      <c r="AW4219" s="7"/>
      <c r="AX4219" s="7"/>
      <c r="AY4219" s="7"/>
      <c r="AZ4219" s="7"/>
      <c r="BA4219" s="7"/>
      <c r="BI4219" s="7"/>
    </row>
    <row r="4220" spans="10:61" x14ac:dyDescent="0.2">
      <c r="J4220" s="7"/>
      <c r="K4220" s="7"/>
      <c r="L4220" s="7"/>
      <c r="M4220" s="7"/>
      <c r="N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R4220" s="7"/>
      <c r="AT4220" s="7"/>
      <c r="AV4220" s="7"/>
      <c r="AW4220" s="7"/>
      <c r="AX4220" s="7"/>
      <c r="AY4220" s="7"/>
      <c r="AZ4220" s="7"/>
      <c r="BA4220" s="7"/>
      <c r="BI4220" s="7"/>
    </row>
    <row r="4221" spans="10:61" x14ac:dyDescent="0.2">
      <c r="J4221" s="7"/>
      <c r="K4221" s="7"/>
      <c r="L4221" s="7"/>
      <c r="M4221" s="7"/>
      <c r="N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R4221" s="7"/>
      <c r="AT4221" s="7"/>
      <c r="AV4221" s="7"/>
      <c r="AW4221" s="7"/>
      <c r="AX4221" s="7"/>
      <c r="AY4221" s="7"/>
      <c r="AZ4221" s="7"/>
      <c r="BA4221" s="7"/>
      <c r="BI4221" s="7"/>
    </row>
    <row r="4222" spans="10:61" x14ac:dyDescent="0.2">
      <c r="J4222" s="7"/>
      <c r="K4222" s="7"/>
      <c r="L4222" s="7"/>
      <c r="M4222" s="7"/>
      <c r="N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R4222" s="7"/>
      <c r="AT4222" s="7"/>
      <c r="AV4222" s="7"/>
      <c r="AW4222" s="7"/>
      <c r="AX4222" s="7"/>
      <c r="AY4222" s="7"/>
      <c r="AZ4222" s="7"/>
      <c r="BA4222" s="7"/>
      <c r="BI4222" s="7"/>
    </row>
    <row r="4223" spans="10:61" x14ac:dyDescent="0.2">
      <c r="J4223" s="7"/>
      <c r="K4223" s="7"/>
      <c r="L4223" s="7"/>
      <c r="M4223" s="7"/>
      <c r="N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R4223" s="7"/>
      <c r="AT4223" s="7"/>
      <c r="AV4223" s="7"/>
      <c r="AW4223" s="7"/>
      <c r="AX4223" s="7"/>
      <c r="AY4223" s="7"/>
      <c r="AZ4223" s="7"/>
      <c r="BA4223" s="7"/>
      <c r="BI4223" s="7"/>
    </row>
    <row r="4224" spans="10:61" x14ac:dyDescent="0.2">
      <c r="J4224" s="7"/>
      <c r="K4224" s="7"/>
      <c r="L4224" s="7"/>
      <c r="M4224" s="7"/>
      <c r="N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R4224" s="7"/>
      <c r="AT4224" s="7"/>
      <c r="AV4224" s="7"/>
      <c r="AW4224" s="7"/>
      <c r="AX4224" s="7"/>
      <c r="AY4224" s="7"/>
      <c r="AZ4224" s="7"/>
      <c r="BA4224" s="7"/>
      <c r="BI4224" s="7"/>
    </row>
    <row r="4225" spans="10:61" x14ac:dyDescent="0.2">
      <c r="J4225" s="7"/>
      <c r="K4225" s="7"/>
      <c r="L4225" s="7"/>
      <c r="M4225" s="7"/>
      <c r="N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R4225" s="7"/>
      <c r="AT4225" s="7"/>
      <c r="AV4225" s="7"/>
      <c r="AW4225" s="7"/>
      <c r="AX4225" s="7"/>
      <c r="AY4225" s="7"/>
      <c r="AZ4225" s="7"/>
      <c r="BA4225" s="7"/>
      <c r="BI4225" s="7"/>
    </row>
    <row r="4226" spans="10:61" x14ac:dyDescent="0.2">
      <c r="J4226" s="7"/>
      <c r="K4226" s="7"/>
      <c r="L4226" s="7"/>
      <c r="M4226" s="7"/>
      <c r="N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R4226" s="7"/>
      <c r="AT4226" s="7"/>
      <c r="AV4226" s="7"/>
      <c r="AW4226" s="7"/>
      <c r="AX4226" s="7"/>
      <c r="AY4226" s="7"/>
      <c r="AZ4226" s="7"/>
      <c r="BA4226" s="7"/>
      <c r="BI4226" s="7"/>
    </row>
    <row r="4227" spans="10:61" x14ac:dyDescent="0.2">
      <c r="J4227" s="7"/>
      <c r="K4227" s="7"/>
      <c r="L4227" s="7"/>
      <c r="M4227" s="7"/>
      <c r="N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R4227" s="7"/>
      <c r="AT4227" s="7"/>
      <c r="AV4227" s="7"/>
      <c r="AW4227" s="7"/>
      <c r="AX4227" s="7"/>
      <c r="AY4227" s="7"/>
      <c r="AZ4227" s="7"/>
      <c r="BA4227" s="7"/>
      <c r="BI4227" s="7"/>
    </row>
    <row r="4228" spans="10:61" x14ac:dyDescent="0.2">
      <c r="J4228" s="7"/>
      <c r="K4228" s="7"/>
      <c r="L4228" s="7"/>
      <c r="M4228" s="7"/>
      <c r="N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R4228" s="7"/>
      <c r="AT4228" s="7"/>
      <c r="AV4228" s="7"/>
      <c r="AW4228" s="7"/>
      <c r="AX4228" s="7"/>
      <c r="AY4228" s="7"/>
      <c r="AZ4228" s="7"/>
      <c r="BA4228" s="7"/>
      <c r="BI4228" s="7"/>
    </row>
    <row r="4229" spans="10:61" x14ac:dyDescent="0.2">
      <c r="J4229" s="7"/>
      <c r="K4229" s="7"/>
      <c r="L4229" s="7"/>
      <c r="M4229" s="7"/>
      <c r="N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R4229" s="7"/>
      <c r="AT4229" s="7"/>
      <c r="AV4229" s="7"/>
      <c r="AW4229" s="7"/>
      <c r="AX4229" s="7"/>
      <c r="AY4229" s="7"/>
      <c r="AZ4229" s="7"/>
      <c r="BA4229" s="7"/>
      <c r="BI4229" s="7"/>
    </row>
    <row r="4230" spans="10:61" x14ac:dyDescent="0.2">
      <c r="J4230" s="7"/>
      <c r="K4230" s="7"/>
      <c r="L4230" s="7"/>
      <c r="M4230" s="7"/>
      <c r="N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R4230" s="7"/>
      <c r="AT4230" s="7"/>
      <c r="AV4230" s="7"/>
      <c r="AW4230" s="7"/>
      <c r="AX4230" s="7"/>
      <c r="AY4230" s="7"/>
      <c r="AZ4230" s="7"/>
      <c r="BA4230" s="7"/>
      <c r="BI4230" s="7"/>
    </row>
    <row r="4231" spans="10:61" x14ac:dyDescent="0.2">
      <c r="J4231" s="7"/>
      <c r="K4231" s="7"/>
      <c r="L4231" s="7"/>
      <c r="M4231" s="7"/>
      <c r="N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R4231" s="7"/>
      <c r="AT4231" s="7"/>
      <c r="AV4231" s="7"/>
      <c r="AW4231" s="7"/>
      <c r="AX4231" s="7"/>
      <c r="AY4231" s="7"/>
      <c r="AZ4231" s="7"/>
      <c r="BA4231" s="7"/>
      <c r="BI4231" s="7"/>
    </row>
    <row r="4232" spans="10:61" x14ac:dyDescent="0.2">
      <c r="J4232" s="7"/>
      <c r="K4232" s="7"/>
      <c r="L4232" s="7"/>
      <c r="M4232" s="7"/>
      <c r="N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R4232" s="7"/>
      <c r="AT4232" s="7"/>
      <c r="AV4232" s="7"/>
      <c r="AW4232" s="7"/>
      <c r="AX4232" s="7"/>
      <c r="AY4232" s="7"/>
      <c r="AZ4232" s="7"/>
      <c r="BA4232" s="7"/>
      <c r="BI4232" s="7"/>
    </row>
    <row r="4233" spans="10:61" x14ac:dyDescent="0.2">
      <c r="J4233" s="7"/>
      <c r="K4233" s="7"/>
      <c r="L4233" s="7"/>
      <c r="M4233" s="7"/>
      <c r="N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R4233" s="7"/>
      <c r="AT4233" s="7"/>
      <c r="AV4233" s="7"/>
      <c r="AW4233" s="7"/>
      <c r="AX4233" s="7"/>
      <c r="AY4233" s="7"/>
      <c r="AZ4233" s="7"/>
      <c r="BA4233" s="7"/>
      <c r="BI4233" s="7"/>
    </row>
    <row r="4234" spans="10:61" x14ac:dyDescent="0.2">
      <c r="J4234" s="7"/>
      <c r="K4234" s="7"/>
      <c r="L4234" s="7"/>
      <c r="M4234" s="7"/>
      <c r="N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R4234" s="7"/>
      <c r="AT4234" s="7"/>
      <c r="AV4234" s="7"/>
      <c r="AW4234" s="7"/>
      <c r="AX4234" s="7"/>
      <c r="AY4234" s="7"/>
      <c r="AZ4234" s="7"/>
      <c r="BA4234" s="7"/>
      <c r="BI4234" s="7"/>
    </row>
    <row r="4235" spans="10:61" x14ac:dyDescent="0.2">
      <c r="J4235" s="7"/>
      <c r="K4235" s="7"/>
      <c r="L4235" s="7"/>
      <c r="M4235" s="7"/>
      <c r="N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R4235" s="7"/>
      <c r="AT4235" s="7"/>
      <c r="AV4235" s="7"/>
      <c r="AW4235" s="7"/>
      <c r="AX4235" s="7"/>
      <c r="AY4235" s="7"/>
      <c r="AZ4235" s="7"/>
      <c r="BA4235" s="7"/>
      <c r="BI4235" s="7"/>
    </row>
    <row r="4236" spans="10:61" x14ac:dyDescent="0.2">
      <c r="J4236" s="7"/>
      <c r="K4236" s="7"/>
      <c r="L4236" s="7"/>
      <c r="M4236" s="7"/>
      <c r="N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R4236" s="7"/>
      <c r="AT4236" s="7"/>
      <c r="AV4236" s="7"/>
      <c r="AW4236" s="7"/>
      <c r="AX4236" s="7"/>
      <c r="AY4236" s="7"/>
      <c r="AZ4236" s="7"/>
      <c r="BA4236" s="7"/>
      <c r="BI4236" s="7"/>
    </row>
    <row r="4237" spans="10:61" x14ac:dyDescent="0.2">
      <c r="J4237" s="7"/>
      <c r="K4237" s="7"/>
      <c r="L4237" s="7"/>
      <c r="M4237" s="7"/>
      <c r="N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R4237" s="7"/>
      <c r="AT4237" s="7"/>
      <c r="AV4237" s="7"/>
      <c r="AW4237" s="7"/>
      <c r="AX4237" s="7"/>
      <c r="AY4237" s="7"/>
      <c r="AZ4237" s="7"/>
      <c r="BA4237" s="7"/>
      <c r="BI4237" s="7"/>
    </row>
    <row r="4238" spans="10:61" x14ac:dyDescent="0.2">
      <c r="J4238" s="7"/>
      <c r="K4238" s="7"/>
      <c r="L4238" s="7"/>
      <c r="M4238" s="7"/>
      <c r="N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R4238" s="7"/>
      <c r="AT4238" s="7"/>
      <c r="AV4238" s="7"/>
      <c r="AW4238" s="7"/>
      <c r="AX4238" s="7"/>
      <c r="AY4238" s="7"/>
      <c r="AZ4238" s="7"/>
      <c r="BA4238" s="7"/>
      <c r="BI4238" s="7"/>
    </row>
    <row r="4239" spans="10:61" x14ac:dyDescent="0.2">
      <c r="J4239" s="7"/>
      <c r="K4239" s="7"/>
      <c r="L4239" s="7"/>
      <c r="M4239" s="7"/>
      <c r="N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R4239" s="7"/>
      <c r="AT4239" s="7"/>
      <c r="AV4239" s="7"/>
      <c r="AW4239" s="7"/>
      <c r="AX4239" s="7"/>
      <c r="AY4239" s="7"/>
      <c r="AZ4239" s="7"/>
      <c r="BA4239" s="7"/>
      <c r="BI4239" s="7"/>
    </row>
    <row r="4240" spans="10:61" x14ac:dyDescent="0.2">
      <c r="J4240" s="7"/>
      <c r="K4240" s="7"/>
      <c r="L4240" s="7"/>
      <c r="M4240" s="7"/>
      <c r="N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R4240" s="7"/>
      <c r="AT4240" s="7"/>
      <c r="AV4240" s="7"/>
      <c r="AW4240" s="7"/>
      <c r="AX4240" s="7"/>
      <c r="AY4240" s="7"/>
      <c r="AZ4240" s="7"/>
      <c r="BA4240" s="7"/>
      <c r="BI4240" s="7"/>
    </row>
    <row r="4241" spans="10:61" x14ac:dyDescent="0.2">
      <c r="J4241" s="7"/>
      <c r="K4241" s="7"/>
      <c r="L4241" s="7"/>
      <c r="M4241" s="7"/>
      <c r="N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R4241" s="7"/>
      <c r="AT4241" s="7"/>
      <c r="AV4241" s="7"/>
      <c r="AW4241" s="7"/>
      <c r="AX4241" s="7"/>
      <c r="AY4241" s="7"/>
      <c r="AZ4241" s="7"/>
      <c r="BA4241" s="7"/>
      <c r="BI4241" s="7"/>
    </row>
    <row r="4242" spans="10:61" x14ac:dyDescent="0.2">
      <c r="J4242" s="7"/>
      <c r="K4242" s="7"/>
      <c r="L4242" s="7"/>
      <c r="M4242" s="7"/>
      <c r="N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R4242" s="7"/>
      <c r="AT4242" s="7"/>
      <c r="AV4242" s="7"/>
      <c r="AW4242" s="7"/>
      <c r="AX4242" s="7"/>
      <c r="AY4242" s="7"/>
      <c r="AZ4242" s="7"/>
      <c r="BA4242" s="7"/>
      <c r="BI4242" s="7"/>
    </row>
    <row r="4243" spans="10:61" x14ac:dyDescent="0.2">
      <c r="J4243" s="7"/>
      <c r="K4243" s="7"/>
      <c r="L4243" s="7"/>
      <c r="M4243" s="7"/>
      <c r="N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R4243" s="7"/>
      <c r="AT4243" s="7"/>
      <c r="AV4243" s="7"/>
      <c r="AW4243" s="7"/>
      <c r="AX4243" s="7"/>
      <c r="AY4243" s="7"/>
      <c r="AZ4243" s="7"/>
      <c r="BA4243" s="7"/>
      <c r="BI4243" s="7"/>
    </row>
    <row r="4244" spans="10:61" x14ac:dyDescent="0.2">
      <c r="J4244" s="7"/>
      <c r="K4244" s="7"/>
      <c r="L4244" s="7"/>
      <c r="M4244" s="7"/>
      <c r="N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R4244" s="7"/>
      <c r="AT4244" s="7"/>
      <c r="AV4244" s="7"/>
      <c r="AW4244" s="7"/>
      <c r="AX4244" s="7"/>
      <c r="AY4244" s="7"/>
      <c r="AZ4244" s="7"/>
      <c r="BA4244" s="7"/>
      <c r="BI4244" s="7"/>
    </row>
    <row r="4245" spans="10:61" x14ac:dyDescent="0.2">
      <c r="J4245" s="7"/>
      <c r="K4245" s="7"/>
      <c r="L4245" s="7"/>
      <c r="M4245" s="7"/>
      <c r="N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R4245" s="7"/>
      <c r="AT4245" s="7"/>
      <c r="AV4245" s="7"/>
      <c r="AW4245" s="7"/>
      <c r="AX4245" s="7"/>
      <c r="AY4245" s="7"/>
      <c r="AZ4245" s="7"/>
      <c r="BA4245" s="7"/>
      <c r="BI4245" s="7"/>
    </row>
    <row r="4246" spans="10:61" x14ac:dyDescent="0.2">
      <c r="J4246" s="7"/>
      <c r="K4246" s="7"/>
      <c r="L4246" s="7"/>
      <c r="M4246" s="7"/>
      <c r="N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R4246" s="7"/>
      <c r="AT4246" s="7"/>
      <c r="AV4246" s="7"/>
      <c r="AW4246" s="7"/>
      <c r="AX4246" s="7"/>
      <c r="AY4246" s="7"/>
      <c r="AZ4246" s="7"/>
      <c r="BA4246" s="7"/>
      <c r="BI4246" s="7"/>
    </row>
    <row r="4247" spans="10:61" x14ac:dyDescent="0.2">
      <c r="J4247" s="7"/>
      <c r="K4247" s="7"/>
      <c r="L4247" s="7"/>
      <c r="M4247" s="7"/>
      <c r="N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R4247" s="7"/>
      <c r="AT4247" s="7"/>
      <c r="AV4247" s="7"/>
      <c r="AW4247" s="7"/>
      <c r="AX4247" s="7"/>
      <c r="AY4247" s="7"/>
      <c r="AZ4247" s="7"/>
      <c r="BA4247" s="7"/>
      <c r="BI4247" s="7"/>
    </row>
    <row r="4248" spans="10:61" x14ac:dyDescent="0.2">
      <c r="J4248" s="7"/>
      <c r="K4248" s="7"/>
      <c r="L4248" s="7"/>
      <c r="M4248" s="7"/>
      <c r="N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R4248" s="7"/>
      <c r="AT4248" s="7"/>
      <c r="AV4248" s="7"/>
      <c r="AW4248" s="7"/>
      <c r="AX4248" s="7"/>
      <c r="AY4248" s="7"/>
      <c r="AZ4248" s="7"/>
      <c r="BA4248" s="7"/>
      <c r="BI4248" s="7"/>
    </row>
    <row r="4249" spans="10:61" x14ac:dyDescent="0.2">
      <c r="J4249" s="7"/>
      <c r="K4249" s="7"/>
      <c r="L4249" s="7"/>
      <c r="M4249" s="7"/>
      <c r="N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R4249" s="7"/>
      <c r="AT4249" s="7"/>
      <c r="AV4249" s="7"/>
      <c r="AW4249" s="7"/>
      <c r="AX4249" s="7"/>
      <c r="AY4249" s="7"/>
      <c r="AZ4249" s="7"/>
      <c r="BA4249" s="7"/>
      <c r="BI4249" s="7"/>
    </row>
    <row r="4250" spans="10:61" x14ac:dyDescent="0.2">
      <c r="J4250" s="7"/>
      <c r="K4250" s="7"/>
      <c r="L4250" s="7"/>
      <c r="M4250" s="7"/>
      <c r="N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R4250" s="7"/>
      <c r="AT4250" s="7"/>
      <c r="AV4250" s="7"/>
      <c r="AW4250" s="7"/>
      <c r="AX4250" s="7"/>
      <c r="AY4250" s="7"/>
      <c r="AZ4250" s="7"/>
      <c r="BA4250" s="7"/>
      <c r="BI4250" s="7"/>
    </row>
    <row r="4251" spans="10:61" x14ac:dyDescent="0.2">
      <c r="J4251" s="7"/>
      <c r="K4251" s="7"/>
      <c r="L4251" s="7"/>
      <c r="M4251" s="7"/>
      <c r="N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R4251" s="7"/>
      <c r="AT4251" s="7"/>
      <c r="AV4251" s="7"/>
      <c r="AW4251" s="7"/>
      <c r="AX4251" s="7"/>
      <c r="AY4251" s="7"/>
      <c r="AZ4251" s="7"/>
      <c r="BA4251" s="7"/>
      <c r="BI4251" s="7"/>
    </row>
    <row r="4252" spans="10:61" x14ac:dyDescent="0.2">
      <c r="J4252" s="7"/>
      <c r="K4252" s="7"/>
      <c r="L4252" s="7"/>
      <c r="M4252" s="7"/>
      <c r="N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R4252" s="7"/>
      <c r="AT4252" s="7"/>
      <c r="AV4252" s="7"/>
      <c r="AW4252" s="7"/>
      <c r="AX4252" s="7"/>
      <c r="AY4252" s="7"/>
      <c r="AZ4252" s="7"/>
      <c r="BA4252" s="7"/>
      <c r="BI4252" s="7"/>
    </row>
    <row r="4253" spans="10:61" x14ac:dyDescent="0.2">
      <c r="J4253" s="7"/>
      <c r="K4253" s="7"/>
      <c r="L4253" s="7"/>
      <c r="M4253" s="7"/>
      <c r="N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R4253" s="7"/>
      <c r="AT4253" s="7"/>
      <c r="AV4253" s="7"/>
      <c r="AW4253" s="7"/>
      <c r="AX4253" s="7"/>
      <c r="AY4253" s="7"/>
      <c r="AZ4253" s="7"/>
      <c r="BA4253" s="7"/>
      <c r="BI4253" s="7"/>
    </row>
    <row r="4254" spans="10:61" x14ac:dyDescent="0.2">
      <c r="J4254" s="7"/>
      <c r="K4254" s="7"/>
      <c r="L4254" s="7"/>
      <c r="M4254" s="7"/>
      <c r="N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R4254" s="7"/>
      <c r="AT4254" s="7"/>
      <c r="AV4254" s="7"/>
      <c r="AW4254" s="7"/>
      <c r="AX4254" s="7"/>
      <c r="AY4254" s="7"/>
      <c r="AZ4254" s="7"/>
      <c r="BA4254" s="7"/>
      <c r="BI4254" s="7"/>
    </row>
    <row r="4255" spans="10:61" x14ac:dyDescent="0.2">
      <c r="J4255" s="7"/>
      <c r="K4255" s="7"/>
      <c r="L4255" s="7"/>
      <c r="M4255" s="7"/>
      <c r="N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R4255" s="7"/>
      <c r="AT4255" s="7"/>
      <c r="AV4255" s="7"/>
      <c r="AW4255" s="7"/>
      <c r="AX4255" s="7"/>
      <c r="AY4255" s="7"/>
      <c r="AZ4255" s="7"/>
      <c r="BA4255" s="7"/>
      <c r="BI4255" s="7"/>
    </row>
    <row r="4256" spans="10:61" x14ac:dyDescent="0.2">
      <c r="J4256" s="7"/>
      <c r="K4256" s="7"/>
      <c r="L4256" s="7"/>
      <c r="M4256" s="7"/>
      <c r="N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R4256" s="7"/>
      <c r="AT4256" s="7"/>
      <c r="AV4256" s="7"/>
      <c r="AW4256" s="7"/>
      <c r="AX4256" s="7"/>
      <c r="AY4256" s="7"/>
      <c r="AZ4256" s="7"/>
      <c r="BA4256" s="7"/>
      <c r="BI4256" s="7"/>
    </row>
    <row r="4257" spans="10:61" x14ac:dyDescent="0.2">
      <c r="J4257" s="7"/>
      <c r="K4257" s="7"/>
      <c r="L4257" s="7"/>
      <c r="M4257" s="7"/>
      <c r="N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R4257" s="7"/>
      <c r="AT4257" s="7"/>
      <c r="AV4257" s="7"/>
      <c r="AW4257" s="7"/>
      <c r="AX4257" s="7"/>
      <c r="AY4257" s="7"/>
      <c r="AZ4257" s="7"/>
      <c r="BA4257" s="7"/>
      <c r="BI4257" s="7"/>
    </row>
    <row r="4258" spans="10:61" x14ac:dyDescent="0.2">
      <c r="J4258" s="7"/>
      <c r="K4258" s="7"/>
      <c r="L4258" s="7"/>
      <c r="M4258" s="7"/>
      <c r="N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R4258" s="7"/>
      <c r="AT4258" s="7"/>
      <c r="AV4258" s="7"/>
      <c r="AW4258" s="7"/>
      <c r="AX4258" s="7"/>
      <c r="AY4258" s="7"/>
      <c r="AZ4258" s="7"/>
      <c r="BA4258" s="7"/>
      <c r="BI4258" s="7"/>
    </row>
    <row r="4259" spans="10:61" x14ac:dyDescent="0.2">
      <c r="J4259" s="7"/>
      <c r="K4259" s="7"/>
      <c r="L4259" s="7"/>
      <c r="M4259" s="7"/>
      <c r="N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R4259" s="7"/>
      <c r="AT4259" s="7"/>
      <c r="AV4259" s="7"/>
      <c r="AW4259" s="7"/>
      <c r="AX4259" s="7"/>
      <c r="AY4259" s="7"/>
      <c r="AZ4259" s="7"/>
      <c r="BA4259" s="7"/>
      <c r="BI4259" s="7"/>
    </row>
    <row r="4260" spans="10:61" x14ac:dyDescent="0.2">
      <c r="J4260" s="7"/>
      <c r="K4260" s="7"/>
      <c r="L4260" s="7"/>
      <c r="M4260" s="7"/>
      <c r="N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R4260" s="7"/>
      <c r="AT4260" s="7"/>
      <c r="AV4260" s="7"/>
      <c r="AW4260" s="7"/>
      <c r="AX4260" s="7"/>
      <c r="AY4260" s="7"/>
      <c r="AZ4260" s="7"/>
      <c r="BA4260" s="7"/>
      <c r="BI4260" s="7"/>
    </row>
    <row r="4261" spans="10:61" x14ac:dyDescent="0.2">
      <c r="J4261" s="7"/>
      <c r="K4261" s="7"/>
      <c r="L4261" s="7"/>
      <c r="M4261" s="7"/>
      <c r="N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R4261" s="7"/>
      <c r="AT4261" s="7"/>
      <c r="AV4261" s="7"/>
      <c r="AW4261" s="7"/>
      <c r="AX4261" s="7"/>
      <c r="AY4261" s="7"/>
      <c r="AZ4261" s="7"/>
      <c r="BA4261" s="7"/>
      <c r="BI4261" s="7"/>
    </row>
    <row r="4262" spans="10:61" x14ac:dyDescent="0.2">
      <c r="J4262" s="7"/>
      <c r="K4262" s="7"/>
      <c r="L4262" s="7"/>
      <c r="M4262" s="7"/>
      <c r="N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R4262" s="7"/>
      <c r="AT4262" s="7"/>
      <c r="AV4262" s="7"/>
      <c r="AW4262" s="7"/>
      <c r="AX4262" s="7"/>
      <c r="AY4262" s="7"/>
      <c r="AZ4262" s="7"/>
      <c r="BA4262" s="7"/>
      <c r="BI4262" s="7"/>
    </row>
    <row r="4263" spans="10:61" x14ac:dyDescent="0.2">
      <c r="J4263" s="7"/>
      <c r="K4263" s="7"/>
      <c r="L4263" s="7"/>
      <c r="M4263" s="7"/>
      <c r="N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R4263" s="7"/>
      <c r="AT4263" s="7"/>
      <c r="AV4263" s="7"/>
      <c r="AW4263" s="7"/>
      <c r="AX4263" s="7"/>
      <c r="AY4263" s="7"/>
      <c r="AZ4263" s="7"/>
      <c r="BA4263" s="7"/>
      <c r="BI4263" s="7"/>
    </row>
    <row r="4264" spans="10:61" x14ac:dyDescent="0.2">
      <c r="J4264" s="7"/>
      <c r="K4264" s="7"/>
      <c r="L4264" s="7"/>
      <c r="M4264" s="7"/>
      <c r="N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R4264" s="7"/>
      <c r="AT4264" s="7"/>
      <c r="AV4264" s="7"/>
      <c r="AW4264" s="7"/>
      <c r="AX4264" s="7"/>
      <c r="AY4264" s="7"/>
      <c r="AZ4264" s="7"/>
      <c r="BA4264" s="7"/>
      <c r="BI4264" s="7"/>
    </row>
    <row r="4265" spans="10:61" x14ac:dyDescent="0.2">
      <c r="J4265" s="7"/>
      <c r="K4265" s="7"/>
      <c r="L4265" s="7"/>
      <c r="M4265" s="7"/>
      <c r="N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R4265" s="7"/>
      <c r="AT4265" s="7"/>
      <c r="AV4265" s="7"/>
      <c r="AW4265" s="7"/>
      <c r="AX4265" s="7"/>
      <c r="AY4265" s="7"/>
      <c r="AZ4265" s="7"/>
      <c r="BA4265" s="7"/>
      <c r="BI4265" s="7"/>
    </row>
    <row r="4266" spans="10:61" x14ac:dyDescent="0.2">
      <c r="J4266" s="7"/>
      <c r="K4266" s="7"/>
      <c r="L4266" s="7"/>
      <c r="M4266" s="7"/>
      <c r="N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R4266" s="7"/>
      <c r="AT4266" s="7"/>
      <c r="AV4266" s="7"/>
      <c r="AW4266" s="7"/>
      <c r="AX4266" s="7"/>
      <c r="AY4266" s="7"/>
      <c r="AZ4266" s="7"/>
      <c r="BA4266" s="7"/>
      <c r="BI4266" s="7"/>
    </row>
    <row r="4267" spans="10:61" x14ac:dyDescent="0.2">
      <c r="J4267" s="7"/>
      <c r="K4267" s="7"/>
      <c r="L4267" s="7"/>
      <c r="M4267" s="7"/>
      <c r="N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R4267" s="7"/>
      <c r="AT4267" s="7"/>
      <c r="AV4267" s="7"/>
      <c r="AW4267" s="7"/>
      <c r="AX4267" s="7"/>
      <c r="AY4267" s="7"/>
      <c r="AZ4267" s="7"/>
      <c r="BA4267" s="7"/>
      <c r="BI4267" s="7"/>
    </row>
    <row r="4268" spans="10:61" x14ac:dyDescent="0.2">
      <c r="J4268" s="7"/>
      <c r="K4268" s="7"/>
      <c r="L4268" s="7"/>
      <c r="M4268" s="7"/>
      <c r="N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R4268" s="7"/>
      <c r="AT4268" s="7"/>
      <c r="AV4268" s="7"/>
      <c r="AW4268" s="7"/>
      <c r="AX4268" s="7"/>
      <c r="AY4268" s="7"/>
      <c r="AZ4268" s="7"/>
      <c r="BA4268" s="7"/>
      <c r="BI4268" s="7"/>
    </row>
    <row r="4269" spans="10:61" x14ac:dyDescent="0.2">
      <c r="J4269" s="7"/>
      <c r="K4269" s="7"/>
      <c r="L4269" s="7"/>
      <c r="M4269" s="7"/>
      <c r="N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R4269" s="7"/>
      <c r="AT4269" s="7"/>
      <c r="AV4269" s="7"/>
      <c r="AW4269" s="7"/>
      <c r="AX4269" s="7"/>
      <c r="AY4269" s="7"/>
      <c r="AZ4269" s="7"/>
      <c r="BA4269" s="7"/>
      <c r="BI4269" s="7"/>
    </row>
    <row r="4270" spans="10:61" x14ac:dyDescent="0.2">
      <c r="J4270" s="7"/>
      <c r="K4270" s="7"/>
      <c r="L4270" s="7"/>
      <c r="M4270" s="7"/>
      <c r="N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R4270" s="7"/>
      <c r="AT4270" s="7"/>
      <c r="AV4270" s="7"/>
      <c r="AW4270" s="7"/>
      <c r="AX4270" s="7"/>
      <c r="AY4270" s="7"/>
      <c r="AZ4270" s="7"/>
      <c r="BA4270" s="7"/>
      <c r="BI4270" s="7"/>
    </row>
    <row r="4271" spans="10:61" x14ac:dyDescent="0.2">
      <c r="J4271" s="7"/>
      <c r="K4271" s="7"/>
      <c r="L4271" s="7"/>
      <c r="M4271" s="7"/>
      <c r="N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R4271" s="7"/>
      <c r="AT4271" s="7"/>
      <c r="AV4271" s="7"/>
      <c r="AW4271" s="7"/>
      <c r="AX4271" s="7"/>
      <c r="AY4271" s="7"/>
      <c r="AZ4271" s="7"/>
      <c r="BA4271" s="7"/>
      <c r="BI4271" s="7"/>
    </row>
    <row r="4272" spans="10:61" x14ac:dyDescent="0.2">
      <c r="J4272" s="7"/>
      <c r="K4272" s="7"/>
      <c r="L4272" s="7"/>
      <c r="M4272" s="7"/>
      <c r="N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R4272" s="7"/>
      <c r="AT4272" s="7"/>
      <c r="AV4272" s="7"/>
      <c r="AW4272" s="7"/>
      <c r="AX4272" s="7"/>
      <c r="AY4272" s="7"/>
      <c r="AZ4272" s="7"/>
      <c r="BA4272" s="7"/>
      <c r="BI4272" s="7"/>
    </row>
    <row r="4273" spans="10:61" x14ac:dyDescent="0.2">
      <c r="J4273" s="7"/>
      <c r="K4273" s="7"/>
      <c r="L4273" s="7"/>
      <c r="M4273" s="7"/>
      <c r="N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R4273" s="7"/>
      <c r="AT4273" s="7"/>
      <c r="AV4273" s="7"/>
      <c r="AW4273" s="7"/>
      <c r="AX4273" s="7"/>
      <c r="AY4273" s="7"/>
      <c r="AZ4273" s="7"/>
      <c r="BA4273" s="7"/>
      <c r="BI4273" s="7"/>
    </row>
    <row r="4274" spans="10:61" x14ac:dyDescent="0.2">
      <c r="J4274" s="7"/>
      <c r="K4274" s="7"/>
      <c r="L4274" s="7"/>
      <c r="M4274" s="7"/>
      <c r="N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R4274" s="7"/>
      <c r="AT4274" s="7"/>
      <c r="AV4274" s="7"/>
      <c r="AW4274" s="7"/>
      <c r="AX4274" s="7"/>
      <c r="AY4274" s="7"/>
      <c r="AZ4274" s="7"/>
      <c r="BA4274" s="7"/>
      <c r="BI4274" s="7"/>
    </row>
    <row r="4275" spans="10:61" x14ac:dyDescent="0.2">
      <c r="J4275" s="7"/>
      <c r="K4275" s="7"/>
      <c r="L4275" s="7"/>
      <c r="M4275" s="7"/>
      <c r="N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R4275" s="7"/>
      <c r="AT4275" s="7"/>
      <c r="AV4275" s="7"/>
      <c r="AW4275" s="7"/>
      <c r="AX4275" s="7"/>
      <c r="AY4275" s="7"/>
      <c r="AZ4275" s="7"/>
      <c r="BA4275" s="7"/>
      <c r="BI4275" s="7"/>
    </row>
    <row r="4276" spans="10:61" x14ac:dyDescent="0.2">
      <c r="J4276" s="7"/>
      <c r="K4276" s="7"/>
      <c r="L4276" s="7"/>
      <c r="M4276" s="7"/>
      <c r="N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R4276" s="7"/>
      <c r="AT4276" s="7"/>
      <c r="AV4276" s="7"/>
      <c r="AW4276" s="7"/>
      <c r="AX4276" s="7"/>
      <c r="AY4276" s="7"/>
      <c r="AZ4276" s="7"/>
      <c r="BA4276" s="7"/>
      <c r="BI4276" s="7"/>
    </row>
    <row r="4277" spans="10:61" x14ac:dyDescent="0.2">
      <c r="J4277" s="7"/>
      <c r="K4277" s="7"/>
      <c r="L4277" s="7"/>
      <c r="M4277" s="7"/>
      <c r="N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R4277" s="7"/>
      <c r="AT4277" s="7"/>
      <c r="AV4277" s="7"/>
      <c r="AW4277" s="7"/>
      <c r="AX4277" s="7"/>
      <c r="AY4277" s="7"/>
      <c r="AZ4277" s="7"/>
      <c r="BA4277" s="7"/>
      <c r="BI4277" s="7"/>
    </row>
    <row r="4278" spans="10:61" x14ac:dyDescent="0.2">
      <c r="J4278" s="7"/>
      <c r="K4278" s="7"/>
      <c r="L4278" s="7"/>
      <c r="M4278" s="7"/>
      <c r="N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R4278" s="7"/>
      <c r="AT4278" s="7"/>
      <c r="AV4278" s="7"/>
      <c r="AW4278" s="7"/>
      <c r="AX4278" s="7"/>
      <c r="AY4278" s="7"/>
      <c r="AZ4278" s="7"/>
      <c r="BA4278" s="7"/>
      <c r="BI4278" s="7"/>
    </row>
    <row r="4279" spans="10:61" x14ac:dyDescent="0.2">
      <c r="J4279" s="7"/>
      <c r="K4279" s="7"/>
      <c r="L4279" s="7"/>
      <c r="M4279" s="7"/>
      <c r="N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R4279" s="7"/>
      <c r="AT4279" s="7"/>
      <c r="AV4279" s="7"/>
      <c r="AW4279" s="7"/>
      <c r="AX4279" s="7"/>
      <c r="AY4279" s="7"/>
      <c r="AZ4279" s="7"/>
      <c r="BA4279" s="7"/>
      <c r="BI4279" s="7"/>
    </row>
    <row r="4280" spans="10:61" x14ac:dyDescent="0.2">
      <c r="J4280" s="7"/>
      <c r="K4280" s="7"/>
      <c r="L4280" s="7"/>
      <c r="M4280" s="7"/>
      <c r="N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R4280" s="7"/>
      <c r="AT4280" s="7"/>
      <c r="AV4280" s="7"/>
      <c r="AW4280" s="7"/>
      <c r="AX4280" s="7"/>
      <c r="AY4280" s="7"/>
      <c r="AZ4280" s="7"/>
      <c r="BA4280" s="7"/>
      <c r="BI4280" s="7"/>
    </row>
    <row r="4281" spans="10:61" x14ac:dyDescent="0.2">
      <c r="J4281" s="7"/>
      <c r="K4281" s="7"/>
      <c r="L4281" s="7"/>
      <c r="M4281" s="7"/>
      <c r="N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R4281" s="7"/>
      <c r="AT4281" s="7"/>
      <c r="AV4281" s="7"/>
      <c r="AW4281" s="7"/>
      <c r="AX4281" s="7"/>
      <c r="AY4281" s="7"/>
      <c r="AZ4281" s="7"/>
      <c r="BA4281" s="7"/>
      <c r="BI4281" s="7"/>
    </row>
    <row r="4282" spans="10:61" x14ac:dyDescent="0.2">
      <c r="J4282" s="7"/>
      <c r="K4282" s="7"/>
      <c r="L4282" s="7"/>
      <c r="M4282" s="7"/>
      <c r="N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R4282" s="7"/>
      <c r="AT4282" s="7"/>
      <c r="AV4282" s="7"/>
      <c r="AW4282" s="7"/>
      <c r="AX4282" s="7"/>
      <c r="AY4282" s="7"/>
      <c r="AZ4282" s="7"/>
      <c r="BA4282" s="7"/>
      <c r="BI4282" s="7"/>
    </row>
    <row r="4283" spans="10:61" x14ac:dyDescent="0.2">
      <c r="J4283" s="7"/>
      <c r="K4283" s="7"/>
      <c r="L4283" s="7"/>
      <c r="M4283" s="7"/>
      <c r="N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R4283" s="7"/>
      <c r="AT4283" s="7"/>
      <c r="AV4283" s="7"/>
      <c r="AW4283" s="7"/>
      <c r="AX4283" s="7"/>
      <c r="AY4283" s="7"/>
      <c r="AZ4283" s="7"/>
      <c r="BA4283" s="7"/>
      <c r="BI4283" s="7"/>
    </row>
    <row r="4284" spans="10:61" x14ac:dyDescent="0.2">
      <c r="J4284" s="7"/>
      <c r="K4284" s="7"/>
      <c r="L4284" s="7"/>
      <c r="M4284" s="7"/>
      <c r="N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R4284" s="7"/>
      <c r="AT4284" s="7"/>
      <c r="AV4284" s="7"/>
      <c r="AW4284" s="7"/>
      <c r="AX4284" s="7"/>
      <c r="AY4284" s="7"/>
      <c r="AZ4284" s="7"/>
      <c r="BA4284" s="7"/>
      <c r="BI4284" s="7"/>
    </row>
    <row r="4285" spans="10:61" x14ac:dyDescent="0.2">
      <c r="J4285" s="7"/>
      <c r="K4285" s="7"/>
      <c r="L4285" s="7"/>
      <c r="M4285" s="7"/>
      <c r="N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R4285" s="7"/>
      <c r="AT4285" s="7"/>
      <c r="AV4285" s="7"/>
      <c r="AW4285" s="7"/>
      <c r="AX4285" s="7"/>
      <c r="AY4285" s="7"/>
      <c r="AZ4285" s="7"/>
      <c r="BA4285" s="7"/>
      <c r="BI4285" s="7"/>
    </row>
    <row r="4286" spans="10:61" x14ac:dyDescent="0.2">
      <c r="J4286" s="7"/>
      <c r="K4286" s="7"/>
      <c r="L4286" s="7"/>
      <c r="M4286" s="7"/>
      <c r="N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R4286" s="7"/>
      <c r="AT4286" s="7"/>
      <c r="AV4286" s="7"/>
      <c r="AW4286" s="7"/>
      <c r="AX4286" s="7"/>
      <c r="AY4286" s="7"/>
      <c r="AZ4286" s="7"/>
      <c r="BA4286" s="7"/>
      <c r="BI4286" s="7"/>
    </row>
    <row r="4287" spans="10:61" x14ac:dyDescent="0.2">
      <c r="J4287" s="7"/>
      <c r="K4287" s="7"/>
      <c r="L4287" s="7"/>
      <c r="M4287" s="7"/>
      <c r="N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R4287" s="7"/>
      <c r="AT4287" s="7"/>
      <c r="AV4287" s="7"/>
      <c r="AW4287" s="7"/>
      <c r="AX4287" s="7"/>
      <c r="AY4287" s="7"/>
      <c r="AZ4287" s="7"/>
      <c r="BA4287" s="7"/>
      <c r="BI4287" s="7"/>
    </row>
    <row r="4288" spans="10:61" x14ac:dyDescent="0.2">
      <c r="J4288" s="7"/>
      <c r="K4288" s="7"/>
      <c r="L4288" s="7"/>
      <c r="M4288" s="7"/>
      <c r="N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R4288" s="7"/>
      <c r="AT4288" s="7"/>
      <c r="AV4288" s="7"/>
      <c r="AW4288" s="7"/>
      <c r="AX4288" s="7"/>
      <c r="AY4288" s="7"/>
      <c r="AZ4288" s="7"/>
      <c r="BA4288" s="7"/>
      <c r="BI4288" s="7"/>
    </row>
    <row r="4289" spans="10:61" x14ac:dyDescent="0.2">
      <c r="J4289" s="7"/>
      <c r="K4289" s="7"/>
      <c r="L4289" s="7"/>
      <c r="M4289" s="7"/>
      <c r="N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R4289" s="7"/>
      <c r="AT4289" s="7"/>
      <c r="AV4289" s="7"/>
      <c r="AW4289" s="7"/>
      <c r="AX4289" s="7"/>
      <c r="AY4289" s="7"/>
      <c r="AZ4289" s="7"/>
      <c r="BA4289" s="7"/>
      <c r="BI4289" s="7"/>
    </row>
    <row r="4290" spans="10:61" x14ac:dyDescent="0.2">
      <c r="J4290" s="7"/>
      <c r="K4290" s="7"/>
      <c r="L4290" s="7"/>
      <c r="M4290" s="7"/>
      <c r="N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R4290" s="7"/>
      <c r="AT4290" s="7"/>
      <c r="AV4290" s="7"/>
      <c r="AW4290" s="7"/>
      <c r="AX4290" s="7"/>
      <c r="AY4290" s="7"/>
      <c r="AZ4290" s="7"/>
      <c r="BA4290" s="7"/>
      <c r="BI4290" s="7"/>
    </row>
    <row r="4291" spans="10:61" x14ac:dyDescent="0.2">
      <c r="J4291" s="7"/>
      <c r="K4291" s="7"/>
      <c r="L4291" s="7"/>
      <c r="M4291" s="7"/>
      <c r="N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R4291" s="7"/>
      <c r="AT4291" s="7"/>
      <c r="AV4291" s="7"/>
      <c r="AW4291" s="7"/>
      <c r="AX4291" s="7"/>
      <c r="AY4291" s="7"/>
      <c r="AZ4291" s="7"/>
      <c r="BA4291" s="7"/>
      <c r="BI4291" s="7"/>
    </row>
    <row r="4292" spans="10:61" x14ac:dyDescent="0.2">
      <c r="J4292" s="7"/>
      <c r="K4292" s="7"/>
      <c r="L4292" s="7"/>
      <c r="M4292" s="7"/>
      <c r="N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R4292" s="7"/>
      <c r="AT4292" s="7"/>
      <c r="AV4292" s="7"/>
      <c r="AW4292" s="7"/>
      <c r="AX4292" s="7"/>
      <c r="AY4292" s="7"/>
      <c r="AZ4292" s="7"/>
      <c r="BA4292" s="7"/>
      <c r="BI4292" s="7"/>
    </row>
    <row r="4293" spans="10:61" x14ac:dyDescent="0.2">
      <c r="J4293" s="7"/>
      <c r="K4293" s="7"/>
      <c r="L4293" s="7"/>
      <c r="M4293" s="7"/>
      <c r="N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R4293" s="7"/>
      <c r="AT4293" s="7"/>
      <c r="AV4293" s="7"/>
      <c r="AW4293" s="7"/>
      <c r="AX4293" s="7"/>
      <c r="AY4293" s="7"/>
      <c r="AZ4293" s="7"/>
      <c r="BA4293" s="7"/>
      <c r="BI4293" s="7"/>
    </row>
    <row r="4294" spans="10:61" x14ac:dyDescent="0.2">
      <c r="J4294" s="7"/>
      <c r="K4294" s="7"/>
      <c r="L4294" s="7"/>
      <c r="M4294" s="7"/>
      <c r="N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R4294" s="7"/>
      <c r="AT4294" s="7"/>
      <c r="AV4294" s="7"/>
      <c r="AW4294" s="7"/>
      <c r="AX4294" s="7"/>
      <c r="AY4294" s="7"/>
      <c r="AZ4294" s="7"/>
      <c r="BA4294" s="7"/>
      <c r="BI4294" s="7"/>
    </row>
    <row r="4295" spans="10:61" x14ac:dyDescent="0.2">
      <c r="J4295" s="7"/>
      <c r="K4295" s="7"/>
      <c r="L4295" s="7"/>
      <c r="M4295" s="7"/>
      <c r="N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R4295" s="7"/>
      <c r="AT4295" s="7"/>
      <c r="AV4295" s="7"/>
      <c r="AW4295" s="7"/>
      <c r="AX4295" s="7"/>
      <c r="AY4295" s="7"/>
      <c r="AZ4295" s="7"/>
      <c r="BA4295" s="7"/>
      <c r="BI4295" s="7"/>
    </row>
    <row r="4296" spans="10:61" x14ac:dyDescent="0.2">
      <c r="J4296" s="7"/>
      <c r="K4296" s="7"/>
      <c r="L4296" s="7"/>
      <c r="M4296" s="7"/>
      <c r="N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R4296" s="7"/>
      <c r="AT4296" s="7"/>
      <c r="AV4296" s="7"/>
      <c r="AW4296" s="7"/>
      <c r="AX4296" s="7"/>
      <c r="AY4296" s="7"/>
      <c r="AZ4296" s="7"/>
      <c r="BA4296" s="7"/>
      <c r="BI4296" s="7"/>
    </row>
    <row r="4297" spans="10:61" x14ac:dyDescent="0.2">
      <c r="J4297" s="7"/>
      <c r="K4297" s="7"/>
      <c r="L4297" s="7"/>
      <c r="M4297" s="7"/>
      <c r="N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R4297" s="7"/>
      <c r="AT4297" s="7"/>
      <c r="AV4297" s="7"/>
      <c r="AW4297" s="7"/>
      <c r="AX4297" s="7"/>
      <c r="AY4297" s="7"/>
      <c r="AZ4297" s="7"/>
      <c r="BA4297" s="7"/>
      <c r="BI4297" s="7"/>
    </row>
    <row r="4298" spans="10:61" x14ac:dyDescent="0.2">
      <c r="J4298" s="7"/>
      <c r="K4298" s="7"/>
      <c r="L4298" s="7"/>
      <c r="M4298" s="7"/>
      <c r="N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R4298" s="7"/>
      <c r="AT4298" s="7"/>
      <c r="AV4298" s="7"/>
      <c r="AW4298" s="7"/>
      <c r="AX4298" s="7"/>
      <c r="AY4298" s="7"/>
      <c r="AZ4298" s="7"/>
      <c r="BA4298" s="7"/>
      <c r="BI4298" s="7"/>
    </row>
    <row r="4299" spans="10:61" x14ac:dyDescent="0.2">
      <c r="J4299" s="7"/>
      <c r="K4299" s="7"/>
      <c r="L4299" s="7"/>
      <c r="M4299" s="7"/>
      <c r="N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R4299" s="7"/>
      <c r="AT4299" s="7"/>
      <c r="AV4299" s="7"/>
      <c r="AW4299" s="7"/>
      <c r="AX4299" s="7"/>
      <c r="AY4299" s="7"/>
      <c r="AZ4299" s="7"/>
      <c r="BA4299" s="7"/>
      <c r="BI4299" s="7"/>
    </row>
    <row r="4300" spans="10:61" x14ac:dyDescent="0.2">
      <c r="J4300" s="7"/>
      <c r="K4300" s="7"/>
      <c r="L4300" s="7"/>
      <c r="M4300" s="7"/>
      <c r="N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R4300" s="7"/>
      <c r="AT4300" s="7"/>
      <c r="AV4300" s="7"/>
      <c r="AW4300" s="7"/>
      <c r="AX4300" s="7"/>
      <c r="AY4300" s="7"/>
      <c r="AZ4300" s="7"/>
      <c r="BA4300" s="7"/>
      <c r="BI4300" s="7"/>
    </row>
    <row r="4301" spans="10:61" x14ac:dyDescent="0.2">
      <c r="J4301" s="7"/>
      <c r="K4301" s="7"/>
      <c r="L4301" s="7"/>
      <c r="M4301" s="7"/>
      <c r="N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R4301" s="7"/>
      <c r="AT4301" s="7"/>
      <c r="AV4301" s="7"/>
      <c r="AW4301" s="7"/>
      <c r="AX4301" s="7"/>
      <c r="AY4301" s="7"/>
      <c r="AZ4301" s="7"/>
      <c r="BA4301" s="7"/>
      <c r="BI4301" s="7"/>
    </row>
    <row r="4302" spans="10:61" x14ac:dyDescent="0.2">
      <c r="J4302" s="7"/>
      <c r="K4302" s="7"/>
      <c r="L4302" s="7"/>
      <c r="M4302" s="7"/>
      <c r="N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R4302" s="7"/>
      <c r="AT4302" s="7"/>
      <c r="AV4302" s="7"/>
      <c r="AW4302" s="7"/>
      <c r="AX4302" s="7"/>
      <c r="AY4302" s="7"/>
      <c r="AZ4302" s="7"/>
      <c r="BA4302" s="7"/>
      <c r="BI4302" s="7"/>
    </row>
    <row r="4303" spans="10:61" x14ac:dyDescent="0.2">
      <c r="J4303" s="7"/>
      <c r="K4303" s="7"/>
      <c r="L4303" s="7"/>
      <c r="M4303" s="7"/>
      <c r="N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R4303" s="7"/>
      <c r="AT4303" s="7"/>
      <c r="AV4303" s="7"/>
      <c r="AW4303" s="7"/>
      <c r="AX4303" s="7"/>
      <c r="AY4303" s="7"/>
      <c r="AZ4303" s="7"/>
      <c r="BA4303" s="7"/>
      <c r="BI4303" s="7"/>
    </row>
    <row r="4304" spans="10:61" x14ac:dyDescent="0.2">
      <c r="J4304" s="7"/>
      <c r="K4304" s="7"/>
      <c r="L4304" s="7"/>
      <c r="M4304" s="7"/>
      <c r="N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R4304" s="7"/>
      <c r="AT4304" s="7"/>
      <c r="AV4304" s="7"/>
      <c r="AW4304" s="7"/>
      <c r="AX4304" s="7"/>
      <c r="AY4304" s="7"/>
      <c r="AZ4304" s="7"/>
      <c r="BA4304" s="7"/>
      <c r="BI4304" s="7"/>
    </row>
    <row r="4305" spans="10:61" x14ac:dyDescent="0.2">
      <c r="J4305" s="7"/>
      <c r="K4305" s="7"/>
      <c r="L4305" s="7"/>
      <c r="M4305" s="7"/>
      <c r="N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R4305" s="7"/>
      <c r="AT4305" s="7"/>
      <c r="AV4305" s="7"/>
      <c r="AW4305" s="7"/>
      <c r="AX4305" s="7"/>
      <c r="AY4305" s="7"/>
      <c r="AZ4305" s="7"/>
      <c r="BA4305" s="7"/>
      <c r="BI4305" s="7"/>
    </row>
    <row r="4306" spans="10:61" x14ac:dyDescent="0.2">
      <c r="J4306" s="7"/>
      <c r="K4306" s="7"/>
      <c r="L4306" s="7"/>
      <c r="M4306" s="7"/>
      <c r="N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R4306" s="7"/>
      <c r="AT4306" s="7"/>
      <c r="AV4306" s="7"/>
      <c r="AW4306" s="7"/>
      <c r="AX4306" s="7"/>
      <c r="AY4306" s="7"/>
      <c r="AZ4306" s="7"/>
      <c r="BA4306" s="7"/>
      <c r="BI4306" s="7"/>
    </row>
    <row r="4307" spans="10:61" x14ac:dyDescent="0.2">
      <c r="J4307" s="7"/>
      <c r="K4307" s="7"/>
      <c r="L4307" s="7"/>
      <c r="M4307" s="7"/>
      <c r="N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R4307" s="7"/>
      <c r="AT4307" s="7"/>
      <c r="AV4307" s="7"/>
      <c r="AW4307" s="7"/>
      <c r="AX4307" s="7"/>
      <c r="AY4307" s="7"/>
      <c r="AZ4307" s="7"/>
      <c r="BA4307" s="7"/>
      <c r="BI4307" s="7"/>
    </row>
    <row r="4308" spans="10:61" x14ac:dyDescent="0.2">
      <c r="J4308" s="7"/>
      <c r="K4308" s="7"/>
      <c r="L4308" s="7"/>
      <c r="M4308" s="7"/>
      <c r="N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R4308" s="7"/>
      <c r="AT4308" s="7"/>
      <c r="AV4308" s="7"/>
      <c r="AW4308" s="7"/>
      <c r="AX4308" s="7"/>
      <c r="AY4308" s="7"/>
      <c r="AZ4308" s="7"/>
      <c r="BA4308" s="7"/>
      <c r="BI4308" s="7"/>
    </row>
    <row r="4309" spans="10:61" x14ac:dyDescent="0.2">
      <c r="J4309" s="7"/>
      <c r="K4309" s="7"/>
      <c r="L4309" s="7"/>
      <c r="M4309" s="7"/>
      <c r="N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R4309" s="7"/>
      <c r="AT4309" s="7"/>
      <c r="AV4309" s="7"/>
      <c r="AW4309" s="7"/>
      <c r="AX4309" s="7"/>
      <c r="AY4309" s="7"/>
      <c r="AZ4309" s="7"/>
      <c r="BA4309" s="7"/>
      <c r="BI4309" s="7"/>
    </row>
    <row r="4310" spans="10:61" x14ac:dyDescent="0.2">
      <c r="J4310" s="7"/>
      <c r="K4310" s="7"/>
      <c r="L4310" s="7"/>
      <c r="M4310" s="7"/>
      <c r="N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R4310" s="7"/>
      <c r="AT4310" s="7"/>
      <c r="AV4310" s="7"/>
      <c r="AW4310" s="7"/>
      <c r="AX4310" s="7"/>
      <c r="AY4310" s="7"/>
      <c r="AZ4310" s="7"/>
      <c r="BA4310" s="7"/>
      <c r="BI4310" s="7"/>
    </row>
    <row r="4311" spans="10:61" x14ac:dyDescent="0.2">
      <c r="J4311" s="7"/>
      <c r="K4311" s="7"/>
      <c r="L4311" s="7"/>
      <c r="M4311" s="7"/>
      <c r="N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R4311" s="7"/>
      <c r="AT4311" s="7"/>
      <c r="AV4311" s="7"/>
      <c r="AW4311" s="7"/>
      <c r="AX4311" s="7"/>
      <c r="AY4311" s="7"/>
      <c r="AZ4311" s="7"/>
      <c r="BA4311" s="7"/>
      <c r="BI4311" s="7"/>
    </row>
    <row r="4312" spans="10:61" x14ac:dyDescent="0.2">
      <c r="J4312" s="7"/>
      <c r="K4312" s="7"/>
      <c r="L4312" s="7"/>
      <c r="M4312" s="7"/>
      <c r="N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R4312" s="7"/>
      <c r="AT4312" s="7"/>
      <c r="AV4312" s="7"/>
      <c r="AW4312" s="7"/>
      <c r="AX4312" s="7"/>
      <c r="AY4312" s="7"/>
      <c r="AZ4312" s="7"/>
      <c r="BA4312" s="7"/>
      <c r="BI4312" s="7"/>
    </row>
    <row r="4313" spans="10:61" x14ac:dyDescent="0.2">
      <c r="J4313" s="7"/>
      <c r="K4313" s="7"/>
      <c r="L4313" s="7"/>
      <c r="M4313" s="7"/>
      <c r="N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R4313" s="7"/>
      <c r="AT4313" s="7"/>
      <c r="AV4313" s="7"/>
      <c r="AW4313" s="7"/>
      <c r="AX4313" s="7"/>
      <c r="AY4313" s="7"/>
      <c r="AZ4313" s="7"/>
      <c r="BA4313" s="7"/>
      <c r="BI4313" s="7"/>
    </row>
    <row r="4314" spans="10:61" x14ac:dyDescent="0.2">
      <c r="J4314" s="7"/>
      <c r="K4314" s="7"/>
      <c r="L4314" s="7"/>
      <c r="M4314" s="7"/>
      <c r="N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R4314" s="7"/>
      <c r="AT4314" s="7"/>
      <c r="AV4314" s="7"/>
      <c r="AW4314" s="7"/>
      <c r="AX4314" s="7"/>
      <c r="AY4314" s="7"/>
      <c r="AZ4314" s="7"/>
      <c r="BA4314" s="7"/>
      <c r="BI4314" s="7"/>
    </row>
    <row r="4315" spans="10:61" x14ac:dyDescent="0.2">
      <c r="J4315" s="7"/>
      <c r="K4315" s="7"/>
      <c r="L4315" s="7"/>
      <c r="M4315" s="7"/>
      <c r="N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R4315" s="7"/>
      <c r="AT4315" s="7"/>
      <c r="AV4315" s="7"/>
      <c r="AW4315" s="7"/>
      <c r="AX4315" s="7"/>
      <c r="AY4315" s="7"/>
      <c r="AZ4315" s="7"/>
      <c r="BA4315" s="7"/>
      <c r="BI4315" s="7"/>
    </row>
    <row r="4316" spans="10:61" x14ac:dyDescent="0.2">
      <c r="J4316" s="7"/>
      <c r="K4316" s="7"/>
      <c r="L4316" s="7"/>
      <c r="M4316" s="7"/>
      <c r="N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R4316" s="7"/>
      <c r="AT4316" s="7"/>
      <c r="AV4316" s="7"/>
      <c r="AW4316" s="7"/>
      <c r="AX4316" s="7"/>
      <c r="AY4316" s="7"/>
      <c r="AZ4316" s="7"/>
      <c r="BA4316" s="7"/>
      <c r="BI4316" s="7"/>
    </row>
    <row r="4317" spans="10:61" x14ac:dyDescent="0.2">
      <c r="J4317" s="7"/>
      <c r="K4317" s="7"/>
      <c r="L4317" s="7"/>
      <c r="M4317" s="7"/>
      <c r="N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R4317" s="7"/>
      <c r="AT4317" s="7"/>
      <c r="AV4317" s="7"/>
      <c r="AW4317" s="7"/>
      <c r="AX4317" s="7"/>
      <c r="AY4317" s="7"/>
      <c r="AZ4317" s="7"/>
      <c r="BA4317" s="7"/>
      <c r="BI4317" s="7"/>
    </row>
    <row r="4318" spans="10:61" x14ac:dyDescent="0.2">
      <c r="J4318" s="7"/>
      <c r="K4318" s="7"/>
      <c r="L4318" s="7"/>
      <c r="M4318" s="7"/>
      <c r="N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R4318" s="7"/>
      <c r="AT4318" s="7"/>
      <c r="AV4318" s="7"/>
      <c r="AW4318" s="7"/>
      <c r="AX4318" s="7"/>
      <c r="AY4318" s="7"/>
      <c r="AZ4318" s="7"/>
      <c r="BA4318" s="7"/>
      <c r="BI4318" s="7"/>
    </row>
    <row r="4319" spans="10:61" x14ac:dyDescent="0.2">
      <c r="J4319" s="7"/>
      <c r="K4319" s="7"/>
      <c r="L4319" s="7"/>
      <c r="M4319" s="7"/>
      <c r="N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R4319" s="7"/>
      <c r="AT4319" s="7"/>
      <c r="AV4319" s="7"/>
      <c r="AW4319" s="7"/>
      <c r="AX4319" s="7"/>
      <c r="AY4319" s="7"/>
      <c r="AZ4319" s="7"/>
      <c r="BA4319" s="7"/>
      <c r="BI4319" s="7"/>
    </row>
    <row r="4320" spans="10:61" x14ac:dyDescent="0.2">
      <c r="J4320" s="7"/>
      <c r="K4320" s="7"/>
      <c r="L4320" s="7"/>
      <c r="M4320" s="7"/>
      <c r="N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R4320" s="7"/>
      <c r="AT4320" s="7"/>
      <c r="AV4320" s="7"/>
      <c r="AW4320" s="7"/>
      <c r="AX4320" s="7"/>
      <c r="AY4320" s="7"/>
      <c r="AZ4320" s="7"/>
      <c r="BA4320" s="7"/>
      <c r="BI4320" s="7"/>
    </row>
    <row r="4321" spans="10:61" x14ac:dyDescent="0.2">
      <c r="J4321" s="7"/>
      <c r="K4321" s="7"/>
      <c r="L4321" s="7"/>
      <c r="M4321" s="7"/>
      <c r="N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R4321" s="7"/>
      <c r="AT4321" s="7"/>
      <c r="AV4321" s="7"/>
      <c r="AW4321" s="7"/>
      <c r="AX4321" s="7"/>
      <c r="AY4321" s="7"/>
      <c r="AZ4321" s="7"/>
      <c r="BA4321" s="7"/>
      <c r="BI4321" s="7"/>
    </row>
    <row r="4322" spans="10:61" x14ac:dyDescent="0.2">
      <c r="J4322" s="7"/>
      <c r="K4322" s="7"/>
      <c r="L4322" s="7"/>
      <c r="M4322" s="7"/>
      <c r="N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R4322" s="7"/>
      <c r="AT4322" s="7"/>
      <c r="AV4322" s="7"/>
      <c r="AW4322" s="7"/>
      <c r="AX4322" s="7"/>
      <c r="AY4322" s="7"/>
      <c r="AZ4322" s="7"/>
      <c r="BA4322" s="7"/>
      <c r="BI4322" s="7"/>
    </row>
    <row r="4323" spans="10:61" x14ac:dyDescent="0.2">
      <c r="J4323" s="7"/>
      <c r="K4323" s="7"/>
      <c r="L4323" s="7"/>
      <c r="M4323" s="7"/>
      <c r="N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R4323" s="7"/>
      <c r="AT4323" s="7"/>
      <c r="AV4323" s="7"/>
      <c r="AW4323" s="7"/>
      <c r="AX4323" s="7"/>
      <c r="AY4323" s="7"/>
      <c r="AZ4323" s="7"/>
      <c r="BA4323" s="7"/>
      <c r="BI4323" s="7"/>
    </row>
    <row r="4324" spans="10:61" x14ac:dyDescent="0.2">
      <c r="J4324" s="7"/>
      <c r="K4324" s="7"/>
      <c r="L4324" s="7"/>
      <c r="M4324" s="7"/>
      <c r="N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R4324" s="7"/>
      <c r="AT4324" s="7"/>
      <c r="AV4324" s="7"/>
      <c r="AW4324" s="7"/>
      <c r="AX4324" s="7"/>
      <c r="AY4324" s="7"/>
      <c r="AZ4324" s="7"/>
      <c r="BA4324" s="7"/>
      <c r="BI4324" s="7"/>
    </row>
    <row r="4325" spans="10:61" x14ac:dyDescent="0.2">
      <c r="J4325" s="7"/>
      <c r="K4325" s="7"/>
      <c r="L4325" s="7"/>
      <c r="M4325" s="7"/>
      <c r="N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R4325" s="7"/>
      <c r="AT4325" s="7"/>
      <c r="AV4325" s="7"/>
      <c r="AW4325" s="7"/>
      <c r="AX4325" s="7"/>
      <c r="AY4325" s="7"/>
      <c r="AZ4325" s="7"/>
      <c r="BA4325" s="7"/>
      <c r="BI4325" s="7"/>
    </row>
    <row r="4326" spans="10:61" x14ac:dyDescent="0.2">
      <c r="J4326" s="7"/>
      <c r="K4326" s="7"/>
      <c r="L4326" s="7"/>
      <c r="M4326" s="7"/>
      <c r="N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R4326" s="7"/>
      <c r="AT4326" s="7"/>
      <c r="AV4326" s="7"/>
      <c r="AW4326" s="7"/>
      <c r="AX4326" s="7"/>
      <c r="AY4326" s="7"/>
      <c r="AZ4326" s="7"/>
      <c r="BA4326" s="7"/>
      <c r="BI4326" s="7"/>
    </row>
    <row r="4327" spans="10:61" x14ac:dyDescent="0.2">
      <c r="J4327" s="7"/>
      <c r="K4327" s="7"/>
      <c r="L4327" s="7"/>
      <c r="M4327" s="7"/>
      <c r="N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R4327" s="7"/>
      <c r="AT4327" s="7"/>
      <c r="AV4327" s="7"/>
      <c r="AW4327" s="7"/>
      <c r="AX4327" s="7"/>
      <c r="AY4327" s="7"/>
      <c r="AZ4327" s="7"/>
      <c r="BA4327" s="7"/>
      <c r="BI4327" s="7"/>
    </row>
    <row r="4328" spans="10:61" x14ac:dyDescent="0.2">
      <c r="J4328" s="7"/>
      <c r="K4328" s="7"/>
      <c r="L4328" s="7"/>
      <c r="M4328" s="7"/>
      <c r="N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R4328" s="7"/>
      <c r="AT4328" s="7"/>
      <c r="AV4328" s="7"/>
      <c r="AW4328" s="7"/>
      <c r="AX4328" s="7"/>
      <c r="AY4328" s="7"/>
      <c r="AZ4328" s="7"/>
      <c r="BA4328" s="7"/>
      <c r="BI4328" s="7"/>
    </row>
    <row r="4329" spans="10:61" x14ac:dyDescent="0.2">
      <c r="J4329" s="7"/>
      <c r="K4329" s="7"/>
      <c r="L4329" s="7"/>
      <c r="M4329" s="7"/>
      <c r="N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R4329" s="7"/>
      <c r="AT4329" s="7"/>
      <c r="AV4329" s="7"/>
      <c r="AW4329" s="7"/>
      <c r="AX4329" s="7"/>
      <c r="AY4329" s="7"/>
      <c r="AZ4329" s="7"/>
      <c r="BA4329" s="7"/>
      <c r="BI4329" s="7"/>
    </row>
    <row r="4330" spans="10:61" x14ac:dyDescent="0.2">
      <c r="J4330" s="7"/>
      <c r="K4330" s="7"/>
      <c r="L4330" s="7"/>
      <c r="M4330" s="7"/>
      <c r="N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R4330" s="7"/>
      <c r="AT4330" s="7"/>
      <c r="AV4330" s="7"/>
      <c r="AW4330" s="7"/>
      <c r="AX4330" s="7"/>
      <c r="AY4330" s="7"/>
      <c r="AZ4330" s="7"/>
      <c r="BA4330" s="7"/>
      <c r="BI4330" s="7"/>
    </row>
    <row r="4331" spans="10:61" x14ac:dyDescent="0.2">
      <c r="J4331" s="7"/>
      <c r="K4331" s="7"/>
      <c r="L4331" s="7"/>
      <c r="M4331" s="7"/>
      <c r="N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R4331" s="7"/>
      <c r="AT4331" s="7"/>
      <c r="AV4331" s="7"/>
      <c r="AW4331" s="7"/>
      <c r="AX4331" s="7"/>
      <c r="AY4331" s="7"/>
      <c r="AZ4331" s="7"/>
      <c r="BA4331" s="7"/>
      <c r="BI4331" s="7"/>
    </row>
    <row r="4332" spans="10:61" x14ac:dyDescent="0.2">
      <c r="J4332" s="7"/>
      <c r="K4332" s="7"/>
      <c r="L4332" s="7"/>
      <c r="M4332" s="7"/>
      <c r="N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R4332" s="7"/>
      <c r="AT4332" s="7"/>
      <c r="AV4332" s="7"/>
      <c r="AW4332" s="7"/>
      <c r="AX4332" s="7"/>
      <c r="AY4332" s="7"/>
      <c r="AZ4332" s="7"/>
      <c r="BA4332" s="7"/>
      <c r="BI4332" s="7"/>
    </row>
    <row r="4333" spans="10:61" x14ac:dyDescent="0.2">
      <c r="J4333" s="7"/>
      <c r="K4333" s="7"/>
      <c r="L4333" s="7"/>
      <c r="M4333" s="7"/>
      <c r="N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R4333" s="7"/>
      <c r="AT4333" s="7"/>
      <c r="AV4333" s="7"/>
      <c r="AW4333" s="7"/>
      <c r="AX4333" s="7"/>
      <c r="AY4333" s="7"/>
      <c r="AZ4333" s="7"/>
      <c r="BA4333" s="7"/>
      <c r="BI4333" s="7"/>
    </row>
    <row r="4334" spans="10:61" x14ac:dyDescent="0.2">
      <c r="J4334" s="7"/>
      <c r="K4334" s="7"/>
      <c r="L4334" s="7"/>
      <c r="M4334" s="7"/>
      <c r="N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R4334" s="7"/>
      <c r="AT4334" s="7"/>
      <c r="AV4334" s="7"/>
      <c r="AW4334" s="7"/>
      <c r="AX4334" s="7"/>
      <c r="AY4334" s="7"/>
      <c r="AZ4334" s="7"/>
      <c r="BA4334" s="7"/>
      <c r="BI4334" s="7"/>
    </row>
    <row r="4335" spans="10:61" x14ac:dyDescent="0.2">
      <c r="J4335" s="7"/>
      <c r="K4335" s="7"/>
      <c r="L4335" s="7"/>
      <c r="M4335" s="7"/>
      <c r="N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R4335" s="7"/>
      <c r="AT4335" s="7"/>
      <c r="AV4335" s="7"/>
      <c r="AW4335" s="7"/>
      <c r="AX4335" s="7"/>
      <c r="AY4335" s="7"/>
      <c r="AZ4335" s="7"/>
      <c r="BA4335" s="7"/>
      <c r="BI4335" s="7"/>
    </row>
    <row r="4336" spans="10:61" x14ac:dyDescent="0.2">
      <c r="J4336" s="7"/>
      <c r="K4336" s="7"/>
      <c r="L4336" s="7"/>
      <c r="M4336" s="7"/>
      <c r="N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R4336" s="7"/>
      <c r="AT4336" s="7"/>
      <c r="AV4336" s="7"/>
      <c r="AW4336" s="7"/>
      <c r="AX4336" s="7"/>
      <c r="AY4336" s="7"/>
      <c r="AZ4336" s="7"/>
      <c r="BA4336" s="7"/>
      <c r="BI4336" s="7"/>
    </row>
    <row r="4337" spans="10:61" x14ac:dyDescent="0.2">
      <c r="J4337" s="7"/>
      <c r="K4337" s="7"/>
      <c r="L4337" s="7"/>
      <c r="M4337" s="7"/>
      <c r="N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R4337" s="7"/>
      <c r="AT4337" s="7"/>
      <c r="AV4337" s="7"/>
      <c r="AW4337" s="7"/>
      <c r="AX4337" s="7"/>
      <c r="AY4337" s="7"/>
      <c r="AZ4337" s="7"/>
      <c r="BA4337" s="7"/>
      <c r="BI4337" s="7"/>
    </row>
    <row r="4338" spans="10:61" x14ac:dyDescent="0.2">
      <c r="J4338" s="7"/>
      <c r="K4338" s="7"/>
      <c r="L4338" s="7"/>
      <c r="M4338" s="7"/>
      <c r="N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R4338" s="7"/>
      <c r="AT4338" s="7"/>
      <c r="AV4338" s="7"/>
      <c r="AW4338" s="7"/>
      <c r="AX4338" s="7"/>
      <c r="AY4338" s="7"/>
      <c r="AZ4338" s="7"/>
      <c r="BA4338" s="7"/>
      <c r="BI4338" s="7"/>
    </row>
    <row r="4339" spans="10:61" x14ac:dyDescent="0.2">
      <c r="J4339" s="7"/>
      <c r="K4339" s="7"/>
      <c r="L4339" s="7"/>
      <c r="M4339" s="7"/>
      <c r="N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R4339" s="7"/>
      <c r="AT4339" s="7"/>
      <c r="AV4339" s="7"/>
      <c r="AW4339" s="7"/>
      <c r="AX4339" s="7"/>
      <c r="AY4339" s="7"/>
      <c r="AZ4339" s="7"/>
      <c r="BA4339" s="7"/>
      <c r="BI4339" s="7"/>
    </row>
    <row r="4340" spans="10:61" x14ac:dyDescent="0.2">
      <c r="J4340" s="7"/>
      <c r="K4340" s="7"/>
      <c r="L4340" s="7"/>
      <c r="M4340" s="7"/>
      <c r="N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R4340" s="7"/>
      <c r="AT4340" s="7"/>
      <c r="AV4340" s="7"/>
      <c r="AW4340" s="7"/>
      <c r="AX4340" s="7"/>
      <c r="AY4340" s="7"/>
      <c r="AZ4340" s="7"/>
      <c r="BA4340" s="7"/>
      <c r="BI4340" s="7"/>
    </row>
    <row r="4341" spans="10:61" x14ac:dyDescent="0.2">
      <c r="J4341" s="7"/>
      <c r="K4341" s="7"/>
      <c r="L4341" s="7"/>
      <c r="M4341" s="7"/>
      <c r="N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R4341" s="7"/>
      <c r="AT4341" s="7"/>
      <c r="AV4341" s="7"/>
      <c r="AW4341" s="7"/>
      <c r="AX4341" s="7"/>
      <c r="AY4341" s="7"/>
      <c r="AZ4341" s="7"/>
      <c r="BA4341" s="7"/>
      <c r="BI4341" s="7"/>
    </row>
    <row r="4342" spans="10:61" x14ac:dyDescent="0.2">
      <c r="J4342" s="7"/>
      <c r="K4342" s="7"/>
      <c r="L4342" s="7"/>
      <c r="M4342" s="7"/>
      <c r="N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R4342" s="7"/>
      <c r="AT4342" s="7"/>
      <c r="AV4342" s="7"/>
      <c r="AW4342" s="7"/>
      <c r="AX4342" s="7"/>
      <c r="AY4342" s="7"/>
      <c r="AZ4342" s="7"/>
      <c r="BA4342" s="7"/>
      <c r="BI4342" s="7"/>
    </row>
    <row r="4343" spans="10:61" x14ac:dyDescent="0.2">
      <c r="J4343" s="7"/>
      <c r="K4343" s="7"/>
      <c r="L4343" s="7"/>
      <c r="M4343" s="7"/>
      <c r="N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R4343" s="7"/>
      <c r="AT4343" s="7"/>
      <c r="AV4343" s="7"/>
      <c r="AW4343" s="7"/>
      <c r="AX4343" s="7"/>
      <c r="AY4343" s="7"/>
      <c r="AZ4343" s="7"/>
      <c r="BA4343" s="7"/>
      <c r="BI4343" s="7"/>
    </row>
    <row r="4344" spans="10:61" x14ac:dyDescent="0.2">
      <c r="J4344" s="7"/>
      <c r="K4344" s="7"/>
      <c r="L4344" s="7"/>
      <c r="M4344" s="7"/>
      <c r="N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R4344" s="7"/>
      <c r="AT4344" s="7"/>
      <c r="AV4344" s="7"/>
      <c r="AW4344" s="7"/>
      <c r="AX4344" s="7"/>
      <c r="AY4344" s="7"/>
      <c r="AZ4344" s="7"/>
      <c r="BA4344" s="7"/>
      <c r="BI4344" s="7"/>
    </row>
    <row r="4345" spans="10:61" x14ac:dyDescent="0.2">
      <c r="J4345" s="7"/>
      <c r="K4345" s="7"/>
      <c r="L4345" s="7"/>
      <c r="M4345" s="7"/>
      <c r="N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R4345" s="7"/>
      <c r="AT4345" s="7"/>
      <c r="AV4345" s="7"/>
      <c r="AW4345" s="7"/>
      <c r="AX4345" s="7"/>
      <c r="AY4345" s="7"/>
      <c r="AZ4345" s="7"/>
      <c r="BA4345" s="7"/>
      <c r="BI4345" s="7"/>
    </row>
    <row r="4346" spans="10:61" x14ac:dyDescent="0.2">
      <c r="J4346" s="7"/>
      <c r="K4346" s="7"/>
      <c r="L4346" s="7"/>
      <c r="M4346" s="7"/>
      <c r="N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R4346" s="7"/>
      <c r="AT4346" s="7"/>
      <c r="AV4346" s="7"/>
      <c r="AW4346" s="7"/>
      <c r="AX4346" s="7"/>
      <c r="AY4346" s="7"/>
      <c r="AZ4346" s="7"/>
      <c r="BA4346" s="7"/>
      <c r="BI4346" s="7"/>
    </row>
    <row r="4347" spans="10:61" x14ac:dyDescent="0.2">
      <c r="J4347" s="7"/>
      <c r="K4347" s="7"/>
      <c r="L4347" s="7"/>
      <c r="M4347" s="7"/>
      <c r="N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R4347" s="7"/>
      <c r="AT4347" s="7"/>
      <c r="AV4347" s="7"/>
      <c r="AW4347" s="7"/>
      <c r="AX4347" s="7"/>
      <c r="AY4347" s="7"/>
      <c r="AZ4347" s="7"/>
      <c r="BA4347" s="7"/>
      <c r="BI4347" s="7"/>
    </row>
    <row r="4348" spans="10:61" x14ac:dyDescent="0.2">
      <c r="J4348" s="7"/>
      <c r="K4348" s="7"/>
      <c r="L4348" s="7"/>
      <c r="M4348" s="7"/>
      <c r="N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R4348" s="7"/>
      <c r="AT4348" s="7"/>
      <c r="AV4348" s="7"/>
      <c r="AW4348" s="7"/>
      <c r="AX4348" s="7"/>
      <c r="AY4348" s="7"/>
      <c r="AZ4348" s="7"/>
      <c r="BA4348" s="7"/>
      <c r="BI4348" s="7"/>
    </row>
    <row r="4349" spans="10:61" x14ac:dyDescent="0.2">
      <c r="J4349" s="7"/>
      <c r="K4349" s="7"/>
      <c r="L4349" s="7"/>
      <c r="M4349" s="7"/>
      <c r="N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R4349" s="7"/>
      <c r="AT4349" s="7"/>
      <c r="AV4349" s="7"/>
      <c r="AW4349" s="7"/>
      <c r="AX4349" s="7"/>
      <c r="AY4349" s="7"/>
      <c r="AZ4349" s="7"/>
      <c r="BA4349" s="7"/>
      <c r="BI4349" s="7"/>
    </row>
    <row r="4350" spans="10:61" x14ac:dyDescent="0.2">
      <c r="J4350" s="7"/>
      <c r="K4350" s="7"/>
      <c r="L4350" s="7"/>
      <c r="M4350" s="7"/>
      <c r="N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R4350" s="7"/>
      <c r="AT4350" s="7"/>
      <c r="AV4350" s="7"/>
      <c r="AW4350" s="7"/>
      <c r="AX4350" s="7"/>
      <c r="AY4350" s="7"/>
      <c r="AZ4350" s="7"/>
      <c r="BA4350" s="7"/>
      <c r="BI4350" s="7"/>
    </row>
    <row r="4351" spans="10:61" x14ac:dyDescent="0.2">
      <c r="J4351" s="7"/>
      <c r="K4351" s="7"/>
      <c r="L4351" s="7"/>
      <c r="M4351" s="7"/>
      <c r="N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R4351" s="7"/>
      <c r="AT4351" s="7"/>
      <c r="AV4351" s="7"/>
      <c r="AW4351" s="7"/>
      <c r="AX4351" s="7"/>
      <c r="AY4351" s="7"/>
      <c r="AZ4351" s="7"/>
      <c r="BA4351" s="7"/>
      <c r="BI4351" s="7"/>
    </row>
    <row r="4352" spans="10:61" x14ac:dyDescent="0.2">
      <c r="J4352" s="7"/>
      <c r="K4352" s="7"/>
      <c r="L4352" s="7"/>
      <c r="M4352" s="7"/>
      <c r="N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R4352" s="7"/>
      <c r="AT4352" s="7"/>
      <c r="AV4352" s="7"/>
      <c r="AW4352" s="7"/>
      <c r="AX4352" s="7"/>
      <c r="AY4352" s="7"/>
      <c r="AZ4352" s="7"/>
      <c r="BA4352" s="7"/>
      <c r="BI4352" s="7"/>
    </row>
    <row r="4353" spans="10:61" x14ac:dyDescent="0.2">
      <c r="J4353" s="7"/>
      <c r="K4353" s="7"/>
      <c r="L4353" s="7"/>
      <c r="M4353" s="7"/>
      <c r="N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R4353" s="7"/>
      <c r="AT4353" s="7"/>
      <c r="AV4353" s="7"/>
      <c r="AW4353" s="7"/>
      <c r="AX4353" s="7"/>
      <c r="AY4353" s="7"/>
      <c r="AZ4353" s="7"/>
      <c r="BA4353" s="7"/>
      <c r="BI4353" s="7"/>
    </row>
    <row r="4354" spans="10:61" x14ac:dyDescent="0.2">
      <c r="J4354" s="7"/>
      <c r="K4354" s="7"/>
      <c r="L4354" s="7"/>
      <c r="M4354" s="7"/>
      <c r="N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R4354" s="7"/>
      <c r="AT4354" s="7"/>
      <c r="AV4354" s="7"/>
      <c r="AW4354" s="7"/>
      <c r="AX4354" s="7"/>
      <c r="AY4354" s="7"/>
      <c r="AZ4354" s="7"/>
      <c r="BA4354" s="7"/>
      <c r="BI4354" s="7"/>
    </row>
    <row r="4355" spans="10:61" x14ac:dyDescent="0.2">
      <c r="J4355" s="7"/>
      <c r="K4355" s="7"/>
      <c r="L4355" s="7"/>
      <c r="M4355" s="7"/>
      <c r="N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R4355" s="7"/>
      <c r="AT4355" s="7"/>
      <c r="AV4355" s="7"/>
      <c r="AW4355" s="7"/>
      <c r="AX4355" s="7"/>
      <c r="AY4355" s="7"/>
      <c r="AZ4355" s="7"/>
      <c r="BA4355" s="7"/>
      <c r="BI4355" s="7"/>
    </row>
    <row r="4356" spans="10:61" x14ac:dyDescent="0.2">
      <c r="J4356" s="7"/>
      <c r="K4356" s="7"/>
      <c r="L4356" s="7"/>
      <c r="M4356" s="7"/>
      <c r="N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R4356" s="7"/>
      <c r="AT4356" s="7"/>
      <c r="AV4356" s="7"/>
      <c r="AW4356" s="7"/>
      <c r="AX4356" s="7"/>
      <c r="AY4356" s="7"/>
      <c r="AZ4356" s="7"/>
      <c r="BA4356" s="7"/>
      <c r="BI4356" s="7"/>
    </row>
    <row r="4357" spans="10:61" x14ac:dyDescent="0.2">
      <c r="J4357" s="7"/>
      <c r="K4357" s="7"/>
      <c r="L4357" s="7"/>
      <c r="M4357" s="7"/>
      <c r="N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R4357" s="7"/>
      <c r="AT4357" s="7"/>
      <c r="AV4357" s="7"/>
      <c r="AW4357" s="7"/>
      <c r="AX4357" s="7"/>
      <c r="AY4357" s="7"/>
      <c r="AZ4357" s="7"/>
      <c r="BA4357" s="7"/>
      <c r="BI4357" s="7"/>
    </row>
    <row r="4358" spans="10:61" x14ac:dyDescent="0.2">
      <c r="J4358" s="7"/>
      <c r="K4358" s="7"/>
      <c r="L4358" s="7"/>
      <c r="M4358" s="7"/>
      <c r="N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R4358" s="7"/>
      <c r="AT4358" s="7"/>
      <c r="AV4358" s="7"/>
      <c r="AW4358" s="7"/>
      <c r="AX4358" s="7"/>
      <c r="AY4358" s="7"/>
      <c r="AZ4358" s="7"/>
      <c r="BA4358" s="7"/>
      <c r="BI4358" s="7"/>
    </row>
    <row r="4359" spans="10:61" x14ac:dyDescent="0.2">
      <c r="J4359" s="7"/>
      <c r="K4359" s="7"/>
      <c r="L4359" s="7"/>
      <c r="M4359" s="7"/>
      <c r="N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R4359" s="7"/>
      <c r="AT4359" s="7"/>
      <c r="AV4359" s="7"/>
      <c r="AW4359" s="7"/>
      <c r="AX4359" s="7"/>
      <c r="AY4359" s="7"/>
      <c r="AZ4359" s="7"/>
      <c r="BA4359" s="7"/>
      <c r="BI4359" s="7"/>
    </row>
    <row r="4360" spans="10:61" x14ac:dyDescent="0.2">
      <c r="J4360" s="7"/>
      <c r="K4360" s="7"/>
      <c r="L4360" s="7"/>
      <c r="M4360" s="7"/>
      <c r="N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R4360" s="7"/>
      <c r="AT4360" s="7"/>
      <c r="AV4360" s="7"/>
      <c r="AW4360" s="7"/>
      <c r="AX4360" s="7"/>
      <c r="AY4360" s="7"/>
      <c r="AZ4360" s="7"/>
      <c r="BA4360" s="7"/>
      <c r="BI4360" s="7"/>
    </row>
    <row r="4361" spans="10:61" x14ac:dyDescent="0.2">
      <c r="J4361" s="7"/>
      <c r="K4361" s="7"/>
      <c r="L4361" s="7"/>
      <c r="M4361" s="7"/>
      <c r="N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R4361" s="7"/>
      <c r="AT4361" s="7"/>
      <c r="AV4361" s="7"/>
      <c r="AW4361" s="7"/>
      <c r="AX4361" s="7"/>
      <c r="AY4361" s="7"/>
      <c r="AZ4361" s="7"/>
      <c r="BA4361" s="7"/>
      <c r="BI4361" s="7"/>
    </row>
    <row r="4362" spans="10:61" x14ac:dyDescent="0.2">
      <c r="J4362" s="7"/>
      <c r="K4362" s="7"/>
      <c r="L4362" s="7"/>
      <c r="M4362" s="7"/>
      <c r="N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R4362" s="7"/>
      <c r="AT4362" s="7"/>
      <c r="AV4362" s="7"/>
      <c r="AW4362" s="7"/>
      <c r="AX4362" s="7"/>
      <c r="AY4362" s="7"/>
      <c r="AZ4362" s="7"/>
      <c r="BA4362" s="7"/>
      <c r="BI4362" s="7"/>
    </row>
    <row r="4363" spans="10:61" x14ac:dyDescent="0.2">
      <c r="J4363" s="7"/>
      <c r="K4363" s="7"/>
      <c r="L4363" s="7"/>
      <c r="M4363" s="7"/>
      <c r="N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R4363" s="7"/>
      <c r="AT4363" s="7"/>
      <c r="AV4363" s="7"/>
      <c r="AW4363" s="7"/>
      <c r="AX4363" s="7"/>
      <c r="AY4363" s="7"/>
      <c r="AZ4363" s="7"/>
      <c r="BA4363" s="7"/>
      <c r="BI4363" s="7"/>
    </row>
    <row r="4364" spans="10:61" x14ac:dyDescent="0.2">
      <c r="J4364" s="7"/>
      <c r="K4364" s="7"/>
      <c r="L4364" s="7"/>
      <c r="M4364" s="7"/>
      <c r="N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R4364" s="7"/>
      <c r="AT4364" s="7"/>
      <c r="AV4364" s="7"/>
      <c r="AW4364" s="7"/>
      <c r="AX4364" s="7"/>
      <c r="AY4364" s="7"/>
      <c r="AZ4364" s="7"/>
      <c r="BA4364" s="7"/>
      <c r="BI4364" s="7"/>
    </row>
    <row r="4365" spans="10:61" x14ac:dyDescent="0.2">
      <c r="J4365" s="7"/>
      <c r="K4365" s="7"/>
      <c r="L4365" s="7"/>
      <c r="M4365" s="7"/>
      <c r="N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R4365" s="7"/>
      <c r="AT4365" s="7"/>
      <c r="AV4365" s="7"/>
      <c r="AW4365" s="7"/>
      <c r="AX4365" s="7"/>
      <c r="AY4365" s="7"/>
      <c r="AZ4365" s="7"/>
      <c r="BA4365" s="7"/>
      <c r="BI4365" s="7"/>
    </row>
    <row r="4366" spans="10:61" x14ac:dyDescent="0.2">
      <c r="J4366" s="7"/>
      <c r="K4366" s="7"/>
      <c r="L4366" s="7"/>
      <c r="M4366" s="7"/>
      <c r="N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R4366" s="7"/>
      <c r="AT4366" s="7"/>
      <c r="AV4366" s="7"/>
      <c r="AW4366" s="7"/>
      <c r="AX4366" s="7"/>
      <c r="AY4366" s="7"/>
      <c r="AZ4366" s="7"/>
      <c r="BA4366" s="7"/>
      <c r="BI4366" s="7"/>
    </row>
    <row r="4367" spans="10:61" x14ac:dyDescent="0.2">
      <c r="J4367" s="7"/>
      <c r="K4367" s="7"/>
      <c r="L4367" s="7"/>
      <c r="M4367" s="7"/>
      <c r="N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R4367" s="7"/>
      <c r="AT4367" s="7"/>
      <c r="AV4367" s="7"/>
      <c r="AW4367" s="7"/>
      <c r="AX4367" s="7"/>
      <c r="AY4367" s="7"/>
      <c r="AZ4367" s="7"/>
      <c r="BA4367" s="7"/>
      <c r="BI4367" s="7"/>
    </row>
    <row r="4368" spans="10:61" x14ac:dyDescent="0.2">
      <c r="J4368" s="7"/>
      <c r="K4368" s="7"/>
      <c r="L4368" s="7"/>
      <c r="M4368" s="7"/>
      <c r="N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R4368" s="7"/>
      <c r="AT4368" s="7"/>
      <c r="AV4368" s="7"/>
      <c r="AW4368" s="7"/>
      <c r="AX4368" s="7"/>
      <c r="AY4368" s="7"/>
      <c r="AZ4368" s="7"/>
      <c r="BA4368" s="7"/>
      <c r="BI4368" s="7"/>
    </row>
    <row r="4369" spans="10:61" x14ac:dyDescent="0.2">
      <c r="J4369" s="7"/>
      <c r="K4369" s="7"/>
      <c r="L4369" s="7"/>
      <c r="M4369" s="7"/>
      <c r="N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R4369" s="7"/>
      <c r="AT4369" s="7"/>
      <c r="AV4369" s="7"/>
      <c r="AW4369" s="7"/>
      <c r="AX4369" s="7"/>
      <c r="AY4369" s="7"/>
      <c r="AZ4369" s="7"/>
      <c r="BA4369" s="7"/>
      <c r="BI4369" s="7"/>
    </row>
    <row r="4370" spans="10:61" x14ac:dyDescent="0.2">
      <c r="J4370" s="7"/>
      <c r="K4370" s="7"/>
      <c r="L4370" s="7"/>
      <c r="M4370" s="7"/>
      <c r="N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R4370" s="7"/>
      <c r="AT4370" s="7"/>
      <c r="AV4370" s="7"/>
      <c r="AW4370" s="7"/>
      <c r="AX4370" s="7"/>
      <c r="AY4370" s="7"/>
      <c r="AZ4370" s="7"/>
      <c r="BA4370" s="7"/>
      <c r="BI4370" s="7"/>
    </row>
    <row r="4371" spans="10:61" x14ac:dyDescent="0.2">
      <c r="J4371" s="7"/>
      <c r="K4371" s="7"/>
      <c r="L4371" s="7"/>
      <c r="M4371" s="7"/>
      <c r="N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R4371" s="7"/>
      <c r="AT4371" s="7"/>
      <c r="AV4371" s="7"/>
      <c r="AW4371" s="7"/>
      <c r="AX4371" s="7"/>
      <c r="AY4371" s="7"/>
      <c r="AZ4371" s="7"/>
      <c r="BA4371" s="7"/>
      <c r="BI4371" s="7"/>
    </row>
    <row r="4372" spans="10:61" x14ac:dyDescent="0.2">
      <c r="J4372" s="7"/>
      <c r="K4372" s="7"/>
      <c r="L4372" s="7"/>
      <c r="M4372" s="7"/>
      <c r="N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R4372" s="7"/>
      <c r="AT4372" s="7"/>
      <c r="AV4372" s="7"/>
      <c r="AW4372" s="7"/>
      <c r="AX4372" s="7"/>
      <c r="AY4372" s="7"/>
      <c r="AZ4372" s="7"/>
      <c r="BA4372" s="7"/>
      <c r="BI4372" s="7"/>
    </row>
    <row r="4373" spans="10:61" x14ac:dyDescent="0.2">
      <c r="J4373" s="7"/>
      <c r="K4373" s="7"/>
      <c r="L4373" s="7"/>
      <c r="M4373" s="7"/>
      <c r="N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R4373" s="7"/>
      <c r="AT4373" s="7"/>
      <c r="AV4373" s="7"/>
      <c r="AW4373" s="7"/>
      <c r="AX4373" s="7"/>
      <c r="AY4373" s="7"/>
      <c r="AZ4373" s="7"/>
      <c r="BA4373" s="7"/>
      <c r="BI4373" s="7"/>
    </row>
    <row r="4374" spans="10:61" x14ac:dyDescent="0.2">
      <c r="J4374" s="7"/>
      <c r="K4374" s="7"/>
      <c r="L4374" s="7"/>
      <c r="M4374" s="7"/>
      <c r="N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R4374" s="7"/>
      <c r="AT4374" s="7"/>
      <c r="AV4374" s="7"/>
      <c r="AW4374" s="7"/>
      <c r="AX4374" s="7"/>
      <c r="AY4374" s="7"/>
      <c r="AZ4374" s="7"/>
      <c r="BA4374" s="7"/>
      <c r="BI4374" s="7"/>
    </row>
    <row r="4375" spans="10:61" x14ac:dyDescent="0.2">
      <c r="J4375" s="7"/>
      <c r="K4375" s="7"/>
      <c r="L4375" s="7"/>
      <c r="M4375" s="7"/>
      <c r="N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R4375" s="7"/>
      <c r="AT4375" s="7"/>
      <c r="AV4375" s="7"/>
      <c r="AW4375" s="7"/>
      <c r="AX4375" s="7"/>
      <c r="AY4375" s="7"/>
      <c r="AZ4375" s="7"/>
      <c r="BA4375" s="7"/>
      <c r="BI4375" s="7"/>
    </row>
    <row r="4376" spans="10:61" x14ac:dyDescent="0.2">
      <c r="J4376" s="7"/>
      <c r="K4376" s="7"/>
      <c r="L4376" s="7"/>
      <c r="M4376" s="7"/>
      <c r="N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R4376" s="7"/>
      <c r="AT4376" s="7"/>
      <c r="AV4376" s="7"/>
      <c r="AW4376" s="7"/>
      <c r="AX4376" s="7"/>
      <c r="AY4376" s="7"/>
      <c r="AZ4376" s="7"/>
      <c r="BA4376" s="7"/>
      <c r="BI4376" s="7"/>
    </row>
    <row r="4377" spans="10:61" x14ac:dyDescent="0.2">
      <c r="J4377" s="7"/>
      <c r="K4377" s="7"/>
      <c r="L4377" s="7"/>
      <c r="M4377" s="7"/>
      <c r="N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R4377" s="7"/>
      <c r="AT4377" s="7"/>
      <c r="AV4377" s="7"/>
      <c r="AW4377" s="7"/>
      <c r="AX4377" s="7"/>
      <c r="AY4377" s="7"/>
      <c r="AZ4377" s="7"/>
      <c r="BA4377" s="7"/>
      <c r="BI4377" s="7"/>
    </row>
    <row r="4378" spans="10:61" x14ac:dyDescent="0.2">
      <c r="J4378" s="7"/>
      <c r="K4378" s="7"/>
      <c r="L4378" s="7"/>
      <c r="M4378" s="7"/>
      <c r="N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R4378" s="7"/>
      <c r="AT4378" s="7"/>
      <c r="AV4378" s="7"/>
      <c r="AW4378" s="7"/>
      <c r="AX4378" s="7"/>
      <c r="AY4378" s="7"/>
      <c r="AZ4378" s="7"/>
      <c r="BA4378" s="7"/>
      <c r="BI4378" s="7"/>
    </row>
    <row r="4379" spans="10:61" x14ac:dyDescent="0.2">
      <c r="J4379" s="7"/>
      <c r="K4379" s="7"/>
      <c r="L4379" s="7"/>
      <c r="M4379" s="7"/>
      <c r="N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R4379" s="7"/>
      <c r="AT4379" s="7"/>
      <c r="AV4379" s="7"/>
      <c r="AW4379" s="7"/>
      <c r="AX4379" s="7"/>
      <c r="AY4379" s="7"/>
      <c r="AZ4379" s="7"/>
      <c r="BA4379" s="7"/>
      <c r="BI4379" s="7"/>
    </row>
    <row r="4380" spans="10:61" x14ac:dyDescent="0.2">
      <c r="J4380" s="7"/>
      <c r="K4380" s="7"/>
      <c r="L4380" s="7"/>
      <c r="M4380" s="7"/>
      <c r="N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R4380" s="7"/>
      <c r="AT4380" s="7"/>
      <c r="AV4380" s="7"/>
      <c r="AW4380" s="7"/>
      <c r="AX4380" s="7"/>
      <c r="AY4380" s="7"/>
      <c r="AZ4380" s="7"/>
      <c r="BA4380" s="7"/>
      <c r="BI4380" s="7"/>
    </row>
    <row r="4381" spans="10:61" x14ac:dyDescent="0.2">
      <c r="J4381" s="7"/>
      <c r="K4381" s="7"/>
      <c r="L4381" s="7"/>
      <c r="M4381" s="7"/>
      <c r="N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R4381" s="7"/>
      <c r="AT4381" s="7"/>
      <c r="AV4381" s="7"/>
      <c r="AW4381" s="7"/>
      <c r="AX4381" s="7"/>
      <c r="AY4381" s="7"/>
      <c r="AZ4381" s="7"/>
      <c r="BA4381" s="7"/>
      <c r="BI4381" s="7"/>
    </row>
    <row r="4382" spans="10:61" x14ac:dyDescent="0.2">
      <c r="J4382" s="7"/>
      <c r="K4382" s="7"/>
      <c r="L4382" s="7"/>
      <c r="M4382" s="7"/>
      <c r="N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R4382" s="7"/>
      <c r="AT4382" s="7"/>
      <c r="AV4382" s="7"/>
      <c r="AW4382" s="7"/>
      <c r="AX4382" s="7"/>
      <c r="AY4382" s="7"/>
      <c r="AZ4382" s="7"/>
      <c r="BA4382" s="7"/>
      <c r="BI4382" s="7"/>
    </row>
    <row r="4383" spans="10:61" x14ac:dyDescent="0.2">
      <c r="J4383" s="7"/>
      <c r="K4383" s="7"/>
      <c r="L4383" s="7"/>
      <c r="M4383" s="7"/>
      <c r="N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R4383" s="7"/>
      <c r="AT4383" s="7"/>
      <c r="AV4383" s="7"/>
      <c r="AW4383" s="7"/>
      <c r="AX4383" s="7"/>
      <c r="AY4383" s="7"/>
      <c r="AZ4383" s="7"/>
      <c r="BA4383" s="7"/>
      <c r="BI4383" s="7"/>
    </row>
    <row r="4384" spans="10:61" x14ac:dyDescent="0.2">
      <c r="J4384" s="7"/>
      <c r="K4384" s="7"/>
      <c r="L4384" s="7"/>
      <c r="M4384" s="7"/>
      <c r="N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R4384" s="7"/>
      <c r="AT4384" s="7"/>
      <c r="AV4384" s="7"/>
      <c r="AW4384" s="7"/>
      <c r="AX4384" s="7"/>
      <c r="AY4384" s="7"/>
      <c r="AZ4384" s="7"/>
      <c r="BA4384" s="7"/>
      <c r="BI4384" s="7"/>
    </row>
    <row r="4385" spans="10:61" x14ac:dyDescent="0.2">
      <c r="J4385" s="7"/>
      <c r="K4385" s="7"/>
      <c r="L4385" s="7"/>
      <c r="M4385" s="7"/>
      <c r="N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R4385" s="7"/>
      <c r="AT4385" s="7"/>
      <c r="AV4385" s="7"/>
      <c r="AW4385" s="7"/>
      <c r="AX4385" s="7"/>
      <c r="AY4385" s="7"/>
      <c r="AZ4385" s="7"/>
      <c r="BA4385" s="7"/>
      <c r="BI4385" s="7"/>
    </row>
    <row r="4386" spans="10:61" x14ac:dyDescent="0.2">
      <c r="J4386" s="7"/>
      <c r="K4386" s="7"/>
      <c r="L4386" s="7"/>
      <c r="M4386" s="7"/>
      <c r="N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R4386" s="7"/>
      <c r="AT4386" s="7"/>
      <c r="AV4386" s="7"/>
      <c r="AW4386" s="7"/>
      <c r="AX4386" s="7"/>
      <c r="AY4386" s="7"/>
      <c r="AZ4386" s="7"/>
      <c r="BA4386" s="7"/>
      <c r="BI4386" s="7"/>
    </row>
    <row r="4387" spans="10:61" x14ac:dyDescent="0.2">
      <c r="J4387" s="7"/>
      <c r="K4387" s="7"/>
      <c r="L4387" s="7"/>
      <c r="M4387" s="7"/>
      <c r="N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R4387" s="7"/>
      <c r="AT4387" s="7"/>
      <c r="AV4387" s="7"/>
      <c r="AW4387" s="7"/>
      <c r="AX4387" s="7"/>
      <c r="AY4387" s="7"/>
      <c r="AZ4387" s="7"/>
      <c r="BA4387" s="7"/>
      <c r="BI4387" s="7"/>
    </row>
    <row r="4388" spans="10:61" x14ac:dyDescent="0.2">
      <c r="J4388" s="7"/>
      <c r="K4388" s="7"/>
      <c r="L4388" s="7"/>
      <c r="M4388" s="7"/>
      <c r="N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R4388" s="7"/>
      <c r="AT4388" s="7"/>
      <c r="AV4388" s="7"/>
      <c r="AW4388" s="7"/>
      <c r="AX4388" s="7"/>
      <c r="AY4388" s="7"/>
      <c r="AZ4388" s="7"/>
      <c r="BA4388" s="7"/>
      <c r="BI4388" s="7"/>
    </row>
    <row r="4389" spans="10:61" x14ac:dyDescent="0.2">
      <c r="J4389" s="7"/>
      <c r="K4389" s="7"/>
      <c r="L4389" s="7"/>
      <c r="M4389" s="7"/>
      <c r="N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R4389" s="7"/>
      <c r="AT4389" s="7"/>
      <c r="AV4389" s="7"/>
      <c r="AW4389" s="7"/>
      <c r="AX4389" s="7"/>
      <c r="AY4389" s="7"/>
      <c r="AZ4389" s="7"/>
      <c r="BA4389" s="7"/>
      <c r="BI4389" s="7"/>
    </row>
    <row r="4390" spans="10:61" x14ac:dyDescent="0.2">
      <c r="J4390" s="7"/>
      <c r="K4390" s="7"/>
      <c r="L4390" s="7"/>
      <c r="M4390" s="7"/>
      <c r="N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R4390" s="7"/>
      <c r="AT4390" s="7"/>
      <c r="AV4390" s="7"/>
      <c r="AW4390" s="7"/>
      <c r="AX4390" s="7"/>
      <c r="AY4390" s="7"/>
      <c r="AZ4390" s="7"/>
      <c r="BA4390" s="7"/>
      <c r="BI4390" s="7"/>
    </row>
    <row r="4391" spans="10:61" x14ac:dyDescent="0.2">
      <c r="J4391" s="7"/>
      <c r="K4391" s="7"/>
      <c r="L4391" s="7"/>
      <c r="M4391" s="7"/>
      <c r="N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R4391" s="7"/>
      <c r="AT4391" s="7"/>
      <c r="AV4391" s="7"/>
      <c r="AW4391" s="7"/>
      <c r="AX4391" s="7"/>
      <c r="AY4391" s="7"/>
      <c r="AZ4391" s="7"/>
      <c r="BA4391" s="7"/>
      <c r="BI4391" s="7"/>
    </row>
    <row r="4392" spans="10:61" x14ac:dyDescent="0.2">
      <c r="J4392" s="7"/>
      <c r="K4392" s="7"/>
      <c r="L4392" s="7"/>
      <c r="M4392" s="7"/>
      <c r="N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R4392" s="7"/>
      <c r="AT4392" s="7"/>
      <c r="AV4392" s="7"/>
      <c r="AW4392" s="7"/>
      <c r="AX4392" s="7"/>
      <c r="AY4392" s="7"/>
      <c r="AZ4392" s="7"/>
      <c r="BA4392" s="7"/>
      <c r="BI4392" s="7"/>
    </row>
    <row r="4393" spans="10:61" x14ac:dyDescent="0.2">
      <c r="J4393" s="7"/>
      <c r="K4393" s="7"/>
      <c r="L4393" s="7"/>
      <c r="M4393" s="7"/>
      <c r="N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R4393" s="7"/>
      <c r="AT4393" s="7"/>
      <c r="AV4393" s="7"/>
      <c r="AW4393" s="7"/>
      <c r="AX4393" s="7"/>
      <c r="AY4393" s="7"/>
      <c r="AZ4393" s="7"/>
      <c r="BA4393" s="7"/>
      <c r="BI4393" s="7"/>
    </row>
    <row r="4394" spans="10:61" x14ac:dyDescent="0.2">
      <c r="J4394" s="7"/>
      <c r="K4394" s="7"/>
      <c r="L4394" s="7"/>
      <c r="M4394" s="7"/>
      <c r="N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R4394" s="7"/>
      <c r="AT4394" s="7"/>
      <c r="AV4394" s="7"/>
      <c r="AW4394" s="7"/>
      <c r="AX4394" s="7"/>
      <c r="AY4394" s="7"/>
      <c r="AZ4394" s="7"/>
      <c r="BA4394" s="7"/>
      <c r="BI4394" s="7"/>
    </row>
    <row r="4395" spans="10:61" x14ac:dyDescent="0.2">
      <c r="J4395" s="7"/>
      <c r="K4395" s="7"/>
      <c r="L4395" s="7"/>
      <c r="M4395" s="7"/>
      <c r="N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R4395" s="7"/>
      <c r="AT4395" s="7"/>
      <c r="AV4395" s="7"/>
      <c r="AW4395" s="7"/>
      <c r="AX4395" s="7"/>
      <c r="AY4395" s="7"/>
      <c r="AZ4395" s="7"/>
      <c r="BA4395" s="7"/>
      <c r="BI4395" s="7"/>
    </row>
    <row r="4396" spans="10:61" x14ac:dyDescent="0.2">
      <c r="J4396" s="7"/>
      <c r="K4396" s="7"/>
      <c r="L4396" s="7"/>
      <c r="M4396" s="7"/>
      <c r="N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R4396" s="7"/>
      <c r="AT4396" s="7"/>
      <c r="AV4396" s="7"/>
      <c r="AW4396" s="7"/>
      <c r="AX4396" s="7"/>
      <c r="AY4396" s="7"/>
      <c r="AZ4396" s="7"/>
      <c r="BA4396" s="7"/>
      <c r="BI4396" s="7"/>
    </row>
    <row r="4397" spans="10:61" x14ac:dyDescent="0.2">
      <c r="J4397" s="7"/>
      <c r="K4397" s="7"/>
      <c r="L4397" s="7"/>
      <c r="M4397" s="7"/>
      <c r="N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R4397" s="7"/>
      <c r="AT4397" s="7"/>
      <c r="AV4397" s="7"/>
      <c r="AW4397" s="7"/>
      <c r="AX4397" s="7"/>
      <c r="AY4397" s="7"/>
      <c r="AZ4397" s="7"/>
      <c r="BA4397" s="7"/>
      <c r="BI4397" s="7"/>
    </row>
    <row r="4398" spans="10:61" x14ac:dyDescent="0.2">
      <c r="J4398" s="7"/>
      <c r="K4398" s="7"/>
      <c r="L4398" s="7"/>
      <c r="M4398" s="7"/>
      <c r="N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R4398" s="7"/>
      <c r="AT4398" s="7"/>
      <c r="AV4398" s="7"/>
      <c r="AW4398" s="7"/>
      <c r="AX4398" s="7"/>
      <c r="AY4398" s="7"/>
      <c r="AZ4398" s="7"/>
      <c r="BA4398" s="7"/>
      <c r="BI4398" s="7"/>
    </row>
    <row r="4399" spans="10:61" x14ac:dyDescent="0.2">
      <c r="J4399" s="7"/>
      <c r="K4399" s="7"/>
      <c r="L4399" s="7"/>
      <c r="M4399" s="7"/>
      <c r="N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R4399" s="7"/>
      <c r="AT4399" s="7"/>
      <c r="AV4399" s="7"/>
      <c r="AW4399" s="7"/>
      <c r="AX4399" s="7"/>
      <c r="AY4399" s="7"/>
      <c r="AZ4399" s="7"/>
      <c r="BA4399" s="7"/>
      <c r="BI4399" s="7"/>
    </row>
    <row r="4400" spans="10:61" x14ac:dyDescent="0.2">
      <c r="J4400" s="7"/>
      <c r="K4400" s="7"/>
      <c r="L4400" s="7"/>
      <c r="M4400" s="7"/>
      <c r="N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R4400" s="7"/>
      <c r="AT4400" s="7"/>
      <c r="AV4400" s="7"/>
      <c r="AW4400" s="7"/>
      <c r="AX4400" s="7"/>
      <c r="AY4400" s="7"/>
      <c r="AZ4400" s="7"/>
      <c r="BA4400" s="7"/>
      <c r="BI4400" s="7"/>
    </row>
    <row r="4401" spans="10:61" x14ac:dyDescent="0.2">
      <c r="J4401" s="7"/>
      <c r="K4401" s="7"/>
      <c r="L4401" s="7"/>
      <c r="M4401" s="7"/>
      <c r="N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R4401" s="7"/>
      <c r="AT4401" s="7"/>
      <c r="AV4401" s="7"/>
      <c r="AW4401" s="7"/>
      <c r="AX4401" s="7"/>
      <c r="AY4401" s="7"/>
      <c r="AZ4401" s="7"/>
      <c r="BA4401" s="7"/>
      <c r="BI4401" s="7"/>
    </row>
    <row r="4402" spans="10:61" x14ac:dyDescent="0.2">
      <c r="J4402" s="7"/>
      <c r="K4402" s="7"/>
      <c r="L4402" s="7"/>
      <c r="M4402" s="7"/>
      <c r="N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R4402" s="7"/>
      <c r="AT4402" s="7"/>
      <c r="AV4402" s="7"/>
      <c r="AW4402" s="7"/>
      <c r="AX4402" s="7"/>
      <c r="AY4402" s="7"/>
      <c r="AZ4402" s="7"/>
      <c r="BA4402" s="7"/>
      <c r="BI4402" s="7"/>
    </row>
    <row r="4403" spans="10:61" x14ac:dyDescent="0.2">
      <c r="J4403" s="7"/>
      <c r="K4403" s="7"/>
      <c r="L4403" s="7"/>
      <c r="M4403" s="7"/>
      <c r="N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R4403" s="7"/>
      <c r="AT4403" s="7"/>
      <c r="AV4403" s="7"/>
      <c r="AW4403" s="7"/>
      <c r="AX4403" s="7"/>
      <c r="AY4403" s="7"/>
      <c r="AZ4403" s="7"/>
      <c r="BA4403" s="7"/>
      <c r="BI4403" s="7"/>
    </row>
    <row r="4404" spans="10:61" x14ac:dyDescent="0.2">
      <c r="J4404" s="7"/>
      <c r="K4404" s="7"/>
      <c r="L4404" s="7"/>
      <c r="M4404" s="7"/>
      <c r="N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R4404" s="7"/>
      <c r="AT4404" s="7"/>
      <c r="AV4404" s="7"/>
      <c r="AW4404" s="7"/>
      <c r="AX4404" s="7"/>
      <c r="AY4404" s="7"/>
      <c r="AZ4404" s="7"/>
      <c r="BA4404" s="7"/>
      <c r="BI4404" s="7"/>
    </row>
    <row r="4405" spans="10:61" x14ac:dyDescent="0.2">
      <c r="J4405" s="7"/>
      <c r="K4405" s="7"/>
      <c r="L4405" s="7"/>
      <c r="M4405" s="7"/>
      <c r="N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R4405" s="7"/>
      <c r="AT4405" s="7"/>
      <c r="AV4405" s="7"/>
      <c r="AW4405" s="7"/>
      <c r="AX4405" s="7"/>
      <c r="AY4405" s="7"/>
      <c r="AZ4405" s="7"/>
      <c r="BA4405" s="7"/>
      <c r="BI4405" s="7"/>
    </row>
    <row r="4406" spans="10:61" x14ac:dyDescent="0.2">
      <c r="J4406" s="7"/>
      <c r="K4406" s="7"/>
      <c r="L4406" s="7"/>
      <c r="M4406" s="7"/>
      <c r="N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R4406" s="7"/>
      <c r="AT4406" s="7"/>
      <c r="AV4406" s="7"/>
      <c r="AW4406" s="7"/>
      <c r="AX4406" s="7"/>
      <c r="AY4406" s="7"/>
      <c r="AZ4406" s="7"/>
      <c r="BA4406" s="7"/>
      <c r="BI4406" s="7"/>
    </row>
    <row r="4407" spans="10:61" x14ac:dyDescent="0.2">
      <c r="J4407" s="7"/>
      <c r="K4407" s="7"/>
      <c r="L4407" s="7"/>
      <c r="M4407" s="7"/>
      <c r="N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R4407" s="7"/>
      <c r="AT4407" s="7"/>
      <c r="AV4407" s="7"/>
      <c r="AW4407" s="7"/>
      <c r="AX4407" s="7"/>
      <c r="AY4407" s="7"/>
      <c r="AZ4407" s="7"/>
      <c r="BA4407" s="7"/>
      <c r="BI4407" s="7"/>
    </row>
    <row r="4408" spans="10:61" x14ac:dyDescent="0.2">
      <c r="J4408" s="7"/>
      <c r="K4408" s="7"/>
      <c r="L4408" s="7"/>
      <c r="M4408" s="7"/>
      <c r="N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R4408" s="7"/>
      <c r="AT4408" s="7"/>
      <c r="AV4408" s="7"/>
      <c r="AW4408" s="7"/>
      <c r="AX4408" s="7"/>
      <c r="AY4408" s="7"/>
      <c r="AZ4408" s="7"/>
      <c r="BA4408" s="7"/>
      <c r="BI4408" s="7"/>
    </row>
    <row r="4409" spans="10:61" x14ac:dyDescent="0.2">
      <c r="J4409" s="7"/>
      <c r="K4409" s="7"/>
      <c r="L4409" s="7"/>
      <c r="M4409" s="7"/>
      <c r="N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R4409" s="7"/>
      <c r="AT4409" s="7"/>
      <c r="AV4409" s="7"/>
      <c r="AW4409" s="7"/>
      <c r="AX4409" s="7"/>
      <c r="AY4409" s="7"/>
      <c r="AZ4409" s="7"/>
      <c r="BA4409" s="7"/>
      <c r="BI4409" s="7"/>
    </row>
    <row r="4410" spans="10:61" x14ac:dyDescent="0.2">
      <c r="J4410" s="7"/>
      <c r="K4410" s="7"/>
      <c r="L4410" s="7"/>
      <c r="M4410" s="7"/>
      <c r="N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R4410" s="7"/>
      <c r="AT4410" s="7"/>
      <c r="AV4410" s="7"/>
      <c r="AW4410" s="7"/>
      <c r="AX4410" s="7"/>
      <c r="AY4410" s="7"/>
      <c r="AZ4410" s="7"/>
      <c r="BA4410" s="7"/>
      <c r="BI4410" s="7"/>
    </row>
    <row r="4411" spans="10:61" x14ac:dyDescent="0.2">
      <c r="J4411" s="7"/>
      <c r="K4411" s="7"/>
      <c r="L4411" s="7"/>
      <c r="M4411" s="7"/>
      <c r="N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R4411" s="7"/>
      <c r="AT4411" s="7"/>
      <c r="AV4411" s="7"/>
      <c r="AW4411" s="7"/>
      <c r="AX4411" s="7"/>
      <c r="AY4411" s="7"/>
      <c r="AZ4411" s="7"/>
      <c r="BA4411" s="7"/>
      <c r="BI4411" s="7"/>
    </row>
    <row r="4412" spans="10:61" x14ac:dyDescent="0.2">
      <c r="J4412" s="7"/>
      <c r="K4412" s="7"/>
      <c r="L4412" s="7"/>
      <c r="M4412" s="7"/>
      <c r="N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R4412" s="7"/>
      <c r="AT4412" s="7"/>
      <c r="AV4412" s="7"/>
      <c r="AW4412" s="7"/>
      <c r="AX4412" s="7"/>
      <c r="AY4412" s="7"/>
      <c r="AZ4412" s="7"/>
      <c r="BA4412" s="7"/>
      <c r="BI4412" s="7"/>
    </row>
    <row r="4413" spans="10:61" x14ac:dyDescent="0.2">
      <c r="J4413" s="7"/>
      <c r="K4413" s="7"/>
      <c r="L4413" s="7"/>
      <c r="M4413" s="7"/>
      <c r="N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R4413" s="7"/>
      <c r="AT4413" s="7"/>
      <c r="AV4413" s="7"/>
      <c r="AW4413" s="7"/>
      <c r="AX4413" s="7"/>
      <c r="AY4413" s="7"/>
      <c r="AZ4413" s="7"/>
      <c r="BA4413" s="7"/>
      <c r="BI4413" s="7"/>
    </row>
    <row r="4414" spans="10:61" x14ac:dyDescent="0.2">
      <c r="J4414" s="7"/>
      <c r="K4414" s="7"/>
      <c r="L4414" s="7"/>
      <c r="M4414" s="7"/>
      <c r="N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R4414" s="7"/>
      <c r="AT4414" s="7"/>
      <c r="AV4414" s="7"/>
      <c r="AW4414" s="7"/>
      <c r="AX4414" s="7"/>
      <c r="AY4414" s="7"/>
      <c r="AZ4414" s="7"/>
      <c r="BA4414" s="7"/>
      <c r="BI4414" s="7"/>
    </row>
    <row r="4415" spans="10:61" x14ac:dyDescent="0.2">
      <c r="J4415" s="7"/>
      <c r="K4415" s="7"/>
      <c r="L4415" s="7"/>
      <c r="M4415" s="7"/>
      <c r="N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R4415" s="7"/>
      <c r="AT4415" s="7"/>
      <c r="AV4415" s="7"/>
      <c r="AW4415" s="7"/>
      <c r="AX4415" s="7"/>
      <c r="AY4415" s="7"/>
      <c r="AZ4415" s="7"/>
      <c r="BA4415" s="7"/>
      <c r="BI4415" s="7"/>
    </row>
    <row r="4416" spans="10:61" x14ac:dyDescent="0.2">
      <c r="J4416" s="7"/>
      <c r="K4416" s="7"/>
      <c r="L4416" s="7"/>
      <c r="M4416" s="7"/>
      <c r="N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R4416" s="7"/>
      <c r="AT4416" s="7"/>
      <c r="AV4416" s="7"/>
      <c r="AW4416" s="7"/>
      <c r="AX4416" s="7"/>
      <c r="AY4416" s="7"/>
      <c r="AZ4416" s="7"/>
      <c r="BA4416" s="7"/>
      <c r="BI4416" s="7"/>
    </row>
    <row r="4417" spans="10:61" x14ac:dyDescent="0.2">
      <c r="J4417" s="7"/>
      <c r="K4417" s="7"/>
      <c r="L4417" s="7"/>
      <c r="M4417" s="7"/>
      <c r="N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R4417" s="7"/>
      <c r="AT4417" s="7"/>
      <c r="AV4417" s="7"/>
      <c r="AW4417" s="7"/>
      <c r="AX4417" s="7"/>
      <c r="AY4417" s="7"/>
      <c r="AZ4417" s="7"/>
      <c r="BA4417" s="7"/>
      <c r="BI4417" s="7"/>
    </row>
    <row r="4418" spans="10:61" x14ac:dyDescent="0.2">
      <c r="J4418" s="7"/>
      <c r="K4418" s="7"/>
      <c r="L4418" s="7"/>
      <c r="M4418" s="7"/>
      <c r="N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R4418" s="7"/>
      <c r="AT4418" s="7"/>
      <c r="AV4418" s="7"/>
      <c r="AW4418" s="7"/>
      <c r="AX4418" s="7"/>
      <c r="AY4418" s="7"/>
      <c r="AZ4418" s="7"/>
      <c r="BA4418" s="7"/>
      <c r="BI4418" s="7"/>
    </row>
    <row r="4419" spans="10:61" x14ac:dyDescent="0.2">
      <c r="J4419" s="7"/>
      <c r="K4419" s="7"/>
      <c r="L4419" s="7"/>
      <c r="M4419" s="7"/>
      <c r="N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R4419" s="7"/>
      <c r="AT4419" s="7"/>
      <c r="AV4419" s="7"/>
      <c r="AW4419" s="7"/>
      <c r="AX4419" s="7"/>
      <c r="AY4419" s="7"/>
      <c r="AZ4419" s="7"/>
      <c r="BA4419" s="7"/>
      <c r="BI4419" s="7"/>
    </row>
    <row r="4420" spans="10:61" x14ac:dyDescent="0.2">
      <c r="J4420" s="7"/>
      <c r="K4420" s="7"/>
      <c r="L4420" s="7"/>
      <c r="M4420" s="7"/>
      <c r="N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R4420" s="7"/>
      <c r="AT4420" s="7"/>
      <c r="AV4420" s="7"/>
      <c r="AW4420" s="7"/>
      <c r="AX4420" s="7"/>
      <c r="AY4420" s="7"/>
      <c r="AZ4420" s="7"/>
      <c r="BA4420" s="7"/>
      <c r="BI4420" s="7"/>
    </row>
    <row r="4421" spans="10:61" x14ac:dyDescent="0.2">
      <c r="J4421" s="7"/>
      <c r="K4421" s="7"/>
      <c r="L4421" s="7"/>
      <c r="M4421" s="7"/>
      <c r="N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R4421" s="7"/>
      <c r="AT4421" s="7"/>
      <c r="AV4421" s="7"/>
      <c r="AW4421" s="7"/>
      <c r="AX4421" s="7"/>
      <c r="AY4421" s="7"/>
      <c r="AZ4421" s="7"/>
      <c r="BA4421" s="7"/>
      <c r="BI4421" s="7"/>
    </row>
    <row r="4422" spans="10:61" x14ac:dyDescent="0.2">
      <c r="J4422" s="7"/>
      <c r="K4422" s="7"/>
      <c r="L4422" s="7"/>
      <c r="M4422" s="7"/>
      <c r="N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R4422" s="7"/>
      <c r="AT4422" s="7"/>
      <c r="AV4422" s="7"/>
      <c r="AW4422" s="7"/>
      <c r="AX4422" s="7"/>
      <c r="AY4422" s="7"/>
      <c r="AZ4422" s="7"/>
      <c r="BA4422" s="7"/>
      <c r="BI4422" s="7"/>
    </row>
    <row r="4423" spans="10:61" x14ac:dyDescent="0.2">
      <c r="J4423" s="7"/>
      <c r="K4423" s="7"/>
      <c r="L4423" s="7"/>
      <c r="M4423" s="7"/>
      <c r="N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R4423" s="7"/>
      <c r="AT4423" s="7"/>
      <c r="AV4423" s="7"/>
      <c r="AW4423" s="7"/>
      <c r="AX4423" s="7"/>
      <c r="AY4423" s="7"/>
      <c r="AZ4423" s="7"/>
      <c r="BA4423" s="7"/>
      <c r="BI4423" s="7"/>
    </row>
    <row r="4424" spans="10:61" x14ac:dyDescent="0.2">
      <c r="J4424" s="7"/>
      <c r="K4424" s="7"/>
      <c r="L4424" s="7"/>
      <c r="M4424" s="7"/>
      <c r="N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R4424" s="7"/>
      <c r="AT4424" s="7"/>
      <c r="AV4424" s="7"/>
      <c r="AW4424" s="7"/>
      <c r="AX4424" s="7"/>
      <c r="AY4424" s="7"/>
      <c r="AZ4424" s="7"/>
      <c r="BA4424" s="7"/>
      <c r="BI4424" s="7"/>
    </row>
    <row r="4425" spans="10:61" x14ac:dyDescent="0.2">
      <c r="J4425" s="7"/>
      <c r="K4425" s="7"/>
      <c r="L4425" s="7"/>
      <c r="M4425" s="7"/>
      <c r="N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R4425" s="7"/>
      <c r="AT4425" s="7"/>
      <c r="AV4425" s="7"/>
      <c r="AW4425" s="7"/>
      <c r="AX4425" s="7"/>
      <c r="AY4425" s="7"/>
      <c r="AZ4425" s="7"/>
      <c r="BA4425" s="7"/>
      <c r="BI4425" s="7"/>
    </row>
    <row r="4426" spans="10:61" x14ac:dyDescent="0.2">
      <c r="J4426" s="7"/>
      <c r="K4426" s="7"/>
      <c r="L4426" s="7"/>
      <c r="M4426" s="7"/>
      <c r="N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R4426" s="7"/>
      <c r="AT4426" s="7"/>
      <c r="AV4426" s="7"/>
      <c r="AW4426" s="7"/>
      <c r="AX4426" s="7"/>
      <c r="AY4426" s="7"/>
      <c r="AZ4426" s="7"/>
      <c r="BA4426" s="7"/>
      <c r="BI4426" s="7"/>
    </row>
    <row r="4427" spans="10:61" x14ac:dyDescent="0.2">
      <c r="J4427" s="7"/>
      <c r="K4427" s="7"/>
      <c r="L4427" s="7"/>
      <c r="M4427" s="7"/>
      <c r="N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R4427" s="7"/>
      <c r="AT4427" s="7"/>
      <c r="AV4427" s="7"/>
      <c r="AW4427" s="7"/>
      <c r="AX4427" s="7"/>
      <c r="AY4427" s="7"/>
      <c r="AZ4427" s="7"/>
      <c r="BA4427" s="7"/>
      <c r="BI4427" s="7"/>
    </row>
    <row r="4428" spans="10:61" x14ac:dyDescent="0.2">
      <c r="J4428" s="7"/>
      <c r="K4428" s="7"/>
      <c r="L4428" s="7"/>
      <c r="M4428" s="7"/>
      <c r="N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R4428" s="7"/>
      <c r="AT4428" s="7"/>
      <c r="AV4428" s="7"/>
      <c r="AW4428" s="7"/>
      <c r="AX4428" s="7"/>
      <c r="AY4428" s="7"/>
      <c r="AZ4428" s="7"/>
      <c r="BA4428" s="7"/>
      <c r="BI4428" s="7"/>
    </row>
    <row r="4429" spans="10:61" x14ac:dyDescent="0.2">
      <c r="J4429" s="7"/>
      <c r="K4429" s="7"/>
      <c r="L4429" s="7"/>
      <c r="M4429" s="7"/>
      <c r="N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R4429" s="7"/>
      <c r="AT4429" s="7"/>
      <c r="AV4429" s="7"/>
      <c r="AW4429" s="7"/>
      <c r="AX4429" s="7"/>
      <c r="AY4429" s="7"/>
      <c r="AZ4429" s="7"/>
      <c r="BA4429" s="7"/>
      <c r="BI4429" s="7"/>
    </row>
    <row r="4430" spans="10:61" x14ac:dyDescent="0.2">
      <c r="J4430" s="7"/>
      <c r="K4430" s="7"/>
      <c r="L4430" s="7"/>
      <c r="M4430" s="7"/>
      <c r="N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R4430" s="7"/>
      <c r="AT4430" s="7"/>
      <c r="AV4430" s="7"/>
      <c r="AW4430" s="7"/>
      <c r="AX4430" s="7"/>
      <c r="AY4430" s="7"/>
      <c r="AZ4430" s="7"/>
      <c r="BA4430" s="7"/>
      <c r="BI4430" s="7"/>
    </row>
    <row r="4431" spans="10:61" x14ac:dyDescent="0.2">
      <c r="J4431" s="7"/>
      <c r="K4431" s="7"/>
      <c r="L4431" s="7"/>
      <c r="M4431" s="7"/>
      <c r="N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R4431" s="7"/>
      <c r="AT4431" s="7"/>
      <c r="AV4431" s="7"/>
      <c r="AW4431" s="7"/>
      <c r="AX4431" s="7"/>
      <c r="AY4431" s="7"/>
      <c r="AZ4431" s="7"/>
      <c r="BA4431" s="7"/>
      <c r="BI4431" s="7"/>
    </row>
    <row r="4432" spans="10:61" x14ac:dyDescent="0.2">
      <c r="J4432" s="7"/>
      <c r="K4432" s="7"/>
      <c r="L4432" s="7"/>
      <c r="M4432" s="7"/>
      <c r="N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R4432" s="7"/>
      <c r="AT4432" s="7"/>
      <c r="AV4432" s="7"/>
      <c r="AW4432" s="7"/>
      <c r="AX4432" s="7"/>
      <c r="AY4432" s="7"/>
      <c r="AZ4432" s="7"/>
      <c r="BA4432" s="7"/>
      <c r="BI4432" s="7"/>
    </row>
    <row r="4433" spans="10:61" x14ac:dyDescent="0.2">
      <c r="J4433" s="7"/>
      <c r="K4433" s="7"/>
      <c r="L4433" s="7"/>
      <c r="M4433" s="7"/>
      <c r="N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R4433" s="7"/>
      <c r="AT4433" s="7"/>
      <c r="AV4433" s="7"/>
      <c r="AW4433" s="7"/>
      <c r="AX4433" s="7"/>
      <c r="AY4433" s="7"/>
      <c r="AZ4433" s="7"/>
      <c r="BA4433" s="7"/>
      <c r="BI4433" s="7"/>
    </row>
    <row r="4434" spans="10:61" x14ac:dyDescent="0.2">
      <c r="J4434" s="7"/>
      <c r="K4434" s="7"/>
      <c r="L4434" s="7"/>
      <c r="M4434" s="7"/>
      <c r="N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R4434" s="7"/>
      <c r="AT4434" s="7"/>
      <c r="AV4434" s="7"/>
      <c r="AW4434" s="7"/>
      <c r="AX4434" s="7"/>
      <c r="AY4434" s="7"/>
      <c r="AZ4434" s="7"/>
      <c r="BA4434" s="7"/>
      <c r="BI4434" s="7"/>
    </row>
    <row r="4435" spans="10:61" x14ac:dyDescent="0.2">
      <c r="J4435" s="7"/>
      <c r="K4435" s="7"/>
      <c r="L4435" s="7"/>
      <c r="M4435" s="7"/>
      <c r="N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R4435" s="7"/>
      <c r="AT4435" s="7"/>
      <c r="AV4435" s="7"/>
      <c r="AW4435" s="7"/>
      <c r="AX4435" s="7"/>
      <c r="AY4435" s="7"/>
      <c r="AZ4435" s="7"/>
      <c r="BA4435" s="7"/>
      <c r="BI4435" s="7"/>
    </row>
    <row r="4436" spans="10:61" x14ac:dyDescent="0.2">
      <c r="J4436" s="7"/>
      <c r="K4436" s="7"/>
      <c r="L4436" s="7"/>
      <c r="M4436" s="7"/>
      <c r="N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R4436" s="7"/>
      <c r="AT4436" s="7"/>
      <c r="AV4436" s="7"/>
      <c r="AW4436" s="7"/>
      <c r="AX4436" s="7"/>
      <c r="AY4436" s="7"/>
      <c r="AZ4436" s="7"/>
      <c r="BA4436" s="7"/>
      <c r="BI4436" s="7"/>
    </row>
    <row r="4437" spans="10:61" x14ac:dyDescent="0.2">
      <c r="J4437" s="7"/>
      <c r="K4437" s="7"/>
      <c r="L4437" s="7"/>
      <c r="M4437" s="7"/>
      <c r="N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R4437" s="7"/>
      <c r="AT4437" s="7"/>
      <c r="AV4437" s="7"/>
      <c r="AW4437" s="7"/>
      <c r="AX4437" s="7"/>
      <c r="AY4437" s="7"/>
      <c r="AZ4437" s="7"/>
      <c r="BA4437" s="7"/>
      <c r="BI4437" s="7"/>
    </row>
    <row r="4438" spans="10:61" x14ac:dyDescent="0.2">
      <c r="J4438" s="7"/>
      <c r="K4438" s="7"/>
      <c r="L4438" s="7"/>
      <c r="M4438" s="7"/>
      <c r="N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R4438" s="7"/>
      <c r="AT4438" s="7"/>
      <c r="AV4438" s="7"/>
      <c r="AW4438" s="7"/>
      <c r="AX4438" s="7"/>
      <c r="AY4438" s="7"/>
      <c r="AZ4438" s="7"/>
      <c r="BA4438" s="7"/>
      <c r="BI4438" s="7"/>
    </row>
    <row r="4439" spans="10:61" x14ac:dyDescent="0.2">
      <c r="J4439" s="7"/>
      <c r="K4439" s="7"/>
      <c r="L4439" s="7"/>
      <c r="M4439" s="7"/>
      <c r="N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R4439" s="7"/>
      <c r="AT4439" s="7"/>
      <c r="AV4439" s="7"/>
      <c r="AW4439" s="7"/>
      <c r="AX4439" s="7"/>
      <c r="AY4439" s="7"/>
      <c r="AZ4439" s="7"/>
      <c r="BA4439" s="7"/>
      <c r="BI4439" s="7"/>
    </row>
    <row r="4440" spans="10:61" x14ac:dyDescent="0.2">
      <c r="J4440" s="7"/>
      <c r="K4440" s="7"/>
      <c r="L4440" s="7"/>
      <c r="M4440" s="7"/>
      <c r="N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R4440" s="7"/>
      <c r="AT4440" s="7"/>
      <c r="AV4440" s="7"/>
      <c r="AW4440" s="7"/>
      <c r="AX4440" s="7"/>
      <c r="AY4440" s="7"/>
      <c r="AZ4440" s="7"/>
      <c r="BA4440" s="7"/>
      <c r="BI4440" s="7"/>
    </row>
    <row r="4441" spans="10:61" x14ac:dyDescent="0.2">
      <c r="J4441" s="7"/>
      <c r="K4441" s="7"/>
      <c r="L4441" s="7"/>
      <c r="M4441" s="7"/>
      <c r="N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R4441" s="7"/>
      <c r="AT4441" s="7"/>
      <c r="AV4441" s="7"/>
      <c r="AW4441" s="7"/>
      <c r="AX4441" s="7"/>
      <c r="AY4441" s="7"/>
      <c r="AZ4441" s="7"/>
      <c r="BA4441" s="7"/>
      <c r="BI4441" s="7"/>
    </row>
    <row r="4442" spans="10:61" x14ac:dyDescent="0.2">
      <c r="J4442" s="7"/>
      <c r="K4442" s="7"/>
      <c r="L4442" s="7"/>
      <c r="M4442" s="7"/>
      <c r="N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R4442" s="7"/>
      <c r="AT4442" s="7"/>
      <c r="AV4442" s="7"/>
      <c r="AW4442" s="7"/>
      <c r="AX4442" s="7"/>
      <c r="AY4442" s="7"/>
      <c r="AZ4442" s="7"/>
      <c r="BA4442" s="7"/>
      <c r="BI4442" s="7"/>
    </row>
    <row r="4443" spans="10:61" x14ac:dyDescent="0.2">
      <c r="J4443" s="7"/>
      <c r="K4443" s="7"/>
      <c r="L4443" s="7"/>
      <c r="M4443" s="7"/>
      <c r="N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R4443" s="7"/>
      <c r="AT4443" s="7"/>
      <c r="AV4443" s="7"/>
      <c r="AW4443" s="7"/>
      <c r="AX4443" s="7"/>
      <c r="AY4443" s="7"/>
      <c r="AZ4443" s="7"/>
      <c r="BA4443" s="7"/>
      <c r="BI4443" s="7"/>
    </row>
    <row r="4444" spans="10:61" x14ac:dyDescent="0.2">
      <c r="J4444" s="7"/>
      <c r="K4444" s="7"/>
      <c r="L4444" s="7"/>
      <c r="M4444" s="7"/>
      <c r="N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R4444" s="7"/>
      <c r="AT4444" s="7"/>
      <c r="AV4444" s="7"/>
      <c r="AW4444" s="7"/>
      <c r="AX4444" s="7"/>
      <c r="AY4444" s="7"/>
      <c r="AZ4444" s="7"/>
      <c r="BA4444" s="7"/>
      <c r="BI4444" s="7"/>
    </row>
    <row r="4445" spans="10:61" x14ac:dyDescent="0.2">
      <c r="J4445" s="7"/>
      <c r="K4445" s="7"/>
      <c r="L4445" s="7"/>
      <c r="M4445" s="7"/>
      <c r="N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R4445" s="7"/>
      <c r="AT4445" s="7"/>
      <c r="AV4445" s="7"/>
      <c r="AW4445" s="7"/>
      <c r="AX4445" s="7"/>
      <c r="AY4445" s="7"/>
      <c r="AZ4445" s="7"/>
      <c r="BA4445" s="7"/>
      <c r="BI4445" s="7"/>
    </row>
    <row r="4446" spans="10:61" x14ac:dyDescent="0.2">
      <c r="J4446" s="7"/>
      <c r="K4446" s="7"/>
      <c r="L4446" s="7"/>
      <c r="M4446" s="7"/>
      <c r="N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R4446" s="7"/>
      <c r="AT4446" s="7"/>
      <c r="AV4446" s="7"/>
      <c r="AW4446" s="7"/>
      <c r="AX4446" s="7"/>
      <c r="AY4446" s="7"/>
      <c r="AZ4446" s="7"/>
      <c r="BA4446" s="7"/>
      <c r="BI4446" s="7"/>
    </row>
    <row r="4447" spans="10:61" x14ac:dyDescent="0.2">
      <c r="J4447" s="7"/>
      <c r="K4447" s="7"/>
      <c r="L4447" s="7"/>
      <c r="M4447" s="7"/>
      <c r="N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R4447" s="7"/>
      <c r="AT4447" s="7"/>
      <c r="AV4447" s="7"/>
      <c r="AW4447" s="7"/>
      <c r="AX4447" s="7"/>
      <c r="AY4447" s="7"/>
      <c r="AZ4447" s="7"/>
      <c r="BA4447" s="7"/>
      <c r="BI4447" s="7"/>
    </row>
    <row r="4448" spans="10:61" x14ac:dyDescent="0.2">
      <c r="J4448" s="7"/>
      <c r="K4448" s="7"/>
      <c r="L4448" s="7"/>
      <c r="M4448" s="7"/>
      <c r="N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R4448" s="7"/>
      <c r="AT4448" s="7"/>
      <c r="AV4448" s="7"/>
      <c r="AW4448" s="7"/>
      <c r="AX4448" s="7"/>
      <c r="AY4448" s="7"/>
      <c r="AZ4448" s="7"/>
      <c r="BA4448" s="7"/>
      <c r="BI4448" s="7"/>
    </row>
    <row r="4449" spans="10:61" x14ac:dyDescent="0.2">
      <c r="J4449" s="7"/>
      <c r="K4449" s="7"/>
      <c r="L4449" s="7"/>
      <c r="M4449" s="7"/>
      <c r="N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R4449" s="7"/>
      <c r="AT4449" s="7"/>
      <c r="AV4449" s="7"/>
      <c r="AW4449" s="7"/>
      <c r="AX4449" s="7"/>
      <c r="AY4449" s="7"/>
      <c r="AZ4449" s="7"/>
      <c r="BA4449" s="7"/>
      <c r="BI4449" s="7"/>
    </row>
    <row r="4450" spans="10:61" x14ac:dyDescent="0.2">
      <c r="J4450" s="7"/>
      <c r="K4450" s="7"/>
      <c r="L4450" s="7"/>
      <c r="M4450" s="7"/>
      <c r="N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R4450" s="7"/>
      <c r="AT4450" s="7"/>
      <c r="AV4450" s="7"/>
      <c r="AW4450" s="7"/>
      <c r="AX4450" s="7"/>
      <c r="AY4450" s="7"/>
      <c r="AZ4450" s="7"/>
      <c r="BA4450" s="7"/>
      <c r="BI4450" s="7"/>
    </row>
    <row r="4451" spans="10:61" x14ac:dyDescent="0.2">
      <c r="J4451" s="7"/>
      <c r="K4451" s="7"/>
      <c r="L4451" s="7"/>
      <c r="M4451" s="7"/>
      <c r="N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R4451" s="7"/>
      <c r="AT4451" s="7"/>
      <c r="AV4451" s="7"/>
      <c r="AW4451" s="7"/>
      <c r="AX4451" s="7"/>
      <c r="AY4451" s="7"/>
      <c r="AZ4451" s="7"/>
      <c r="BA4451" s="7"/>
      <c r="BI4451" s="7"/>
    </row>
    <row r="4452" spans="10:61" x14ac:dyDescent="0.2">
      <c r="J4452" s="7"/>
      <c r="K4452" s="7"/>
      <c r="L4452" s="7"/>
      <c r="M4452" s="7"/>
      <c r="N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R4452" s="7"/>
      <c r="AT4452" s="7"/>
      <c r="AV4452" s="7"/>
      <c r="AW4452" s="7"/>
      <c r="AX4452" s="7"/>
      <c r="AY4452" s="7"/>
      <c r="AZ4452" s="7"/>
      <c r="BA4452" s="7"/>
      <c r="BI4452" s="7"/>
    </row>
    <row r="4453" spans="10:61" x14ac:dyDescent="0.2">
      <c r="J4453" s="7"/>
      <c r="K4453" s="7"/>
      <c r="L4453" s="7"/>
      <c r="M4453" s="7"/>
      <c r="N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R4453" s="7"/>
      <c r="AT4453" s="7"/>
      <c r="AV4453" s="7"/>
      <c r="AW4453" s="7"/>
      <c r="AX4453" s="7"/>
      <c r="AY4453" s="7"/>
      <c r="AZ4453" s="7"/>
      <c r="BA4453" s="7"/>
      <c r="BI4453" s="7"/>
    </row>
    <row r="4454" spans="10:61" x14ac:dyDescent="0.2">
      <c r="J4454" s="7"/>
      <c r="K4454" s="7"/>
      <c r="L4454" s="7"/>
      <c r="M4454" s="7"/>
      <c r="N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R4454" s="7"/>
      <c r="AT4454" s="7"/>
      <c r="AV4454" s="7"/>
      <c r="AW4454" s="7"/>
      <c r="AX4454" s="7"/>
      <c r="AY4454" s="7"/>
      <c r="AZ4454" s="7"/>
      <c r="BA4454" s="7"/>
      <c r="BI4454" s="7"/>
    </row>
    <row r="4455" spans="10:61" x14ac:dyDescent="0.2">
      <c r="J4455" s="7"/>
      <c r="K4455" s="7"/>
      <c r="L4455" s="7"/>
      <c r="M4455" s="7"/>
      <c r="N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R4455" s="7"/>
      <c r="AT4455" s="7"/>
      <c r="AV4455" s="7"/>
      <c r="AW4455" s="7"/>
      <c r="AX4455" s="7"/>
      <c r="AY4455" s="7"/>
      <c r="AZ4455" s="7"/>
      <c r="BA4455" s="7"/>
      <c r="BI4455" s="7"/>
    </row>
    <row r="4456" spans="10:61" x14ac:dyDescent="0.2">
      <c r="J4456" s="7"/>
      <c r="K4456" s="7"/>
      <c r="L4456" s="7"/>
      <c r="M4456" s="7"/>
      <c r="N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R4456" s="7"/>
      <c r="AT4456" s="7"/>
      <c r="AV4456" s="7"/>
      <c r="AW4456" s="7"/>
      <c r="AX4456" s="7"/>
      <c r="AY4456" s="7"/>
      <c r="AZ4456" s="7"/>
      <c r="BA4456" s="7"/>
      <c r="BI4456" s="7"/>
    </row>
    <row r="4457" spans="10:61" x14ac:dyDescent="0.2">
      <c r="J4457" s="7"/>
      <c r="K4457" s="7"/>
      <c r="L4457" s="7"/>
      <c r="M4457" s="7"/>
      <c r="N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R4457" s="7"/>
      <c r="AT4457" s="7"/>
      <c r="AV4457" s="7"/>
      <c r="AW4457" s="7"/>
      <c r="AX4457" s="7"/>
      <c r="AY4457" s="7"/>
      <c r="AZ4457" s="7"/>
      <c r="BA4457" s="7"/>
      <c r="BI4457" s="7"/>
    </row>
    <row r="4458" spans="10:61" x14ac:dyDescent="0.2">
      <c r="J4458" s="7"/>
      <c r="K4458" s="7"/>
      <c r="L4458" s="7"/>
      <c r="M4458" s="7"/>
      <c r="N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R4458" s="7"/>
      <c r="AT4458" s="7"/>
      <c r="AV4458" s="7"/>
      <c r="AW4458" s="7"/>
      <c r="AX4458" s="7"/>
      <c r="AY4458" s="7"/>
      <c r="AZ4458" s="7"/>
      <c r="BA4458" s="7"/>
      <c r="BI4458" s="7"/>
    </row>
    <row r="4459" spans="10:61" x14ac:dyDescent="0.2">
      <c r="J4459" s="7"/>
      <c r="K4459" s="7"/>
      <c r="L4459" s="7"/>
      <c r="M4459" s="7"/>
      <c r="N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R4459" s="7"/>
      <c r="AT4459" s="7"/>
      <c r="AV4459" s="7"/>
      <c r="AW4459" s="7"/>
      <c r="AX4459" s="7"/>
      <c r="AY4459" s="7"/>
      <c r="AZ4459" s="7"/>
      <c r="BA4459" s="7"/>
      <c r="BI4459" s="7"/>
    </row>
    <row r="4460" spans="10:61" x14ac:dyDescent="0.2">
      <c r="J4460" s="7"/>
      <c r="K4460" s="7"/>
      <c r="L4460" s="7"/>
      <c r="M4460" s="7"/>
      <c r="N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R4460" s="7"/>
      <c r="AT4460" s="7"/>
      <c r="AV4460" s="7"/>
      <c r="AW4460" s="7"/>
      <c r="AX4460" s="7"/>
      <c r="AY4460" s="7"/>
      <c r="AZ4460" s="7"/>
      <c r="BA4460" s="7"/>
      <c r="BI4460" s="7"/>
    </row>
    <row r="4461" spans="10:61" x14ac:dyDescent="0.2">
      <c r="J4461" s="7"/>
      <c r="K4461" s="7"/>
      <c r="L4461" s="7"/>
      <c r="M4461" s="7"/>
      <c r="N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R4461" s="7"/>
      <c r="AT4461" s="7"/>
      <c r="AV4461" s="7"/>
      <c r="AW4461" s="7"/>
      <c r="AX4461" s="7"/>
      <c r="AY4461" s="7"/>
      <c r="AZ4461" s="7"/>
      <c r="BA4461" s="7"/>
      <c r="BI4461" s="7"/>
    </row>
    <row r="4462" spans="10:61" x14ac:dyDescent="0.2">
      <c r="J4462" s="7"/>
      <c r="K4462" s="7"/>
      <c r="L4462" s="7"/>
      <c r="M4462" s="7"/>
      <c r="N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R4462" s="7"/>
      <c r="AT4462" s="7"/>
      <c r="AV4462" s="7"/>
      <c r="AW4462" s="7"/>
      <c r="AX4462" s="7"/>
      <c r="AY4462" s="7"/>
      <c r="AZ4462" s="7"/>
      <c r="BA4462" s="7"/>
      <c r="BI4462" s="7"/>
    </row>
    <row r="4463" spans="10:61" x14ac:dyDescent="0.2">
      <c r="J4463" s="7"/>
      <c r="K4463" s="7"/>
      <c r="L4463" s="7"/>
      <c r="M4463" s="7"/>
      <c r="N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R4463" s="7"/>
      <c r="AT4463" s="7"/>
      <c r="AV4463" s="7"/>
      <c r="AW4463" s="7"/>
      <c r="AX4463" s="7"/>
      <c r="AY4463" s="7"/>
      <c r="AZ4463" s="7"/>
      <c r="BA4463" s="7"/>
      <c r="BI4463" s="7"/>
    </row>
    <row r="4464" spans="10:61" x14ac:dyDescent="0.2">
      <c r="J4464" s="7"/>
      <c r="K4464" s="7"/>
      <c r="L4464" s="7"/>
      <c r="M4464" s="7"/>
      <c r="N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R4464" s="7"/>
      <c r="AT4464" s="7"/>
      <c r="AV4464" s="7"/>
      <c r="AW4464" s="7"/>
      <c r="AX4464" s="7"/>
      <c r="AY4464" s="7"/>
      <c r="AZ4464" s="7"/>
      <c r="BA4464" s="7"/>
      <c r="BI4464" s="7"/>
    </row>
    <row r="4465" spans="10:61" x14ac:dyDescent="0.2">
      <c r="J4465" s="7"/>
      <c r="K4465" s="7"/>
      <c r="L4465" s="7"/>
      <c r="M4465" s="7"/>
      <c r="N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R4465" s="7"/>
      <c r="AT4465" s="7"/>
      <c r="AV4465" s="7"/>
      <c r="AW4465" s="7"/>
      <c r="AX4465" s="7"/>
      <c r="AY4465" s="7"/>
      <c r="AZ4465" s="7"/>
      <c r="BA4465" s="7"/>
      <c r="BI4465" s="7"/>
    </row>
    <row r="4466" spans="10:61" x14ac:dyDescent="0.2">
      <c r="J4466" s="7"/>
      <c r="K4466" s="7"/>
      <c r="L4466" s="7"/>
      <c r="M4466" s="7"/>
      <c r="N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R4466" s="7"/>
      <c r="AT4466" s="7"/>
      <c r="AV4466" s="7"/>
      <c r="AW4466" s="7"/>
      <c r="AX4466" s="7"/>
      <c r="AY4466" s="7"/>
      <c r="AZ4466" s="7"/>
      <c r="BA4466" s="7"/>
      <c r="BI4466" s="7"/>
    </row>
    <row r="4467" spans="10:61" x14ac:dyDescent="0.2">
      <c r="J4467" s="7"/>
      <c r="K4467" s="7"/>
      <c r="L4467" s="7"/>
      <c r="M4467" s="7"/>
      <c r="N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R4467" s="7"/>
      <c r="AT4467" s="7"/>
      <c r="AV4467" s="7"/>
      <c r="AW4467" s="7"/>
      <c r="AX4467" s="7"/>
      <c r="AY4467" s="7"/>
      <c r="AZ4467" s="7"/>
      <c r="BA4467" s="7"/>
      <c r="BI4467" s="7"/>
    </row>
    <row r="4468" spans="10:61" x14ac:dyDescent="0.2">
      <c r="J4468" s="7"/>
      <c r="K4468" s="7"/>
      <c r="L4468" s="7"/>
      <c r="M4468" s="7"/>
      <c r="N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R4468" s="7"/>
      <c r="AT4468" s="7"/>
      <c r="AV4468" s="7"/>
      <c r="AW4468" s="7"/>
      <c r="AX4468" s="7"/>
      <c r="AY4468" s="7"/>
      <c r="AZ4468" s="7"/>
      <c r="BA4468" s="7"/>
      <c r="BI4468" s="7"/>
    </row>
    <row r="4469" spans="10:61" x14ac:dyDescent="0.2">
      <c r="J4469" s="7"/>
      <c r="K4469" s="7"/>
      <c r="L4469" s="7"/>
      <c r="M4469" s="7"/>
      <c r="N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R4469" s="7"/>
      <c r="AT4469" s="7"/>
      <c r="AV4469" s="7"/>
      <c r="AW4469" s="7"/>
      <c r="AX4469" s="7"/>
      <c r="AY4469" s="7"/>
      <c r="AZ4469" s="7"/>
      <c r="BA4469" s="7"/>
      <c r="BI4469" s="7"/>
    </row>
    <row r="4470" spans="10:61" x14ac:dyDescent="0.2">
      <c r="J4470" s="7"/>
      <c r="K4470" s="7"/>
      <c r="L4470" s="7"/>
      <c r="M4470" s="7"/>
      <c r="N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R4470" s="7"/>
      <c r="AT4470" s="7"/>
      <c r="AV4470" s="7"/>
      <c r="AW4470" s="7"/>
      <c r="AX4470" s="7"/>
      <c r="AY4470" s="7"/>
      <c r="AZ4470" s="7"/>
      <c r="BA4470" s="7"/>
      <c r="BI4470" s="7"/>
    </row>
    <row r="4471" spans="10:61" x14ac:dyDescent="0.2">
      <c r="J4471" s="7"/>
      <c r="K4471" s="7"/>
      <c r="L4471" s="7"/>
      <c r="M4471" s="7"/>
      <c r="N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R4471" s="7"/>
      <c r="AT4471" s="7"/>
      <c r="AV4471" s="7"/>
      <c r="AW4471" s="7"/>
      <c r="AX4471" s="7"/>
      <c r="AY4471" s="7"/>
      <c r="AZ4471" s="7"/>
      <c r="BA4471" s="7"/>
      <c r="BI4471" s="7"/>
    </row>
    <row r="4472" spans="10:61" x14ac:dyDescent="0.2">
      <c r="J4472" s="7"/>
      <c r="K4472" s="7"/>
      <c r="L4472" s="7"/>
      <c r="M4472" s="7"/>
      <c r="N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R4472" s="7"/>
      <c r="AT4472" s="7"/>
      <c r="AV4472" s="7"/>
      <c r="AW4472" s="7"/>
      <c r="AX4472" s="7"/>
      <c r="AY4472" s="7"/>
      <c r="AZ4472" s="7"/>
      <c r="BA4472" s="7"/>
      <c r="BI4472" s="7"/>
    </row>
    <row r="4473" spans="10:61" x14ac:dyDescent="0.2">
      <c r="J4473" s="7"/>
      <c r="K4473" s="7"/>
      <c r="L4473" s="7"/>
      <c r="M4473" s="7"/>
      <c r="N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R4473" s="7"/>
      <c r="AT4473" s="7"/>
      <c r="AV4473" s="7"/>
      <c r="AW4473" s="7"/>
      <c r="AX4473" s="7"/>
      <c r="AY4473" s="7"/>
      <c r="AZ4473" s="7"/>
      <c r="BA4473" s="7"/>
      <c r="BI4473" s="7"/>
    </row>
    <row r="4474" spans="10:61" x14ac:dyDescent="0.2">
      <c r="J4474" s="7"/>
      <c r="K4474" s="7"/>
      <c r="L4474" s="7"/>
      <c r="M4474" s="7"/>
      <c r="N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R4474" s="7"/>
      <c r="AT4474" s="7"/>
      <c r="AV4474" s="7"/>
      <c r="AW4474" s="7"/>
      <c r="AX4474" s="7"/>
      <c r="AY4474" s="7"/>
      <c r="AZ4474" s="7"/>
      <c r="BA4474" s="7"/>
      <c r="BI4474" s="7"/>
    </row>
    <row r="4475" spans="10:61" x14ac:dyDescent="0.2">
      <c r="J4475" s="7"/>
      <c r="K4475" s="7"/>
      <c r="L4475" s="7"/>
      <c r="M4475" s="7"/>
      <c r="N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R4475" s="7"/>
      <c r="AT4475" s="7"/>
      <c r="AV4475" s="7"/>
      <c r="AW4475" s="7"/>
      <c r="AX4475" s="7"/>
      <c r="AY4475" s="7"/>
      <c r="AZ4475" s="7"/>
      <c r="BA4475" s="7"/>
      <c r="BI4475" s="7"/>
    </row>
    <row r="4476" spans="10:61" x14ac:dyDescent="0.2">
      <c r="J4476" s="7"/>
      <c r="K4476" s="7"/>
      <c r="L4476" s="7"/>
      <c r="M4476" s="7"/>
      <c r="N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R4476" s="7"/>
      <c r="AT4476" s="7"/>
      <c r="AV4476" s="7"/>
      <c r="AW4476" s="7"/>
      <c r="AX4476" s="7"/>
      <c r="AY4476" s="7"/>
      <c r="AZ4476" s="7"/>
      <c r="BA4476" s="7"/>
      <c r="BI4476" s="7"/>
    </row>
    <row r="4477" spans="10:61" x14ac:dyDescent="0.2">
      <c r="J4477" s="7"/>
      <c r="K4477" s="7"/>
      <c r="L4477" s="7"/>
      <c r="M4477" s="7"/>
      <c r="N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R4477" s="7"/>
      <c r="AT4477" s="7"/>
      <c r="AV4477" s="7"/>
      <c r="AW4477" s="7"/>
      <c r="AX4477" s="7"/>
      <c r="AY4477" s="7"/>
      <c r="AZ4477" s="7"/>
      <c r="BA4477" s="7"/>
      <c r="BI4477" s="7"/>
    </row>
    <row r="4478" spans="10:61" x14ac:dyDescent="0.2">
      <c r="J4478" s="7"/>
      <c r="K4478" s="7"/>
      <c r="L4478" s="7"/>
      <c r="M4478" s="7"/>
      <c r="N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R4478" s="7"/>
      <c r="AT4478" s="7"/>
      <c r="AV4478" s="7"/>
      <c r="AW4478" s="7"/>
      <c r="AX4478" s="7"/>
      <c r="AY4478" s="7"/>
      <c r="AZ4478" s="7"/>
      <c r="BA4478" s="7"/>
      <c r="BI4478" s="7"/>
    </row>
    <row r="4479" spans="10:61" x14ac:dyDescent="0.2">
      <c r="J4479" s="7"/>
      <c r="K4479" s="7"/>
      <c r="L4479" s="7"/>
      <c r="M4479" s="7"/>
      <c r="N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R4479" s="7"/>
      <c r="AT4479" s="7"/>
      <c r="AV4479" s="7"/>
      <c r="AW4479" s="7"/>
      <c r="AX4479" s="7"/>
      <c r="AY4479" s="7"/>
      <c r="AZ4479" s="7"/>
      <c r="BA4479" s="7"/>
      <c r="BI4479" s="7"/>
    </row>
    <row r="4480" spans="10:61" x14ac:dyDescent="0.2">
      <c r="J4480" s="7"/>
      <c r="K4480" s="7"/>
      <c r="L4480" s="7"/>
      <c r="M4480" s="7"/>
      <c r="N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R4480" s="7"/>
      <c r="AT4480" s="7"/>
      <c r="AV4480" s="7"/>
      <c r="AW4480" s="7"/>
      <c r="AX4480" s="7"/>
      <c r="AY4480" s="7"/>
      <c r="AZ4480" s="7"/>
      <c r="BA4480" s="7"/>
      <c r="BI4480" s="7"/>
    </row>
    <row r="4481" spans="10:61" x14ac:dyDescent="0.2">
      <c r="J4481" s="7"/>
      <c r="K4481" s="7"/>
      <c r="L4481" s="7"/>
      <c r="M4481" s="7"/>
      <c r="N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R4481" s="7"/>
      <c r="AT4481" s="7"/>
      <c r="AV4481" s="7"/>
      <c r="AW4481" s="7"/>
      <c r="AX4481" s="7"/>
      <c r="AY4481" s="7"/>
      <c r="AZ4481" s="7"/>
      <c r="BA4481" s="7"/>
      <c r="BI4481" s="7"/>
    </row>
    <row r="4482" spans="10:61" x14ac:dyDescent="0.2">
      <c r="J4482" s="7"/>
      <c r="K4482" s="7"/>
      <c r="L4482" s="7"/>
      <c r="M4482" s="7"/>
      <c r="N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R4482" s="7"/>
      <c r="AT4482" s="7"/>
      <c r="AV4482" s="7"/>
      <c r="AW4482" s="7"/>
      <c r="AX4482" s="7"/>
      <c r="AY4482" s="7"/>
      <c r="AZ4482" s="7"/>
      <c r="BA4482" s="7"/>
      <c r="BI4482" s="7"/>
    </row>
    <row r="4483" spans="10:61" x14ac:dyDescent="0.2">
      <c r="J4483" s="7"/>
      <c r="K4483" s="7"/>
      <c r="L4483" s="7"/>
      <c r="M4483" s="7"/>
      <c r="N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R4483" s="7"/>
      <c r="AT4483" s="7"/>
      <c r="AV4483" s="7"/>
      <c r="AW4483" s="7"/>
      <c r="AX4483" s="7"/>
      <c r="AY4483" s="7"/>
      <c r="AZ4483" s="7"/>
      <c r="BA4483" s="7"/>
      <c r="BI4483" s="7"/>
    </row>
    <row r="4484" spans="10:61" x14ac:dyDescent="0.2">
      <c r="J4484" s="7"/>
      <c r="K4484" s="7"/>
      <c r="L4484" s="7"/>
      <c r="M4484" s="7"/>
      <c r="N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R4484" s="7"/>
      <c r="AT4484" s="7"/>
      <c r="AV4484" s="7"/>
      <c r="AW4484" s="7"/>
      <c r="AX4484" s="7"/>
      <c r="AY4484" s="7"/>
      <c r="AZ4484" s="7"/>
      <c r="BA4484" s="7"/>
      <c r="BI4484" s="7"/>
    </row>
    <row r="4485" spans="10:61" x14ac:dyDescent="0.2">
      <c r="J4485" s="7"/>
      <c r="K4485" s="7"/>
      <c r="L4485" s="7"/>
      <c r="M4485" s="7"/>
      <c r="N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R4485" s="7"/>
      <c r="AT4485" s="7"/>
      <c r="AV4485" s="7"/>
      <c r="AW4485" s="7"/>
      <c r="AX4485" s="7"/>
      <c r="AY4485" s="7"/>
      <c r="AZ4485" s="7"/>
      <c r="BA4485" s="7"/>
      <c r="BI4485" s="7"/>
    </row>
    <row r="4486" spans="10:61" x14ac:dyDescent="0.2">
      <c r="J4486" s="7"/>
      <c r="K4486" s="7"/>
      <c r="L4486" s="7"/>
      <c r="M4486" s="7"/>
      <c r="N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R4486" s="7"/>
      <c r="AT4486" s="7"/>
      <c r="AV4486" s="7"/>
      <c r="AW4486" s="7"/>
      <c r="AX4486" s="7"/>
      <c r="AY4486" s="7"/>
      <c r="AZ4486" s="7"/>
      <c r="BA4486" s="7"/>
      <c r="BI4486" s="7"/>
    </row>
    <row r="4487" spans="10:61" x14ac:dyDescent="0.2">
      <c r="J4487" s="7"/>
      <c r="K4487" s="7"/>
      <c r="L4487" s="7"/>
      <c r="M4487" s="7"/>
      <c r="N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R4487" s="7"/>
      <c r="AT4487" s="7"/>
      <c r="AV4487" s="7"/>
      <c r="AW4487" s="7"/>
      <c r="AX4487" s="7"/>
      <c r="AY4487" s="7"/>
      <c r="AZ4487" s="7"/>
      <c r="BA4487" s="7"/>
      <c r="BI4487" s="7"/>
    </row>
    <row r="4488" spans="10:61" x14ac:dyDescent="0.2">
      <c r="J4488" s="7"/>
      <c r="K4488" s="7"/>
      <c r="L4488" s="7"/>
      <c r="M4488" s="7"/>
      <c r="N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R4488" s="7"/>
      <c r="AT4488" s="7"/>
      <c r="AV4488" s="7"/>
      <c r="AW4488" s="7"/>
      <c r="AX4488" s="7"/>
      <c r="AY4488" s="7"/>
      <c r="AZ4488" s="7"/>
      <c r="BA4488" s="7"/>
      <c r="BI4488" s="7"/>
    </row>
    <row r="4489" spans="10:61" x14ac:dyDescent="0.2">
      <c r="J4489" s="7"/>
      <c r="K4489" s="7"/>
      <c r="L4489" s="7"/>
      <c r="M4489" s="7"/>
      <c r="N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R4489" s="7"/>
      <c r="AT4489" s="7"/>
      <c r="AV4489" s="7"/>
      <c r="AW4489" s="7"/>
      <c r="AX4489" s="7"/>
      <c r="AY4489" s="7"/>
      <c r="AZ4489" s="7"/>
      <c r="BA4489" s="7"/>
      <c r="BI4489" s="7"/>
    </row>
    <row r="4490" spans="10:61" x14ac:dyDescent="0.2">
      <c r="J4490" s="7"/>
      <c r="K4490" s="7"/>
      <c r="L4490" s="7"/>
      <c r="M4490" s="7"/>
      <c r="N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R4490" s="7"/>
      <c r="AT4490" s="7"/>
      <c r="AV4490" s="7"/>
      <c r="AW4490" s="7"/>
      <c r="AX4490" s="7"/>
      <c r="AY4490" s="7"/>
      <c r="AZ4490" s="7"/>
      <c r="BA4490" s="7"/>
      <c r="BI4490" s="7"/>
    </row>
    <row r="4491" spans="10:61" x14ac:dyDescent="0.2">
      <c r="J4491" s="7"/>
      <c r="K4491" s="7"/>
      <c r="L4491" s="7"/>
      <c r="M4491" s="7"/>
      <c r="N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R4491" s="7"/>
      <c r="AT4491" s="7"/>
      <c r="AV4491" s="7"/>
      <c r="AW4491" s="7"/>
      <c r="AX4491" s="7"/>
      <c r="AY4491" s="7"/>
      <c r="AZ4491" s="7"/>
      <c r="BA4491" s="7"/>
      <c r="BI4491" s="7"/>
    </row>
    <row r="4492" spans="10:61" x14ac:dyDescent="0.2">
      <c r="J4492" s="7"/>
      <c r="K4492" s="7"/>
      <c r="L4492" s="7"/>
      <c r="M4492" s="7"/>
      <c r="N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R4492" s="7"/>
      <c r="AT4492" s="7"/>
      <c r="AV4492" s="7"/>
      <c r="AW4492" s="7"/>
      <c r="AX4492" s="7"/>
      <c r="AY4492" s="7"/>
      <c r="AZ4492" s="7"/>
      <c r="BA4492" s="7"/>
      <c r="BI4492" s="7"/>
    </row>
    <row r="4493" spans="10:61" x14ac:dyDescent="0.2">
      <c r="J4493" s="7"/>
      <c r="K4493" s="7"/>
      <c r="L4493" s="7"/>
      <c r="M4493" s="7"/>
      <c r="N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R4493" s="7"/>
      <c r="AT4493" s="7"/>
      <c r="AV4493" s="7"/>
      <c r="AW4493" s="7"/>
      <c r="AX4493" s="7"/>
      <c r="AY4493" s="7"/>
      <c r="AZ4493" s="7"/>
      <c r="BA4493" s="7"/>
      <c r="BI4493" s="7"/>
    </row>
    <row r="4494" spans="10:61" x14ac:dyDescent="0.2">
      <c r="J4494" s="7"/>
      <c r="K4494" s="7"/>
      <c r="L4494" s="7"/>
      <c r="M4494" s="7"/>
      <c r="N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R4494" s="7"/>
      <c r="AT4494" s="7"/>
      <c r="AV4494" s="7"/>
      <c r="AW4494" s="7"/>
      <c r="AX4494" s="7"/>
      <c r="AY4494" s="7"/>
      <c r="AZ4494" s="7"/>
      <c r="BA4494" s="7"/>
      <c r="BI4494" s="7"/>
    </row>
    <row r="4495" spans="10:61" x14ac:dyDescent="0.2">
      <c r="J4495" s="7"/>
      <c r="K4495" s="7"/>
      <c r="L4495" s="7"/>
      <c r="M4495" s="7"/>
      <c r="N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R4495" s="7"/>
      <c r="AT4495" s="7"/>
      <c r="AV4495" s="7"/>
      <c r="AW4495" s="7"/>
      <c r="AX4495" s="7"/>
      <c r="AY4495" s="7"/>
      <c r="AZ4495" s="7"/>
      <c r="BA4495" s="7"/>
      <c r="BI4495" s="7"/>
    </row>
    <row r="4496" spans="10:61" x14ac:dyDescent="0.2">
      <c r="J4496" s="7"/>
      <c r="K4496" s="7"/>
      <c r="L4496" s="7"/>
      <c r="M4496" s="7"/>
      <c r="N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R4496" s="7"/>
      <c r="AT4496" s="7"/>
      <c r="AV4496" s="7"/>
      <c r="AW4496" s="7"/>
      <c r="AX4496" s="7"/>
      <c r="AY4496" s="7"/>
      <c r="AZ4496" s="7"/>
      <c r="BA4496" s="7"/>
      <c r="BI4496" s="7"/>
    </row>
    <row r="4497" spans="10:61" x14ac:dyDescent="0.2">
      <c r="J4497" s="7"/>
      <c r="K4497" s="7"/>
      <c r="L4497" s="7"/>
      <c r="M4497" s="7"/>
      <c r="N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R4497" s="7"/>
      <c r="AT4497" s="7"/>
      <c r="AV4497" s="7"/>
      <c r="AW4497" s="7"/>
      <c r="AX4497" s="7"/>
      <c r="AY4497" s="7"/>
      <c r="AZ4497" s="7"/>
      <c r="BA4497" s="7"/>
      <c r="BI4497" s="7"/>
    </row>
    <row r="4498" spans="10:61" x14ac:dyDescent="0.2">
      <c r="J4498" s="7"/>
      <c r="K4498" s="7"/>
      <c r="L4498" s="7"/>
      <c r="M4498" s="7"/>
      <c r="N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R4498" s="7"/>
      <c r="AT4498" s="7"/>
      <c r="AV4498" s="7"/>
      <c r="AW4498" s="7"/>
      <c r="AX4498" s="7"/>
      <c r="AY4498" s="7"/>
      <c r="AZ4498" s="7"/>
      <c r="BA4498" s="7"/>
      <c r="BI4498" s="7"/>
    </row>
    <row r="4499" spans="10:61" x14ac:dyDescent="0.2">
      <c r="J4499" s="7"/>
      <c r="K4499" s="7"/>
      <c r="L4499" s="7"/>
      <c r="M4499" s="7"/>
      <c r="N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R4499" s="7"/>
      <c r="AT4499" s="7"/>
      <c r="AV4499" s="7"/>
      <c r="AW4499" s="7"/>
      <c r="AX4499" s="7"/>
      <c r="AY4499" s="7"/>
      <c r="AZ4499" s="7"/>
      <c r="BA4499" s="7"/>
      <c r="BI4499" s="7"/>
    </row>
    <row r="4500" spans="10:61" x14ac:dyDescent="0.2">
      <c r="J4500" s="7"/>
      <c r="K4500" s="7"/>
      <c r="L4500" s="7"/>
      <c r="M4500" s="7"/>
      <c r="N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R4500" s="7"/>
      <c r="AT4500" s="7"/>
      <c r="AV4500" s="7"/>
      <c r="AW4500" s="7"/>
      <c r="AX4500" s="7"/>
      <c r="AY4500" s="7"/>
      <c r="AZ4500" s="7"/>
      <c r="BA4500" s="7"/>
      <c r="BI4500" s="7"/>
    </row>
    <row r="4501" spans="10:61" x14ac:dyDescent="0.2">
      <c r="J4501" s="7"/>
      <c r="K4501" s="7"/>
      <c r="L4501" s="7"/>
      <c r="M4501" s="7"/>
      <c r="N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R4501" s="7"/>
      <c r="AT4501" s="7"/>
      <c r="AV4501" s="7"/>
      <c r="AW4501" s="7"/>
      <c r="AX4501" s="7"/>
      <c r="AY4501" s="7"/>
      <c r="AZ4501" s="7"/>
      <c r="BA4501" s="7"/>
      <c r="BI4501" s="7"/>
    </row>
    <row r="4502" spans="10:61" x14ac:dyDescent="0.2">
      <c r="J4502" s="7"/>
      <c r="K4502" s="7"/>
      <c r="L4502" s="7"/>
      <c r="M4502" s="7"/>
      <c r="N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R4502" s="7"/>
      <c r="AT4502" s="7"/>
      <c r="AV4502" s="7"/>
      <c r="AW4502" s="7"/>
      <c r="AX4502" s="7"/>
      <c r="AY4502" s="7"/>
      <c r="AZ4502" s="7"/>
      <c r="BA4502" s="7"/>
      <c r="BI4502" s="7"/>
    </row>
    <row r="4503" spans="10:61" x14ac:dyDescent="0.2">
      <c r="J4503" s="7"/>
      <c r="K4503" s="7"/>
      <c r="L4503" s="7"/>
      <c r="M4503" s="7"/>
      <c r="N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R4503" s="7"/>
      <c r="AT4503" s="7"/>
      <c r="AV4503" s="7"/>
      <c r="AW4503" s="7"/>
      <c r="AX4503" s="7"/>
      <c r="AY4503" s="7"/>
      <c r="AZ4503" s="7"/>
      <c r="BA4503" s="7"/>
      <c r="BI4503" s="7"/>
    </row>
    <row r="4504" spans="10:61" x14ac:dyDescent="0.2">
      <c r="J4504" s="7"/>
      <c r="K4504" s="7"/>
      <c r="L4504" s="7"/>
      <c r="M4504" s="7"/>
      <c r="N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R4504" s="7"/>
      <c r="AT4504" s="7"/>
      <c r="AV4504" s="7"/>
      <c r="AW4504" s="7"/>
      <c r="AX4504" s="7"/>
      <c r="AY4504" s="7"/>
      <c r="AZ4504" s="7"/>
      <c r="BA4504" s="7"/>
      <c r="BI4504" s="7"/>
    </row>
    <row r="4505" spans="10:61" x14ac:dyDescent="0.2">
      <c r="J4505" s="7"/>
      <c r="K4505" s="7"/>
      <c r="L4505" s="7"/>
      <c r="M4505" s="7"/>
      <c r="N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R4505" s="7"/>
      <c r="AT4505" s="7"/>
      <c r="AV4505" s="7"/>
      <c r="AW4505" s="7"/>
      <c r="AX4505" s="7"/>
      <c r="AY4505" s="7"/>
      <c r="AZ4505" s="7"/>
      <c r="BA4505" s="7"/>
      <c r="BI4505" s="7"/>
    </row>
    <row r="4506" spans="10:61" x14ac:dyDescent="0.2">
      <c r="J4506" s="7"/>
      <c r="K4506" s="7"/>
      <c r="L4506" s="7"/>
      <c r="M4506" s="7"/>
      <c r="N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R4506" s="7"/>
      <c r="AT4506" s="7"/>
      <c r="AV4506" s="7"/>
      <c r="AW4506" s="7"/>
      <c r="AX4506" s="7"/>
      <c r="AY4506" s="7"/>
      <c r="AZ4506" s="7"/>
      <c r="BA4506" s="7"/>
      <c r="BI4506" s="7"/>
    </row>
    <row r="4507" spans="10:61" x14ac:dyDescent="0.2">
      <c r="J4507" s="7"/>
      <c r="K4507" s="7"/>
      <c r="L4507" s="7"/>
      <c r="M4507" s="7"/>
      <c r="N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R4507" s="7"/>
      <c r="AT4507" s="7"/>
      <c r="AV4507" s="7"/>
      <c r="AW4507" s="7"/>
      <c r="AX4507" s="7"/>
      <c r="AY4507" s="7"/>
      <c r="AZ4507" s="7"/>
      <c r="BA4507" s="7"/>
      <c r="BI4507" s="7"/>
    </row>
    <row r="4508" spans="10:61" x14ac:dyDescent="0.2">
      <c r="J4508" s="7"/>
      <c r="K4508" s="7"/>
      <c r="L4508" s="7"/>
      <c r="M4508" s="7"/>
      <c r="N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R4508" s="7"/>
      <c r="AT4508" s="7"/>
      <c r="AV4508" s="7"/>
      <c r="AW4508" s="7"/>
      <c r="AX4508" s="7"/>
      <c r="AY4508" s="7"/>
      <c r="AZ4508" s="7"/>
      <c r="BA4508" s="7"/>
      <c r="BI4508" s="7"/>
    </row>
    <row r="4509" spans="10:61" x14ac:dyDescent="0.2">
      <c r="J4509" s="7"/>
      <c r="K4509" s="7"/>
      <c r="L4509" s="7"/>
      <c r="M4509" s="7"/>
      <c r="N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R4509" s="7"/>
      <c r="AT4509" s="7"/>
      <c r="AV4509" s="7"/>
      <c r="AW4509" s="7"/>
      <c r="AX4509" s="7"/>
      <c r="AY4509" s="7"/>
      <c r="AZ4509" s="7"/>
      <c r="BA4509" s="7"/>
      <c r="BI4509" s="7"/>
    </row>
    <row r="4510" spans="10:61" x14ac:dyDescent="0.2">
      <c r="J4510" s="7"/>
      <c r="K4510" s="7"/>
      <c r="L4510" s="7"/>
      <c r="M4510" s="7"/>
      <c r="N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R4510" s="7"/>
      <c r="AT4510" s="7"/>
      <c r="AV4510" s="7"/>
      <c r="AW4510" s="7"/>
      <c r="AX4510" s="7"/>
      <c r="AY4510" s="7"/>
      <c r="AZ4510" s="7"/>
      <c r="BA4510" s="7"/>
      <c r="BI4510" s="7"/>
    </row>
    <row r="4511" spans="10:61" x14ac:dyDescent="0.2">
      <c r="J4511" s="7"/>
      <c r="K4511" s="7"/>
      <c r="L4511" s="7"/>
      <c r="M4511" s="7"/>
      <c r="N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R4511" s="7"/>
      <c r="AT4511" s="7"/>
      <c r="AV4511" s="7"/>
      <c r="AW4511" s="7"/>
      <c r="AX4511" s="7"/>
      <c r="AY4511" s="7"/>
      <c r="AZ4511" s="7"/>
      <c r="BA4511" s="7"/>
      <c r="BI4511" s="7"/>
    </row>
    <row r="4512" spans="10:61" x14ac:dyDescent="0.2">
      <c r="J4512" s="7"/>
      <c r="K4512" s="7"/>
      <c r="L4512" s="7"/>
      <c r="M4512" s="7"/>
      <c r="N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R4512" s="7"/>
      <c r="AT4512" s="7"/>
      <c r="AV4512" s="7"/>
      <c r="AW4512" s="7"/>
      <c r="AX4512" s="7"/>
      <c r="AY4512" s="7"/>
      <c r="AZ4512" s="7"/>
      <c r="BA4512" s="7"/>
      <c r="BI4512" s="7"/>
    </row>
    <row r="4513" spans="10:61" x14ac:dyDescent="0.2">
      <c r="J4513" s="7"/>
      <c r="K4513" s="7"/>
      <c r="L4513" s="7"/>
      <c r="M4513" s="7"/>
      <c r="N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R4513" s="7"/>
      <c r="AT4513" s="7"/>
      <c r="AV4513" s="7"/>
      <c r="AW4513" s="7"/>
      <c r="AX4513" s="7"/>
      <c r="AY4513" s="7"/>
      <c r="AZ4513" s="7"/>
      <c r="BA4513" s="7"/>
      <c r="BI4513" s="7"/>
    </row>
    <row r="4514" spans="10:61" x14ac:dyDescent="0.2">
      <c r="J4514" s="7"/>
      <c r="K4514" s="7"/>
      <c r="L4514" s="7"/>
      <c r="M4514" s="7"/>
      <c r="N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R4514" s="7"/>
      <c r="AT4514" s="7"/>
      <c r="AV4514" s="7"/>
      <c r="AW4514" s="7"/>
      <c r="AX4514" s="7"/>
      <c r="AY4514" s="7"/>
      <c r="AZ4514" s="7"/>
      <c r="BA4514" s="7"/>
      <c r="BI4514" s="7"/>
    </row>
    <row r="4515" spans="10:61" x14ac:dyDescent="0.2">
      <c r="J4515" s="7"/>
      <c r="K4515" s="7"/>
      <c r="L4515" s="7"/>
      <c r="M4515" s="7"/>
      <c r="N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R4515" s="7"/>
      <c r="AT4515" s="7"/>
      <c r="AV4515" s="7"/>
      <c r="AW4515" s="7"/>
      <c r="AX4515" s="7"/>
      <c r="AY4515" s="7"/>
      <c r="AZ4515" s="7"/>
      <c r="BA4515" s="7"/>
      <c r="BI4515" s="7"/>
    </row>
    <row r="4516" spans="10:61" x14ac:dyDescent="0.2">
      <c r="J4516" s="7"/>
      <c r="K4516" s="7"/>
      <c r="L4516" s="7"/>
      <c r="M4516" s="7"/>
      <c r="N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R4516" s="7"/>
      <c r="AT4516" s="7"/>
      <c r="AV4516" s="7"/>
      <c r="AW4516" s="7"/>
      <c r="AX4516" s="7"/>
      <c r="AY4516" s="7"/>
      <c r="AZ4516" s="7"/>
      <c r="BA4516" s="7"/>
      <c r="BI4516" s="7"/>
    </row>
    <row r="4517" spans="10:61" x14ac:dyDescent="0.2">
      <c r="J4517" s="7"/>
      <c r="K4517" s="7"/>
      <c r="L4517" s="7"/>
      <c r="M4517" s="7"/>
      <c r="N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R4517" s="7"/>
      <c r="AT4517" s="7"/>
      <c r="AV4517" s="7"/>
      <c r="AW4517" s="7"/>
      <c r="AX4517" s="7"/>
      <c r="AY4517" s="7"/>
      <c r="AZ4517" s="7"/>
      <c r="BA4517" s="7"/>
      <c r="BI4517" s="7"/>
    </row>
    <row r="4518" spans="10:61" x14ac:dyDescent="0.2">
      <c r="J4518" s="7"/>
      <c r="K4518" s="7"/>
      <c r="L4518" s="7"/>
      <c r="M4518" s="7"/>
      <c r="N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R4518" s="7"/>
      <c r="AT4518" s="7"/>
      <c r="AV4518" s="7"/>
      <c r="AW4518" s="7"/>
      <c r="AX4518" s="7"/>
      <c r="AY4518" s="7"/>
      <c r="AZ4518" s="7"/>
      <c r="BA4518" s="7"/>
      <c r="BI4518" s="7"/>
    </row>
    <row r="4519" spans="10:61" x14ac:dyDescent="0.2">
      <c r="J4519" s="7"/>
      <c r="K4519" s="7"/>
      <c r="L4519" s="7"/>
      <c r="M4519" s="7"/>
      <c r="N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R4519" s="7"/>
      <c r="AT4519" s="7"/>
      <c r="AV4519" s="7"/>
      <c r="AW4519" s="7"/>
      <c r="AX4519" s="7"/>
      <c r="AY4519" s="7"/>
      <c r="AZ4519" s="7"/>
      <c r="BA4519" s="7"/>
      <c r="BI4519" s="7"/>
    </row>
    <row r="4520" spans="10:61" x14ac:dyDescent="0.2">
      <c r="J4520" s="7"/>
      <c r="K4520" s="7"/>
      <c r="L4520" s="7"/>
      <c r="M4520" s="7"/>
      <c r="N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R4520" s="7"/>
      <c r="AT4520" s="7"/>
      <c r="AV4520" s="7"/>
      <c r="AW4520" s="7"/>
      <c r="AX4520" s="7"/>
      <c r="AY4520" s="7"/>
      <c r="AZ4520" s="7"/>
      <c r="BA4520" s="7"/>
      <c r="BI4520" s="7"/>
    </row>
    <row r="4521" spans="10:61" x14ac:dyDescent="0.2">
      <c r="J4521" s="7"/>
      <c r="K4521" s="7"/>
      <c r="L4521" s="7"/>
      <c r="M4521" s="7"/>
      <c r="N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R4521" s="7"/>
      <c r="AT4521" s="7"/>
      <c r="AV4521" s="7"/>
      <c r="AW4521" s="7"/>
      <c r="AX4521" s="7"/>
      <c r="AY4521" s="7"/>
      <c r="AZ4521" s="7"/>
      <c r="BA4521" s="7"/>
      <c r="BI4521" s="7"/>
    </row>
    <row r="4522" spans="10:61" x14ac:dyDescent="0.2">
      <c r="J4522" s="7"/>
      <c r="K4522" s="7"/>
      <c r="L4522" s="7"/>
      <c r="M4522" s="7"/>
      <c r="N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R4522" s="7"/>
      <c r="AT4522" s="7"/>
      <c r="AV4522" s="7"/>
      <c r="AW4522" s="7"/>
      <c r="AX4522" s="7"/>
      <c r="AY4522" s="7"/>
      <c r="AZ4522" s="7"/>
      <c r="BA4522" s="7"/>
      <c r="BI4522" s="7"/>
    </row>
    <row r="4523" spans="10:61" x14ac:dyDescent="0.2">
      <c r="J4523" s="7"/>
      <c r="K4523" s="7"/>
      <c r="L4523" s="7"/>
      <c r="M4523" s="7"/>
      <c r="N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R4523" s="7"/>
      <c r="AT4523" s="7"/>
      <c r="AV4523" s="7"/>
      <c r="AW4523" s="7"/>
      <c r="AX4523" s="7"/>
      <c r="AY4523" s="7"/>
      <c r="AZ4523" s="7"/>
      <c r="BA4523" s="7"/>
      <c r="BI4523" s="7"/>
    </row>
    <row r="4524" spans="10:61" x14ac:dyDescent="0.2">
      <c r="J4524" s="7"/>
      <c r="K4524" s="7"/>
      <c r="L4524" s="7"/>
      <c r="M4524" s="7"/>
      <c r="N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R4524" s="7"/>
      <c r="AT4524" s="7"/>
      <c r="AV4524" s="7"/>
      <c r="AW4524" s="7"/>
      <c r="AX4524" s="7"/>
      <c r="AY4524" s="7"/>
      <c r="AZ4524" s="7"/>
      <c r="BA4524" s="7"/>
      <c r="BI4524" s="7"/>
    </row>
    <row r="4525" spans="10:61" x14ac:dyDescent="0.2">
      <c r="J4525" s="7"/>
      <c r="K4525" s="7"/>
      <c r="L4525" s="7"/>
      <c r="M4525" s="7"/>
      <c r="N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R4525" s="7"/>
      <c r="AT4525" s="7"/>
      <c r="AV4525" s="7"/>
      <c r="AW4525" s="7"/>
      <c r="AX4525" s="7"/>
      <c r="AY4525" s="7"/>
      <c r="AZ4525" s="7"/>
      <c r="BA4525" s="7"/>
      <c r="BI4525" s="7"/>
    </row>
    <row r="4526" spans="10:61" x14ac:dyDescent="0.2">
      <c r="J4526" s="7"/>
      <c r="K4526" s="7"/>
      <c r="L4526" s="7"/>
      <c r="M4526" s="7"/>
      <c r="N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R4526" s="7"/>
      <c r="AT4526" s="7"/>
      <c r="AV4526" s="7"/>
      <c r="AW4526" s="7"/>
      <c r="AX4526" s="7"/>
      <c r="AY4526" s="7"/>
      <c r="AZ4526" s="7"/>
      <c r="BA4526" s="7"/>
      <c r="BI4526" s="7"/>
    </row>
    <row r="4527" spans="10:61" x14ac:dyDescent="0.2">
      <c r="J4527" s="7"/>
      <c r="K4527" s="7"/>
      <c r="L4527" s="7"/>
      <c r="M4527" s="7"/>
      <c r="N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R4527" s="7"/>
      <c r="AT4527" s="7"/>
      <c r="AV4527" s="7"/>
      <c r="AW4527" s="7"/>
      <c r="AX4527" s="7"/>
      <c r="AY4527" s="7"/>
      <c r="AZ4527" s="7"/>
      <c r="BA4527" s="7"/>
      <c r="BI4527" s="7"/>
    </row>
    <row r="4528" spans="10:61" x14ac:dyDescent="0.2">
      <c r="J4528" s="7"/>
      <c r="K4528" s="7"/>
      <c r="L4528" s="7"/>
      <c r="M4528" s="7"/>
      <c r="N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R4528" s="7"/>
      <c r="AT4528" s="7"/>
      <c r="AV4528" s="7"/>
      <c r="AW4528" s="7"/>
      <c r="AX4528" s="7"/>
      <c r="AY4528" s="7"/>
      <c r="AZ4528" s="7"/>
      <c r="BA4528" s="7"/>
      <c r="BI4528" s="7"/>
    </row>
    <row r="4529" spans="10:61" x14ac:dyDescent="0.2">
      <c r="J4529" s="7"/>
      <c r="K4529" s="7"/>
      <c r="L4529" s="7"/>
      <c r="M4529" s="7"/>
      <c r="N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R4529" s="7"/>
      <c r="AT4529" s="7"/>
      <c r="AV4529" s="7"/>
      <c r="AW4529" s="7"/>
      <c r="AX4529" s="7"/>
      <c r="AY4529" s="7"/>
      <c r="AZ4529" s="7"/>
      <c r="BA4529" s="7"/>
      <c r="BI4529" s="7"/>
    </row>
    <row r="4530" spans="10:61" x14ac:dyDescent="0.2">
      <c r="J4530" s="7"/>
      <c r="K4530" s="7"/>
      <c r="L4530" s="7"/>
      <c r="M4530" s="7"/>
      <c r="N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R4530" s="7"/>
      <c r="AT4530" s="7"/>
      <c r="AV4530" s="7"/>
      <c r="AW4530" s="7"/>
      <c r="AX4530" s="7"/>
      <c r="AY4530" s="7"/>
      <c r="AZ4530" s="7"/>
      <c r="BA4530" s="7"/>
      <c r="BI4530" s="7"/>
    </row>
    <row r="4531" spans="10:61" x14ac:dyDescent="0.2">
      <c r="J4531" s="7"/>
      <c r="K4531" s="7"/>
      <c r="L4531" s="7"/>
      <c r="M4531" s="7"/>
      <c r="N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R4531" s="7"/>
      <c r="AT4531" s="7"/>
      <c r="AV4531" s="7"/>
      <c r="AW4531" s="7"/>
      <c r="AX4531" s="7"/>
      <c r="AY4531" s="7"/>
      <c r="AZ4531" s="7"/>
      <c r="BA4531" s="7"/>
      <c r="BI4531" s="7"/>
    </row>
    <row r="4532" spans="10:61" x14ac:dyDescent="0.2">
      <c r="J4532" s="7"/>
      <c r="K4532" s="7"/>
      <c r="L4532" s="7"/>
      <c r="M4532" s="7"/>
      <c r="N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R4532" s="7"/>
      <c r="AT4532" s="7"/>
      <c r="AV4532" s="7"/>
      <c r="AW4532" s="7"/>
      <c r="AX4532" s="7"/>
      <c r="AY4532" s="7"/>
      <c r="AZ4532" s="7"/>
      <c r="BA4532" s="7"/>
      <c r="BI4532" s="7"/>
    </row>
    <row r="4533" spans="10:61" x14ac:dyDescent="0.2">
      <c r="J4533" s="7"/>
      <c r="K4533" s="7"/>
      <c r="L4533" s="7"/>
      <c r="M4533" s="7"/>
      <c r="N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R4533" s="7"/>
      <c r="AT4533" s="7"/>
      <c r="AV4533" s="7"/>
      <c r="AW4533" s="7"/>
      <c r="AX4533" s="7"/>
      <c r="AY4533" s="7"/>
      <c r="AZ4533" s="7"/>
      <c r="BA4533" s="7"/>
      <c r="BI4533" s="7"/>
    </row>
    <row r="4534" spans="10:61" x14ac:dyDescent="0.2">
      <c r="J4534" s="7"/>
      <c r="K4534" s="7"/>
      <c r="L4534" s="7"/>
      <c r="M4534" s="7"/>
      <c r="N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R4534" s="7"/>
      <c r="AT4534" s="7"/>
      <c r="AV4534" s="7"/>
      <c r="AW4534" s="7"/>
      <c r="AX4534" s="7"/>
      <c r="AY4534" s="7"/>
      <c r="AZ4534" s="7"/>
      <c r="BA4534" s="7"/>
      <c r="BI4534" s="7"/>
    </row>
    <row r="4535" spans="10:61" x14ac:dyDescent="0.2">
      <c r="J4535" s="7"/>
      <c r="K4535" s="7"/>
      <c r="L4535" s="7"/>
      <c r="M4535" s="7"/>
      <c r="N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R4535" s="7"/>
      <c r="AT4535" s="7"/>
      <c r="AV4535" s="7"/>
      <c r="AW4535" s="7"/>
      <c r="AX4535" s="7"/>
      <c r="AY4535" s="7"/>
      <c r="AZ4535" s="7"/>
      <c r="BA4535" s="7"/>
      <c r="BI4535" s="7"/>
    </row>
    <row r="4536" spans="10:61" x14ac:dyDescent="0.2">
      <c r="J4536" s="7"/>
      <c r="K4536" s="7"/>
      <c r="L4536" s="7"/>
      <c r="M4536" s="7"/>
      <c r="N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R4536" s="7"/>
      <c r="AT4536" s="7"/>
      <c r="AV4536" s="7"/>
      <c r="AW4536" s="7"/>
      <c r="AX4536" s="7"/>
      <c r="AY4536" s="7"/>
      <c r="AZ4536" s="7"/>
      <c r="BA4536" s="7"/>
      <c r="BI4536" s="7"/>
    </row>
    <row r="4537" spans="10:61" x14ac:dyDescent="0.2">
      <c r="J4537" s="7"/>
      <c r="K4537" s="7"/>
      <c r="L4537" s="7"/>
      <c r="M4537" s="7"/>
      <c r="N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R4537" s="7"/>
      <c r="AT4537" s="7"/>
      <c r="AV4537" s="7"/>
      <c r="AW4537" s="7"/>
      <c r="AX4537" s="7"/>
      <c r="AY4537" s="7"/>
      <c r="AZ4537" s="7"/>
      <c r="BA4537" s="7"/>
      <c r="BI4537" s="7"/>
    </row>
    <row r="4538" spans="10:61" x14ac:dyDescent="0.2">
      <c r="J4538" s="7"/>
      <c r="K4538" s="7"/>
      <c r="L4538" s="7"/>
      <c r="M4538" s="7"/>
      <c r="N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R4538" s="7"/>
      <c r="AT4538" s="7"/>
      <c r="AV4538" s="7"/>
      <c r="AW4538" s="7"/>
      <c r="AX4538" s="7"/>
      <c r="AY4538" s="7"/>
      <c r="AZ4538" s="7"/>
      <c r="BA4538" s="7"/>
      <c r="BI4538" s="7"/>
    </row>
    <row r="4539" spans="10:61" x14ac:dyDescent="0.2">
      <c r="J4539" s="7"/>
      <c r="K4539" s="7"/>
      <c r="L4539" s="7"/>
      <c r="M4539" s="7"/>
      <c r="N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R4539" s="7"/>
      <c r="AT4539" s="7"/>
      <c r="AV4539" s="7"/>
      <c r="AW4539" s="7"/>
      <c r="AX4539" s="7"/>
      <c r="AY4539" s="7"/>
      <c r="AZ4539" s="7"/>
      <c r="BA4539" s="7"/>
      <c r="BI4539" s="7"/>
    </row>
    <row r="4540" spans="10:61" x14ac:dyDescent="0.2">
      <c r="J4540" s="7"/>
      <c r="K4540" s="7"/>
      <c r="L4540" s="7"/>
      <c r="M4540" s="7"/>
      <c r="N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R4540" s="7"/>
      <c r="AT4540" s="7"/>
      <c r="AV4540" s="7"/>
      <c r="AW4540" s="7"/>
      <c r="AX4540" s="7"/>
      <c r="AY4540" s="7"/>
      <c r="AZ4540" s="7"/>
      <c r="BA4540" s="7"/>
      <c r="BI4540" s="7"/>
    </row>
    <row r="4541" spans="10:61" x14ac:dyDescent="0.2">
      <c r="J4541" s="7"/>
      <c r="K4541" s="7"/>
      <c r="L4541" s="7"/>
      <c r="M4541" s="7"/>
      <c r="N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R4541" s="7"/>
      <c r="AT4541" s="7"/>
      <c r="AV4541" s="7"/>
      <c r="AW4541" s="7"/>
      <c r="AX4541" s="7"/>
      <c r="AY4541" s="7"/>
      <c r="AZ4541" s="7"/>
      <c r="BA4541" s="7"/>
      <c r="BI4541" s="7"/>
    </row>
    <row r="4542" spans="10:61" x14ac:dyDescent="0.2">
      <c r="J4542" s="7"/>
      <c r="K4542" s="7"/>
      <c r="L4542" s="7"/>
      <c r="M4542" s="7"/>
      <c r="N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R4542" s="7"/>
      <c r="AT4542" s="7"/>
      <c r="AV4542" s="7"/>
      <c r="AW4542" s="7"/>
      <c r="AX4542" s="7"/>
      <c r="AY4542" s="7"/>
      <c r="AZ4542" s="7"/>
      <c r="BA4542" s="7"/>
      <c r="BI4542" s="7"/>
    </row>
    <row r="4543" spans="10:61" x14ac:dyDescent="0.2">
      <c r="J4543" s="7"/>
      <c r="K4543" s="7"/>
      <c r="L4543" s="7"/>
      <c r="M4543" s="7"/>
      <c r="N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R4543" s="7"/>
      <c r="AT4543" s="7"/>
      <c r="AV4543" s="7"/>
      <c r="AW4543" s="7"/>
      <c r="AX4543" s="7"/>
      <c r="AY4543" s="7"/>
      <c r="AZ4543" s="7"/>
      <c r="BA4543" s="7"/>
      <c r="BI4543" s="7"/>
    </row>
    <row r="4544" spans="10:61" x14ac:dyDescent="0.2">
      <c r="J4544" s="7"/>
      <c r="K4544" s="7"/>
      <c r="L4544" s="7"/>
      <c r="M4544" s="7"/>
      <c r="N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R4544" s="7"/>
      <c r="AT4544" s="7"/>
      <c r="AV4544" s="7"/>
      <c r="AW4544" s="7"/>
      <c r="AX4544" s="7"/>
      <c r="AY4544" s="7"/>
      <c r="AZ4544" s="7"/>
      <c r="BA4544" s="7"/>
      <c r="BI4544" s="7"/>
    </row>
    <row r="4545" spans="10:61" x14ac:dyDescent="0.2">
      <c r="J4545" s="7"/>
      <c r="K4545" s="7"/>
      <c r="L4545" s="7"/>
      <c r="M4545" s="7"/>
      <c r="N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R4545" s="7"/>
      <c r="AT4545" s="7"/>
      <c r="AV4545" s="7"/>
      <c r="AW4545" s="7"/>
      <c r="AX4545" s="7"/>
      <c r="AY4545" s="7"/>
      <c r="AZ4545" s="7"/>
      <c r="BA4545" s="7"/>
      <c r="BI4545" s="7"/>
    </row>
    <row r="4546" spans="10:61" x14ac:dyDescent="0.2">
      <c r="J4546" s="7"/>
      <c r="K4546" s="7"/>
      <c r="L4546" s="7"/>
      <c r="M4546" s="7"/>
      <c r="N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R4546" s="7"/>
      <c r="AT4546" s="7"/>
      <c r="AV4546" s="7"/>
      <c r="AW4546" s="7"/>
      <c r="AX4546" s="7"/>
      <c r="AY4546" s="7"/>
      <c r="AZ4546" s="7"/>
      <c r="BA4546" s="7"/>
      <c r="BI4546" s="7"/>
    </row>
    <row r="4547" spans="10:61" x14ac:dyDescent="0.2">
      <c r="J4547" s="7"/>
      <c r="K4547" s="7"/>
      <c r="L4547" s="7"/>
      <c r="M4547" s="7"/>
      <c r="N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R4547" s="7"/>
      <c r="AT4547" s="7"/>
      <c r="AV4547" s="7"/>
      <c r="AW4547" s="7"/>
      <c r="AX4547" s="7"/>
      <c r="AY4547" s="7"/>
      <c r="AZ4547" s="7"/>
      <c r="BA4547" s="7"/>
      <c r="BI4547" s="7"/>
    </row>
    <row r="4548" spans="10:61" x14ac:dyDescent="0.2">
      <c r="J4548" s="7"/>
      <c r="K4548" s="7"/>
      <c r="L4548" s="7"/>
      <c r="M4548" s="7"/>
      <c r="N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R4548" s="7"/>
      <c r="AT4548" s="7"/>
      <c r="AV4548" s="7"/>
      <c r="AW4548" s="7"/>
      <c r="AX4548" s="7"/>
      <c r="AY4548" s="7"/>
      <c r="AZ4548" s="7"/>
      <c r="BA4548" s="7"/>
      <c r="BI4548" s="7"/>
    </row>
    <row r="4549" spans="10:61" x14ac:dyDescent="0.2">
      <c r="J4549" s="7"/>
      <c r="K4549" s="7"/>
      <c r="L4549" s="7"/>
      <c r="M4549" s="7"/>
      <c r="N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R4549" s="7"/>
      <c r="AT4549" s="7"/>
      <c r="AV4549" s="7"/>
      <c r="AW4549" s="7"/>
      <c r="AX4549" s="7"/>
      <c r="AY4549" s="7"/>
      <c r="AZ4549" s="7"/>
      <c r="BA4549" s="7"/>
      <c r="BI4549" s="7"/>
    </row>
    <row r="4550" spans="10:61" x14ac:dyDescent="0.2">
      <c r="J4550" s="7"/>
      <c r="K4550" s="7"/>
      <c r="L4550" s="7"/>
      <c r="M4550" s="7"/>
      <c r="N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R4550" s="7"/>
      <c r="AT4550" s="7"/>
      <c r="AV4550" s="7"/>
      <c r="AW4550" s="7"/>
      <c r="AX4550" s="7"/>
      <c r="AY4550" s="7"/>
      <c r="AZ4550" s="7"/>
      <c r="BA4550" s="7"/>
      <c r="BI4550" s="7"/>
    </row>
    <row r="4551" spans="10:61" x14ac:dyDescent="0.2">
      <c r="J4551" s="7"/>
      <c r="K4551" s="7"/>
      <c r="L4551" s="7"/>
      <c r="M4551" s="7"/>
      <c r="N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R4551" s="7"/>
      <c r="AT4551" s="7"/>
      <c r="AV4551" s="7"/>
      <c r="AW4551" s="7"/>
      <c r="AX4551" s="7"/>
      <c r="AY4551" s="7"/>
      <c r="AZ4551" s="7"/>
      <c r="BA4551" s="7"/>
      <c r="BI4551" s="7"/>
    </row>
    <row r="4552" spans="10:61" x14ac:dyDescent="0.2">
      <c r="J4552" s="7"/>
      <c r="K4552" s="7"/>
      <c r="L4552" s="7"/>
      <c r="M4552" s="7"/>
      <c r="N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R4552" s="7"/>
      <c r="AT4552" s="7"/>
      <c r="AV4552" s="7"/>
      <c r="AW4552" s="7"/>
      <c r="AX4552" s="7"/>
      <c r="AY4552" s="7"/>
      <c r="AZ4552" s="7"/>
      <c r="BA4552" s="7"/>
      <c r="BI4552" s="7"/>
    </row>
    <row r="4553" spans="10:61" x14ac:dyDescent="0.2">
      <c r="J4553" s="7"/>
      <c r="K4553" s="7"/>
      <c r="L4553" s="7"/>
      <c r="M4553" s="7"/>
      <c r="N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R4553" s="7"/>
      <c r="AT4553" s="7"/>
      <c r="AV4553" s="7"/>
      <c r="AW4553" s="7"/>
      <c r="AX4553" s="7"/>
      <c r="AY4553" s="7"/>
      <c r="AZ4553" s="7"/>
      <c r="BA4553" s="7"/>
      <c r="BI4553" s="7"/>
    </row>
    <row r="4554" spans="10:61" x14ac:dyDescent="0.2">
      <c r="J4554" s="7"/>
      <c r="K4554" s="7"/>
      <c r="L4554" s="7"/>
      <c r="M4554" s="7"/>
      <c r="N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R4554" s="7"/>
      <c r="AT4554" s="7"/>
      <c r="AV4554" s="7"/>
      <c r="AW4554" s="7"/>
      <c r="AX4554" s="7"/>
      <c r="AY4554" s="7"/>
      <c r="AZ4554" s="7"/>
      <c r="BA4554" s="7"/>
      <c r="BI4554" s="7"/>
    </row>
    <row r="4555" spans="10:61" x14ac:dyDescent="0.2">
      <c r="J4555" s="7"/>
      <c r="K4555" s="7"/>
      <c r="L4555" s="7"/>
      <c r="M4555" s="7"/>
      <c r="N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R4555" s="7"/>
      <c r="AT4555" s="7"/>
      <c r="AV4555" s="7"/>
      <c r="AW4555" s="7"/>
      <c r="AX4555" s="7"/>
      <c r="AY4555" s="7"/>
      <c r="AZ4555" s="7"/>
      <c r="BA4555" s="7"/>
      <c r="BI4555" s="7"/>
    </row>
    <row r="4556" spans="10:61" x14ac:dyDescent="0.2">
      <c r="J4556" s="7"/>
      <c r="K4556" s="7"/>
      <c r="L4556" s="7"/>
      <c r="M4556" s="7"/>
      <c r="N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R4556" s="7"/>
      <c r="AT4556" s="7"/>
      <c r="AV4556" s="7"/>
      <c r="AW4556" s="7"/>
      <c r="AX4556" s="7"/>
      <c r="AY4556" s="7"/>
      <c r="AZ4556" s="7"/>
      <c r="BA4556" s="7"/>
      <c r="BI4556" s="7"/>
    </row>
    <row r="4557" spans="10:61" x14ac:dyDescent="0.2">
      <c r="J4557" s="7"/>
      <c r="K4557" s="7"/>
      <c r="L4557" s="7"/>
      <c r="M4557" s="7"/>
      <c r="N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R4557" s="7"/>
      <c r="AT4557" s="7"/>
      <c r="AV4557" s="7"/>
      <c r="AW4557" s="7"/>
      <c r="AX4557" s="7"/>
      <c r="AY4557" s="7"/>
      <c r="AZ4557" s="7"/>
      <c r="BA4557" s="7"/>
      <c r="BI4557" s="7"/>
    </row>
    <row r="4558" spans="10:61" x14ac:dyDescent="0.2">
      <c r="J4558" s="7"/>
      <c r="K4558" s="7"/>
      <c r="L4558" s="7"/>
      <c r="M4558" s="7"/>
      <c r="N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R4558" s="7"/>
      <c r="AT4558" s="7"/>
      <c r="AV4558" s="7"/>
      <c r="AW4558" s="7"/>
      <c r="AX4558" s="7"/>
      <c r="AY4558" s="7"/>
      <c r="AZ4558" s="7"/>
      <c r="BA4558" s="7"/>
      <c r="BI4558" s="7"/>
    </row>
    <row r="4559" spans="10:61" x14ac:dyDescent="0.2">
      <c r="J4559" s="7"/>
      <c r="K4559" s="7"/>
      <c r="L4559" s="7"/>
      <c r="M4559" s="7"/>
      <c r="N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R4559" s="7"/>
      <c r="AT4559" s="7"/>
      <c r="AV4559" s="7"/>
      <c r="AW4559" s="7"/>
      <c r="AX4559" s="7"/>
      <c r="AY4559" s="7"/>
      <c r="AZ4559" s="7"/>
      <c r="BA4559" s="7"/>
      <c r="BI4559" s="7"/>
    </row>
    <row r="4560" spans="10:61" x14ac:dyDescent="0.2">
      <c r="J4560" s="7"/>
      <c r="K4560" s="7"/>
      <c r="L4560" s="7"/>
      <c r="M4560" s="7"/>
      <c r="N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R4560" s="7"/>
      <c r="AT4560" s="7"/>
      <c r="AV4560" s="7"/>
      <c r="AW4560" s="7"/>
      <c r="AX4560" s="7"/>
      <c r="AY4560" s="7"/>
      <c r="AZ4560" s="7"/>
      <c r="BA4560" s="7"/>
      <c r="BI4560" s="7"/>
    </row>
    <row r="4561" spans="10:61" x14ac:dyDescent="0.2">
      <c r="J4561" s="7"/>
      <c r="K4561" s="7"/>
      <c r="L4561" s="7"/>
      <c r="M4561" s="7"/>
      <c r="N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R4561" s="7"/>
      <c r="AT4561" s="7"/>
      <c r="AV4561" s="7"/>
      <c r="AW4561" s="7"/>
      <c r="AX4561" s="7"/>
      <c r="AY4561" s="7"/>
      <c r="AZ4561" s="7"/>
      <c r="BA4561" s="7"/>
      <c r="BI4561" s="7"/>
    </row>
    <row r="4562" spans="10:61" x14ac:dyDescent="0.2">
      <c r="J4562" s="7"/>
      <c r="K4562" s="7"/>
      <c r="L4562" s="7"/>
      <c r="M4562" s="7"/>
      <c r="N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R4562" s="7"/>
      <c r="AT4562" s="7"/>
      <c r="AV4562" s="7"/>
      <c r="AW4562" s="7"/>
      <c r="AX4562" s="7"/>
      <c r="AY4562" s="7"/>
      <c r="AZ4562" s="7"/>
      <c r="BA4562" s="7"/>
      <c r="BI4562" s="7"/>
    </row>
    <row r="4563" spans="10:61" x14ac:dyDescent="0.2">
      <c r="J4563" s="7"/>
      <c r="K4563" s="7"/>
      <c r="L4563" s="7"/>
      <c r="M4563" s="7"/>
      <c r="N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R4563" s="7"/>
      <c r="AT4563" s="7"/>
      <c r="AV4563" s="7"/>
      <c r="AW4563" s="7"/>
      <c r="AX4563" s="7"/>
      <c r="AY4563" s="7"/>
      <c r="AZ4563" s="7"/>
      <c r="BA4563" s="7"/>
      <c r="BI4563" s="7"/>
    </row>
    <row r="4564" spans="10:61" x14ac:dyDescent="0.2">
      <c r="J4564" s="7"/>
      <c r="K4564" s="7"/>
      <c r="L4564" s="7"/>
      <c r="M4564" s="7"/>
      <c r="N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R4564" s="7"/>
      <c r="AT4564" s="7"/>
      <c r="AV4564" s="7"/>
      <c r="AW4564" s="7"/>
      <c r="AX4564" s="7"/>
      <c r="AY4564" s="7"/>
      <c r="AZ4564" s="7"/>
      <c r="BA4564" s="7"/>
      <c r="BI4564" s="7"/>
    </row>
    <row r="4565" spans="10:61" x14ac:dyDescent="0.2">
      <c r="J4565" s="7"/>
      <c r="K4565" s="7"/>
      <c r="L4565" s="7"/>
      <c r="M4565" s="7"/>
      <c r="N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R4565" s="7"/>
      <c r="AT4565" s="7"/>
      <c r="AV4565" s="7"/>
      <c r="AW4565" s="7"/>
      <c r="AX4565" s="7"/>
      <c r="AY4565" s="7"/>
      <c r="AZ4565" s="7"/>
      <c r="BA4565" s="7"/>
      <c r="BI4565" s="7"/>
    </row>
    <row r="4566" spans="10:61" x14ac:dyDescent="0.2">
      <c r="J4566" s="7"/>
      <c r="K4566" s="7"/>
      <c r="L4566" s="7"/>
      <c r="M4566" s="7"/>
      <c r="N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R4566" s="7"/>
      <c r="AT4566" s="7"/>
      <c r="AV4566" s="7"/>
      <c r="AW4566" s="7"/>
      <c r="AX4566" s="7"/>
      <c r="AY4566" s="7"/>
      <c r="AZ4566" s="7"/>
      <c r="BA4566" s="7"/>
      <c r="BI4566" s="7"/>
    </row>
    <row r="4567" spans="10:61" x14ac:dyDescent="0.2">
      <c r="J4567" s="7"/>
      <c r="K4567" s="7"/>
      <c r="L4567" s="7"/>
      <c r="M4567" s="7"/>
      <c r="N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R4567" s="7"/>
      <c r="AT4567" s="7"/>
      <c r="AV4567" s="7"/>
      <c r="AW4567" s="7"/>
      <c r="AX4567" s="7"/>
      <c r="AY4567" s="7"/>
      <c r="AZ4567" s="7"/>
      <c r="BA4567" s="7"/>
      <c r="BI4567" s="7"/>
    </row>
    <row r="4568" spans="10:61" x14ac:dyDescent="0.2">
      <c r="J4568" s="7"/>
      <c r="K4568" s="7"/>
      <c r="L4568" s="7"/>
      <c r="M4568" s="7"/>
      <c r="N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R4568" s="7"/>
      <c r="AT4568" s="7"/>
      <c r="AV4568" s="7"/>
      <c r="AW4568" s="7"/>
      <c r="AX4568" s="7"/>
      <c r="AY4568" s="7"/>
      <c r="AZ4568" s="7"/>
      <c r="BA4568" s="7"/>
      <c r="BI4568" s="7"/>
    </row>
    <row r="4569" spans="10:61" x14ac:dyDescent="0.2">
      <c r="J4569" s="7"/>
      <c r="K4569" s="7"/>
      <c r="L4569" s="7"/>
      <c r="M4569" s="7"/>
      <c r="N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R4569" s="7"/>
      <c r="AT4569" s="7"/>
      <c r="AV4569" s="7"/>
      <c r="AW4569" s="7"/>
      <c r="AX4569" s="7"/>
      <c r="AY4569" s="7"/>
      <c r="AZ4569" s="7"/>
      <c r="BA4569" s="7"/>
      <c r="BI4569" s="7"/>
    </row>
    <row r="4570" spans="10:61" x14ac:dyDescent="0.2">
      <c r="J4570" s="7"/>
      <c r="K4570" s="7"/>
      <c r="L4570" s="7"/>
      <c r="M4570" s="7"/>
      <c r="N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R4570" s="7"/>
      <c r="AT4570" s="7"/>
      <c r="AV4570" s="7"/>
      <c r="AW4570" s="7"/>
      <c r="AX4570" s="7"/>
      <c r="AY4570" s="7"/>
      <c r="AZ4570" s="7"/>
      <c r="BA4570" s="7"/>
      <c r="BI4570" s="7"/>
    </row>
    <row r="4571" spans="10:61" x14ac:dyDescent="0.2">
      <c r="J4571" s="7"/>
      <c r="K4571" s="7"/>
      <c r="L4571" s="7"/>
      <c r="M4571" s="7"/>
      <c r="N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R4571" s="7"/>
      <c r="AT4571" s="7"/>
      <c r="AV4571" s="7"/>
      <c r="AW4571" s="7"/>
      <c r="AX4571" s="7"/>
      <c r="AY4571" s="7"/>
      <c r="AZ4571" s="7"/>
      <c r="BA4571" s="7"/>
      <c r="BI4571" s="7"/>
    </row>
    <row r="4572" spans="10:61" x14ac:dyDescent="0.2">
      <c r="J4572" s="7"/>
      <c r="K4572" s="7"/>
      <c r="L4572" s="7"/>
      <c r="M4572" s="7"/>
      <c r="N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R4572" s="7"/>
      <c r="AT4572" s="7"/>
      <c r="AV4572" s="7"/>
      <c r="AW4572" s="7"/>
      <c r="AX4572" s="7"/>
      <c r="AY4572" s="7"/>
      <c r="AZ4572" s="7"/>
      <c r="BA4572" s="7"/>
      <c r="BI4572" s="7"/>
    </row>
    <row r="4573" spans="10:61" x14ac:dyDescent="0.2">
      <c r="J4573" s="7"/>
      <c r="K4573" s="7"/>
      <c r="L4573" s="7"/>
      <c r="M4573" s="7"/>
      <c r="N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R4573" s="7"/>
      <c r="AT4573" s="7"/>
      <c r="AV4573" s="7"/>
      <c r="AW4573" s="7"/>
      <c r="AX4573" s="7"/>
      <c r="AY4573" s="7"/>
      <c r="AZ4573" s="7"/>
      <c r="BA4573" s="7"/>
      <c r="BI4573" s="7"/>
    </row>
    <row r="4574" spans="10:61" x14ac:dyDescent="0.2">
      <c r="J4574" s="7"/>
      <c r="K4574" s="7"/>
      <c r="L4574" s="7"/>
      <c r="M4574" s="7"/>
      <c r="N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R4574" s="7"/>
      <c r="AT4574" s="7"/>
      <c r="AV4574" s="7"/>
      <c r="AW4574" s="7"/>
      <c r="AX4574" s="7"/>
      <c r="AY4574" s="7"/>
      <c r="AZ4574" s="7"/>
      <c r="BA4574" s="7"/>
      <c r="BI4574" s="7"/>
    </row>
    <row r="4575" spans="10:61" x14ac:dyDescent="0.2">
      <c r="J4575" s="7"/>
      <c r="K4575" s="7"/>
      <c r="L4575" s="7"/>
      <c r="M4575" s="7"/>
      <c r="N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R4575" s="7"/>
      <c r="AT4575" s="7"/>
      <c r="AV4575" s="7"/>
      <c r="AW4575" s="7"/>
      <c r="AX4575" s="7"/>
      <c r="AY4575" s="7"/>
      <c r="AZ4575" s="7"/>
      <c r="BA4575" s="7"/>
      <c r="BI4575" s="7"/>
    </row>
    <row r="4576" spans="10:61" x14ac:dyDescent="0.2">
      <c r="J4576" s="7"/>
      <c r="K4576" s="7"/>
      <c r="L4576" s="7"/>
      <c r="M4576" s="7"/>
      <c r="N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R4576" s="7"/>
      <c r="AT4576" s="7"/>
      <c r="AV4576" s="7"/>
      <c r="AW4576" s="7"/>
      <c r="AX4576" s="7"/>
      <c r="AY4576" s="7"/>
      <c r="AZ4576" s="7"/>
      <c r="BA4576" s="7"/>
      <c r="BI4576" s="7"/>
    </row>
    <row r="4577" spans="10:61" x14ac:dyDescent="0.2">
      <c r="J4577" s="7"/>
      <c r="K4577" s="7"/>
      <c r="L4577" s="7"/>
      <c r="M4577" s="7"/>
      <c r="N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R4577" s="7"/>
      <c r="AT4577" s="7"/>
      <c r="AV4577" s="7"/>
      <c r="AW4577" s="7"/>
      <c r="AX4577" s="7"/>
      <c r="AY4577" s="7"/>
      <c r="AZ4577" s="7"/>
      <c r="BA4577" s="7"/>
      <c r="BI4577" s="7"/>
    </row>
    <row r="4578" spans="10:61" x14ac:dyDescent="0.2">
      <c r="J4578" s="7"/>
      <c r="K4578" s="7"/>
      <c r="L4578" s="7"/>
      <c r="M4578" s="7"/>
      <c r="N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R4578" s="7"/>
      <c r="AT4578" s="7"/>
      <c r="AV4578" s="7"/>
      <c r="AW4578" s="7"/>
      <c r="AX4578" s="7"/>
      <c r="AY4578" s="7"/>
      <c r="AZ4578" s="7"/>
      <c r="BA4578" s="7"/>
      <c r="BI4578" s="7"/>
    </row>
    <row r="4579" spans="10:61" x14ac:dyDescent="0.2">
      <c r="J4579" s="7"/>
      <c r="K4579" s="7"/>
      <c r="L4579" s="7"/>
      <c r="M4579" s="7"/>
      <c r="N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R4579" s="7"/>
      <c r="AT4579" s="7"/>
      <c r="AV4579" s="7"/>
      <c r="AW4579" s="7"/>
      <c r="AX4579" s="7"/>
      <c r="AY4579" s="7"/>
      <c r="AZ4579" s="7"/>
      <c r="BA4579" s="7"/>
      <c r="BI4579" s="7"/>
    </row>
    <row r="4580" spans="10:61" x14ac:dyDescent="0.2">
      <c r="J4580" s="7"/>
      <c r="K4580" s="7"/>
      <c r="L4580" s="7"/>
      <c r="M4580" s="7"/>
      <c r="N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R4580" s="7"/>
      <c r="AT4580" s="7"/>
      <c r="AV4580" s="7"/>
      <c r="AW4580" s="7"/>
      <c r="AX4580" s="7"/>
      <c r="AY4580" s="7"/>
      <c r="AZ4580" s="7"/>
      <c r="BA4580" s="7"/>
      <c r="BI4580" s="7"/>
    </row>
    <row r="4581" spans="10:61" x14ac:dyDescent="0.2">
      <c r="J4581" s="7"/>
      <c r="K4581" s="7"/>
      <c r="L4581" s="7"/>
      <c r="M4581" s="7"/>
      <c r="N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R4581" s="7"/>
      <c r="AT4581" s="7"/>
      <c r="AV4581" s="7"/>
      <c r="AW4581" s="7"/>
      <c r="AX4581" s="7"/>
      <c r="AY4581" s="7"/>
      <c r="AZ4581" s="7"/>
      <c r="BA4581" s="7"/>
      <c r="BI4581" s="7"/>
    </row>
    <row r="4582" spans="10:61" x14ac:dyDescent="0.2">
      <c r="J4582" s="7"/>
      <c r="K4582" s="7"/>
      <c r="L4582" s="7"/>
      <c r="M4582" s="7"/>
      <c r="N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R4582" s="7"/>
      <c r="AT4582" s="7"/>
      <c r="AV4582" s="7"/>
      <c r="AW4582" s="7"/>
      <c r="AX4582" s="7"/>
      <c r="AY4582" s="7"/>
      <c r="AZ4582" s="7"/>
      <c r="BA4582" s="7"/>
      <c r="BI4582" s="7"/>
    </row>
    <row r="4583" spans="10:61" x14ac:dyDescent="0.2">
      <c r="J4583" s="7"/>
      <c r="K4583" s="7"/>
      <c r="L4583" s="7"/>
      <c r="M4583" s="7"/>
      <c r="N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R4583" s="7"/>
      <c r="AT4583" s="7"/>
      <c r="AV4583" s="7"/>
      <c r="AW4583" s="7"/>
      <c r="AX4583" s="7"/>
      <c r="AY4583" s="7"/>
      <c r="AZ4583" s="7"/>
      <c r="BA4583" s="7"/>
      <c r="BI4583" s="7"/>
    </row>
    <row r="4584" spans="10:61" x14ac:dyDescent="0.2">
      <c r="J4584" s="7"/>
      <c r="K4584" s="7"/>
      <c r="L4584" s="7"/>
      <c r="M4584" s="7"/>
      <c r="N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R4584" s="7"/>
      <c r="AT4584" s="7"/>
      <c r="AV4584" s="7"/>
      <c r="AW4584" s="7"/>
      <c r="AX4584" s="7"/>
      <c r="AY4584" s="7"/>
      <c r="AZ4584" s="7"/>
      <c r="BA4584" s="7"/>
      <c r="BI4584" s="7"/>
    </row>
    <row r="4585" spans="10:61" x14ac:dyDescent="0.2">
      <c r="J4585" s="7"/>
      <c r="K4585" s="7"/>
      <c r="L4585" s="7"/>
      <c r="M4585" s="7"/>
      <c r="N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R4585" s="7"/>
      <c r="AT4585" s="7"/>
      <c r="AV4585" s="7"/>
      <c r="AW4585" s="7"/>
      <c r="AX4585" s="7"/>
      <c r="AY4585" s="7"/>
      <c r="AZ4585" s="7"/>
      <c r="BA4585" s="7"/>
      <c r="BI4585" s="7"/>
    </row>
    <row r="4586" spans="10:61" x14ac:dyDescent="0.2">
      <c r="J4586" s="7"/>
      <c r="K4586" s="7"/>
      <c r="L4586" s="7"/>
      <c r="M4586" s="7"/>
      <c r="N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R4586" s="7"/>
      <c r="AT4586" s="7"/>
      <c r="AV4586" s="7"/>
      <c r="AW4586" s="7"/>
      <c r="AX4586" s="7"/>
      <c r="AY4586" s="7"/>
      <c r="AZ4586" s="7"/>
      <c r="BA4586" s="7"/>
      <c r="BI4586" s="7"/>
    </row>
    <row r="4587" spans="10:61" x14ac:dyDescent="0.2">
      <c r="J4587" s="7"/>
      <c r="K4587" s="7"/>
      <c r="L4587" s="7"/>
      <c r="M4587" s="7"/>
      <c r="N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R4587" s="7"/>
      <c r="AT4587" s="7"/>
      <c r="AV4587" s="7"/>
      <c r="AW4587" s="7"/>
      <c r="AX4587" s="7"/>
      <c r="AY4587" s="7"/>
      <c r="AZ4587" s="7"/>
      <c r="BA4587" s="7"/>
      <c r="BI4587" s="7"/>
    </row>
    <row r="4588" spans="10:61" x14ac:dyDescent="0.2">
      <c r="J4588" s="7"/>
      <c r="K4588" s="7"/>
      <c r="L4588" s="7"/>
      <c r="M4588" s="7"/>
      <c r="N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R4588" s="7"/>
      <c r="AT4588" s="7"/>
      <c r="AV4588" s="7"/>
      <c r="AW4588" s="7"/>
      <c r="AX4588" s="7"/>
      <c r="AY4588" s="7"/>
      <c r="AZ4588" s="7"/>
      <c r="BA4588" s="7"/>
      <c r="BI4588" s="7"/>
    </row>
    <row r="4589" spans="10:61" x14ac:dyDescent="0.2">
      <c r="J4589" s="7"/>
      <c r="K4589" s="7"/>
      <c r="L4589" s="7"/>
      <c r="M4589" s="7"/>
      <c r="N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R4589" s="7"/>
      <c r="AT4589" s="7"/>
      <c r="AV4589" s="7"/>
      <c r="AW4589" s="7"/>
      <c r="AX4589" s="7"/>
      <c r="AY4589" s="7"/>
      <c r="AZ4589" s="7"/>
      <c r="BA4589" s="7"/>
      <c r="BI4589" s="7"/>
    </row>
    <row r="4590" spans="10:61" x14ac:dyDescent="0.2">
      <c r="J4590" s="7"/>
      <c r="K4590" s="7"/>
      <c r="L4590" s="7"/>
      <c r="M4590" s="7"/>
      <c r="N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R4590" s="7"/>
      <c r="AT4590" s="7"/>
      <c r="AV4590" s="7"/>
      <c r="AW4590" s="7"/>
      <c r="AX4590" s="7"/>
      <c r="AY4590" s="7"/>
      <c r="AZ4590" s="7"/>
      <c r="BA4590" s="7"/>
      <c r="BI4590" s="7"/>
    </row>
    <row r="4591" spans="10:61" x14ac:dyDescent="0.2">
      <c r="J4591" s="7"/>
      <c r="K4591" s="7"/>
      <c r="L4591" s="7"/>
      <c r="M4591" s="7"/>
      <c r="N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R4591" s="7"/>
      <c r="AT4591" s="7"/>
      <c r="AV4591" s="7"/>
      <c r="AW4591" s="7"/>
      <c r="AX4591" s="7"/>
      <c r="AY4591" s="7"/>
      <c r="AZ4591" s="7"/>
      <c r="BA4591" s="7"/>
      <c r="BI4591" s="7"/>
    </row>
    <row r="4592" spans="10:61" x14ac:dyDescent="0.2">
      <c r="J4592" s="7"/>
      <c r="K4592" s="7"/>
      <c r="L4592" s="7"/>
      <c r="M4592" s="7"/>
      <c r="N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R4592" s="7"/>
      <c r="AT4592" s="7"/>
      <c r="AV4592" s="7"/>
      <c r="AW4592" s="7"/>
      <c r="AX4592" s="7"/>
      <c r="AY4592" s="7"/>
      <c r="AZ4592" s="7"/>
      <c r="BA4592" s="7"/>
      <c r="BI4592" s="7"/>
    </row>
    <row r="4593" spans="10:61" x14ac:dyDescent="0.2">
      <c r="J4593" s="7"/>
      <c r="K4593" s="7"/>
      <c r="L4593" s="7"/>
      <c r="M4593" s="7"/>
      <c r="N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R4593" s="7"/>
      <c r="AT4593" s="7"/>
      <c r="AV4593" s="7"/>
      <c r="AW4593" s="7"/>
      <c r="AX4593" s="7"/>
      <c r="AY4593" s="7"/>
      <c r="AZ4593" s="7"/>
      <c r="BA4593" s="7"/>
      <c r="BI4593" s="7"/>
    </row>
    <row r="4594" spans="10:61" x14ac:dyDescent="0.2">
      <c r="J4594" s="7"/>
      <c r="K4594" s="7"/>
      <c r="L4594" s="7"/>
      <c r="M4594" s="7"/>
      <c r="N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R4594" s="7"/>
      <c r="AT4594" s="7"/>
      <c r="AV4594" s="7"/>
      <c r="AW4594" s="7"/>
      <c r="AX4594" s="7"/>
      <c r="AY4594" s="7"/>
      <c r="AZ4594" s="7"/>
      <c r="BA4594" s="7"/>
      <c r="BI4594" s="7"/>
    </row>
    <row r="4595" spans="10:61" x14ac:dyDescent="0.2">
      <c r="J4595" s="7"/>
      <c r="K4595" s="7"/>
      <c r="L4595" s="7"/>
      <c r="M4595" s="7"/>
      <c r="N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R4595" s="7"/>
      <c r="AT4595" s="7"/>
      <c r="AV4595" s="7"/>
      <c r="AW4595" s="7"/>
      <c r="AX4595" s="7"/>
      <c r="AY4595" s="7"/>
      <c r="AZ4595" s="7"/>
      <c r="BA4595" s="7"/>
      <c r="BI4595" s="7"/>
    </row>
    <row r="4596" spans="10:61" x14ac:dyDescent="0.2">
      <c r="J4596" s="7"/>
      <c r="K4596" s="7"/>
      <c r="L4596" s="7"/>
      <c r="M4596" s="7"/>
      <c r="N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R4596" s="7"/>
      <c r="AT4596" s="7"/>
      <c r="AV4596" s="7"/>
      <c r="AW4596" s="7"/>
      <c r="AX4596" s="7"/>
      <c r="AY4596" s="7"/>
      <c r="AZ4596" s="7"/>
      <c r="BA4596" s="7"/>
      <c r="BI4596" s="7"/>
    </row>
    <row r="4597" spans="10:61" x14ac:dyDescent="0.2">
      <c r="J4597" s="7"/>
      <c r="K4597" s="7"/>
      <c r="L4597" s="7"/>
      <c r="M4597" s="7"/>
      <c r="N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R4597" s="7"/>
      <c r="AT4597" s="7"/>
      <c r="AV4597" s="7"/>
      <c r="AW4597" s="7"/>
      <c r="AX4597" s="7"/>
      <c r="AY4597" s="7"/>
      <c r="AZ4597" s="7"/>
      <c r="BA4597" s="7"/>
      <c r="BI4597" s="7"/>
    </row>
    <row r="4598" spans="10:61" x14ac:dyDescent="0.2">
      <c r="J4598" s="7"/>
      <c r="K4598" s="7"/>
      <c r="L4598" s="7"/>
      <c r="M4598" s="7"/>
      <c r="N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R4598" s="7"/>
      <c r="AT4598" s="7"/>
      <c r="AV4598" s="7"/>
      <c r="AW4598" s="7"/>
      <c r="AX4598" s="7"/>
      <c r="AY4598" s="7"/>
      <c r="AZ4598" s="7"/>
      <c r="BA4598" s="7"/>
      <c r="BI4598" s="7"/>
    </row>
    <row r="4599" spans="10:61" x14ac:dyDescent="0.2">
      <c r="J4599" s="7"/>
      <c r="K4599" s="7"/>
      <c r="L4599" s="7"/>
      <c r="M4599" s="7"/>
      <c r="N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R4599" s="7"/>
      <c r="AT4599" s="7"/>
      <c r="AV4599" s="7"/>
      <c r="AW4599" s="7"/>
      <c r="AX4599" s="7"/>
      <c r="AY4599" s="7"/>
      <c r="AZ4599" s="7"/>
      <c r="BA4599" s="7"/>
      <c r="BI4599" s="7"/>
    </row>
    <row r="4600" spans="10:61" x14ac:dyDescent="0.2">
      <c r="J4600" s="7"/>
      <c r="K4600" s="7"/>
      <c r="L4600" s="7"/>
      <c r="M4600" s="7"/>
      <c r="N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R4600" s="7"/>
      <c r="AT4600" s="7"/>
      <c r="AV4600" s="7"/>
      <c r="AW4600" s="7"/>
      <c r="AX4600" s="7"/>
      <c r="AY4600" s="7"/>
      <c r="AZ4600" s="7"/>
      <c r="BA4600" s="7"/>
      <c r="BI4600" s="7"/>
    </row>
    <row r="4601" spans="10:61" x14ac:dyDescent="0.2">
      <c r="J4601" s="7"/>
      <c r="K4601" s="7"/>
      <c r="L4601" s="7"/>
      <c r="M4601" s="7"/>
      <c r="N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R4601" s="7"/>
      <c r="AT4601" s="7"/>
      <c r="AV4601" s="7"/>
      <c r="AW4601" s="7"/>
      <c r="AX4601" s="7"/>
      <c r="AY4601" s="7"/>
      <c r="AZ4601" s="7"/>
      <c r="BA4601" s="7"/>
      <c r="BI4601" s="7"/>
    </row>
    <row r="4602" spans="10:61" x14ac:dyDescent="0.2">
      <c r="J4602" s="7"/>
      <c r="K4602" s="7"/>
      <c r="L4602" s="7"/>
      <c r="M4602" s="7"/>
      <c r="N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R4602" s="7"/>
      <c r="AT4602" s="7"/>
      <c r="AV4602" s="7"/>
      <c r="AW4602" s="7"/>
      <c r="AX4602" s="7"/>
      <c r="AY4602" s="7"/>
      <c r="AZ4602" s="7"/>
      <c r="BA4602" s="7"/>
      <c r="BI4602" s="7"/>
    </row>
    <row r="4603" spans="10:61" x14ac:dyDescent="0.2">
      <c r="J4603" s="7"/>
      <c r="K4603" s="7"/>
      <c r="L4603" s="7"/>
      <c r="M4603" s="7"/>
      <c r="N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R4603" s="7"/>
      <c r="AT4603" s="7"/>
      <c r="AV4603" s="7"/>
      <c r="AW4603" s="7"/>
      <c r="AX4603" s="7"/>
      <c r="AY4603" s="7"/>
      <c r="AZ4603" s="7"/>
      <c r="BA4603" s="7"/>
      <c r="BI4603" s="7"/>
    </row>
    <row r="4604" spans="10:61" x14ac:dyDescent="0.2">
      <c r="J4604" s="7"/>
      <c r="K4604" s="7"/>
      <c r="L4604" s="7"/>
      <c r="M4604" s="7"/>
      <c r="N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R4604" s="7"/>
      <c r="AT4604" s="7"/>
      <c r="AV4604" s="7"/>
      <c r="AW4604" s="7"/>
      <c r="AX4604" s="7"/>
      <c r="AY4604" s="7"/>
      <c r="AZ4604" s="7"/>
      <c r="BA4604" s="7"/>
      <c r="BI4604" s="7"/>
    </row>
    <row r="4605" spans="10:61" x14ac:dyDescent="0.2">
      <c r="J4605" s="7"/>
      <c r="K4605" s="7"/>
      <c r="L4605" s="7"/>
      <c r="M4605" s="7"/>
      <c r="N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R4605" s="7"/>
      <c r="AT4605" s="7"/>
      <c r="AV4605" s="7"/>
      <c r="AW4605" s="7"/>
      <c r="AX4605" s="7"/>
      <c r="AY4605" s="7"/>
      <c r="AZ4605" s="7"/>
      <c r="BA4605" s="7"/>
      <c r="BI4605" s="7"/>
    </row>
    <row r="4606" spans="10:61" x14ac:dyDescent="0.2">
      <c r="J4606" s="7"/>
      <c r="K4606" s="7"/>
      <c r="L4606" s="7"/>
      <c r="M4606" s="7"/>
      <c r="N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R4606" s="7"/>
      <c r="AT4606" s="7"/>
      <c r="AV4606" s="7"/>
      <c r="AW4606" s="7"/>
      <c r="AX4606" s="7"/>
      <c r="AY4606" s="7"/>
      <c r="AZ4606" s="7"/>
      <c r="BA4606" s="7"/>
      <c r="BI4606" s="7"/>
    </row>
    <row r="4607" spans="10:61" x14ac:dyDescent="0.2">
      <c r="J4607" s="7"/>
      <c r="K4607" s="7"/>
      <c r="L4607" s="7"/>
      <c r="M4607" s="7"/>
      <c r="N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R4607" s="7"/>
      <c r="AT4607" s="7"/>
      <c r="AV4607" s="7"/>
      <c r="AW4607" s="7"/>
      <c r="AX4607" s="7"/>
      <c r="AY4607" s="7"/>
      <c r="AZ4607" s="7"/>
      <c r="BA4607" s="7"/>
      <c r="BI4607" s="7"/>
    </row>
    <row r="4608" spans="10:61" x14ac:dyDescent="0.2">
      <c r="J4608" s="7"/>
      <c r="K4608" s="7"/>
      <c r="L4608" s="7"/>
      <c r="M4608" s="7"/>
      <c r="N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R4608" s="7"/>
      <c r="AT4608" s="7"/>
      <c r="AV4608" s="7"/>
      <c r="AW4608" s="7"/>
      <c r="AX4608" s="7"/>
      <c r="AY4608" s="7"/>
      <c r="AZ4608" s="7"/>
      <c r="BA4608" s="7"/>
      <c r="BI4608" s="7"/>
    </row>
    <row r="4609" spans="10:61" x14ac:dyDescent="0.2">
      <c r="J4609" s="7"/>
      <c r="K4609" s="7"/>
      <c r="L4609" s="7"/>
      <c r="M4609" s="7"/>
      <c r="N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R4609" s="7"/>
      <c r="AT4609" s="7"/>
      <c r="AV4609" s="7"/>
      <c r="AW4609" s="7"/>
      <c r="AX4609" s="7"/>
      <c r="AY4609" s="7"/>
      <c r="AZ4609" s="7"/>
      <c r="BA4609" s="7"/>
      <c r="BI4609" s="7"/>
    </row>
    <row r="4610" spans="10:61" x14ac:dyDescent="0.2">
      <c r="J4610" s="7"/>
      <c r="K4610" s="7"/>
      <c r="L4610" s="7"/>
      <c r="M4610" s="7"/>
      <c r="N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R4610" s="7"/>
      <c r="AT4610" s="7"/>
      <c r="AV4610" s="7"/>
      <c r="AW4610" s="7"/>
      <c r="AX4610" s="7"/>
      <c r="AY4610" s="7"/>
      <c r="AZ4610" s="7"/>
      <c r="BA4610" s="7"/>
      <c r="BI4610" s="7"/>
    </row>
    <row r="4611" spans="10:61" x14ac:dyDescent="0.2">
      <c r="J4611" s="7"/>
      <c r="K4611" s="7"/>
      <c r="L4611" s="7"/>
      <c r="M4611" s="7"/>
      <c r="N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R4611" s="7"/>
      <c r="AT4611" s="7"/>
      <c r="AV4611" s="7"/>
      <c r="AW4611" s="7"/>
      <c r="AX4611" s="7"/>
      <c r="AY4611" s="7"/>
      <c r="AZ4611" s="7"/>
      <c r="BA4611" s="7"/>
      <c r="BI4611" s="7"/>
    </row>
    <row r="4612" spans="10:61" x14ac:dyDescent="0.2">
      <c r="J4612" s="7"/>
      <c r="K4612" s="7"/>
      <c r="L4612" s="7"/>
      <c r="M4612" s="7"/>
      <c r="N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R4612" s="7"/>
      <c r="AT4612" s="7"/>
      <c r="AV4612" s="7"/>
      <c r="AW4612" s="7"/>
      <c r="AX4612" s="7"/>
      <c r="AY4612" s="7"/>
      <c r="AZ4612" s="7"/>
      <c r="BA4612" s="7"/>
      <c r="BI4612" s="7"/>
    </row>
    <row r="4613" spans="10:61" x14ac:dyDescent="0.2">
      <c r="J4613" s="7"/>
      <c r="K4613" s="7"/>
      <c r="L4613" s="7"/>
      <c r="M4613" s="7"/>
      <c r="N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R4613" s="7"/>
      <c r="AT4613" s="7"/>
      <c r="AV4613" s="7"/>
      <c r="AW4613" s="7"/>
      <c r="AX4613" s="7"/>
      <c r="AY4613" s="7"/>
      <c r="AZ4613" s="7"/>
      <c r="BA4613" s="7"/>
      <c r="BI4613" s="7"/>
    </row>
    <row r="4614" spans="10:61" x14ac:dyDescent="0.2">
      <c r="J4614" s="7"/>
      <c r="K4614" s="7"/>
      <c r="L4614" s="7"/>
      <c r="M4614" s="7"/>
      <c r="N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R4614" s="7"/>
      <c r="AT4614" s="7"/>
      <c r="AV4614" s="7"/>
      <c r="AW4614" s="7"/>
      <c r="AX4614" s="7"/>
      <c r="AY4614" s="7"/>
      <c r="AZ4614" s="7"/>
      <c r="BA4614" s="7"/>
      <c r="BI4614" s="7"/>
    </row>
    <row r="4615" spans="10:61" x14ac:dyDescent="0.2">
      <c r="J4615" s="7"/>
      <c r="K4615" s="7"/>
      <c r="L4615" s="7"/>
      <c r="M4615" s="7"/>
      <c r="N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R4615" s="7"/>
      <c r="AT4615" s="7"/>
      <c r="AV4615" s="7"/>
      <c r="AW4615" s="7"/>
      <c r="AX4615" s="7"/>
      <c r="AY4615" s="7"/>
      <c r="AZ4615" s="7"/>
      <c r="BA4615" s="7"/>
      <c r="BI4615" s="7"/>
    </row>
    <row r="4616" spans="10:61" x14ac:dyDescent="0.2">
      <c r="J4616" s="7"/>
      <c r="K4616" s="7"/>
      <c r="L4616" s="7"/>
      <c r="M4616" s="7"/>
      <c r="N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R4616" s="7"/>
      <c r="AT4616" s="7"/>
      <c r="AV4616" s="7"/>
      <c r="AW4616" s="7"/>
      <c r="AX4616" s="7"/>
      <c r="AY4616" s="7"/>
      <c r="AZ4616" s="7"/>
      <c r="BA4616" s="7"/>
      <c r="BI4616" s="7"/>
    </row>
    <row r="4617" spans="10:61" x14ac:dyDescent="0.2">
      <c r="J4617" s="7"/>
      <c r="K4617" s="7"/>
      <c r="L4617" s="7"/>
      <c r="M4617" s="7"/>
      <c r="N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R4617" s="7"/>
      <c r="AT4617" s="7"/>
      <c r="AV4617" s="7"/>
      <c r="AW4617" s="7"/>
      <c r="AX4617" s="7"/>
      <c r="AY4617" s="7"/>
      <c r="AZ4617" s="7"/>
      <c r="BA4617" s="7"/>
      <c r="BI4617" s="7"/>
    </row>
    <row r="4618" spans="10:61" x14ac:dyDescent="0.2">
      <c r="J4618" s="7"/>
      <c r="K4618" s="7"/>
      <c r="L4618" s="7"/>
      <c r="M4618" s="7"/>
      <c r="N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R4618" s="7"/>
      <c r="AT4618" s="7"/>
      <c r="AV4618" s="7"/>
      <c r="AW4618" s="7"/>
      <c r="AX4618" s="7"/>
      <c r="AY4618" s="7"/>
      <c r="AZ4618" s="7"/>
      <c r="BA4618" s="7"/>
      <c r="BI4618" s="7"/>
    </row>
    <row r="4619" spans="10:61" x14ac:dyDescent="0.2">
      <c r="J4619" s="7"/>
      <c r="K4619" s="7"/>
      <c r="L4619" s="7"/>
      <c r="M4619" s="7"/>
      <c r="N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R4619" s="7"/>
      <c r="AT4619" s="7"/>
      <c r="AV4619" s="7"/>
      <c r="AW4619" s="7"/>
      <c r="AX4619" s="7"/>
      <c r="AY4619" s="7"/>
      <c r="AZ4619" s="7"/>
      <c r="BA4619" s="7"/>
      <c r="BI4619" s="7"/>
    </row>
    <row r="4620" spans="10:61" x14ac:dyDescent="0.2">
      <c r="J4620" s="7"/>
      <c r="K4620" s="7"/>
      <c r="L4620" s="7"/>
      <c r="M4620" s="7"/>
      <c r="N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R4620" s="7"/>
      <c r="AT4620" s="7"/>
      <c r="AV4620" s="7"/>
      <c r="AW4620" s="7"/>
      <c r="AX4620" s="7"/>
      <c r="AY4620" s="7"/>
      <c r="AZ4620" s="7"/>
      <c r="BA4620" s="7"/>
      <c r="BI4620" s="7"/>
    </row>
    <row r="4621" spans="10:61" x14ac:dyDescent="0.2">
      <c r="J4621" s="7"/>
      <c r="K4621" s="7"/>
      <c r="L4621" s="7"/>
      <c r="M4621" s="7"/>
      <c r="N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R4621" s="7"/>
      <c r="AT4621" s="7"/>
      <c r="AV4621" s="7"/>
      <c r="AW4621" s="7"/>
      <c r="AX4621" s="7"/>
      <c r="AY4621" s="7"/>
      <c r="AZ4621" s="7"/>
      <c r="BA4621" s="7"/>
      <c r="BI4621" s="7"/>
    </row>
    <row r="4622" spans="10:61" x14ac:dyDescent="0.2">
      <c r="J4622" s="7"/>
      <c r="K4622" s="7"/>
      <c r="L4622" s="7"/>
      <c r="M4622" s="7"/>
      <c r="N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R4622" s="7"/>
      <c r="AT4622" s="7"/>
      <c r="AV4622" s="7"/>
      <c r="AW4622" s="7"/>
      <c r="AX4622" s="7"/>
      <c r="AY4622" s="7"/>
      <c r="AZ4622" s="7"/>
      <c r="BA4622" s="7"/>
      <c r="BI4622" s="7"/>
    </row>
    <row r="4623" spans="10:61" x14ac:dyDescent="0.2">
      <c r="J4623" s="7"/>
      <c r="K4623" s="7"/>
      <c r="L4623" s="7"/>
      <c r="M4623" s="7"/>
      <c r="N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R4623" s="7"/>
      <c r="AT4623" s="7"/>
      <c r="AV4623" s="7"/>
      <c r="AW4623" s="7"/>
      <c r="AX4623" s="7"/>
      <c r="AY4623" s="7"/>
      <c r="AZ4623" s="7"/>
      <c r="BA4623" s="7"/>
      <c r="BI4623" s="7"/>
    </row>
    <row r="4624" spans="10:61" x14ac:dyDescent="0.2">
      <c r="J4624" s="7"/>
      <c r="K4624" s="7"/>
      <c r="L4624" s="7"/>
      <c r="M4624" s="7"/>
      <c r="N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R4624" s="7"/>
      <c r="AT4624" s="7"/>
      <c r="AV4624" s="7"/>
      <c r="AW4624" s="7"/>
      <c r="AX4624" s="7"/>
      <c r="AY4624" s="7"/>
      <c r="AZ4624" s="7"/>
      <c r="BA4624" s="7"/>
      <c r="BI4624" s="7"/>
    </row>
    <row r="4625" spans="10:61" x14ac:dyDescent="0.2">
      <c r="J4625" s="7"/>
      <c r="K4625" s="7"/>
      <c r="L4625" s="7"/>
      <c r="M4625" s="7"/>
      <c r="N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R4625" s="7"/>
      <c r="AT4625" s="7"/>
      <c r="AV4625" s="7"/>
      <c r="AW4625" s="7"/>
      <c r="AX4625" s="7"/>
      <c r="AY4625" s="7"/>
      <c r="AZ4625" s="7"/>
      <c r="BA4625" s="7"/>
      <c r="BI4625" s="7"/>
    </row>
    <row r="4626" spans="10:61" x14ac:dyDescent="0.2">
      <c r="J4626" s="7"/>
      <c r="K4626" s="7"/>
      <c r="L4626" s="7"/>
      <c r="M4626" s="7"/>
      <c r="N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R4626" s="7"/>
      <c r="AT4626" s="7"/>
      <c r="AV4626" s="7"/>
      <c r="AW4626" s="7"/>
      <c r="AX4626" s="7"/>
      <c r="AY4626" s="7"/>
      <c r="AZ4626" s="7"/>
      <c r="BA4626" s="7"/>
      <c r="BI4626" s="7"/>
    </row>
    <row r="4627" spans="10:61" x14ac:dyDescent="0.2">
      <c r="J4627" s="7"/>
      <c r="K4627" s="7"/>
      <c r="L4627" s="7"/>
      <c r="M4627" s="7"/>
      <c r="N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R4627" s="7"/>
      <c r="AT4627" s="7"/>
      <c r="AV4627" s="7"/>
      <c r="AW4627" s="7"/>
      <c r="AX4627" s="7"/>
      <c r="AY4627" s="7"/>
      <c r="AZ4627" s="7"/>
      <c r="BA4627" s="7"/>
      <c r="BI4627" s="7"/>
    </row>
    <row r="4628" spans="10:61" x14ac:dyDescent="0.2">
      <c r="J4628" s="7"/>
      <c r="K4628" s="7"/>
      <c r="L4628" s="7"/>
      <c r="M4628" s="7"/>
      <c r="N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R4628" s="7"/>
      <c r="AT4628" s="7"/>
      <c r="AV4628" s="7"/>
      <c r="AW4628" s="7"/>
      <c r="AX4628" s="7"/>
      <c r="AY4628" s="7"/>
      <c r="AZ4628" s="7"/>
      <c r="BA4628" s="7"/>
      <c r="BI4628" s="7"/>
    </row>
    <row r="4629" spans="10:61" x14ac:dyDescent="0.2">
      <c r="J4629" s="7"/>
      <c r="K4629" s="7"/>
      <c r="L4629" s="7"/>
      <c r="M4629" s="7"/>
      <c r="N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R4629" s="7"/>
      <c r="AT4629" s="7"/>
      <c r="AV4629" s="7"/>
      <c r="AW4629" s="7"/>
      <c r="AX4629" s="7"/>
      <c r="AY4629" s="7"/>
      <c r="AZ4629" s="7"/>
      <c r="BA4629" s="7"/>
      <c r="BI4629" s="7"/>
    </row>
    <row r="4630" spans="10:61" x14ac:dyDescent="0.2">
      <c r="J4630" s="7"/>
      <c r="K4630" s="7"/>
      <c r="L4630" s="7"/>
      <c r="M4630" s="7"/>
      <c r="N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R4630" s="7"/>
      <c r="AT4630" s="7"/>
      <c r="AV4630" s="7"/>
      <c r="AW4630" s="7"/>
      <c r="AX4630" s="7"/>
      <c r="AY4630" s="7"/>
      <c r="AZ4630" s="7"/>
      <c r="BA4630" s="7"/>
      <c r="BI4630" s="7"/>
    </row>
    <row r="4631" spans="10:61" x14ac:dyDescent="0.2">
      <c r="J4631" s="7"/>
      <c r="K4631" s="7"/>
      <c r="L4631" s="7"/>
      <c r="M4631" s="7"/>
      <c r="N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R4631" s="7"/>
      <c r="AT4631" s="7"/>
      <c r="AV4631" s="7"/>
      <c r="AW4631" s="7"/>
      <c r="AX4631" s="7"/>
      <c r="AY4631" s="7"/>
      <c r="AZ4631" s="7"/>
      <c r="BA4631" s="7"/>
      <c r="BI4631" s="7"/>
    </row>
    <row r="4632" spans="10:61" x14ac:dyDescent="0.2">
      <c r="J4632" s="7"/>
      <c r="K4632" s="7"/>
      <c r="L4632" s="7"/>
      <c r="M4632" s="7"/>
      <c r="N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R4632" s="7"/>
      <c r="AT4632" s="7"/>
      <c r="AV4632" s="7"/>
      <c r="AW4632" s="7"/>
      <c r="AX4632" s="7"/>
      <c r="AY4632" s="7"/>
      <c r="AZ4632" s="7"/>
      <c r="BA4632" s="7"/>
      <c r="BI4632" s="7"/>
    </row>
    <row r="4633" spans="10:61" x14ac:dyDescent="0.2">
      <c r="J4633" s="7"/>
      <c r="K4633" s="7"/>
      <c r="L4633" s="7"/>
      <c r="M4633" s="7"/>
      <c r="N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R4633" s="7"/>
      <c r="AT4633" s="7"/>
      <c r="AV4633" s="7"/>
      <c r="AW4633" s="7"/>
      <c r="AX4633" s="7"/>
      <c r="AY4633" s="7"/>
      <c r="AZ4633" s="7"/>
      <c r="BA4633" s="7"/>
      <c r="BI4633" s="7"/>
    </row>
    <row r="4634" spans="10:61" x14ac:dyDescent="0.2">
      <c r="J4634" s="7"/>
      <c r="K4634" s="7"/>
      <c r="L4634" s="7"/>
      <c r="M4634" s="7"/>
      <c r="N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R4634" s="7"/>
      <c r="AT4634" s="7"/>
      <c r="AV4634" s="7"/>
      <c r="AW4634" s="7"/>
      <c r="AX4634" s="7"/>
      <c r="AY4634" s="7"/>
      <c r="AZ4634" s="7"/>
      <c r="BA4634" s="7"/>
      <c r="BI4634" s="7"/>
    </row>
    <row r="4635" spans="10:61" x14ac:dyDescent="0.2">
      <c r="J4635" s="7"/>
      <c r="K4635" s="7"/>
      <c r="L4635" s="7"/>
      <c r="M4635" s="7"/>
      <c r="N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R4635" s="7"/>
      <c r="AT4635" s="7"/>
      <c r="AV4635" s="7"/>
      <c r="AW4635" s="7"/>
      <c r="AX4635" s="7"/>
      <c r="AY4635" s="7"/>
      <c r="AZ4635" s="7"/>
      <c r="BA4635" s="7"/>
      <c r="BI4635" s="7"/>
    </row>
    <row r="4636" spans="10:61" x14ac:dyDescent="0.2">
      <c r="J4636" s="7"/>
      <c r="K4636" s="7"/>
      <c r="L4636" s="7"/>
      <c r="M4636" s="7"/>
      <c r="N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R4636" s="7"/>
      <c r="AT4636" s="7"/>
      <c r="AV4636" s="7"/>
      <c r="AW4636" s="7"/>
      <c r="AX4636" s="7"/>
      <c r="AY4636" s="7"/>
      <c r="AZ4636" s="7"/>
      <c r="BA4636" s="7"/>
      <c r="BI4636" s="7"/>
    </row>
    <row r="4637" spans="10:61" x14ac:dyDescent="0.2">
      <c r="J4637" s="7"/>
      <c r="K4637" s="7"/>
      <c r="L4637" s="7"/>
      <c r="M4637" s="7"/>
      <c r="N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R4637" s="7"/>
      <c r="AT4637" s="7"/>
      <c r="AV4637" s="7"/>
      <c r="AW4637" s="7"/>
      <c r="AX4637" s="7"/>
      <c r="AY4637" s="7"/>
      <c r="AZ4637" s="7"/>
      <c r="BA4637" s="7"/>
      <c r="BI4637" s="7"/>
    </row>
    <row r="4638" spans="10:61" x14ac:dyDescent="0.2">
      <c r="J4638" s="7"/>
      <c r="K4638" s="7"/>
      <c r="L4638" s="7"/>
      <c r="M4638" s="7"/>
      <c r="N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R4638" s="7"/>
      <c r="AT4638" s="7"/>
      <c r="AV4638" s="7"/>
      <c r="AW4638" s="7"/>
      <c r="AX4638" s="7"/>
      <c r="AY4638" s="7"/>
      <c r="AZ4638" s="7"/>
      <c r="BA4638" s="7"/>
      <c r="BI4638" s="7"/>
    </row>
    <row r="4639" spans="10:61" x14ac:dyDescent="0.2">
      <c r="J4639" s="7"/>
      <c r="K4639" s="7"/>
      <c r="L4639" s="7"/>
      <c r="M4639" s="7"/>
      <c r="N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R4639" s="7"/>
      <c r="AT4639" s="7"/>
      <c r="AV4639" s="7"/>
      <c r="AW4639" s="7"/>
      <c r="AX4639" s="7"/>
      <c r="AY4639" s="7"/>
      <c r="AZ4639" s="7"/>
      <c r="BA4639" s="7"/>
      <c r="BI4639" s="7"/>
    </row>
    <row r="4640" spans="10:61" x14ac:dyDescent="0.2">
      <c r="J4640" s="7"/>
      <c r="K4640" s="7"/>
      <c r="L4640" s="7"/>
      <c r="M4640" s="7"/>
      <c r="N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R4640" s="7"/>
      <c r="AT4640" s="7"/>
      <c r="AV4640" s="7"/>
      <c r="AW4640" s="7"/>
      <c r="AX4640" s="7"/>
      <c r="AY4640" s="7"/>
      <c r="AZ4640" s="7"/>
      <c r="BA4640" s="7"/>
      <c r="BI4640" s="7"/>
    </row>
    <row r="4641" spans="10:61" x14ac:dyDescent="0.2">
      <c r="J4641" s="7"/>
      <c r="K4641" s="7"/>
      <c r="L4641" s="7"/>
      <c r="M4641" s="7"/>
      <c r="N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R4641" s="7"/>
      <c r="AT4641" s="7"/>
      <c r="AV4641" s="7"/>
      <c r="AW4641" s="7"/>
      <c r="AX4641" s="7"/>
      <c r="AY4641" s="7"/>
      <c r="AZ4641" s="7"/>
      <c r="BA4641" s="7"/>
      <c r="BI4641" s="7"/>
    </row>
    <row r="4642" spans="10:61" x14ac:dyDescent="0.2">
      <c r="J4642" s="7"/>
      <c r="K4642" s="7"/>
      <c r="L4642" s="7"/>
      <c r="M4642" s="7"/>
      <c r="N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R4642" s="7"/>
      <c r="AT4642" s="7"/>
      <c r="AV4642" s="7"/>
      <c r="AW4642" s="7"/>
      <c r="AX4642" s="7"/>
      <c r="AY4642" s="7"/>
      <c r="AZ4642" s="7"/>
      <c r="BA4642" s="7"/>
      <c r="BI4642" s="7"/>
    </row>
    <row r="4643" spans="10:61" x14ac:dyDescent="0.2">
      <c r="J4643" s="7"/>
      <c r="K4643" s="7"/>
      <c r="L4643" s="7"/>
      <c r="M4643" s="7"/>
      <c r="N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R4643" s="7"/>
      <c r="AT4643" s="7"/>
      <c r="AV4643" s="7"/>
      <c r="AW4643" s="7"/>
      <c r="AX4643" s="7"/>
      <c r="AY4643" s="7"/>
      <c r="AZ4643" s="7"/>
      <c r="BA4643" s="7"/>
      <c r="BI4643" s="7"/>
    </row>
    <row r="4644" spans="10:61" x14ac:dyDescent="0.2">
      <c r="J4644" s="7"/>
      <c r="K4644" s="7"/>
      <c r="L4644" s="7"/>
      <c r="M4644" s="7"/>
      <c r="N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R4644" s="7"/>
      <c r="AT4644" s="7"/>
      <c r="AV4644" s="7"/>
      <c r="AW4644" s="7"/>
      <c r="AX4644" s="7"/>
      <c r="AY4644" s="7"/>
      <c r="AZ4644" s="7"/>
      <c r="BA4644" s="7"/>
      <c r="BI4644" s="7"/>
    </row>
    <row r="4645" spans="10:61" x14ac:dyDescent="0.2">
      <c r="J4645" s="7"/>
      <c r="K4645" s="7"/>
      <c r="L4645" s="7"/>
      <c r="M4645" s="7"/>
      <c r="N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R4645" s="7"/>
      <c r="AT4645" s="7"/>
      <c r="AV4645" s="7"/>
      <c r="AW4645" s="7"/>
      <c r="AX4645" s="7"/>
      <c r="AY4645" s="7"/>
      <c r="AZ4645" s="7"/>
      <c r="BA4645" s="7"/>
      <c r="BI4645" s="7"/>
    </row>
    <row r="4646" spans="10:61" x14ac:dyDescent="0.2">
      <c r="J4646" s="7"/>
      <c r="K4646" s="7"/>
      <c r="L4646" s="7"/>
      <c r="M4646" s="7"/>
      <c r="N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R4646" s="7"/>
      <c r="AT4646" s="7"/>
      <c r="AV4646" s="7"/>
      <c r="AW4646" s="7"/>
      <c r="AX4646" s="7"/>
      <c r="AY4646" s="7"/>
      <c r="AZ4646" s="7"/>
      <c r="BA4646" s="7"/>
      <c r="BI4646" s="7"/>
    </row>
    <row r="4647" spans="10:61" x14ac:dyDescent="0.2">
      <c r="J4647" s="7"/>
      <c r="K4647" s="7"/>
      <c r="L4647" s="7"/>
      <c r="M4647" s="7"/>
      <c r="N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R4647" s="7"/>
      <c r="AT4647" s="7"/>
      <c r="AV4647" s="7"/>
      <c r="AW4647" s="7"/>
      <c r="AX4647" s="7"/>
      <c r="AY4647" s="7"/>
      <c r="AZ4647" s="7"/>
      <c r="BA4647" s="7"/>
      <c r="BI4647" s="7"/>
    </row>
    <row r="4648" spans="10:61" x14ac:dyDescent="0.2">
      <c r="J4648" s="7"/>
      <c r="K4648" s="7"/>
      <c r="L4648" s="7"/>
      <c r="M4648" s="7"/>
      <c r="N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R4648" s="7"/>
      <c r="AT4648" s="7"/>
      <c r="AV4648" s="7"/>
      <c r="AW4648" s="7"/>
      <c r="AX4648" s="7"/>
      <c r="AY4648" s="7"/>
      <c r="AZ4648" s="7"/>
      <c r="BA4648" s="7"/>
      <c r="BI4648" s="7"/>
    </row>
    <row r="4649" spans="10:61" x14ac:dyDescent="0.2">
      <c r="J4649" s="7"/>
      <c r="K4649" s="7"/>
      <c r="L4649" s="7"/>
      <c r="M4649" s="7"/>
      <c r="N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R4649" s="7"/>
      <c r="AT4649" s="7"/>
      <c r="AV4649" s="7"/>
      <c r="AW4649" s="7"/>
      <c r="AX4649" s="7"/>
      <c r="AY4649" s="7"/>
      <c r="AZ4649" s="7"/>
      <c r="BA4649" s="7"/>
      <c r="BI4649" s="7"/>
    </row>
    <row r="4650" spans="10:61" x14ac:dyDescent="0.2">
      <c r="J4650" s="7"/>
      <c r="K4650" s="7"/>
      <c r="L4650" s="7"/>
      <c r="M4650" s="7"/>
      <c r="N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R4650" s="7"/>
      <c r="AT4650" s="7"/>
      <c r="AV4650" s="7"/>
      <c r="AW4650" s="7"/>
      <c r="AX4650" s="7"/>
      <c r="AY4650" s="7"/>
      <c r="AZ4650" s="7"/>
      <c r="BA4650" s="7"/>
      <c r="BI4650" s="7"/>
    </row>
    <row r="4651" spans="10:61" x14ac:dyDescent="0.2">
      <c r="J4651" s="7"/>
      <c r="K4651" s="7"/>
      <c r="L4651" s="7"/>
      <c r="M4651" s="7"/>
      <c r="N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R4651" s="7"/>
      <c r="AT4651" s="7"/>
      <c r="AV4651" s="7"/>
      <c r="AW4651" s="7"/>
      <c r="AX4651" s="7"/>
      <c r="AY4651" s="7"/>
      <c r="AZ4651" s="7"/>
      <c r="BA4651" s="7"/>
      <c r="BI4651" s="7"/>
    </row>
    <row r="4652" spans="10:61" x14ac:dyDescent="0.2">
      <c r="J4652" s="7"/>
      <c r="K4652" s="7"/>
      <c r="L4652" s="7"/>
      <c r="M4652" s="7"/>
      <c r="N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R4652" s="7"/>
      <c r="AT4652" s="7"/>
      <c r="AV4652" s="7"/>
      <c r="AW4652" s="7"/>
      <c r="AX4652" s="7"/>
      <c r="AY4652" s="7"/>
      <c r="AZ4652" s="7"/>
      <c r="BA4652" s="7"/>
      <c r="BI4652" s="7"/>
    </row>
    <row r="4653" spans="10:61" x14ac:dyDescent="0.2">
      <c r="J4653" s="7"/>
      <c r="K4653" s="7"/>
      <c r="L4653" s="7"/>
      <c r="M4653" s="7"/>
      <c r="N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R4653" s="7"/>
      <c r="AT4653" s="7"/>
      <c r="AV4653" s="7"/>
      <c r="AW4653" s="7"/>
      <c r="AX4653" s="7"/>
      <c r="AY4653" s="7"/>
      <c r="AZ4653" s="7"/>
      <c r="BA4653" s="7"/>
      <c r="BI4653" s="7"/>
    </row>
    <row r="4654" spans="10:61" x14ac:dyDescent="0.2">
      <c r="J4654" s="7"/>
      <c r="K4654" s="7"/>
      <c r="L4654" s="7"/>
      <c r="M4654" s="7"/>
      <c r="N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R4654" s="7"/>
      <c r="AT4654" s="7"/>
      <c r="AV4654" s="7"/>
      <c r="AW4654" s="7"/>
      <c r="AX4654" s="7"/>
      <c r="AY4654" s="7"/>
      <c r="AZ4654" s="7"/>
      <c r="BA4654" s="7"/>
      <c r="BI4654" s="7"/>
    </row>
    <row r="4655" spans="10:61" x14ac:dyDescent="0.2">
      <c r="J4655" s="7"/>
      <c r="K4655" s="7"/>
      <c r="L4655" s="7"/>
      <c r="M4655" s="7"/>
      <c r="N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R4655" s="7"/>
      <c r="AT4655" s="7"/>
      <c r="AV4655" s="7"/>
      <c r="AW4655" s="7"/>
      <c r="AX4655" s="7"/>
      <c r="AY4655" s="7"/>
      <c r="AZ4655" s="7"/>
      <c r="BA4655" s="7"/>
      <c r="BI4655" s="7"/>
    </row>
    <row r="4656" spans="10:61" x14ac:dyDescent="0.2">
      <c r="J4656" s="7"/>
      <c r="K4656" s="7"/>
      <c r="L4656" s="7"/>
      <c r="M4656" s="7"/>
      <c r="N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R4656" s="7"/>
      <c r="AT4656" s="7"/>
      <c r="AV4656" s="7"/>
      <c r="AW4656" s="7"/>
      <c r="AX4656" s="7"/>
      <c r="AY4656" s="7"/>
      <c r="AZ4656" s="7"/>
      <c r="BA4656" s="7"/>
      <c r="BI4656" s="7"/>
    </row>
    <row r="4657" spans="10:61" x14ac:dyDescent="0.2">
      <c r="J4657" s="7"/>
      <c r="K4657" s="7"/>
      <c r="L4657" s="7"/>
      <c r="M4657" s="7"/>
      <c r="N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R4657" s="7"/>
      <c r="AT4657" s="7"/>
      <c r="AV4657" s="7"/>
      <c r="AW4657" s="7"/>
      <c r="AX4657" s="7"/>
      <c r="AY4657" s="7"/>
      <c r="AZ4657" s="7"/>
      <c r="BA4657" s="7"/>
      <c r="BI4657" s="7"/>
    </row>
    <row r="4658" spans="10:61" x14ac:dyDescent="0.2">
      <c r="J4658" s="7"/>
      <c r="K4658" s="7"/>
      <c r="L4658" s="7"/>
      <c r="M4658" s="7"/>
      <c r="N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R4658" s="7"/>
      <c r="AT4658" s="7"/>
      <c r="AV4658" s="7"/>
      <c r="AW4658" s="7"/>
      <c r="AX4658" s="7"/>
      <c r="AY4658" s="7"/>
      <c r="AZ4658" s="7"/>
      <c r="BA4658" s="7"/>
      <c r="BI4658" s="7"/>
    </row>
    <row r="4659" spans="10:61" x14ac:dyDescent="0.2">
      <c r="J4659" s="7"/>
      <c r="K4659" s="7"/>
      <c r="L4659" s="7"/>
      <c r="M4659" s="7"/>
      <c r="N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R4659" s="7"/>
      <c r="AT4659" s="7"/>
      <c r="AV4659" s="7"/>
      <c r="AW4659" s="7"/>
      <c r="AX4659" s="7"/>
      <c r="AY4659" s="7"/>
      <c r="AZ4659" s="7"/>
      <c r="BA4659" s="7"/>
      <c r="BI4659" s="7"/>
    </row>
    <row r="4660" spans="10:61" x14ac:dyDescent="0.2">
      <c r="J4660" s="7"/>
      <c r="K4660" s="7"/>
      <c r="L4660" s="7"/>
      <c r="M4660" s="7"/>
      <c r="N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R4660" s="7"/>
      <c r="AT4660" s="7"/>
      <c r="AV4660" s="7"/>
      <c r="AW4660" s="7"/>
      <c r="AX4660" s="7"/>
      <c r="AY4660" s="7"/>
      <c r="AZ4660" s="7"/>
      <c r="BA4660" s="7"/>
      <c r="BI4660" s="7"/>
    </row>
    <row r="4661" spans="10:61" x14ac:dyDescent="0.2">
      <c r="J4661" s="7"/>
      <c r="K4661" s="7"/>
      <c r="L4661" s="7"/>
      <c r="M4661" s="7"/>
      <c r="N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R4661" s="7"/>
      <c r="AT4661" s="7"/>
      <c r="AV4661" s="7"/>
      <c r="AW4661" s="7"/>
      <c r="AX4661" s="7"/>
      <c r="AY4661" s="7"/>
      <c r="AZ4661" s="7"/>
      <c r="BA4661" s="7"/>
      <c r="BI4661" s="7"/>
    </row>
    <row r="4662" spans="10:61" x14ac:dyDescent="0.2">
      <c r="J4662" s="7"/>
      <c r="K4662" s="7"/>
      <c r="L4662" s="7"/>
      <c r="M4662" s="7"/>
      <c r="N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R4662" s="7"/>
      <c r="AT4662" s="7"/>
      <c r="AV4662" s="7"/>
      <c r="AW4662" s="7"/>
      <c r="AX4662" s="7"/>
      <c r="AY4662" s="7"/>
      <c r="AZ4662" s="7"/>
      <c r="BA4662" s="7"/>
      <c r="BI4662" s="7"/>
    </row>
    <row r="4663" spans="10:61" x14ac:dyDescent="0.2">
      <c r="J4663" s="7"/>
      <c r="K4663" s="7"/>
      <c r="L4663" s="7"/>
      <c r="M4663" s="7"/>
      <c r="N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R4663" s="7"/>
      <c r="AT4663" s="7"/>
      <c r="AV4663" s="7"/>
      <c r="AW4663" s="7"/>
      <c r="AX4663" s="7"/>
      <c r="AY4663" s="7"/>
      <c r="AZ4663" s="7"/>
      <c r="BA4663" s="7"/>
      <c r="BI4663" s="7"/>
    </row>
    <row r="4664" spans="10:61" x14ac:dyDescent="0.2">
      <c r="J4664" s="7"/>
      <c r="K4664" s="7"/>
      <c r="L4664" s="7"/>
      <c r="M4664" s="7"/>
      <c r="N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R4664" s="7"/>
      <c r="AT4664" s="7"/>
      <c r="AV4664" s="7"/>
      <c r="AW4664" s="7"/>
      <c r="AX4664" s="7"/>
      <c r="AY4664" s="7"/>
      <c r="AZ4664" s="7"/>
      <c r="BA4664" s="7"/>
      <c r="BI4664" s="7"/>
    </row>
    <row r="4665" spans="10:61" x14ac:dyDescent="0.2">
      <c r="J4665" s="7"/>
      <c r="K4665" s="7"/>
      <c r="L4665" s="7"/>
      <c r="M4665" s="7"/>
      <c r="N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R4665" s="7"/>
      <c r="AT4665" s="7"/>
      <c r="AV4665" s="7"/>
      <c r="AW4665" s="7"/>
      <c r="AX4665" s="7"/>
      <c r="AY4665" s="7"/>
      <c r="AZ4665" s="7"/>
      <c r="BA4665" s="7"/>
      <c r="BI4665" s="7"/>
    </row>
    <row r="4666" spans="10:61" x14ac:dyDescent="0.2">
      <c r="J4666" s="7"/>
      <c r="K4666" s="7"/>
      <c r="L4666" s="7"/>
      <c r="M4666" s="7"/>
      <c r="N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R4666" s="7"/>
      <c r="AT4666" s="7"/>
      <c r="AV4666" s="7"/>
      <c r="AW4666" s="7"/>
      <c r="AX4666" s="7"/>
      <c r="AY4666" s="7"/>
      <c r="AZ4666" s="7"/>
      <c r="BA4666" s="7"/>
      <c r="BI4666" s="7"/>
    </row>
    <row r="4667" spans="10:61" x14ac:dyDescent="0.2">
      <c r="J4667" s="7"/>
      <c r="K4667" s="7"/>
      <c r="L4667" s="7"/>
      <c r="M4667" s="7"/>
      <c r="N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R4667" s="7"/>
      <c r="AT4667" s="7"/>
      <c r="AV4667" s="7"/>
      <c r="AW4667" s="7"/>
      <c r="AX4667" s="7"/>
      <c r="AY4667" s="7"/>
      <c r="AZ4667" s="7"/>
      <c r="BA4667" s="7"/>
      <c r="BI4667" s="7"/>
    </row>
    <row r="4668" spans="10:61" x14ac:dyDescent="0.2">
      <c r="J4668" s="7"/>
      <c r="K4668" s="7"/>
      <c r="L4668" s="7"/>
      <c r="M4668" s="7"/>
      <c r="N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R4668" s="7"/>
      <c r="AT4668" s="7"/>
      <c r="AV4668" s="7"/>
      <c r="AW4668" s="7"/>
      <c r="AX4668" s="7"/>
      <c r="AY4668" s="7"/>
      <c r="AZ4668" s="7"/>
      <c r="BA4668" s="7"/>
      <c r="BI4668" s="7"/>
    </row>
    <row r="4669" spans="10:61" x14ac:dyDescent="0.2">
      <c r="J4669" s="7"/>
      <c r="K4669" s="7"/>
      <c r="L4669" s="7"/>
      <c r="M4669" s="7"/>
      <c r="N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R4669" s="7"/>
      <c r="AT4669" s="7"/>
      <c r="AV4669" s="7"/>
      <c r="AW4669" s="7"/>
      <c r="AX4669" s="7"/>
      <c r="AY4669" s="7"/>
      <c r="AZ4669" s="7"/>
      <c r="BA4669" s="7"/>
      <c r="BI4669" s="7"/>
    </row>
    <row r="4670" spans="10:61" x14ac:dyDescent="0.2">
      <c r="J4670" s="7"/>
      <c r="K4670" s="7"/>
      <c r="L4670" s="7"/>
      <c r="M4670" s="7"/>
      <c r="N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R4670" s="7"/>
      <c r="AT4670" s="7"/>
      <c r="AV4670" s="7"/>
      <c r="AW4670" s="7"/>
      <c r="AX4670" s="7"/>
      <c r="AY4670" s="7"/>
      <c r="AZ4670" s="7"/>
      <c r="BA4670" s="7"/>
      <c r="BI4670" s="7"/>
    </row>
    <row r="4671" spans="10:61" x14ac:dyDescent="0.2">
      <c r="J4671" s="7"/>
      <c r="K4671" s="7"/>
      <c r="L4671" s="7"/>
      <c r="M4671" s="7"/>
      <c r="N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R4671" s="7"/>
      <c r="AT4671" s="7"/>
      <c r="AV4671" s="7"/>
      <c r="AW4671" s="7"/>
      <c r="AX4671" s="7"/>
      <c r="AY4671" s="7"/>
      <c r="AZ4671" s="7"/>
      <c r="BA4671" s="7"/>
      <c r="BI4671" s="7"/>
    </row>
    <row r="4672" spans="10:61" x14ac:dyDescent="0.2">
      <c r="J4672" s="7"/>
      <c r="K4672" s="7"/>
      <c r="L4672" s="7"/>
      <c r="M4672" s="7"/>
      <c r="N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R4672" s="7"/>
      <c r="AT4672" s="7"/>
      <c r="AV4672" s="7"/>
      <c r="AW4672" s="7"/>
      <c r="AX4672" s="7"/>
      <c r="AY4672" s="7"/>
      <c r="AZ4672" s="7"/>
      <c r="BA4672" s="7"/>
      <c r="BI4672" s="7"/>
    </row>
    <row r="4673" spans="10:61" x14ac:dyDescent="0.2">
      <c r="J4673" s="7"/>
      <c r="K4673" s="7"/>
      <c r="L4673" s="7"/>
      <c r="M4673" s="7"/>
      <c r="N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R4673" s="7"/>
      <c r="AT4673" s="7"/>
      <c r="AV4673" s="7"/>
      <c r="AW4673" s="7"/>
      <c r="AX4673" s="7"/>
      <c r="AY4673" s="7"/>
      <c r="AZ4673" s="7"/>
      <c r="BA4673" s="7"/>
      <c r="BI4673" s="7"/>
    </row>
    <row r="4674" spans="10:61" x14ac:dyDescent="0.2">
      <c r="J4674" s="7"/>
      <c r="K4674" s="7"/>
      <c r="L4674" s="7"/>
      <c r="M4674" s="7"/>
      <c r="N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R4674" s="7"/>
      <c r="AT4674" s="7"/>
      <c r="AV4674" s="7"/>
      <c r="AW4674" s="7"/>
      <c r="AX4674" s="7"/>
      <c r="AY4674" s="7"/>
      <c r="AZ4674" s="7"/>
      <c r="BA4674" s="7"/>
      <c r="BI4674" s="7"/>
    </row>
    <row r="4675" spans="10:61" x14ac:dyDescent="0.2">
      <c r="J4675" s="7"/>
      <c r="K4675" s="7"/>
      <c r="L4675" s="7"/>
      <c r="M4675" s="7"/>
      <c r="N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R4675" s="7"/>
      <c r="AT4675" s="7"/>
      <c r="AV4675" s="7"/>
      <c r="AW4675" s="7"/>
      <c r="AX4675" s="7"/>
      <c r="AY4675" s="7"/>
      <c r="AZ4675" s="7"/>
      <c r="BA4675" s="7"/>
      <c r="BI4675" s="7"/>
    </row>
    <row r="4676" spans="10:61" x14ac:dyDescent="0.2">
      <c r="J4676" s="7"/>
      <c r="K4676" s="7"/>
      <c r="L4676" s="7"/>
      <c r="M4676" s="7"/>
      <c r="N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R4676" s="7"/>
      <c r="AT4676" s="7"/>
      <c r="AV4676" s="7"/>
      <c r="AW4676" s="7"/>
      <c r="AX4676" s="7"/>
      <c r="AY4676" s="7"/>
      <c r="AZ4676" s="7"/>
      <c r="BA4676" s="7"/>
      <c r="BI4676" s="7"/>
    </row>
    <row r="4677" spans="10:61" x14ac:dyDescent="0.2">
      <c r="J4677" s="7"/>
      <c r="K4677" s="7"/>
      <c r="L4677" s="7"/>
      <c r="M4677" s="7"/>
      <c r="N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R4677" s="7"/>
      <c r="AT4677" s="7"/>
      <c r="AV4677" s="7"/>
      <c r="AW4677" s="7"/>
      <c r="AX4677" s="7"/>
      <c r="AY4677" s="7"/>
      <c r="AZ4677" s="7"/>
      <c r="BA4677" s="7"/>
      <c r="BI4677" s="7"/>
    </row>
    <row r="4678" spans="10:61" x14ac:dyDescent="0.2">
      <c r="J4678" s="7"/>
      <c r="K4678" s="7"/>
      <c r="L4678" s="7"/>
      <c r="M4678" s="7"/>
      <c r="N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R4678" s="7"/>
      <c r="AT4678" s="7"/>
      <c r="AV4678" s="7"/>
      <c r="AW4678" s="7"/>
      <c r="AX4678" s="7"/>
      <c r="AY4678" s="7"/>
      <c r="AZ4678" s="7"/>
      <c r="BA4678" s="7"/>
      <c r="BI4678" s="7"/>
    </row>
    <row r="4679" spans="10:61" x14ac:dyDescent="0.2">
      <c r="J4679" s="7"/>
      <c r="K4679" s="7"/>
      <c r="L4679" s="7"/>
      <c r="M4679" s="7"/>
      <c r="N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R4679" s="7"/>
      <c r="AT4679" s="7"/>
      <c r="AV4679" s="7"/>
      <c r="AW4679" s="7"/>
      <c r="AX4679" s="7"/>
      <c r="AY4679" s="7"/>
      <c r="AZ4679" s="7"/>
      <c r="BA4679" s="7"/>
      <c r="BI4679" s="7"/>
    </row>
    <row r="4680" spans="10:61" x14ac:dyDescent="0.2">
      <c r="J4680" s="7"/>
      <c r="K4680" s="7"/>
      <c r="L4680" s="7"/>
      <c r="M4680" s="7"/>
      <c r="N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R4680" s="7"/>
      <c r="AT4680" s="7"/>
      <c r="AV4680" s="7"/>
      <c r="AW4680" s="7"/>
      <c r="AX4680" s="7"/>
      <c r="AY4680" s="7"/>
      <c r="AZ4680" s="7"/>
      <c r="BA4680" s="7"/>
      <c r="BI4680" s="7"/>
    </row>
    <row r="4681" spans="10:61" x14ac:dyDescent="0.2">
      <c r="J4681" s="7"/>
      <c r="K4681" s="7"/>
      <c r="L4681" s="7"/>
      <c r="M4681" s="7"/>
      <c r="N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R4681" s="7"/>
      <c r="AT4681" s="7"/>
      <c r="AV4681" s="7"/>
      <c r="AW4681" s="7"/>
      <c r="AX4681" s="7"/>
      <c r="AY4681" s="7"/>
      <c r="AZ4681" s="7"/>
      <c r="BA4681" s="7"/>
      <c r="BI4681" s="7"/>
    </row>
    <row r="4682" spans="10:61" x14ac:dyDescent="0.2">
      <c r="J4682" s="7"/>
      <c r="K4682" s="7"/>
      <c r="L4682" s="7"/>
      <c r="M4682" s="7"/>
      <c r="N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R4682" s="7"/>
      <c r="AT4682" s="7"/>
      <c r="AV4682" s="7"/>
      <c r="AW4682" s="7"/>
      <c r="AX4682" s="7"/>
      <c r="AY4682" s="7"/>
      <c r="AZ4682" s="7"/>
      <c r="BA4682" s="7"/>
      <c r="BI4682" s="7"/>
    </row>
    <row r="4683" spans="10:61" x14ac:dyDescent="0.2">
      <c r="J4683" s="7"/>
      <c r="K4683" s="7"/>
      <c r="L4683" s="7"/>
      <c r="M4683" s="7"/>
      <c r="N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R4683" s="7"/>
      <c r="AT4683" s="7"/>
      <c r="AV4683" s="7"/>
      <c r="AW4683" s="7"/>
      <c r="AX4683" s="7"/>
      <c r="AY4683" s="7"/>
      <c r="AZ4683" s="7"/>
      <c r="BA4683" s="7"/>
      <c r="BI4683" s="7"/>
    </row>
    <row r="4684" spans="10:61" x14ac:dyDescent="0.2">
      <c r="J4684" s="7"/>
      <c r="K4684" s="7"/>
      <c r="L4684" s="7"/>
      <c r="M4684" s="7"/>
      <c r="N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R4684" s="7"/>
      <c r="AT4684" s="7"/>
      <c r="AV4684" s="7"/>
      <c r="AW4684" s="7"/>
      <c r="AX4684" s="7"/>
      <c r="AY4684" s="7"/>
      <c r="AZ4684" s="7"/>
      <c r="BA4684" s="7"/>
      <c r="BI4684" s="7"/>
    </row>
    <row r="4685" spans="10:61" x14ac:dyDescent="0.2">
      <c r="J4685" s="7"/>
      <c r="K4685" s="7"/>
      <c r="L4685" s="7"/>
      <c r="M4685" s="7"/>
      <c r="N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R4685" s="7"/>
      <c r="AT4685" s="7"/>
      <c r="AV4685" s="7"/>
      <c r="AW4685" s="7"/>
      <c r="AX4685" s="7"/>
      <c r="AY4685" s="7"/>
      <c r="AZ4685" s="7"/>
      <c r="BA4685" s="7"/>
      <c r="BI4685" s="7"/>
    </row>
    <row r="4686" spans="10:61" x14ac:dyDescent="0.2">
      <c r="J4686" s="7"/>
      <c r="K4686" s="7"/>
      <c r="L4686" s="7"/>
      <c r="M4686" s="7"/>
      <c r="N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R4686" s="7"/>
      <c r="AT4686" s="7"/>
      <c r="AV4686" s="7"/>
      <c r="AW4686" s="7"/>
      <c r="AX4686" s="7"/>
      <c r="AY4686" s="7"/>
      <c r="AZ4686" s="7"/>
      <c r="BA4686" s="7"/>
      <c r="BI4686" s="7"/>
    </row>
    <row r="4687" spans="10:61" x14ac:dyDescent="0.2">
      <c r="J4687" s="7"/>
      <c r="K4687" s="7"/>
      <c r="L4687" s="7"/>
      <c r="M4687" s="7"/>
      <c r="N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R4687" s="7"/>
      <c r="AT4687" s="7"/>
      <c r="AV4687" s="7"/>
      <c r="AW4687" s="7"/>
      <c r="AX4687" s="7"/>
      <c r="AY4687" s="7"/>
      <c r="AZ4687" s="7"/>
      <c r="BA4687" s="7"/>
      <c r="BI4687" s="7"/>
    </row>
    <row r="4688" spans="10:61" x14ac:dyDescent="0.2">
      <c r="J4688" s="7"/>
      <c r="K4688" s="7"/>
      <c r="L4688" s="7"/>
      <c r="M4688" s="7"/>
      <c r="N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R4688" s="7"/>
      <c r="AT4688" s="7"/>
      <c r="AV4688" s="7"/>
      <c r="AW4688" s="7"/>
      <c r="AX4688" s="7"/>
      <c r="AY4688" s="7"/>
      <c r="AZ4688" s="7"/>
      <c r="BA4688" s="7"/>
      <c r="BI4688" s="7"/>
    </row>
    <row r="4689" spans="10:61" x14ac:dyDescent="0.2">
      <c r="J4689" s="7"/>
      <c r="K4689" s="7"/>
      <c r="L4689" s="7"/>
      <c r="M4689" s="7"/>
      <c r="N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R4689" s="7"/>
      <c r="AT4689" s="7"/>
      <c r="AV4689" s="7"/>
      <c r="AW4689" s="7"/>
      <c r="AX4689" s="7"/>
      <c r="AY4689" s="7"/>
      <c r="AZ4689" s="7"/>
      <c r="BA4689" s="7"/>
      <c r="BI4689" s="7"/>
    </row>
    <row r="4690" spans="10:61" x14ac:dyDescent="0.2">
      <c r="J4690" s="7"/>
      <c r="K4690" s="7"/>
      <c r="L4690" s="7"/>
      <c r="M4690" s="7"/>
      <c r="N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R4690" s="7"/>
      <c r="AT4690" s="7"/>
      <c r="AV4690" s="7"/>
      <c r="AW4690" s="7"/>
      <c r="AX4690" s="7"/>
      <c r="AY4690" s="7"/>
      <c r="AZ4690" s="7"/>
      <c r="BA4690" s="7"/>
      <c r="BI4690" s="7"/>
    </row>
    <row r="4691" spans="10:61" x14ac:dyDescent="0.2">
      <c r="J4691" s="7"/>
      <c r="K4691" s="7"/>
      <c r="L4691" s="7"/>
      <c r="M4691" s="7"/>
      <c r="N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R4691" s="7"/>
      <c r="AT4691" s="7"/>
      <c r="AV4691" s="7"/>
      <c r="AW4691" s="7"/>
      <c r="AX4691" s="7"/>
      <c r="AY4691" s="7"/>
      <c r="AZ4691" s="7"/>
      <c r="BA4691" s="7"/>
      <c r="BI4691" s="7"/>
    </row>
    <row r="4692" spans="10:61" x14ac:dyDescent="0.2">
      <c r="J4692" s="7"/>
      <c r="K4692" s="7"/>
      <c r="L4692" s="7"/>
      <c r="M4692" s="7"/>
      <c r="N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R4692" s="7"/>
      <c r="AT4692" s="7"/>
      <c r="AV4692" s="7"/>
      <c r="AW4692" s="7"/>
      <c r="AX4692" s="7"/>
      <c r="AY4692" s="7"/>
      <c r="AZ4692" s="7"/>
      <c r="BA4692" s="7"/>
      <c r="BI4692" s="7"/>
    </row>
    <row r="4693" spans="10:61" x14ac:dyDescent="0.2">
      <c r="J4693" s="7"/>
      <c r="K4693" s="7"/>
      <c r="L4693" s="7"/>
      <c r="M4693" s="7"/>
      <c r="N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R4693" s="7"/>
      <c r="AT4693" s="7"/>
      <c r="AV4693" s="7"/>
      <c r="AW4693" s="7"/>
      <c r="AX4693" s="7"/>
      <c r="AY4693" s="7"/>
      <c r="AZ4693" s="7"/>
      <c r="BA4693" s="7"/>
      <c r="BI4693" s="7"/>
    </row>
    <row r="4694" spans="10:61" x14ac:dyDescent="0.2">
      <c r="J4694" s="7"/>
      <c r="K4694" s="7"/>
      <c r="L4694" s="7"/>
      <c r="M4694" s="7"/>
      <c r="N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R4694" s="7"/>
      <c r="AT4694" s="7"/>
      <c r="AV4694" s="7"/>
      <c r="AW4694" s="7"/>
      <c r="AX4694" s="7"/>
      <c r="AY4694" s="7"/>
      <c r="AZ4694" s="7"/>
      <c r="BA4694" s="7"/>
      <c r="BI4694" s="7"/>
    </row>
    <row r="4695" spans="10:61" x14ac:dyDescent="0.2">
      <c r="J4695" s="7"/>
      <c r="K4695" s="7"/>
      <c r="L4695" s="7"/>
      <c r="M4695" s="7"/>
      <c r="N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R4695" s="7"/>
      <c r="AT4695" s="7"/>
      <c r="AV4695" s="7"/>
      <c r="AW4695" s="7"/>
      <c r="AX4695" s="7"/>
      <c r="AY4695" s="7"/>
      <c r="AZ4695" s="7"/>
      <c r="BA4695" s="7"/>
      <c r="BI4695" s="7"/>
    </row>
    <row r="4696" spans="10:61" x14ac:dyDescent="0.2">
      <c r="J4696" s="7"/>
      <c r="K4696" s="7"/>
      <c r="L4696" s="7"/>
      <c r="M4696" s="7"/>
      <c r="N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R4696" s="7"/>
      <c r="AT4696" s="7"/>
      <c r="AV4696" s="7"/>
      <c r="AW4696" s="7"/>
      <c r="AX4696" s="7"/>
      <c r="AY4696" s="7"/>
      <c r="AZ4696" s="7"/>
      <c r="BA4696" s="7"/>
      <c r="BI4696" s="7"/>
    </row>
    <row r="4697" spans="10:61" x14ac:dyDescent="0.2">
      <c r="J4697" s="7"/>
      <c r="K4697" s="7"/>
      <c r="L4697" s="7"/>
      <c r="M4697" s="7"/>
      <c r="N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R4697" s="7"/>
      <c r="AT4697" s="7"/>
      <c r="AV4697" s="7"/>
      <c r="AW4697" s="7"/>
      <c r="AX4697" s="7"/>
      <c r="AY4697" s="7"/>
      <c r="AZ4697" s="7"/>
      <c r="BA4697" s="7"/>
      <c r="BI4697" s="7"/>
    </row>
    <row r="4698" spans="10:61" x14ac:dyDescent="0.2">
      <c r="J4698" s="7"/>
      <c r="K4698" s="7"/>
      <c r="L4698" s="7"/>
      <c r="M4698" s="7"/>
      <c r="N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R4698" s="7"/>
      <c r="AT4698" s="7"/>
      <c r="AV4698" s="7"/>
      <c r="AW4698" s="7"/>
      <c r="AX4698" s="7"/>
      <c r="AY4698" s="7"/>
      <c r="AZ4698" s="7"/>
      <c r="BA4698" s="7"/>
      <c r="BI4698" s="7"/>
    </row>
    <row r="4699" spans="10:61" x14ac:dyDescent="0.2">
      <c r="J4699" s="7"/>
      <c r="K4699" s="7"/>
      <c r="L4699" s="7"/>
      <c r="M4699" s="7"/>
      <c r="N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R4699" s="7"/>
      <c r="AT4699" s="7"/>
      <c r="AV4699" s="7"/>
      <c r="AW4699" s="7"/>
      <c r="AX4699" s="7"/>
      <c r="AY4699" s="7"/>
      <c r="AZ4699" s="7"/>
      <c r="BA4699" s="7"/>
      <c r="BI4699" s="7"/>
    </row>
    <row r="4700" spans="10:61" x14ac:dyDescent="0.2">
      <c r="J4700" s="7"/>
      <c r="K4700" s="7"/>
      <c r="L4700" s="7"/>
      <c r="M4700" s="7"/>
      <c r="N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R4700" s="7"/>
      <c r="AT4700" s="7"/>
      <c r="AV4700" s="7"/>
      <c r="AW4700" s="7"/>
      <c r="AX4700" s="7"/>
      <c r="AY4700" s="7"/>
      <c r="AZ4700" s="7"/>
      <c r="BA4700" s="7"/>
      <c r="BI4700" s="7"/>
    </row>
    <row r="4701" spans="10:61" x14ac:dyDescent="0.2">
      <c r="J4701" s="7"/>
      <c r="K4701" s="7"/>
      <c r="L4701" s="7"/>
      <c r="M4701" s="7"/>
      <c r="N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R4701" s="7"/>
      <c r="AT4701" s="7"/>
      <c r="AV4701" s="7"/>
      <c r="AW4701" s="7"/>
      <c r="AX4701" s="7"/>
      <c r="AY4701" s="7"/>
      <c r="AZ4701" s="7"/>
      <c r="BA4701" s="7"/>
      <c r="BI4701" s="7"/>
    </row>
    <row r="4702" spans="10:61" x14ac:dyDescent="0.2">
      <c r="J4702" s="7"/>
      <c r="K4702" s="7"/>
      <c r="L4702" s="7"/>
      <c r="M4702" s="7"/>
      <c r="N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R4702" s="7"/>
      <c r="AT4702" s="7"/>
      <c r="AV4702" s="7"/>
      <c r="AW4702" s="7"/>
      <c r="AX4702" s="7"/>
      <c r="AY4702" s="7"/>
      <c r="AZ4702" s="7"/>
      <c r="BA4702" s="7"/>
      <c r="BI4702" s="7"/>
    </row>
    <row r="4703" spans="10:61" x14ac:dyDescent="0.2">
      <c r="J4703" s="7"/>
      <c r="K4703" s="7"/>
      <c r="L4703" s="7"/>
      <c r="M4703" s="7"/>
      <c r="N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R4703" s="7"/>
      <c r="AT4703" s="7"/>
      <c r="AV4703" s="7"/>
      <c r="AW4703" s="7"/>
      <c r="AX4703" s="7"/>
      <c r="AY4703" s="7"/>
      <c r="AZ4703" s="7"/>
      <c r="BA4703" s="7"/>
      <c r="BI4703" s="7"/>
    </row>
    <row r="4704" spans="10:61" x14ac:dyDescent="0.2">
      <c r="J4704" s="7"/>
      <c r="K4704" s="7"/>
      <c r="L4704" s="7"/>
      <c r="M4704" s="7"/>
      <c r="N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R4704" s="7"/>
      <c r="AT4704" s="7"/>
      <c r="AV4704" s="7"/>
      <c r="AW4704" s="7"/>
      <c r="AX4704" s="7"/>
      <c r="AY4704" s="7"/>
      <c r="AZ4704" s="7"/>
      <c r="BA4704" s="7"/>
      <c r="BI4704" s="7"/>
    </row>
    <row r="4705" spans="10:61" x14ac:dyDescent="0.2">
      <c r="J4705" s="7"/>
      <c r="K4705" s="7"/>
      <c r="L4705" s="7"/>
      <c r="M4705" s="7"/>
      <c r="N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R4705" s="7"/>
      <c r="AT4705" s="7"/>
      <c r="AV4705" s="7"/>
      <c r="AW4705" s="7"/>
      <c r="AX4705" s="7"/>
      <c r="AY4705" s="7"/>
      <c r="AZ4705" s="7"/>
      <c r="BA4705" s="7"/>
      <c r="BI4705" s="7"/>
    </row>
    <row r="4706" spans="10:61" x14ac:dyDescent="0.2">
      <c r="J4706" s="7"/>
      <c r="K4706" s="7"/>
      <c r="L4706" s="7"/>
      <c r="M4706" s="7"/>
      <c r="N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R4706" s="7"/>
      <c r="AT4706" s="7"/>
      <c r="AV4706" s="7"/>
      <c r="AW4706" s="7"/>
      <c r="AX4706" s="7"/>
      <c r="AY4706" s="7"/>
      <c r="AZ4706" s="7"/>
      <c r="BA4706" s="7"/>
      <c r="BI4706" s="7"/>
    </row>
    <row r="4707" spans="10:61" x14ac:dyDescent="0.2">
      <c r="J4707" s="7"/>
      <c r="K4707" s="7"/>
      <c r="L4707" s="7"/>
      <c r="M4707" s="7"/>
      <c r="N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R4707" s="7"/>
      <c r="AT4707" s="7"/>
      <c r="AV4707" s="7"/>
      <c r="AW4707" s="7"/>
      <c r="AX4707" s="7"/>
      <c r="AY4707" s="7"/>
      <c r="AZ4707" s="7"/>
      <c r="BA4707" s="7"/>
      <c r="BI4707" s="7"/>
    </row>
    <row r="4708" spans="10:61" x14ac:dyDescent="0.2">
      <c r="J4708" s="7"/>
      <c r="K4708" s="7"/>
      <c r="L4708" s="7"/>
      <c r="M4708" s="7"/>
      <c r="N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R4708" s="7"/>
      <c r="AT4708" s="7"/>
      <c r="AV4708" s="7"/>
      <c r="AW4708" s="7"/>
      <c r="AX4708" s="7"/>
      <c r="AY4708" s="7"/>
      <c r="AZ4708" s="7"/>
      <c r="BA4708" s="7"/>
      <c r="BI4708" s="7"/>
    </row>
    <row r="4709" spans="10:61" x14ac:dyDescent="0.2">
      <c r="J4709" s="7"/>
      <c r="K4709" s="7"/>
      <c r="L4709" s="7"/>
      <c r="M4709" s="7"/>
      <c r="N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R4709" s="7"/>
      <c r="AT4709" s="7"/>
      <c r="AV4709" s="7"/>
      <c r="AW4709" s="7"/>
      <c r="AX4709" s="7"/>
      <c r="AY4709" s="7"/>
      <c r="AZ4709" s="7"/>
      <c r="BA4709" s="7"/>
      <c r="BI4709" s="7"/>
    </row>
    <row r="4710" spans="10:61" x14ac:dyDescent="0.2">
      <c r="J4710" s="7"/>
      <c r="K4710" s="7"/>
      <c r="L4710" s="7"/>
      <c r="M4710" s="7"/>
      <c r="N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R4710" s="7"/>
      <c r="AT4710" s="7"/>
      <c r="AV4710" s="7"/>
      <c r="AW4710" s="7"/>
      <c r="AX4710" s="7"/>
      <c r="AY4710" s="7"/>
      <c r="AZ4710" s="7"/>
      <c r="BA4710" s="7"/>
      <c r="BI4710" s="7"/>
    </row>
    <row r="4711" spans="10:61" x14ac:dyDescent="0.2">
      <c r="J4711" s="7"/>
      <c r="K4711" s="7"/>
      <c r="L4711" s="7"/>
      <c r="M4711" s="7"/>
      <c r="N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R4711" s="7"/>
      <c r="AT4711" s="7"/>
      <c r="AV4711" s="7"/>
      <c r="AW4711" s="7"/>
      <c r="AX4711" s="7"/>
      <c r="AY4711" s="7"/>
      <c r="AZ4711" s="7"/>
      <c r="BA4711" s="7"/>
      <c r="BI4711" s="7"/>
    </row>
    <row r="4712" spans="10:61" x14ac:dyDescent="0.2">
      <c r="J4712" s="7"/>
      <c r="K4712" s="7"/>
      <c r="L4712" s="7"/>
      <c r="M4712" s="7"/>
      <c r="N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R4712" s="7"/>
      <c r="AT4712" s="7"/>
      <c r="AV4712" s="7"/>
      <c r="AW4712" s="7"/>
      <c r="AX4712" s="7"/>
      <c r="AY4712" s="7"/>
      <c r="AZ4712" s="7"/>
      <c r="BA4712" s="7"/>
      <c r="BI4712" s="7"/>
    </row>
    <row r="4713" spans="10:61" x14ac:dyDescent="0.2">
      <c r="J4713" s="7"/>
      <c r="K4713" s="7"/>
      <c r="L4713" s="7"/>
      <c r="M4713" s="7"/>
      <c r="N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R4713" s="7"/>
      <c r="AT4713" s="7"/>
      <c r="AV4713" s="7"/>
      <c r="AW4713" s="7"/>
      <c r="AX4713" s="7"/>
      <c r="AY4713" s="7"/>
      <c r="AZ4713" s="7"/>
      <c r="BA4713" s="7"/>
      <c r="BI4713" s="7"/>
    </row>
    <row r="4714" spans="10:61" x14ac:dyDescent="0.2">
      <c r="J4714" s="7"/>
      <c r="K4714" s="7"/>
      <c r="L4714" s="7"/>
      <c r="M4714" s="7"/>
      <c r="N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R4714" s="7"/>
      <c r="AT4714" s="7"/>
      <c r="AV4714" s="7"/>
      <c r="AW4714" s="7"/>
      <c r="AX4714" s="7"/>
      <c r="AY4714" s="7"/>
      <c r="AZ4714" s="7"/>
      <c r="BA4714" s="7"/>
      <c r="BI4714" s="7"/>
    </row>
    <row r="4715" spans="10:61" x14ac:dyDescent="0.2">
      <c r="J4715" s="7"/>
      <c r="K4715" s="7"/>
      <c r="L4715" s="7"/>
      <c r="M4715" s="7"/>
      <c r="N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R4715" s="7"/>
      <c r="AT4715" s="7"/>
      <c r="AV4715" s="7"/>
      <c r="AW4715" s="7"/>
      <c r="AX4715" s="7"/>
      <c r="AY4715" s="7"/>
      <c r="AZ4715" s="7"/>
      <c r="BA4715" s="7"/>
      <c r="BI4715" s="7"/>
    </row>
    <row r="4716" spans="10:61" x14ac:dyDescent="0.2">
      <c r="J4716" s="7"/>
      <c r="K4716" s="7"/>
      <c r="L4716" s="7"/>
      <c r="M4716" s="7"/>
      <c r="N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R4716" s="7"/>
      <c r="AT4716" s="7"/>
      <c r="AV4716" s="7"/>
      <c r="AW4716" s="7"/>
      <c r="AX4716" s="7"/>
      <c r="AY4716" s="7"/>
      <c r="AZ4716" s="7"/>
      <c r="BA4716" s="7"/>
      <c r="BI4716" s="7"/>
    </row>
    <row r="4717" spans="10:61" x14ac:dyDescent="0.2">
      <c r="J4717" s="7"/>
      <c r="K4717" s="7"/>
      <c r="L4717" s="7"/>
      <c r="M4717" s="7"/>
      <c r="N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R4717" s="7"/>
      <c r="AT4717" s="7"/>
      <c r="AV4717" s="7"/>
      <c r="AW4717" s="7"/>
      <c r="AX4717" s="7"/>
      <c r="AY4717" s="7"/>
      <c r="AZ4717" s="7"/>
      <c r="BA4717" s="7"/>
      <c r="BI4717" s="7"/>
    </row>
    <row r="4718" spans="10:61" x14ac:dyDescent="0.2">
      <c r="J4718" s="7"/>
      <c r="K4718" s="7"/>
      <c r="L4718" s="7"/>
      <c r="M4718" s="7"/>
      <c r="N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R4718" s="7"/>
      <c r="AT4718" s="7"/>
      <c r="AV4718" s="7"/>
      <c r="AW4718" s="7"/>
      <c r="AX4718" s="7"/>
      <c r="AY4718" s="7"/>
      <c r="AZ4718" s="7"/>
      <c r="BA4718" s="7"/>
      <c r="BI4718" s="7"/>
    </row>
    <row r="4719" spans="10:61" x14ac:dyDescent="0.2">
      <c r="J4719" s="7"/>
      <c r="K4719" s="7"/>
      <c r="L4719" s="7"/>
      <c r="M4719" s="7"/>
      <c r="N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R4719" s="7"/>
      <c r="AT4719" s="7"/>
      <c r="AV4719" s="7"/>
      <c r="AW4719" s="7"/>
      <c r="AX4719" s="7"/>
      <c r="AY4719" s="7"/>
      <c r="AZ4719" s="7"/>
      <c r="BA4719" s="7"/>
      <c r="BI4719" s="7"/>
    </row>
    <row r="4720" spans="10:61" x14ac:dyDescent="0.2">
      <c r="J4720" s="7"/>
      <c r="K4720" s="7"/>
      <c r="L4720" s="7"/>
      <c r="M4720" s="7"/>
      <c r="N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R4720" s="7"/>
      <c r="AT4720" s="7"/>
      <c r="AV4720" s="7"/>
      <c r="AW4720" s="7"/>
      <c r="AX4720" s="7"/>
      <c r="AY4720" s="7"/>
      <c r="AZ4720" s="7"/>
      <c r="BA4720" s="7"/>
      <c r="BI4720" s="7"/>
    </row>
    <row r="4721" spans="10:61" x14ac:dyDescent="0.2">
      <c r="J4721" s="7"/>
      <c r="K4721" s="7"/>
      <c r="L4721" s="7"/>
      <c r="M4721" s="7"/>
      <c r="N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R4721" s="7"/>
      <c r="AT4721" s="7"/>
      <c r="AV4721" s="7"/>
      <c r="AW4721" s="7"/>
      <c r="AX4721" s="7"/>
      <c r="AY4721" s="7"/>
      <c r="AZ4721" s="7"/>
      <c r="BA4721" s="7"/>
      <c r="BI4721" s="7"/>
    </row>
    <row r="4722" spans="10:61" x14ac:dyDescent="0.2">
      <c r="J4722" s="7"/>
      <c r="K4722" s="7"/>
      <c r="L4722" s="7"/>
      <c r="M4722" s="7"/>
      <c r="N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R4722" s="7"/>
      <c r="AT4722" s="7"/>
      <c r="AV4722" s="7"/>
      <c r="AW4722" s="7"/>
      <c r="AX4722" s="7"/>
      <c r="AY4722" s="7"/>
      <c r="AZ4722" s="7"/>
      <c r="BA4722" s="7"/>
      <c r="BI4722" s="7"/>
    </row>
    <row r="4723" spans="10:61" x14ac:dyDescent="0.2">
      <c r="J4723" s="7"/>
      <c r="K4723" s="7"/>
      <c r="L4723" s="7"/>
      <c r="M4723" s="7"/>
      <c r="N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R4723" s="7"/>
      <c r="AT4723" s="7"/>
      <c r="AV4723" s="7"/>
      <c r="AW4723" s="7"/>
      <c r="AX4723" s="7"/>
      <c r="AY4723" s="7"/>
      <c r="AZ4723" s="7"/>
      <c r="BA4723" s="7"/>
      <c r="BI4723" s="7"/>
    </row>
    <row r="4724" spans="10:61" x14ac:dyDescent="0.2">
      <c r="J4724" s="7"/>
      <c r="K4724" s="7"/>
      <c r="L4724" s="7"/>
      <c r="M4724" s="7"/>
      <c r="N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R4724" s="7"/>
      <c r="AT4724" s="7"/>
      <c r="AV4724" s="7"/>
      <c r="AW4724" s="7"/>
      <c r="AX4724" s="7"/>
      <c r="AY4724" s="7"/>
      <c r="AZ4724" s="7"/>
      <c r="BA4724" s="7"/>
      <c r="BI4724" s="7"/>
    </row>
    <row r="4725" spans="10:61" x14ac:dyDescent="0.2">
      <c r="J4725" s="7"/>
      <c r="K4725" s="7"/>
      <c r="L4725" s="7"/>
      <c r="M4725" s="7"/>
      <c r="N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R4725" s="7"/>
      <c r="AT4725" s="7"/>
      <c r="AV4725" s="7"/>
      <c r="AW4725" s="7"/>
      <c r="AX4725" s="7"/>
      <c r="AY4725" s="7"/>
      <c r="AZ4725" s="7"/>
      <c r="BA4725" s="7"/>
      <c r="BI4725" s="7"/>
    </row>
    <row r="4726" spans="10:61" x14ac:dyDescent="0.2">
      <c r="J4726" s="7"/>
      <c r="K4726" s="7"/>
      <c r="L4726" s="7"/>
      <c r="M4726" s="7"/>
      <c r="N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R4726" s="7"/>
      <c r="AT4726" s="7"/>
      <c r="AV4726" s="7"/>
      <c r="AW4726" s="7"/>
      <c r="AX4726" s="7"/>
      <c r="AY4726" s="7"/>
      <c r="AZ4726" s="7"/>
      <c r="BA4726" s="7"/>
      <c r="BI4726" s="7"/>
    </row>
    <row r="4727" spans="10:61" x14ac:dyDescent="0.2">
      <c r="J4727" s="7"/>
      <c r="K4727" s="7"/>
      <c r="L4727" s="7"/>
      <c r="M4727" s="7"/>
      <c r="N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R4727" s="7"/>
      <c r="AT4727" s="7"/>
      <c r="AV4727" s="7"/>
      <c r="AW4727" s="7"/>
      <c r="AX4727" s="7"/>
      <c r="AY4727" s="7"/>
      <c r="AZ4727" s="7"/>
      <c r="BA4727" s="7"/>
      <c r="BI4727" s="7"/>
    </row>
    <row r="4728" spans="10:61" x14ac:dyDescent="0.2">
      <c r="J4728" s="7"/>
      <c r="K4728" s="7"/>
      <c r="L4728" s="7"/>
      <c r="M4728" s="7"/>
      <c r="N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R4728" s="7"/>
      <c r="AT4728" s="7"/>
      <c r="AV4728" s="7"/>
      <c r="AW4728" s="7"/>
      <c r="AX4728" s="7"/>
      <c r="AY4728" s="7"/>
      <c r="AZ4728" s="7"/>
      <c r="BA4728" s="7"/>
      <c r="BI4728" s="7"/>
    </row>
    <row r="4729" spans="10:61" x14ac:dyDescent="0.2">
      <c r="J4729" s="7"/>
      <c r="K4729" s="7"/>
      <c r="L4729" s="7"/>
      <c r="M4729" s="7"/>
      <c r="N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R4729" s="7"/>
      <c r="AT4729" s="7"/>
      <c r="AV4729" s="7"/>
      <c r="AW4729" s="7"/>
      <c r="AX4729" s="7"/>
      <c r="AY4729" s="7"/>
      <c r="AZ4729" s="7"/>
      <c r="BA4729" s="7"/>
      <c r="BI4729" s="7"/>
    </row>
    <row r="4730" spans="10:61" x14ac:dyDescent="0.2">
      <c r="J4730" s="7"/>
      <c r="K4730" s="7"/>
      <c r="L4730" s="7"/>
      <c r="M4730" s="7"/>
      <c r="N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R4730" s="7"/>
      <c r="AT4730" s="7"/>
      <c r="AV4730" s="7"/>
      <c r="AW4730" s="7"/>
      <c r="AX4730" s="7"/>
      <c r="AY4730" s="7"/>
      <c r="AZ4730" s="7"/>
      <c r="BA4730" s="7"/>
      <c r="BI4730" s="7"/>
    </row>
    <row r="4731" spans="10:61" x14ac:dyDescent="0.2">
      <c r="J4731" s="7"/>
      <c r="K4731" s="7"/>
      <c r="L4731" s="7"/>
      <c r="M4731" s="7"/>
      <c r="N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R4731" s="7"/>
      <c r="AT4731" s="7"/>
      <c r="AV4731" s="7"/>
      <c r="AW4731" s="7"/>
      <c r="AX4731" s="7"/>
      <c r="AY4731" s="7"/>
      <c r="AZ4731" s="7"/>
      <c r="BA4731" s="7"/>
      <c r="BI4731" s="7"/>
    </row>
    <row r="4732" spans="10:61" x14ac:dyDescent="0.2">
      <c r="J4732" s="7"/>
      <c r="K4732" s="7"/>
      <c r="L4732" s="7"/>
      <c r="M4732" s="7"/>
      <c r="N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R4732" s="7"/>
      <c r="AT4732" s="7"/>
      <c r="AV4732" s="7"/>
      <c r="AW4732" s="7"/>
      <c r="AX4732" s="7"/>
      <c r="AY4732" s="7"/>
      <c r="AZ4732" s="7"/>
      <c r="BA4732" s="7"/>
      <c r="BI4732" s="7"/>
    </row>
    <row r="4733" spans="10:61" x14ac:dyDescent="0.2">
      <c r="J4733" s="7"/>
      <c r="K4733" s="7"/>
      <c r="L4733" s="7"/>
      <c r="M4733" s="7"/>
      <c r="N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R4733" s="7"/>
      <c r="AT4733" s="7"/>
      <c r="AV4733" s="7"/>
      <c r="AW4733" s="7"/>
      <c r="AX4733" s="7"/>
      <c r="AY4733" s="7"/>
      <c r="AZ4733" s="7"/>
      <c r="BA4733" s="7"/>
      <c r="BI4733" s="7"/>
    </row>
    <row r="4734" spans="10:61" x14ac:dyDescent="0.2">
      <c r="J4734" s="7"/>
      <c r="K4734" s="7"/>
      <c r="L4734" s="7"/>
      <c r="M4734" s="7"/>
      <c r="N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R4734" s="7"/>
      <c r="AT4734" s="7"/>
      <c r="AV4734" s="7"/>
      <c r="AW4734" s="7"/>
      <c r="AX4734" s="7"/>
      <c r="AY4734" s="7"/>
      <c r="AZ4734" s="7"/>
      <c r="BA4734" s="7"/>
      <c r="BI4734" s="7"/>
    </row>
    <row r="4735" spans="10:61" x14ac:dyDescent="0.2">
      <c r="J4735" s="7"/>
      <c r="K4735" s="7"/>
      <c r="L4735" s="7"/>
      <c r="M4735" s="7"/>
      <c r="N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R4735" s="7"/>
      <c r="AT4735" s="7"/>
      <c r="AV4735" s="7"/>
      <c r="AW4735" s="7"/>
      <c r="AX4735" s="7"/>
      <c r="AY4735" s="7"/>
      <c r="AZ4735" s="7"/>
      <c r="BA4735" s="7"/>
      <c r="BI4735" s="7"/>
    </row>
    <row r="4736" spans="10:61" x14ac:dyDescent="0.2">
      <c r="J4736" s="7"/>
      <c r="K4736" s="7"/>
      <c r="L4736" s="7"/>
      <c r="M4736" s="7"/>
      <c r="N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R4736" s="7"/>
      <c r="AT4736" s="7"/>
      <c r="AV4736" s="7"/>
      <c r="AW4736" s="7"/>
      <c r="AX4736" s="7"/>
      <c r="AY4736" s="7"/>
      <c r="AZ4736" s="7"/>
      <c r="BA4736" s="7"/>
      <c r="BI4736" s="7"/>
    </row>
    <row r="4737" spans="10:61" x14ac:dyDescent="0.2">
      <c r="J4737" s="7"/>
      <c r="K4737" s="7"/>
      <c r="L4737" s="7"/>
      <c r="M4737" s="7"/>
      <c r="N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R4737" s="7"/>
      <c r="AT4737" s="7"/>
      <c r="AV4737" s="7"/>
      <c r="AW4737" s="7"/>
      <c r="AX4737" s="7"/>
      <c r="AY4737" s="7"/>
      <c r="AZ4737" s="7"/>
      <c r="BA4737" s="7"/>
      <c r="BI4737" s="7"/>
    </row>
    <row r="4738" spans="10:61" x14ac:dyDescent="0.2">
      <c r="J4738" s="7"/>
      <c r="K4738" s="7"/>
      <c r="L4738" s="7"/>
      <c r="M4738" s="7"/>
      <c r="N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R4738" s="7"/>
      <c r="AT4738" s="7"/>
      <c r="AV4738" s="7"/>
      <c r="AW4738" s="7"/>
      <c r="AX4738" s="7"/>
      <c r="AY4738" s="7"/>
      <c r="AZ4738" s="7"/>
      <c r="BA4738" s="7"/>
      <c r="BI4738" s="7"/>
    </row>
    <row r="4739" spans="10:61" x14ac:dyDescent="0.2">
      <c r="J4739" s="7"/>
      <c r="K4739" s="7"/>
      <c r="L4739" s="7"/>
      <c r="M4739" s="7"/>
      <c r="N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R4739" s="7"/>
      <c r="AT4739" s="7"/>
      <c r="AV4739" s="7"/>
      <c r="AW4739" s="7"/>
      <c r="AX4739" s="7"/>
      <c r="AY4739" s="7"/>
      <c r="AZ4739" s="7"/>
      <c r="BA4739" s="7"/>
      <c r="BI4739" s="7"/>
    </row>
    <row r="4740" spans="10:61" x14ac:dyDescent="0.2">
      <c r="J4740" s="7"/>
      <c r="K4740" s="7"/>
      <c r="L4740" s="7"/>
      <c r="M4740" s="7"/>
      <c r="N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R4740" s="7"/>
      <c r="AT4740" s="7"/>
      <c r="AV4740" s="7"/>
      <c r="AW4740" s="7"/>
      <c r="AX4740" s="7"/>
      <c r="AY4740" s="7"/>
      <c r="AZ4740" s="7"/>
      <c r="BA4740" s="7"/>
      <c r="BI4740" s="7"/>
    </row>
    <row r="4741" spans="10:61" x14ac:dyDescent="0.2">
      <c r="J4741" s="7"/>
      <c r="K4741" s="7"/>
      <c r="L4741" s="7"/>
      <c r="M4741" s="7"/>
      <c r="N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R4741" s="7"/>
      <c r="AT4741" s="7"/>
      <c r="AV4741" s="7"/>
      <c r="AW4741" s="7"/>
      <c r="AX4741" s="7"/>
      <c r="AY4741" s="7"/>
      <c r="AZ4741" s="7"/>
      <c r="BA4741" s="7"/>
      <c r="BI4741" s="7"/>
    </row>
    <row r="4742" spans="10:61" x14ac:dyDescent="0.2">
      <c r="J4742" s="7"/>
      <c r="K4742" s="7"/>
      <c r="L4742" s="7"/>
      <c r="M4742" s="7"/>
      <c r="N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R4742" s="7"/>
      <c r="AT4742" s="7"/>
      <c r="AV4742" s="7"/>
      <c r="AW4742" s="7"/>
      <c r="AX4742" s="7"/>
      <c r="AY4742" s="7"/>
      <c r="AZ4742" s="7"/>
      <c r="BA4742" s="7"/>
      <c r="BI4742" s="7"/>
    </row>
    <row r="4743" spans="10:61" x14ac:dyDescent="0.2">
      <c r="J4743" s="7"/>
      <c r="K4743" s="7"/>
      <c r="L4743" s="7"/>
      <c r="M4743" s="7"/>
      <c r="N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R4743" s="7"/>
      <c r="AT4743" s="7"/>
      <c r="AV4743" s="7"/>
      <c r="AW4743" s="7"/>
      <c r="AX4743" s="7"/>
      <c r="AY4743" s="7"/>
      <c r="AZ4743" s="7"/>
      <c r="BA4743" s="7"/>
      <c r="BI4743" s="7"/>
    </row>
    <row r="4744" spans="10:61" x14ac:dyDescent="0.2">
      <c r="J4744" s="7"/>
      <c r="K4744" s="7"/>
      <c r="L4744" s="7"/>
      <c r="M4744" s="7"/>
      <c r="N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R4744" s="7"/>
      <c r="AT4744" s="7"/>
      <c r="AV4744" s="7"/>
      <c r="AW4744" s="7"/>
      <c r="AX4744" s="7"/>
      <c r="AY4744" s="7"/>
      <c r="AZ4744" s="7"/>
      <c r="BA4744" s="7"/>
      <c r="BI4744" s="7"/>
    </row>
    <row r="4745" spans="10:61" x14ac:dyDescent="0.2">
      <c r="J4745" s="7"/>
      <c r="K4745" s="7"/>
      <c r="L4745" s="7"/>
      <c r="M4745" s="7"/>
      <c r="N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R4745" s="7"/>
      <c r="AT4745" s="7"/>
      <c r="AV4745" s="7"/>
      <c r="AW4745" s="7"/>
      <c r="AX4745" s="7"/>
      <c r="AY4745" s="7"/>
      <c r="AZ4745" s="7"/>
      <c r="BA4745" s="7"/>
      <c r="BI4745" s="7"/>
    </row>
    <row r="4746" spans="10:61" x14ac:dyDescent="0.2">
      <c r="J4746" s="7"/>
      <c r="K4746" s="7"/>
      <c r="L4746" s="7"/>
      <c r="M4746" s="7"/>
      <c r="N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R4746" s="7"/>
      <c r="AT4746" s="7"/>
      <c r="AV4746" s="7"/>
      <c r="AW4746" s="7"/>
      <c r="AX4746" s="7"/>
      <c r="AY4746" s="7"/>
      <c r="AZ4746" s="7"/>
      <c r="BA4746" s="7"/>
      <c r="BI4746" s="7"/>
    </row>
    <row r="4747" spans="10:61" x14ac:dyDescent="0.2">
      <c r="J4747" s="7"/>
      <c r="K4747" s="7"/>
      <c r="L4747" s="7"/>
      <c r="M4747" s="7"/>
      <c r="N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R4747" s="7"/>
      <c r="AT4747" s="7"/>
      <c r="AV4747" s="7"/>
      <c r="AW4747" s="7"/>
      <c r="AX4747" s="7"/>
      <c r="AY4747" s="7"/>
      <c r="AZ4747" s="7"/>
      <c r="BA4747" s="7"/>
      <c r="BI4747" s="7"/>
    </row>
    <row r="4748" spans="10:61" x14ac:dyDescent="0.2">
      <c r="J4748" s="7"/>
      <c r="K4748" s="7"/>
      <c r="L4748" s="7"/>
      <c r="M4748" s="7"/>
      <c r="N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R4748" s="7"/>
      <c r="AT4748" s="7"/>
      <c r="AV4748" s="7"/>
      <c r="AW4748" s="7"/>
      <c r="AX4748" s="7"/>
      <c r="AY4748" s="7"/>
      <c r="AZ4748" s="7"/>
      <c r="BA4748" s="7"/>
      <c r="BI4748" s="7"/>
    </row>
    <row r="4749" spans="10:61" x14ac:dyDescent="0.2">
      <c r="J4749" s="7"/>
      <c r="K4749" s="7"/>
      <c r="L4749" s="7"/>
      <c r="M4749" s="7"/>
      <c r="N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R4749" s="7"/>
      <c r="AT4749" s="7"/>
      <c r="AV4749" s="7"/>
      <c r="AW4749" s="7"/>
      <c r="AX4749" s="7"/>
      <c r="AY4749" s="7"/>
      <c r="AZ4749" s="7"/>
      <c r="BA4749" s="7"/>
      <c r="BI4749" s="7"/>
    </row>
    <row r="4750" spans="10:61" x14ac:dyDescent="0.2">
      <c r="J4750" s="7"/>
      <c r="K4750" s="7"/>
      <c r="L4750" s="7"/>
      <c r="M4750" s="7"/>
      <c r="N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R4750" s="7"/>
      <c r="AT4750" s="7"/>
      <c r="AV4750" s="7"/>
      <c r="AW4750" s="7"/>
      <c r="AX4750" s="7"/>
      <c r="AY4750" s="7"/>
      <c r="AZ4750" s="7"/>
      <c r="BA4750" s="7"/>
      <c r="BI4750" s="7"/>
    </row>
    <row r="4751" spans="10:61" x14ac:dyDescent="0.2">
      <c r="J4751" s="7"/>
      <c r="K4751" s="7"/>
      <c r="L4751" s="7"/>
      <c r="M4751" s="7"/>
      <c r="N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R4751" s="7"/>
      <c r="AT4751" s="7"/>
      <c r="AV4751" s="7"/>
      <c r="AW4751" s="7"/>
      <c r="AX4751" s="7"/>
      <c r="AY4751" s="7"/>
      <c r="AZ4751" s="7"/>
      <c r="BA4751" s="7"/>
      <c r="BI4751" s="7"/>
    </row>
    <row r="4752" spans="10:61" x14ac:dyDescent="0.2">
      <c r="J4752" s="7"/>
      <c r="K4752" s="7"/>
      <c r="L4752" s="7"/>
      <c r="M4752" s="7"/>
      <c r="N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R4752" s="7"/>
      <c r="AT4752" s="7"/>
      <c r="AV4752" s="7"/>
      <c r="AW4752" s="7"/>
      <c r="AX4752" s="7"/>
      <c r="AY4752" s="7"/>
      <c r="AZ4752" s="7"/>
      <c r="BA4752" s="7"/>
      <c r="BI4752" s="7"/>
    </row>
    <row r="4753" spans="10:61" x14ac:dyDescent="0.2">
      <c r="J4753" s="7"/>
      <c r="K4753" s="7"/>
      <c r="L4753" s="7"/>
      <c r="M4753" s="7"/>
      <c r="N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R4753" s="7"/>
      <c r="AT4753" s="7"/>
      <c r="AV4753" s="7"/>
      <c r="AW4753" s="7"/>
      <c r="AX4753" s="7"/>
      <c r="AY4753" s="7"/>
      <c r="AZ4753" s="7"/>
      <c r="BA4753" s="7"/>
      <c r="BI4753" s="7"/>
    </row>
    <row r="4754" spans="10:61" x14ac:dyDescent="0.2">
      <c r="J4754" s="7"/>
      <c r="K4754" s="7"/>
      <c r="L4754" s="7"/>
      <c r="M4754" s="7"/>
      <c r="N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R4754" s="7"/>
      <c r="AT4754" s="7"/>
      <c r="AV4754" s="7"/>
      <c r="AW4754" s="7"/>
      <c r="AX4754" s="7"/>
      <c r="AY4754" s="7"/>
      <c r="AZ4754" s="7"/>
      <c r="BA4754" s="7"/>
      <c r="BI4754" s="7"/>
    </row>
    <row r="4755" spans="10:61" x14ac:dyDescent="0.2">
      <c r="J4755" s="7"/>
      <c r="K4755" s="7"/>
      <c r="L4755" s="7"/>
      <c r="M4755" s="7"/>
      <c r="N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R4755" s="7"/>
      <c r="AT4755" s="7"/>
      <c r="AV4755" s="7"/>
      <c r="AW4755" s="7"/>
      <c r="AX4755" s="7"/>
      <c r="AY4755" s="7"/>
      <c r="AZ4755" s="7"/>
      <c r="BA4755" s="7"/>
      <c r="BI4755" s="7"/>
    </row>
    <row r="4756" spans="10:61" x14ac:dyDescent="0.2">
      <c r="J4756" s="7"/>
      <c r="K4756" s="7"/>
      <c r="L4756" s="7"/>
      <c r="M4756" s="7"/>
      <c r="N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R4756" s="7"/>
      <c r="AT4756" s="7"/>
      <c r="AV4756" s="7"/>
      <c r="AW4756" s="7"/>
      <c r="AX4756" s="7"/>
      <c r="AY4756" s="7"/>
      <c r="AZ4756" s="7"/>
      <c r="BA4756" s="7"/>
      <c r="BI4756" s="7"/>
    </row>
    <row r="4757" spans="10:61" x14ac:dyDescent="0.2">
      <c r="J4757" s="7"/>
      <c r="K4757" s="7"/>
      <c r="L4757" s="7"/>
      <c r="M4757" s="7"/>
      <c r="N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R4757" s="7"/>
      <c r="AT4757" s="7"/>
      <c r="AV4757" s="7"/>
      <c r="AW4757" s="7"/>
      <c r="AX4757" s="7"/>
      <c r="AY4757" s="7"/>
      <c r="AZ4757" s="7"/>
      <c r="BA4757" s="7"/>
      <c r="BI4757" s="7"/>
    </row>
    <row r="4758" spans="10:61" x14ac:dyDescent="0.2">
      <c r="J4758" s="7"/>
      <c r="K4758" s="7"/>
      <c r="L4758" s="7"/>
      <c r="M4758" s="7"/>
      <c r="N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R4758" s="7"/>
      <c r="AT4758" s="7"/>
      <c r="AV4758" s="7"/>
      <c r="AW4758" s="7"/>
      <c r="AX4758" s="7"/>
      <c r="AY4758" s="7"/>
      <c r="AZ4758" s="7"/>
      <c r="BA4758" s="7"/>
      <c r="BI4758" s="7"/>
    </row>
    <row r="4759" spans="10:61" x14ac:dyDescent="0.2">
      <c r="J4759" s="7"/>
      <c r="K4759" s="7"/>
      <c r="L4759" s="7"/>
      <c r="M4759" s="7"/>
      <c r="N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R4759" s="7"/>
      <c r="AT4759" s="7"/>
      <c r="AV4759" s="7"/>
      <c r="AW4759" s="7"/>
      <c r="AX4759" s="7"/>
      <c r="AY4759" s="7"/>
      <c r="AZ4759" s="7"/>
      <c r="BA4759" s="7"/>
      <c r="BI4759" s="7"/>
    </row>
    <row r="4760" spans="10:61" x14ac:dyDescent="0.2">
      <c r="J4760" s="7"/>
      <c r="K4760" s="7"/>
      <c r="L4760" s="7"/>
      <c r="M4760" s="7"/>
      <c r="N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R4760" s="7"/>
      <c r="AT4760" s="7"/>
      <c r="AV4760" s="7"/>
      <c r="AW4760" s="7"/>
      <c r="AX4760" s="7"/>
      <c r="AY4760" s="7"/>
      <c r="AZ4760" s="7"/>
      <c r="BA4760" s="7"/>
      <c r="BI4760" s="7"/>
    </row>
    <row r="4761" spans="10:61" x14ac:dyDescent="0.2">
      <c r="J4761" s="7"/>
      <c r="K4761" s="7"/>
      <c r="L4761" s="7"/>
      <c r="M4761" s="7"/>
      <c r="N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R4761" s="7"/>
      <c r="AT4761" s="7"/>
      <c r="AV4761" s="7"/>
      <c r="AW4761" s="7"/>
      <c r="AX4761" s="7"/>
      <c r="AY4761" s="7"/>
      <c r="AZ4761" s="7"/>
      <c r="BA4761" s="7"/>
      <c r="BI4761" s="7"/>
    </row>
    <row r="4762" spans="10:61" x14ac:dyDescent="0.2">
      <c r="J4762" s="7"/>
      <c r="K4762" s="7"/>
      <c r="L4762" s="7"/>
      <c r="M4762" s="7"/>
      <c r="N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R4762" s="7"/>
      <c r="AT4762" s="7"/>
      <c r="AV4762" s="7"/>
      <c r="AW4762" s="7"/>
      <c r="AX4762" s="7"/>
      <c r="AY4762" s="7"/>
      <c r="AZ4762" s="7"/>
      <c r="BA4762" s="7"/>
      <c r="BI4762" s="7"/>
    </row>
    <row r="4763" spans="10:61" x14ac:dyDescent="0.2">
      <c r="J4763" s="7"/>
      <c r="K4763" s="7"/>
      <c r="L4763" s="7"/>
      <c r="M4763" s="7"/>
      <c r="N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R4763" s="7"/>
      <c r="AT4763" s="7"/>
      <c r="AV4763" s="7"/>
      <c r="AW4763" s="7"/>
      <c r="AX4763" s="7"/>
      <c r="AY4763" s="7"/>
      <c r="AZ4763" s="7"/>
      <c r="BA4763" s="7"/>
      <c r="BI4763" s="7"/>
    </row>
    <row r="4764" spans="10:61" x14ac:dyDescent="0.2">
      <c r="J4764" s="7"/>
      <c r="K4764" s="7"/>
      <c r="L4764" s="7"/>
      <c r="M4764" s="7"/>
      <c r="N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R4764" s="7"/>
      <c r="AT4764" s="7"/>
      <c r="AV4764" s="7"/>
      <c r="AW4764" s="7"/>
      <c r="AX4764" s="7"/>
      <c r="AY4764" s="7"/>
      <c r="AZ4764" s="7"/>
      <c r="BA4764" s="7"/>
      <c r="BI4764" s="7"/>
    </row>
    <row r="4765" spans="10:61" x14ac:dyDescent="0.2">
      <c r="J4765" s="7"/>
      <c r="K4765" s="7"/>
      <c r="L4765" s="7"/>
      <c r="M4765" s="7"/>
      <c r="N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R4765" s="7"/>
      <c r="AT4765" s="7"/>
      <c r="AV4765" s="7"/>
      <c r="AW4765" s="7"/>
      <c r="AX4765" s="7"/>
      <c r="AY4765" s="7"/>
      <c r="AZ4765" s="7"/>
      <c r="BA4765" s="7"/>
      <c r="BI4765" s="7"/>
    </row>
    <row r="4766" spans="10:61" x14ac:dyDescent="0.2">
      <c r="J4766" s="7"/>
      <c r="K4766" s="7"/>
      <c r="L4766" s="7"/>
      <c r="M4766" s="7"/>
      <c r="N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R4766" s="7"/>
      <c r="AT4766" s="7"/>
      <c r="AV4766" s="7"/>
      <c r="AW4766" s="7"/>
      <c r="AX4766" s="7"/>
      <c r="AY4766" s="7"/>
      <c r="AZ4766" s="7"/>
      <c r="BA4766" s="7"/>
      <c r="BI4766" s="7"/>
    </row>
    <row r="4767" spans="10:61" x14ac:dyDescent="0.2">
      <c r="J4767" s="7"/>
      <c r="K4767" s="7"/>
      <c r="L4767" s="7"/>
      <c r="M4767" s="7"/>
      <c r="N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R4767" s="7"/>
      <c r="AT4767" s="7"/>
      <c r="AV4767" s="7"/>
      <c r="AW4767" s="7"/>
      <c r="AX4767" s="7"/>
      <c r="AY4767" s="7"/>
      <c r="AZ4767" s="7"/>
      <c r="BA4767" s="7"/>
      <c r="BI4767" s="7"/>
    </row>
    <row r="4768" spans="10:61" x14ac:dyDescent="0.2">
      <c r="J4768" s="7"/>
      <c r="K4768" s="7"/>
      <c r="L4768" s="7"/>
      <c r="M4768" s="7"/>
      <c r="N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R4768" s="7"/>
      <c r="AT4768" s="7"/>
      <c r="AV4768" s="7"/>
      <c r="AW4768" s="7"/>
      <c r="AX4768" s="7"/>
      <c r="AY4768" s="7"/>
      <c r="AZ4768" s="7"/>
      <c r="BA4768" s="7"/>
      <c r="BI4768" s="7"/>
    </row>
    <row r="4769" spans="10:61" x14ac:dyDescent="0.2">
      <c r="J4769" s="7"/>
      <c r="K4769" s="7"/>
      <c r="L4769" s="7"/>
      <c r="M4769" s="7"/>
      <c r="N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R4769" s="7"/>
      <c r="AT4769" s="7"/>
      <c r="AV4769" s="7"/>
      <c r="AW4769" s="7"/>
      <c r="AX4769" s="7"/>
      <c r="AY4769" s="7"/>
      <c r="AZ4769" s="7"/>
      <c r="BA4769" s="7"/>
      <c r="BI4769" s="7"/>
    </row>
    <row r="4770" spans="10:61" x14ac:dyDescent="0.2">
      <c r="J4770" s="7"/>
      <c r="K4770" s="7"/>
      <c r="L4770" s="7"/>
      <c r="M4770" s="7"/>
      <c r="N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R4770" s="7"/>
      <c r="AT4770" s="7"/>
      <c r="AV4770" s="7"/>
      <c r="AW4770" s="7"/>
      <c r="AX4770" s="7"/>
      <c r="AY4770" s="7"/>
      <c r="AZ4770" s="7"/>
      <c r="BA4770" s="7"/>
      <c r="BI4770" s="7"/>
    </row>
    <row r="4771" spans="10:61" x14ac:dyDescent="0.2">
      <c r="J4771" s="7"/>
      <c r="K4771" s="7"/>
      <c r="L4771" s="7"/>
      <c r="M4771" s="7"/>
      <c r="N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R4771" s="7"/>
      <c r="AT4771" s="7"/>
      <c r="AV4771" s="7"/>
      <c r="AW4771" s="7"/>
      <c r="AX4771" s="7"/>
      <c r="AY4771" s="7"/>
      <c r="AZ4771" s="7"/>
      <c r="BA4771" s="7"/>
      <c r="BI4771" s="7"/>
    </row>
    <row r="4772" spans="10:61" x14ac:dyDescent="0.2">
      <c r="J4772" s="7"/>
      <c r="K4772" s="7"/>
      <c r="L4772" s="7"/>
      <c r="M4772" s="7"/>
      <c r="N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R4772" s="7"/>
      <c r="AT4772" s="7"/>
      <c r="AV4772" s="7"/>
      <c r="AW4772" s="7"/>
      <c r="AX4772" s="7"/>
      <c r="AY4772" s="7"/>
      <c r="AZ4772" s="7"/>
      <c r="BA4772" s="7"/>
      <c r="BI4772" s="7"/>
    </row>
    <row r="4773" spans="10:61" x14ac:dyDescent="0.2">
      <c r="J4773" s="7"/>
      <c r="K4773" s="7"/>
      <c r="L4773" s="7"/>
      <c r="M4773" s="7"/>
      <c r="N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R4773" s="7"/>
      <c r="AT4773" s="7"/>
      <c r="AV4773" s="7"/>
      <c r="AW4773" s="7"/>
      <c r="AX4773" s="7"/>
      <c r="AY4773" s="7"/>
      <c r="AZ4773" s="7"/>
      <c r="BA4773" s="7"/>
      <c r="BI4773" s="7"/>
    </row>
    <row r="4774" spans="10:61" x14ac:dyDescent="0.2">
      <c r="J4774" s="7"/>
      <c r="K4774" s="7"/>
      <c r="L4774" s="7"/>
      <c r="M4774" s="7"/>
      <c r="N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R4774" s="7"/>
      <c r="AT4774" s="7"/>
      <c r="AV4774" s="7"/>
      <c r="AW4774" s="7"/>
      <c r="AX4774" s="7"/>
      <c r="AY4774" s="7"/>
      <c r="AZ4774" s="7"/>
      <c r="BA4774" s="7"/>
      <c r="BI4774" s="7"/>
    </row>
    <row r="4775" spans="10:61" x14ac:dyDescent="0.2">
      <c r="J4775" s="7"/>
      <c r="K4775" s="7"/>
      <c r="L4775" s="7"/>
      <c r="M4775" s="7"/>
      <c r="N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R4775" s="7"/>
      <c r="AT4775" s="7"/>
      <c r="AV4775" s="7"/>
      <c r="AW4775" s="7"/>
      <c r="AX4775" s="7"/>
      <c r="AY4775" s="7"/>
      <c r="AZ4775" s="7"/>
      <c r="BA4775" s="7"/>
      <c r="BI4775" s="7"/>
    </row>
    <row r="4776" spans="10:61" x14ac:dyDescent="0.2">
      <c r="J4776" s="7"/>
      <c r="K4776" s="7"/>
      <c r="L4776" s="7"/>
      <c r="M4776" s="7"/>
      <c r="N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R4776" s="7"/>
      <c r="AT4776" s="7"/>
      <c r="AV4776" s="7"/>
      <c r="AW4776" s="7"/>
      <c r="AX4776" s="7"/>
      <c r="AY4776" s="7"/>
      <c r="AZ4776" s="7"/>
      <c r="BA4776" s="7"/>
      <c r="BI4776" s="7"/>
    </row>
    <row r="4777" spans="10:61" x14ac:dyDescent="0.2">
      <c r="J4777" s="7"/>
      <c r="K4777" s="7"/>
      <c r="L4777" s="7"/>
      <c r="M4777" s="7"/>
      <c r="N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R4777" s="7"/>
      <c r="AT4777" s="7"/>
      <c r="AV4777" s="7"/>
      <c r="AW4777" s="7"/>
      <c r="AX4777" s="7"/>
      <c r="AY4777" s="7"/>
      <c r="AZ4777" s="7"/>
      <c r="BA4777" s="7"/>
      <c r="BI4777" s="7"/>
    </row>
    <row r="4778" spans="10:61" x14ac:dyDescent="0.2">
      <c r="J4778" s="7"/>
      <c r="K4778" s="7"/>
      <c r="L4778" s="7"/>
      <c r="M4778" s="7"/>
      <c r="N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R4778" s="7"/>
      <c r="AT4778" s="7"/>
      <c r="AV4778" s="7"/>
      <c r="AW4778" s="7"/>
      <c r="AX4778" s="7"/>
      <c r="AY4778" s="7"/>
      <c r="AZ4778" s="7"/>
      <c r="BA4778" s="7"/>
      <c r="BI4778" s="7"/>
    </row>
    <row r="4779" spans="10:61" x14ac:dyDescent="0.2">
      <c r="J4779" s="7"/>
      <c r="K4779" s="7"/>
      <c r="L4779" s="7"/>
      <c r="M4779" s="7"/>
      <c r="N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R4779" s="7"/>
      <c r="AT4779" s="7"/>
      <c r="AV4779" s="7"/>
      <c r="AW4779" s="7"/>
      <c r="AX4779" s="7"/>
      <c r="AY4779" s="7"/>
      <c r="AZ4779" s="7"/>
      <c r="BA4779" s="7"/>
      <c r="BI4779" s="7"/>
    </row>
    <row r="4780" spans="10:61" x14ac:dyDescent="0.2">
      <c r="J4780" s="7"/>
      <c r="K4780" s="7"/>
      <c r="L4780" s="7"/>
      <c r="M4780" s="7"/>
      <c r="N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R4780" s="7"/>
      <c r="AT4780" s="7"/>
      <c r="AV4780" s="7"/>
      <c r="AW4780" s="7"/>
      <c r="AX4780" s="7"/>
      <c r="AY4780" s="7"/>
      <c r="AZ4780" s="7"/>
      <c r="BA4780" s="7"/>
      <c r="BI4780" s="7"/>
    </row>
    <row r="4781" spans="10:61" x14ac:dyDescent="0.2">
      <c r="J4781" s="7"/>
      <c r="K4781" s="7"/>
      <c r="L4781" s="7"/>
      <c r="M4781" s="7"/>
      <c r="N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R4781" s="7"/>
      <c r="AT4781" s="7"/>
      <c r="AV4781" s="7"/>
      <c r="AW4781" s="7"/>
      <c r="AX4781" s="7"/>
      <c r="AY4781" s="7"/>
      <c r="AZ4781" s="7"/>
      <c r="BA4781" s="7"/>
      <c r="BI4781" s="7"/>
    </row>
    <row r="4782" spans="10:61" x14ac:dyDescent="0.2">
      <c r="J4782" s="7"/>
      <c r="K4782" s="7"/>
      <c r="L4782" s="7"/>
      <c r="M4782" s="7"/>
      <c r="N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R4782" s="7"/>
      <c r="AT4782" s="7"/>
      <c r="AV4782" s="7"/>
      <c r="AW4782" s="7"/>
      <c r="AX4782" s="7"/>
      <c r="AY4782" s="7"/>
      <c r="AZ4782" s="7"/>
      <c r="BA4782" s="7"/>
      <c r="BI4782" s="7"/>
    </row>
    <row r="4783" spans="10:61" x14ac:dyDescent="0.2">
      <c r="J4783" s="7"/>
      <c r="K4783" s="7"/>
      <c r="L4783" s="7"/>
      <c r="M4783" s="7"/>
      <c r="N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R4783" s="7"/>
      <c r="AT4783" s="7"/>
      <c r="AV4783" s="7"/>
      <c r="AW4783" s="7"/>
      <c r="AX4783" s="7"/>
      <c r="AY4783" s="7"/>
      <c r="AZ4783" s="7"/>
      <c r="BA4783" s="7"/>
      <c r="BI4783" s="7"/>
    </row>
    <row r="4784" spans="10:61" x14ac:dyDescent="0.2">
      <c r="J4784" s="7"/>
      <c r="K4784" s="7"/>
      <c r="L4784" s="7"/>
      <c r="M4784" s="7"/>
      <c r="N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R4784" s="7"/>
      <c r="AT4784" s="7"/>
      <c r="AV4784" s="7"/>
      <c r="AW4784" s="7"/>
      <c r="AX4784" s="7"/>
      <c r="AY4784" s="7"/>
      <c r="AZ4784" s="7"/>
      <c r="BA4784" s="7"/>
      <c r="BI4784" s="7"/>
    </row>
    <row r="4785" spans="10:61" x14ac:dyDescent="0.2">
      <c r="J4785" s="7"/>
      <c r="K4785" s="7"/>
      <c r="L4785" s="7"/>
      <c r="M4785" s="7"/>
      <c r="N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R4785" s="7"/>
      <c r="AT4785" s="7"/>
      <c r="AV4785" s="7"/>
      <c r="AW4785" s="7"/>
      <c r="AX4785" s="7"/>
      <c r="AY4785" s="7"/>
      <c r="AZ4785" s="7"/>
      <c r="BA4785" s="7"/>
      <c r="BI4785" s="7"/>
    </row>
    <row r="4786" spans="10:61" x14ac:dyDescent="0.2">
      <c r="J4786" s="7"/>
      <c r="K4786" s="7"/>
      <c r="L4786" s="7"/>
      <c r="M4786" s="7"/>
      <c r="N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R4786" s="7"/>
      <c r="AT4786" s="7"/>
      <c r="AV4786" s="7"/>
      <c r="AW4786" s="7"/>
      <c r="AX4786" s="7"/>
      <c r="AY4786" s="7"/>
      <c r="AZ4786" s="7"/>
      <c r="BA4786" s="7"/>
      <c r="BI4786" s="7"/>
    </row>
    <row r="4787" spans="10:61" x14ac:dyDescent="0.2">
      <c r="J4787" s="7"/>
      <c r="K4787" s="7"/>
      <c r="L4787" s="7"/>
      <c r="M4787" s="7"/>
      <c r="N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R4787" s="7"/>
      <c r="AT4787" s="7"/>
      <c r="AV4787" s="7"/>
      <c r="AW4787" s="7"/>
      <c r="AX4787" s="7"/>
      <c r="AY4787" s="7"/>
      <c r="AZ4787" s="7"/>
      <c r="BA4787" s="7"/>
      <c r="BI4787" s="7"/>
    </row>
    <row r="4788" spans="10:61" x14ac:dyDescent="0.2">
      <c r="J4788" s="7"/>
      <c r="K4788" s="7"/>
      <c r="L4788" s="7"/>
      <c r="M4788" s="7"/>
      <c r="N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R4788" s="7"/>
      <c r="AT4788" s="7"/>
      <c r="AV4788" s="7"/>
      <c r="AW4788" s="7"/>
      <c r="AX4788" s="7"/>
      <c r="AY4788" s="7"/>
      <c r="AZ4788" s="7"/>
      <c r="BA4788" s="7"/>
      <c r="BI4788" s="7"/>
    </row>
    <row r="4789" spans="10:61" x14ac:dyDescent="0.2">
      <c r="J4789" s="7"/>
      <c r="K4789" s="7"/>
      <c r="L4789" s="7"/>
      <c r="M4789" s="7"/>
      <c r="N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R4789" s="7"/>
      <c r="AT4789" s="7"/>
      <c r="AV4789" s="7"/>
      <c r="AW4789" s="7"/>
      <c r="AX4789" s="7"/>
      <c r="AY4789" s="7"/>
      <c r="AZ4789" s="7"/>
      <c r="BA4789" s="7"/>
      <c r="BI4789" s="7"/>
    </row>
    <row r="4790" spans="10:61" x14ac:dyDescent="0.2">
      <c r="J4790" s="7"/>
      <c r="K4790" s="7"/>
      <c r="L4790" s="7"/>
      <c r="M4790" s="7"/>
      <c r="N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R4790" s="7"/>
      <c r="AT4790" s="7"/>
      <c r="AV4790" s="7"/>
      <c r="AW4790" s="7"/>
      <c r="AX4790" s="7"/>
      <c r="AY4790" s="7"/>
      <c r="AZ4790" s="7"/>
      <c r="BA4790" s="7"/>
      <c r="BI4790" s="7"/>
    </row>
    <row r="4791" spans="10:61" x14ac:dyDescent="0.2">
      <c r="J4791" s="7"/>
      <c r="K4791" s="7"/>
      <c r="L4791" s="7"/>
      <c r="M4791" s="7"/>
      <c r="N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R4791" s="7"/>
      <c r="AT4791" s="7"/>
      <c r="AV4791" s="7"/>
      <c r="AW4791" s="7"/>
      <c r="AX4791" s="7"/>
      <c r="AY4791" s="7"/>
      <c r="AZ4791" s="7"/>
      <c r="BA4791" s="7"/>
      <c r="BI4791" s="7"/>
    </row>
    <row r="4792" spans="10:61" x14ac:dyDescent="0.2">
      <c r="J4792" s="7"/>
      <c r="K4792" s="7"/>
      <c r="L4792" s="7"/>
      <c r="M4792" s="7"/>
      <c r="N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R4792" s="7"/>
      <c r="AT4792" s="7"/>
      <c r="AV4792" s="7"/>
      <c r="AW4792" s="7"/>
      <c r="AX4792" s="7"/>
      <c r="AY4792" s="7"/>
      <c r="AZ4792" s="7"/>
      <c r="BA4792" s="7"/>
      <c r="BI4792" s="7"/>
    </row>
    <row r="4793" spans="10:61" x14ac:dyDescent="0.2">
      <c r="J4793" s="7"/>
      <c r="K4793" s="7"/>
      <c r="L4793" s="7"/>
      <c r="M4793" s="7"/>
      <c r="N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R4793" s="7"/>
      <c r="AT4793" s="7"/>
      <c r="AV4793" s="7"/>
      <c r="AW4793" s="7"/>
      <c r="AX4793" s="7"/>
      <c r="AY4793" s="7"/>
      <c r="AZ4793" s="7"/>
      <c r="BA4793" s="7"/>
      <c r="BI4793" s="7"/>
    </row>
    <row r="4794" spans="10:61" x14ac:dyDescent="0.2">
      <c r="J4794" s="7"/>
      <c r="K4794" s="7"/>
      <c r="L4794" s="7"/>
      <c r="M4794" s="7"/>
      <c r="N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R4794" s="7"/>
      <c r="AT4794" s="7"/>
      <c r="AV4794" s="7"/>
      <c r="AW4794" s="7"/>
      <c r="AX4794" s="7"/>
      <c r="AY4794" s="7"/>
      <c r="AZ4794" s="7"/>
      <c r="BA4794" s="7"/>
      <c r="BI4794" s="7"/>
    </row>
    <row r="4795" spans="10:61" x14ac:dyDescent="0.2">
      <c r="J4795" s="7"/>
      <c r="K4795" s="7"/>
      <c r="L4795" s="7"/>
      <c r="M4795" s="7"/>
      <c r="N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R4795" s="7"/>
      <c r="AT4795" s="7"/>
      <c r="AV4795" s="7"/>
      <c r="AW4795" s="7"/>
      <c r="AX4795" s="7"/>
      <c r="AY4795" s="7"/>
      <c r="AZ4795" s="7"/>
      <c r="BA4795" s="7"/>
      <c r="BI4795" s="7"/>
    </row>
    <row r="4796" spans="10:61" x14ac:dyDescent="0.2">
      <c r="J4796" s="7"/>
      <c r="K4796" s="7"/>
      <c r="L4796" s="7"/>
      <c r="M4796" s="7"/>
      <c r="N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R4796" s="7"/>
      <c r="AT4796" s="7"/>
      <c r="AV4796" s="7"/>
      <c r="AW4796" s="7"/>
      <c r="AX4796" s="7"/>
      <c r="AY4796" s="7"/>
      <c r="AZ4796" s="7"/>
      <c r="BA4796" s="7"/>
      <c r="BI4796" s="7"/>
    </row>
    <row r="4797" spans="10:61" x14ac:dyDescent="0.2">
      <c r="J4797" s="7"/>
      <c r="K4797" s="7"/>
      <c r="L4797" s="7"/>
      <c r="M4797" s="7"/>
      <c r="N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R4797" s="7"/>
      <c r="AT4797" s="7"/>
      <c r="AV4797" s="7"/>
      <c r="AW4797" s="7"/>
      <c r="AX4797" s="7"/>
      <c r="AY4797" s="7"/>
      <c r="AZ4797" s="7"/>
      <c r="BA4797" s="7"/>
      <c r="BI4797" s="7"/>
    </row>
    <row r="4798" spans="10:61" x14ac:dyDescent="0.2">
      <c r="J4798" s="7"/>
      <c r="K4798" s="7"/>
      <c r="L4798" s="7"/>
      <c r="M4798" s="7"/>
      <c r="N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R4798" s="7"/>
      <c r="AT4798" s="7"/>
      <c r="AV4798" s="7"/>
      <c r="AW4798" s="7"/>
      <c r="AX4798" s="7"/>
      <c r="AY4798" s="7"/>
      <c r="AZ4798" s="7"/>
      <c r="BA4798" s="7"/>
      <c r="BI4798" s="7"/>
    </row>
    <row r="4799" spans="10:61" x14ac:dyDescent="0.2">
      <c r="J4799" s="7"/>
      <c r="K4799" s="7"/>
      <c r="L4799" s="7"/>
      <c r="M4799" s="7"/>
      <c r="N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R4799" s="7"/>
      <c r="AT4799" s="7"/>
      <c r="AV4799" s="7"/>
      <c r="AW4799" s="7"/>
      <c r="AX4799" s="7"/>
      <c r="AY4799" s="7"/>
      <c r="AZ4799" s="7"/>
      <c r="BA4799" s="7"/>
      <c r="BI4799" s="7"/>
    </row>
    <row r="4800" spans="10:61" x14ac:dyDescent="0.2">
      <c r="J4800" s="7"/>
      <c r="K4800" s="7"/>
      <c r="L4800" s="7"/>
      <c r="M4800" s="7"/>
      <c r="N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R4800" s="7"/>
      <c r="AT4800" s="7"/>
      <c r="AV4800" s="7"/>
      <c r="AW4800" s="7"/>
      <c r="AX4800" s="7"/>
      <c r="AY4800" s="7"/>
      <c r="AZ4800" s="7"/>
      <c r="BA4800" s="7"/>
      <c r="BI4800" s="7"/>
    </row>
    <row r="4801" spans="10:61" x14ac:dyDescent="0.2">
      <c r="J4801" s="7"/>
      <c r="K4801" s="7"/>
      <c r="L4801" s="7"/>
      <c r="M4801" s="7"/>
      <c r="N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R4801" s="7"/>
      <c r="AT4801" s="7"/>
      <c r="AV4801" s="7"/>
      <c r="AW4801" s="7"/>
      <c r="AX4801" s="7"/>
      <c r="AY4801" s="7"/>
      <c r="AZ4801" s="7"/>
      <c r="BA4801" s="7"/>
      <c r="BI4801" s="7"/>
    </row>
    <row r="4802" spans="10:61" x14ac:dyDescent="0.2">
      <c r="J4802" s="7"/>
      <c r="K4802" s="7"/>
      <c r="L4802" s="7"/>
      <c r="M4802" s="7"/>
      <c r="N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R4802" s="7"/>
      <c r="AT4802" s="7"/>
      <c r="AV4802" s="7"/>
      <c r="AW4802" s="7"/>
      <c r="AX4802" s="7"/>
      <c r="AY4802" s="7"/>
      <c r="AZ4802" s="7"/>
      <c r="BA4802" s="7"/>
      <c r="BI4802" s="7"/>
    </row>
    <row r="4803" spans="10:61" x14ac:dyDescent="0.2">
      <c r="J4803" s="7"/>
      <c r="K4803" s="7"/>
      <c r="L4803" s="7"/>
      <c r="M4803" s="7"/>
      <c r="N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R4803" s="7"/>
      <c r="AT4803" s="7"/>
      <c r="AV4803" s="7"/>
      <c r="AW4803" s="7"/>
      <c r="AX4803" s="7"/>
      <c r="AY4803" s="7"/>
      <c r="AZ4803" s="7"/>
      <c r="BA4803" s="7"/>
      <c r="BI4803" s="7"/>
    </row>
    <row r="4804" spans="10:61" x14ac:dyDescent="0.2">
      <c r="J4804" s="7"/>
      <c r="K4804" s="7"/>
      <c r="L4804" s="7"/>
      <c r="M4804" s="7"/>
      <c r="N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R4804" s="7"/>
      <c r="AT4804" s="7"/>
      <c r="AV4804" s="7"/>
      <c r="AW4804" s="7"/>
      <c r="AX4804" s="7"/>
      <c r="AY4804" s="7"/>
      <c r="AZ4804" s="7"/>
      <c r="BA4804" s="7"/>
      <c r="BI4804" s="7"/>
    </row>
    <row r="4805" spans="10:61" x14ac:dyDescent="0.2">
      <c r="J4805" s="7"/>
      <c r="K4805" s="7"/>
      <c r="L4805" s="7"/>
      <c r="M4805" s="7"/>
      <c r="N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R4805" s="7"/>
      <c r="AT4805" s="7"/>
      <c r="AV4805" s="7"/>
      <c r="AW4805" s="7"/>
      <c r="AX4805" s="7"/>
      <c r="AY4805" s="7"/>
      <c r="AZ4805" s="7"/>
      <c r="BA4805" s="7"/>
      <c r="BI4805" s="7"/>
    </row>
    <row r="4806" spans="10:61" x14ac:dyDescent="0.2">
      <c r="J4806" s="7"/>
      <c r="K4806" s="7"/>
      <c r="L4806" s="7"/>
      <c r="M4806" s="7"/>
      <c r="N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R4806" s="7"/>
      <c r="AT4806" s="7"/>
      <c r="AV4806" s="7"/>
      <c r="AW4806" s="7"/>
      <c r="AX4806" s="7"/>
      <c r="AY4806" s="7"/>
      <c r="AZ4806" s="7"/>
      <c r="BA4806" s="7"/>
      <c r="BI4806" s="7"/>
    </row>
    <row r="4807" spans="10:61" x14ac:dyDescent="0.2">
      <c r="J4807" s="7"/>
      <c r="K4807" s="7"/>
      <c r="L4807" s="7"/>
      <c r="M4807" s="7"/>
      <c r="N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R4807" s="7"/>
      <c r="AT4807" s="7"/>
      <c r="AV4807" s="7"/>
      <c r="AW4807" s="7"/>
      <c r="AX4807" s="7"/>
      <c r="AY4807" s="7"/>
      <c r="AZ4807" s="7"/>
      <c r="BA4807" s="7"/>
      <c r="BI4807" s="7"/>
    </row>
    <row r="4808" spans="10:61" x14ac:dyDescent="0.2">
      <c r="J4808" s="7"/>
      <c r="K4808" s="7"/>
      <c r="L4808" s="7"/>
      <c r="M4808" s="7"/>
      <c r="N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R4808" s="7"/>
      <c r="AT4808" s="7"/>
      <c r="AV4808" s="7"/>
      <c r="AW4808" s="7"/>
      <c r="AX4808" s="7"/>
      <c r="AY4808" s="7"/>
      <c r="AZ4808" s="7"/>
      <c r="BA4808" s="7"/>
      <c r="BI4808" s="7"/>
    </row>
    <row r="4809" spans="10:61" x14ac:dyDescent="0.2">
      <c r="J4809" s="7"/>
      <c r="K4809" s="7"/>
      <c r="L4809" s="7"/>
      <c r="M4809" s="7"/>
      <c r="N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R4809" s="7"/>
      <c r="AT4809" s="7"/>
      <c r="AV4809" s="7"/>
      <c r="AW4809" s="7"/>
      <c r="AX4809" s="7"/>
      <c r="AY4809" s="7"/>
      <c r="AZ4809" s="7"/>
      <c r="BA4809" s="7"/>
      <c r="BI4809" s="7"/>
    </row>
    <row r="4810" spans="10:61" x14ac:dyDescent="0.2">
      <c r="J4810" s="7"/>
      <c r="K4810" s="7"/>
      <c r="L4810" s="7"/>
      <c r="M4810" s="7"/>
      <c r="N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R4810" s="7"/>
      <c r="AT4810" s="7"/>
      <c r="AV4810" s="7"/>
      <c r="AW4810" s="7"/>
      <c r="AX4810" s="7"/>
      <c r="AY4810" s="7"/>
      <c r="AZ4810" s="7"/>
      <c r="BA4810" s="7"/>
      <c r="BI4810" s="7"/>
    </row>
    <row r="4811" spans="10:61" x14ac:dyDescent="0.2">
      <c r="J4811" s="7"/>
      <c r="K4811" s="7"/>
      <c r="L4811" s="7"/>
      <c r="M4811" s="7"/>
      <c r="N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R4811" s="7"/>
      <c r="AT4811" s="7"/>
      <c r="AV4811" s="7"/>
      <c r="AW4811" s="7"/>
      <c r="AX4811" s="7"/>
      <c r="AY4811" s="7"/>
      <c r="AZ4811" s="7"/>
      <c r="BA4811" s="7"/>
      <c r="BI4811" s="7"/>
    </row>
    <row r="4812" spans="10:61" x14ac:dyDescent="0.2">
      <c r="J4812" s="7"/>
      <c r="K4812" s="7"/>
      <c r="L4812" s="7"/>
      <c r="M4812" s="7"/>
      <c r="N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R4812" s="7"/>
      <c r="AT4812" s="7"/>
      <c r="AV4812" s="7"/>
      <c r="AW4812" s="7"/>
      <c r="AX4812" s="7"/>
      <c r="AY4812" s="7"/>
      <c r="AZ4812" s="7"/>
      <c r="BA4812" s="7"/>
      <c r="BI4812" s="7"/>
    </row>
    <row r="4813" spans="10:61" x14ac:dyDescent="0.2">
      <c r="J4813" s="7"/>
      <c r="K4813" s="7"/>
      <c r="L4813" s="7"/>
      <c r="M4813" s="7"/>
      <c r="N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R4813" s="7"/>
      <c r="AT4813" s="7"/>
      <c r="AV4813" s="7"/>
      <c r="AW4813" s="7"/>
      <c r="AX4813" s="7"/>
      <c r="AY4813" s="7"/>
      <c r="AZ4813" s="7"/>
      <c r="BA4813" s="7"/>
      <c r="BI4813" s="7"/>
    </row>
    <row r="4814" spans="10:61" x14ac:dyDescent="0.2">
      <c r="J4814" s="7"/>
      <c r="K4814" s="7"/>
      <c r="L4814" s="7"/>
      <c r="M4814" s="7"/>
      <c r="N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R4814" s="7"/>
      <c r="AT4814" s="7"/>
      <c r="AV4814" s="7"/>
      <c r="AW4814" s="7"/>
      <c r="AX4814" s="7"/>
      <c r="AY4814" s="7"/>
      <c r="AZ4814" s="7"/>
      <c r="BA4814" s="7"/>
      <c r="BI4814" s="7"/>
    </row>
    <row r="4815" spans="10:61" x14ac:dyDescent="0.2">
      <c r="J4815" s="7"/>
      <c r="K4815" s="7"/>
      <c r="L4815" s="7"/>
      <c r="M4815" s="7"/>
      <c r="N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R4815" s="7"/>
      <c r="AT4815" s="7"/>
      <c r="AV4815" s="7"/>
      <c r="AW4815" s="7"/>
      <c r="AX4815" s="7"/>
      <c r="AY4815" s="7"/>
      <c r="AZ4815" s="7"/>
      <c r="BA4815" s="7"/>
      <c r="BI4815" s="7"/>
    </row>
    <row r="4816" spans="10:61" x14ac:dyDescent="0.2">
      <c r="J4816" s="7"/>
      <c r="K4816" s="7"/>
      <c r="L4816" s="7"/>
      <c r="M4816" s="7"/>
      <c r="N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R4816" s="7"/>
      <c r="AT4816" s="7"/>
      <c r="AV4816" s="7"/>
      <c r="AW4816" s="7"/>
      <c r="AX4816" s="7"/>
      <c r="AY4816" s="7"/>
      <c r="AZ4816" s="7"/>
      <c r="BA4816" s="7"/>
      <c r="BI4816" s="7"/>
    </row>
    <row r="4817" spans="10:61" x14ac:dyDescent="0.2">
      <c r="J4817" s="7"/>
      <c r="K4817" s="7"/>
      <c r="L4817" s="7"/>
      <c r="M4817" s="7"/>
      <c r="N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R4817" s="7"/>
      <c r="AT4817" s="7"/>
      <c r="AV4817" s="7"/>
      <c r="AW4817" s="7"/>
      <c r="AX4817" s="7"/>
      <c r="AY4817" s="7"/>
      <c r="AZ4817" s="7"/>
      <c r="BA4817" s="7"/>
      <c r="BI4817" s="7"/>
    </row>
    <row r="4818" spans="10:61" x14ac:dyDescent="0.2">
      <c r="J4818" s="7"/>
      <c r="K4818" s="7"/>
      <c r="L4818" s="7"/>
      <c r="M4818" s="7"/>
      <c r="N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R4818" s="7"/>
      <c r="AT4818" s="7"/>
      <c r="AV4818" s="7"/>
      <c r="AW4818" s="7"/>
      <c r="AX4818" s="7"/>
      <c r="AY4818" s="7"/>
      <c r="AZ4818" s="7"/>
      <c r="BA4818" s="7"/>
      <c r="BI4818" s="7"/>
    </row>
    <row r="4819" spans="10:61" x14ac:dyDescent="0.2">
      <c r="J4819" s="7"/>
      <c r="K4819" s="7"/>
      <c r="L4819" s="7"/>
      <c r="M4819" s="7"/>
      <c r="N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R4819" s="7"/>
      <c r="AT4819" s="7"/>
      <c r="AV4819" s="7"/>
      <c r="AW4819" s="7"/>
      <c r="AX4819" s="7"/>
      <c r="AY4819" s="7"/>
      <c r="AZ4819" s="7"/>
      <c r="BA4819" s="7"/>
      <c r="BI4819" s="7"/>
    </row>
    <row r="4820" spans="10:61" x14ac:dyDescent="0.2">
      <c r="J4820" s="7"/>
      <c r="K4820" s="7"/>
      <c r="L4820" s="7"/>
      <c r="M4820" s="7"/>
      <c r="N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R4820" s="7"/>
      <c r="AT4820" s="7"/>
      <c r="AV4820" s="7"/>
      <c r="AW4820" s="7"/>
      <c r="AX4820" s="7"/>
      <c r="AY4820" s="7"/>
      <c r="AZ4820" s="7"/>
      <c r="BA4820" s="7"/>
      <c r="BI4820" s="7"/>
    </row>
    <row r="4821" spans="10:61" x14ac:dyDescent="0.2">
      <c r="J4821" s="7"/>
      <c r="K4821" s="7"/>
      <c r="L4821" s="7"/>
      <c r="M4821" s="7"/>
      <c r="N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R4821" s="7"/>
      <c r="AT4821" s="7"/>
      <c r="AV4821" s="7"/>
      <c r="AW4821" s="7"/>
      <c r="AX4821" s="7"/>
      <c r="AY4821" s="7"/>
      <c r="AZ4821" s="7"/>
      <c r="BA4821" s="7"/>
      <c r="BI4821" s="7"/>
    </row>
    <row r="4822" spans="10:61" x14ac:dyDescent="0.2">
      <c r="J4822" s="7"/>
      <c r="K4822" s="7"/>
      <c r="L4822" s="7"/>
      <c r="M4822" s="7"/>
      <c r="N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R4822" s="7"/>
      <c r="AT4822" s="7"/>
      <c r="AV4822" s="7"/>
      <c r="AW4822" s="7"/>
      <c r="AX4822" s="7"/>
      <c r="AY4822" s="7"/>
      <c r="AZ4822" s="7"/>
      <c r="BA4822" s="7"/>
      <c r="BI4822" s="7"/>
    </row>
    <row r="4823" spans="10:61" x14ac:dyDescent="0.2">
      <c r="J4823" s="7"/>
      <c r="K4823" s="7"/>
      <c r="L4823" s="7"/>
      <c r="M4823" s="7"/>
      <c r="N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R4823" s="7"/>
      <c r="AT4823" s="7"/>
      <c r="AV4823" s="7"/>
      <c r="AW4823" s="7"/>
      <c r="AX4823" s="7"/>
      <c r="AY4823" s="7"/>
      <c r="AZ4823" s="7"/>
      <c r="BA4823" s="7"/>
      <c r="BI4823" s="7"/>
    </row>
    <row r="4824" spans="10:61" x14ac:dyDescent="0.2">
      <c r="J4824" s="7"/>
      <c r="K4824" s="7"/>
      <c r="L4824" s="7"/>
      <c r="M4824" s="7"/>
      <c r="N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R4824" s="7"/>
      <c r="AT4824" s="7"/>
      <c r="AV4824" s="7"/>
      <c r="AW4824" s="7"/>
      <c r="AX4824" s="7"/>
      <c r="AY4824" s="7"/>
      <c r="AZ4824" s="7"/>
      <c r="BA4824" s="7"/>
      <c r="BI4824" s="7"/>
    </row>
    <row r="4825" spans="10:61" x14ac:dyDescent="0.2">
      <c r="J4825" s="7"/>
      <c r="K4825" s="7"/>
      <c r="L4825" s="7"/>
      <c r="M4825" s="7"/>
      <c r="N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R4825" s="7"/>
      <c r="AT4825" s="7"/>
      <c r="AV4825" s="7"/>
      <c r="AW4825" s="7"/>
      <c r="AX4825" s="7"/>
      <c r="AY4825" s="7"/>
      <c r="AZ4825" s="7"/>
      <c r="BA4825" s="7"/>
      <c r="BI4825" s="7"/>
    </row>
    <row r="4826" spans="10:61" x14ac:dyDescent="0.2">
      <c r="J4826" s="7"/>
      <c r="K4826" s="7"/>
      <c r="L4826" s="7"/>
      <c r="M4826" s="7"/>
      <c r="N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R4826" s="7"/>
      <c r="AT4826" s="7"/>
      <c r="AV4826" s="7"/>
      <c r="AW4826" s="7"/>
      <c r="AX4826" s="7"/>
      <c r="AY4826" s="7"/>
      <c r="AZ4826" s="7"/>
      <c r="BA4826" s="7"/>
      <c r="BI4826" s="7"/>
    </row>
    <row r="4827" spans="10:61" x14ac:dyDescent="0.2">
      <c r="J4827" s="7"/>
      <c r="K4827" s="7"/>
      <c r="L4827" s="7"/>
      <c r="M4827" s="7"/>
      <c r="N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R4827" s="7"/>
      <c r="AT4827" s="7"/>
      <c r="AV4827" s="7"/>
      <c r="AW4827" s="7"/>
      <c r="AX4827" s="7"/>
      <c r="AY4827" s="7"/>
      <c r="AZ4827" s="7"/>
      <c r="BA4827" s="7"/>
      <c r="BI4827" s="7"/>
    </row>
    <row r="4828" spans="10:61" x14ac:dyDescent="0.2">
      <c r="J4828" s="7"/>
      <c r="K4828" s="7"/>
      <c r="L4828" s="7"/>
      <c r="M4828" s="7"/>
      <c r="N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R4828" s="7"/>
      <c r="AT4828" s="7"/>
      <c r="AV4828" s="7"/>
      <c r="AW4828" s="7"/>
      <c r="AX4828" s="7"/>
      <c r="AY4828" s="7"/>
      <c r="AZ4828" s="7"/>
      <c r="BA4828" s="7"/>
      <c r="BI4828" s="7"/>
    </row>
    <row r="4829" spans="10:61" x14ac:dyDescent="0.2">
      <c r="J4829" s="7"/>
      <c r="K4829" s="7"/>
      <c r="L4829" s="7"/>
      <c r="M4829" s="7"/>
      <c r="N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R4829" s="7"/>
      <c r="AT4829" s="7"/>
      <c r="AV4829" s="7"/>
      <c r="AW4829" s="7"/>
      <c r="AX4829" s="7"/>
      <c r="AY4829" s="7"/>
      <c r="AZ4829" s="7"/>
      <c r="BA4829" s="7"/>
      <c r="BI4829" s="7"/>
    </row>
    <row r="4830" spans="10:61" x14ac:dyDescent="0.2">
      <c r="J4830" s="7"/>
      <c r="K4830" s="7"/>
      <c r="L4830" s="7"/>
      <c r="M4830" s="7"/>
      <c r="N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R4830" s="7"/>
      <c r="AT4830" s="7"/>
      <c r="AV4830" s="7"/>
      <c r="AW4830" s="7"/>
      <c r="AX4830" s="7"/>
      <c r="AY4830" s="7"/>
      <c r="AZ4830" s="7"/>
      <c r="BA4830" s="7"/>
      <c r="BI4830" s="7"/>
    </row>
    <row r="4831" spans="10:61" x14ac:dyDescent="0.2">
      <c r="J4831" s="7"/>
      <c r="K4831" s="7"/>
      <c r="L4831" s="7"/>
      <c r="M4831" s="7"/>
      <c r="N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R4831" s="7"/>
      <c r="AT4831" s="7"/>
      <c r="AV4831" s="7"/>
      <c r="AW4831" s="7"/>
      <c r="AX4831" s="7"/>
      <c r="AY4831" s="7"/>
      <c r="AZ4831" s="7"/>
      <c r="BA4831" s="7"/>
      <c r="BI4831" s="7"/>
    </row>
    <row r="4832" spans="10:61" x14ac:dyDescent="0.2">
      <c r="J4832" s="7"/>
      <c r="K4832" s="7"/>
      <c r="L4832" s="7"/>
      <c r="M4832" s="7"/>
      <c r="N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R4832" s="7"/>
      <c r="AT4832" s="7"/>
      <c r="AV4832" s="7"/>
      <c r="AW4832" s="7"/>
      <c r="AX4832" s="7"/>
      <c r="AY4832" s="7"/>
      <c r="AZ4832" s="7"/>
      <c r="BA4832" s="7"/>
      <c r="BI4832" s="7"/>
    </row>
    <row r="4833" spans="10:61" x14ac:dyDescent="0.2">
      <c r="J4833" s="7"/>
      <c r="K4833" s="7"/>
      <c r="L4833" s="7"/>
      <c r="M4833" s="7"/>
      <c r="N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R4833" s="7"/>
      <c r="AT4833" s="7"/>
      <c r="AV4833" s="7"/>
      <c r="AW4833" s="7"/>
      <c r="AX4833" s="7"/>
      <c r="AY4833" s="7"/>
      <c r="AZ4833" s="7"/>
      <c r="BA4833" s="7"/>
      <c r="BI4833" s="7"/>
    </row>
    <row r="4834" spans="10:61" x14ac:dyDescent="0.2">
      <c r="J4834" s="7"/>
      <c r="K4834" s="7"/>
      <c r="L4834" s="7"/>
      <c r="M4834" s="7"/>
      <c r="N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R4834" s="7"/>
      <c r="AT4834" s="7"/>
      <c r="AV4834" s="7"/>
      <c r="AW4834" s="7"/>
      <c r="AX4834" s="7"/>
      <c r="AY4834" s="7"/>
      <c r="AZ4834" s="7"/>
      <c r="BA4834" s="7"/>
      <c r="BI4834" s="7"/>
    </row>
    <row r="4835" spans="10:61" x14ac:dyDescent="0.2">
      <c r="J4835" s="7"/>
      <c r="K4835" s="7"/>
      <c r="L4835" s="7"/>
      <c r="M4835" s="7"/>
      <c r="N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R4835" s="7"/>
      <c r="AT4835" s="7"/>
      <c r="AV4835" s="7"/>
      <c r="AW4835" s="7"/>
      <c r="AX4835" s="7"/>
      <c r="AY4835" s="7"/>
      <c r="AZ4835" s="7"/>
      <c r="BA4835" s="7"/>
      <c r="BI4835" s="7"/>
    </row>
    <row r="4836" spans="10:61" x14ac:dyDescent="0.2">
      <c r="J4836" s="7"/>
      <c r="K4836" s="7"/>
      <c r="L4836" s="7"/>
      <c r="M4836" s="7"/>
      <c r="N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R4836" s="7"/>
      <c r="AT4836" s="7"/>
      <c r="AV4836" s="7"/>
      <c r="AW4836" s="7"/>
      <c r="AX4836" s="7"/>
      <c r="AY4836" s="7"/>
      <c r="AZ4836" s="7"/>
      <c r="BA4836" s="7"/>
      <c r="BI4836" s="7"/>
    </row>
    <row r="4837" spans="10:61" x14ac:dyDescent="0.2">
      <c r="J4837" s="7"/>
      <c r="K4837" s="7"/>
      <c r="L4837" s="7"/>
      <c r="M4837" s="7"/>
      <c r="N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R4837" s="7"/>
      <c r="AT4837" s="7"/>
      <c r="AV4837" s="7"/>
      <c r="AW4837" s="7"/>
      <c r="AX4837" s="7"/>
      <c r="AY4837" s="7"/>
      <c r="AZ4837" s="7"/>
      <c r="BA4837" s="7"/>
      <c r="BI4837" s="7"/>
    </row>
    <row r="4838" spans="10:61" x14ac:dyDescent="0.2">
      <c r="J4838" s="7"/>
      <c r="K4838" s="7"/>
      <c r="L4838" s="7"/>
      <c r="M4838" s="7"/>
      <c r="N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R4838" s="7"/>
      <c r="AT4838" s="7"/>
      <c r="AV4838" s="7"/>
      <c r="AW4838" s="7"/>
      <c r="AX4838" s="7"/>
      <c r="AY4838" s="7"/>
      <c r="AZ4838" s="7"/>
      <c r="BA4838" s="7"/>
      <c r="BI4838" s="7"/>
    </row>
    <row r="4839" spans="10:61" x14ac:dyDescent="0.2">
      <c r="J4839" s="7"/>
      <c r="K4839" s="7"/>
      <c r="L4839" s="7"/>
      <c r="M4839" s="7"/>
      <c r="N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R4839" s="7"/>
      <c r="AT4839" s="7"/>
      <c r="AV4839" s="7"/>
      <c r="AW4839" s="7"/>
      <c r="AX4839" s="7"/>
      <c r="AY4839" s="7"/>
      <c r="AZ4839" s="7"/>
      <c r="BA4839" s="7"/>
      <c r="BI4839" s="7"/>
    </row>
    <row r="4840" spans="10:61" x14ac:dyDescent="0.2">
      <c r="J4840" s="7"/>
      <c r="K4840" s="7"/>
      <c r="L4840" s="7"/>
      <c r="M4840" s="7"/>
      <c r="N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R4840" s="7"/>
      <c r="AT4840" s="7"/>
      <c r="AV4840" s="7"/>
      <c r="AW4840" s="7"/>
      <c r="AX4840" s="7"/>
      <c r="AY4840" s="7"/>
      <c r="AZ4840" s="7"/>
      <c r="BA4840" s="7"/>
      <c r="BI4840" s="7"/>
    </row>
    <row r="4841" spans="10:61" x14ac:dyDescent="0.2">
      <c r="J4841" s="7"/>
      <c r="K4841" s="7"/>
      <c r="L4841" s="7"/>
      <c r="M4841" s="7"/>
      <c r="N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R4841" s="7"/>
      <c r="AT4841" s="7"/>
      <c r="AV4841" s="7"/>
      <c r="AW4841" s="7"/>
      <c r="AX4841" s="7"/>
      <c r="AY4841" s="7"/>
      <c r="AZ4841" s="7"/>
      <c r="BA4841" s="7"/>
      <c r="BI4841" s="7"/>
    </row>
    <row r="4842" spans="10:61" x14ac:dyDescent="0.2">
      <c r="J4842" s="7"/>
      <c r="K4842" s="7"/>
      <c r="L4842" s="7"/>
      <c r="M4842" s="7"/>
      <c r="N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R4842" s="7"/>
      <c r="AT4842" s="7"/>
      <c r="AV4842" s="7"/>
      <c r="AW4842" s="7"/>
      <c r="AX4842" s="7"/>
      <c r="AY4842" s="7"/>
      <c r="AZ4842" s="7"/>
      <c r="BA4842" s="7"/>
      <c r="BI4842" s="7"/>
    </row>
    <row r="4843" spans="10:61" x14ac:dyDescent="0.2">
      <c r="J4843" s="7"/>
      <c r="K4843" s="7"/>
      <c r="L4843" s="7"/>
      <c r="M4843" s="7"/>
      <c r="N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R4843" s="7"/>
      <c r="AT4843" s="7"/>
      <c r="AV4843" s="7"/>
      <c r="AW4843" s="7"/>
      <c r="AX4843" s="7"/>
      <c r="AY4843" s="7"/>
      <c r="AZ4843" s="7"/>
      <c r="BA4843" s="7"/>
      <c r="BI4843" s="7"/>
    </row>
    <row r="4844" spans="10:61" x14ac:dyDescent="0.2">
      <c r="J4844" s="7"/>
      <c r="K4844" s="7"/>
      <c r="L4844" s="7"/>
      <c r="M4844" s="7"/>
      <c r="N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R4844" s="7"/>
      <c r="AT4844" s="7"/>
      <c r="AV4844" s="7"/>
      <c r="AW4844" s="7"/>
      <c r="AX4844" s="7"/>
      <c r="AY4844" s="7"/>
      <c r="AZ4844" s="7"/>
      <c r="BA4844" s="7"/>
      <c r="BI4844" s="7"/>
    </row>
    <row r="4845" spans="10:61" x14ac:dyDescent="0.2">
      <c r="J4845" s="7"/>
      <c r="K4845" s="7"/>
      <c r="L4845" s="7"/>
      <c r="M4845" s="7"/>
      <c r="N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R4845" s="7"/>
      <c r="AT4845" s="7"/>
      <c r="AV4845" s="7"/>
      <c r="AW4845" s="7"/>
      <c r="AX4845" s="7"/>
      <c r="AY4845" s="7"/>
      <c r="AZ4845" s="7"/>
      <c r="BA4845" s="7"/>
      <c r="BI4845" s="7"/>
    </row>
    <row r="4846" spans="10:61" x14ac:dyDescent="0.2">
      <c r="J4846" s="7"/>
      <c r="K4846" s="7"/>
      <c r="L4846" s="7"/>
      <c r="M4846" s="7"/>
      <c r="N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R4846" s="7"/>
      <c r="AT4846" s="7"/>
      <c r="AV4846" s="7"/>
      <c r="AW4846" s="7"/>
      <c r="AX4846" s="7"/>
      <c r="AY4846" s="7"/>
      <c r="AZ4846" s="7"/>
      <c r="BA4846" s="7"/>
      <c r="BI4846" s="7"/>
    </row>
    <row r="4847" spans="10:61" x14ac:dyDescent="0.2">
      <c r="J4847" s="7"/>
      <c r="K4847" s="7"/>
      <c r="L4847" s="7"/>
      <c r="M4847" s="7"/>
      <c r="N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R4847" s="7"/>
      <c r="AT4847" s="7"/>
      <c r="AV4847" s="7"/>
      <c r="AW4847" s="7"/>
      <c r="AX4847" s="7"/>
      <c r="AY4847" s="7"/>
      <c r="AZ4847" s="7"/>
      <c r="BA4847" s="7"/>
      <c r="BI4847" s="7"/>
    </row>
    <row r="4848" spans="10:61" x14ac:dyDescent="0.2">
      <c r="J4848" s="7"/>
      <c r="K4848" s="7"/>
      <c r="L4848" s="7"/>
      <c r="M4848" s="7"/>
      <c r="N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R4848" s="7"/>
      <c r="AT4848" s="7"/>
      <c r="AV4848" s="7"/>
      <c r="AW4848" s="7"/>
      <c r="AX4848" s="7"/>
      <c r="AY4848" s="7"/>
      <c r="AZ4848" s="7"/>
      <c r="BA4848" s="7"/>
      <c r="BI4848" s="7"/>
    </row>
    <row r="4849" spans="10:61" x14ac:dyDescent="0.2">
      <c r="J4849" s="7"/>
      <c r="K4849" s="7"/>
      <c r="L4849" s="7"/>
      <c r="M4849" s="7"/>
      <c r="N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R4849" s="7"/>
      <c r="AT4849" s="7"/>
      <c r="AV4849" s="7"/>
      <c r="AW4849" s="7"/>
      <c r="AX4849" s="7"/>
      <c r="AY4849" s="7"/>
      <c r="AZ4849" s="7"/>
      <c r="BA4849" s="7"/>
      <c r="BI4849" s="7"/>
    </row>
    <row r="4850" spans="10:61" x14ac:dyDescent="0.2">
      <c r="J4850" s="7"/>
      <c r="K4850" s="7"/>
      <c r="L4850" s="7"/>
      <c r="M4850" s="7"/>
      <c r="N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R4850" s="7"/>
      <c r="AT4850" s="7"/>
      <c r="AV4850" s="7"/>
      <c r="AW4850" s="7"/>
      <c r="AX4850" s="7"/>
      <c r="AY4850" s="7"/>
      <c r="AZ4850" s="7"/>
      <c r="BA4850" s="7"/>
      <c r="BI4850" s="7"/>
    </row>
    <row r="4851" spans="10:61" x14ac:dyDescent="0.2">
      <c r="J4851" s="7"/>
      <c r="K4851" s="7"/>
      <c r="L4851" s="7"/>
      <c r="M4851" s="7"/>
      <c r="N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R4851" s="7"/>
      <c r="AT4851" s="7"/>
      <c r="AV4851" s="7"/>
      <c r="AW4851" s="7"/>
      <c r="AX4851" s="7"/>
      <c r="AY4851" s="7"/>
      <c r="AZ4851" s="7"/>
      <c r="BA4851" s="7"/>
      <c r="BI4851" s="7"/>
    </row>
    <row r="4852" spans="10:61" x14ac:dyDescent="0.2">
      <c r="J4852" s="7"/>
      <c r="K4852" s="7"/>
      <c r="L4852" s="7"/>
      <c r="M4852" s="7"/>
      <c r="N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R4852" s="7"/>
      <c r="AT4852" s="7"/>
      <c r="AV4852" s="7"/>
      <c r="AW4852" s="7"/>
      <c r="AX4852" s="7"/>
      <c r="AY4852" s="7"/>
      <c r="AZ4852" s="7"/>
      <c r="BA4852" s="7"/>
      <c r="BI4852" s="7"/>
    </row>
    <row r="4853" spans="10:61" x14ac:dyDescent="0.2">
      <c r="J4853" s="7"/>
      <c r="K4853" s="7"/>
      <c r="L4853" s="7"/>
      <c r="M4853" s="7"/>
      <c r="N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R4853" s="7"/>
      <c r="AT4853" s="7"/>
      <c r="AV4853" s="7"/>
      <c r="AW4853" s="7"/>
      <c r="AX4853" s="7"/>
      <c r="AY4853" s="7"/>
      <c r="AZ4853" s="7"/>
      <c r="BA4853" s="7"/>
      <c r="BI4853" s="7"/>
    </row>
    <row r="4854" spans="10:61" x14ac:dyDescent="0.2">
      <c r="J4854" s="7"/>
      <c r="K4854" s="7"/>
      <c r="L4854" s="7"/>
      <c r="M4854" s="7"/>
      <c r="N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R4854" s="7"/>
      <c r="AT4854" s="7"/>
      <c r="AV4854" s="7"/>
      <c r="AW4854" s="7"/>
      <c r="AX4854" s="7"/>
      <c r="AY4854" s="7"/>
      <c r="AZ4854" s="7"/>
      <c r="BA4854" s="7"/>
      <c r="BI4854" s="7"/>
    </row>
    <row r="4855" spans="10:61" x14ac:dyDescent="0.2">
      <c r="J4855" s="7"/>
      <c r="K4855" s="7"/>
      <c r="L4855" s="7"/>
      <c r="M4855" s="7"/>
      <c r="N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R4855" s="7"/>
      <c r="AT4855" s="7"/>
      <c r="AV4855" s="7"/>
      <c r="AW4855" s="7"/>
      <c r="AX4855" s="7"/>
      <c r="AY4855" s="7"/>
      <c r="AZ4855" s="7"/>
      <c r="BA4855" s="7"/>
      <c r="BI4855" s="7"/>
    </row>
    <row r="4856" spans="10:61" x14ac:dyDescent="0.2">
      <c r="J4856" s="7"/>
      <c r="K4856" s="7"/>
      <c r="L4856" s="7"/>
      <c r="M4856" s="7"/>
      <c r="N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R4856" s="7"/>
      <c r="AT4856" s="7"/>
      <c r="AV4856" s="7"/>
      <c r="AW4856" s="7"/>
      <c r="AX4856" s="7"/>
      <c r="AY4856" s="7"/>
      <c r="AZ4856" s="7"/>
      <c r="BA4856" s="7"/>
      <c r="BI4856" s="7"/>
    </row>
    <row r="4857" spans="10:61" x14ac:dyDescent="0.2">
      <c r="J4857" s="7"/>
      <c r="K4857" s="7"/>
      <c r="L4857" s="7"/>
      <c r="M4857" s="7"/>
      <c r="N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R4857" s="7"/>
      <c r="AT4857" s="7"/>
      <c r="AV4857" s="7"/>
      <c r="AW4857" s="7"/>
      <c r="AX4857" s="7"/>
      <c r="AY4857" s="7"/>
      <c r="AZ4857" s="7"/>
      <c r="BA4857" s="7"/>
      <c r="BI4857" s="7"/>
    </row>
    <row r="4858" spans="10:61" x14ac:dyDescent="0.2">
      <c r="J4858" s="7"/>
      <c r="K4858" s="7"/>
      <c r="L4858" s="7"/>
      <c r="M4858" s="7"/>
      <c r="N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R4858" s="7"/>
      <c r="AT4858" s="7"/>
      <c r="AV4858" s="7"/>
      <c r="AW4858" s="7"/>
      <c r="AX4858" s="7"/>
      <c r="AY4858" s="7"/>
      <c r="AZ4858" s="7"/>
      <c r="BA4858" s="7"/>
      <c r="BI4858" s="7"/>
    </row>
    <row r="4859" spans="10:61" x14ac:dyDescent="0.2">
      <c r="J4859" s="7"/>
      <c r="K4859" s="7"/>
      <c r="L4859" s="7"/>
      <c r="M4859" s="7"/>
      <c r="N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R4859" s="7"/>
      <c r="AT4859" s="7"/>
      <c r="AV4859" s="7"/>
      <c r="AW4859" s="7"/>
      <c r="AX4859" s="7"/>
      <c r="AY4859" s="7"/>
      <c r="AZ4859" s="7"/>
      <c r="BA4859" s="7"/>
      <c r="BI4859" s="7"/>
    </row>
    <row r="4860" spans="10:61" x14ac:dyDescent="0.2">
      <c r="J4860" s="7"/>
      <c r="K4860" s="7"/>
      <c r="L4860" s="7"/>
      <c r="M4860" s="7"/>
      <c r="N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R4860" s="7"/>
      <c r="AT4860" s="7"/>
      <c r="AV4860" s="7"/>
      <c r="AW4860" s="7"/>
      <c r="AX4860" s="7"/>
      <c r="AY4860" s="7"/>
      <c r="AZ4860" s="7"/>
      <c r="BA4860" s="7"/>
      <c r="BI4860" s="7"/>
    </row>
    <row r="4861" spans="10:61" x14ac:dyDescent="0.2">
      <c r="J4861" s="7"/>
      <c r="K4861" s="7"/>
      <c r="L4861" s="7"/>
      <c r="M4861" s="7"/>
      <c r="N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R4861" s="7"/>
      <c r="AT4861" s="7"/>
      <c r="AV4861" s="7"/>
      <c r="AW4861" s="7"/>
      <c r="AX4861" s="7"/>
      <c r="AY4861" s="7"/>
      <c r="AZ4861" s="7"/>
      <c r="BA4861" s="7"/>
      <c r="BI4861" s="7"/>
    </row>
    <row r="4862" spans="10:61" x14ac:dyDescent="0.2">
      <c r="J4862" s="7"/>
      <c r="K4862" s="7"/>
      <c r="L4862" s="7"/>
      <c r="M4862" s="7"/>
      <c r="N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R4862" s="7"/>
      <c r="AT4862" s="7"/>
      <c r="AV4862" s="7"/>
      <c r="AW4862" s="7"/>
      <c r="AX4862" s="7"/>
      <c r="AY4862" s="7"/>
      <c r="AZ4862" s="7"/>
      <c r="BA4862" s="7"/>
      <c r="BI4862" s="7"/>
    </row>
    <row r="4863" spans="10:61" x14ac:dyDescent="0.2">
      <c r="J4863" s="7"/>
      <c r="K4863" s="7"/>
      <c r="L4863" s="7"/>
      <c r="M4863" s="7"/>
      <c r="N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R4863" s="7"/>
      <c r="AT4863" s="7"/>
      <c r="AV4863" s="7"/>
      <c r="AW4863" s="7"/>
      <c r="AX4863" s="7"/>
      <c r="AY4863" s="7"/>
      <c r="AZ4863" s="7"/>
      <c r="BA4863" s="7"/>
      <c r="BI4863" s="7"/>
    </row>
    <row r="4864" spans="10:61" x14ac:dyDescent="0.2">
      <c r="J4864" s="7"/>
      <c r="K4864" s="7"/>
      <c r="L4864" s="7"/>
      <c r="M4864" s="7"/>
      <c r="N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R4864" s="7"/>
      <c r="AT4864" s="7"/>
      <c r="AV4864" s="7"/>
      <c r="AW4864" s="7"/>
      <c r="AX4864" s="7"/>
      <c r="AY4864" s="7"/>
      <c r="AZ4864" s="7"/>
      <c r="BA4864" s="7"/>
      <c r="BI4864" s="7"/>
    </row>
    <row r="4865" spans="10:61" x14ac:dyDescent="0.2">
      <c r="J4865" s="7"/>
      <c r="K4865" s="7"/>
      <c r="L4865" s="7"/>
      <c r="M4865" s="7"/>
      <c r="N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R4865" s="7"/>
      <c r="AT4865" s="7"/>
      <c r="AV4865" s="7"/>
      <c r="AW4865" s="7"/>
      <c r="AX4865" s="7"/>
      <c r="AY4865" s="7"/>
      <c r="AZ4865" s="7"/>
      <c r="BA4865" s="7"/>
      <c r="BI4865" s="7"/>
    </row>
    <row r="4866" spans="10:61" x14ac:dyDescent="0.2">
      <c r="J4866" s="7"/>
      <c r="K4866" s="7"/>
      <c r="L4866" s="7"/>
      <c r="M4866" s="7"/>
      <c r="N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R4866" s="7"/>
      <c r="AT4866" s="7"/>
      <c r="AV4866" s="7"/>
      <c r="AW4866" s="7"/>
      <c r="AX4866" s="7"/>
      <c r="AY4866" s="7"/>
      <c r="AZ4866" s="7"/>
      <c r="BA4866" s="7"/>
      <c r="BI4866" s="7"/>
    </row>
    <row r="4867" spans="10:61" x14ac:dyDescent="0.2">
      <c r="J4867" s="7"/>
      <c r="K4867" s="7"/>
      <c r="L4867" s="7"/>
      <c r="M4867" s="7"/>
      <c r="N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R4867" s="7"/>
      <c r="AT4867" s="7"/>
      <c r="AV4867" s="7"/>
      <c r="AW4867" s="7"/>
      <c r="AX4867" s="7"/>
      <c r="AY4867" s="7"/>
      <c r="AZ4867" s="7"/>
      <c r="BA4867" s="7"/>
      <c r="BI4867" s="7"/>
    </row>
    <row r="4868" spans="10:61" x14ac:dyDescent="0.2">
      <c r="J4868" s="7"/>
      <c r="K4868" s="7"/>
      <c r="L4868" s="7"/>
      <c r="M4868" s="7"/>
      <c r="N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R4868" s="7"/>
      <c r="AT4868" s="7"/>
      <c r="AV4868" s="7"/>
      <c r="AW4868" s="7"/>
      <c r="AX4868" s="7"/>
      <c r="AY4868" s="7"/>
      <c r="AZ4868" s="7"/>
      <c r="BA4868" s="7"/>
      <c r="BI4868" s="7"/>
    </row>
    <row r="4869" spans="10:61" x14ac:dyDescent="0.2">
      <c r="J4869" s="7"/>
      <c r="K4869" s="7"/>
      <c r="L4869" s="7"/>
      <c r="M4869" s="7"/>
      <c r="N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R4869" s="7"/>
      <c r="AT4869" s="7"/>
      <c r="AV4869" s="7"/>
      <c r="AW4869" s="7"/>
      <c r="AX4869" s="7"/>
      <c r="AY4869" s="7"/>
      <c r="AZ4869" s="7"/>
      <c r="BA4869" s="7"/>
      <c r="BI4869" s="7"/>
    </row>
    <row r="4870" spans="10:61" x14ac:dyDescent="0.2">
      <c r="J4870" s="7"/>
      <c r="K4870" s="7"/>
      <c r="L4870" s="7"/>
      <c r="M4870" s="7"/>
      <c r="N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R4870" s="7"/>
      <c r="AT4870" s="7"/>
      <c r="AV4870" s="7"/>
      <c r="AW4870" s="7"/>
      <c r="AX4870" s="7"/>
      <c r="AY4870" s="7"/>
      <c r="AZ4870" s="7"/>
      <c r="BA4870" s="7"/>
      <c r="BI4870" s="7"/>
    </row>
    <row r="4871" spans="10:61" x14ac:dyDescent="0.2">
      <c r="J4871" s="7"/>
      <c r="K4871" s="7"/>
      <c r="L4871" s="7"/>
      <c r="M4871" s="7"/>
      <c r="N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R4871" s="7"/>
      <c r="AT4871" s="7"/>
      <c r="AV4871" s="7"/>
      <c r="AW4871" s="7"/>
      <c r="AX4871" s="7"/>
      <c r="AY4871" s="7"/>
      <c r="AZ4871" s="7"/>
      <c r="BA4871" s="7"/>
      <c r="BI4871" s="7"/>
    </row>
    <row r="4872" spans="10:61" x14ac:dyDescent="0.2">
      <c r="J4872" s="7"/>
      <c r="K4872" s="7"/>
      <c r="L4872" s="7"/>
      <c r="M4872" s="7"/>
      <c r="N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R4872" s="7"/>
      <c r="AT4872" s="7"/>
      <c r="AV4872" s="7"/>
      <c r="AW4872" s="7"/>
      <c r="AX4872" s="7"/>
      <c r="AY4872" s="7"/>
      <c r="AZ4872" s="7"/>
      <c r="BA4872" s="7"/>
      <c r="BI4872" s="7"/>
    </row>
    <row r="4873" spans="10:61" x14ac:dyDescent="0.2">
      <c r="J4873" s="7"/>
      <c r="K4873" s="7"/>
      <c r="L4873" s="7"/>
      <c r="M4873" s="7"/>
      <c r="N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R4873" s="7"/>
      <c r="AT4873" s="7"/>
      <c r="AV4873" s="7"/>
      <c r="AW4873" s="7"/>
      <c r="AX4873" s="7"/>
      <c r="AY4873" s="7"/>
      <c r="AZ4873" s="7"/>
      <c r="BA4873" s="7"/>
      <c r="BI4873" s="7"/>
    </row>
    <row r="4874" spans="10:61" x14ac:dyDescent="0.2">
      <c r="J4874" s="7"/>
      <c r="K4874" s="7"/>
      <c r="L4874" s="7"/>
      <c r="M4874" s="7"/>
      <c r="N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R4874" s="7"/>
      <c r="AT4874" s="7"/>
      <c r="AV4874" s="7"/>
      <c r="AW4874" s="7"/>
      <c r="AX4874" s="7"/>
      <c r="AY4874" s="7"/>
      <c r="AZ4874" s="7"/>
      <c r="BA4874" s="7"/>
      <c r="BI4874" s="7"/>
    </row>
    <row r="4875" spans="10:61" x14ac:dyDescent="0.2">
      <c r="J4875" s="7"/>
      <c r="K4875" s="7"/>
      <c r="L4875" s="7"/>
      <c r="M4875" s="7"/>
      <c r="N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R4875" s="7"/>
      <c r="AT4875" s="7"/>
      <c r="AV4875" s="7"/>
      <c r="AW4875" s="7"/>
      <c r="AX4875" s="7"/>
      <c r="AY4875" s="7"/>
      <c r="AZ4875" s="7"/>
      <c r="BA4875" s="7"/>
      <c r="BI4875" s="7"/>
    </row>
    <row r="4876" spans="10:61" x14ac:dyDescent="0.2">
      <c r="J4876" s="7"/>
      <c r="K4876" s="7"/>
      <c r="L4876" s="7"/>
      <c r="M4876" s="7"/>
      <c r="N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R4876" s="7"/>
      <c r="AT4876" s="7"/>
      <c r="AV4876" s="7"/>
      <c r="AW4876" s="7"/>
      <c r="AX4876" s="7"/>
      <c r="AY4876" s="7"/>
      <c r="AZ4876" s="7"/>
      <c r="BA4876" s="7"/>
      <c r="BI4876" s="7"/>
    </row>
    <row r="4877" spans="10:61" x14ac:dyDescent="0.2">
      <c r="J4877" s="7"/>
      <c r="K4877" s="7"/>
      <c r="L4877" s="7"/>
      <c r="M4877" s="7"/>
      <c r="N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R4877" s="7"/>
      <c r="AT4877" s="7"/>
      <c r="AV4877" s="7"/>
      <c r="AW4877" s="7"/>
      <c r="AX4877" s="7"/>
      <c r="AY4877" s="7"/>
      <c r="AZ4877" s="7"/>
      <c r="BA4877" s="7"/>
      <c r="BI4877" s="7"/>
    </row>
    <row r="4878" spans="10:61" x14ac:dyDescent="0.2">
      <c r="J4878" s="7"/>
      <c r="K4878" s="7"/>
      <c r="L4878" s="7"/>
      <c r="M4878" s="7"/>
      <c r="N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R4878" s="7"/>
      <c r="AT4878" s="7"/>
      <c r="AV4878" s="7"/>
      <c r="AW4878" s="7"/>
      <c r="AX4878" s="7"/>
      <c r="AY4878" s="7"/>
      <c r="AZ4878" s="7"/>
      <c r="BA4878" s="7"/>
      <c r="BI4878" s="7"/>
    </row>
    <row r="4879" spans="10:61" x14ac:dyDescent="0.2">
      <c r="J4879" s="7"/>
      <c r="K4879" s="7"/>
      <c r="L4879" s="7"/>
      <c r="M4879" s="7"/>
      <c r="N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R4879" s="7"/>
      <c r="AT4879" s="7"/>
      <c r="AV4879" s="7"/>
      <c r="AW4879" s="7"/>
      <c r="AX4879" s="7"/>
      <c r="AY4879" s="7"/>
      <c r="AZ4879" s="7"/>
      <c r="BA4879" s="7"/>
      <c r="BI4879" s="7"/>
    </row>
    <row r="4880" spans="10:61" x14ac:dyDescent="0.2">
      <c r="J4880" s="7"/>
      <c r="K4880" s="7"/>
      <c r="L4880" s="7"/>
      <c r="M4880" s="7"/>
      <c r="N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R4880" s="7"/>
      <c r="AT4880" s="7"/>
      <c r="AV4880" s="7"/>
      <c r="AW4880" s="7"/>
      <c r="AX4880" s="7"/>
      <c r="AY4880" s="7"/>
      <c r="AZ4880" s="7"/>
      <c r="BA4880" s="7"/>
      <c r="BI4880" s="7"/>
    </row>
    <row r="4881" spans="10:61" x14ac:dyDescent="0.2">
      <c r="J4881" s="7"/>
      <c r="K4881" s="7"/>
      <c r="L4881" s="7"/>
      <c r="M4881" s="7"/>
      <c r="N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R4881" s="7"/>
      <c r="AT4881" s="7"/>
      <c r="AV4881" s="7"/>
      <c r="AW4881" s="7"/>
      <c r="AX4881" s="7"/>
      <c r="AY4881" s="7"/>
      <c r="AZ4881" s="7"/>
      <c r="BA4881" s="7"/>
      <c r="BI4881" s="7"/>
    </row>
    <row r="4882" spans="10:61" x14ac:dyDescent="0.2">
      <c r="J4882" s="7"/>
      <c r="K4882" s="7"/>
      <c r="L4882" s="7"/>
      <c r="M4882" s="7"/>
      <c r="N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R4882" s="7"/>
      <c r="AT4882" s="7"/>
      <c r="AV4882" s="7"/>
      <c r="AW4882" s="7"/>
      <c r="AX4882" s="7"/>
      <c r="AY4882" s="7"/>
      <c r="AZ4882" s="7"/>
      <c r="BA4882" s="7"/>
      <c r="BI4882" s="7"/>
    </row>
    <row r="4883" spans="10:61" x14ac:dyDescent="0.2">
      <c r="J4883" s="7"/>
      <c r="K4883" s="7"/>
      <c r="L4883" s="7"/>
      <c r="M4883" s="7"/>
      <c r="N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R4883" s="7"/>
      <c r="AT4883" s="7"/>
      <c r="AV4883" s="7"/>
      <c r="AW4883" s="7"/>
      <c r="AX4883" s="7"/>
      <c r="AY4883" s="7"/>
      <c r="AZ4883" s="7"/>
      <c r="BA4883" s="7"/>
      <c r="BI4883" s="7"/>
    </row>
    <row r="4884" spans="10:61" x14ac:dyDescent="0.2">
      <c r="J4884" s="7"/>
      <c r="K4884" s="7"/>
      <c r="L4884" s="7"/>
      <c r="M4884" s="7"/>
      <c r="N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R4884" s="7"/>
      <c r="AT4884" s="7"/>
      <c r="AV4884" s="7"/>
      <c r="AW4884" s="7"/>
      <c r="AX4884" s="7"/>
      <c r="AY4884" s="7"/>
      <c r="AZ4884" s="7"/>
      <c r="BA4884" s="7"/>
      <c r="BI4884" s="7"/>
    </row>
    <row r="4885" spans="10:61" x14ac:dyDescent="0.2">
      <c r="J4885" s="7"/>
      <c r="K4885" s="7"/>
      <c r="L4885" s="7"/>
      <c r="M4885" s="7"/>
      <c r="N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R4885" s="7"/>
      <c r="AT4885" s="7"/>
      <c r="AV4885" s="7"/>
      <c r="AW4885" s="7"/>
      <c r="AX4885" s="7"/>
      <c r="AY4885" s="7"/>
      <c r="AZ4885" s="7"/>
      <c r="BA4885" s="7"/>
      <c r="BI4885" s="7"/>
    </row>
    <row r="4886" spans="10:61" x14ac:dyDescent="0.2">
      <c r="J4886" s="7"/>
      <c r="K4886" s="7"/>
      <c r="L4886" s="7"/>
      <c r="M4886" s="7"/>
      <c r="N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R4886" s="7"/>
      <c r="AT4886" s="7"/>
      <c r="AV4886" s="7"/>
      <c r="AW4886" s="7"/>
      <c r="AX4886" s="7"/>
      <c r="AY4886" s="7"/>
      <c r="AZ4886" s="7"/>
      <c r="BA4886" s="7"/>
      <c r="BI4886" s="7"/>
    </row>
    <row r="4887" spans="10:61" x14ac:dyDescent="0.2">
      <c r="J4887" s="7"/>
      <c r="K4887" s="7"/>
      <c r="L4887" s="7"/>
      <c r="M4887" s="7"/>
      <c r="N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R4887" s="7"/>
      <c r="AT4887" s="7"/>
      <c r="AV4887" s="7"/>
      <c r="AW4887" s="7"/>
      <c r="AX4887" s="7"/>
      <c r="AY4887" s="7"/>
      <c r="AZ4887" s="7"/>
      <c r="BA4887" s="7"/>
      <c r="BI4887" s="7"/>
    </row>
    <row r="4888" spans="10:61" x14ac:dyDescent="0.2">
      <c r="J4888" s="7"/>
      <c r="K4888" s="7"/>
      <c r="L4888" s="7"/>
      <c r="M4888" s="7"/>
      <c r="N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R4888" s="7"/>
      <c r="AT4888" s="7"/>
      <c r="AV4888" s="7"/>
      <c r="AW4888" s="7"/>
      <c r="AX4888" s="7"/>
      <c r="AY4888" s="7"/>
      <c r="AZ4888" s="7"/>
      <c r="BA4888" s="7"/>
      <c r="BI4888" s="7"/>
    </row>
    <row r="4889" spans="10:61" x14ac:dyDescent="0.2">
      <c r="J4889" s="7"/>
      <c r="K4889" s="7"/>
      <c r="L4889" s="7"/>
      <c r="M4889" s="7"/>
      <c r="N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R4889" s="7"/>
      <c r="AT4889" s="7"/>
      <c r="AV4889" s="7"/>
      <c r="AW4889" s="7"/>
      <c r="AX4889" s="7"/>
      <c r="AY4889" s="7"/>
      <c r="AZ4889" s="7"/>
      <c r="BA4889" s="7"/>
      <c r="BI4889" s="7"/>
    </row>
    <row r="4890" spans="10:61" x14ac:dyDescent="0.2">
      <c r="J4890" s="7"/>
      <c r="K4890" s="7"/>
      <c r="L4890" s="7"/>
      <c r="M4890" s="7"/>
      <c r="N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R4890" s="7"/>
      <c r="AT4890" s="7"/>
      <c r="AV4890" s="7"/>
      <c r="AW4890" s="7"/>
      <c r="AX4890" s="7"/>
      <c r="AY4890" s="7"/>
      <c r="AZ4890" s="7"/>
      <c r="BA4890" s="7"/>
      <c r="BI4890" s="7"/>
    </row>
    <row r="4891" spans="10:61" x14ac:dyDescent="0.2">
      <c r="J4891" s="7"/>
      <c r="K4891" s="7"/>
      <c r="L4891" s="7"/>
      <c r="M4891" s="7"/>
      <c r="N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R4891" s="7"/>
      <c r="AT4891" s="7"/>
      <c r="AV4891" s="7"/>
      <c r="AW4891" s="7"/>
      <c r="AX4891" s="7"/>
      <c r="AY4891" s="7"/>
      <c r="AZ4891" s="7"/>
      <c r="BA4891" s="7"/>
      <c r="BI4891" s="7"/>
    </row>
    <row r="4892" spans="10:61" x14ac:dyDescent="0.2">
      <c r="J4892" s="7"/>
      <c r="K4892" s="7"/>
      <c r="L4892" s="7"/>
      <c r="M4892" s="7"/>
      <c r="N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R4892" s="7"/>
      <c r="AT4892" s="7"/>
      <c r="AV4892" s="7"/>
      <c r="AW4892" s="7"/>
      <c r="AX4892" s="7"/>
      <c r="AY4892" s="7"/>
      <c r="AZ4892" s="7"/>
      <c r="BA4892" s="7"/>
      <c r="BI4892" s="7"/>
    </row>
    <row r="4893" spans="10:61" x14ac:dyDescent="0.2">
      <c r="J4893" s="7"/>
      <c r="K4893" s="7"/>
      <c r="L4893" s="7"/>
      <c r="M4893" s="7"/>
      <c r="N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R4893" s="7"/>
      <c r="AT4893" s="7"/>
      <c r="AV4893" s="7"/>
      <c r="AW4893" s="7"/>
      <c r="AX4893" s="7"/>
      <c r="AY4893" s="7"/>
      <c r="AZ4893" s="7"/>
      <c r="BA4893" s="7"/>
      <c r="BI4893" s="7"/>
    </row>
    <row r="4894" spans="10:61" x14ac:dyDescent="0.2">
      <c r="J4894" s="7"/>
      <c r="K4894" s="7"/>
      <c r="L4894" s="7"/>
      <c r="M4894" s="7"/>
      <c r="N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R4894" s="7"/>
      <c r="AT4894" s="7"/>
      <c r="AV4894" s="7"/>
      <c r="AW4894" s="7"/>
      <c r="AX4894" s="7"/>
      <c r="AY4894" s="7"/>
      <c r="AZ4894" s="7"/>
      <c r="BA4894" s="7"/>
      <c r="BI4894" s="7"/>
    </row>
    <row r="4895" spans="10:61" x14ac:dyDescent="0.2">
      <c r="J4895" s="7"/>
      <c r="K4895" s="7"/>
      <c r="L4895" s="7"/>
      <c r="M4895" s="7"/>
      <c r="N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R4895" s="7"/>
      <c r="AT4895" s="7"/>
      <c r="AV4895" s="7"/>
      <c r="AW4895" s="7"/>
      <c r="AX4895" s="7"/>
      <c r="AY4895" s="7"/>
      <c r="AZ4895" s="7"/>
      <c r="BA4895" s="7"/>
      <c r="BI4895" s="7"/>
    </row>
    <row r="4896" spans="10:61" x14ac:dyDescent="0.2">
      <c r="J4896" s="7"/>
      <c r="K4896" s="7"/>
      <c r="L4896" s="7"/>
      <c r="M4896" s="7"/>
      <c r="N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R4896" s="7"/>
      <c r="AT4896" s="7"/>
      <c r="AV4896" s="7"/>
      <c r="AW4896" s="7"/>
      <c r="AX4896" s="7"/>
      <c r="AY4896" s="7"/>
      <c r="AZ4896" s="7"/>
      <c r="BA4896" s="7"/>
      <c r="BI4896" s="7"/>
    </row>
    <row r="4897" spans="10:61" x14ac:dyDescent="0.2">
      <c r="J4897" s="7"/>
      <c r="K4897" s="7"/>
      <c r="L4897" s="7"/>
      <c r="M4897" s="7"/>
      <c r="N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R4897" s="7"/>
      <c r="AT4897" s="7"/>
      <c r="AV4897" s="7"/>
      <c r="AW4897" s="7"/>
      <c r="AX4897" s="7"/>
      <c r="AY4897" s="7"/>
      <c r="AZ4897" s="7"/>
      <c r="BA4897" s="7"/>
      <c r="BI4897" s="7"/>
    </row>
    <row r="4898" spans="10:61" x14ac:dyDescent="0.2">
      <c r="J4898" s="7"/>
      <c r="K4898" s="7"/>
      <c r="L4898" s="7"/>
      <c r="M4898" s="7"/>
      <c r="N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R4898" s="7"/>
      <c r="AT4898" s="7"/>
      <c r="AV4898" s="7"/>
      <c r="AW4898" s="7"/>
      <c r="AX4898" s="7"/>
      <c r="AY4898" s="7"/>
      <c r="AZ4898" s="7"/>
      <c r="BA4898" s="7"/>
      <c r="BI4898" s="7"/>
    </row>
    <row r="4899" spans="10:61" x14ac:dyDescent="0.2">
      <c r="J4899" s="7"/>
      <c r="K4899" s="7"/>
      <c r="L4899" s="7"/>
      <c r="M4899" s="7"/>
      <c r="N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R4899" s="7"/>
      <c r="AT4899" s="7"/>
      <c r="AV4899" s="7"/>
      <c r="AW4899" s="7"/>
      <c r="AX4899" s="7"/>
      <c r="AY4899" s="7"/>
      <c r="AZ4899" s="7"/>
      <c r="BA4899" s="7"/>
      <c r="BI4899" s="7"/>
    </row>
    <row r="4900" spans="10:61" x14ac:dyDescent="0.2">
      <c r="J4900" s="7"/>
      <c r="K4900" s="7"/>
      <c r="L4900" s="7"/>
      <c r="M4900" s="7"/>
      <c r="N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R4900" s="7"/>
      <c r="AT4900" s="7"/>
      <c r="AV4900" s="7"/>
      <c r="AW4900" s="7"/>
      <c r="AX4900" s="7"/>
      <c r="AY4900" s="7"/>
      <c r="AZ4900" s="7"/>
      <c r="BA4900" s="7"/>
      <c r="BI4900" s="7"/>
    </row>
    <row r="4901" spans="10:61" x14ac:dyDescent="0.2">
      <c r="J4901" s="7"/>
      <c r="K4901" s="7"/>
      <c r="L4901" s="7"/>
      <c r="M4901" s="7"/>
      <c r="N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R4901" s="7"/>
      <c r="AT4901" s="7"/>
      <c r="AV4901" s="7"/>
      <c r="AW4901" s="7"/>
      <c r="AX4901" s="7"/>
      <c r="AY4901" s="7"/>
      <c r="AZ4901" s="7"/>
      <c r="BA4901" s="7"/>
      <c r="BI4901" s="7"/>
    </row>
    <row r="4902" spans="10:61" x14ac:dyDescent="0.2">
      <c r="J4902" s="7"/>
      <c r="K4902" s="7"/>
      <c r="L4902" s="7"/>
      <c r="M4902" s="7"/>
      <c r="N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R4902" s="7"/>
      <c r="AT4902" s="7"/>
      <c r="AV4902" s="7"/>
      <c r="AW4902" s="7"/>
      <c r="AX4902" s="7"/>
      <c r="AY4902" s="7"/>
      <c r="AZ4902" s="7"/>
      <c r="BA4902" s="7"/>
      <c r="BI4902" s="7"/>
    </row>
    <row r="4903" spans="10:61" x14ac:dyDescent="0.2">
      <c r="J4903" s="7"/>
      <c r="K4903" s="7"/>
      <c r="L4903" s="7"/>
      <c r="M4903" s="7"/>
      <c r="N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R4903" s="7"/>
      <c r="AT4903" s="7"/>
      <c r="AV4903" s="7"/>
      <c r="AW4903" s="7"/>
      <c r="AX4903" s="7"/>
      <c r="AY4903" s="7"/>
      <c r="AZ4903" s="7"/>
      <c r="BA4903" s="7"/>
      <c r="BI4903" s="7"/>
    </row>
    <row r="4904" spans="10:61" x14ac:dyDescent="0.2">
      <c r="J4904" s="7"/>
      <c r="K4904" s="7"/>
      <c r="L4904" s="7"/>
      <c r="M4904" s="7"/>
      <c r="N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R4904" s="7"/>
      <c r="AT4904" s="7"/>
      <c r="AV4904" s="7"/>
      <c r="AW4904" s="7"/>
      <c r="AX4904" s="7"/>
      <c r="AY4904" s="7"/>
      <c r="AZ4904" s="7"/>
      <c r="BA4904" s="7"/>
      <c r="BI4904" s="7"/>
    </row>
    <row r="4905" spans="10:61" x14ac:dyDescent="0.2">
      <c r="J4905" s="7"/>
      <c r="K4905" s="7"/>
      <c r="L4905" s="7"/>
      <c r="M4905" s="7"/>
      <c r="N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R4905" s="7"/>
      <c r="AT4905" s="7"/>
      <c r="AV4905" s="7"/>
      <c r="AW4905" s="7"/>
      <c r="AX4905" s="7"/>
      <c r="AY4905" s="7"/>
      <c r="AZ4905" s="7"/>
      <c r="BA4905" s="7"/>
      <c r="BI4905" s="7"/>
    </row>
    <row r="4906" spans="10:61" x14ac:dyDescent="0.2">
      <c r="J4906" s="7"/>
      <c r="K4906" s="7"/>
      <c r="L4906" s="7"/>
      <c r="M4906" s="7"/>
      <c r="N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R4906" s="7"/>
      <c r="AT4906" s="7"/>
      <c r="AV4906" s="7"/>
      <c r="AW4906" s="7"/>
      <c r="AX4906" s="7"/>
      <c r="AY4906" s="7"/>
      <c r="AZ4906" s="7"/>
      <c r="BA4906" s="7"/>
      <c r="BI4906" s="7"/>
    </row>
    <row r="4907" spans="10:61" x14ac:dyDescent="0.2">
      <c r="J4907" s="7"/>
      <c r="K4907" s="7"/>
      <c r="L4907" s="7"/>
      <c r="M4907" s="7"/>
      <c r="N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R4907" s="7"/>
      <c r="AT4907" s="7"/>
      <c r="AV4907" s="7"/>
      <c r="AW4907" s="7"/>
      <c r="AX4907" s="7"/>
      <c r="AY4907" s="7"/>
      <c r="AZ4907" s="7"/>
      <c r="BA4907" s="7"/>
      <c r="BI4907" s="7"/>
    </row>
    <row r="4908" spans="10:61" x14ac:dyDescent="0.2">
      <c r="J4908" s="7"/>
      <c r="K4908" s="7"/>
      <c r="L4908" s="7"/>
      <c r="M4908" s="7"/>
      <c r="N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R4908" s="7"/>
      <c r="AT4908" s="7"/>
      <c r="AV4908" s="7"/>
      <c r="AW4908" s="7"/>
      <c r="AX4908" s="7"/>
      <c r="AY4908" s="7"/>
      <c r="AZ4908" s="7"/>
      <c r="BA4908" s="7"/>
      <c r="BI4908" s="7"/>
    </row>
    <row r="4909" spans="10:61" x14ac:dyDescent="0.2">
      <c r="J4909" s="7"/>
      <c r="K4909" s="7"/>
      <c r="L4909" s="7"/>
      <c r="M4909" s="7"/>
      <c r="N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R4909" s="7"/>
      <c r="AT4909" s="7"/>
      <c r="AV4909" s="7"/>
      <c r="AW4909" s="7"/>
      <c r="AX4909" s="7"/>
      <c r="AY4909" s="7"/>
      <c r="AZ4909" s="7"/>
      <c r="BA4909" s="7"/>
      <c r="BI4909" s="7"/>
    </row>
    <row r="4910" spans="10:61" x14ac:dyDescent="0.2">
      <c r="J4910" s="7"/>
      <c r="K4910" s="7"/>
      <c r="L4910" s="7"/>
      <c r="M4910" s="7"/>
      <c r="N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R4910" s="7"/>
      <c r="AT4910" s="7"/>
      <c r="AV4910" s="7"/>
      <c r="AW4910" s="7"/>
      <c r="AX4910" s="7"/>
      <c r="AY4910" s="7"/>
      <c r="AZ4910" s="7"/>
      <c r="BA4910" s="7"/>
      <c r="BI4910" s="7"/>
    </row>
    <row r="4911" spans="10:61" x14ac:dyDescent="0.2">
      <c r="J4911" s="7"/>
      <c r="K4911" s="7"/>
      <c r="L4911" s="7"/>
      <c r="M4911" s="7"/>
      <c r="N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R4911" s="7"/>
      <c r="AT4911" s="7"/>
      <c r="AV4911" s="7"/>
      <c r="AW4911" s="7"/>
      <c r="AX4911" s="7"/>
      <c r="AY4911" s="7"/>
      <c r="AZ4911" s="7"/>
      <c r="BA4911" s="7"/>
      <c r="BI4911" s="7"/>
    </row>
    <row r="4912" spans="10:61" x14ac:dyDescent="0.2">
      <c r="J4912" s="7"/>
      <c r="K4912" s="7"/>
      <c r="L4912" s="7"/>
      <c r="M4912" s="7"/>
      <c r="N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R4912" s="7"/>
      <c r="AT4912" s="7"/>
      <c r="AV4912" s="7"/>
      <c r="AW4912" s="7"/>
      <c r="AX4912" s="7"/>
      <c r="AY4912" s="7"/>
      <c r="AZ4912" s="7"/>
      <c r="BA4912" s="7"/>
      <c r="BI4912" s="7"/>
    </row>
    <row r="4913" spans="10:61" x14ac:dyDescent="0.2">
      <c r="J4913" s="7"/>
      <c r="K4913" s="7"/>
      <c r="L4913" s="7"/>
      <c r="M4913" s="7"/>
      <c r="N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R4913" s="7"/>
      <c r="AT4913" s="7"/>
      <c r="AV4913" s="7"/>
      <c r="AW4913" s="7"/>
      <c r="AX4913" s="7"/>
      <c r="AY4913" s="7"/>
      <c r="AZ4913" s="7"/>
      <c r="BA4913" s="7"/>
      <c r="BI4913" s="7"/>
    </row>
    <row r="4914" spans="10:61" x14ac:dyDescent="0.2">
      <c r="J4914" s="7"/>
      <c r="K4914" s="7"/>
      <c r="L4914" s="7"/>
      <c r="M4914" s="7"/>
      <c r="N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R4914" s="7"/>
      <c r="AT4914" s="7"/>
      <c r="AV4914" s="7"/>
      <c r="AW4914" s="7"/>
      <c r="AX4914" s="7"/>
      <c r="AY4914" s="7"/>
      <c r="AZ4914" s="7"/>
      <c r="BA4914" s="7"/>
      <c r="BI4914" s="7"/>
    </row>
    <row r="4915" spans="10:61" x14ac:dyDescent="0.2">
      <c r="J4915" s="7"/>
      <c r="K4915" s="7"/>
      <c r="L4915" s="7"/>
      <c r="M4915" s="7"/>
      <c r="N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R4915" s="7"/>
      <c r="AT4915" s="7"/>
      <c r="AV4915" s="7"/>
      <c r="AW4915" s="7"/>
      <c r="AX4915" s="7"/>
      <c r="AY4915" s="7"/>
      <c r="AZ4915" s="7"/>
      <c r="BA4915" s="7"/>
      <c r="BI4915" s="7"/>
    </row>
    <row r="4916" spans="10:61" x14ac:dyDescent="0.2">
      <c r="J4916" s="7"/>
      <c r="K4916" s="7"/>
      <c r="L4916" s="7"/>
      <c r="M4916" s="7"/>
      <c r="N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R4916" s="7"/>
      <c r="AT4916" s="7"/>
      <c r="AV4916" s="7"/>
      <c r="AW4916" s="7"/>
      <c r="AX4916" s="7"/>
      <c r="AY4916" s="7"/>
      <c r="AZ4916" s="7"/>
      <c r="BA4916" s="7"/>
      <c r="BI4916" s="7"/>
    </row>
    <row r="4917" spans="10:61" x14ac:dyDescent="0.2">
      <c r="J4917" s="7"/>
      <c r="K4917" s="7"/>
      <c r="L4917" s="7"/>
      <c r="M4917" s="7"/>
      <c r="N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R4917" s="7"/>
      <c r="AT4917" s="7"/>
      <c r="AV4917" s="7"/>
      <c r="AW4917" s="7"/>
      <c r="AX4917" s="7"/>
      <c r="AY4917" s="7"/>
      <c r="AZ4917" s="7"/>
      <c r="BA4917" s="7"/>
      <c r="BI4917" s="7"/>
    </row>
    <row r="4918" spans="10:61" x14ac:dyDescent="0.2">
      <c r="J4918" s="7"/>
      <c r="K4918" s="7"/>
      <c r="L4918" s="7"/>
      <c r="M4918" s="7"/>
      <c r="N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R4918" s="7"/>
      <c r="AT4918" s="7"/>
      <c r="AV4918" s="7"/>
      <c r="AW4918" s="7"/>
      <c r="AX4918" s="7"/>
      <c r="AY4918" s="7"/>
      <c r="AZ4918" s="7"/>
      <c r="BA4918" s="7"/>
      <c r="BI4918" s="7"/>
    </row>
    <row r="4919" spans="10:61" x14ac:dyDescent="0.2">
      <c r="J4919" s="7"/>
      <c r="K4919" s="7"/>
      <c r="L4919" s="7"/>
      <c r="M4919" s="7"/>
      <c r="N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R4919" s="7"/>
      <c r="AT4919" s="7"/>
      <c r="AV4919" s="7"/>
      <c r="AW4919" s="7"/>
      <c r="AX4919" s="7"/>
      <c r="AY4919" s="7"/>
      <c r="AZ4919" s="7"/>
      <c r="BA4919" s="7"/>
      <c r="BI4919" s="7"/>
    </row>
    <row r="4920" spans="10:61" x14ac:dyDescent="0.2">
      <c r="J4920" s="7"/>
      <c r="K4920" s="7"/>
      <c r="L4920" s="7"/>
      <c r="M4920" s="7"/>
      <c r="N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R4920" s="7"/>
      <c r="AT4920" s="7"/>
      <c r="AV4920" s="7"/>
      <c r="AW4920" s="7"/>
      <c r="AX4920" s="7"/>
      <c r="AY4920" s="7"/>
      <c r="AZ4920" s="7"/>
      <c r="BA4920" s="7"/>
      <c r="BI4920" s="7"/>
    </row>
    <row r="4921" spans="10:61" x14ac:dyDescent="0.2">
      <c r="J4921" s="7"/>
      <c r="K4921" s="7"/>
      <c r="L4921" s="7"/>
      <c r="M4921" s="7"/>
      <c r="N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R4921" s="7"/>
      <c r="AT4921" s="7"/>
      <c r="AV4921" s="7"/>
      <c r="AW4921" s="7"/>
      <c r="AX4921" s="7"/>
      <c r="AY4921" s="7"/>
      <c r="AZ4921" s="7"/>
      <c r="BA4921" s="7"/>
      <c r="BI4921" s="7"/>
    </row>
    <row r="4922" spans="10:61" x14ac:dyDescent="0.2">
      <c r="J4922" s="7"/>
      <c r="K4922" s="7"/>
      <c r="L4922" s="7"/>
      <c r="M4922" s="7"/>
      <c r="N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R4922" s="7"/>
      <c r="AT4922" s="7"/>
      <c r="AV4922" s="7"/>
      <c r="AW4922" s="7"/>
      <c r="AX4922" s="7"/>
      <c r="AY4922" s="7"/>
      <c r="AZ4922" s="7"/>
      <c r="BA4922" s="7"/>
      <c r="BI4922" s="7"/>
    </row>
    <row r="4923" spans="10:61" x14ac:dyDescent="0.2">
      <c r="J4923" s="7"/>
      <c r="K4923" s="7"/>
      <c r="L4923" s="7"/>
      <c r="M4923" s="7"/>
      <c r="N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R4923" s="7"/>
      <c r="AT4923" s="7"/>
      <c r="AV4923" s="7"/>
      <c r="AW4923" s="7"/>
      <c r="AX4923" s="7"/>
      <c r="AY4923" s="7"/>
      <c r="AZ4923" s="7"/>
      <c r="BA4923" s="7"/>
      <c r="BI4923" s="7"/>
    </row>
    <row r="4924" spans="10:61" x14ac:dyDescent="0.2">
      <c r="J4924" s="7"/>
      <c r="K4924" s="7"/>
      <c r="L4924" s="7"/>
      <c r="M4924" s="7"/>
      <c r="N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R4924" s="7"/>
      <c r="AT4924" s="7"/>
      <c r="AV4924" s="7"/>
      <c r="AW4924" s="7"/>
      <c r="AX4924" s="7"/>
      <c r="AY4924" s="7"/>
      <c r="AZ4924" s="7"/>
      <c r="BA4924" s="7"/>
      <c r="BI4924" s="7"/>
    </row>
    <row r="4925" spans="10:61" x14ac:dyDescent="0.2">
      <c r="J4925" s="7"/>
      <c r="K4925" s="7"/>
      <c r="L4925" s="7"/>
      <c r="M4925" s="7"/>
      <c r="N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R4925" s="7"/>
      <c r="AT4925" s="7"/>
      <c r="AV4925" s="7"/>
      <c r="AW4925" s="7"/>
      <c r="AX4925" s="7"/>
      <c r="AY4925" s="7"/>
      <c r="AZ4925" s="7"/>
      <c r="BA4925" s="7"/>
      <c r="BI4925" s="7"/>
    </row>
    <row r="4926" spans="10:61" x14ac:dyDescent="0.2">
      <c r="J4926" s="7"/>
      <c r="K4926" s="7"/>
      <c r="L4926" s="7"/>
      <c r="M4926" s="7"/>
      <c r="N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R4926" s="7"/>
      <c r="AT4926" s="7"/>
      <c r="AV4926" s="7"/>
      <c r="AW4926" s="7"/>
      <c r="AX4926" s="7"/>
      <c r="AY4926" s="7"/>
      <c r="AZ4926" s="7"/>
      <c r="BA4926" s="7"/>
      <c r="BI4926" s="7"/>
    </row>
    <row r="4927" spans="10:61" x14ac:dyDescent="0.2">
      <c r="J4927" s="7"/>
      <c r="K4927" s="7"/>
      <c r="L4927" s="7"/>
      <c r="M4927" s="7"/>
      <c r="N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R4927" s="7"/>
      <c r="AT4927" s="7"/>
      <c r="AV4927" s="7"/>
      <c r="AW4927" s="7"/>
      <c r="AX4927" s="7"/>
      <c r="AY4927" s="7"/>
      <c r="AZ4927" s="7"/>
      <c r="BA4927" s="7"/>
      <c r="BI4927" s="7"/>
    </row>
    <row r="4928" spans="10:61" x14ac:dyDescent="0.2">
      <c r="J4928" s="7"/>
      <c r="K4928" s="7"/>
      <c r="L4928" s="7"/>
      <c r="M4928" s="7"/>
      <c r="N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R4928" s="7"/>
      <c r="AT4928" s="7"/>
      <c r="AV4928" s="7"/>
      <c r="AW4928" s="7"/>
      <c r="AX4928" s="7"/>
      <c r="AY4928" s="7"/>
      <c r="AZ4928" s="7"/>
      <c r="BA4928" s="7"/>
      <c r="BI4928" s="7"/>
    </row>
    <row r="4929" spans="10:61" x14ac:dyDescent="0.2">
      <c r="J4929" s="7"/>
      <c r="K4929" s="7"/>
      <c r="L4929" s="7"/>
      <c r="M4929" s="7"/>
      <c r="N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R4929" s="7"/>
      <c r="AT4929" s="7"/>
      <c r="AV4929" s="7"/>
      <c r="AW4929" s="7"/>
      <c r="AX4929" s="7"/>
      <c r="AY4929" s="7"/>
      <c r="AZ4929" s="7"/>
      <c r="BA4929" s="7"/>
      <c r="BI4929" s="7"/>
    </row>
    <row r="4930" spans="10:61" x14ac:dyDescent="0.2">
      <c r="J4930" s="7"/>
      <c r="K4930" s="7"/>
      <c r="L4930" s="7"/>
      <c r="M4930" s="7"/>
      <c r="N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R4930" s="7"/>
      <c r="AT4930" s="7"/>
      <c r="AV4930" s="7"/>
      <c r="AW4930" s="7"/>
      <c r="AX4930" s="7"/>
      <c r="AY4930" s="7"/>
      <c r="AZ4930" s="7"/>
      <c r="BA4930" s="7"/>
      <c r="BI4930" s="7"/>
    </row>
    <row r="4931" spans="10:61" x14ac:dyDescent="0.2">
      <c r="J4931" s="7"/>
      <c r="K4931" s="7"/>
      <c r="L4931" s="7"/>
      <c r="M4931" s="7"/>
      <c r="N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R4931" s="7"/>
      <c r="AT4931" s="7"/>
      <c r="AV4931" s="7"/>
      <c r="AW4931" s="7"/>
      <c r="AX4931" s="7"/>
      <c r="AY4931" s="7"/>
      <c r="AZ4931" s="7"/>
      <c r="BA4931" s="7"/>
      <c r="BI4931" s="7"/>
    </row>
    <row r="4932" spans="10:61" x14ac:dyDescent="0.2">
      <c r="J4932" s="7"/>
      <c r="K4932" s="7"/>
      <c r="L4932" s="7"/>
      <c r="M4932" s="7"/>
      <c r="N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R4932" s="7"/>
      <c r="AT4932" s="7"/>
      <c r="AV4932" s="7"/>
      <c r="AW4932" s="7"/>
      <c r="AX4932" s="7"/>
      <c r="AY4932" s="7"/>
      <c r="AZ4932" s="7"/>
      <c r="BA4932" s="7"/>
      <c r="BI4932" s="7"/>
    </row>
    <row r="4933" spans="10:61" x14ac:dyDescent="0.2">
      <c r="J4933" s="7"/>
      <c r="K4933" s="7"/>
      <c r="L4933" s="7"/>
      <c r="M4933" s="7"/>
      <c r="N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R4933" s="7"/>
      <c r="AT4933" s="7"/>
      <c r="AV4933" s="7"/>
      <c r="AW4933" s="7"/>
      <c r="AX4933" s="7"/>
      <c r="AY4933" s="7"/>
      <c r="AZ4933" s="7"/>
      <c r="BA4933" s="7"/>
      <c r="BI4933" s="7"/>
    </row>
    <row r="4934" spans="10:61" x14ac:dyDescent="0.2">
      <c r="J4934" s="7"/>
      <c r="K4934" s="7"/>
      <c r="L4934" s="7"/>
      <c r="M4934" s="7"/>
      <c r="N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R4934" s="7"/>
      <c r="AT4934" s="7"/>
      <c r="AV4934" s="7"/>
      <c r="AW4934" s="7"/>
      <c r="AX4934" s="7"/>
      <c r="AY4934" s="7"/>
      <c r="AZ4934" s="7"/>
      <c r="BA4934" s="7"/>
      <c r="BI4934" s="7"/>
    </row>
    <row r="4935" spans="10:61" x14ac:dyDescent="0.2">
      <c r="J4935" s="7"/>
      <c r="K4935" s="7"/>
      <c r="L4935" s="7"/>
      <c r="M4935" s="7"/>
      <c r="N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R4935" s="7"/>
      <c r="AT4935" s="7"/>
      <c r="AV4935" s="7"/>
      <c r="AW4935" s="7"/>
      <c r="AX4935" s="7"/>
      <c r="AY4935" s="7"/>
      <c r="AZ4935" s="7"/>
      <c r="BA4935" s="7"/>
      <c r="BI4935" s="7"/>
    </row>
    <row r="4936" spans="10:61" x14ac:dyDescent="0.2">
      <c r="J4936" s="7"/>
      <c r="K4936" s="7"/>
      <c r="L4936" s="7"/>
      <c r="M4936" s="7"/>
      <c r="N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R4936" s="7"/>
      <c r="AT4936" s="7"/>
      <c r="AV4936" s="7"/>
      <c r="AW4936" s="7"/>
      <c r="AX4936" s="7"/>
      <c r="AY4936" s="7"/>
      <c r="AZ4936" s="7"/>
      <c r="BA4936" s="7"/>
      <c r="BI4936" s="7"/>
    </row>
    <row r="4937" spans="10:61" x14ac:dyDescent="0.2">
      <c r="J4937" s="7"/>
      <c r="K4937" s="7"/>
      <c r="L4937" s="7"/>
      <c r="M4937" s="7"/>
      <c r="N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R4937" s="7"/>
      <c r="AT4937" s="7"/>
      <c r="AV4937" s="7"/>
      <c r="AW4937" s="7"/>
      <c r="AX4937" s="7"/>
      <c r="AY4937" s="7"/>
      <c r="AZ4937" s="7"/>
      <c r="BA4937" s="7"/>
      <c r="BI4937" s="7"/>
    </row>
    <row r="4938" spans="10:61" x14ac:dyDescent="0.2">
      <c r="J4938" s="7"/>
      <c r="K4938" s="7"/>
      <c r="L4938" s="7"/>
      <c r="M4938" s="7"/>
      <c r="N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R4938" s="7"/>
      <c r="AT4938" s="7"/>
      <c r="AV4938" s="7"/>
      <c r="AW4938" s="7"/>
      <c r="AX4938" s="7"/>
      <c r="AY4938" s="7"/>
      <c r="AZ4938" s="7"/>
      <c r="BA4938" s="7"/>
      <c r="BI4938" s="7"/>
    </row>
    <row r="4939" spans="10:61" x14ac:dyDescent="0.2">
      <c r="J4939" s="7"/>
      <c r="K4939" s="7"/>
      <c r="L4939" s="7"/>
      <c r="M4939" s="7"/>
      <c r="N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R4939" s="7"/>
      <c r="AT4939" s="7"/>
      <c r="AV4939" s="7"/>
      <c r="AW4939" s="7"/>
      <c r="AX4939" s="7"/>
      <c r="AY4939" s="7"/>
      <c r="AZ4939" s="7"/>
      <c r="BA4939" s="7"/>
      <c r="BI4939" s="7"/>
    </row>
    <row r="4940" spans="10:61" x14ac:dyDescent="0.2">
      <c r="J4940" s="7"/>
      <c r="K4940" s="7"/>
      <c r="L4940" s="7"/>
      <c r="M4940" s="7"/>
      <c r="N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R4940" s="7"/>
      <c r="AT4940" s="7"/>
      <c r="AV4940" s="7"/>
      <c r="AW4940" s="7"/>
      <c r="AX4940" s="7"/>
      <c r="AY4940" s="7"/>
      <c r="AZ4940" s="7"/>
      <c r="BA4940" s="7"/>
      <c r="BI4940" s="7"/>
    </row>
    <row r="4941" spans="10:61" x14ac:dyDescent="0.2">
      <c r="J4941" s="7"/>
      <c r="K4941" s="7"/>
      <c r="L4941" s="7"/>
      <c r="M4941" s="7"/>
      <c r="N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R4941" s="7"/>
      <c r="AT4941" s="7"/>
      <c r="AV4941" s="7"/>
      <c r="AW4941" s="7"/>
      <c r="AX4941" s="7"/>
      <c r="AY4941" s="7"/>
      <c r="AZ4941" s="7"/>
      <c r="BA4941" s="7"/>
      <c r="BI4941" s="7"/>
    </row>
    <row r="4942" spans="10:61" x14ac:dyDescent="0.2">
      <c r="J4942" s="7"/>
      <c r="K4942" s="7"/>
      <c r="L4942" s="7"/>
      <c r="M4942" s="7"/>
      <c r="N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R4942" s="7"/>
      <c r="AT4942" s="7"/>
      <c r="AV4942" s="7"/>
      <c r="AW4942" s="7"/>
      <c r="AX4942" s="7"/>
      <c r="AY4942" s="7"/>
      <c r="AZ4942" s="7"/>
      <c r="BA4942" s="7"/>
      <c r="BI4942" s="7"/>
    </row>
    <row r="4943" spans="10:61" x14ac:dyDescent="0.2">
      <c r="J4943" s="7"/>
      <c r="K4943" s="7"/>
      <c r="L4943" s="7"/>
      <c r="M4943" s="7"/>
      <c r="N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R4943" s="7"/>
      <c r="AT4943" s="7"/>
      <c r="AV4943" s="7"/>
      <c r="AW4943" s="7"/>
      <c r="AX4943" s="7"/>
      <c r="AY4943" s="7"/>
      <c r="AZ4943" s="7"/>
      <c r="BA4943" s="7"/>
      <c r="BI4943" s="7"/>
    </row>
    <row r="4944" spans="10:61" x14ac:dyDescent="0.2">
      <c r="J4944" s="7"/>
      <c r="K4944" s="7"/>
      <c r="L4944" s="7"/>
      <c r="M4944" s="7"/>
      <c r="N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R4944" s="7"/>
      <c r="AT4944" s="7"/>
      <c r="AV4944" s="7"/>
      <c r="AW4944" s="7"/>
      <c r="AX4944" s="7"/>
      <c r="AY4944" s="7"/>
      <c r="AZ4944" s="7"/>
      <c r="BA4944" s="7"/>
      <c r="BI4944" s="7"/>
    </row>
    <row r="4945" spans="10:61" x14ac:dyDescent="0.2">
      <c r="J4945" s="7"/>
      <c r="K4945" s="7"/>
      <c r="L4945" s="7"/>
      <c r="M4945" s="7"/>
      <c r="N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R4945" s="7"/>
      <c r="AT4945" s="7"/>
      <c r="AV4945" s="7"/>
      <c r="AW4945" s="7"/>
      <c r="AX4945" s="7"/>
      <c r="AY4945" s="7"/>
      <c r="AZ4945" s="7"/>
      <c r="BA4945" s="7"/>
      <c r="BI4945" s="7"/>
    </row>
    <row r="4946" spans="10:61" x14ac:dyDescent="0.2">
      <c r="J4946" s="7"/>
      <c r="K4946" s="7"/>
      <c r="L4946" s="7"/>
      <c r="M4946" s="7"/>
      <c r="N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R4946" s="7"/>
      <c r="AT4946" s="7"/>
      <c r="AV4946" s="7"/>
      <c r="AW4946" s="7"/>
      <c r="AX4946" s="7"/>
      <c r="AY4946" s="7"/>
      <c r="AZ4946" s="7"/>
      <c r="BA4946" s="7"/>
      <c r="BI4946" s="7"/>
    </row>
    <row r="4947" spans="10:61" x14ac:dyDescent="0.2">
      <c r="J4947" s="7"/>
      <c r="K4947" s="7"/>
      <c r="L4947" s="7"/>
      <c r="M4947" s="7"/>
      <c r="N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R4947" s="7"/>
      <c r="AT4947" s="7"/>
      <c r="AV4947" s="7"/>
      <c r="AW4947" s="7"/>
      <c r="AX4947" s="7"/>
      <c r="AY4947" s="7"/>
      <c r="AZ4947" s="7"/>
      <c r="BA4947" s="7"/>
      <c r="BI4947" s="7"/>
    </row>
    <row r="4948" spans="10:61" x14ac:dyDescent="0.2">
      <c r="J4948" s="7"/>
      <c r="K4948" s="7"/>
      <c r="L4948" s="7"/>
      <c r="M4948" s="7"/>
      <c r="N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R4948" s="7"/>
      <c r="AT4948" s="7"/>
      <c r="AV4948" s="7"/>
      <c r="AW4948" s="7"/>
      <c r="AX4948" s="7"/>
      <c r="AY4948" s="7"/>
      <c r="AZ4948" s="7"/>
      <c r="BA4948" s="7"/>
      <c r="BI4948" s="7"/>
    </row>
    <row r="4949" spans="10:61" x14ac:dyDescent="0.2">
      <c r="J4949" s="7"/>
      <c r="K4949" s="7"/>
      <c r="L4949" s="7"/>
      <c r="M4949" s="7"/>
      <c r="N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R4949" s="7"/>
      <c r="AT4949" s="7"/>
      <c r="AV4949" s="7"/>
      <c r="AW4949" s="7"/>
      <c r="AX4949" s="7"/>
      <c r="AY4949" s="7"/>
      <c r="AZ4949" s="7"/>
      <c r="BA4949" s="7"/>
      <c r="BI4949" s="7"/>
    </row>
    <row r="4950" spans="10:61" x14ac:dyDescent="0.2">
      <c r="J4950" s="7"/>
      <c r="K4950" s="7"/>
      <c r="L4950" s="7"/>
      <c r="M4950" s="7"/>
      <c r="N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R4950" s="7"/>
      <c r="AT4950" s="7"/>
      <c r="AV4950" s="7"/>
      <c r="AW4950" s="7"/>
      <c r="AX4950" s="7"/>
      <c r="AY4950" s="7"/>
      <c r="AZ4950" s="7"/>
      <c r="BA4950" s="7"/>
      <c r="BI4950" s="7"/>
    </row>
    <row r="4951" spans="10:61" x14ac:dyDescent="0.2">
      <c r="J4951" s="7"/>
      <c r="K4951" s="7"/>
      <c r="L4951" s="7"/>
      <c r="M4951" s="7"/>
      <c r="N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R4951" s="7"/>
      <c r="AT4951" s="7"/>
      <c r="AV4951" s="7"/>
      <c r="AW4951" s="7"/>
      <c r="AX4951" s="7"/>
      <c r="AY4951" s="7"/>
      <c r="AZ4951" s="7"/>
      <c r="BA4951" s="7"/>
      <c r="BI4951" s="7"/>
    </row>
    <row r="4952" spans="10:61" x14ac:dyDescent="0.2">
      <c r="J4952" s="7"/>
      <c r="K4952" s="7"/>
      <c r="L4952" s="7"/>
      <c r="M4952" s="7"/>
      <c r="N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R4952" s="7"/>
      <c r="AT4952" s="7"/>
      <c r="AV4952" s="7"/>
      <c r="AW4952" s="7"/>
      <c r="AX4952" s="7"/>
      <c r="AY4952" s="7"/>
      <c r="AZ4952" s="7"/>
      <c r="BA4952" s="7"/>
      <c r="BI4952" s="7"/>
    </row>
    <row r="4953" spans="10:61" x14ac:dyDescent="0.2">
      <c r="J4953" s="7"/>
      <c r="K4953" s="7"/>
      <c r="L4953" s="7"/>
      <c r="M4953" s="7"/>
      <c r="N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R4953" s="7"/>
      <c r="AT4953" s="7"/>
      <c r="AV4953" s="7"/>
      <c r="AW4953" s="7"/>
      <c r="AX4953" s="7"/>
      <c r="AY4953" s="7"/>
      <c r="AZ4953" s="7"/>
      <c r="BA4953" s="7"/>
      <c r="BI4953" s="7"/>
    </row>
    <row r="4954" spans="10:61" x14ac:dyDescent="0.2">
      <c r="J4954" s="7"/>
      <c r="K4954" s="7"/>
      <c r="L4954" s="7"/>
      <c r="M4954" s="7"/>
      <c r="N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R4954" s="7"/>
      <c r="AT4954" s="7"/>
      <c r="AV4954" s="7"/>
      <c r="AW4954" s="7"/>
      <c r="AX4954" s="7"/>
      <c r="AY4954" s="7"/>
      <c r="AZ4954" s="7"/>
      <c r="BA4954" s="7"/>
      <c r="BI4954" s="7"/>
    </row>
    <row r="4955" spans="10:61" x14ac:dyDescent="0.2">
      <c r="J4955" s="7"/>
      <c r="K4955" s="7"/>
      <c r="L4955" s="7"/>
      <c r="M4955" s="7"/>
      <c r="N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R4955" s="7"/>
      <c r="AT4955" s="7"/>
      <c r="AV4955" s="7"/>
      <c r="AW4955" s="7"/>
      <c r="AX4955" s="7"/>
      <c r="AY4955" s="7"/>
      <c r="AZ4955" s="7"/>
      <c r="BA4955" s="7"/>
      <c r="BI4955" s="7"/>
    </row>
    <row r="4956" spans="10:61" x14ac:dyDescent="0.2">
      <c r="J4956" s="7"/>
      <c r="K4956" s="7"/>
      <c r="L4956" s="7"/>
      <c r="M4956" s="7"/>
      <c r="N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R4956" s="7"/>
      <c r="AT4956" s="7"/>
      <c r="AV4956" s="7"/>
      <c r="AW4956" s="7"/>
      <c r="AX4956" s="7"/>
      <c r="AY4956" s="7"/>
      <c r="AZ4956" s="7"/>
      <c r="BA4956" s="7"/>
      <c r="BI4956" s="7"/>
    </row>
    <row r="4957" spans="10:61" x14ac:dyDescent="0.2">
      <c r="J4957" s="7"/>
      <c r="K4957" s="7"/>
      <c r="L4957" s="7"/>
      <c r="M4957" s="7"/>
      <c r="N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R4957" s="7"/>
      <c r="AT4957" s="7"/>
      <c r="AV4957" s="7"/>
      <c r="AW4957" s="7"/>
      <c r="AX4957" s="7"/>
      <c r="AY4957" s="7"/>
      <c r="AZ4957" s="7"/>
      <c r="BA4957" s="7"/>
      <c r="BI4957" s="7"/>
    </row>
    <row r="4958" spans="10:61" x14ac:dyDescent="0.2">
      <c r="J4958" s="7"/>
      <c r="K4958" s="7"/>
      <c r="L4958" s="7"/>
      <c r="M4958" s="7"/>
      <c r="N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R4958" s="7"/>
      <c r="AT4958" s="7"/>
      <c r="AV4958" s="7"/>
      <c r="AW4958" s="7"/>
      <c r="AX4958" s="7"/>
      <c r="AY4958" s="7"/>
      <c r="AZ4958" s="7"/>
      <c r="BA4958" s="7"/>
      <c r="BI4958" s="7"/>
    </row>
    <row r="4959" spans="10:61" x14ac:dyDescent="0.2">
      <c r="J4959" s="7"/>
      <c r="K4959" s="7"/>
      <c r="L4959" s="7"/>
      <c r="M4959" s="7"/>
      <c r="N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R4959" s="7"/>
      <c r="AT4959" s="7"/>
      <c r="AV4959" s="7"/>
      <c r="AW4959" s="7"/>
      <c r="AX4959" s="7"/>
      <c r="AY4959" s="7"/>
      <c r="AZ4959" s="7"/>
      <c r="BA4959" s="7"/>
      <c r="BI4959" s="7"/>
    </row>
    <row r="4960" spans="10:61" x14ac:dyDescent="0.2">
      <c r="J4960" s="7"/>
      <c r="K4960" s="7"/>
      <c r="L4960" s="7"/>
      <c r="M4960" s="7"/>
      <c r="N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R4960" s="7"/>
      <c r="AT4960" s="7"/>
      <c r="AV4960" s="7"/>
      <c r="AW4960" s="7"/>
      <c r="AX4960" s="7"/>
      <c r="AY4960" s="7"/>
      <c r="AZ4960" s="7"/>
      <c r="BA4960" s="7"/>
      <c r="BI4960" s="7"/>
    </row>
    <row r="4961" spans="10:61" x14ac:dyDescent="0.2">
      <c r="J4961" s="7"/>
      <c r="K4961" s="7"/>
      <c r="L4961" s="7"/>
      <c r="M4961" s="7"/>
      <c r="N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R4961" s="7"/>
      <c r="AT4961" s="7"/>
      <c r="AV4961" s="7"/>
      <c r="AW4961" s="7"/>
      <c r="AX4961" s="7"/>
      <c r="AY4961" s="7"/>
      <c r="AZ4961" s="7"/>
      <c r="BA4961" s="7"/>
      <c r="BI4961" s="7"/>
    </row>
    <row r="4962" spans="10:61" x14ac:dyDescent="0.2">
      <c r="J4962" s="7"/>
      <c r="K4962" s="7"/>
      <c r="L4962" s="7"/>
      <c r="M4962" s="7"/>
      <c r="N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R4962" s="7"/>
      <c r="AT4962" s="7"/>
      <c r="AV4962" s="7"/>
      <c r="AW4962" s="7"/>
      <c r="AX4962" s="7"/>
      <c r="AY4962" s="7"/>
      <c r="AZ4962" s="7"/>
      <c r="BA4962" s="7"/>
      <c r="BI4962" s="7"/>
    </row>
    <row r="4963" spans="10:61" x14ac:dyDescent="0.2">
      <c r="J4963" s="7"/>
      <c r="K4963" s="7"/>
      <c r="L4963" s="7"/>
      <c r="M4963" s="7"/>
      <c r="N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R4963" s="7"/>
      <c r="AT4963" s="7"/>
      <c r="AV4963" s="7"/>
      <c r="AW4963" s="7"/>
      <c r="AX4963" s="7"/>
      <c r="AY4963" s="7"/>
      <c r="AZ4963" s="7"/>
      <c r="BA4963" s="7"/>
      <c r="BI4963" s="7"/>
    </row>
    <row r="4964" spans="10:61" x14ac:dyDescent="0.2">
      <c r="J4964" s="7"/>
      <c r="K4964" s="7"/>
      <c r="L4964" s="7"/>
      <c r="M4964" s="7"/>
      <c r="N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R4964" s="7"/>
      <c r="AT4964" s="7"/>
      <c r="AV4964" s="7"/>
      <c r="AW4964" s="7"/>
      <c r="AX4964" s="7"/>
      <c r="AY4964" s="7"/>
      <c r="AZ4964" s="7"/>
      <c r="BA4964" s="7"/>
      <c r="BI4964" s="7"/>
    </row>
    <row r="4965" spans="10:61" x14ac:dyDescent="0.2">
      <c r="J4965" s="7"/>
      <c r="K4965" s="7"/>
      <c r="L4965" s="7"/>
      <c r="M4965" s="7"/>
      <c r="N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R4965" s="7"/>
      <c r="AT4965" s="7"/>
      <c r="AV4965" s="7"/>
      <c r="AW4965" s="7"/>
      <c r="AX4965" s="7"/>
      <c r="AY4965" s="7"/>
      <c r="AZ4965" s="7"/>
      <c r="BA4965" s="7"/>
      <c r="BI4965" s="7"/>
    </row>
    <row r="4966" spans="10:61" x14ac:dyDescent="0.2">
      <c r="J4966" s="7"/>
      <c r="K4966" s="7"/>
      <c r="L4966" s="7"/>
      <c r="M4966" s="7"/>
      <c r="N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R4966" s="7"/>
      <c r="AT4966" s="7"/>
      <c r="AV4966" s="7"/>
      <c r="AW4966" s="7"/>
      <c r="AX4966" s="7"/>
      <c r="AY4966" s="7"/>
      <c r="AZ4966" s="7"/>
      <c r="BA4966" s="7"/>
      <c r="BI4966" s="7"/>
    </row>
    <row r="4967" spans="10:61" x14ac:dyDescent="0.2">
      <c r="J4967" s="7"/>
      <c r="K4967" s="7"/>
      <c r="L4967" s="7"/>
      <c r="M4967" s="7"/>
      <c r="N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R4967" s="7"/>
      <c r="AT4967" s="7"/>
      <c r="AV4967" s="7"/>
      <c r="AW4967" s="7"/>
      <c r="AX4967" s="7"/>
      <c r="AY4967" s="7"/>
      <c r="AZ4967" s="7"/>
      <c r="BA4967" s="7"/>
      <c r="BI4967" s="7"/>
    </row>
    <row r="4968" spans="10:61" x14ac:dyDescent="0.2">
      <c r="J4968" s="7"/>
      <c r="K4968" s="7"/>
      <c r="L4968" s="7"/>
      <c r="M4968" s="7"/>
      <c r="N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R4968" s="7"/>
      <c r="AT4968" s="7"/>
      <c r="AV4968" s="7"/>
      <c r="AW4968" s="7"/>
      <c r="AX4968" s="7"/>
      <c r="AY4968" s="7"/>
      <c r="AZ4968" s="7"/>
      <c r="BA4968" s="7"/>
      <c r="BI4968" s="7"/>
    </row>
    <row r="4969" spans="10:61" x14ac:dyDescent="0.2">
      <c r="J4969" s="7"/>
      <c r="K4969" s="7"/>
      <c r="L4969" s="7"/>
      <c r="M4969" s="7"/>
      <c r="N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R4969" s="7"/>
      <c r="AT4969" s="7"/>
      <c r="AV4969" s="7"/>
      <c r="AW4969" s="7"/>
      <c r="AX4969" s="7"/>
      <c r="AY4969" s="7"/>
      <c r="AZ4969" s="7"/>
      <c r="BA4969" s="7"/>
      <c r="BI4969" s="7"/>
    </row>
    <row r="4970" spans="10:61" x14ac:dyDescent="0.2">
      <c r="J4970" s="7"/>
      <c r="K4970" s="7"/>
      <c r="L4970" s="7"/>
      <c r="M4970" s="7"/>
      <c r="N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R4970" s="7"/>
      <c r="AT4970" s="7"/>
      <c r="AV4970" s="7"/>
      <c r="AW4970" s="7"/>
      <c r="AX4970" s="7"/>
      <c r="AY4970" s="7"/>
      <c r="AZ4970" s="7"/>
      <c r="BA4970" s="7"/>
      <c r="BI4970" s="7"/>
    </row>
    <row r="4971" spans="10:61" x14ac:dyDescent="0.2">
      <c r="J4971" s="7"/>
      <c r="K4971" s="7"/>
      <c r="L4971" s="7"/>
      <c r="M4971" s="7"/>
      <c r="N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R4971" s="7"/>
      <c r="AT4971" s="7"/>
      <c r="AV4971" s="7"/>
      <c r="AW4971" s="7"/>
      <c r="AX4971" s="7"/>
      <c r="AY4971" s="7"/>
      <c r="AZ4971" s="7"/>
      <c r="BA4971" s="7"/>
      <c r="BI4971" s="7"/>
    </row>
    <row r="4972" spans="10:61" x14ac:dyDescent="0.2">
      <c r="J4972" s="7"/>
      <c r="K4972" s="7"/>
      <c r="L4972" s="7"/>
      <c r="M4972" s="7"/>
      <c r="N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R4972" s="7"/>
      <c r="AT4972" s="7"/>
      <c r="AV4972" s="7"/>
      <c r="AW4972" s="7"/>
      <c r="AX4972" s="7"/>
      <c r="AY4972" s="7"/>
      <c r="AZ4972" s="7"/>
      <c r="BA4972" s="7"/>
      <c r="BI4972" s="7"/>
    </row>
    <row r="4973" spans="10:61" x14ac:dyDescent="0.2">
      <c r="J4973" s="7"/>
      <c r="K4973" s="7"/>
      <c r="L4973" s="7"/>
      <c r="M4973" s="7"/>
      <c r="N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R4973" s="7"/>
      <c r="AT4973" s="7"/>
      <c r="AV4973" s="7"/>
      <c r="AW4973" s="7"/>
      <c r="AX4973" s="7"/>
      <c r="AY4973" s="7"/>
      <c r="AZ4973" s="7"/>
      <c r="BA4973" s="7"/>
      <c r="BI4973" s="7"/>
    </row>
    <row r="4974" spans="10:61" x14ac:dyDescent="0.2">
      <c r="J4974" s="7"/>
      <c r="K4974" s="7"/>
      <c r="L4974" s="7"/>
      <c r="M4974" s="7"/>
      <c r="N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R4974" s="7"/>
      <c r="AT4974" s="7"/>
      <c r="AV4974" s="7"/>
      <c r="AW4974" s="7"/>
      <c r="AX4974" s="7"/>
      <c r="AY4974" s="7"/>
      <c r="AZ4974" s="7"/>
      <c r="BA4974" s="7"/>
      <c r="BI4974" s="7"/>
    </row>
    <row r="4975" spans="10:61" x14ac:dyDescent="0.2">
      <c r="J4975" s="7"/>
      <c r="K4975" s="7"/>
      <c r="L4975" s="7"/>
      <c r="M4975" s="7"/>
      <c r="N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R4975" s="7"/>
      <c r="AT4975" s="7"/>
      <c r="AV4975" s="7"/>
      <c r="AW4975" s="7"/>
      <c r="AX4975" s="7"/>
      <c r="AY4975" s="7"/>
      <c r="AZ4975" s="7"/>
      <c r="BA4975" s="7"/>
      <c r="BI4975" s="7"/>
    </row>
    <row r="4976" spans="10:61" x14ac:dyDescent="0.2">
      <c r="J4976" s="7"/>
      <c r="K4976" s="7"/>
      <c r="L4976" s="7"/>
      <c r="M4976" s="7"/>
      <c r="N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R4976" s="7"/>
      <c r="AT4976" s="7"/>
      <c r="AV4976" s="7"/>
      <c r="AW4976" s="7"/>
      <c r="AX4976" s="7"/>
      <c r="AY4976" s="7"/>
      <c r="AZ4976" s="7"/>
      <c r="BA4976" s="7"/>
      <c r="BI4976" s="7"/>
    </row>
    <row r="4977" spans="10:61" x14ac:dyDescent="0.2">
      <c r="J4977" s="7"/>
      <c r="K4977" s="7"/>
      <c r="L4977" s="7"/>
      <c r="M4977" s="7"/>
      <c r="N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R4977" s="7"/>
      <c r="AT4977" s="7"/>
      <c r="AV4977" s="7"/>
      <c r="AW4977" s="7"/>
      <c r="AX4977" s="7"/>
      <c r="AY4977" s="7"/>
      <c r="AZ4977" s="7"/>
      <c r="BA4977" s="7"/>
      <c r="BI4977" s="7"/>
    </row>
    <row r="4978" spans="10:61" x14ac:dyDescent="0.2">
      <c r="J4978" s="7"/>
      <c r="K4978" s="7"/>
      <c r="L4978" s="7"/>
      <c r="M4978" s="7"/>
      <c r="N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R4978" s="7"/>
      <c r="AT4978" s="7"/>
      <c r="AV4978" s="7"/>
      <c r="AW4978" s="7"/>
      <c r="AX4978" s="7"/>
      <c r="AY4978" s="7"/>
      <c r="AZ4978" s="7"/>
      <c r="BA4978" s="7"/>
      <c r="BI4978" s="7"/>
    </row>
    <row r="4979" spans="10:61" x14ac:dyDescent="0.2">
      <c r="J4979" s="7"/>
      <c r="K4979" s="7"/>
      <c r="L4979" s="7"/>
      <c r="M4979" s="7"/>
      <c r="N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R4979" s="7"/>
      <c r="AT4979" s="7"/>
      <c r="AV4979" s="7"/>
      <c r="AW4979" s="7"/>
      <c r="AX4979" s="7"/>
      <c r="AY4979" s="7"/>
      <c r="AZ4979" s="7"/>
      <c r="BA4979" s="7"/>
      <c r="BI4979" s="7"/>
    </row>
    <row r="4980" spans="10:61" x14ac:dyDescent="0.2">
      <c r="J4980" s="7"/>
      <c r="K4980" s="7"/>
      <c r="L4980" s="7"/>
      <c r="M4980" s="7"/>
      <c r="N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R4980" s="7"/>
      <c r="AT4980" s="7"/>
      <c r="AV4980" s="7"/>
      <c r="AW4980" s="7"/>
      <c r="AX4980" s="7"/>
      <c r="AY4980" s="7"/>
      <c r="AZ4980" s="7"/>
      <c r="BA4980" s="7"/>
      <c r="BI4980" s="7"/>
    </row>
    <row r="4981" spans="10:61" x14ac:dyDescent="0.2">
      <c r="J4981" s="7"/>
      <c r="K4981" s="7"/>
      <c r="L4981" s="7"/>
      <c r="M4981" s="7"/>
      <c r="N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R4981" s="7"/>
      <c r="AT4981" s="7"/>
      <c r="AV4981" s="7"/>
      <c r="AW4981" s="7"/>
      <c r="AX4981" s="7"/>
      <c r="AY4981" s="7"/>
      <c r="AZ4981" s="7"/>
      <c r="BA4981" s="7"/>
      <c r="BI4981" s="7"/>
    </row>
    <row r="4982" spans="10:61" x14ac:dyDescent="0.2">
      <c r="J4982" s="7"/>
      <c r="K4982" s="7"/>
      <c r="L4982" s="7"/>
      <c r="M4982" s="7"/>
      <c r="N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R4982" s="7"/>
      <c r="AT4982" s="7"/>
      <c r="AV4982" s="7"/>
      <c r="AW4982" s="7"/>
      <c r="AX4982" s="7"/>
      <c r="AY4982" s="7"/>
      <c r="AZ4982" s="7"/>
      <c r="BA4982" s="7"/>
      <c r="BI4982" s="7"/>
    </row>
    <row r="4983" spans="10:61" x14ac:dyDescent="0.2">
      <c r="J4983" s="7"/>
      <c r="K4983" s="7"/>
      <c r="L4983" s="7"/>
      <c r="M4983" s="7"/>
      <c r="N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R4983" s="7"/>
      <c r="AT4983" s="7"/>
      <c r="AV4983" s="7"/>
      <c r="AW4983" s="7"/>
      <c r="AX4983" s="7"/>
      <c r="AY4983" s="7"/>
      <c r="AZ4983" s="7"/>
      <c r="BA4983" s="7"/>
      <c r="BI4983" s="7"/>
    </row>
    <row r="4984" spans="10:61" x14ac:dyDescent="0.2">
      <c r="J4984" s="7"/>
      <c r="K4984" s="7"/>
      <c r="L4984" s="7"/>
      <c r="M4984" s="7"/>
      <c r="N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R4984" s="7"/>
      <c r="AT4984" s="7"/>
      <c r="AV4984" s="7"/>
      <c r="AW4984" s="7"/>
      <c r="AX4984" s="7"/>
      <c r="AY4984" s="7"/>
      <c r="AZ4984" s="7"/>
      <c r="BA4984" s="7"/>
      <c r="BI4984" s="7"/>
    </row>
    <row r="4985" spans="10:61" x14ac:dyDescent="0.2">
      <c r="J4985" s="7"/>
      <c r="K4985" s="7"/>
      <c r="L4985" s="7"/>
      <c r="M4985" s="7"/>
      <c r="N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R4985" s="7"/>
      <c r="AT4985" s="7"/>
      <c r="AV4985" s="7"/>
      <c r="AW4985" s="7"/>
      <c r="AX4985" s="7"/>
      <c r="AY4985" s="7"/>
      <c r="AZ4985" s="7"/>
      <c r="BA4985" s="7"/>
      <c r="BI4985" s="7"/>
    </row>
    <row r="4986" spans="10:61" x14ac:dyDescent="0.2">
      <c r="J4986" s="7"/>
      <c r="K4986" s="7"/>
      <c r="L4986" s="7"/>
      <c r="M4986" s="7"/>
      <c r="N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R4986" s="7"/>
      <c r="AT4986" s="7"/>
      <c r="AV4986" s="7"/>
      <c r="AW4986" s="7"/>
      <c r="AX4986" s="7"/>
      <c r="AY4986" s="7"/>
      <c r="AZ4986" s="7"/>
      <c r="BA4986" s="7"/>
      <c r="BI4986" s="7"/>
    </row>
    <row r="4987" spans="10:61" x14ac:dyDescent="0.2">
      <c r="J4987" s="7"/>
      <c r="K4987" s="7"/>
      <c r="L4987" s="7"/>
      <c r="M4987" s="7"/>
      <c r="N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R4987" s="7"/>
      <c r="AT4987" s="7"/>
      <c r="AV4987" s="7"/>
      <c r="AW4987" s="7"/>
      <c r="AX4987" s="7"/>
      <c r="AY4987" s="7"/>
      <c r="AZ4987" s="7"/>
      <c r="BA4987" s="7"/>
      <c r="BI4987" s="7"/>
    </row>
    <row r="4988" spans="10:61" x14ac:dyDescent="0.2">
      <c r="J4988" s="7"/>
      <c r="K4988" s="7"/>
      <c r="L4988" s="7"/>
      <c r="M4988" s="7"/>
      <c r="N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R4988" s="7"/>
      <c r="AT4988" s="7"/>
      <c r="AV4988" s="7"/>
      <c r="AW4988" s="7"/>
      <c r="AX4988" s="7"/>
      <c r="AY4988" s="7"/>
      <c r="AZ4988" s="7"/>
      <c r="BA4988" s="7"/>
      <c r="BI4988" s="7"/>
    </row>
    <row r="4989" spans="10:61" x14ac:dyDescent="0.2">
      <c r="J4989" s="7"/>
      <c r="K4989" s="7"/>
      <c r="L4989" s="7"/>
      <c r="M4989" s="7"/>
      <c r="N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R4989" s="7"/>
      <c r="AT4989" s="7"/>
      <c r="AV4989" s="7"/>
      <c r="AW4989" s="7"/>
      <c r="AX4989" s="7"/>
      <c r="AY4989" s="7"/>
      <c r="AZ4989" s="7"/>
      <c r="BA4989" s="7"/>
      <c r="BI4989" s="7"/>
    </row>
    <row r="4990" spans="10:61" x14ac:dyDescent="0.2">
      <c r="J4990" s="7"/>
      <c r="K4990" s="7"/>
      <c r="L4990" s="7"/>
      <c r="M4990" s="7"/>
      <c r="N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R4990" s="7"/>
      <c r="AT4990" s="7"/>
      <c r="AV4990" s="7"/>
      <c r="AW4990" s="7"/>
      <c r="AX4990" s="7"/>
      <c r="AY4990" s="7"/>
      <c r="AZ4990" s="7"/>
      <c r="BA4990" s="7"/>
      <c r="BI4990" s="7"/>
    </row>
    <row r="4991" spans="10:61" x14ac:dyDescent="0.2">
      <c r="J4991" s="7"/>
      <c r="K4991" s="7"/>
      <c r="L4991" s="7"/>
      <c r="M4991" s="7"/>
      <c r="N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R4991" s="7"/>
      <c r="AT4991" s="7"/>
      <c r="AV4991" s="7"/>
      <c r="AW4991" s="7"/>
      <c r="AX4991" s="7"/>
      <c r="AY4991" s="7"/>
      <c r="AZ4991" s="7"/>
      <c r="BA4991" s="7"/>
      <c r="BI4991" s="7"/>
    </row>
    <row r="4992" spans="10:61" x14ac:dyDescent="0.2">
      <c r="J4992" s="7"/>
      <c r="K4992" s="7"/>
      <c r="L4992" s="7"/>
      <c r="M4992" s="7"/>
      <c r="N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R4992" s="7"/>
      <c r="AT4992" s="7"/>
      <c r="AV4992" s="7"/>
      <c r="AW4992" s="7"/>
      <c r="AX4992" s="7"/>
      <c r="AY4992" s="7"/>
      <c r="AZ4992" s="7"/>
      <c r="BA4992" s="7"/>
      <c r="BI4992" s="7"/>
    </row>
    <row r="4993" spans="10:61" x14ac:dyDescent="0.2">
      <c r="J4993" s="7"/>
      <c r="K4993" s="7"/>
      <c r="L4993" s="7"/>
      <c r="M4993" s="7"/>
      <c r="N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R4993" s="7"/>
      <c r="AT4993" s="7"/>
      <c r="AV4993" s="7"/>
      <c r="AW4993" s="7"/>
      <c r="AX4993" s="7"/>
      <c r="AY4993" s="7"/>
      <c r="AZ4993" s="7"/>
      <c r="BA4993" s="7"/>
      <c r="BI4993" s="7"/>
    </row>
    <row r="4994" spans="10:61" x14ac:dyDescent="0.2">
      <c r="J4994" s="7"/>
      <c r="K4994" s="7"/>
      <c r="L4994" s="7"/>
      <c r="M4994" s="7"/>
      <c r="N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R4994" s="7"/>
      <c r="AT4994" s="7"/>
      <c r="AV4994" s="7"/>
      <c r="AW4994" s="7"/>
      <c r="AX4994" s="7"/>
      <c r="AY4994" s="7"/>
      <c r="AZ4994" s="7"/>
      <c r="BA4994" s="7"/>
      <c r="BI4994" s="7"/>
    </row>
    <row r="4995" spans="10:61" x14ac:dyDescent="0.2">
      <c r="J4995" s="7"/>
      <c r="K4995" s="7"/>
      <c r="L4995" s="7"/>
      <c r="M4995" s="7"/>
      <c r="N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R4995" s="7"/>
      <c r="AT4995" s="7"/>
      <c r="AV4995" s="7"/>
      <c r="AW4995" s="7"/>
      <c r="AX4995" s="7"/>
      <c r="AY4995" s="7"/>
      <c r="AZ4995" s="7"/>
      <c r="BA4995" s="7"/>
      <c r="BI4995" s="7"/>
    </row>
    <row r="4996" spans="10:61" x14ac:dyDescent="0.2">
      <c r="J4996" s="7"/>
      <c r="K4996" s="7"/>
      <c r="L4996" s="7"/>
      <c r="M4996" s="7"/>
      <c r="N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R4996" s="7"/>
      <c r="AT4996" s="7"/>
      <c r="AV4996" s="7"/>
      <c r="AW4996" s="7"/>
      <c r="AX4996" s="7"/>
      <c r="AY4996" s="7"/>
      <c r="AZ4996" s="7"/>
      <c r="BA4996" s="7"/>
      <c r="BI4996" s="7"/>
    </row>
    <row r="4997" spans="10:61" x14ac:dyDescent="0.2">
      <c r="J4997" s="7"/>
      <c r="K4997" s="7"/>
      <c r="L4997" s="7"/>
      <c r="M4997" s="7"/>
      <c r="N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R4997" s="7"/>
      <c r="AT4997" s="7"/>
      <c r="AV4997" s="7"/>
      <c r="AW4997" s="7"/>
      <c r="AX4997" s="7"/>
      <c r="AY4997" s="7"/>
      <c r="AZ4997" s="7"/>
      <c r="BA4997" s="7"/>
      <c r="BI4997" s="7"/>
    </row>
    <row r="4998" spans="10:61" x14ac:dyDescent="0.2">
      <c r="J4998" s="7"/>
      <c r="K4998" s="7"/>
      <c r="L4998" s="7"/>
      <c r="M4998" s="7"/>
      <c r="N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R4998" s="7"/>
      <c r="AT4998" s="7"/>
      <c r="AV4998" s="7"/>
      <c r="AW4998" s="7"/>
      <c r="AX4998" s="7"/>
      <c r="AY4998" s="7"/>
      <c r="AZ4998" s="7"/>
      <c r="BA4998" s="7"/>
      <c r="BI4998" s="7"/>
    </row>
    <row r="4999" spans="10:61" x14ac:dyDescent="0.2">
      <c r="J4999" s="7"/>
      <c r="K4999" s="7"/>
      <c r="L4999" s="7"/>
      <c r="M4999" s="7"/>
      <c r="N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R4999" s="7"/>
      <c r="AT4999" s="7"/>
      <c r="AV4999" s="7"/>
      <c r="AW4999" s="7"/>
      <c r="AX4999" s="7"/>
      <c r="AY4999" s="7"/>
      <c r="AZ4999" s="7"/>
      <c r="BA4999" s="7"/>
      <c r="BI4999" s="7"/>
    </row>
    <row r="5000" spans="10:61" x14ac:dyDescent="0.2">
      <c r="J5000" s="7"/>
      <c r="K5000" s="7"/>
      <c r="L5000" s="7"/>
      <c r="M5000" s="7"/>
      <c r="N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R5000" s="7"/>
      <c r="AT5000" s="7"/>
      <c r="AV5000" s="7"/>
      <c r="AW5000" s="7"/>
      <c r="AX5000" s="7"/>
      <c r="AY5000" s="7"/>
      <c r="AZ5000" s="7"/>
      <c r="BA5000" s="7"/>
      <c r="BI5000" s="7"/>
    </row>
    <row r="5001" spans="10:61" x14ac:dyDescent="0.2">
      <c r="J5001" s="7"/>
      <c r="K5001" s="7"/>
      <c r="L5001" s="7"/>
      <c r="M5001" s="7"/>
      <c r="N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R5001" s="7"/>
      <c r="AT5001" s="7"/>
      <c r="AV5001" s="7"/>
      <c r="AW5001" s="7"/>
      <c r="AX5001" s="7"/>
      <c r="AY5001" s="7"/>
      <c r="AZ5001" s="7"/>
      <c r="BA5001" s="7"/>
      <c r="BI5001" s="7"/>
    </row>
    <row r="5002" spans="10:61" x14ac:dyDescent="0.2">
      <c r="J5002" s="7"/>
      <c r="K5002" s="7"/>
      <c r="L5002" s="7"/>
      <c r="M5002" s="7"/>
      <c r="N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R5002" s="7"/>
      <c r="AT5002" s="7"/>
      <c r="AV5002" s="7"/>
      <c r="AW5002" s="7"/>
      <c r="AX5002" s="7"/>
      <c r="AY5002" s="7"/>
      <c r="AZ5002" s="7"/>
      <c r="BA5002" s="7"/>
      <c r="BI5002" s="7"/>
    </row>
    <row r="5003" spans="10:61" x14ac:dyDescent="0.2">
      <c r="J5003" s="7"/>
      <c r="K5003" s="7"/>
      <c r="L5003" s="7"/>
      <c r="M5003" s="7"/>
      <c r="N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R5003" s="7"/>
      <c r="AT5003" s="7"/>
      <c r="AV5003" s="7"/>
      <c r="AW5003" s="7"/>
      <c r="AX5003" s="7"/>
      <c r="AY5003" s="7"/>
      <c r="AZ5003" s="7"/>
      <c r="BA5003" s="7"/>
      <c r="BI5003" s="7"/>
    </row>
    <row r="5004" spans="10:61" x14ac:dyDescent="0.2">
      <c r="J5004" s="7"/>
      <c r="K5004" s="7"/>
      <c r="L5004" s="7"/>
      <c r="M5004" s="7"/>
      <c r="N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R5004" s="7"/>
      <c r="AT5004" s="7"/>
      <c r="AV5004" s="7"/>
      <c r="AW5004" s="7"/>
      <c r="AX5004" s="7"/>
      <c r="AY5004" s="7"/>
      <c r="AZ5004" s="7"/>
      <c r="BA5004" s="7"/>
      <c r="BI5004" s="7"/>
    </row>
    <row r="5005" spans="10:61" x14ac:dyDescent="0.2">
      <c r="J5005" s="7"/>
      <c r="K5005" s="7"/>
      <c r="L5005" s="7"/>
      <c r="M5005" s="7"/>
      <c r="N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R5005" s="7"/>
      <c r="AT5005" s="7"/>
      <c r="AV5005" s="7"/>
      <c r="AW5005" s="7"/>
      <c r="AX5005" s="7"/>
      <c r="AY5005" s="7"/>
      <c r="AZ5005" s="7"/>
      <c r="BA5005" s="7"/>
      <c r="BI5005" s="7"/>
    </row>
    <row r="5006" spans="10:61" x14ac:dyDescent="0.2">
      <c r="J5006" s="7"/>
      <c r="K5006" s="7"/>
      <c r="L5006" s="7"/>
      <c r="M5006" s="7"/>
      <c r="N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R5006" s="7"/>
      <c r="AT5006" s="7"/>
      <c r="AV5006" s="7"/>
      <c r="AW5006" s="7"/>
      <c r="AX5006" s="7"/>
      <c r="AY5006" s="7"/>
      <c r="AZ5006" s="7"/>
      <c r="BA5006" s="7"/>
      <c r="BI5006" s="7"/>
    </row>
    <row r="5007" spans="10:61" x14ac:dyDescent="0.2">
      <c r="J5007" s="7"/>
      <c r="K5007" s="7"/>
      <c r="L5007" s="7"/>
      <c r="M5007" s="7"/>
      <c r="N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R5007" s="7"/>
      <c r="AT5007" s="7"/>
      <c r="AV5007" s="7"/>
      <c r="AW5007" s="7"/>
      <c r="AX5007" s="7"/>
      <c r="AY5007" s="7"/>
      <c r="AZ5007" s="7"/>
      <c r="BA5007" s="7"/>
      <c r="BI5007" s="7"/>
    </row>
    <row r="5008" spans="10:61" x14ac:dyDescent="0.2">
      <c r="J5008" s="7"/>
      <c r="K5008" s="7"/>
      <c r="L5008" s="7"/>
      <c r="M5008" s="7"/>
      <c r="N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R5008" s="7"/>
      <c r="AT5008" s="7"/>
      <c r="AV5008" s="7"/>
      <c r="AW5008" s="7"/>
      <c r="AX5008" s="7"/>
      <c r="AY5008" s="7"/>
      <c r="AZ5008" s="7"/>
      <c r="BA5008" s="7"/>
      <c r="BI5008" s="7"/>
    </row>
    <row r="5009" spans="10:61" x14ac:dyDescent="0.2">
      <c r="J5009" s="7"/>
      <c r="K5009" s="7"/>
      <c r="L5009" s="7"/>
      <c r="M5009" s="7"/>
      <c r="N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R5009" s="7"/>
      <c r="AT5009" s="7"/>
      <c r="AV5009" s="7"/>
      <c r="AW5009" s="7"/>
      <c r="AX5009" s="7"/>
      <c r="AY5009" s="7"/>
      <c r="AZ5009" s="7"/>
      <c r="BA5009" s="7"/>
      <c r="BI5009" s="7"/>
    </row>
    <row r="5010" spans="10:61" x14ac:dyDescent="0.2">
      <c r="J5010" s="7"/>
      <c r="K5010" s="7"/>
      <c r="L5010" s="7"/>
      <c r="M5010" s="7"/>
      <c r="N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R5010" s="7"/>
      <c r="AT5010" s="7"/>
      <c r="AV5010" s="7"/>
      <c r="AW5010" s="7"/>
      <c r="AX5010" s="7"/>
      <c r="AY5010" s="7"/>
      <c r="AZ5010" s="7"/>
      <c r="BA5010" s="7"/>
      <c r="BI5010" s="7"/>
    </row>
    <row r="5011" spans="10:61" x14ac:dyDescent="0.2">
      <c r="J5011" s="7"/>
      <c r="K5011" s="7"/>
      <c r="L5011" s="7"/>
      <c r="M5011" s="7"/>
      <c r="N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R5011" s="7"/>
      <c r="AT5011" s="7"/>
      <c r="AV5011" s="7"/>
      <c r="AW5011" s="7"/>
      <c r="AX5011" s="7"/>
      <c r="AY5011" s="7"/>
      <c r="AZ5011" s="7"/>
      <c r="BA5011" s="7"/>
      <c r="BI5011" s="7"/>
    </row>
    <row r="5012" spans="10:61" x14ac:dyDescent="0.2">
      <c r="J5012" s="7"/>
      <c r="K5012" s="7"/>
      <c r="L5012" s="7"/>
      <c r="M5012" s="7"/>
      <c r="N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R5012" s="7"/>
      <c r="AT5012" s="7"/>
      <c r="AV5012" s="7"/>
      <c r="AW5012" s="7"/>
      <c r="AX5012" s="7"/>
      <c r="AY5012" s="7"/>
      <c r="AZ5012" s="7"/>
      <c r="BA5012" s="7"/>
      <c r="BI5012" s="7"/>
    </row>
    <row r="5013" spans="10:61" x14ac:dyDescent="0.2">
      <c r="J5013" s="7"/>
      <c r="K5013" s="7"/>
      <c r="L5013" s="7"/>
      <c r="M5013" s="7"/>
      <c r="N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R5013" s="7"/>
      <c r="AT5013" s="7"/>
      <c r="AV5013" s="7"/>
      <c r="AW5013" s="7"/>
      <c r="AX5013" s="7"/>
      <c r="AY5013" s="7"/>
      <c r="AZ5013" s="7"/>
      <c r="BA5013" s="7"/>
      <c r="BI5013" s="7"/>
    </row>
    <row r="5014" spans="10:61" x14ac:dyDescent="0.2">
      <c r="J5014" s="7"/>
      <c r="K5014" s="7"/>
      <c r="L5014" s="7"/>
      <c r="M5014" s="7"/>
      <c r="N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R5014" s="7"/>
      <c r="AT5014" s="7"/>
      <c r="AV5014" s="7"/>
      <c r="AW5014" s="7"/>
      <c r="AX5014" s="7"/>
      <c r="AY5014" s="7"/>
      <c r="AZ5014" s="7"/>
      <c r="BA5014" s="7"/>
      <c r="BI5014" s="7"/>
    </row>
    <row r="5015" spans="10:61" x14ac:dyDescent="0.2">
      <c r="J5015" s="7"/>
      <c r="K5015" s="7"/>
      <c r="L5015" s="7"/>
      <c r="M5015" s="7"/>
      <c r="N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R5015" s="7"/>
      <c r="AT5015" s="7"/>
      <c r="AV5015" s="7"/>
      <c r="AW5015" s="7"/>
      <c r="AX5015" s="7"/>
      <c r="AY5015" s="7"/>
      <c r="AZ5015" s="7"/>
      <c r="BA5015" s="7"/>
      <c r="BI5015" s="7"/>
    </row>
    <row r="5016" spans="10:61" x14ac:dyDescent="0.2">
      <c r="J5016" s="7"/>
      <c r="K5016" s="7"/>
      <c r="L5016" s="7"/>
      <c r="M5016" s="7"/>
      <c r="N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R5016" s="7"/>
      <c r="AT5016" s="7"/>
      <c r="AV5016" s="7"/>
      <c r="AW5016" s="7"/>
      <c r="AX5016" s="7"/>
      <c r="AY5016" s="7"/>
      <c r="AZ5016" s="7"/>
      <c r="BA5016" s="7"/>
      <c r="BI5016" s="7"/>
    </row>
    <row r="5017" spans="10:61" x14ac:dyDescent="0.2">
      <c r="J5017" s="7"/>
      <c r="K5017" s="7"/>
      <c r="L5017" s="7"/>
      <c r="M5017" s="7"/>
      <c r="N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R5017" s="7"/>
      <c r="AT5017" s="7"/>
      <c r="AV5017" s="7"/>
      <c r="AW5017" s="7"/>
      <c r="AX5017" s="7"/>
      <c r="AY5017" s="7"/>
      <c r="AZ5017" s="7"/>
      <c r="BA5017" s="7"/>
      <c r="BI5017" s="7"/>
    </row>
    <row r="5018" spans="10:61" x14ac:dyDescent="0.2">
      <c r="J5018" s="7"/>
      <c r="K5018" s="7"/>
      <c r="L5018" s="7"/>
      <c r="M5018" s="7"/>
      <c r="N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R5018" s="7"/>
      <c r="AT5018" s="7"/>
      <c r="AV5018" s="7"/>
      <c r="AW5018" s="7"/>
      <c r="AX5018" s="7"/>
      <c r="AY5018" s="7"/>
      <c r="AZ5018" s="7"/>
      <c r="BA5018" s="7"/>
      <c r="BI5018" s="7"/>
    </row>
    <row r="5019" spans="10:61" x14ac:dyDescent="0.2">
      <c r="J5019" s="7"/>
      <c r="K5019" s="7"/>
      <c r="L5019" s="7"/>
      <c r="M5019" s="7"/>
      <c r="N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R5019" s="7"/>
      <c r="AT5019" s="7"/>
      <c r="AV5019" s="7"/>
      <c r="AW5019" s="7"/>
      <c r="AX5019" s="7"/>
      <c r="AY5019" s="7"/>
      <c r="AZ5019" s="7"/>
      <c r="BA5019" s="7"/>
      <c r="BI5019" s="7"/>
    </row>
    <row r="5020" spans="10:61" x14ac:dyDescent="0.2">
      <c r="J5020" s="7"/>
      <c r="K5020" s="7"/>
      <c r="L5020" s="7"/>
      <c r="M5020" s="7"/>
      <c r="N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R5020" s="7"/>
      <c r="AT5020" s="7"/>
      <c r="AV5020" s="7"/>
      <c r="AW5020" s="7"/>
      <c r="AX5020" s="7"/>
      <c r="AY5020" s="7"/>
      <c r="AZ5020" s="7"/>
      <c r="BA5020" s="7"/>
      <c r="BI5020" s="7"/>
    </row>
    <row r="5021" spans="10:61" x14ac:dyDescent="0.2">
      <c r="J5021" s="7"/>
      <c r="K5021" s="7"/>
      <c r="L5021" s="7"/>
      <c r="M5021" s="7"/>
      <c r="N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R5021" s="7"/>
      <c r="AT5021" s="7"/>
      <c r="AV5021" s="7"/>
      <c r="AW5021" s="7"/>
      <c r="AX5021" s="7"/>
      <c r="AY5021" s="7"/>
      <c r="AZ5021" s="7"/>
      <c r="BA5021" s="7"/>
      <c r="BI5021" s="7"/>
    </row>
    <row r="5022" spans="10:61" x14ac:dyDescent="0.2">
      <c r="J5022" s="7"/>
      <c r="K5022" s="7"/>
      <c r="L5022" s="7"/>
      <c r="M5022" s="7"/>
      <c r="N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R5022" s="7"/>
      <c r="AT5022" s="7"/>
      <c r="AV5022" s="7"/>
      <c r="AW5022" s="7"/>
      <c r="AX5022" s="7"/>
      <c r="AY5022" s="7"/>
      <c r="AZ5022" s="7"/>
      <c r="BA5022" s="7"/>
      <c r="BI5022" s="7"/>
    </row>
    <row r="5023" spans="10:61" x14ac:dyDescent="0.2">
      <c r="J5023" s="7"/>
      <c r="K5023" s="7"/>
      <c r="L5023" s="7"/>
      <c r="M5023" s="7"/>
      <c r="N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R5023" s="7"/>
      <c r="AT5023" s="7"/>
      <c r="AV5023" s="7"/>
      <c r="AW5023" s="7"/>
      <c r="AX5023" s="7"/>
      <c r="AY5023" s="7"/>
      <c r="AZ5023" s="7"/>
      <c r="BA5023" s="7"/>
      <c r="BI5023" s="7"/>
    </row>
    <row r="5024" spans="10:61" x14ac:dyDescent="0.2">
      <c r="J5024" s="7"/>
      <c r="K5024" s="7"/>
      <c r="L5024" s="7"/>
      <c r="M5024" s="7"/>
      <c r="N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R5024" s="7"/>
      <c r="AT5024" s="7"/>
      <c r="AV5024" s="7"/>
      <c r="AW5024" s="7"/>
      <c r="AX5024" s="7"/>
      <c r="AY5024" s="7"/>
      <c r="AZ5024" s="7"/>
      <c r="BA5024" s="7"/>
      <c r="BI5024" s="7"/>
    </row>
    <row r="5025" spans="10:61" x14ac:dyDescent="0.2">
      <c r="J5025" s="7"/>
      <c r="K5025" s="7"/>
      <c r="L5025" s="7"/>
      <c r="M5025" s="7"/>
      <c r="N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R5025" s="7"/>
      <c r="AT5025" s="7"/>
      <c r="AV5025" s="7"/>
      <c r="AW5025" s="7"/>
      <c r="AX5025" s="7"/>
      <c r="AY5025" s="7"/>
      <c r="AZ5025" s="7"/>
      <c r="BA5025" s="7"/>
      <c r="BI5025" s="7"/>
    </row>
    <row r="5026" spans="10:61" x14ac:dyDescent="0.2">
      <c r="J5026" s="7"/>
      <c r="K5026" s="7"/>
      <c r="L5026" s="7"/>
      <c r="M5026" s="7"/>
      <c r="N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R5026" s="7"/>
      <c r="AT5026" s="7"/>
      <c r="AV5026" s="7"/>
      <c r="AW5026" s="7"/>
      <c r="AX5026" s="7"/>
      <c r="AY5026" s="7"/>
      <c r="AZ5026" s="7"/>
      <c r="BA5026" s="7"/>
      <c r="BI5026" s="7"/>
    </row>
    <row r="5027" spans="10:61" x14ac:dyDescent="0.2">
      <c r="J5027" s="7"/>
      <c r="K5027" s="7"/>
      <c r="L5027" s="7"/>
      <c r="M5027" s="7"/>
      <c r="N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R5027" s="7"/>
      <c r="AT5027" s="7"/>
      <c r="AV5027" s="7"/>
      <c r="AW5027" s="7"/>
      <c r="AX5027" s="7"/>
      <c r="AY5027" s="7"/>
      <c r="AZ5027" s="7"/>
      <c r="BA5027" s="7"/>
      <c r="BI5027" s="7"/>
    </row>
    <row r="5028" spans="10:61" x14ac:dyDescent="0.2">
      <c r="J5028" s="7"/>
      <c r="K5028" s="7"/>
      <c r="L5028" s="7"/>
      <c r="M5028" s="7"/>
      <c r="N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R5028" s="7"/>
      <c r="AT5028" s="7"/>
      <c r="AV5028" s="7"/>
      <c r="AW5028" s="7"/>
      <c r="AX5028" s="7"/>
      <c r="AY5028" s="7"/>
      <c r="AZ5028" s="7"/>
      <c r="BA5028" s="7"/>
      <c r="BI5028" s="7"/>
    </row>
    <row r="5029" spans="10:61" x14ac:dyDescent="0.2">
      <c r="J5029" s="7"/>
      <c r="K5029" s="7"/>
      <c r="L5029" s="7"/>
      <c r="M5029" s="7"/>
      <c r="N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R5029" s="7"/>
      <c r="AT5029" s="7"/>
      <c r="AV5029" s="7"/>
      <c r="AW5029" s="7"/>
      <c r="AX5029" s="7"/>
      <c r="AY5029" s="7"/>
      <c r="AZ5029" s="7"/>
      <c r="BA5029" s="7"/>
      <c r="BI5029" s="7"/>
    </row>
    <row r="5030" spans="10:61" x14ac:dyDescent="0.2">
      <c r="J5030" s="7"/>
      <c r="K5030" s="7"/>
      <c r="L5030" s="7"/>
      <c r="M5030" s="7"/>
      <c r="N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R5030" s="7"/>
      <c r="AT5030" s="7"/>
      <c r="AV5030" s="7"/>
      <c r="AW5030" s="7"/>
      <c r="AX5030" s="7"/>
      <c r="AY5030" s="7"/>
      <c r="AZ5030" s="7"/>
      <c r="BA5030" s="7"/>
      <c r="BI5030" s="7"/>
    </row>
    <row r="5031" spans="10:61" x14ac:dyDescent="0.2">
      <c r="J5031" s="7"/>
      <c r="K5031" s="7"/>
      <c r="L5031" s="7"/>
      <c r="M5031" s="7"/>
      <c r="N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R5031" s="7"/>
      <c r="AT5031" s="7"/>
      <c r="AV5031" s="7"/>
      <c r="AW5031" s="7"/>
      <c r="AX5031" s="7"/>
      <c r="AY5031" s="7"/>
      <c r="AZ5031" s="7"/>
      <c r="BA5031" s="7"/>
      <c r="BI5031" s="7"/>
    </row>
    <row r="5032" spans="10:61" x14ac:dyDescent="0.2">
      <c r="J5032" s="7"/>
      <c r="K5032" s="7"/>
      <c r="L5032" s="7"/>
      <c r="M5032" s="7"/>
      <c r="N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R5032" s="7"/>
      <c r="AT5032" s="7"/>
      <c r="AV5032" s="7"/>
      <c r="AW5032" s="7"/>
      <c r="AX5032" s="7"/>
      <c r="AY5032" s="7"/>
      <c r="AZ5032" s="7"/>
      <c r="BA5032" s="7"/>
      <c r="BI5032" s="7"/>
    </row>
    <row r="5033" spans="10:61" x14ac:dyDescent="0.2">
      <c r="J5033" s="7"/>
      <c r="K5033" s="7"/>
      <c r="L5033" s="7"/>
      <c r="M5033" s="7"/>
      <c r="N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R5033" s="7"/>
      <c r="AT5033" s="7"/>
      <c r="AV5033" s="7"/>
      <c r="AW5033" s="7"/>
      <c r="AX5033" s="7"/>
      <c r="AY5033" s="7"/>
      <c r="AZ5033" s="7"/>
      <c r="BA5033" s="7"/>
      <c r="BI5033" s="7"/>
    </row>
    <row r="5034" spans="10:61" x14ac:dyDescent="0.2">
      <c r="J5034" s="7"/>
      <c r="K5034" s="7"/>
      <c r="L5034" s="7"/>
      <c r="M5034" s="7"/>
      <c r="N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R5034" s="7"/>
      <c r="AT5034" s="7"/>
      <c r="AV5034" s="7"/>
      <c r="AW5034" s="7"/>
      <c r="AX5034" s="7"/>
      <c r="AY5034" s="7"/>
      <c r="AZ5034" s="7"/>
      <c r="BA5034" s="7"/>
      <c r="BI5034" s="7"/>
    </row>
    <row r="5035" spans="10:61" x14ac:dyDescent="0.2">
      <c r="J5035" s="7"/>
      <c r="K5035" s="7"/>
      <c r="L5035" s="7"/>
      <c r="M5035" s="7"/>
      <c r="N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R5035" s="7"/>
      <c r="AT5035" s="7"/>
      <c r="AV5035" s="7"/>
      <c r="AW5035" s="7"/>
      <c r="AX5035" s="7"/>
      <c r="AY5035" s="7"/>
      <c r="AZ5035" s="7"/>
      <c r="BA5035" s="7"/>
      <c r="BI5035" s="7"/>
    </row>
    <row r="5036" spans="10:61" x14ac:dyDescent="0.2">
      <c r="J5036" s="7"/>
      <c r="K5036" s="7"/>
      <c r="L5036" s="7"/>
      <c r="M5036" s="7"/>
      <c r="N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R5036" s="7"/>
      <c r="AT5036" s="7"/>
      <c r="AV5036" s="7"/>
      <c r="AW5036" s="7"/>
      <c r="AX5036" s="7"/>
      <c r="AY5036" s="7"/>
      <c r="AZ5036" s="7"/>
      <c r="BA5036" s="7"/>
      <c r="BI5036" s="7"/>
    </row>
    <row r="5037" spans="10:61" x14ac:dyDescent="0.2">
      <c r="J5037" s="7"/>
      <c r="K5037" s="7"/>
      <c r="L5037" s="7"/>
      <c r="M5037" s="7"/>
      <c r="N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R5037" s="7"/>
      <c r="AT5037" s="7"/>
      <c r="AV5037" s="7"/>
      <c r="AW5037" s="7"/>
      <c r="AX5037" s="7"/>
      <c r="AY5037" s="7"/>
      <c r="AZ5037" s="7"/>
      <c r="BA5037" s="7"/>
      <c r="BI5037" s="7"/>
    </row>
    <row r="5038" spans="10:61" x14ac:dyDescent="0.2">
      <c r="J5038" s="7"/>
      <c r="K5038" s="7"/>
      <c r="L5038" s="7"/>
      <c r="M5038" s="7"/>
      <c r="N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R5038" s="7"/>
      <c r="AT5038" s="7"/>
      <c r="AV5038" s="7"/>
      <c r="AW5038" s="7"/>
      <c r="AX5038" s="7"/>
      <c r="AY5038" s="7"/>
      <c r="AZ5038" s="7"/>
      <c r="BA5038" s="7"/>
      <c r="BI5038" s="7"/>
    </row>
    <row r="5039" spans="10:61" x14ac:dyDescent="0.2">
      <c r="J5039" s="7"/>
      <c r="K5039" s="7"/>
      <c r="L5039" s="7"/>
      <c r="M5039" s="7"/>
      <c r="N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R5039" s="7"/>
      <c r="AT5039" s="7"/>
      <c r="AV5039" s="7"/>
      <c r="AW5039" s="7"/>
      <c r="AX5039" s="7"/>
      <c r="AY5039" s="7"/>
      <c r="AZ5039" s="7"/>
      <c r="BA5039" s="7"/>
      <c r="BI5039" s="7"/>
    </row>
    <row r="5040" spans="10:61" x14ac:dyDescent="0.2">
      <c r="J5040" s="7"/>
      <c r="K5040" s="7"/>
      <c r="L5040" s="7"/>
      <c r="M5040" s="7"/>
      <c r="N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R5040" s="7"/>
      <c r="AT5040" s="7"/>
      <c r="AV5040" s="7"/>
      <c r="AW5040" s="7"/>
      <c r="AX5040" s="7"/>
      <c r="AY5040" s="7"/>
      <c r="AZ5040" s="7"/>
      <c r="BA5040" s="7"/>
      <c r="BI5040" s="7"/>
    </row>
    <row r="5041" spans="10:61" x14ac:dyDescent="0.2">
      <c r="J5041" s="7"/>
      <c r="K5041" s="7"/>
      <c r="L5041" s="7"/>
      <c r="M5041" s="7"/>
      <c r="N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R5041" s="7"/>
      <c r="AT5041" s="7"/>
      <c r="AV5041" s="7"/>
      <c r="AW5041" s="7"/>
      <c r="AX5041" s="7"/>
      <c r="AY5041" s="7"/>
      <c r="AZ5041" s="7"/>
      <c r="BA5041" s="7"/>
      <c r="BI5041" s="7"/>
    </row>
    <row r="5042" spans="10:61" x14ac:dyDescent="0.2">
      <c r="J5042" s="7"/>
      <c r="K5042" s="7"/>
      <c r="L5042" s="7"/>
      <c r="M5042" s="7"/>
      <c r="N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R5042" s="7"/>
      <c r="AT5042" s="7"/>
      <c r="AV5042" s="7"/>
      <c r="AW5042" s="7"/>
      <c r="AX5042" s="7"/>
      <c r="AY5042" s="7"/>
      <c r="AZ5042" s="7"/>
      <c r="BA5042" s="7"/>
      <c r="BI5042" s="7"/>
    </row>
    <row r="5043" spans="10:61" x14ac:dyDescent="0.2">
      <c r="J5043" s="7"/>
      <c r="K5043" s="7"/>
      <c r="L5043" s="7"/>
      <c r="M5043" s="7"/>
      <c r="N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R5043" s="7"/>
      <c r="AT5043" s="7"/>
      <c r="AV5043" s="7"/>
      <c r="AW5043" s="7"/>
      <c r="AX5043" s="7"/>
      <c r="AY5043" s="7"/>
      <c r="AZ5043" s="7"/>
      <c r="BA5043" s="7"/>
      <c r="BI5043" s="7"/>
    </row>
    <row r="5044" spans="10:61" x14ac:dyDescent="0.2">
      <c r="J5044" s="7"/>
      <c r="K5044" s="7"/>
      <c r="L5044" s="7"/>
      <c r="M5044" s="7"/>
      <c r="N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R5044" s="7"/>
      <c r="AT5044" s="7"/>
      <c r="AV5044" s="7"/>
      <c r="AW5044" s="7"/>
      <c r="AX5044" s="7"/>
      <c r="AY5044" s="7"/>
      <c r="AZ5044" s="7"/>
      <c r="BA5044" s="7"/>
      <c r="BI5044" s="7"/>
    </row>
    <row r="5045" spans="10:61" x14ac:dyDescent="0.2">
      <c r="J5045" s="7"/>
      <c r="K5045" s="7"/>
      <c r="L5045" s="7"/>
      <c r="M5045" s="7"/>
      <c r="N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R5045" s="7"/>
      <c r="AT5045" s="7"/>
      <c r="AV5045" s="7"/>
      <c r="AW5045" s="7"/>
      <c r="AX5045" s="7"/>
      <c r="AY5045" s="7"/>
      <c r="AZ5045" s="7"/>
      <c r="BA5045" s="7"/>
      <c r="BI5045" s="7"/>
    </row>
    <row r="5046" spans="10:61" x14ac:dyDescent="0.2">
      <c r="J5046" s="7"/>
      <c r="K5046" s="7"/>
      <c r="L5046" s="7"/>
      <c r="M5046" s="7"/>
      <c r="N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R5046" s="7"/>
      <c r="AT5046" s="7"/>
      <c r="AV5046" s="7"/>
      <c r="AW5046" s="7"/>
      <c r="AX5046" s="7"/>
      <c r="AY5046" s="7"/>
      <c r="AZ5046" s="7"/>
      <c r="BA5046" s="7"/>
      <c r="BI5046" s="7"/>
    </row>
    <row r="5047" spans="10:61" x14ac:dyDescent="0.2">
      <c r="J5047" s="7"/>
      <c r="K5047" s="7"/>
      <c r="L5047" s="7"/>
      <c r="M5047" s="7"/>
      <c r="N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R5047" s="7"/>
      <c r="AT5047" s="7"/>
      <c r="AV5047" s="7"/>
      <c r="AW5047" s="7"/>
      <c r="AX5047" s="7"/>
      <c r="AY5047" s="7"/>
      <c r="AZ5047" s="7"/>
      <c r="BA5047" s="7"/>
      <c r="BI5047" s="7"/>
    </row>
    <row r="5048" spans="10:61" x14ac:dyDescent="0.2">
      <c r="J5048" s="7"/>
      <c r="K5048" s="7"/>
      <c r="L5048" s="7"/>
      <c r="M5048" s="7"/>
      <c r="N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R5048" s="7"/>
      <c r="AT5048" s="7"/>
      <c r="AV5048" s="7"/>
      <c r="AW5048" s="7"/>
      <c r="AX5048" s="7"/>
      <c r="AY5048" s="7"/>
      <c r="AZ5048" s="7"/>
      <c r="BA5048" s="7"/>
      <c r="BI5048" s="7"/>
    </row>
    <row r="5049" spans="10:61" x14ac:dyDescent="0.2">
      <c r="J5049" s="7"/>
      <c r="K5049" s="7"/>
      <c r="L5049" s="7"/>
      <c r="M5049" s="7"/>
      <c r="N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R5049" s="7"/>
      <c r="AT5049" s="7"/>
      <c r="AV5049" s="7"/>
      <c r="AW5049" s="7"/>
      <c r="AX5049" s="7"/>
      <c r="AY5049" s="7"/>
      <c r="AZ5049" s="7"/>
      <c r="BA5049" s="7"/>
      <c r="BI5049" s="7"/>
    </row>
    <row r="5050" spans="10:61" x14ac:dyDescent="0.2">
      <c r="J5050" s="7"/>
      <c r="K5050" s="7"/>
      <c r="L5050" s="7"/>
      <c r="M5050" s="7"/>
      <c r="N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R5050" s="7"/>
      <c r="AT5050" s="7"/>
      <c r="AV5050" s="7"/>
      <c r="AW5050" s="7"/>
      <c r="AX5050" s="7"/>
      <c r="AY5050" s="7"/>
      <c r="AZ5050" s="7"/>
      <c r="BA5050" s="7"/>
      <c r="BI5050" s="7"/>
    </row>
    <row r="5051" spans="10:61" x14ac:dyDescent="0.2">
      <c r="J5051" s="7"/>
      <c r="K5051" s="7"/>
      <c r="L5051" s="7"/>
      <c r="M5051" s="7"/>
      <c r="N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R5051" s="7"/>
      <c r="AT5051" s="7"/>
      <c r="AV5051" s="7"/>
      <c r="AW5051" s="7"/>
      <c r="AX5051" s="7"/>
      <c r="AY5051" s="7"/>
      <c r="AZ5051" s="7"/>
      <c r="BA5051" s="7"/>
      <c r="BI5051" s="7"/>
    </row>
    <row r="5052" spans="10:61" x14ac:dyDescent="0.2">
      <c r="J5052" s="7"/>
      <c r="K5052" s="7"/>
      <c r="L5052" s="7"/>
      <c r="M5052" s="7"/>
      <c r="N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R5052" s="7"/>
      <c r="AT5052" s="7"/>
      <c r="AV5052" s="7"/>
      <c r="AW5052" s="7"/>
      <c r="AX5052" s="7"/>
      <c r="AY5052" s="7"/>
      <c r="AZ5052" s="7"/>
      <c r="BA5052" s="7"/>
      <c r="BI5052" s="7"/>
    </row>
    <row r="5053" spans="10:61" x14ac:dyDescent="0.2">
      <c r="J5053" s="7"/>
      <c r="K5053" s="7"/>
      <c r="L5053" s="7"/>
      <c r="M5053" s="7"/>
      <c r="N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R5053" s="7"/>
      <c r="AT5053" s="7"/>
      <c r="AV5053" s="7"/>
      <c r="AW5053" s="7"/>
      <c r="AX5053" s="7"/>
      <c r="AY5053" s="7"/>
      <c r="AZ5053" s="7"/>
      <c r="BA5053" s="7"/>
      <c r="BI5053" s="7"/>
    </row>
    <row r="5054" spans="10:61" x14ac:dyDescent="0.2">
      <c r="J5054" s="7"/>
      <c r="K5054" s="7"/>
      <c r="L5054" s="7"/>
      <c r="M5054" s="7"/>
      <c r="N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R5054" s="7"/>
      <c r="AT5054" s="7"/>
      <c r="AV5054" s="7"/>
      <c r="AW5054" s="7"/>
      <c r="AX5054" s="7"/>
      <c r="AY5054" s="7"/>
      <c r="AZ5054" s="7"/>
      <c r="BA5054" s="7"/>
      <c r="BI5054" s="7"/>
    </row>
    <row r="5055" spans="10:61" x14ac:dyDescent="0.2">
      <c r="J5055" s="7"/>
      <c r="K5055" s="7"/>
      <c r="L5055" s="7"/>
      <c r="M5055" s="7"/>
      <c r="N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R5055" s="7"/>
      <c r="AT5055" s="7"/>
      <c r="AV5055" s="7"/>
      <c r="AW5055" s="7"/>
      <c r="AX5055" s="7"/>
      <c r="AY5055" s="7"/>
      <c r="AZ5055" s="7"/>
      <c r="BA5055" s="7"/>
      <c r="BI5055" s="7"/>
    </row>
    <row r="5056" spans="10:61" x14ac:dyDescent="0.2">
      <c r="J5056" s="7"/>
      <c r="K5056" s="7"/>
      <c r="L5056" s="7"/>
      <c r="M5056" s="7"/>
      <c r="N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R5056" s="7"/>
      <c r="AT5056" s="7"/>
      <c r="AV5056" s="7"/>
      <c r="AW5056" s="7"/>
      <c r="AX5056" s="7"/>
      <c r="AY5056" s="7"/>
      <c r="AZ5056" s="7"/>
      <c r="BA5056" s="7"/>
      <c r="BI5056" s="7"/>
    </row>
    <row r="5057" spans="10:61" x14ac:dyDescent="0.2">
      <c r="J5057" s="7"/>
      <c r="K5057" s="7"/>
      <c r="L5057" s="7"/>
      <c r="M5057" s="7"/>
      <c r="N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R5057" s="7"/>
      <c r="AT5057" s="7"/>
      <c r="AV5057" s="7"/>
      <c r="AW5057" s="7"/>
      <c r="AX5057" s="7"/>
      <c r="AY5057" s="7"/>
      <c r="AZ5057" s="7"/>
      <c r="BA5057" s="7"/>
      <c r="BI5057" s="7"/>
    </row>
    <row r="5058" spans="10:61" x14ac:dyDescent="0.2">
      <c r="J5058" s="7"/>
      <c r="K5058" s="7"/>
      <c r="L5058" s="7"/>
      <c r="M5058" s="7"/>
      <c r="N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R5058" s="7"/>
      <c r="AT5058" s="7"/>
      <c r="AV5058" s="7"/>
      <c r="AW5058" s="7"/>
      <c r="AX5058" s="7"/>
      <c r="AY5058" s="7"/>
      <c r="AZ5058" s="7"/>
      <c r="BA5058" s="7"/>
      <c r="BI5058" s="7"/>
    </row>
    <row r="5059" spans="10:61" x14ac:dyDescent="0.2">
      <c r="J5059" s="7"/>
      <c r="K5059" s="7"/>
      <c r="L5059" s="7"/>
      <c r="M5059" s="7"/>
      <c r="N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R5059" s="7"/>
      <c r="AT5059" s="7"/>
      <c r="AV5059" s="7"/>
      <c r="AW5059" s="7"/>
      <c r="AX5059" s="7"/>
      <c r="AY5059" s="7"/>
      <c r="AZ5059" s="7"/>
      <c r="BA5059" s="7"/>
      <c r="BI5059" s="7"/>
    </row>
    <row r="5060" spans="10:61" x14ac:dyDescent="0.2">
      <c r="J5060" s="7"/>
      <c r="K5060" s="7"/>
      <c r="L5060" s="7"/>
      <c r="M5060" s="7"/>
      <c r="N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R5060" s="7"/>
      <c r="AT5060" s="7"/>
      <c r="AV5060" s="7"/>
      <c r="AW5060" s="7"/>
      <c r="AX5060" s="7"/>
      <c r="AY5060" s="7"/>
      <c r="AZ5060" s="7"/>
      <c r="BA5060" s="7"/>
      <c r="BI5060" s="7"/>
    </row>
    <row r="5061" spans="10:61" x14ac:dyDescent="0.2">
      <c r="J5061" s="7"/>
      <c r="K5061" s="7"/>
      <c r="L5061" s="7"/>
      <c r="M5061" s="7"/>
      <c r="N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R5061" s="7"/>
      <c r="AT5061" s="7"/>
      <c r="AV5061" s="7"/>
      <c r="AW5061" s="7"/>
      <c r="AX5061" s="7"/>
      <c r="AY5061" s="7"/>
      <c r="AZ5061" s="7"/>
      <c r="BA5061" s="7"/>
      <c r="BI5061" s="7"/>
    </row>
    <row r="5062" spans="10:61" x14ac:dyDescent="0.2">
      <c r="J5062" s="7"/>
      <c r="K5062" s="7"/>
      <c r="L5062" s="7"/>
      <c r="M5062" s="7"/>
      <c r="N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R5062" s="7"/>
      <c r="AT5062" s="7"/>
      <c r="AV5062" s="7"/>
      <c r="AW5062" s="7"/>
      <c r="AX5062" s="7"/>
      <c r="AY5062" s="7"/>
      <c r="AZ5062" s="7"/>
      <c r="BA5062" s="7"/>
      <c r="BI5062" s="7"/>
    </row>
    <row r="5063" spans="10:61" x14ac:dyDescent="0.2">
      <c r="J5063" s="7"/>
      <c r="K5063" s="7"/>
      <c r="L5063" s="7"/>
      <c r="M5063" s="7"/>
      <c r="N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R5063" s="7"/>
      <c r="AT5063" s="7"/>
      <c r="AV5063" s="7"/>
      <c r="AW5063" s="7"/>
      <c r="AX5063" s="7"/>
      <c r="AY5063" s="7"/>
      <c r="AZ5063" s="7"/>
      <c r="BA5063" s="7"/>
      <c r="BI5063" s="7"/>
    </row>
    <row r="5064" spans="10:61" x14ac:dyDescent="0.2">
      <c r="J5064" s="7"/>
      <c r="K5064" s="7"/>
      <c r="L5064" s="7"/>
      <c r="M5064" s="7"/>
      <c r="N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R5064" s="7"/>
      <c r="AT5064" s="7"/>
      <c r="AV5064" s="7"/>
      <c r="AW5064" s="7"/>
      <c r="AX5064" s="7"/>
      <c r="AY5064" s="7"/>
      <c r="AZ5064" s="7"/>
      <c r="BA5064" s="7"/>
      <c r="BI5064" s="7"/>
    </row>
    <row r="5065" spans="10:61" x14ac:dyDescent="0.2">
      <c r="J5065" s="7"/>
      <c r="K5065" s="7"/>
      <c r="L5065" s="7"/>
      <c r="M5065" s="7"/>
      <c r="N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R5065" s="7"/>
      <c r="AT5065" s="7"/>
      <c r="AV5065" s="7"/>
      <c r="AW5065" s="7"/>
      <c r="AX5065" s="7"/>
      <c r="AY5065" s="7"/>
      <c r="AZ5065" s="7"/>
      <c r="BA5065" s="7"/>
      <c r="BI5065" s="7"/>
    </row>
    <row r="5066" spans="10:61" x14ac:dyDescent="0.2">
      <c r="J5066" s="7"/>
      <c r="K5066" s="7"/>
      <c r="L5066" s="7"/>
      <c r="M5066" s="7"/>
      <c r="N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R5066" s="7"/>
      <c r="AT5066" s="7"/>
      <c r="AV5066" s="7"/>
      <c r="AW5066" s="7"/>
      <c r="AX5066" s="7"/>
      <c r="AY5066" s="7"/>
      <c r="AZ5066" s="7"/>
      <c r="BA5066" s="7"/>
      <c r="BI5066" s="7"/>
    </row>
    <row r="5067" spans="10:61" x14ac:dyDescent="0.2">
      <c r="J5067" s="7"/>
      <c r="K5067" s="7"/>
      <c r="L5067" s="7"/>
      <c r="M5067" s="7"/>
      <c r="N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R5067" s="7"/>
      <c r="AT5067" s="7"/>
      <c r="AV5067" s="7"/>
      <c r="AW5067" s="7"/>
      <c r="AX5067" s="7"/>
      <c r="AY5067" s="7"/>
      <c r="AZ5067" s="7"/>
      <c r="BA5067" s="7"/>
      <c r="BI5067" s="7"/>
    </row>
    <row r="5068" spans="10:61" x14ac:dyDescent="0.2">
      <c r="J5068" s="7"/>
      <c r="K5068" s="7"/>
      <c r="L5068" s="7"/>
      <c r="M5068" s="7"/>
      <c r="N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R5068" s="7"/>
      <c r="AT5068" s="7"/>
      <c r="AV5068" s="7"/>
      <c r="AW5068" s="7"/>
      <c r="AX5068" s="7"/>
      <c r="AY5068" s="7"/>
      <c r="AZ5068" s="7"/>
      <c r="BA5068" s="7"/>
      <c r="BI5068" s="7"/>
    </row>
    <row r="5069" spans="10:61" x14ac:dyDescent="0.2">
      <c r="J5069" s="7"/>
      <c r="K5069" s="7"/>
      <c r="L5069" s="7"/>
      <c r="M5069" s="7"/>
      <c r="N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R5069" s="7"/>
      <c r="AT5069" s="7"/>
      <c r="AV5069" s="7"/>
      <c r="AW5069" s="7"/>
      <c r="AX5069" s="7"/>
      <c r="AY5069" s="7"/>
      <c r="AZ5069" s="7"/>
      <c r="BA5069" s="7"/>
      <c r="BI5069" s="7"/>
    </row>
    <row r="5070" spans="10:61" x14ac:dyDescent="0.2">
      <c r="J5070" s="7"/>
      <c r="K5070" s="7"/>
      <c r="L5070" s="7"/>
      <c r="M5070" s="7"/>
      <c r="N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R5070" s="7"/>
      <c r="AT5070" s="7"/>
      <c r="AV5070" s="7"/>
      <c r="AW5070" s="7"/>
      <c r="AX5070" s="7"/>
      <c r="AY5070" s="7"/>
      <c r="AZ5070" s="7"/>
      <c r="BA5070" s="7"/>
      <c r="BI5070" s="7"/>
    </row>
    <row r="5071" spans="10:61" x14ac:dyDescent="0.2">
      <c r="J5071" s="7"/>
      <c r="K5071" s="7"/>
      <c r="L5071" s="7"/>
      <c r="M5071" s="7"/>
      <c r="N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R5071" s="7"/>
      <c r="AT5071" s="7"/>
      <c r="AV5071" s="7"/>
      <c r="AW5071" s="7"/>
      <c r="AX5071" s="7"/>
      <c r="AY5071" s="7"/>
      <c r="AZ5071" s="7"/>
      <c r="BA5071" s="7"/>
      <c r="BI5071" s="7"/>
    </row>
    <row r="5072" spans="10:61" x14ac:dyDescent="0.2">
      <c r="J5072" s="7"/>
      <c r="K5072" s="7"/>
      <c r="L5072" s="7"/>
      <c r="M5072" s="7"/>
      <c r="N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R5072" s="7"/>
      <c r="AT5072" s="7"/>
      <c r="AV5072" s="7"/>
      <c r="AW5072" s="7"/>
      <c r="AX5072" s="7"/>
      <c r="AY5072" s="7"/>
      <c r="AZ5072" s="7"/>
      <c r="BA5072" s="7"/>
      <c r="BI5072" s="7"/>
    </row>
    <row r="5073" spans="10:61" x14ac:dyDescent="0.2">
      <c r="J5073" s="7"/>
      <c r="K5073" s="7"/>
      <c r="L5073" s="7"/>
      <c r="M5073" s="7"/>
      <c r="N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R5073" s="7"/>
      <c r="AT5073" s="7"/>
      <c r="AV5073" s="7"/>
      <c r="AW5073" s="7"/>
      <c r="AX5073" s="7"/>
      <c r="AY5073" s="7"/>
      <c r="AZ5073" s="7"/>
      <c r="BA5073" s="7"/>
      <c r="BI5073" s="7"/>
    </row>
    <row r="5074" spans="10:61" x14ac:dyDescent="0.2">
      <c r="J5074" s="7"/>
      <c r="K5074" s="7"/>
      <c r="L5074" s="7"/>
      <c r="M5074" s="7"/>
      <c r="N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R5074" s="7"/>
      <c r="AT5074" s="7"/>
      <c r="AV5074" s="7"/>
      <c r="AW5074" s="7"/>
      <c r="AX5074" s="7"/>
      <c r="AY5074" s="7"/>
      <c r="AZ5074" s="7"/>
      <c r="BA5074" s="7"/>
      <c r="BI5074" s="7"/>
    </row>
    <row r="5075" spans="10:61" x14ac:dyDescent="0.2">
      <c r="J5075" s="7"/>
      <c r="K5075" s="7"/>
      <c r="L5075" s="7"/>
      <c r="M5075" s="7"/>
      <c r="N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R5075" s="7"/>
      <c r="AT5075" s="7"/>
      <c r="AV5075" s="7"/>
      <c r="AW5075" s="7"/>
      <c r="AX5075" s="7"/>
      <c r="AY5075" s="7"/>
      <c r="AZ5075" s="7"/>
      <c r="BA5075" s="7"/>
      <c r="BI5075" s="7"/>
    </row>
    <row r="5076" spans="10:61" x14ac:dyDescent="0.2">
      <c r="J5076" s="7"/>
      <c r="K5076" s="7"/>
      <c r="L5076" s="7"/>
      <c r="M5076" s="7"/>
      <c r="N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R5076" s="7"/>
      <c r="AT5076" s="7"/>
      <c r="AV5076" s="7"/>
      <c r="AW5076" s="7"/>
      <c r="AX5076" s="7"/>
      <c r="AY5076" s="7"/>
      <c r="AZ5076" s="7"/>
      <c r="BA5076" s="7"/>
      <c r="BI5076" s="7"/>
    </row>
    <row r="5077" spans="10:61" x14ac:dyDescent="0.2">
      <c r="J5077" s="7"/>
      <c r="K5077" s="7"/>
      <c r="L5077" s="7"/>
      <c r="M5077" s="7"/>
      <c r="N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R5077" s="7"/>
      <c r="AT5077" s="7"/>
      <c r="AV5077" s="7"/>
      <c r="AW5077" s="7"/>
      <c r="AX5077" s="7"/>
      <c r="AY5077" s="7"/>
      <c r="AZ5077" s="7"/>
      <c r="BA5077" s="7"/>
      <c r="BI5077" s="7"/>
    </row>
    <row r="5078" spans="10:61" x14ac:dyDescent="0.2">
      <c r="J5078" s="7"/>
      <c r="K5078" s="7"/>
      <c r="L5078" s="7"/>
      <c r="M5078" s="7"/>
      <c r="N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R5078" s="7"/>
      <c r="AT5078" s="7"/>
      <c r="AV5078" s="7"/>
      <c r="AW5078" s="7"/>
      <c r="AX5078" s="7"/>
      <c r="AY5078" s="7"/>
      <c r="AZ5078" s="7"/>
      <c r="BA5078" s="7"/>
      <c r="BI5078" s="7"/>
    </row>
    <row r="5079" spans="10:61" x14ac:dyDescent="0.2">
      <c r="J5079" s="7"/>
      <c r="K5079" s="7"/>
      <c r="L5079" s="7"/>
      <c r="M5079" s="7"/>
      <c r="N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R5079" s="7"/>
      <c r="AT5079" s="7"/>
      <c r="AV5079" s="7"/>
      <c r="AW5079" s="7"/>
      <c r="AX5079" s="7"/>
      <c r="AY5079" s="7"/>
      <c r="AZ5079" s="7"/>
      <c r="BA5079" s="7"/>
      <c r="BI5079" s="7"/>
    </row>
    <row r="5080" spans="10:61" x14ac:dyDescent="0.2">
      <c r="J5080" s="7"/>
      <c r="K5080" s="7"/>
      <c r="L5080" s="7"/>
      <c r="M5080" s="7"/>
      <c r="N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R5080" s="7"/>
      <c r="AT5080" s="7"/>
      <c r="AV5080" s="7"/>
      <c r="AW5080" s="7"/>
      <c r="AX5080" s="7"/>
      <c r="AY5080" s="7"/>
      <c r="AZ5080" s="7"/>
      <c r="BA5080" s="7"/>
      <c r="BI5080" s="7"/>
    </row>
    <row r="5081" spans="10:61" x14ac:dyDescent="0.2">
      <c r="J5081" s="7"/>
      <c r="K5081" s="7"/>
      <c r="L5081" s="7"/>
      <c r="M5081" s="7"/>
      <c r="N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R5081" s="7"/>
      <c r="AT5081" s="7"/>
      <c r="AV5081" s="7"/>
      <c r="AW5081" s="7"/>
      <c r="AX5081" s="7"/>
      <c r="AY5081" s="7"/>
      <c r="AZ5081" s="7"/>
      <c r="BA5081" s="7"/>
      <c r="BI5081" s="7"/>
    </row>
    <row r="5082" spans="10:61" x14ac:dyDescent="0.2">
      <c r="J5082" s="7"/>
      <c r="K5082" s="7"/>
      <c r="L5082" s="7"/>
      <c r="M5082" s="7"/>
      <c r="N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R5082" s="7"/>
      <c r="AT5082" s="7"/>
      <c r="AV5082" s="7"/>
      <c r="AW5082" s="7"/>
      <c r="AX5082" s="7"/>
      <c r="AY5082" s="7"/>
      <c r="AZ5082" s="7"/>
      <c r="BA5082" s="7"/>
      <c r="BI5082" s="7"/>
    </row>
    <row r="5083" spans="10:61" x14ac:dyDescent="0.2">
      <c r="J5083" s="7"/>
      <c r="K5083" s="7"/>
      <c r="L5083" s="7"/>
      <c r="M5083" s="7"/>
      <c r="N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R5083" s="7"/>
      <c r="AT5083" s="7"/>
      <c r="AV5083" s="7"/>
      <c r="AW5083" s="7"/>
      <c r="AX5083" s="7"/>
      <c r="AY5083" s="7"/>
      <c r="AZ5083" s="7"/>
      <c r="BA5083" s="7"/>
      <c r="BI5083" s="7"/>
    </row>
    <row r="5084" spans="10:61" x14ac:dyDescent="0.2">
      <c r="J5084" s="7"/>
      <c r="K5084" s="7"/>
      <c r="L5084" s="7"/>
      <c r="M5084" s="7"/>
      <c r="N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R5084" s="7"/>
      <c r="AT5084" s="7"/>
      <c r="AV5084" s="7"/>
      <c r="AW5084" s="7"/>
      <c r="AX5084" s="7"/>
      <c r="AY5084" s="7"/>
      <c r="AZ5084" s="7"/>
      <c r="BA5084" s="7"/>
      <c r="BI5084" s="7"/>
    </row>
    <row r="5085" spans="10:61" x14ac:dyDescent="0.2">
      <c r="J5085" s="7"/>
      <c r="K5085" s="7"/>
      <c r="L5085" s="7"/>
      <c r="M5085" s="7"/>
      <c r="N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R5085" s="7"/>
      <c r="AT5085" s="7"/>
      <c r="AV5085" s="7"/>
      <c r="AW5085" s="7"/>
      <c r="AX5085" s="7"/>
      <c r="AY5085" s="7"/>
      <c r="AZ5085" s="7"/>
      <c r="BA5085" s="7"/>
      <c r="BI5085" s="7"/>
    </row>
    <row r="5086" spans="10:61" x14ac:dyDescent="0.2">
      <c r="J5086" s="7"/>
      <c r="K5086" s="7"/>
      <c r="L5086" s="7"/>
      <c r="M5086" s="7"/>
      <c r="N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R5086" s="7"/>
      <c r="AT5086" s="7"/>
      <c r="AV5086" s="7"/>
      <c r="AW5086" s="7"/>
      <c r="AX5086" s="7"/>
      <c r="AY5086" s="7"/>
      <c r="AZ5086" s="7"/>
      <c r="BA5086" s="7"/>
      <c r="BI5086" s="7"/>
    </row>
    <row r="5087" spans="10:61" x14ac:dyDescent="0.2">
      <c r="J5087" s="7"/>
      <c r="K5087" s="7"/>
      <c r="L5087" s="7"/>
      <c r="M5087" s="7"/>
      <c r="N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R5087" s="7"/>
      <c r="AT5087" s="7"/>
      <c r="AV5087" s="7"/>
      <c r="AW5087" s="7"/>
      <c r="AX5087" s="7"/>
      <c r="AY5087" s="7"/>
      <c r="AZ5087" s="7"/>
      <c r="BA5087" s="7"/>
      <c r="BI5087" s="7"/>
    </row>
    <row r="5088" spans="10:61" x14ac:dyDescent="0.2">
      <c r="J5088" s="7"/>
      <c r="K5088" s="7"/>
      <c r="L5088" s="7"/>
      <c r="M5088" s="7"/>
      <c r="N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R5088" s="7"/>
      <c r="AT5088" s="7"/>
      <c r="AV5088" s="7"/>
      <c r="AW5088" s="7"/>
      <c r="AX5088" s="7"/>
      <c r="AY5088" s="7"/>
      <c r="AZ5088" s="7"/>
      <c r="BA5088" s="7"/>
      <c r="BI5088" s="7"/>
    </row>
    <row r="5089" spans="10:61" x14ac:dyDescent="0.2">
      <c r="J5089" s="7"/>
      <c r="K5089" s="7"/>
      <c r="L5089" s="7"/>
      <c r="M5089" s="7"/>
      <c r="N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R5089" s="7"/>
      <c r="AT5089" s="7"/>
      <c r="AV5089" s="7"/>
      <c r="AW5089" s="7"/>
      <c r="AX5089" s="7"/>
      <c r="AY5089" s="7"/>
      <c r="AZ5089" s="7"/>
      <c r="BA5089" s="7"/>
      <c r="BI5089" s="7"/>
    </row>
    <row r="5090" spans="10:61" x14ac:dyDescent="0.2">
      <c r="J5090" s="7"/>
      <c r="K5090" s="7"/>
      <c r="L5090" s="7"/>
      <c r="M5090" s="7"/>
      <c r="N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R5090" s="7"/>
      <c r="AT5090" s="7"/>
      <c r="AV5090" s="7"/>
      <c r="AW5090" s="7"/>
      <c r="AX5090" s="7"/>
      <c r="AY5090" s="7"/>
      <c r="AZ5090" s="7"/>
      <c r="BA5090" s="7"/>
      <c r="BI5090" s="7"/>
    </row>
    <row r="5091" spans="10:61" x14ac:dyDescent="0.2">
      <c r="J5091" s="7"/>
      <c r="K5091" s="7"/>
      <c r="L5091" s="7"/>
      <c r="M5091" s="7"/>
      <c r="N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R5091" s="7"/>
      <c r="AT5091" s="7"/>
      <c r="AV5091" s="7"/>
      <c r="AW5091" s="7"/>
      <c r="AX5091" s="7"/>
      <c r="AY5091" s="7"/>
      <c r="AZ5091" s="7"/>
      <c r="BA5091" s="7"/>
      <c r="BI5091" s="7"/>
    </row>
    <row r="5092" spans="10:61" x14ac:dyDescent="0.2">
      <c r="J5092" s="7"/>
      <c r="K5092" s="7"/>
      <c r="L5092" s="7"/>
      <c r="M5092" s="7"/>
      <c r="N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R5092" s="7"/>
      <c r="AT5092" s="7"/>
      <c r="AV5092" s="7"/>
      <c r="AW5092" s="7"/>
      <c r="AX5092" s="7"/>
      <c r="AY5092" s="7"/>
      <c r="AZ5092" s="7"/>
      <c r="BA5092" s="7"/>
      <c r="BI5092" s="7"/>
    </row>
    <row r="5093" spans="10:61" x14ac:dyDescent="0.2">
      <c r="J5093" s="7"/>
      <c r="K5093" s="7"/>
      <c r="L5093" s="7"/>
      <c r="M5093" s="7"/>
      <c r="N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R5093" s="7"/>
      <c r="AT5093" s="7"/>
      <c r="AV5093" s="7"/>
      <c r="AW5093" s="7"/>
      <c r="AX5093" s="7"/>
      <c r="AY5093" s="7"/>
      <c r="AZ5093" s="7"/>
      <c r="BA5093" s="7"/>
      <c r="BI5093" s="7"/>
    </row>
    <row r="5094" spans="10:61" x14ac:dyDescent="0.2">
      <c r="J5094" s="7"/>
      <c r="K5094" s="7"/>
      <c r="L5094" s="7"/>
      <c r="M5094" s="7"/>
      <c r="N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R5094" s="7"/>
      <c r="AT5094" s="7"/>
      <c r="AV5094" s="7"/>
      <c r="AW5094" s="7"/>
      <c r="AX5094" s="7"/>
      <c r="AY5094" s="7"/>
      <c r="AZ5094" s="7"/>
      <c r="BA5094" s="7"/>
      <c r="BI5094" s="7"/>
    </row>
    <row r="5095" spans="10:61" x14ac:dyDescent="0.2">
      <c r="J5095" s="7"/>
      <c r="K5095" s="7"/>
      <c r="L5095" s="7"/>
      <c r="M5095" s="7"/>
      <c r="N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R5095" s="7"/>
      <c r="AT5095" s="7"/>
      <c r="AV5095" s="7"/>
      <c r="AW5095" s="7"/>
      <c r="AX5095" s="7"/>
      <c r="AY5095" s="7"/>
      <c r="AZ5095" s="7"/>
      <c r="BA5095" s="7"/>
      <c r="BI5095" s="7"/>
    </row>
    <row r="5096" spans="10:61" x14ac:dyDescent="0.2">
      <c r="J5096" s="7"/>
      <c r="K5096" s="7"/>
      <c r="L5096" s="7"/>
      <c r="M5096" s="7"/>
      <c r="N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R5096" s="7"/>
      <c r="AT5096" s="7"/>
      <c r="AV5096" s="7"/>
      <c r="AW5096" s="7"/>
      <c r="AX5096" s="7"/>
      <c r="AY5096" s="7"/>
      <c r="AZ5096" s="7"/>
      <c r="BA5096" s="7"/>
      <c r="BI5096" s="7"/>
    </row>
    <row r="5097" spans="10:61" x14ac:dyDescent="0.2">
      <c r="J5097" s="7"/>
      <c r="K5097" s="7"/>
      <c r="L5097" s="7"/>
      <c r="M5097" s="7"/>
      <c r="N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R5097" s="7"/>
      <c r="AT5097" s="7"/>
      <c r="AV5097" s="7"/>
      <c r="AW5097" s="7"/>
      <c r="AX5097" s="7"/>
      <c r="AY5097" s="7"/>
      <c r="AZ5097" s="7"/>
      <c r="BA5097" s="7"/>
      <c r="BI5097" s="7"/>
    </row>
    <row r="5098" spans="10:61" x14ac:dyDescent="0.2">
      <c r="J5098" s="7"/>
      <c r="K5098" s="7"/>
      <c r="L5098" s="7"/>
      <c r="M5098" s="7"/>
      <c r="N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R5098" s="7"/>
      <c r="AT5098" s="7"/>
      <c r="AV5098" s="7"/>
      <c r="AW5098" s="7"/>
      <c r="AX5098" s="7"/>
      <c r="AY5098" s="7"/>
      <c r="AZ5098" s="7"/>
      <c r="BA5098" s="7"/>
      <c r="BI5098" s="7"/>
    </row>
    <row r="5099" spans="10:61" x14ac:dyDescent="0.2">
      <c r="J5099" s="7"/>
      <c r="K5099" s="7"/>
      <c r="L5099" s="7"/>
      <c r="M5099" s="7"/>
      <c r="N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R5099" s="7"/>
      <c r="AT5099" s="7"/>
      <c r="AV5099" s="7"/>
      <c r="AW5099" s="7"/>
      <c r="AX5099" s="7"/>
      <c r="AY5099" s="7"/>
      <c r="AZ5099" s="7"/>
      <c r="BA5099" s="7"/>
      <c r="BI5099" s="7"/>
    </row>
    <row r="5100" spans="10:61" x14ac:dyDescent="0.2">
      <c r="J5100" s="7"/>
      <c r="K5100" s="7"/>
      <c r="L5100" s="7"/>
      <c r="M5100" s="7"/>
      <c r="N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R5100" s="7"/>
      <c r="AT5100" s="7"/>
      <c r="AV5100" s="7"/>
      <c r="AW5100" s="7"/>
      <c r="AX5100" s="7"/>
      <c r="AY5100" s="7"/>
      <c r="AZ5100" s="7"/>
      <c r="BA5100" s="7"/>
      <c r="BI5100" s="7"/>
    </row>
    <row r="5101" spans="10:61" x14ac:dyDescent="0.2">
      <c r="J5101" s="7"/>
      <c r="K5101" s="7"/>
      <c r="L5101" s="7"/>
      <c r="M5101" s="7"/>
      <c r="N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R5101" s="7"/>
      <c r="AT5101" s="7"/>
      <c r="AV5101" s="7"/>
      <c r="AW5101" s="7"/>
      <c r="AX5101" s="7"/>
      <c r="AY5101" s="7"/>
      <c r="AZ5101" s="7"/>
      <c r="BA5101" s="7"/>
      <c r="BI5101" s="7"/>
    </row>
    <row r="5102" spans="10:61" x14ac:dyDescent="0.2">
      <c r="J5102" s="7"/>
      <c r="K5102" s="7"/>
      <c r="L5102" s="7"/>
      <c r="M5102" s="7"/>
      <c r="N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R5102" s="7"/>
      <c r="AT5102" s="7"/>
      <c r="AV5102" s="7"/>
      <c r="AW5102" s="7"/>
      <c r="AX5102" s="7"/>
      <c r="AY5102" s="7"/>
      <c r="AZ5102" s="7"/>
      <c r="BA5102" s="7"/>
      <c r="BI5102" s="7"/>
    </row>
    <row r="5103" spans="10:61" x14ac:dyDescent="0.2">
      <c r="J5103" s="7"/>
      <c r="K5103" s="7"/>
      <c r="L5103" s="7"/>
      <c r="M5103" s="7"/>
      <c r="N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R5103" s="7"/>
      <c r="AT5103" s="7"/>
      <c r="AV5103" s="7"/>
      <c r="AW5103" s="7"/>
      <c r="AX5103" s="7"/>
      <c r="AY5103" s="7"/>
      <c r="AZ5103" s="7"/>
      <c r="BA5103" s="7"/>
      <c r="BI5103" s="7"/>
    </row>
    <row r="5104" spans="10:61" x14ac:dyDescent="0.2">
      <c r="J5104" s="7"/>
      <c r="K5104" s="7"/>
      <c r="L5104" s="7"/>
      <c r="M5104" s="7"/>
      <c r="N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R5104" s="7"/>
      <c r="AT5104" s="7"/>
      <c r="AV5104" s="7"/>
      <c r="AW5104" s="7"/>
      <c r="AX5104" s="7"/>
      <c r="AY5104" s="7"/>
      <c r="AZ5104" s="7"/>
      <c r="BA5104" s="7"/>
      <c r="BI5104" s="7"/>
    </row>
    <row r="5105" spans="10:61" x14ac:dyDescent="0.2">
      <c r="J5105" s="7"/>
      <c r="K5105" s="7"/>
      <c r="L5105" s="7"/>
      <c r="M5105" s="7"/>
      <c r="N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R5105" s="7"/>
      <c r="AT5105" s="7"/>
      <c r="AV5105" s="7"/>
      <c r="AW5105" s="7"/>
      <c r="AX5105" s="7"/>
      <c r="AY5105" s="7"/>
      <c r="AZ5105" s="7"/>
      <c r="BA5105" s="7"/>
      <c r="BI5105" s="7"/>
    </row>
    <row r="5106" spans="10:61" x14ac:dyDescent="0.2">
      <c r="J5106" s="7"/>
      <c r="K5106" s="7"/>
      <c r="L5106" s="7"/>
      <c r="M5106" s="7"/>
      <c r="N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R5106" s="7"/>
      <c r="AT5106" s="7"/>
      <c r="AV5106" s="7"/>
      <c r="AW5106" s="7"/>
      <c r="AX5106" s="7"/>
      <c r="AY5106" s="7"/>
      <c r="AZ5106" s="7"/>
      <c r="BA5106" s="7"/>
      <c r="BI5106" s="7"/>
    </row>
    <row r="5107" spans="10:61" x14ac:dyDescent="0.2">
      <c r="J5107" s="7"/>
      <c r="K5107" s="7"/>
      <c r="L5107" s="7"/>
      <c r="M5107" s="7"/>
      <c r="N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R5107" s="7"/>
      <c r="AT5107" s="7"/>
      <c r="AV5107" s="7"/>
      <c r="AW5107" s="7"/>
      <c r="AX5107" s="7"/>
      <c r="AY5107" s="7"/>
      <c r="AZ5107" s="7"/>
      <c r="BA5107" s="7"/>
      <c r="BI5107" s="7"/>
    </row>
    <row r="5108" spans="10:61" x14ac:dyDescent="0.2">
      <c r="J5108" s="7"/>
      <c r="K5108" s="7"/>
      <c r="L5108" s="7"/>
      <c r="M5108" s="7"/>
      <c r="N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R5108" s="7"/>
      <c r="AT5108" s="7"/>
      <c r="AV5108" s="7"/>
      <c r="AW5108" s="7"/>
      <c r="AX5108" s="7"/>
      <c r="AY5108" s="7"/>
      <c r="AZ5108" s="7"/>
      <c r="BA5108" s="7"/>
      <c r="BI5108" s="7"/>
    </row>
    <row r="5109" spans="10:61" x14ac:dyDescent="0.2">
      <c r="J5109" s="7"/>
      <c r="K5109" s="7"/>
      <c r="L5109" s="7"/>
      <c r="M5109" s="7"/>
      <c r="N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R5109" s="7"/>
      <c r="AT5109" s="7"/>
      <c r="AV5109" s="7"/>
      <c r="AW5109" s="7"/>
      <c r="AX5109" s="7"/>
      <c r="AY5109" s="7"/>
      <c r="AZ5109" s="7"/>
      <c r="BA5109" s="7"/>
      <c r="BI5109" s="7"/>
    </row>
    <row r="5110" spans="10:61" x14ac:dyDescent="0.2">
      <c r="J5110" s="7"/>
      <c r="K5110" s="7"/>
      <c r="L5110" s="7"/>
      <c r="M5110" s="7"/>
      <c r="N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R5110" s="7"/>
      <c r="AT5110" s="7"/>
      <c r="AV5110" s="7"/>
      <c r="AW5110" s="7"/>
      <c r="AX5110" s="7"/>
      <c r="AY5110" s="7"/>
      <c r="AZ5110" s="7"/>
      <c r="BA5110" s="7"/>
      <c r="BI5110" s="7"/>
    </row>
    <row r="5111" spans="10:61" x14ac:dyDescent="0.2">
      <c r="J5111" s="7"/>
      <c r="K5111" s="7"/>
      <c r="L5111" s="7"/>
      <c r="M5111" s="7"/>
      <c r="N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R5111" s="7"/>
      <c r="AT5111" s="7"/>
      <c r="AV5111" s="7"/>
      <c r="AW5111" s="7"/>
      <c r="AX5111" s="7"/>
      <c r="AY5111" s="7"/>
      <c r="AZ5111" s="7"/>
      <c r="BA5111" s="7"/>
      <c r="BI5111" s="7"/>
    </row>
    <row r="5112" spans="10:61" x14ac:dyDescent="0.2">
      <c r="J5112" s="7"/>
      <c r="K5112" s="7"/>
      <c r="L5112" s="7"/>
      <c r="M5112" s="7"/>
      <c r="N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R5112" s="7"/>
      <c r="AT5112" s="7"/>
      <c r="AV5112" s="7"/>
      <c r="AW5112" s="7"/>
      <c r="AX5112" s="7"/>
      <c r="AY5112" s="7"/>
      <c r="AZ5112" s="7"/>
      <c r="BA5112" s="7"/>
      <c r="BI5112" s="7"/>
    </row>
    <row r="5113" spans="10:61" x14ac:dyDescent="0.2">
      <c r="J5113" s="7"/>
      <c r="K5113" s="7"/>
      <c r="L5113" s="7"/>
      <c r="M5113" s="7"/>
      <c r="N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R5113" s="7"/>
      <c r="AT5113" s="7"/>
      <c r="AV5113" s="7"/>
      <c r="AW5113" s="7"/>
      <c r="AX5113" s="7"/>
      <c r="AY5113" s="7"/>
      <c r="AZ5113" s="7"/>
      <c r="BA5113" s="7"/>
      <c r="BI5113" s="7"/>
    </row>
    <row r="5114" spans="10:61" x14ac:dyDescent="0.2">
      <c r="J5114" s="7"/>
      <c r="K5114" s="7"/>
      <c r="L5114" s="7"/>
      <c r="M5114" s="7"/>
      <c r="N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R5114" s="7"/>
      <c r="AT5114" s="7"/>
      <c r="AV5114" s="7"/>
      <c r="AW5114" s="7"/>
      <c r="AX5114" s="7"/>
      <c r="AY5114" s="7"/>
      <c r="AZ5114" s="7"/>
      <c r="BA5114" s="7"/>
      <c r="BI5114" s="7"/>
    </row>
    <row r="5115" spans="10:61" x14ac:dyDescent="0.2">
      <c r="J5115" s="7"/>
      <c r="K5115" s="7"/>
      <c r="L5115" s="7"/>
      <c r="M5115" s="7"/>
      <c r="N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R5115" s="7"/>
      <c r="AT5115" s="7"/>
      <c r="AV5115" s="7"/>
      <c r="AW5115" s="7"/>
      <c r="AX5115" s="7"/>
      <c r="AY5115" s="7"/>
      <c r="AZ5115" s="7"/>
      <c r="BA5115" s="7"/>
      <c r="BI5115" s="7"/>
    </row>
    <row r="5116" spans="10:61" x14ac:dyDescent="0.2">
      <c r="J5116" s="7"/>
      <c r="K5116" s="7"/>
      <c r="L5116" s="7"/>
      <c r="M5116" s="7"/>
      <c r="N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R5116" s="7"/>
      <c r="AT5116" s="7"/>
      <c r="AV5116" s="7"/>
      <c r="AW5116" s="7"/>
      <c r="AX5116" s="7"/>
      <c r="AY5116" s="7"/>
      <c r="AZ5116" s="7"/>
      <c r="BA5116" s="7"/>
      <c r="BI5116" s="7"/>
    </row>
    <row r="5117" spans="10:61" x14ac:dyDescent="0.2">
      <c r="J5117" s="7"/>
      <c r="K5117" s="7"/>
      <c r="L5117" s="7"/>
      <c r="M5117" s="7"/>
      <c r="N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R5117" s="7"/>
      <c r="AT5117" s="7"/>
      <c r="AV5117" s="7"/>
      <c r="AW5117" s="7"/>
      <c r="AX5117" s="7"/>
      <c r="AY5117" s="7"/>
      <c r="AZ5117" s="7"/>
      <c r="BA5117" s="7"/>
      <c r="BI5117" s="7"/>
    </row>
    <row r="5118" spans="10:61" x14ac:dyDescent="0.2">
      <c r="J5118" s="7"/>
      <c r="K5118" s="7"/>
      <c r="L5118" s="7"/>
      <c r="M5118" s="7"/>
      <c r="N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R5118" s="7"/>
      <c r="AT5118" s="7"/>
      <c r="AV5118" s="7"/>
      <c r="AW5118" s="7"/>
      <c r="AX5118" s="7"/>
      <c r="AY5118" s="7"/>
      <c r="AZ5118" s="7"/>
      <c r="BA5118" s="7"/>
      <c r="BI5118" s="7"/>
    </row>
    <row r="5119" spans="10:61" x14ac:dyDescent="0.2">
      <c r="J5119" s="7"/>
      <c r="K5119" s="7"/>
      <c r="L5119" s="7"/>
      <c r="M5119" s="7"/>
      <c r="N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R5119" s="7"/>
      <c r="AT5119" s="7"/>
      <c r="AV5119" s="7"/>
      <c r="AW5119" s="7"/>
      <c r="AX5119" s="7"/>
      <c r="AY5119" s="7"/>
      <c r="AZ5119" s="7"/>
      <c r="BA5119" s="7"/>
      <c r="BI5119" s="7"/>
    </row>
    <row r="5120" spans="10:61" x14ac:dyDescent="0.2">
      <c r="J5120" s="7"/>
      <c r="K5120" s="7"/>
      <c r="L5120" s="7"/>
      <c r="M5120" s="7"/>
      <c r="N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R5120" s="7"/>
      <c r="AT5120" s="7"/>
      <c r="AV5120" s="7"/>
      <c r="AW5120" s="7"/>
      <c r="AX5120" s="7"/>
      <c r="AY5120" s="7"/>
      <c r="AZ5120" s="7"/>
      <c r="BA5120" s="7"/>
      <c r="BI5120" s="7"/>
    </row>
    <row r="5121" spans="10:61" x14ac:dyDescent="0.2">
      <c r="J5121" s="7"/>
      <c r="K5121" s="7"/>
      <c r="L5121" s="7"/>
      <c r="M5121" s="7"/>
      <c r="N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R5121" s="7"/>
      <c r="AT5121" s="7"/>
      <c r="AV5121" s="7"/>
      <c r="AW5121" s="7"/>
      <c r="AX5121" s="7"/>
      <c r="AY5121" s="7"/>
      <c r="AZ5121" s="7"/>
      <c r="BA5121" s="7"/>
      <c r="BI5121" s="7"/>
    </row>
    <row r="5122" spans="10:61" x14ac:dyDescent="0.2">
      <c r="J5122" s="7"/>
      <c r="K5122" s="7"/>
      <c r="L5122" s="7"/>
      <c r="M5122" s="7"/>
      <c r="N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R5122" s="7"/>
      <c r="AT5122" s="7"/>
      <c r="AV5122" s="7"/>
      <c r="AW5122" s="7"/>
      <c r="AX5122" s="7"/>
      <c r="AY5122" s="7"/>
      <c r="AZ5122" s="7"/>
      <c r="BA5122" s="7"/>
      <c r="BI5122" s="7"/>
    </row>
    <row r="5123" spans="10:61" x14ac:dyDescent="0.2">
      <c r="J5123" s="7"/>
      <c r="K5123" s="7"/>
      <c r="L5123" s="7"/>
      <c r="M5123" s="7"/>
      <c r="N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R5123" s="7"/>
      <c r="AT5123" s="7"/>
      <c r="AV5123" s="7"/>
      <c r="AW5123" s="7"/>
      <c r="AX5123" s="7"/>
      <c r="AY5123" s="7"/>
      <c r="AZ5123" s="7"/>
      <c r="BA5123" s="7"/>
      <c r="BI5123" s="7"/>
    </row>
    <row r="5124" spans="10:61" x14ac:dyDescent="0.2">
      <c r="J5124" s="7"/>
      <c r="K5124" s="7"/>
      <c r="L5124" s="7"/>
      <c r="M5124" s="7"/>
      <c r="N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R5124" s="7"/>
      <c r="AT5124" s="7"/>
      <c r="AV5124" s="7"/>
      <c r="AW5124" s="7"/>
      <c r="AX5124" s="7"/>
      <c r="AY5124" s="7"/>
      <c r="AZ5124" s="7"/>
      <c r="BA5124" s="7"/>
      <c r="BI5124" s="7"/>
    </row>
    <row r="5125" spans="10:61" x14ac:dyDescent="0.2">
      <c r="J5125" s="7"/>
      <c r="K5125" s="7"/>
      <c r="L5125" s="7"/>
      <c r="M5125" s="7"/>
      <c r="N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R5125" s="7"/>
      <c r="AT5125" s="7"/>
      <c r="AV5125" s="7"/>
      <c r="AW5125" s="7"/>
      <c r="AX5125" s="7"/>
      <c r="AY5125" s="7"/>
      <c r="AZ5125" s="7"/>
      <c r="BA5125" s="7"/>
      <c r="BI5125" s="7"/>
    </row>
    <row r="5126" spans="10:61" x14ac:dyDescent="0.2">
      <c r="J5126" s="7"/>
      <c r="K5126" s="7"/>
      <c r="L5126" s="7"/>
      <c r="M5126" s="7"/>
      <c r="N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R5126" s="7"/>
      <c r="AT5126" s="7"/>
      <c r="AV5126" s="7"/>
      <c r="AW5126" s="7"/>
      <c r="AX5126" s="7"/>
      <c r="AY5126" s="7"/>
      <c r="AZ5126" s="7"/>
      <c r="BA5126" s="7"/>
      <c r="BI5126" s="7"/>
    </row>
    <row r="5127" spans="10:61" x14ac:dyDescent="0.2">
      <c r="J5127" s="7"/>
      <c r="K5127" s="7"/>
      <c r="L5127" s="7"/>
      <c r="M5127" s="7"/>
      <c r="N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R5127" s="7"/>
      <c r="AT5127" s="7"/>
      <c r="AV5127" s="7"/>
      <c r="AW5127" s="7"/>
      <c r="AX5127" s="7"/>
      <c r="AY5127" s="7"/>
      <c r="AZ5127" s="7"/>
      <c r="BA5127" s="7"/>
      <c r="BI5127" s="7"/>
    </row>
    <row r="5128" spans="10:61" x14ac:dyDescent="0.2">
      <c r="J5128" s="7"/>
      <c r="K5128" s="7"/>
      <c r="L5128" s="7"/>
      <c r="M5128" s="7"/>
      <c r="N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R5128" s="7"/>
      <c r="AT5128" s="7"/>
      <c r="AV5128" s="7"/>
      <c r="AW5128" s="7"/>
      <c r="AX5128" s="7"/>
      <c r="AY5128" s="7"/>
      <c r="AZ5128" s="7"/>
      <c r="BA5128" s="7"/>
      <c r="BI5128" s="7"/>
    </row>
    <row r="5129" spans="10:61" x14ac:dyDescent="0.2">
      <c r="J5129" s="7"/>
      <c r="K5129" s="7"/>
      <c r="L5129" s="7"/>
      <c r="M5129" s="7"/>
      <c r="N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R5129" s="7"/>
      <c r="AT5129" s="7"/>
      <c r="AV5129" s="7"/>
      <c r="AW5129" s="7"/>
      <c r="AX5129" s="7"/>
      <c r="AY5129" s="7"/>
      <c r="AZ5129" s="7"/>
      <c r="BA5129" s="7"/>
      <c r="BI5129" s="7"/>
    </row>
    <row r="5130" spans="10:61" x14ac:dyDescent="0.2">
      <c r="J5130" s="7"/>
      <c r="K5130" s="7"/>
      <c r="L5130" s="7"/>
      <c r="M5130" s="7"/>
      <c r="N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R5130" s="7"/>
      <c r="AT5130" s="7"/>
      <c r="AV5130" s="7"/>
      <c r="AW5130" s="7"/>
      <c r="AX5130" s="7"/>
      <c r="AY5130" s="7"/>
      <c r="AZ5130" s="7"/>
      <c r="BA5130" s="7"/>
      <c r="BI5130" s="7"/>
    </row>
    <row r="5131" spans="10:61" x14ac:dyDescent="0.2">
      <c r="J5131" s="7"/>
      <c r="K5131" s="7"/>
      <c r="L5131" s="7"/>
      <c r="M5131" s="7"/>
      <c r="N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R5131" s="7"/>
      <c r="AT5131" s="7"/>
      <c r="AV5131" s="7"/>
      <c r="AW5131" s="7"/>
      <c r="AX5131" s="7"/>
      <c r="AY5131" s="7"/>
      <c r="AZ5131" s="7"/>
      <c r="BA5131" s="7"/>
      <c r="BI5131" s="7"/>
    </row>
    <row r="5132" spans="10:61" x14ac:dyDescent="0.2">
      <c r="J5132" s="7"/>
      <c r="K5132" s="7"/>
      <c r="L5132" s="7"/>
      <c r="M5132" s="7"/>
      <c r="N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R5132" s="7"/>
      <c r="AT5132" s="7"/>
      <c r="AV5132" s="7"/>
      <c r="AW5132" s="7"/>
      <c r="AX5132" s="7"/>
      <c r="AY5132" s="7"/>
      <c r="AZ5132" s="7"/>
      <c r="BA5132" s="7"/>
      <c r="BI5132" s="7"/>
    </row>
    <row r="5133" spans="10:61" x14ac:dyDescent="0.2">
      <c r="J5133" s="7"/>
      <c r="K5133" s="7"/>
      <c r="L5133" s="7"/>
      <c r="M5133" s="7"/>
      <c r="N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R5133" s="7"/>
      <c r="AT5133" s="7"/>
      <c r="AV5133" s="7"/>
      <c r="AW5133" s="7"/>
      <c r="AX5133" s="7"/>
      <c r="AY5133" s="7"/>
      <c r="AZ5133" s="7"/>
      <c r="BA5133" s="7"/>
      <c r="BI5133" s="7"/>
    </row>
    <row r="5134" spans="10:61" x14ac:dyDescent="0.2">
      <c r="J5134" s="7"/>
      <c r="K5134" s="7"/>
      <c r="L5134" s="7"/>
      <c r="M5134" s="7"/>
      <c r="N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R5134" s="7"/>
      <c r="AT5134" s="7"/>
      <c r="AV5134" s="7"/>
      <c r="AW5134" s="7"/>
      <c r="AX5134" s="7"/>
      <c r="AY5134" s="7"/>
      <c r="AZ5134" s="7"/>
      <c r="BA5134" s="7"/>
      <c r="BI5134" s="7"/>
    </row>
    <row r="5135" spans="10:61" x14ac:dyDescent="0.2">
      <c r="J5135" s="7"/>
      <c r="K5135" s="7"/>
      <c r="L5135" s="7"/>
      <c r="M5135" s="7"/>
      <c r="N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R5135" s="7"/>
      <c r="AT5135" s="7"/>
      <c r="AV5135" s="7"/>
      <c r="AW5135" s="7"/>
      <c r="AX5135" s="7"/>
      <c r="AY5135" s="7"/>
      <c r="AZ5135" s="7"/>
      <c r="BA5135" s="7"/>
      <c r="BI5135" s="7"/>
    </row>
    <row r="5136" spans="10:61" x14ac:dyDescent="0.2">
      <c r="J5136" s="7"/>
      <c r="K5136" s="7"/>
      <c r="L5136" s="7"/>
      <c r="M5136" s="7"/>
      <c r="N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R5136" s="7"/>
      <c r="AT5136" s="7"/>
      <c r="AV5136" s="7"/>
      <c r="AW5136" s="7"/>
      <c r="AX5136" s="7"/>
      <c r="AY5136" s="7"/>
      <c r="AZ5136" s="7"/>
      <c r="BA5136" s="7"/>
      <c r="BI5136" s="7"/>
    </row>
    <row r="5137" spans="10:61" x14ac:dyDescent="0.2">
      <c r="J5137" s="7"/>
      <c r="K5137" s="7"/>
      <c r="L5137" s="7"/>
      <c r="M5137" s="7"/>
      <c r="N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R5137" s="7"/>
      <c r="AT5137" s="7"/>
      <c r="AV5137" s="7"/>
      <c r="AW5137" s="7"/>
      <c r="AX5137" s="7"/>
      <c r="AY5137" s="7"/>
      <c r="AZ5137" s="7"/>
      <c r="BA5137" s="7"/>
      <c r="BI5137" s="7"/>
    </row>
    <row r="5138" spans="10:61" x14ac:dyDescent="0.2">
      <c r="J5138" s="7"/>
      <c r="K5138" s="7"/>
      <c r="L5138" s="7"/>
      <c r="M5138" s="7"/>
      <c r="N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R5138" s="7"/>
      <c r="AT5138" s="7"/>
      <c r="AV5138" s="7"/>
      <c r="AW5138" s="7"/>
      <c r="AX5138" s="7"/>
      <c r="AY5138" s="7"/>
      <c r="AZ5138" s="7"/>
      <c r="BA5138" s="7"/>
      <c r="BI5138" s="7"/>
    </row>
    <row r="5139" spans="10:61" x14ac:dyDescent="0.2">
      <c r="J5139" s="7"/>
      <c r="K5139" s="7"/>
      <c r="L5139" s="7"/>
      <c r="M5139" s="7"/>
      <c r="N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R5139" s="7"/>
      <c r="AT5139" s="7"/>
      <c r="AV5139" s="7"/>
      <c r="AW5139" s="7"/>
      <c r="AX5139" s="7"/>
      <c r="AY5139" s="7"/>
      <c r="AZ5139" s="7"/>
      <c r="BA5139" s="7"/>
      <c r="BI5139" s="7"/>
    </row>
    <row r="5140" spans="10:61" x14ac:dyDescent="0.2">
      <c r="J5140" s="7"/>
      <c r="K5140" s="7"/>
      <c r="L5140" s="7"/>
      <c r="M5140" s="7"/>
      <c r="N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R5140" s="7"/>
      <c r="AT5140" s="7"/>
      <c r="AV5140" s="7"/>
      <c r="AW5140" s="7"/>
      <c r="AX5140" s="7"/>
      <c r="AY5140" s="7"/>
      <c r="AZ5140" s="7"/>
      <c r="BA5140" s="7"/>
      <c r="BI5140" s="7"/>
    </row>
    <row r="5141" spans="10:61" x14ac:dyDescent="0.2">
      <c r="J5141" s="7"/>
      <c r="K5141" s="7"/>
      <c r="L5141" s="7"/>
      <c r="M5141" s="7"/>
      <c r="N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R5141" s="7"/>
      <c r="AT5141" s="7"/>
      <c r="AV5141" s="7"/>
      <c r="AW5141" s="7"/>
      <c r="AX5141" s="7"/>
      <c r="AY5141" s="7"/>
      <c r="AZ5141" s="7"/>
      <c r="BA5141" s="7"/>
      <c r="BI5141" s="7"/>
    </row>
    <row r="5142" spans="10:61" x14ac:dyDescent="0.2">
      <c r="J5142" s="7"/>
      <c r="K5142" s="7"/>
      <c r="L5142" s="7"/>
      <c r="M5142" s="7"/>
      <c r="N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R5142" s="7"/>
      <c r="AT5142" s="7"/>
      <c r="AV5142" s="7"/>
      <c r="AW5142" s="7"/>
      <c r="AX5142" s="7"/>
      <c r="AY5142" s="7"/>
      <c r="AZ5142" s="7"/>
      <c r="BA5142" s="7"/>
      <c r="BI5142" s="7"/>
    </row>
    <row r="5143" spans="10:61" x14ac:dyDescent="0.2">
      <c r="J5143" s="7"/>
      <c r="K5143" s="7"/>
      <c r="L5143" s="7"/>
      <c r="M5143" s="7"/>
      <c r="N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R5143" s="7"/>
      <c r="AT5143" s="7"/>
      <c r="AV5143" s="7"/>
      <c r="AW5143" s="7"/>
      <c r="AX5143" s="7"/>
      <c r="AY5143" s="7"/>
      <c r="AZ5143" s="7"/>
      <c r="BA5143" s="7"/>
      <c r="BI5143" s="7"/>
    </row>
    <row r="5144" spans="10:61" x14ac:dyDescent="0.2">
      <c r="J5144" s="7"/>
      <c r="K5144" s="7"/>
      <c r="L5144" s="7"/>
      <c r="M5144" s="7"/>
      <c r="N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R5144" s="7"/>
      <c r="AT5144" s="7"/>
      <c r="AV5144" s="7"/>
      <c r="AW5144" s="7"/>
      <c r="AX5144" s="7"/>
      <c r="AY5144" s="7"/>
      <c r="AZ5144" s="7"/>
      <c r="BA5144" s="7"/>
      <c r="BI5144" s="7"/>
    </row>
    <row r="5145" spans="10:61" x14ac:dyDescent="0.2">
      <c r="J5145" s="7"/>
      <c r="K5145" s="7"/>
      <c r="L5145" s="7"/>
      <c r="M5145" s="7"/>
      <c r="N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R5145" s="7"/>
      <c r="AT5145" s="7"/>
      <c r="AV5145" s="7"/>
      <c r="AW5145" s="7"/>
      <c r="AX5145" s="7"/>
      <c r="AY5145" s="7"/>
      <c r="AZ5145" s="7"/>
      <c r="BA5145" s="7"/>
      <c r="BI5145" s="7"/>
    </row>
    <row r="5146" spans="10:61" x14ac:dyDescent="0.2">
      <c r="J5146" s="7"/>
      <c r="K5146" s="7"/>
      <c r="L5146" s="7"/>
      <c r="M5146" s="7"/>
      <c r="N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R5146" s="7"/>
      <c r="AT5146" s="7"/>
      <c r="AV5146" s="7"/>
      <c r="AW5146" s="7"/>
      <c r="AX5146" s="7"/>
      <c r="AY5146" s="7"/>
      <c r="AZ5146" s="7"/>
      <c r="BA5146" s="7"/>
      <c r="BI5146" s="7"/>
    </row>
    <row r="5147" spans="10:61" x14ac:dyDescent="0.2">
      <c r="J5147" s="7"/>
      <c r="K5147" s="7"/>
      <c r="L5147" s="7"/>
      <c r="M5147" s="7"/>
      <c r="N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R5147" s="7"/>
      <c r="AT5147" s="7"/>
      <c r="AV5147" s="7"/>
      <c r="AW5147" s="7"/>
      <c r="AX5147" s="7"/>
      <c r="AY5147" s="7"/>
      <c r="AZ5147" s="7"/>
      <c r="BA5147" s="7"/>
      <c r="BI5147" s="7"/>
    </row>
    <row r="5148" spans="10:61" x14ac:dyDescent="0.2">
      <c r="J5148" s="7"/>
      <c r="K5148" s="7"/>
      <c r="L5148" s="7"/>
      <c r="M5148" s="7"/>
      <c r="N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R5148" s="7"/>
      <c r="AT5148" s="7"/>
      <c r="AV5148" s="7"/>
      <c r="AW5148" s="7"/>
      <c r="AX5148" s="7"/>
      <c r="AY5148" s="7"/>
      <c r="AZ5148" s="7"/>
      <c r="BA5148" s="7"/>
      <c r="BI5148" s="7"/>
    </row>
    <row r="5149" spans="10:61" x14ac:dyDescent="0.2">
      <c r="J5149" s="7"/>
      <c r="K5149" s="7"/>
      <c r="L5149" s="7"/>
      <c r="M5149" s="7"/>
      <c r="N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R5149" s="7"/>
      <c r="AT5149" s="7"/>
      <c r="AV5149" s="7"/>
      <c r="AW5149" s="7"/>
      <c r="AX5149" s="7"/>
      <c r="AY5149" s="7"/>
      <c r="AZ5149" s="7"/>
      <c r="BA5149" s="7"/>
      <c r="BI5149" s="7"/>
    </row>
    <row r="5150" spans="10:61" x14ac:dyDescent="0.2">
      <c r="J5150" s="7"/>
      <c r="K5150" s="7"/>
      <c r="L5150" s="7"/>
      <c r="M5150" s="7"/>
      <c r="N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R5150" s="7"/>
      <c r="AT5150" s="7"/>
      <c r="AV5150" s="7"/>
      <c r="AW5150" s="7"/>
      <c r="AX5150" s="7"/>
      <c r="AY5150" s="7"/>
      <c r="AZ5150" s="7"/>
      <c r="BA5150" s="7"/>
      <c r="BI5150" s="7"/>
    </row>
    <row r="5151" spans="10:61" x14ac:dyDescent="0.2">
      <c r="J5151" s="7"/>
      <c r="K5151" s="7"/>
      <c r="L5151" s="7"/>
      <c r="M5151" s="7"/>
      <c r="N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R5151" s="7"/>
      <c r="AT5151" s="7"/>
      <c r="AV5151" s="7"/>
      <c r="AW5151" s="7"/>
      <c r="AX5151" s="7"/>
      <c r="AY5151" s="7"/>
      <c r="AZ5151" s="7"/>
      <c r="BA5151" s="7"/>
      <c r="BI5151" s="7"/>
    </row>
    <row r="5152" spans="10:61" x14ac:dyDescent="0.2">
      <c r="J5152" s="7"/>
      <c r="K5152" s="7"/>
      <c r="L5152" s="7"/>
      <c r="M5152" s="7"/>
      <c r="N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R5152" s="7"/>
      <c r="AT5152" s="7"/>
      <c r="AV5152" s="7"/>
      <c r="AW5152" s="7"/>
      <c r="AX5152" s="7"/>
      <c r="AY5152" s="7"/>
      <c r="AZ5152" s="7"/>
      <c r="BA5152" s="7"/>
      <c r="BI5152" s="7"/>
    </row>
    <row r="5153" spans="10:61" x14ac:dyDescent="0.2">
      <c r="J5153" s="7"/>
      <c r="K5153" s="7"/>
      <c r="L5153" s="7"/>
      <c r="M5153" s="7"/>
      <c r="N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R5153" s="7"/>
      <c r="AT5153" s="7"/>
      <c r="AV5153" s="7"/>
      <c r="AW5153" s="7"/>
      <c r="AX5153" s="7"/>
      <c r="AY5153" s="7"/>
      <c r="AZ5153" s="7"/>
      <c r="BA5153" s="7"/>
      <c r="BI5153" s="7"/>
    </row>
    <row r="5154" spans="10:61" x14ac:dyDescent="0.2">
      <c r="J5154" s="7"/>
      <c r="K5154" s="7"/>
      <c r="L5154" s="7"/>
      <c r="M5154" s="7"/>
      <c r="N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R5154" s="7"/>
      <c r="AT5154" s="7"/>
      <c r="AV5154" s="7"/>
      <c r="AW5154" s="7"/>
      <c r="AX5154" s="7"/>
      <c r="AY5154" s="7"/>
      <c r="AZ5154" s="7"/>
      <c r="BA5154" s="7"/>
      <c r="BI5154" s="7"/>
    </row>
    <row r="5155" spans="10:61" x14ac:dyDescent="0.2">
      <c r="J5155" s="7"/>
      <c r="K5155" s="7"/>
      <c r="L5155" s="7"/>
      <c r="M5155" s="7"/>
      <c r="N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R5155" s="7"/>
      <c r="AT5155" s="7"/>
      <c r="AV5155" s="7"/>
      <c r="AW5155" s="7"/>
      <c r="AX5155" s="7"/>
      <c r="AY5155" s="7"/>
      <c r="AZ5155" s="7"/>
      <c r="BA5155" s="7"/>
      <c r="BI5155" s="7"/>
    </row>
    <row r="5156" spans="10:61" x14ac:dyDescent="0.2">
      <c r="J5156" s="7"/>
      <c r="K5156" s="7"/>
      <c r="L5156" s="7"/>
      <c r="M5156" s="7"/>
      <c r="N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R5156" s="7"/>
      <c r="AT5156" s="7"/>
      <c r="AV5156" s="7"/>
      <c r="AW5156" s="7"/>
      <c r="AX5156" s="7"/>
      <c r="AY5156" s="7"/>
      <c r="AZ5156" s="7"/>
      <c r="BA5156" s="7"/>
      <c r="BI5156" s="7"/>
    </row>
    <row r="5157" spans="10:61" x14ac:dyDescent="0.2">
      <c r="J5157" s="7"/>
      <c r="K5157" s="7"/>
      <c r="L5157" s="7"/>
      <c r="M5157" s="7"/>
      <c r="N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R5157" s="7"/>
      <c r="AT5157" s="7"/>
      <c r="AV5157" s="7"/>
      <c r="AW5157" s="7"/>
      <c r="AX5157" s="7"/>
      <c r="AY5157" s="7"/>
      <c r="AZ5157" s="7"/>
      <c r="BA5157" s="7"/>
      <c r="BI5157" s="7"/>
    </row>
    <row r="5158" spans="10:61" x14ac:dyDescent="0.2">
      <c r="J5158" s="7"/>
      <c r="K5158" s="7"/>
      <c r="L5158" s="7"/>
      <c r="M5158" s="7"/>
      <c r="N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R5158" s="7"/>
      <c r="AT5158" s="7"/>
      <c r="AV5158" s="7"/>
      <c r="AW5158" s="7"/>
      <c r="AX5158" s="7"/>
      <c r="AY5158" s="7"/>
      <c r="AZ5158" s="7"/>
      <c r="BA5158" s="7"/>
      <c r="BI5158" s="7"/>
    </row>
    <row r="5159" spans="10:61" x14ac:dyDescent="0.2">
      <c r="J5159" s="7"/>
      <c r="K5159" s="7"/>
      <c r="L5159" s="7"/>
      <c r="M5159" s="7"/>
      <c r="N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R5159" s="7"/>
      <c r="AT5159" s="7"/>
      <c r="AV5159" s="7"/>
      <c r="AW5159" s="7"/>
      <c r="AX5159" s="7"/>
      <c r="AY5159" s="7"/>
      <c r="AZ5159" s="7"/>
      <c r="BA5159" s="7"/>
      <c r="BI5159" s="7"/>
    </row>
    <row r="5160" spans="10:61" x14ac:dyDescent="0.2">
      <c r="J5160" s="7"/>
      <c r="K5160" s="7"/>
      <c r="L5160" s="7"/>
      <c r="M5160" s="7"/>
      <c r="N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R5160" s="7"/>
      <c r="AT5160" s="7"/>
      <c r="AV5160" s="7"/>
      <c r="AW5160" s="7"/>
      <c r="AX5160" s="7"/>
      <c r="AY5160" s="7"/>
      <c r="AZ5160" s="7"/>
      <c r="BA5160" s="7"/>
      <c r="BI5160" s="7"/>
    </row>
    <row r="5161" spans="10:61" x14ac:dyDescent="0.2">
      <c r="J5161" s="7"/>
      <c r="K5161" s="7"/>
      <c r="L5161" s="7"/>
      <c r="M5161" s="7"/>
      <c r="N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R5161" s="7"/>
      <c r="AT5161" s="7"/>
      <c r="AV5161" s="7"/>
      <c r="AW5161" s="7"/>
      <c r="AX5161" s="7"/>
      <c r="AY5161" s="7"/>
      <c r="AZ5161" s="7"/>
      <c r="BA5161" s="7"/>
      <c r="BI5161" s="7"/>
    </row>
    <row r="5162" spans="10:61" x14ac:dyDescent="0.2">
      <c r="J5162" s="7"/>
      <c r="K5162" s="7"/>
      <c r="L5162" s="7"/>
      <c r="M5162" s="7"/>
      <c r="N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R5162" s="7"/>
      <c r="AT5162" s="7"/>
      <c r="AV5162" s="7"/>
      <c r="AW5162" s="7"/>
      <c r="AX5162" s="7"/>
      <c r="AY5162" s="7"/>
      <c r="AZ5162" s="7"/>
      <c r="BA5162" s="7"/>
      <c r="BI5162" s="7"/>
    </row>
    <row r="5163" spans="10:61" x14ac:dyDescent="0.2">
      <c r="J5163" s="7"/>
      <c r="K5163" s="7"/>
      <c r="L5163" s="7"/>
      <c r="M5163" s="7"/>
      <c r="N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R5163" s="7"/>
      <c r="AT5163" s="7"/>
      <c r="AV5163" s="7"/>
      <c r="AW5163" s="7"/>
      <c r="AX5163" s="7"/>
      <c r="AY5163" s="7"/>
      <c r="AZ5163" s="7"/>
      <c r="BA5163" s="7"/>
      <c r="BI5163" s="7"/>
    </row>
    <row r="5164" spans="10:61" x14ac:dyDescent="0.2">
      <c r="J5164" s="7"/>
      <c r="K5164" s="7"/>
      <c r="L5164" s="7"/>
      <c r="M5164" s="7"/>
      <c r="N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R5164" s="7"/>
      <c r="AT5164" s="7"/>
      <c r="AV5164" s="7"/>
      <c r="AW5164" s="7"/>
      <c r="AX5164" s="7"/>
      <c r="AY5164" s="7"/>
      <c r="AZ5164" s="7"/>
      <c r="BA5164" s="7"/>
      <c r="BI5164" s="7"/>
    </row>
    <row r="5165" spans="10:61" x14ac:dyDescent="0.2">
      <c r="J5165" s="7"/>
      <c r="K5165" s="7"/>
      <c r="L5165" s="7"/>
      <c r="M5165" s="7"/>
      <c r="N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R5165" s="7"/>
      <c r="AT5165" s="7"/>
      <c r="AV5165" s="7"/>
      <c r="AW5165" s="7"/>
      <c r="AX5165" s="7"/>
      <c r="AY5165" s="7"/>
      <c r="AZ5165" s="7"/>
      <c r="BA5165" s="7"/>
      <c r="BI5165" s="7"/>
    </row>
    <row r="5166" spans="10:61" x14ac:dyDescent="0.2">
      <c r="J5166" s="7"/>
      <c r="K5166" s="7"/>
      <c r="L5166" s="7"/>
      <c r="M5166" s="7"/>
      <c r="N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R5166" s="7"/>
      <c r="AT5166" s="7"/>
      <c r="AV5166" s="7"/>
      <c r="AW5166" s="7"/>
      <c r="AX5166" s="7"/>
      <c r="AY5166" s="7"/>
      <c r="AZ5166" s="7"/>
      <c r="BA5166" s="7"/>
      <c r="BI5166" s="7"/>
    </row>
    <row r="5167" spans="10:61" x14ac:dyDescent="0.2">
      <c r="J5167" s="7"/>
      <c r="K5167" s="7"/>
      <c r="L5167" s="7"/>
      <c r="M5167" s="7"/>
      <c r="N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R5167" s="7"/>
      <c r="AT5167" s="7"/>
      <c r="AV5167" s="7"/>
      <c r="AW5167" s="7"/>
      <c r="AX5167" s="7"/>
      <c r="AY5167" s="7"/>
      <c r="AZ5167" s="7"/>
      <c r="BA5167" s="7"/>
      <c r="BI5167" s="7"/>
    </row>
    <row r="5168" spans="10:61" x14ac:dyDescent="0.2">
      <c r="J5168" s="7"/>
      <c r="K5168" s="7"/>
      <c r="L5168" s="7"/>
      <c r="M5168" s="7"/>
      <c r="N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R5168" s="7"/>
      <c r="AT5168" s="7"/>
      <c r="AV5168" s="7"/>
      <c r="AW5168" s="7"/>
      <c r="AX5168" s="7"/>
      <c r="AY5168" s="7"/>
      <c r="AZ5168" s="7"/>
      <c r="BA5168" s="7"/>
      <c r="BI5168" s="7"/>
    </row>
    <row r="5169" spans="10:61" x14ac:dyDescent="0.2">
      <c r="J5169" s="7"/>
      <c r="K5169" s="7"/>
      <c r="L5169" s="7"/>
      <c r="M5169" s="7"/>
      <c r="N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R5169" s="7"/>
      <c r="AT5169" s="7"/>
      <c r="AV5169" s="7"/>
      <c r="AW5169" s="7"/>
      <c r="AX5169" s="7"/>
      <c r="AY5169" s="7"/>
      <c r="AZ5169" s="7"/>
      <c r="BA5169" s="7"/>
      <c r="BI5169" s="7"/>
    </row>
    <row r="5170" spans="10:61" x14ac:dyDescent="0.2">
      <c r="J5170" s="7"/>
      <c r="K5170" s="7"/>
      <c r="L5170" s="7"/>
      <c r="M5170" s="7"/>
      <c r="N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R5170" s="7"/>
      <c r="AT5170" s="7"/>
      <c r="AV5170" s="7"/>
      <c r="AW5170" s="7"/>
      <c r="AX5170" s="7"/>
      <c r="AY5170" s="7"/>
      <c r="AZ5170" s="7"/>
      <c r="BA5170" s="7"/>
      <c r="BI5170" s="7"/>
    </row>
    <row r="5171" spans="10:61" x14ac:dyDescent="0.2">
      <c r="J5171" s="7"/>
      <c r="K5171" s="7"/>
      <c r="L5171" s="7"/>
      <c r="M5171" s="7"/>
      <c r="N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R5171" s="7"/>
      <c r="AT5171" s="7"/>
      <c r="AV5171" s="7"/>
      <c r="AW5171" s="7"/>
      <c r="AX5171" s="7"/>
      <c r="AY5171" s="7"/>
      <c r="AZ5171" s="7"/>
      <c r="BA5171" s="7"/>
      <c r="BI5171" s="7"/>
    </row>
    <row r="5172" spans="10:61" x14ac:dyDescent="0.2">
      <c r="J5172" s="7"/>
      <c r="K5172" s="7"/>
      <c r="L5172" s="7"/>
      <c r="M5172" s="7"/>
      <c r="N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R5172" s="7"/>
      <c r="AT5172" s="7"/>
      <c r="AV5172" s="7"/>
      <c r="AW5172" s="7"/>
      <c r="AX5172" s="7"/>
      <c r="AY5172" s="7"/>
      <c r="AZ5172" s="7"/>
      <c r="BA5172" s="7"/>
      <c r="BI5172" s="7"/>
    </row>
    <row r="5173" spans="10:61" x14ac:dyDescent="0.2">
      <c r="J5173" s="7"/>
      <c r="K5173" s="7"/>
      <c r="L5173" s="7"/>
      <c r="M5173" s="7"/>
      <c r="N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R5173" s="7"/>
      <c r="AT5173" s="7"/>
      <c r="AV5173" s="7"/>
      <c r="AW5173" s="7"/>
      <c r="AX5173" s="7"/>
      <c r="AY5173" s="7"/>
      <c r="AZ5173" s="7"/>
      <c r="BA5173" s="7"/>
      <c r="BI5173" s="7"/>
    </row>
    <row r="5174" spans="10:61" x14ac:dyDescent="0.2">
      <c r="J5174" s="7"/>
      <c r="K5174" s="7"/>
      <c r="L5174" s="7"/>
      <c r="M5174" s="7"/>
      <c r="N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R5174" s="7"/>
      <c r="AT5174" s="7"/>
      <c r="AV5174" s="7"/>
      <c r="AW5174" s="7"/>
      <c r="AX5174" s="7"/>
      <c r="AY5174" s="7"/>
      <c r="AZ5174" s="7"/>
      <c r="BA5174" s="7"/>
      <c r="BI5174" s="7"/>
    </row>
    <row r="5175" spans="10:61" x14ac:dyDescent="0.2">
      <c r="J5175" s="7"/>
      <c r="K5175" s="7"/>
      <c r="L5175" s="7"/>
      <c r="M5175" s="7"/>
      <c r="N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R5175" s="7"/>
      <c r="AT5175" s="7"/>
      <c r="AV5175" s="7"/>
      <c r="AW5175" s="7"/>
      <c r="AX5175" s="7"/>
      <c r="AY5175" s="7"/>
      <c r="AZ5175" s="7"/>
      <c r="BA5175" s="7"/>
      <c r="BI5175" s="7"/>
    </row>
    <row r="5176" spans="10:61" x14ac:dyDescent="0.2">
      <c r="J5176" s="7"/>
      <c r="K5176" s="7"/>
      <c r="L5176" s="7"/>
      <c r="M5176" s="7"/>
      <c r="N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R5176" s="7"/>
      <c r="AT5176" s="7"/>
      <c r="AV5176" s="7"/>
      <c r="AW5176" s="7"/>
      <c r="AX5176" s="7"/>
      <c r="AY5176" s="7"/>
      <c r="AZ5176" s="7"/>
      <c r="BA5176" s="7"/>
      <c r="BI5176" s="7"/>
    </row>
    <row r="5177" spans="10:61" x14ac:dyDescent="0.2">
      <c r="J5177" s="7"/>
      <c r="K5177" s="7"/>
      <c r="L5177" s="7"/>
      <c r="M5177" s="7"/>
      <c r="N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R5177" s="7"/>
      <c r="AT5177" s="7"/>
      <c r="AV5177" s="7"/>
      <c r="AW5177" s="7"/>
      <c r="AX5177" s="7"/>
      <c r="AY5177" s="7"/>
      <c r="AZ5177" s="7"/>
      <c r="BA5177" s="7"/>
      <c r="BI5177" s="7"/>
    </row>
    <row r="5178" spans="10:61" x14ac:dyDescent="0.2">
      <c r="J5178" s="7"/>
      <c r="K5178" s="7"/>
      <c r="L5178" s="7"/>
      <c r="M5178" s="7"/>
      <c r="N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R5178" s="7"/>
      <c r="AT5178" s="7"/>
      <c r="AV5178" s="7"/>
      <c r="AW5178" s="7"/>
      <c r="AX5178" s="7"/>
      <c r="AY5178" s="7"/>
      <c r="AZ5178" s="7"/>
      <c r="BA5178" s="7"/>
      <c r="BI5178" s="7"/>
    </row>
    <row r="5179" spans="10:61" x14ac:dyDescent="0.2">
      <c r="J5179" s="7"/>
      <c r="K5179" s="7"/>
      <c r="L5179" s="7"/>
      <c r="M5179" s="7"/>
      <c r="N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R5179" s="7"/>
      <c r="AT5179" s="7"/>
      <c r="AV5179" s="7"/>
      <c r="AW5179" s="7"/>
      <c r="AX5179" s="7"/>
      <c r="AY5179" s="7"/>
      <c r="AZ5179" s="7"/>
      <c r="BA5179" s="7"/>
      <c r="BI5179" s="7"/>
    </row>
    <row r="5180" spans="10:61" x14ac:dyDescent="0.2">
      <c r="J5180" s="7"/>
      <c r="K5180" s="7"/>
      <c r="L5180" s="7"/>
      <c r="M5180" s="7"/>
      <c r="N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R5180" s="7"/>
      <c r="AT5180" s="7"/>
      <c r="AV5180" s="7"/>
      <c r="AW5180" s="7"/>
      <c r="AX5180" s="7"/>
      <c r="AY5180" s="7"/>
      <c r="AZ5180" s="7"/>
      <c r="BA5180" s="7"/>
      <c r="BI5180" s="7"/>
    </row>
    <row r="5181" spans="10:61" x14ac:dyDescent="0.2">
      <c r="J5181" s="7"/>
      <c r="K5181" s="7"/>
      <c r="L5181" s="7"/>
      <c r="M5181" s="7"/>
      <c r="N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R5181" s="7"/>
      <c r="AT5181" s="7"/>
      <c r="AV5181" s="7"/>
      <c r="AW5181" s="7"/>
      <c r="AX5181" s="7"/>
      <c r="AY5181" s="7"/>
      <c r="AZ5181" s="7"/>
      <c r="BA5181" s="7"/>
      <c r="BI5181" s="7"/>
    </row>
    <row r="5182" spans="10:61" x14ac:dyDescent="0.2">
      <c r="J5182" s="7"/>
      <c r="K5182" s="7"/>
      <c r="L5182" s="7"/>
      <c r="M5182" s="7"/>
      <c r="N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R5182" s="7"/>
      <c r="AT5182" s="7"/>
      <c r="AV5182" s="7"/>
      <c r="AW5182" s="7"/>
      <c r="AX5182" s="7"/>
      <c r="AY5182" s="7"/>
      <c r="AZ5182" s="7"/>
      <c r="BA5182" s="7"/>
      <c r="BI5182" s="7"/>
    </row>
    <row r="5183" spans="10:61" x14ac:dyDescent="0.2">
      <c r="J5183" s="7"/>
      <c r="K5183" s="7"/>
      <c r="L5183" s="7"/>
      <c r="M5183" s="7"/>
      <c r="N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R5183" s="7"/>
      <c r="AT5183" s="7"/>
      <c r="AV5183" s="7"/>
      <c r="AW5183" s="7"/>
      <c r="AX5183" s="7"/>
      <c r="AY5183" s="7"/>
      <c r="AZ5183" s="7"/>
      <c r="BA5183" s="7"/>
      <c r="BI5183" s="7"/>
    </row>
    <row r="5184" spans="10:61" x14ac:dyDescent="0.2">
      <c r="J5184" s="7"/>
      <c r="K5184" s="7"/>
      <c r="L5184" s="7"/>
      <c r="M5184" s="7"/>
      <c r="N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R5184" s="7"/>
      <c r="AT5184" s="7"/>
      <c r="AV5184" s="7"/>
      <c r="AW5184" s="7"/>
      <c r="AX5184" s="7"/>
      <c r="AY5184" s="7"/>
      <c r="AZ5184" s="7"/>
      <c r="BA5184" s="7"/>
      <c r="BI5184" s="7"/>
    </row>
    <row r="5185" spans="10:61" x14ac:dyDescent="0.2">
      <c r="J5185" s="7"/>
      <c r="K5185" s="7"/>
      <c r="L5185" s="7"/>
      <c r="M5185" s="7"/>
      <c r="N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R5185" s="7"/>
      <c r="AT5185" s="7"/>
      <c r="AV5185" s="7"/>
      <c r="AW5185" s="7"/>
      <c r="AX5185" s="7"/>
      <c r="AY5185" s="7"/>
      <c r="AZ5185" s="7"/>
      <c r="BA5185" s="7"/>
      <c r="BI5185" s="7"/>
    </row>
    <row r="5186" spans="10:61" x14ac:dyDescent="0.2">
      <c r="J5186" s="7"/>
      <c r="K5186" s="7"/>
      <c r="L5186" s="7"/>
      <c r="M5186" s="7"/>
      <c r="N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R5186" s="7"/>
      <c r="AT5186" s="7"/>
      <c r="AV5186" s="7"/>
      <c r="AW5186" s="7"/>
      <c r="AX5186" s="7"/>
      <c r="AY5186" s="7"/>
      <c r="AZ5186" s="7"/>
      <c r="BA5186" s="7"/>
      <c r="BI5186" s="7"/>
    </row>
    <row r="5187" spans="10:61" x14ac:dyDescent="0.2">
      <c r="J5187" s="7"/>
      <c r="K5187" s="7"/>
      <c r="L5187" s="7"/>
      <c r="M5187" s="7"/>
      <c r="N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R5187" s="7"/>
      <c r="AT5187" s="7"/>
      <c r="AV5187" s="7"/>
      <c r="AW5187" s="7"/>
      <c r="AX5187" s="7"/>
      <c r="AY5187" s="7"/>
      <c r="AZ5187" s="7"/>
      <c r="BA5187" s="7"/>
      <c r="BI5187" s="7"/>
    </row>
    <row r="5188" spans="10:61" x14ac:dyDescent="0.2">
      <c r="J5188" s="7"/>
      <c r="K5188" s="7"/>
      <c r="L5188" s="7"/>
      <c r="M5188" s="7"/>
      <c r="N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R5188" s="7"/>
      <c r="AT5188" s="7"/>
      <c r="AV5188" s="7"/>
      <c r="AW5188" s="7"/>
      <c r="AX5188" s="7"/>
      <c r="AY5188" s="7"/>
      <c r="AZ5188" s="7"/>
      <c r="BA5188" s="7"/>
      <c r="BI5188" s="7"/>
    </row>
    <row r="5189" spans="10:61" x14ac:dyDescent="0.2">
      <c r="J5189" s="7"/>
      <c r="K5189" s="7"/>
      <c r="L5189" s="7"/>
      <c r="M5189" s="7"/>
      <c r="N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R5189" s="7"/>
      <c r="AT5189" s="7"/>
      <c r="AV5189" s="7"/>
      <c r="AW5189" s="7"/>
      <c r="AX5189" s="7"/>
      <c r="AY5189" s="7"/>
      <c r="AZ5189" s="7"/>
      <c r="BA5189" s="7"/>
      <c r="BI5189" s="7"/>
    </row>
    <row r="5190" spans="10:61" x14ac:dyDescent="0.2">
      <c r="J5190" s="7"/>
      <c r="K5190" s="7"/>
      <c r="L5190" s="7"/>
      <c r="M5190" s="7"/>
      <c r="N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R5190" s="7"/>
      <c r="AT5190" s="7"/>
      <c r="AV5190" s="7"/>
      <c r="AW5190" s="7"/>
      <c r="AX5190" s="7"/>
      <c r="AY5190" s="7"/>
      <c r="AZ5190" s="7"/>
      <c r="BA5190" s="7"/>
      <c r="BI5190" s="7"/>
    </row>
    <row r="5191" spans="10:61" x14ac:dyDescent="0.2">
      <c r="J5191" s="7"/>
      <c r="K5191" s="7"/>
      <c r="L5191" s="7"/>
      <c r="M5191" s="7"/>
      <c r="N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R5191" s="7"/>
      <c r="AT5191" s="7"/>
      <c r="AV5191" s="7"/>
      <c r="AW5191" s="7"/>
      <c r="AX5191" s="7"/>
      <c r="AY5191" s="7"/>
      <c r="AZ5191" s="7"/>
      <c r="BA5191" s="7"/>
      <c r="BI5191" s="7"/>
    </row>
    <row r="5192" spans="10:61" x14ac:dyDescent="0.2">
      <c r="J5192" s="7"/>
      <c r="K5192" s="7"/>
      <c r="L5192" s="7"/>
      <c r="M5192" s="7"/>
      <c r="N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R5192" s="7"/>
      <c r="AT5192" s="7"/>
      <c r="AV5192" s="7"/>
      <c r="AW5192" s="7"/>
      <c r="AX5192" s="7"/>
      <c r="AY5192" s="7"/>
      <c r="AZ5192" s="7"/>
      <c r="BA5192" s="7"/>
      <c r="BI5192" s="7"/>
    </row>
    <row r="5193" spans="10:61" x14ac:dyDescent="0.2">
      <c r="J5193" s="7"/>
      <c r="K5193" s="7"/>
      <c r="L5193" s="7"/>
      <c r="M5193" s="7"/>
      <c r="N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R5193" s="7"/>
      <c r="AT5193" s="7"/>
      <c r="AV5193" s="7"/>
      <c r="AW5193" s="7"/>
      <c r="AX5193" s="7"/>
      <c r="AY5193" s="7"/>
      <c r="AZ5193" s="7"/>
      <c r="BA5193" s="7"/>
      <c r="BI5193" s="7"/>
    </row>
    <row r="5194" spans="10:61" x14ac:dyDescent="0.2">
      <c r="J5194" s="7"/>
      <c r="K5194" s="7"/>
      <c r="L5194" s="7"/>
      <c r="M5194" s="7"/>
      <c r="N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R5194" s="7"/>
      <c r="AT5194" s="7"/>
      <c r="AV5194" s="7"/>
      <c r="AW5194" s="7"/>
      <c r="AX5194" s="7"/>
      <c r="AY5194" s="7"/>
      <c r="AZ5194" s="7"/>
      <c r="BA5194" s="7"/>
      <c r="BI5194" s="7"/>
    </row>
    <row r="5195" spans="10:61" x14ac:dyDescent="0.2">
      <c r="J5195" s="7"/>
      <c r="K5195" s="7"/>
      <c r="L5195" s="7"/>
      <c r="M5195" s="7"/>
      <c r="N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R5195" s="7"/>
      <c r="AT5195" s="7"/>
      <c r="AV5195" s="7"/>
      <c r="AW5195" s="7"/>
      <c r="AX5195" s="7"/>
      <c r="AY5195" s="7"/>
      <c r="AZ5195" s="7"/>
      <c r="BA5195" s="7"/>
      <c r="BI5195" s="7"/>
    </row>
    <row r="5196" spans="10:61" x14ac:dyDescent="0.2">
      <c r="J5196" s="7"/>
      <c r="K5196" s="7"/>
      <c r="L5196" s="7"/>
      <c r="M5196" s="7"/>
      <c r="N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R5196" s="7"/>
      <c r="AT5196" s="7"/>
      <c r="AV5196" s="7"/>
      <c r="AW5196" s="7"/>
      <c r="AX5196" s="7"/>
      <c r="AY5196" s="7"/>
      <c r="AZ5196" s="7"/>
      <c r="BA5196" s="7"/>
      <c r="BI5196" s="7"/>
    </row>
    <row r="5197" spans="10:61" x14ac:dyDescent="0.2">
      <c r="J5197" s="7"/>
      <c r="K5197" s="7"/>
      <c r="L5197" s="7"/>
      <c r="M5197" s="7"/>
      <c r="N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R5197" s="7"/>
      <c r="AT5197" s="7"/>
      <c r="AV5197" s="7"/>
      <c r="AW5197" s="7"/>
      <c r="AX5197" s="7"/>
      <c r="AY5197" s="7"/>
      <c r="AZ5197" s="7"/>
      <c r="BA5197" s="7"/>
      <c r="BI5197" s="7"/>
    </row>
    <row r="5198" spans="10:61" x14ac:dyDescent="0.2">
      <c r="J5198" s="7"/>
      <c r="K5198" s="7"/>
      <c r="L5198" s="7"/>
      <c r="M5198" s="7"/>
      <c r="N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R5198" s="7"/>
      <c r="AT5198" s="7"/>
      <c r="AV5198" s="7"/>
      <c r="AW5198" s="7"/>
      <c r="AX5198" s="7"/>
      <c r="AY5198" s="7"/>
      <c r="AZ5198" s="7"/>
      <c r="BA5198" s="7"/>
      <c r="BI5198" s="7"/>
    </row>
    <row r="5199" spans="10:61" x14ac:dyDescent="0.2">
      <c r="J5199" s="7"/>
      <c r="K5199" s="7"/>
      <c r="L5199" s="7"/>
      <c r="M5199" s="7"/>
      <c r="N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R5199" s="7"/>
      <c r="AT5199" s="7"/>
      <c r="AV5199" s="7"/>
      <c r="AW5199" s="7"/>
      <c r="AX5199" s="7"/>
      <c r="AY5199" s="7"/>
      <c r="AZ5199" s="7"/>
      <c r="BA5199" s="7"/>
      <c r="BI5199" s="7"/>
    </row>
    <row r="5200" spans="10:61" x14ac:dyDescent="0.2">
      <c r="J5200" s="7"/>
      <c r="K5200" s="7"/>
      <c r="L5200" s="7"/>
      <c r="M5200" s="7"/>
      <c r="N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R5200" s="7"/>
      <c r="AT5200" s="7"/>
      <c r="AV5200" s="7"/>
      <c r="AW5200" s="7"/>
      <c r="AX5200" s="7"/>
      <c r="AY5200" s="7"/>
      <c r="AZ5200" s="7"/>
      <c r="BA5200" s="7"/>
      <c r="BI5200" s="7"/>
    </row>
    <row r="5201" spans="10:61" x14ac:dyDescent="0.2">
      <c r="J5201" s="7"/>
      <c r="K5201" s="7"/>
      <c r="L5201" s="7"/>
      <c r="M5201" s="7"/>
      <c r="N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R5201" s="7"/>
      <c r="AT5201" s="7"/>
      <c r="AV5201" s="7"/>
      <c r="AW5201" s="7"/>
      <c r="AX5201" s="7"/>
      <c r="AY5201" s="7"/>
      <c r="AZ5201" s="7"/>
      <c r="BA5201" s="7"/>
      <c r="BI5201" s="7"/>
    </row>
    <row r="5202" spans="10:61" x14ac:dyDescent="0.2">
      <c r="J5202" s="7"/>
      <c r="K5202" s="7"/>
      <c r="L5202" s="7"/>
      <c r="M5202" s="7"/>
      <c r="N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R5202" s="7"/>
      <c r="AT5202" s="7"/>
      <c r="AV5202" s="7"/>
      <c r="AW5202" s="7"/>
      <c r="AX5202" s="7"/>
      <c r="AY5202" s="7"/>
      <c r="AZ5202" s="7"/>
      <c r="BA5202" s="7"/>
      <c r="BI5202" s="7"/>
    </row>
    <row r="5203" spans="10:61" x14ac:dyDescent="0.2">
      <c r="J5203" s="7"/>
      <c r="K5203" s="7"/>
      <c r="L5203" s="7"/>
      <c r="M5203" s="7"/>
      <c r="N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R5203" s="7"/>
      <c r="AT5203" s="7"/>
      <c r="AV5203" s="7"/>
      <c r="AW5203" s="7"/>
      <c r="AX5203" s="7"/>
      <c r="AY5203" s="7"/>
      <c r="AZ5203" s="7"/>
      <c r="BA5203" s="7"/>
      <c r="BI5203" s="7"/>
    </row>
    <row r="5204" spans="10:61" x14ac:dyDescent="0.2">
      <c r="J5204" s="7"/>
      <c r="K5204" s="7"/>
      <c r="L5204" s="7"/>
      <c r="M5204" s="7"/>
      <c r="N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R5204" s="7"/>
      <c r="AT5204" s="7"/>
      <c r="AV5204" s="7"/>
      <c r="AW5204" s="7"/>
      <c r="AX5204" s="7"/>
      <c r="AY5204" s="7"/>
      <c r="AZ5204" s="7"/>
      <c r="BA5204" s="7"/>
      <c r="BI5204" s="7"/>
    </row>
    <row r="5205" spans="10:61" x14ac:dyDescent="0.2">
      <c r="J5205" s="7"/>
      <c r="K5205" s="7"/>
      <c r="L5205" s="7"/>
      <c r="M5205" s="7"/>
      <c r="N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R5205" s="7"/>
      <c r="AT5205" s="7"/>
      <c r="AV5205" s="7"/>
      <c r="AW5205" s="7"/>
      <c r="AX5205" s="7"/>
      <c r="AY5205" s="7"/>
      <c r="AZ5205" s="7"/>
      <c r="BA5205" s="7"/>
      <c r="BI5205" s="7"/>
    </row>
    <row r="5206" spans="10:61" x14ac:dyDescent="0.2">
      <c r="J5206" s="7"/>
      <c r="K5206" s="7"/>
      <c r="L5206" s="7"/>
      <c r="M5206" s="7"/>
      <c r="N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R5206" s="7"/>
      <c r="AT5206" s="7"/>
      <c r="AV5206" s="7"/>
      <c r="AW5206" s="7"/>
      <c r="AX5206" s="7"/>
      <c r="AY5206" s="7"/>
      <c r="AZ5206" s="7"/>
      <c r="BA5206" s="7"/>
      <c r="BI5206" s="7"/>
    </row>
    <row r="5207" spans="10:61" x14ac:dyDescent="0.2">
      <c r="J5207" s="7"/>
      <c r="K5207" s="7"/>
      <c r="L5207" s="7"/>
      <c r="M5207" s="7"/>
      <c r="N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R5207" s="7"/>
      <c r="AT5207" s="7"/>
      <c r="AV5207" s="7"/>
      <c r="AW5207" s="7"/>
      <c r="AX5207" s="7"/>
      <c r="AY5207" s="7"/>
      <c r="AZ5207" s="7"/>
      <c r="BA5207" s="7"/>
      <c r="BI5207" s="7"/>
    </row>
    <row r="5208" spans="10:61" x14ac:dyDescent="0.2">
      <c r="J5208" s="7"/>
      <c r="K5208" s="7"/>
      <c r="L5208" s="7"/>
      <c r="M5208" s="7"/>
      <c r="N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R5208" s="7"/>
      <c r="AT5208" s="7"/>
      <c r="AV5208" s="7"/>
      <c r="AW5208" s="7"/>
      <c r="AX5208" s="7"/>
      <c r="AY5208" s="7"/>
      <c r="AZ5208" s="7"/>
      <c r="BA5208" s="7"/>
      <c r="BI5208" s="7"/>
    </row>
    <row r="5209" spans="10:61" x14ac:dyDescent="0.2">
      <c r="J5209" s="7"/>
      <c r="K5209" s="7"/>
      <c r="L5209" s="7"/>
      <c r="M5209" s="7"/>
      <c r="N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R5209" s="7"/>
      <c r="AT5209" s="7"/>
      <c r="AV5209" s="7"/>
      <c r="AW5209" s="7"/>
      <c r="AX5209" s="7"/>
      <c r="AY5209" s="7"/>
      <c r="AZ5209" s="7"/>
      <c r="BA5209" s="7"/>
      <c r="BI5209" s="7"/>
    </row>
    <row r="5210" spans="10:61" x14ac:dyDescent="0.2">
      <c r="J5210" s="7"/>
      <c r="K5210" s="7"/>
      <c r="L5210" s="7"/>
      <c r="M5210" s="7"/>
      <c r="N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R5210" s="7"/>
      <c r="AT5210" s="7"/>
      <c r="AV5210" s="7"/>
      <c r="AW5210" s="7"/>
      <c r="AX5210" s="7"/>
      <c r="AY5210" s="7"/>
      <c r="AZ5210" s="7"/>
      <c r="BA5210" s="7"/>
      <c r="BI5210" s="7"/>
    </row>
    <row r="5211" spans="10:61" x14ac:dyDescent="0.2">
      <c r="J5211" s="7"/>
      <c r="K5211" s="7"/>
      <c r="L5211" s="7"/>
      <c r="M5211" s="7"/>
      <c r="N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R5211" s="7"/>
      <c r="AT5211" s="7"/>
      <c r="AV5211" s="7"/>
      <c r="AW5211" s="7"/>
      <c r="AX5211" s="7"/>
      <c r="AY5211" s="7"/>
      <c r="AZ5211" s="7"/>
      <c r="BA5211" s="7"/>
      <c r="BI5211" s="7"/>
    </row>
    <row r="5212" spans="10:61" x14ac:dyDescent="0.2">
      <c r="J5212" s="7"/>
      <c r="K5212" s="7"/>
      <c r="L5212" s="7"/>
      <c r="M5212" s="7"/>
      <c r="N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R5212" s="7"/>
      <c r="AT5212" s="7"/>
      <c r="AV5212" s="7"/>
      <c r="AW5212" s="7"/>
      <c r="AX5212" s="7"/>
      <c r="AY5212" s="7"/>
      <c r="AZ5212" s="7"/>
      <c r="BA5212" s="7"/>
      <c r="BI5212" s="7"/>
    </row>
    <row r="5213" spans="10:61" x14ac:dyDescent="0.2">
      <c r="J5213" s="7"/>
      <c r="K5213" s="7"/>
      <c r="L5213" s="7"/>
      <c r="M5213" s="7"/>
      <c r="N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R5213" s="7"/>
      <c r="AT5213" s="7"/>
      <c r="AV5213" s="7"/>
      <c r="AW5213" s="7"/>
      <c r="AX5213" s="7"/>
      <c r="AY5213" s="7"/>
      <c r="AZ5213" s="7"/>
      <c r="BA5213" s="7"/>
      <c r="BI5213" s="7"/>
    </row>
    <row r="5214" spans="10:61" x14ac:dyDescent="0.2">
      <c r="J5214" s="7"/>
      <c r="K5214" s="7"/>
      <c r="L5214" s="7"/>
      <c r="M5214" s="7"/>
      <c r="N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R5214" s="7"/>
      <c r="AT5214" s="7"/>
      <c r="AV5214" s="7"/>
      <c r="AW5214" s="7"/>
      <c r="AX5214" s="7"/>
      <c r="AY5214" s="7"/>
      <c r="AZ5214" s="7"/>
      <c r="BA5214" s="7"/>
      <c r="BI5214" s="7"/>
    </row>
    <row r="5215" spans="10:61" x14ac:dyDescent="0.2">
      <c r="J5215" s="7"/>
      <c r="K5215" s="7"/>
      <c r="L5215" s="7"/>
      <c r="M5215" s="7"/>
      <c r="N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R5215" s="7"/>
      <c r="AT5215" s="7"/>
      <c r="AV5215" s="7"/>
      <c r="AW5215" s="7"/>
      <c r="AX5215" s="7"/>
      <c r="AY5215" s="7"/>
      <c r="AZ5215" s="7"/>
      <c r="BA5215" s="7"/>
      <c r="BI5215" s="7"/>
    </row>
    <row r="5216" spans="10:61" x14ac:dyDescent="0.2">
      <c r="J5216" s="7"/>
      <c r="K5216" s="7"/>
      <c r="L5216" s="7"/>
      <c r="M5216" s="7"/>
      <c r="N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R5216" s="7"/>
      <c r="AT5216" s="7"/>
      <c r="AV5216" s="7"/>
      <c r="AW5216" s="7"/>
      <c r="AX5216" s="7"/>
      <c r="AY5216" s="7"/>
      <c r="AZ5216" s="7"/>
      <c r="BA5216" s="7"/>
      <c r="BI5216" s="7"/>
    </row>
    <row r="5217" spans="10:61" x14ac:dyDescent="0.2">
      <c r="J5217" s="7"/>
      <c r="K5217" s="7"/>
      <c r="L5217" s="7"/>
      <c r="M5217" s="7"/>
      <c r="N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R5217" s="7"/>
      <c r="AT5217" s="7"/>
      <c r="AV5217" s="7"/>
      <c r="AW5217" s="7"/>
      <c r="AX5217" s="7"/>
      <c r="AY5217" s="7"/>
      <c r="AZ5217" s="7"/>
      <c r="BA5217" s="7"/>
      <c r="BI5217" s="7"/>
    </row>
    <row r="5218" spans="10:61" x14ac:dyDescent="0.2">
      <c r="J5218" s="7"/>
      <c r="K5218" s="7"/>
      <c r="L5218" s="7"/>
      <c r="M5218" s="7"/>
      <c r="N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R5218" s="7"/>
      <c r="AT5218" s="7"/>
      <c r="AV5218" s="7"/>
      <c r="AW5218" s="7"/>
      <c r="AX5218" s="7"/>
      <c r="AY5218" s="7"/>
      <c r="AZ5218" s="7"/>
      <c r="BA5218" s="7"/>
      <c r="BI5218" s="7"/>
    </row>
    <row r="5219" spans="10:61" x14ac:dyDescent="0.2">
      <c r="J5219" s="7"/>
      <c r="K5219" s="7"/>
      <c r="L5219" s="7"/>
      <c r="M5219" s="7"/>
      <c r="N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R5219" s="7"/>
      <c r="AT5219" s="7"/>
      <c r="AV5219" s="7"/>
      <c r="AW5219" s="7"/>
      <c r="AX5219" s="7"/>
      <c r="AY5219" s="7"/>
      <c r="AZ5219" s="7"/>
      <c r="BA5219" s="7"/>
      <c r="BI5219" s="7"/>
    </row>
    <row r="5220" spans="10:61" x14ac:dyDescent="0.2">
      <c r="J5220" s="7"/>
      <c r="K5220" s="7"/>
      <c r="L5220" s="7"/>
      <c r="M5220" s="7"/>
      <c r="N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R5220" s="7"/>
      <c r="AT5220" s="7"/>
      <c r="AV5220" s="7"/>
      <c r="AW5220" s="7"/>
      <c r="AX5220" s="7"/>
      <c r="AY5220" s="7"/>
      <c r="AZ5220" s="7"/>
      <c r="BA5220" s="7"/>
      <c r="BI5220" s="7"/>
    </row>
    <row r="5221" spans="10:61" x14ac:dyDescent="0.2">
      <c r="J5221" s="7"/>
      <c r="K5221" s="7"/>
      <c r="L5221" s="7"/>
      <c r="M5221" s="7"/>
      <c r="N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R5221" s="7"/>
      <c r="AT5221" s="7"/>
      <c r="AV5221" s="7"/>
      <c r="AW5221" s="7"/>
      <c r="AX5221" s="7"/>
      <c r="AY5221" s="7"/>
      <c r="AZ5221" s="7"/>
      <c r="BA5221" s="7"/>
      <c r="BI5221" s="7"/>
    </row>
    <row r="5222" spans="10:61" x14ac:dyDescent="0.2">
      <c r="J5222" s="7"/>
      <c r="K5222" s="7"/>
      <c r="L5222" s="7"/>
      <c r="M5222" s="7"/>
      <c r="N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R5222" s="7"/>
      <c r="AT5222" s="7"/>
      <c r="AV5222" s="7"/>
      <c r="AW5222" s="7"/>
      <c r="AX5222" s="7"/>
      <c r="AY5222" s="7"/>
      <c r="AZ5222" s="7"/>
      <c r="BA5222" s="7"/>
      <c r="BI5222" s="7"/>
    </row>
    <row r="5223" spans="10:61" x14ac:dyDescent="0.2">
      <c r="J5223" s="7"/>
      <c r="K5223" s="7"/>
      <c r="L5223" s="7"/>
      <c r="M5223" s="7"/>
      <c r="N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R5223" s="7"/>
      <c r="AT5223" s="7"/>
      <c r="AV5223" s="7"/>
      <c r="AW5223" s="7"/>
      <c r="AX5223" s="7"/>
      <c r="AY5223" s="7"/>
      <c r="AZ5223" s="7"/>
      <c r="BA5223" s="7"/>
      <c r="BI5223" s="7"/>
    </row>
    <row r="5224" spans="10:61" x14ac:dyDescent="0.2">
      <c r="J5224" s="7"/>
      <c r="K5224" s="7"/>
      <c r="L5224" s="7"/>
      <c r="M5224" s="7"/>
      <c r="N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R5224" s="7"/>
      <c r="AT5224" s="7"/>
      <c r="AV5224" s="7"/>
      <c r="AW5224" s="7"/>
      <c r="AX5224" s="7"/>
      <c r="AY5224" s="7"/>
      <c r="AZ5224" s="7"/>
      <c r="BA5224" s="7"/>
      <c r="BI5224" s="7"/>
    </row>
    <row r="5225" spans="10:61" x14ac:dyDescent="0.2">
      <c r="J5225" s="7"/>
      <c r="K5225" s="7"/>
      <c r="L5225" s="7"/>
      <c r="M5225" s="7"/>
      <c r="N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R5225" s="7"/>
      <c r="AT5225" s="7"/>
      <c r="AV5225" s="7"/>
      <c r="AW5225" s="7"/>
      <c r="AX5225" s="7"/>
      <c r="AY5225" s="7"/>
      <c r="AZ5225" s="7"/>
      <c r="BA5225" s="7"/>
      <c r="BI5225" s="7"/>
    </row>
    <row r="5226" spans="10:61" x14ac:dyDescent="0.2">
      <c r="J5226" s="7"/>
      <c r="K5226" s="7"/>
      <c r="L5226" s="7"/>
      <c r="M5226" s="7"/>
      <c r="N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R5226" s="7"/>
      <c r="AT5226" s="7"/>
      <c r="AV5226" s="7"/>
      <c r="AW5226" s="7"/>
      <c r="AX5226" s="7"/>
      <c r="AY5226" s="7"/>
      <c r="AZ5226" s="7"/>
      <c r="BA5226" s="7"/>
      <c r="BI5226" s="7"/>
    </row>
    <row r="5227" spans="10:61" x14ac:dyDescent="0.2">
      <c r="J5227" s="7"/>
      <c r="K5227" s="7"/>
      <c r="L5227" s="7"/>
      <c r="M5227" s="7"/>
      <c r="N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R5227" s="7"/>
      <c r="AT5227" s="7"/>
      <c r="AV5227" s="7"/>
      <c r="AW5227" s="7"/>
      <c r="AX5227" s="7"/>
      <c r="AY5227" s="7"/>
      <c r="AZ5227" s="7"/>
      <c r="BA5227" s="7"/>
      <c r="BI5227" s="7"/>
    </row>
    <row r="5228" spans="10:61" x14ac:dyDescent="0.2">
      <c r="J5228" s="7"/>
      <c r="K5228" s="7"/>
      <c r="L5228" s="7"/>
      <c r="M5228" s="7"/>
      <c r="N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R5228" s="7"/>
      <c r="AT5228" s="7"/>
      <c r="AV5228" s="7"/>
      <c r="AW5228" s="7"/>
      <c r="AX5228" s="7"/>
      <c r="AY5228" s="7"/>
      <c r="AZ5228" s="7"/>
      <c r="BA5228" s="7"/>
      <c r="BI5228" s="7"/>
    </row>
    <row r="5229" spans="10:61" x14ac:dyDescent="0.2">
      <c r="J5229" s="7"/>
      <c r="K5229" s="7"/>
      <c r="L5229" s="7"/>
      <c r="M5229" s="7"/>
      <c r="N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R5229" s="7"/>
      <c r="AT5229" s="7"/>
      <c r="AV5229" s="7"/>
      <c r="AW5229" s="7"/>
      <c r="AX5229" s="7"/>
      <c r="AY5229" s="7"/>
      <c r="AZ5229" s="7"/>
      <c r="BA5229" s="7"/>
      <c r="BI5229" s="7"/>
    </row>
    <row r="5230" spans="10:61" x14ac:dyDescent="0.2">
      <c r="J5230" s="7"/>
      <c r="K5230" s="7"/>
      <c r="L5230" s="7"/>
      <c r="M5230" s="7"/>
      <c r="N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R5230" s="7"/>
      <c r="AT5230" s="7"/>
      <c r="AV5230" s="7"/>
      <c r="AW5230" s="7"/>
      <c r="AX5230" s="7"/>
      <c r="AY5230" s="7"/>
      <c r="AZ5230" s="7"/>
      <c r="BA5230" s="7"/>
      <c r="BI5230" s="7"/>
    </row>
    <row r="5231" spans="10:61" x14ac:dyDescent="0.2">
      <c r="J5231" s="7"/>
      <c r="K5231" s="7"/>
      <c r="L5231" s="7"/>
      <c r="M5231" s="7"/>
      <c r="N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R5231" s="7"/>
      <c r="AT5231" s="7"/>
      <c r="AV5231" s="7"/>
      <c r="AW5231" s="7"/>
      <c r="AX5231" s="7"/>
      <c r="AY5231" s="7"/>
      <c r="AZ5231" s="7"/>
      <c r="BA5231" s="7"/>
      <c r="BI5231" s="7"/>
    </row>
    <row r="5232" spans="10:61" x14ac:dyDescent="0.2">
      <c r="J5232" s="7"/>
      <c r="K5232" s="7"/>
      <c r="L5232" s="7"/>
      <c r="M5232" s="7"/>
      <c r="N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R5232" s="7"/>
      <c r="AT5232" s="7"/>
      <c r="AV5232" s="7"/>
      <c r="AW5232" s="7"/>
      <c r="AX5232" s="7"/>
      <c r="AY5232" s="7"/>
      <c r="AZ5232" s="7"/>
      <c r="BA5232" s="7"/>
      <c r="BI5232" s="7"/>
    </row>
    <row r="5233" spans="10:61" x14ac:dyDescent="0.2">
      <c r="J5233" s="7"/>
      <c r="K5233" s="7"/>
      <c r="L5233" s="7"/>
      <c r="M5233" s="7"/>
      <c r="N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R5233" s="7"/>
      <c r="AT5233" s="7"/>
      <c r="AV5233" s="7"/>
      <c r="AW5233" s="7"/>
      <c r="AX5233" s="7"/>
      <c r="AY5233" s="7"/>
      <c r="AZ5233" s="7"/>
      <c r="BA5233" s="7"/>
      <c r="BI5233" s="7"/>
    </row>
    <row r="5234" spans="10:61" x14ac:dyDescent="0.2">
      <c r="J5234" s="7"/>
      <c r="K5234" s="7"/>
      <c r="L5234" s="7"/>
      <c r="M5234" s="7"/>
      <c r="N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R5234" s="7"/>
      <c r="AT5234" s="7"/>
      <c r="AV5234" s="7"/>
      <c r="AW5234" s="7"/>
      <c r="AX5234" s="7"/>
      <c r="AY5234" s="7"/>
      <c r="AZ5234" s="7"/>
      <c r="BA5234" s="7"/>
      <c r="BI5234" s="7"/>
    </row>
    <row r="5235" spans="10:61" x14ac:dyDescent="0.2">
      <c r="J5235" s="7"/>
      <c r="K5235" s="7"/>
      <c r="L5235" s="7"/>
      <c r="M5235" s="7"/>
      <c r="N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R5235" s="7"/>
      <c r="AT5235" s="7"/>
      <c r="AV5235" s="7"/>
      <c r="AW5235" s="7"/>
      <c r="AX5235" s="7"/>
      <c r="AY5235" s="7"/>
      <c r="AZ5235" s="7"/>
      <c r="BA5235" s="7"/>
      <c r="BI5235" s="7"/>
    </row>
    <row r="5236" spans="10:61" x14ac:dyDescent="0.2">
      <c r="J5236" s="7"/>
      <c r="K5236" s="7"/>
      <c r="L5236" s="7"/>
      <c r="M5236" s="7"/>
      <c r="N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R5236" s="7"/>
      <c r="AT5236" s="7"/>
      <c r="AV5236" s="7"/>
      <c r="AW5236" s="7"/>
      <c r="AX5236" s="7"/>
      <c r="AY5236" s="7"/>
      <c r="AZ5236" s="7"/>
      <c r="BA5236" s="7"/>
      <c r="BI5236" s="7"/>
    </row>
    <row r="5237" spans="10:61" x14ac:dyDescent="0.2">
      <c r="J5237" s="7"/>
      <c r="K5237" s="7"/>
      <c r="L5237" s="7"/>
      <c r="M5237" s="7"/>
      <c r="N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R5237" s="7"/>
      <c r="AT5237" s="7"/>
      <c r="AV5237" s="7"/>
      <c r="AW5237" s="7"/>
      <c r="AX5237" s="7"/>
      <c r="AY5237" s="7"/>
      <c r="AZ5237" s="7"/>
      <c r="BA5237" s="7"/>
      <c r="BI5237" s="7"/>
    </row>
    <row r="5238" spans="10:61" x14ac:dyDescent="0.2">
      <c r="J5238" s="7"/>
      <c r="K5238" s="7"/>
      <c r="L5238" s="7"/>
      <c r="M5238" s="7"/>
      <c r="N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R5238" s="7"/>
      <c r="AT5238" s="7"/>
      <c r="AV5238" s="7"/>
      <c r="AW5238" s="7"/>
      <c r="AX5238" s="7"/>
      <c r="AY5238" s="7"/>
      <c r="AZ5238" s="7"/>
      <c r="BA5238" s="7"/>
      <c r="BI5238" s="7"/>
    </row>
    <row r="5239" spans="10:61" x14ac:dyDescent="0.2">
      <c r="J5239" s="7"/>
      <c r="K5239" s="7"/>
      <c r="L5239" s="7"/>
      <c r="M5239" s="7"/>
      <c r="N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R5239" s="7"/>
      <c r="AT5239" s="7"/>
      <c r="AV5239" s="7"/>
      <c r="AW5239" s="7"/>
      <c r="AX5239" s="7"/>
      <c r="AY5239" s="7"/>
      <c r="AZ5239" s="7"/>
      <c r="BA5239" s="7"/>
      <c r="BI5239" s="7"/>
    </row>
    <row r="5240" spans="10:61" x14ac:dyDescent="0.2">
      <c r="J5240" s="7"/>
      <c r="K5240" s="7"/>
      <c r="L5240" s="7"/>
      <c r="M5240" s="7"/>
      <c r="N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R5240" s="7"/>
      <c r="AT5240" s="7"/>
      <c r="AV5240" s="7"/>
      <c r="AW5240" s="7"/>
      <c r="AX5240" s="7"/>
      <c r="AY5240" s="7"/>
      <c r="AZ5240" s="7"/>
      <c r="BA5240" s="7"/>
      <c r="BI5240" s="7"/>
    </row>
    <row r="5241" spans="10:61" x14ac:dyDescent="0.2">
      <c r="J5241" s="7"/>
      <c r="K5241" s="7"/>
      <c r="L5241" s="7"/>
      <c r="M5241" s="7"/>
      <c r="N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R5241" s="7"/>
      <c r="AT5241" s="7"/>
      <c r="AV5241" s="7"/>
      <c r="AW5241" s="7"/>
      <c r="AX5241" s="7"/>
      <c r="AY5241" s="7"/>
      <c r="AZ5241" s="7"/>
      <c r="BA5241" s="7"/>
      <c r="BI5241" s="7"/>
    </row>
    <row r="5242" spans="10:61" x14ac:dyDescent="0.2">
      <c r="J5242" s="7"/>
      <c r="K5242" s="7"/>
      <c r="L5242" s="7"/>
      <c r="M5242" s="7"/>
      <c r="N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R5242" s="7"/>
      <c r="AT5242" s="7"/>
      <c r="AV5242" s="7"/>
      <c r="AW5242" s="7"/>
      <c r="AX5242" s="7"/>
      <c r="AY5242" s="7"/>
      <c r="AZ5242" s="7"/>
      <c r="BA5242" s="7"/>
      <c r="BI5242" s="7"/>
    </row>
    <row r="5243" spans="10:61" x14ac:dyDescent="0.2">
      <c r="J5243" s="7"/>
      <c r="K5243" s="7"/>
      <c r="L5243" s="7"/>
      <c r="M5243" s="7"/>
      <c r="N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R5243" s="7"/>
      <c r="AT5243" s="7"/>
      <c r="AV5243" s="7"/>
      <c r="AW5243" s="7"/>
      <c r="AX5243" s="7"/>
      <c r="AY5243" s="7"/>
      <c r="AZ5243" s="7"/>
      <c r="BA5243" s="7"/>
      <c r="BI5243" s="7"/>
    </row>
    <row r="5244" spans="10:61" x14ac:dyDescent="0.2">
      <c r="J5244" s="7"/>
      <c r="K5244" s="7"/>
      <c r="L5244" s="7"/>
      <c r="M5244" s="7"/>
      <c r="N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R5244" s="7"/>
      <c r="AT5244" s="7"/>
      <c r="AV5244" s="7"/>
      <c r="AW5244" s="7"/>
      <c r="AX5244" s="7"/>
      <c r="AY5244" s="7"/>
      <c r="AZ5244" s="7"/>
      <c r="BA5244" s="7"/>
      <c r="BI5244" s="7"/>
    </row>
    <row r="5245" spans="10:61" x14ac:dyDescent="0.2">
      <c r="J5245" s="7"/>
      <c r="K5245" s="7"/>
      <c r="L5245" s="7"/>
      <c r="M5245" s="7"/>
      <c r="N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R5245" s="7"/>
      <c r="AT5245" s="7"/>
      <c r="AV5245" s="7"/>
      <c r="AW5245" s="7"/>
      <c r="AX5245" s="7"/>
      <c r="AY5245" s="7"/>
      <c r="AZ5245" s="7"/>
      <c r="BA5245" s="7"/>
      <c r="BI5245" s="7"/>
    </row>
    <row r="5246" spans="10:61" x14ac:dyDescent="0.2">
      <c r="J5246" s="7"/>
      <c r="K5246" s="7"/>
      <c r="L5246" s="7"/>
      <c r="M5246" s="7"/>
      <c r="N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R5246" s="7"/>
      <c r="AT5246" s="7"/>
      <c r="AV5246" s="7"/>
      <c r="AW5246" s="7"/>
      <c r="AX5246" s="7"/>
      <c r="AY5246" s="7"/>
      <c r="AZ5246" s="7"/>
      <c r="BA5246" s="7"/>
      <c r="BI5246" s="7"/>
    </row>
    <row r="5247" spans="10:61" x14ac:dyDescent="0.2">
      <c r="J5247" s="7"/>
      <c r="K5247" s="7"/>
      <c r="L5247" s="7"/>
      <c r="M5247" s="7"/>
      <c r="N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R5247" s="7"/>
      <c r="AT5247" s="7"/>
      <c r="AV5247" s="7"/>
      <c r="AW5247" s="7"/>
      <c r="AX5247" s="7"/>
      <c r="AY5247" s="7"/>
      <c r="AZ5247" s="7"/>
      <c r="BA5247" s="7"/>
      <c r="BI5247" s="7"/>
    </row>
    <row r="5248" spans="10:61" x14ac:dyDescent="0.2">
      <c r="J5248" s="7"/>
      <c r="K5248" s="7"/>
      <c r="L5248" s="7"/>
      <c r="M5248" s="7"/>
      <c r="N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R5248" s="7"/>
      <c r="AT5248" s="7"/>
      <c r="AV5248" s="7"/>
      <c r="AW5248" s="7"/>
      <c r="AX5248" s="7"/>
      <c r="AY5248" s="7"/>
      <c r="AZ5248" s="7"/>
      <c r="BA5248" s="7"/>
      <c r="BI5248" s="7"/>
    </row>
    <row r="5249" spans="10:61" x14ac:dyDescent="0.2">
      <c r="J5249" s="7"/>
      <c r="K5249" s="7"/>
      <c r="L5249" s="7"/>
      <c r="M5249" s="7"/>
      <c r="N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R5249" s="7"/>
      <c r="AT5249" s="7"/>
      <c r="AV5249" s="7"/>
      <c r="AW5249" s="7"/>
      <c r="AX5249" s="7"/>
      <c r="AY5249" s="7"/>
      <c r="AZ5249" s="7"/>
      <c r="BA5249" s="7"/>
      <c r="BI5249" s="7"/>
    </row>
    <row r="5250" spans="10:61" x14ac:dyDescent="0.2">
      <c r="J5250" s="7"/>
      <c r="K5250" s="7"/>
      <c r="L5250" s="7"/>
      <c r="M5250" s="7"/>
      <c r="N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R5250" s="7"/>
      <c r="AT5250" s="7"/>
      <c r="AV5250" s="7"/>
      <c r="AW5250" s="7"/>
      <c r="AX5250" s="7"/>
      <c r="AY5250" s="7"/>
      <c r="AZ5250" s="7"/>
      <c r="BA5250" s="7"/>
      <c r="BI5250" s="7"/>
    </row>
    <row r="5251" spans="10:61" x14ac:dyDescent="0.2">
      <c r="J5251" s="7"/>
      <c r="K5251" s="7"/>
      <c r="L5251" s="7"/>
      <c r="M5251" s="7"/>
      <c r="N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R5251" s="7"/>
      <c r="AT5251" s="7"/>
      <c r="AV5251" s="7"/>
      <c r="AW5251" s="7"/>
      <c r="AX5251" s="7"/>
      <c r="AY5251" s="7"/>
      <c r="AZ5251" s="7"/>
      <c r="BA5251" s="7"/>
      <c r="BI5251" s="7"/>
    </row>
    <row r="5252" spans="10:61" x14ac:dyDescent="0.2">
      <c r="J5252" s="7"/>
      <c r="K5252" s="7"/>
      <c r="L5252" s="7"/>
      <c r="M5252" s="7"/>
      <c r="N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R5252" s="7"/>
      <c r="AT5252" s="7"/>
      <c r="AV5252" s="7"/>
      <c r="AW5252" s="7"/>
      <c r="AX5252" s="7"/>
      <c r="AY5252" s="7"/>
      <c r="AZ5252" s="7"/>
      <c r="BA5252" s="7"/>
      <c r="BI5252" s="7"/>
    </row>
    <row r="5253" spans="10:61" x14ac:dyDescent="0.2">
      <c r="J5253" s="7"/>
      <c r="K5253" s="7"/>
      <c r="L5253" s="7"/>
      <c r="M5253" s="7"/>
      <c r="N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R5253" s="7"/>
      <c r="AT5253" s="7"/>
      <c r="AV5253" s="7"/>
      <c r="AW5253" s="7"/>
      <c r="AX5253" s="7"/>
      <c r="AY5253" s="7"/>
      <c r="AZ5253" s="7"/>
      <c r="BA5253" s="7"/>
      <c r="BI5253" s="7"/>
    </row>
    <row r="5254" spans="10:61" x14ac:dyDescent="0.2">
      <c r="J5254" s="7"/>
      <c r="K5254" s="7"/>
      <c r="L5254" s="7"/>
      <c r="M5254" s="7"/>
      <c r="N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R5254" s="7"/>
      <c r="AT5254" s="7"/>
      <c r="AV5254" s="7"/>
      <c r="AW5254" s="7"/>
      <c r="AX5254" s="7"/>
      <c r="AY5254" s="7"/>
      <c r="AZ5254" s="7"/>
      <c r="BA5254" s="7"/>
      <c r="BI5254" s="7"/>
    </row>
    <row r="5255" spans="10:61" x14ac:dyDescent="0.2">
      <c r="J5255" s="7"/>
      <c r="K5255" s="7"/>
      <c r="L5255" s="7"/>
      <c r="M5255" s="7"/>
      <c r="N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R5255" s="7"/>
      <c r="AT5255" s="7"/>
      <c r="AV5255" s="7"/>
      <c r="AW5255" s="7"/>
      <c r="AX5255" s="7"/>
      <c r="AY5255" s="7"/>
      <c r="AZ5255" s="7"/>
      <c r="BA5255" s="7"/>
      <c r="BI5255" s="7"/>
    </row>
    <row r="5256" spans="10:61" x14ac:dyDescent="0.2">
      <c r="J5256" s="7"/>
      <c r="K5256" s="7"/>
      <c r="L5256" s="7"/>
      <c r="M5256" s="7"/>
      <c r="N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R5256" s="7"/>
      <c r="AT5256" s="7"/>
      <c r="AV5256" s="7"/>
      <c r="AW5256" s="7"/>
      <c r="AX5256" s="7"/>
      <c r="AY5256" s="7"/>
      <c r="AZ5256" s="7"/>
      <c r="BA5256" s="7"/>
      <c r="BI5256" s="7"/>
    </row>
    <row r="5257" spans="10:61" x14ac:dyDescent="0.2">
      <c r="J5257" s="7"/>
      <c r="K5257" s="7"/>
      <c r="L5257" s="7"/>
      <c r="M5257" s="7"/>
      <c r="N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R5257" s="7"/>
      <c r="AT5257" s="7"/>
      <c r="AV5257" s="7"/>
      <c r="AW5257" s="7"/>
      <c r="AX5257" s="7"/>
      <c r="AY5257" s="7"/>
      <c r="AZ5257" s="7"/>
      <c r="BA5257" s="7"/>
      <c r="BI5257" s="7"/>
    </row>
    <row r="5258" spans="10:61" x14ac:dyDescent="0.2">
      <c r="J5258" s="7"/>
      <c r="K5258" s="7"/>
      <c r="L5258" s="7"/>
      <c r="M5258" s="7"/>
      <c r="N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R5258" s="7"/>
      <c r="AT5258" s="7"/>
      <c r="AV5258" s="7"/>
      <c r="AW5258" s="7"/>
      <c r="AX5258" s="7"/>
      <c r="AY5258" s="7"/>
      <c r="AZ5258" s="7"/>
      <c r="BA5258" s="7"/>
      <c r="BI5258" s="7"/>
    </row>
    <row r="5259" spans="10:61" x14ac:dyDescent="0.2">
      <c r="J5259" s="7"/>
      <c r="K5259" s="7"/>
      <c r="L5259" s="7"/>
      <c r="M5259" s="7"/>
      <c r="N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R5259" s="7"/>
      <c r="AT5259" s="7"/>
      <c r="AV5259" s="7"/>
      <c r="AW5259" s="7"/>
      <c r="AX5259" s="7"/>
      <c r="AY5259" s="7"/>
      <c r="AZ5259" s="7"/>
      <c r="BA5259" s="7"/>
      <c r="BI5259" s="7"/>
    </row>
    <row r="5260" spans="10:61" x14ac:dyDescent="0.2">
      <c r="J5260" s="7"/>
      <c r="K5260" s="7"/>
      <c r="L5260" s="7"/>
      <c r="M5260" s="7"/>
      <c r="N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R5260" s="7"/>
      <c r="AT5260" s="7"/>
      <c r="AV5260" s="7"/>
      <c r="AW5260" s="7"/>
      <c r="AX5260" s="7"/>
      <c r="AY5260" s="7"/>
      <c r="AZ5260" s="7"/>
      <c r="BA5260" s="7"/>
      <c r="BI5260" s="7"/>
    </row>
    <row r="5261" spans="10:61" x14ac:dyDescent="0.2">
      <c r="J5261" s="7"/>
      <c r="K5261" s="7"/>
      <c r="L5261" s="7"/>
      <c r="M5261" s="7"/>
      <c r="N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R5261" s="7"/>
      <c r="AT5261" s="7"/>
      <c r="AV5261" s="7"/>
      <c r="AW5261" s="7"/>
      <c r="AX5261" s="7"/>
      <c r="AY5261" s="7"/>
      <c r="AZ5261" s="7"/>
      <c r="BA5261" s="7"/>
      <c r="BI5261" s="7"/>
    </row>
    <row r="5262" spans="10:61" x14ac:dyDescent="0.2">
      <c r="J5262" s="7"/>
      <c r="K5262" s="7"/>
      <c r="L5262" s="7"/>
      <c r="M5262" s="7"/>
      <c r="N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R5262" s="7"/>
      <c r="AT5262" s="7"/>
      <c r="AV5262" s="7"/>
      <c r="AW5262" s="7"/>
      <c r="AX5262" s="7"/>
      <c r="AY5262" s="7"/>
      <c r="AZ5262" s="7"/>
      <c r="BA5262" s="7"/>
      <c r="BI5262" s="7"/>
    </row>
    <row r="5263" spans="10:61" x14ac:dyDescent="0.2">
      <c r="J5263" s="7"/>
      <c r="K5263" s="7"/>
      <c r="L5263" s="7"/>
      <c r="M5263" s="7"/>
      <c r="N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R5263" s="7"/>
      <c r="AT5263" s="7"/>
      <c r="AV5263" s="7"/>
      <c r="AW5263" s="7"/>
      <c r="AX5263" s="7"/>
      <c r="AY5263" s="7"/>
      <c r="AZ5263" s="7"/>
      <c r="BA5263" s="7"/>
      <c r="BI5263" s="7"/>
    </row>
    <row r="5264" spans="10:61" x14ac:dyDescent="0.2">
      <c r="J5264" s="7"/>
      <c r="K5264" s="7"/>
      <c r="L5264" s="7"/>
      <c r="M5264" s="7"/>
      <c r="N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R5264" s="7"/>
      <c r="AT5264" s="7"/>
      <c r="AV5264" s="7"/>
      <c r="AW5264" s="7"/>
      <c r="AX5264" s="7"/>
      <c r="AY5264" s="7"/>
      <c r="AZ5264" s="7"/>
      <c r="BA5264" s="7"/>
      <c r="BI5264" s="7"/>
    </row>
    <row r="5265" spans="10:61" x14ac:dyDescent="0.2">
      <c r="J5265" s="7"/>
      <c r="K5265" s="7"/>
      <c r="L5265" s="7"/>
      <c r="M5265" s="7"/>
      <c r="N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R5265" s="7"/>
      <c r="AT5265" s="7"/>
      <c r="AV5265" s="7"/>
      <c r="AW5265" s="7"/>
      <c r="AX5265" s="7"/>
      <c r="AY5265" s="7"/>
      <c r="AZ5265" s="7"/>
      <c r="BA5265" s="7"/>
      <c r="BI5265" s="7"/>
    </row>
    <row r="5266" spans="10:61" x14ac:dyDescent="0.2">
      <c r="J5266" s="7"/>
      <c r="K5266" s="7"/>
      <c r="L5266" s="7"/>
      <c r="M5266" s="7"/>
      <c r="N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R5266" s="7"/>
      <c r="AT5266" s="7"/>
      <c r="AV5266" s="7"/>
      <c r="AW5266" s="7"/>
      <c r="AX5266" s="7"/>
      <c r="AY5266" s="7"/>
      <c r="AZ5266" s="7"/>
      <c r="BA5266" s="7"/>
      <c r="BI5266" s="7"/>
    </row>
    <row r="5267" spans="10:61" x14ac:dyDescent="0.2">
      <c r="J5267" s="7"/>
      <c r="K5267" s="7"/>
      <c r="L5267" s="7"/>
      <c r="M5267" s="7"/>
      <c r="N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R5267" s="7"/>
      <c r="AT5267" s="7"/>
      <c r="AV5267" s="7"/>
      <c r="AW5267" s="7"/>
      <c r="AX5267" s="7"/>
      <c r="AY5267" s="7"/>
      <c r="AZ5267" s="7"/>
      <c r="BA5267" s="7"/>
      <c r="BI5267" s="7"/>
    </row>
    <row r="5268" spans="10:61" x14ac:dyDescent="0.2">
      <c r="J5268" s="7"/>
      <c r="K5268" s="7"/>
      <c r="L5268" s="7"/>
      <c r="M5268" s="7"/>
      <c r="N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R5268" s="7"/>
      <c r="AT5268" s="7"/>
      <c r="AV5268" s="7"/>
      <c r="AW5268" s="7"/>
      <c r="AX5268" s="7"/>
      <c r="AY5268" s="7"/>
      <c r="AZ5268" s="7"/>
      <c r="BA5268" s="7"/>
      <c r="BI5268" s="7"/>
    </row>
    <row r="5269" spans="10:61" x14ac:dyDescent="0.2">
      <c r="J5269" s="7"/>
      <c r="K5269" s="7"/>
      <c r="L5269" s="7"/>
      <c r="M5269" s="7"/>
      <c r="N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R5269" s="7"/>
      <c r="AT5269" s="7"/>
      <c r="AV5269" s="7"/>
      <c r="AW5269" s="7"/>
      <c r="AX5269" s="7"/>
      <c r="AY5269" s="7"/>
      <c r="AZ5269" s="7"/>
      <c r="BA5269" s="7"/>
      <c r="BI5269" s="7"/>
    </row>
    <row r="5270" spans="10:61" x14ac:dyDescent="0.2">
      <c r="J5270" s="7"/>
      <c r="K5270" s="7"/>
      <c r="L5270" s="7"/>
      <c r="M5270" s="7"/>
      <c r="N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R5270" s="7"/>
      <c r="AT5270" s="7"/>
      <c r="AV5270" s="7"/>
      <c r="AW5270" s="7"/>
      <c r="AX5270" s="7"/>
      <c r="AY5270" s="7"/>
      <c r="AZ5270" s="7"/>
      <c r="BA5270" s="7"/>
      <c r="BI5270" s="7"/>
    </row>
    <row r="5271" spans="10:61" x14ac:dyDescent="0.2">
      <c r="J5271" s="7"/>
      <c r="K5271" s="7"/>
      <c r="L5271" s="7"/>
      <c r="M5271" s="7"/>
      <c r="N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R5271" s="7"/>
      <c r="AT5271" s="7"/>
      <c r="AV5271" s="7"/>
      <c r="AW5271" s="7"/>
      <c r="AX5271" s="7"/>
      <c r="AY5271" s="7"/>
      <c r="AZ5271" s="7"/>
      <c r="BA5271" s="7"/>
      <c r="BI5271" s="7"/>
    </row>
    <row r="5272" spans="10:61" x14ac:dyDescent="0.2">
      <c r="J5272" s="7"/>
      <c r="K5272" s="7"/>
      <c r="L5272" s="7"/>
      <c r="M5272" s="7"/>
      <c r="N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R5272" s="7"/>
      <c r="AT5272" s="7"/>
      <c r="AV5272" s="7"/>
      <c r="AW5272" s="7"/>
      <c r="AX5272" s="7"/>
      <c r="AY5272" s="7"/>
      <c r="AZ5272" s="7"/>
      <c r="BA5272" s="7"/>
      <c r="BI5272" s="7"/>
    </row>
    <row r="5273" spans="10:61" x14ac:dyDescent="0.2">
      <c r="J5273" s="7"/>
      <c r="K5273" s="7"/>
      <c r="L5273" s="7"/>
      <c r="M5273" s="7"/>
      <c r="N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R5273" s="7"/>
      <c r="AT5273" s="7"/>
      <c r="AV5273" s="7"/>
      <c r="AW5273" s="7"/>
      <c r="AX5273" s="7"/>
      <c r="AY5273" s="7"/>
      <c r="AZ5273" s="7"/>
      <c r="BA5273" s="7"/>
      <c r="BI5273" s="7"/>
    </row>
    <row r="5274" spans="10:61" x14ac:dyDescent="0.2">
      <c r="J5274" s="7"/>
      <c r="K5274" s="7"/>
      <c r="L5274" s="7"/>
      <c r="M5274" s="7"/>
      <c r="N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R5274" s="7"/>
      <c r="AT5274" s="7"/>
      <c r="AV5274" s="7"/>
      <c r="AW5274" s="7"/>
      <c r="AX5274" s="7"/>
      <c r="AY5274" s="7"/>
      <c r="AZ5274" s="7"/>
      <c r="BA5274" s="7"/>
      <c r="BI5274" s="7"/>
    </row>
    <row r="5275" spans="10:61" x14ac:dyDescent="0.2">
      <c r="J5275" s="7"/>
      <c r="K5275" s="7"/>
      <c r="L5275" s="7"/>
      <c r="M5275" s="7"/>
      <c r="N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R5275" s="7"/>
      <c r="AT5275" s="7"/>
      <c r="AV5275" s="7"/>
      <c r="AW5275" s="7"/>
      <c r="AX5275" s="7"/>
      <c r="AY5275" s="7"/>
      <c r="AZ5275" s="7"/>
      <c r="BA5275" s="7"/>
      <c r="BI5275" s="7"/>
    </row>
    <row r="5276" spans="10:61" x14ac:dyDescent="0.2">
      <c r="J5276" s="7"/>
      <c r="K5276" s="7"/>
      <c r="L5276" s="7"/>
      <c r="M5276" s="7"/>
      <c r="N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R5276" s="7"/>
      <c r="AT5276" s="7"/>
      <c r="AV5276" s="7"/>
      <c r="AW5276" s="7"/>
      <c r="AX5276" s="7"/>
      <c r="AY5276" s="7"/>
      <c r="AZ5276" s="7"/>
      <c r="BA5276" s="7"/>
      <c r="BI5276" s="7"/>
    </row>
    <row r="5277" spans="10:61" x14ac:dyDescent="0.2">
      <c r="J5277" s="7"/>
      <c r="K5277" s="7"/>
      <c r="L5277" s="7"/>
      <c r="M5277" s="7"/>
      <c r="N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R5277" s="7"/>
      <c r="AT5277" s="7"/>
      <c r="AV5277" s="7"/>
      <c r="AW5277" s="7"/>
      <c r="AX5277" s="7"/>
      <c r="AY5277" s="7"/>
      <c r="AZ5277" s="7"/>
      <c r="BA5277" s="7"/>
      <c r="BI5277" s="7"/>
    </row>
    <row r="5278" spans="10:61" x14ac:dyDescent="0.2">
      <c r="J5278" s="7"/>
      <c r="K5278" s="7"/>
      <c r="L5278" s="7"/>
      <c r="M5278" s="7"/>
      <c r="N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R5278" s="7"/>
      <c r="AT5278" s="7"/>
      <c r="AV5278" s="7"/>
      <c r="AW5278" s="7"/>
      <c r="AX5278" s="7"/>
      <c r="AY5278" s="7"/>
      <c r="AZ5278" s="7"/>
      <c r="BA5278" s="7"/>
      <c r="BI5278" s="7"/>
    </row>
    <row r="5279" spans="10:61" x14ac:dyDescent="0.2">
      <c r="J5279" s="7"/>
      <c r="K5279" s="7"/>
      <c r="L5279" s="7"/>
      <c r="M5279" s="7"/>
      <c r="N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R5279" s="7"/>
      <c r="AT5279" s="7"/>
      <c r="AV5279" s="7"/>
      <c r="AW5279" s="7"/>
      <c r="AX5279" s="7"/>
      <c r="AY5279" s="7"/>
      <c r="AZ5279" s="7"/>
      <c r="BA5279" s="7"/>
      <c r="BI5279" s="7"/>
    </row>
    <row r="5280" spans="10:61" x14ac:dyDescent="0.2">
      <c r="J5280" s="7"/>
      <c r="K5280" s="7"/>
      <c r="L5280" s="7"/>
      <c r="M5280" s="7"/>
      <c r="N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R5280" s="7"/>
      <c r="AT5280" s="7"/>
      <c r="AV5280" s="7"/>
      <c r="AW5280" s="7"/>
      <c r="AX5280" s="7"/>
      <c r="AY5280" s="7"/>
      <c r="AZ5280" s="7"/>
      <c r="BA5280" s="7"/>
      <c r="BI5280" s="7"/>
    </row>
    <row r="5281" spans="10:61" x14ac:dyDescent="0.2">
      <c r="J5281" s="7"/>
      <c r="K5281" s="7"/>
      <c r="L5281" s="7"/>
      <c r="M5281" s="7"/>
      <c r="N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R5281" s="7"/>
      <c r="AT5281" s="7"/>
      <c r="AV5281" s="7"/>
      <c r="AW5281" s="7"/>
      <c r="AX5281" s="7"/>
      <c r="AY5281" s="7"/>
      <c r="AZ5281" s="7"/>
      <c r="BA5281" s="7"/>
      <c r="BI5281" s="7"/>
    </row>
    <row r="5282" spans="10:61" x14ac:dyDescent="0.2">
      <c r="J5282" s="7"/>
      <c r="K5282" s="7"/>
      <c r="L5282" s="7"/>
      <c r="M5282" s="7"/>
      <c r="N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R5282" s="7"/>
      <c r="AT5282" s="7"/>
      <c r="AV5282" s="7"/>
      <c r="AW5282" s="7"/>
      <c r="AX5282" s="7"/>
      <c r="AY5282" s="7"/>
      <c r="AZ5282" s="7"/>
      <c r="BA5282" s="7"/>
      <c r="BI5282" s="7"/>
    </row>
    <row r="5283" spans="10:61" x14ac:dyDescent="0.2">
      <c r="J5283" s="7"/>
      <c r="K5283" s="7"/>
      <c r="L5283" s="7"/>
      <c r="M5283" s="7"/>
      <c r="N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R5283" s="7"/>
      <c r="AT5283" s="7"/>
      <c r="AV5283" s="7"/>
      <c r="AW5283" s="7"/>
      <c r="AX5283" s="7"/>
      <c r="AY5283" s="7"/>
      <c r="AZ5283" s="7"/>
      <c r="BA5283" s="7"/>
      <c r="BI5283" s="7"/>
    </row>
    <row r="5284" spans="10:61" x14ac:dyDescent="0.2">
      <c r="J5284" s="7"/>
      <c r="K5284" s="7"/>
      <c r="L5284" s="7"/>
      <c r="M5284" s="7"/>
      <c r="N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R5284" s="7"/>
      <c r="AT5284" s="7"/>
      <c r="AV5284" s="7"/>
      <c r="AW5284" s="7"/>
      <c r="AX5284" s="7"/>
      <c r="AY5284" s="7"/>
      <c r="AZ5284" s="7"/>
      <c r="BA5284" s="7"/>
      <c r="BI5284" s="7"/>
    </row>
    <row r="5285" spans="10:61" x14ac:dyDescent="0.2">
      <c r="J5285" s="7"/>
      <c r="K5285" s="7"/>
      <c r="L5285" s="7"/>
      <c r="M5285" s="7"/>
      <c r="N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R5285" s="7"/>
      <c r="AT5285" s="7"/>
      <c r="AV5285" s="7"/>
      <c r="AW5285" s="7"/>
      <c r="AX5285" s="7"/>
      <c r="AY5285" s="7"/>
      <c r="AZ5285" s="7"/>
      <c r="BA5285" s="7"/>
      <c r="BI5285" s="7"/>
    </row>
    <row r="5286" spans="10:61" x14ac:dyDescent="0.2">
      <c r="J5286" s="7"/>
      <c r="K5286" s="7"/>
      <c r="L5286" s="7"/>
      <c r="M5286" s="7"/>
      <c r="N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R5286" s="7"/>
      <c r="AT5286" s="7"/>
      <c r="AV5286" s="7"/>
      <c r="AW5286" s="7"/>
      <c r="AX5286" s="7"/>
      <c r="AY5286" s="7"/>
      <c r="AZ5286" s="7"/>
      <c r="BA5286" s="7"/>
      <c r="BI5286" s="7"/>
    </row>
    <row r="5287" spans="10:61" x14ac:dyDescent="0.2">
      <c r="J5287" s="7"/>
      <c r="K5287" s="7"/>
      <c r="L5287" s="7"/>
      <c r="M5287" s="7"/>
      <c r="N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R5287" s="7"/>
      <c r="AT5287" s="7"/>
      <c r="AV5287" s="7"/>
      <c r="AW5287" s="7"/>
      <c r="AX5287" s="7"/>
      <c r="AY5287" s="7"/>
      <c r="AZ5287" s="7"/>
      <c r="BA5287" s="7"/>
      <c r="BI5287" s="7"/>
    </row>
    <row r="5288" spans="10:61" x14ac:dyDescent="0.2">
      <c r="J5288" s="7"/>
      <c r="K5288" s="7"/>
      <c r="L5288" s="7"/>
      <c r="M5288" s="7"/>
      <c r="N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R5288" s="7"/>
      <c r="AT5288" s="7"/>
      <c r="AV5288" s="7"/>
      <c r="AW5288" s="7"/>
      <c r="AX5288" s="7"/>
      <c r="AY5288" s="7"/>
      <c r="AZ5288" s="7"/>
      <c r="BA5288" s="7"/>
      <c r="BI5288" s="7"/>
    </row>
    <row r="5289" spans="10:61" x14ac:dyDescent="0.2">
      <c r="J5289" s="7"/>
      <c r="K5289" s="7"/>
      <c r="L5289" s="7"/>
      <c r="M5289" s="7"/>
      <c r="N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R5289" s="7"/>
      <c r="AT5289" s="7"/>
      <c r="AV5289" s="7"/>
      <c r="AW5289" s="7"/>
      <c r="AX5289" s="7"/>
      <c r="AY5289" s="7"/>
      <c r="AZ5289" s="7"/>
      <c r="BA5289" s="7"/>
      <c r="BI5289" s="7"/>
    </row>
    <row r="5290" spans="10:61" x14ac:dyDescent="0.2">
      <c r="J5290" s="7"/>
      <c r="K5290" s="7"/>
      <c r="L5290" s="7"/>
      <c r="M5290" s="7"/>
      <c r="N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R5290" s="7"/>
      <c r="AT5290" s="7"/>
      <c r="AV5290" s="7"/>
      <c r="AW5290" s="7"/>
      <c r="AX5290" s="7"/>
      <c r="AY5290" s="7"/>
      <c r="AZ5290" s="7"/>
      <c r="BA5290" s="7"/>
      <c r="BI5290" s="7"/>
    </row>
    <row r="5291" spans="10:61" x14ac:dyDescent="0.2">
      <c r="J5291" s="7"/>
      <c r="K5291" s="7"/>
      <c r="L5291" s="7"/>
      <c r="M5291" s="7"/>
      <c r="N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R5291" s="7"/>
      <c r="AT5291" s="7"/>
      <c r="AV5291" s="7"/>
      <c r="AW5291" s="7"/>
      <c r="AX5291" s="7"/>
      <c r="AY5291" s="7"/>
      <c r="AZ5291" s="7"/>
      <c r="BA5291" s="7"/>
      <c r="BI5291" s="7"/>
    </row>
    <row r="5292" spans="10:61" x14ac:dyDescent="0.2">
      <c r="J5292" s="7"/>
      <c r="K5292" s="7"/>
      <c r="L5292" s="7"/>
      <c r="M5292" s="7"/>
      <c r="N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R5292" s="7"/>
      <c r="AT5292" s="7"/>
      <c r="AV5292" s="7"/>
      <c r="AW5292" s="7"/>
      <c r="AX5292" s="7"/>
      <c r="AY5292" s="7"/>
      <c r="AZ5292" s="7"/>
      <c r="BA5292" s="7"/>
      <c r="BI5292" s="7"/>
    </row>
    <row r="5293" spans="10:61" x14ac:dyDescent="0.2">
      <c r="J5293" s="7"/>
      <c r="K5293" s="7"/>
      <c r="L5293" s="7"/>
      <c r="M5293" s="7"/>
      <c r="N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R5293" s="7"/>
      <c r="AT5293" s="7"/>
      <c r="AV5293" s="7"/>
      <c r="AW5293" s="7"/>
      <c r="AX5293" s="7"/>
      <c r="AY5293" s="7"/>
      <c r="AZ5293" s="7"/>
      <c r="BA5293" s="7"/>
      <c r="BI5293" s="7"/>
    </row>
    <row r="5294" spans="10:61" x14ac:dyDescent="0.2">
      <c r="J5294" s="7"/>
      <c r="K5294" s="7"/>
      <c r="L5294" s="7"/>
      <c r="M5294" s="7"/>
      <c r="N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R5294" s="7"/>
      <c r="AT5294" s="7"/>
      <c r="AV5294" s="7"/>
      <c r="AW5294" s="7"/>
      <c r="AX5294" s="7"/>
      <c r="AY5294" s="7"/>
      <c r="AZ5294" s="7"/>
      <c r="BA5294" s="7"/>
      <c r="BI5294" s="7"/>
    </row>
    <row r="5295" spans="10:61" x14ac:dyDescent="0.2">
      <c r="J5295" s="7"/>
      <c r="K5295" s="7"/>
      <c r="L5295" s="7"/>
      <c r="M5295" s="7"/>
      <c r="N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R5295" s="7"/>
      <c r="AT5295" s="7"/>
      <c r="AV5295" s="7"/>
      <c r="AW5295" s="7"/>
      <c r="AX5295" s="7"/>
      <c r="AY5295" s="7"/>
      <c r="AZ5295" s="7"/>
      <c r="BA5295" s="7"/>
      <c r="BI5295" s="7"/>
    </row>
    <row r="5296" spans="10:61" x14ac:dyDescent="0.2">
      <c r="J5296" s="7"/>
      <c r="K5296" s="7"/>
      <c r="L5296" s="7"/>
      <c r="M5296" s="7"/>
      <c r="N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R5296" s="7"/>
      <c r="AT5296" s="7"/>
      <c r="AV5296" s="7"/>
      <c r="AW5296" s="7"/>
      <c r="AX5296" s="7"/>
      <c r="AY5296" s="7"/>
      <c r="AZ5296" s="7"/>
      <c r="BA5296" s="7"/>
      <c r="BI5296" s="7"/>
    </row>
    <row r="5297" spans="10:61" x14ac:dyDescent="0.2">
      <c r="J5297" s="7"/>
      <c r="K5297" s="7"/>
      <c r="L5297" s="7"/>
      <c r="M5297" s="7"/>
      <c r="N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R5297" s="7"/>
      <c r="AT5297" s="7"/>
      <c r="AV5297" s="7"/>
      <c r="AW5297" s="7"/>
      <c r="AX5297" s="7"/>
      <c r="AY5297" s="7"/>
      <c r="AZ5297" s="7"/>
      <c r="BA5297" s="7"/>
      <c r="BI5297" s="7"/>
    </row>
    <row r="5298" spans="10:61" x14ac:dyDescent="0.2">
      <c r="J5298" s="7"/>
      <c r="K5298" s="7"/>
      <c r="L5298" s="7"/>
      <c r="M5298" s="7"/>
      <c r="N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R5298" s="7"/>
      <c r="AT5298" s="7"/>
      <c r="AV5298" s="7"/>
      <c r="AW5298" s="7"/>
      <c r="AX5298" s="7"/>
      <c r="AY5298" s="7"/>
      <c r="AZ5298" s="7"/>
      <c r="BA5298" s="7"/>
      <c r="BI5298" s="7"/>
    </row>
    <row r="5299" spans="10:61" x14ac:dyDescent="0.2">
      <c r="J5299" s="7"/>
      <c r="K5299" s="7"/>
      <c r="L5299" s="7"/>
      <c r="M5299" s="7"/>
      <c r="N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R5299" s="7"/>
      <c r="AT5299" s="7"/>
      <c r="AV5299" s="7"/>
      <c r="AW5299" s="7"/>
      <c r="AX5299" s="7"/>
      <c r="AY5299" s="7"/>
      <c r="AZ5299" s="7"/>
      <c r="BA5299" s="7"/>
      <c r="BI5299" s="7"/>
    </row>
    <row r="5300" spans="10:61" x14ac:dyDescent="0.2">
      <c r="J5300" s="7"/>
      <c r="K5300" s="7"/>
      <c r="L5300" s="7"/>
      <c r="M5300" s="7"/>
      <c r="N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R5300" s="7"/>
      <c r="AT5300" s="7"/>
      <c r="AV5300" s="7"/>
      <c r="AW5300" s="7"/>
      <c r="AX5300" s="7"/>
      <c r="AY5300" s="7"/>
      <c r="AZ5300" s="7"/>
      <c r="BA5300" s="7"/>
      <c r="BI5300" s="7"/>
    </row>
    <row r="5301" spans="10:61" x14ac:dyDescent="0.2">
      <c r="J5301" s="7"/>
      <c r="K5301" s="7"/>
      <c r="L5301" s="7"/>
      <c r="M5301" s="7"/>
      <c r="N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R5301" s="7"/>
      <c r="AT5301" s="7"/>
      <c r="AV5301" s="7"/>
      <c r="AW5301" s="7"/>
      <c r="AX5301" s="7"/>
      <c r="AY5301" s="7"/>
      <c r="AZ5301" s="7"/>
      <c r="BA5301" s="7"/>
      <c r="BI5301" s="7"/>
    </row>
    <row r="5302" spans="10:61" x14ac:dyDescent="0.2">
      <c r="J5302" s="7"/>
      <c r="K5302" s="7"/>
      <c r="L5302" s="7"/>
      <c r="M5302" s="7"/>
      <c r="N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R5302" s="7"/>
      <c r="AT5302" s="7"/>
      <c r="AV5302" s="7"/>
      <c r="AW5302" s="7"/>
      <c r="AX5302" s="7"/>
      <c r="AY5302" s="7"/>
      <c r="AZ5302" s="7"/>
      <c r="BA5302" s="7"/>
      <c r="BI5302" s="7"/>
    </row>
    <row r="5303" spans="10:61" x14ac:dyDescent="0.2">
      <c r="J5303" s="7"/>
      <c r="K5303" s="7"/>
      <c r="L5303" s="7"/>
      <c r="M5303" s="7"/>
      <c r="N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R5303" s="7"/>
      <c r="AT5303" s="7"/>
      <c r="AV5303" s="7"/>
      <c r="AW5303" s="7"/>
      <c r="AX5303" s="7"/>
      <c r="AY5303" s="7"/>
      <c r="AZ5303" s="7"/>
      <c r="BA5303" s="7"/>
      <c r="BI5303" s="7"/>
    </row>
    <row r="5304" spans="10:61" x14ac:dyDescent="0.2">
      <c r="J5304" s="7"/>
      <c r="K5304" s="7"/>
      <c r="L5304" s="7"/>
      <c r="M5304" s="7"/>
      <c r="N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R5304" s="7"/>
      <c r="AT5304" s="7"/>
      <c r="AV5304" s="7"/>
      <c r="AW5304" s="7"/>
      <c r="AX5304" s="7"/>
      <c r="AY5304" s="7"/>
      <c r="AZ5304" s="7"/>
      <c r="BA5304" s="7"/>
      <c r="BI5304" s="7"/>
    </row>
    <row r="5305" spans="10:61" x14ac:dyDescent="0.2">
      <c r="J5305" s="7"/>
      <c r="K5305" s="7"/>
      <c r="L5305" s="7"/>
      <c r="M5305" s="7"/>
      <c r="N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R5305" s="7"/>
      <c r="AT5305" s="7"/>
      <c r="AV5305" s="7"/>
      <c r="AW5305" s="7"/>
      <c r="AX5305" s="7"/>
      <c r="AY5305" s="7"/>
      <c r="AZ5305" s="7"/>
      <c r="BA5305" s="7"/>
      <c r="BI5305" s="7"/>
    </row>
    <row r="5306" spans="10:61" x14ac:dyDescent="0.2">
      <c r="J5306" s="7"/>
      <c r="K5306" s="7"/>
      <c r="L5306" s="7"/>
      <c r="M5306" s="7"/>
      <c r="N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R5306" s="7"/>
      <c r="AT5306" s="7"/>
      <c r="AV5306" s="7"/>
      <c r="AW5306" s="7"/>
      <c r="AX5306" s="7"/>
      <c r="AY5306" s="7"/>
      <c r="AZ5306" s="7"/>
      <c r="BA5306" s="7"/>
      <c r="BI5306" s="7"/>
    </row>
    <row r="5307" spans="10:61" x14ac:dyDescent="0.2">
      <c r="J5307" s="7"/>
      <c r="K5307" s="7"/>
      <c r="L5307" s="7"/>
      <c r="M5307" s="7"/>
      <c r="N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R5307" s="7"/>
      <c r="AT5307" s="7"/>
      <c r="AV5307" s="7"/>
      <c r="AW5307" s="7"/>
      <c r="AX5307" s="7"/>
      <c r="AY5307" s="7"/>
      <c r="AZ5307" s="7"/>
      <c r="BA5307" s="7"/>
      <c r="BI5307" s="7"/>
    </row>
    <row r="5308" spans="10:61" x14ac:dyDescent="0.2">
      <c r="J5308" s="7"/>
      <c r="K5308" s="7"/>
      <c r="L5308" s="7"/>
      <c r="M5308" s="7"/>
      <c r="N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R5308" s="7"/>
      <c r="AT5308" s="7"/>
      <c r="AV5308" s="7"/>
      <c r="AW5308" s="7"/>
      <c r="AX5308" s="7"/>
      <c r="AY5308" s="7"/>
      <c r="AZ5308" s="7"/>
      <c r="BA5308" s="7"/>
      <c r="BI5308" s="7"/>
    </row>
    <row r="5309" spans="10:61" x14ac:dyDescent="0.2">
      <c r="J5309" s="7"/>
      <c r="K5309" s="7"/>
      <c r="L5309" s="7"/>
      <c r="M5309" s="7"/>
      <c r="N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R5309" s="7"/>
      <c r="AT5309" s="7"/>
      <c r="AV5309" s="7"/>
      <c r="AW5309" s="7"/>
      <c r="AX5309" s="7"/>
      <c r="AY5309" s="7"/>
      <c r="AZ5309" s="7"/>
      <c r="BA5309" s="7"/>
      <c r="BI5309" s="7"/>
    </row>
    <row r="5310" spans="10:61" x14ac:dyDescent="0.2">
      <c r="J5310" s="7"/>
      <c r="K5310" s="7"/>
      <c r="L5310" s="7"/>
      <c r="M5310" s="7"/>
      <c r="N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R5310" s="7"/>
      <c r="AT5310" s="7"/>
      <c r="AV5310" s="7"/>
      <c r="AW5310" s="7"/>
      <c r="AX5310" s="7"/>
      <c r="AY5310" s="7"/>
      <c r="AZ5310" s="7"/>
      <c r="BA5310" s="7"/>
      <c r="BI5310" s="7"/>
    </row>
    <row r="5311" spans="10:61" x14ac:dyDescent="0.2">
      <c r="J5311" s="7"/>
      <c r="K5311" s="7"/>
      <c r="L5311" s="7"/>
      <c r="M5311" s="7"/>
      <c r="N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R5311" s="7"/>
      <c r="AT5311" s="7"/>
      <c r="AV5311" s="7"/>
      <c r="AW5311" s="7"/>
      <c r="AX5311" s="7"/>
      <c r="AY5311" s="7"/>
      <c r="AZ5311" s="7"/>
      <c r="BA5311" s="7"/>
      <c r="BI5311" s="7"/>
    </row>
    <row r="5312" spans="10:61" x14ac:dyDescent="0.2">
      <c r="J5312" s="7"/>
      <c r="K5312" s="7"/>
      <c r="L5312" s="7"/>
      <c r="M5312" s="7"/>
      <c r="N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R5312" s="7"/>
      <c r="AT5312" s="7"/>
      <c r="AV5312" s="7"/>
      <c r="AW5312" s="7"/>
      <c r="AX5312" s="7"/>
      <c r="AY5312" s="7"/>
      <c r="AZ5312" s="7"/>
      <c r="BA5312" s="7"/>
      <c r="BI5312" s="7"/>
    </row>
    <row r="5313" spans="10:61" x14ac:dyDescent="0.2">
      <c r="J5313" s="7"/>
      <c r="K5313" s="7"/>
      <c r="L5313" s="7"/>
      <c r="M5313" s="7"/>
      <c r="N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R5313" s="7"/>
      <c r="AT5313" s="7"/>
      <c r="AV5313" s="7"/>
      <c r="AW5313" s="7"/>
      <c r="AX5313" s="7"/>
      <c r="AY5313" s="7"/>
      <c r="AZ5313" s="7"/>
      <c r="BA5313" s="7"/>
      <c r="BI5313" s="7"/>
    </row>
    <row r="5314" spans="10:61" x14ac:dyDescent="0.2">
      <c r="J5314" s="7"/>
      <c r="K5314" s="7"/>
      <c r="L5314" s="7"/>
      <c r="M5314" s="7"/>
      <c r="N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R5314" s="7"/>
      <c r="AT5314" s="7"/>
      <c r="AV5314" s="7"/>
      <c r="AW5314" s="7"/>
      <c r="AX5314" s="7"/>
      <c r="AY5314" s="7"/>
      <c r="AZ5314" s="7"/>
      <c r="BA5314" s="7"/>
      <c r="BI5314" s="7"/>
    </row>
    <row r="5315" spans="10:61" x14ac:dyDescent="0.2">
      <c r="J5315" s="7"/>
      <c r="K5315" s="7"/>
      <c r="L5315" s="7"/>
      <c r="M5315" s="7"/>
      <c r="N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R5315" s="7"/>
      <c r="AT5315" s="7"/>
      <c r="AV5315" s="7"/>
      <c r="AW5315" s="7"/>
      <c r="AX5315" s="7"/>
      <c r="AY5315" s="7"/>
      <c r="AZ5315" s="7"/>
      <c r="BA5315" s="7"/>
      <c r="BI5315" s="7"/>
    </row>
    <row r="5316" spans="10:61" x14ac:dyDescent="0.2">
      <c r="J5316" s="7"/>
      <c r="K5316" s="7"/>
      <c r="L5316" s="7"/>
      <c r="M5316" s="7"/>
      <c r="N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R5316" s="7"/>
      <c r="AT5316" s="7"/>
      <c r="AV5316" s="7"/>
      <c r="AW5316" s="7"/>
      <c r="AX5316" s="7"/>
      <c r="AY5316" s="7"/>
      <c r="AZ5316" s="7"/>
      <c r="BA5316" s="7"/>
      <c r="BI5316" s="7"/>
    </row>
    <row r="5317" spans="10:61" x14ac:dyDescent="0.2">
      <c r="J5317" s="7"/>
      <c r="K5317" s="7"/>
      <c r="L5317" s="7"/>
      <c r="M5317" s="7"/>
      <c r="N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R5317" s="7"/>
      <c r="AT5317" s="7"/>
      <c r="AV5317" s="7"/>
      <c r="AW5317" s="7"/>
      <c r="AX5317" s="7"/>
      <c r="AY5317" s="7"/>
      <c r="AZ5317" s="7"/>
      <c r="BA5317" s="7"/>
      <c r="BI5317" s="7"/>
    </row>
    <row r="5318" spans="10:61" x14ac:dyDescent="0.2">
      <c r="J5318" s="7"/>
      <c r="K5318" s="7"/>
      <c r="L5318" s="7"/>
      <c r="M5318" s="7"/>
      <c r="N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R5318" s="7"/>
      <c r="AT5318" s="7"/>
      <c r="AV5318" s="7"/>
      <c r="AW5318" s="7"/>
      <c r="AX5318" s="7"/>
      <c r="AY5318" s="7"/>
      <c r="AZ5318" s="7"/>
      <c r="BA5318" s="7"/>
      <c r="BI5318" s="7"/>
    </row>
    <row r="5319" spans="10:61" x14ac:dyDescent="0.2">
      <c r="J5319" s="7"/>
      <c r="K5319" s="7"/>
      <c r="L5319" s="7"/>
      <c r="M5319" s="7"/>
      <c r="N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R5319" s="7"/>
      <c r="AT5319" s="7"/>
      <c r="AV5319" s="7"/>
      <c r="AW5319" s="7"/>
      <c r="AX5319" s="7"/>
      <c r="AY5319" s="7"/>
      <c r="AZ5319" s="7"/>
      <c r="BA5319" s="7"/>
      <c r="BI5319" s="7"/>
    </row>
    <row r="5320" spans="10:61" x14ac:dyDescent="0.2">
      <c r="J5320" s="7"/>
      <c r="K5320" s="7"/>
      <c r="L5320" s="7"/>
      <c r="M5320" s="7"/>
      <c r="N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R5320" s="7"/>
      <c r="AT5320" s="7"/>
      <c r="AV5320" s="7"/>
      <c r="AW5320" s="7"/>
      <c r="AX5320" s="7"/>
      <c r="AY5320" s="7"/>
      <c r="AZ5320" s="7"/>
      <c r="BA5320" s="7"/>
      <c r="BI5320" s="7"/>
    </row>
    <row r="5321" spans="10:61" x14ac:dyDescent="0.2">
      <c r="J5321" s="7"/>
      <c r="K5321" s="7"/>
      <c r="L5321" s="7"/>
      <c r="M5321" s="7"/>
      <c r="N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R5321" s="7"/>
      <c r="AT5321" s="7"/>
      <c r="AV5321" s="7"/>
      <c r="AW5321" s="7"/>
      <c r="AX5321" s="7"/>
      <c r="AY5321" s="7"/>
      <c r="AZ5321" s="7"/>
      <c r="BA5321" s="7"/>
      <c r="BI5321" s="7"/>
    </row>
    <row r="5322" spans="10:61" x14ac:dyDescent="0.2">
      <c r="J5322" s="7"/>
      <c r="K5322" s="7"/>
      <c r="L5322" s="7"/>
      <c r="M5322" s="7"/>
      <c r="N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R5322" s="7"/>
      <c r="AT5322" s="7"/>
      <c r="AV5322" s="7"/>
      <c r="AW5322" s="7"/>
      <c r="AX5322" s="7"/>
      <c r="AY5322" s="7"/>
      <c r="AZ5322" s="7"/>
      <c r="BA5322" s="7"/>
      <c r="BI5322" s="7"/>
    </row>
    <row r="5323" spans="10:61" x14ac:dyDescent="0.2">
      <c r="J5323" s="7"/>
      <c r="K5323" s="7"/>
      <c r="L5323" s="7"/>
      <c r="M5323" s="7"/>
      <c r="N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R5323" s="7"/>
      <c r="AT5323" s="7"/>
      <c r="AV5323" s="7"/>
      <c r="AW5323" s="7"/>
      <c r="AX5323" s="7"/>
      <c r="AY5323" s="7"/>
      <c r="AZ5323" s="7"/>
      <c r="BA5323" s="7"/>
      <c r="BI5323" s="7"/>
    </row>
    <row r="5324" spans="10:61" x14ac:dyDescent="0.2">
      <c r="J5324" s="7"/>
      <c r="K5324" s="7"/>
      <c r="L5324" s="7"/>
      <c r="M5324" s="7"/>
      <c r="N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R5324" s="7"/>
      <c r="AT5324" s="7"/>
      <c r="AV5324" s="7"/>
      <c r="AW5324" s="7"/>
      <c r="AX5324" s="7"/>
      <c r="AY5324" s="7"/>
      <c r="AZ5324" s="7"/>
      <c r="BA5324" s="7"/>
      <c r="BI5324" s="7"/>
    </row>
    <row r="5325" spans="10:61" x14ac:dyDescent="0.2">
      <c r="J5325" s="7"/>
      <c r="K5325" s="7"/>
      <c r="L5325" s="7"/>
      <c r="M5325" s="7"/>
      <c r="N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R5325" s="7"/>
      <c r="AT5325" s="7"/>
      <c r="AV5325" s="7"/>
      <c r="AW5325" s="7"/>
      <c r="AX5325" s="7"/>
      <c r="AY5325" s="7"/>
      <c r="AZ5325" s="7"/>
      <c r="BA5325" s="7"/>
      <c r="BI5325" s="7"/>
    </row>
    <row r="5326" spans="10:61" x14ac:dyDescent="0.2">
      <c r="J5326" s="7"/>
      <c r="K5326" s="7"/>
      <c r="L5326" s="7"/>
      <c r="M5326" s="7"/>
      <c r="N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R5326" s="7"/>
      <c r="AT5326" s="7"/>
      <c r="AV5326" s="7"/>
      <c r="AW5326" s="7"/>
      <c r="AX5326" s="7"/>
      <c r="AY5326" s="7"/>
      <c r="AZ5326" s="7"/>
      <c r="BA5326" s="7"/>
      <c r="BI5326" s="7"/>
    </row>
    <row r="5327" spans="10:61" x14ac:dyDescent="0.2">
      <c r="J5327" s="7"/>
      <c r="K5327" s="7"/>
      <c r="L5327" s="7"/>
      <c r="M5327" s="7"/>
      <c r="N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R5327" s="7"/>
      <c r="AT5327" s="7"/>
      <c r="AV5327" s="7"/>
      <c r="AW5327" s="7"/>
      <c r="AX5327" s="7"/>
      <c r="AY5327" s="7"/>
      <c r="AZ5327" s="7"/>
      <c r="BA5327" s="7"/>
      <c r="BI5327" s="7"/>
    </row>
    <row r="5328" spans="10:61" x14ac:dyDescent="0.2">
      <c r="J5328" s="7"/>
      <c r="K5328" s="7"/>
      <c r="L5328" s="7"/>
      <c r="M5328" s="7"/>
      <c r="N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R5328" s="7"/>
      <c r="AT5328" s="7"/>
      <c r="AV5328" s="7"/>
      <c r="AW5328" s="7"/>
      <c r="AX5328" s="7"/>
      <c r="AY5328" s="7"/>
      <c r="AZ5328" s="7"/>
      <c r="BA5328" s="7"/>
      <c r="BI5328" s="7"/>
    </row>
    <row r="5329" spans="10:61" x14ac:dyDescent="0.2">
      <c r="J5329" s="7"/>
      <c r="K5329" s="7"/>
      <c r="L5329" s="7"/>
      <c r="M5329" s="7"/>
      <c r="N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R5329" s="7"/>
      <c r="AT5329" s="7"/>
      <c r="AV5329" s="7"/>
      <c r="AW5329" s="7"/>
      <c r="AX5329" s="7"/>
      <c r="AY5329" s="7"/>
      <c r="AZ5329" s="7"/>
      <c r="BA5329" s="7"/>
      <c r="BI5329" s="7"/>
    </row>
    <row r="5330" spans="10:61" x14ac:dyDescent="0.2">
      <c r="J5330" s="7"/>
      <c r="K5330" s="7"/>
      <c r="L5330" s="7"/>
      <c r="M5330" s="7"/>
      <c r="N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R5330" s="7"/>
      <c r="AT5330" s="7"/>
      <c r="AV5330" s="7"/>
      <c r="AW5330" s="7"/>
      <c r="AX5330" s="7"/>
      <c r="AY5330" s="7"/>
      <c r="AZ5330" s="7"/>
      <c r="BA5330" s="7"/>
      <c r="BI5330" s="7"/>
    </row>
    <row r="5331" spans="10:61" x14ac:dyDescent="0.2">
      <c r="J5331" s="7"/>
      <c r="K5331" s="7"/>
      <c r="L5331" s="7"/>
      <c r="M5331" s="7"/>
      <c r="N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R5331" s="7"/>
      <c r="AT5331" s="7"/>
      <c r="AV5331" s="7"/>
      <c r="AW5331" s="7"/>
      <c r="AX5331" s="7"/>
      <c r="AY5331" s="7"/>
      <c r="AZ5331" s="7"/>
      <c r="BA5331" s="7"/>
      <c r="BI5331" s="7"/>
    </row>
    <row r="5332" spans="10:61" x14ac:dyDescent="0.2">
      <c r="J5332" s="7"/>
      <c r="K5332" s="7"/>
      <c r="L5332" s="7"/>
      <c r="M5332" s="7"/>
      <c r="N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R5332" s="7"/>
      <c r="AT5332" s="7"/>
      <c r="AV5332" s="7"/>
      <c r="AW5332" s="7"/>
      <c r="AX5332" s="7"/>
      <c r="AY5332" s="7"/>
      <c r="AZ5332" s="7"/>
      <c r="BA5332" s="7"/>
      <c r="BI5332" s="7"/>
    </row>
    <row r="5333" spans="10:61" x14ac:dyDescent="0.2">
      <c r="J5333" s="7"/>
      <c r="K5333" s="7"/>
      <c r="L5333" s="7"/>
      <c r="M5333" s="7"/>
      <c r="N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R5333" s="7"/>
      <c r="AT5333" s="7"/>
      <c r="AV5333" s="7"/>
      <c r="AW5333" s="7"/>
      <c r="AX5333" s="7"/>
      <c r="AY5333" s="7"/>
      <c r="AZ5333" s="7"/>
      <c r="BA5333" s="7"/>
      <c r="BI5333" s="7"/>
    </row>
    <row r="5334" spans="10:61" x14ac:dyDescent="0.2">
      <c r="J5334" s="7"/>
      <c r="K5334" s="7"/>
      <c r="L5334" s="7"/>
      <c r="M5334" s="7"/>
      <c r="N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R5334" s="7"/>
      <c r="AT5334" s="7"/>
      <c r="AV5334" s="7"/>
      <c r="AW5334" s="7"/>
      <c r="AX5334" s="7"/>
      <c r="AY5334" s="7"/>
      <c r="AZ5334" s="7"/>
      <c r="BA5334" s="7"/>
      <c r="BI5334" s="7"/>
    </row>
    <row r="5335" spans="10:61" x14ac:dyDescent="0.2">
      <c r="J5335" s="7"/>
      <c r="K5335" s="7"/>
      <c r="L5335" s="7"/>
      <c r="M5335" s="7"/>
      <c r="N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R5335" s="7"/>
      <c r="AT5335" s="7"/>
      <c r="AV5335" s="7"/>
      <c r="AW5335" s="7"/>
      <c r="AX5335" s="7"/>
      <c r="AY5335" s="7"/>
      <c r="AZ5335" s="7"/>
      <c r="BA5335" s="7"/>
      <c r="BI5335" s="7"/>
    </row>
    <row r="5336" spans="10:61" x14ac:dyDescent="0.2">
      <c r="J5336" s="7"/>
      <c r="K5336" s="7"/>
      <c r="L5336" s="7"/>
      <c r="M5336" s="7"/>
      <c r="N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R5336" s="7"/>
      <c r="AT5336" s="7"/>
      <c r="AV5336" s="7"/>
      <c r="AW5336" s="7"/>
      <c r="AX5336" s="7"/>
      <c r="AY5336" s="7"/>
      <c r="AZ5336" s="7"/>
      <c r="BA5336" s="7"/>
      <c r="BI5336" s="7"/>
    </row>
    <row r="5337" spans="10:61" x14ac:dyDescent="0.2">
      <c r="J5337" s="7"/>
      <c r="K5337" s="7"/>
      <c r="L5337" s="7"/>
      <c r="M5337" s="7"/>
      <c r="N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R5337" s="7"/>
      <c r="AT5337" s="7"/>
      <c r="AV5337" s="7"/>
      <c r="AW5337" s="7"/>
      <c r="AX5337" s="7"/>
      <c r="AY5337" s="7"/>
      <c r="AZ5337" s="7"/>
      <c r="BA5337" s="7"/>
      <c r="BI5337" s="7"/>
    </row>
    <row r="5338" spans="10:61" x14ac:dyDescent="0.2">
      <c r="J5338" s="7"/>
      <c r="K5338" s="7"/>
      <c r="L5338" s="7"/>
      <c r="M5338" s="7"/>
      <c r="N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R5338" s="7"/>
      <c r="AT5338" s="7"/>
      <c r="AV5338" s="7"/>
      <c r="AW5338" s="7"/>
      <c r="AX5338" s="7"/>
      <c r="AY5338" s="7"/>
      <c r="AZ5338" s="7"/>
      <c r="BA5338" s="7"/>
      <c r="BI5338" s="7"/>
    </row>
    <row r="5339" spans="10:61" x14ac:dyDescent="0.2">
      <c r="J5339" s="7"/>
      <c r="K5339" s="7"/>
      <c r="L5339" s="7"/>
      <c r="M5339" s="7"/>
      <c r="N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R5339" s="7"/>
      <c r="AT5339" s="7"/>
      <c r="AV5339" s="7"/>
      <c r="AW5339" s="7"/>
      <c r="AX5339" s="7"/>
      <c r="AY5339" s="7"/>
      <c r="AZ5339" s="7"/>
      <c r="BA5339" s="7"/>
      <c r="BI5339" s="7"/>
    </row>
    <row r="5340" spans="10:61" x14ac:dyDescent="0.2">
      <c r="J5340" s="7"/>
      <c r="K5340" s="7"/>
      <c r="L5340" s="7"/>
      <c r="M5340" s="7"/>
      <c r="N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R5340" s="7"/>
      <c r="AT5340" s="7"/>
      <c r="AV5340" s="7"/>
      <c r="AW5340" s="7"/>
      <c r="AX5340" s="7"/>
      <c r="AY5340" s="7"/>
      <c r="AZ5340" s="7"/>
      <c r="BA5340" s="7"/>
      <c r="BI5340" s="7"/>
    </row>
    <row r="5341" spans="10:61" x14ac:dyDescent="0.2">
      <c r="J5341" s="7"/>
      <c r="K5341" s="7"/>
      <c r="L5341" s="7"/>
      <c r="M5341" s="7"/>
      <c r="N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R5341" s="7"/>
      <c r="AT5341" s="7"/>
      <c r="AV5341" s="7"/>
      <c r="AW5341" s="7"/>
      <c r="AX5341" s="7"/>
      <c r="AY5341" s="7"/>
      <c r="AZ5341" s="7"/>
      <c r="BA5341" s="7"/>
      <c r="BI5341" s="7"/>
    </row>
    <row r="5342" spans="10:61" x14ac:dyDescent="0.2">
      <c r="J5342" s="7"/>
      <c r="K5342" s="7"/>
      <c r="L5342" s="7"/>
      <c r="M5342" s="7"/>
      <c r="N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R5342" s="7"/>
      <c r="AT5342" s="7"/>
      <c r="AV5342" s="7"/>
      <c r="AW5342" s="7"/>
      <c r="AX5342" s="7"/>
      <c r="AY5342" s="7"/>
      <c r="AZ5342" s="7"/>
      <c r="BA5342" s="7"/>
      <c r="BI5342" s="7"/>
    </row>
    <row r="5343" spans="10:61" x14ac:dyDescent="0.2">
      <c r="J5343" s="7"/>
      <c r="K5343" s="7"/>
      <c r="L5343" s="7"/>
      <c r="M5343" s="7"/>
      <c r="N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R5343" s="7"/>
      <c r="AT5343" s="7"/>
      <c r="AV5343" s="7"/>
      <c r="AW5343" s="7"/>
      <c r="AX5343" s="7"/>
      <c r="AY5343" s="7"/>
      <c r="AZ5343" s="7"/>
      <c r="BA5343" s="7"/>
      <c r="BI5343" s="7"/>
    </row>
    <row r="5344" spans="10:61" x14ac:dyDescent="0.2">
      <c r="J5344" s="7"/>
      <c r="K5344" s="7"/>
      <c r="L5344" s="7"/>
      <c r="M5344" s="7"/>
      <c r="N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R5344" s="7"/>
      <c r="AT5344" s="7"/>
      <c r="AV5344" s="7"/>
      <c r="AW5344" s="7"/>
      <c r="AX5344" s="7"/>
      <c r="AY5344" s="7"/>
      <c r="AZ5344" s="7"/>
      <c r="BA5344" s="7"/>
      <c r="BI5344" s="7"/>
    </row>
    <row r="5345" spans="10:61" x14ac:dyDescent="0.2">
      <c r="J5345" s="7"/>
      <c r="K5345" s="7"/>
      <c r="L5345" s="7"/>
      <c r="M5345" s="7"/>
      <c r="N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R5345" s="7"/>
      <c r="AT5345" s="7"/>
      <c r="AV5345" s="7"/>
      <c r="AW5345" s="7"/>
      <c r="AX5345" s="7"/>
      <c r="AY5345" s="7"/>
      <c r="AZ5345" s="7"/>
      <c r="BA5345" s="7"/>
      <c r="BI5345" s="7"/>
    </row>
    <row r="5346" spans="10:61" x14ac:dyDescent="0.2">
      <c r="J5346" s="7"/>
      <c r="K5346" s="7"/>
      <c r="L5346" s="7"/>
      <c r="M5346" s="7"/>
      <c r="N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R5346" s="7"/>
      <c r="AT5346" s="7"/>
      <c r="AV5346" s="7"/>
      <c r="AW5346" s="7"/>
      <c r="AX5346" s="7"/>
      <c r="AY5346" s="7"/>
      <c r="AZ5346" s="7"/>
      <c r="BA5346" s="7"/>
      <c r="BI5346" s="7"/>
    </row>
    <row r="5347" spans="10:61" x14ac:dyDescent="0.2">
      <c r="J5347" s="7"/>
      <c r="K5347" s="7"/>
      <c r="L5347" s="7"/>
      <c r="M5347" s="7"/>
      <c r="N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R5347" s="7"/>
      <c r="AT5347" s="7"/>
      <c r="AV5347" s="7"/>
      <c r="AW5347" s="7"/>
      <c r="AX5347" s="7"/>
      <c r="AY5347" s="7"/>
      <c r="AZ5347" s="7"/>
      <c r="BA5347" s="7"/>
      <c r="BI5347" s="7"/>
    </row>
    <row r="5348" spans="10:61" x14ac:dyDescent="0.2">
      <c r="J5348" s="7"/>
      <c r="K5348" s="7"/>
      <c r="L5348" s="7"/>
      <c r="M5348" s="7"/>
      <c r="N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R5348" s="7"/>
      <c r="AT5348" s="7"/>
      <c r="AV5348" s="7"/>
      <c r="AW5348" s="7"/>
      <c r="AX5348" s="7"/>
      <c r="AY5348" s="7"/>
      <c r="AZ5348" s="7"/>
      <c r="BA5348" s="7"/>
      <c r="BI5348" s="7"/>
    </row>
    <row r="5349" spans="10:61" x14ac:dyDescent="0.2">
      <c r="J5349" s="7"/>
      <c r="K5349" s="7"/>
      <c r="L5349" s="7"/>
      <c r="M5349" s="7"/>
      <c r="N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R5349" s="7"/>
      <c r="AT5349" s="7"/>
      <c r="AV5349" s="7"/>
      <c r="AW5349" s="7"/>
      <c r="AX5349" s="7"/>
      <c r="AY5349" s="7"/>
      <c r="AZ5349" s="7"/>
      <c r="BA5349" s="7"/>
      <c r="BI5349" s="7"/>
    </row>
    <row r="5350" spans="10:61" x14ac:dyDescent="0.2">
      <c r="J5350" s="7"/>
      <c r="K5350" s="7"/>
      <c r="L5350" s="7"/>
      <c r="M5350" s="7"/>
      <c r="N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R5350" s="7"/>
      <c r="AT5350" s="7"/>
      <c r="AV5350" s="7"/>
      <c r="AW5350" s="7"/>
      <c r="AX5350" s="7"/>
      <c r="AY5350" s="7"/>
      <c r="AZ5350" s="7"/>
      <c r="BA5350" s="7"/>
      <c r="BI5350" s="7"/>
    </row>
    <row r="5351" spans="10:61" x14ac:dyDescent="0.2">
      <c r="J5351" s="7"/>
      <c r="K5351" s="7"/>
      <c r="L5351" s="7"/>
      <c r="M5351" s="7"/>
      <c r="N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R5351" s="7"/>
      <c r="AT5351" s="7"/>
      <c r="AV5351" s="7"/>
      <c r="AW5351" s="7"/>
      <c r="AX5351" s="7"/>
      <c r="AY5351" s="7"/>
      <c r="AZ5351" s="7"/>
      <c r="BA5351" s="7"/>
      <c r="BI5351" s="7"/>
    </row>
    <row r="5352" spans="10:61" x14ac:dyDescent="0.2">
      <c r="J5352" s="7"/>
      <c r="K5352" s="7"/>
      <c r="L5352" s="7"/>
      <c r="M5352" s="7"/>
      <c r="N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R5352" s="7"/>
      <c r="AT5352" s="7"/>
      <c r="AV5352" s="7"/>
      <c r="AW5352" s="7"/>
      <c r="AX5352" s="7"/>
      <c r="AY5352" s="7"/>
      <c r="AZ5352" s="7"/>
      <c r="BA5352" s="7"/>
      <c r="BI5352" s="7"/>
    </row>
    <row r="5353" spans="10:61" x14ac:dyDescent="0.2">
      <c r="J5353" s="7"/>
      <c r="K5353" s="7"/>
      <c r="L5353" s="7"/>
      <c r="M5353" s="7"/>
      <c r="N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R5353" s="7"/>
      <c r="AT5353" s="7"/>
      <c r="AV5353" s="7"/>
      <c r="AW5353" s="7"/>
      <c r="AX5353" s="7"/>
      <c r="AY5353" s="7"/>
      <c r="AZ5353" s="7"/>
      <c r="BA5353" s="7"/>
      <c r="BI5353" s="7"/>
    </row>
    <row r="5354" spans="10:61" x14ac:dyDescent="0.2">
      <c r="J5354" s="7"/>
      <c r="K5354" s="7"/>
      <c r="L5354" s="7"/>
      <c r="M5354" s="7"/>
      <c r="N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R5354" s="7"/>
      <c r="AT5354" s="7"/>
      <c r="AV5354" s="7"/>
      <c r="AW5354" s="7"/>
      <c r="AX5354" s="7"/>
      <c r="AY5354" s="7"/>
      <c r="AZ5354" s="7"/>
      <c r="BA5354" s="7"/>
      <c r="BI5354" s="7"/>
    </row>
    <row r="5355" spans="10:61" x14ac:dyDescent="0.2">
      <c r="J5355" s="7"/>
      <c r="K5355" s="7"/>
      <c r="L5355" s="7"/>
      <c r="M5355" s="7"/>
      <c r="N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R5355" s="7"/>
      <c r="AT5355" s="7"/>
      <c r="AV5355" s="7"/>
      <c r="AW5355" s="7"/>
      <c r="AX5355" s="7"/>
      <c r="AY5355" s="7"/>
      <c r="AZ5355" s="7"/>
      <c r="BA5355" s="7"/>
      <c r="BI5355" s="7"/>
    </row>
    <row r="5356" spans="10:61" x14ac:dyDescent="0.2">
      <c r="J5356" s="7"/>
      <c r="K5356" s="7"/>
      <c r="L5356" s="7"/>
      <c r="M5356" s="7"/>
      <c r="N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R5356" s="7"/>
      <c r="AT5356" s="7"/>
      <c r="AV5356" s="7"/>
      <c r="AW5356" s="7"/>
      <c r="AX5356" s="7"/>
      <c r="AY5356" s="7"/>
      <c r="AZ5356" s="7"/>
      <c r="BA5356" s="7"/>
      <c r="BI5356" s="7"/>
    </row>
    <row r="5357" spans="10:61" x14ac:dyDescent="0.2">
      <c r="J5357" s="7"/>
      <c r="K5357" s="7"/>
      <c r="L5357" s="7"/>
      <c r="M5357" s="7"/>
      <c r="N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R5357" s="7"/>
      <c r="AT5357" s="7"/>
      <c r="AV5357" s="7"/>
      <c r="AW5357" s="7"/>
      <c r="AX5357" s="7"/>
      <c r="AY5357" s="7"/>
      <c r="AZ5357" s="7"/>
      <c r="BA5357" s="7"/>
      <c r="BI5357" s="7"/>
    </row>
    <row r="5358" spans="10:61" x14ac:dyDescent="0.2">
      <c r="J5358" s="7"/>
      <c r="K5358" s="7"/>
      <c r="L5358" s="7"/>
      <c r="M5358" s="7"/>
      <c r="N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R5358" s="7"/>
      <c r="AT5358" s="7"/>
      <c r="AV5358" s="7"/>
      <c r="AW5358" s="7"/>
      <c r="AX5358" s="7"/>
      <c r="AY5358" s="7"/>
      <c r="AZ5358" s="7"/>
      <c r="BA5358" s="7"/>
      <c r="BI5358" s="7"/>
    </row>
    <row r="5359" spans="10:61" x14ac:dyDescent="0.2">
      <c r="J5359" s="7"/>
      <c r="K5359" s="7"/>
      <c r="L5359" s="7"/>
      <c r="M5359" s="7"/>
      <c r="N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R5359" s="7"/>
      <c r="AT5359" s="7"/>
      <c r="AV5359" s="7"/>
      <c r="AW5359" s="7"/>
      <c r="AX5359" s="7"/>
      <c r="AY5359" s="7"/>
      <c r="AZ5359" s="7"/>
      <c r="BA5359" s="7"/>
      <c r="BI5359" s="7"/>
    </row>
    <row r="5360" spans="10:61" x14ac:dyDescent="0.2">
      <c r="J5360" s="7"/>
      <c r="K5360" s="7"/>
      <c r="L5360" s="7"/>
      <c r="M5360" s="7"/>
      <c r="N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R5360" s="7"/>
      <c r="AT5360" s="7"/>
      <c r="AV5360" s="7"/>
      <c r="AW5360" s="7"/>
      <c r="AX5360" s="7"/>
      <c r="AY5360" s="7"/>
      <c r="AZ5360" s="7"/>
      <c r="BA5360" s="7"/>
      <c r="BI5360" s="7"/>
    </row>
    <row r="5361" spans="10:61" x14ac:dyDescent="0.2">
      <c r="J5361" s="7"/>
      <c r="K5361" s="7"/>
      <c r="L5361" s="7"/>
      <c r="M5361" s="7"/>
      <c r="N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R5361" s="7"/>
      <c r="AT5361" s="7"/>
      <c r="AV5361" s="7"/>
      <c r="AW5361" s="7"/>
      <c r="AX5361" s="7"/>
      <c r="AY5361" s="7"/>
      <c r="AZ5361" s="7"/>
      <c r="BA5361" s="7"/>
      <c r="BI5361" s="7"/>
    </row>
    <row r="5362" spans="10:61" x14ac:dyDescent="0.2">
      <c r="J5362" s="7"/>
      <c r="K5362" s="7"/>
      <c r="L5362" s="7"/>
      <c r="M5362" s="7"/>
      <c r="N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R5362" s="7"/>
      <c r="AT5362" s="7"/>
      <c r="AV5362" s="7"/>
      <c r="AW5362" s="7"/>
      <c r="AX5362" s="7"/>
      <c r="AY5362" s="7"/>
      <c r="AZ5362" s="7"/>
      <c r="BA5362" s="7"/>
      <c r="BI5362" s="7"/>
    </row>
    <row r="5363" spans="10:61" x14ac:dyDescent="0.2">
      <c r="J5363" s="7"/>
      <c r="K5363" s="7"/>
      <c r="L5363" s="7"/>
      <c r="M5363" s="7"/>
      <c r="N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R5363" s="7"/>
      <c r="AT5363" s="7"/>
      <c r="AV5363" s="7"/>
      <c r="AW5363" s="7"/>
      <c r="AX5363" s="7"/>
      <c r="AY5363" s="7"/>
      <c r="AZ5363" s="7"/>
      <c r="BA5363" s="7"/>
      <c r="BI5363" s="7"/>
    </row>
    <row r="5364" spans="10:61" x14ac:dyDescent="0.2">
      <c r="J5364" s="7"/>
      <c r="K5364" s="7"/>
      <c r="L5364" s="7"/>
      <c r="M5364" s="7"/>
      <c r="N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R5364" s="7"/>
      <c r="AT5364" s="7"/>
      <c r="AV5364" s="7"/>
      <c r="AW5364" s="7"/>
      <c r="AX5364" s="7"/>
      <c r="AY5364" s="7"/>
      <c r="AZ5364" s="7"/>
      <c r="BA5364" s="7"/>
      <c r="BI5364" s="7"/>
    </row>
    <row r="5365" spans="10:61" x14ac:dyDescent="0.2">
      <c r="J5365" s="7"/>
      <c r="K5365" s="7"/>
      <c r="L5365" s="7"/>
      <c r="M5365" s="7"/>
      <c r="N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R5365" s="7"/>
      <c r="AT5365" s="7"/>
      <c r="AV5365" s="7"/>
      <c r="AW5365" s="7"/>
      <c r="AX5365" s="7"/>
      <c r="AY5365" s="7"/>
      <c r="AZ5365" s="7"/>
      <c r="BA5365" s="7"/>
      <c r="BI5365" s="7"/>
    </row>
    <row r="5366" spans="10:61" x14ac:dyDescent="0.2">
      <c r="J5366" s="7"/>
      <c r="K5366" s="7"/>
      <c r="L5366" s="7"/>
      <c r="M5366" s="7"/>
      <c r="N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R5366" s="7"/>
      <c r="AT5366" s="7"/>
      <c r="AV5366" s="7"/>
      <c r="AW5366" s="7"/>
      <c r="AX5366" s="7"/>
      <c r="AY5366" s="7"/>
      <c r="AZ5366" s="7"/>
      <c r="BA5366" s="7"/>
      <c r="BI5366" s="7"/>
    </row>
    <row r="5367" spans="10:61" x14ac:dyDescent="0.2">
      <c r="J5367" s="7"/>
      <c r="K5367" s="7"/>
      <c r="L5367" s="7"/>
      <c r="M5367" s="7"/>
      <c r="N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R5367" s="7"/>
      <c r="AT5367" s="7"/>
      <c r="AV5367" s="7"/>
      <c r="AW5367" s="7"/>
      <c r="AX5367" s="7"/>
      <c r="AY5367" s="7"/>
      <c r="AZ5367" s="7"/>
      <c r="BA5367" s="7"/>
      <c r="BI5367" s="7"/>
    </row>
    <row r="5368" spans="10:61" x14ac:dyDescent="0.2">
      <c r="J5368" s="7"/>
      <c r="K5368" s="7"/>
      <c r="L5368" s="7"/>
      <c r="M5368" s="7"/>
      <c r="N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R5368" s="7"/>
      <c r="AT5368" s="7"/>
      <c r="AV5368" s="7"/>
      <c r="AW5368" s="7"/>
      <c r="AX5368" s="7"/>
      <c r="AY5368" s="7"/>
      <c r="AZ5368" s="7"/>
      <c r="BA5368" s="7"/>
      <c r="BI5368" s="7"/>
    </row>
    <row r="5369" spans="10:61" x14ac:dyDescent="0.2">
      <c r="J5369" s="7"/>
      <c r="K5369" s="7"/>
      <c r="L5369" s="7"/>
      <c r="M5369" s="7"/>
      <c r="N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R5369" s="7"/>
      <c r="AT5369" s="7"/>
      <c r="AV5369" s="7"/>
      <c r="AW5369" s="7"/>
      <c r="AX5369" s="7"/>
      <c r="AY5369" s="7"/>
      <c r="AZ5369" s="7"/>
      <c r="BA5369" s="7"/>
      <c r="BI5369" s="7"/>
    </row>
    <row r="5370" spans="10:61" x14ac:dyDescent="0.2">
      <c r="J5370" s="7"/>
      <c r="K5370" s="7"/>
      <c r="L5370" s="7"/>
      <c r="M5370" s="7"/>
      <c r="N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R5370" s="7"/>
      <c r="AT5370" s="7"/>
      <c r="AV5370" s="7"/>
      <c r="AW5370" s="7"/>
      <c r="AX5370" s="7"/>
      <c r="AY5370" s="7"/>
      <c r="AZ5370" s="7"/>
      <c r="BA5370" s="7"/>
      <c r="BI5370" s="7"/>
    </row>
    <row r="5371" spans="10:61" x14ac:dyDescent="0.2">
      <c r="J5371" s="7"/>
      <c r="K5371" s="7"/>
      <c r="L5371" s="7"/>
      <c r="M5371" s="7"/>
      <c r="N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R5371" s="7"/>
      <c r="AT5371" s="7"/>
      <c r="AV5371" s="7"/>
      <c r="AW5371" s="7"/>
      <c r="AX5371" s="7"/>
      <c r="AY5371" s="7"/>
      <c r="AZ5371" s="7"/>
      <c r="BA5371" s="7"/>
      <c r="BI5371" s="7"/>
    </row>
    <row r="5372" spans="10:61" x14ac:dyDescent="0.2">
      <c r="J5372" s="7"/>
      <c r="K5372" s="7"/>
      <c r="L5372" s="7"/>
      <c r="M5372" s="7"/>
      <c r="N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R5372" s="7"/>
      <c r="AT5372" s="7"/>
      <c r="AV5372" s="7"/>
      <c r="AW5372" s="7"/>
      <c r="AX5372" s="7"/>
      <c r="AY5372" s="7"/>
      <c r="AZ5372" s="7"/>
      <c r="BA5372" s="7"/>
      <c r="BI5372" s="7"/>
    </row>
    <row r="5373" spans="10:61" x14ac:dyDescent="0.2">
      <c r="J5373" s="7"/>
      <c r="K5373" s="7"/>
      <c r="L5373" s="7"/>
      <c r="M5373" s="7"/>
      <c r="N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R5373" s="7"/>
      <c r="AT5373" s="7"/>
      <c r="AV5373" s="7"/>
      <c r="AW5373" s="7"/>
      <c r="AX5373" s="7"/>
      <c r="AY5373" s="7"/>
      <c r="AZ5373" s="7"/>
      <c r="BA5373" s="7"/>
      <c r="BI5373" s="7"/>
    </row>
    <row r="5374" spans="10:61" x14ac:dyDescent="0.2">
      <c r="J5374" s="7"/>
      <c r="K5374" s="7"/>
      <c r="L5374" s="7"/>
      <c r="M5374" s="7"/>
      <c r="N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R5374" s="7"/>
      <c r="AT5374" s="7"/>
      <c r="AV5374" s="7"/>
      <c r="AW5374" s="7"/>
      <c r="AX5374" s="7"/>
      <c r="AY5374" s="7"/>
      <c r="AZ5374" s="7"/>
      <c r="BA5374" s="7"/>
      <c r="BI5374" s="7"/>
    </row>
    <row r="5375" spans="10:61" x14ac:dyDescent="0.2">
      <c r="J5375" s="7"/>
      <c r="K5375" s="7"/>
      <c r="L5375" s="7"/>
      <c r="M5375" s="7"/>
      <c r="N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R5375" s="7"/>
      <c r="AT5375" s="7"/>
      <c r="AV5375" s="7"/>
      <c r="AW5375" s="7"/>
      <c r="AX5375" s="7"/>
      <c r="AY5375" s="7"/>
      <c r="AZ5375" s="7"/>
      <c r="BA5375" s="7"/>
      <c r="BI5375" s="7"/>
    </row>
    <row r="5376" spans="10:61" x14ac:dyDescent="0.2">
      <c r="J5376" s="7"/>
      <c r="K5376" s="7"/>
      <c r="L5376" s="7"/>
      <c r="M5376" s="7"/>
      <c r="N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R5376" s="7"/>
      <c r="AT5376" s="7"/>
      <c r="AV5376" s="7"/>
      <c r="AW5376" s="7"/>
      <c r="AX5376" s="7"/>
      <c r="AY5376" s="7"/>
      <c r="AZ5376" s="7"/>
      <c r="BA5376" s="7"/>
      <c r="BI5376" s="7"/>
    </row>
    <row r="5377" spans="10:61" x14ac:dyDescent="0.2">
      <c r="J5377" s="7"/>
      <c r="K5377" s="7"/>
      <c r="L5377" s="7"/>
      <c r="M5377" s="7"/>
      <c r="N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R5377" s="7"/>
      <c r="AT5377" s="7"/>
      <c r="AV5377" s="7"/>
      <c r="AW5377" s="7"/>
      <c r="AX5377" s="7"/>
      <c r="AY5377" s="7"/>
      <c r="AZ5377" s="7"/>
      <c r="BA5377" s="7"/>
      <c r="BI5377" s="7"/>
    </row>
    <row r="5378" spans="10:61" x14ac:dyDescent="0.2">
      <c r="J5378" s="7"/>
      <c r="K5378" s="7"/>
      <c r="L5378" s="7"/>
      <c r="M5378" s="7"/>
      <c r="N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R5378" s="7"/>
      <c r="AT5378" s="7"/>
      <c r="AV5378" s="7"/>
      <c r="AW5378" s="7"/>
      <c r="AX5378" s="7"/>
      <c r="AY5378" s="7"/>
      <c r="AZ5378" s="7"/>
      <c r="BA5378" s="7"/>
      <c r="BI5378" s="7"/>
    </row>
    <row r="5379" spans="10:61" x14ac:dyDescent="0.2">
      <c r="J5379" s="7"/>
      <c r="K5379" s="7"/>
      <c r="L5379" s="7"/>
      <c r="M5379" s="7"/>
      <c r="N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R5379" s="7"/>
      <c r="AT5379" s="7"/>
      <c r="AV5379" s="7"/>
      <c r="AW5379" s="7"/>
      <c r="AX5379" s="7"/>
      <c r="AY5379" s="7"/>
      <c r="AZ5379" s="7"/>
      <c r="BA5379" s="7"/>
      <c r="BI5379" s="7"/>
    </row>
    <row r="5380" spans="10:61" x14ac:dyDescent="0.2">
      <c r="J5380" s="7"/>
      <c r="K5380" s="7"/>
      <c r="L5380" s="7"/>
      <c r="M5380" s="7"/>
      <c r="N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R5380" s="7"/>
      <c r="AT5380" s="7"/>
      <c r="AV5380" s="7"/>
      <c r="AW5380" s="7"/>
      <c r="AX5380" s="7"/>
      <c r="AY5380" s="7"/>
      <c r="AZ5380" s="7"/>
      <c r="BA5380" s="7"/>
      <c r="BI5380" s="7"/>
    </row>
    <row r="5381" spans="10:61" x14ac:dyDescent="0.2">
      <c r="J5381" s="7"/>
      <c r="K5381" s="7"/>
      <c r="L5381" s="7"/>
      <c r="M5381" s="7"/>
      <c r="N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R5381" s="7"/>
      <c r="AT5381" s="7"/>
      <c r="AV5381" s="7"/>
      <c r="AW5381" s="7"/>
      <c r="AX5381" s="7"/>
      <c r="AY5381" s="7"/>
      <c r="AZ5381" s="7"/>
      <c r="BA5381" s="7"/>
      <c r="BI5381" s="7"/>
    </row>
    <row r="5382" spans="10:61" x14ac:dyDescent="0.2">
      <c r="J5382" s="7"/>
      <c r="K5382" s="7"/>
      <c r="L5382" s="7"/>
      <c r="M5382" s="7"/>
      <c r="N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R5382" s="7"/>
      <c r="AT5382" s="7"/>
      <c r="AV5382" s="7"/>
      <c r="AW5382" s="7"/>
      <c r="AX5382" s="7"/>
      <c r="AY5382" s="7"/>
      <c r="AZ5382" s="7"/>
      <c r="BA5382" s="7"/>
      <c r="BI5382" s="7"/>
    </row>
    <row r="5383" spans="10:61" x14ac:dyDescent="0.2">
      <c r="J5383" s="7"/>
      <c r="K5383" s="7"/>
      <c r="L5383" s="7"/>
      <c r="M5383" s="7"/>
      <c r="N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R5383" s="7"/>
      <c r="AT5383" s="7"/>
      <c r="AV5383" s="7"/>
      <c r="AW5383" s="7"/>
      <c r="AX5383" s="7"/>
      <c r="AY5383" s="7"/>
      <c r="AZ5383" s="7"/>
      <c r="BA5383" s="7"/>
      <c r="BI5383" s="7"/>
    </row>
    <row r="5384" spans="10:61" x14ac:dyDescent="0.2">
      <c r="J5384" s="7"/>
      <c r="K5384" s="7"/>
      <c r="L5384" s="7"/>
      <c r="M5384" s="7"/>
      <c r="N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R5384" s="7"/>
      <c r="AT5384" s="7"/>
      <c r="AV5384" s="7"/>
      <c r="AW5384" s="7"/>
      <c r="AX5384" s="7"/>
      <c r="AY5384" s="7"/>
      <c r="AZ5384" s="7"/>
      <c r="BA5384" s="7"/>
      <c r="BI5384" s="7"/>
    </row>
    <row r="5385" spans="10:61" x14ac:dyDescent="0.2">
      <c r="J5385" s="7"/>
      <c r="K5385" s="7"/>
      <c r="L5385" s="7"/>
      <c r="M5385" s="7"/>
      <c r="N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R5385" s="7"/>
      <c r="AT5385" s="7"/>
      <c r="AV5385" s="7"/>
      <c r="AW5385" s="7"/>
      <c r="AX5385" s="7"/>
      <c r="AY5385" s="7"/>
      <c r="AZ5385" s="7"/>
      <c r="BA5385" s="7"/>
      <c r="BI5385" s="7"/>
    </row>
    <row r="5386" spans="10:61" x14ac:dyDescent="0.2">
      <c r="J5386" s="7"/>
      <c r="K5386" s="7"/>
      <c r="L5386" s="7"/>
      <c r="M5386" s="7"/>
      <c r="N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R5386" s="7"/>
      <c r="AT5386" s="7"/>
      <c r="AV5386" s="7"/>
      <c r="AW5386" s="7"/>
      <c r="AX5386" s="7"/>
      <c r="AY5386" s="7"/>
      <c r="AZ5386" s="7"/>
      <c r="BA5386" s="7"/>
      <c r="BI5386" s="7"/>
    </row>
    <row r="5387" spans="10:61" x14ac:dyDescent="0.2">
      <c r="J5387" s="7"/>
      <c r="K5387" s="7"/>
      <c r="L5387" s="7"/>
      <c r="M5387" s="7"/>
      <c r="N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R5387" s="7"/>
      <c r="AT5387" s="7"/>
      <c r="AV5387" s="7"/>
      <c r="AW5387" s="7"/>
      <c r="AX5387" s="7"/>
      <c r="AY5387" s="7"/>
      <c r="AZ5387" s="7"/>
      <c r="BA5387" s="7"/>
      <c r="BI5387" s="7"/>
    </row>
    <row r="5388" spans="10:61" x14ac:dyDescent="0.2">
      <c r="J5388" s="7"/>
      <c r="K5388" s="7"/>
      <c r="L5388" s="7"/>
      <c r="M5388" s="7"/>
      <c r="N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R5388" s="7"/>
      <c r="AT5388" s="7"/>
      <c r="AV5388" s="7"/>
      <c r="AW5388" s="7"/>
      <c r="AX5388" s="7"/>
      <c r="AY5388" s="7"/>
      <c r="AZ5388" s="7"/>
      <c r="BA5388" s="7"/>
      <c r="BI5388" s="7"/>
    </row>
    <row r="5389" spans="10:61" x14ac:dyDescent="0.2">
      <c r="J5389" s="7"/>
      <c r="K5389" s="7"/>
      <c r="L5389" s="7"/>
      <c r="M5389" s="7"/>
      <c r="N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R5389" s="7"/>
      <c r="AT5389" s="7"/>
      <c r="AV5389" s="7"/>
      <c r="AW5389" s="7"/>
      <c r="AX5389" s="7"/>
      <c r="AY5389" s="7"/>
      <c r="AZ5389" s="7"/>
      <c r="BA5389" s="7"/>
      <c r="BI5389" s="7"/>
    </row>
    <row r="5390" spans="10:61" x14ac:dyDescent="0.2">
      <c r="J5390" s="7"/>
      <c r="K5390" s="7"/>
      <c r="L5390" s="7"/>
      <c r="M5390" s="7"/>
      <c r="N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R5390" s="7"/>
      <c r="AT5390" s="7"/>
      <c r="AV5390" s="7"/>
      <c r="AW5390" s="7"/>
      <c r="AX5390" s="7"/>
      <c r="AY5390" s="7"/>
      <c r="AZ5390" s="7"/>
      <c r="BA5390" s="7"/>
      <c r="BI5390" s="7"/>
    </row>
    <row r="5391" spans="10:61" x14ac:dyDescent="0.2">
      <c r="J5391" s="7"/>
      <c r="K5391" s="7"/>
      <c r="L5391" s="7"/>
      <c r="M5391" s="7"/>
      <c r="N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R5391" s="7"/>
      <c r="AT5391" s="7"/>
      <c r="AV5391" s="7"/>
      <c r="AW5391" s="7"/>
      <c r="AX5391" s="7"/>
      <c r="AY5391" s="7"/>
      <c r="AZ5391" s="7"/>
      <c r="BA5391" s="7"/>
      <c r="BI5391" s="7"/>
    </row>
    <row r="5392" spans="10:61" x14ac:dyDescent="0.2">
      <c r="J5392" s="7"/>
      <c r="K5392" s="7"/>
      <c r="L5392" s="7"/>
      <c r="M5392" s="7"/>
      <c r="N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R5392" s="7"/>
      <c r="AT5392" s="7"/>
      <c r="AV5392" s="7"/>
      <c r="AW5392" s="7"/>
      <c r="AX5392" s="7"/>
      <c r="AY5392" s="7"/>
      <c r="AZ5392" s="7"/>
      <c r="BA5392" s="7"/>
      <c r="BI5392" s="7"/>
    </row>
    <row r="5393" spans="10:61" x14ac:dyDescent="0.2">
      <c r="J5393" s="7"/>
      <c r="K5393" s="7"/>
      <c r="L5393" s="7"/>
      <c r="M5393" s="7"/>
      <c r="N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R5393" s="7"/>
      <c r="AT5393" s="7"/>
      <c r="AV5393" s="7"/>
      <c r="AW5393" s="7"/>
      <c r="AX5393" s="7"/>
      <c r="AY5393" s="7"/>
      <c r="AZ5393" s="7"/>
      <c r="BA5393" s="7"/>
      <c r="BI5393" s="7"/>
    </row>
    <row r="5394" spans="10:61" x14ac:dyDescent="0.2">
      <c r="J5394" s="7"/>
      <c r="K5394" s="7"/>
      <c r="L5394" s="7"/>
      <c r="M5394" s="7"/>
      <c r="N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R5394" s="7"/>
      <c r="AT5394" s="7"/>
      <c r="AV5394" s="7"/>
      <c r="AW5394" s="7"/>
      <c r="AX5394" s="7"/>
      <c r="AY5394" s="7"/>
      <c r="AZ5394" s="7"/>
      <c r="BA5394" s="7"/>
      <c r="BI5394" s="7"/>
    </row>
    <row r="5395" spans="10:61" x14ac:dyDescent="0.2">
      <c r="J5395" s="7"/>
      <c r="K5395" s="7"/>
      <c r="L5395" s="7"/>
      <c r="M5395" s="7"/>
      <c r="N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R5395" s="7"/>
      <c r="AT5395" s="7"/>
      <c r="AV5395" s="7"/>
      <c r="AW5395" s="7"/>
      <c r="AX5395" s="7"/>
      <c r="AY5395" s="7"/>
      <c r="AZ5395" s="7"/>
      <c r="BA5395" s="7"/>
      <c r="BI5395" s="7"/>
    </row>
    <row r="5396" spans="10:61" x14ac:dyDescent="0.2">
      <c r="J5396" s="7"/>
      <c r="K5396" s="7"/>
      <c r="L5396" s="7"/>
      <c r="M5396" s="7"/>
      <c r="N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R5396" s="7"/>
      <c r="AT5396" s="7"/>
      <c r="AV5396" s="7"/>
      <c r="AW5396" s="7"/>
      <c r="AX5396" s="7"/>
      <c r="AY5396" s="7"/>
      <c r="AZ5396" s="7"/>
      <c r="BA5396" s="7"/>
      <c r="BI5396" s="7"/>
    </row>
    <row r="5397" spans="10:61" x14ac:dyDescent="0.2">
      <c r="J5397" s="7"/>
      <c r="K5397" s="7"/>
      <c r="L5397" s="7"/>
      <c r="M5397" s="7"/>
      <c r="N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R5397" s="7"/>
      <c r="AT5397" s="7"/>
      <c r="AV5397" s="7"/>
      <c r="AW5397" s="7"/>
      <c r="AX5397" s="7"/>
      <c r="AY5397" s="7"/>
      <c r="AZ5397" s="7"/>
      <c r="BA5397" s="7"/>
      <c r="BI5397" s="7"/>
    </row>
    <row r="5398" spans="10:61" x14ac:dyDescent="0.2">
      <c r="J5398" s="7"/>
      <c r="K5398" s="7"/>
      <c r="L5398" s="7"/>
      <c r="M5398" s="7"/>
      <c r="N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R5398" s="7"/>
      <c r="AT5398" s="7"/>
      <c r="AV5398" s="7"/>
      <c r="AW5398" s="7"/>
      <c r="AX5398" s="7"/>
      <c r="AY5398" s="7"/>
      <c r="AZ5398" s="7"/>
      <c r="BA5398" s="7"/>
      <c r="BI5398" s="7"/>
    </row>
    <row r="5399" spans="10:61" x14ac:dyDescent="0.2">
      <c r="J5399" s="7"/>
      <c r="K5399" s="7"/>
      <c r="L5399" s="7"/>
      <c r="M5399" s="7"/>
      <c r="N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R5399" s="7"/>
      <c r="AT5399" s="7"/>
      <c r="AV5399" s="7"/>
      <c r="AW5399" s="7"/>
      <c r="AX5399" s="7"/>
      <c r="AY5399" s="7"/>
      <c r="AZ5399" s="7"/>
      <c r="BA5399" s="7"/>
      <c r="BI5399" s="7"/>
    </row>
    <row r="5400" spans="10:61" x14ac:dyDescent="0.2">
      <c r="J5400" s="7"/>
      <c r="K5400" s="7"/>
      <c r="L5400" s="7"/>
      <c r="M5400" s="7"/>
      <c r="N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R5400" s="7"/>
      <c r="AT5400" s="7"/>
      <c r="AV5400" s="7"/>
      <c r="AW5400" s="7"/>
      <c r="AX5400" s="7"/>
      <c r="AY5400" s="7"/>
      <c r="AZ5400" s="7"/>
      <c r="BA5400" s="7"/>
      <c r="BI5400" s="7"/>
    </row>
    <row r="5401" spans="10:61" x14ac:dyDescent="0.2">
      <c r="J5401" s="7"/>
      <c r="K5401" s="7"/>
      <c r="L5401" s="7"/>
      <c r="M5401" s="7"/>
      <c r="N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R5401" s="7"/>
      <c r="AT5401" s="7"/>
      <c r="AV5401" s="7"/>
      <c r="AW5401" s="7"/>
      <c r="AX5401" s="7"/>
      <c r="AY5401" s="7"/>
      <c r="AZ5401" s="7"/>
      <c r="BA5401" s="7"/>
      <c r="BI5401" s="7"/>
    </row>
    <row r="5402" spans="10:61" x14ac:dyDescent="0.2">
      <c r="J5402" s="7"/>
      <c r="K5402" s="7"/>
      <c r="L5402" s="7"/>
      <c r="M5402" s="7"/>
      <c r="N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R5402" s="7"/>
      <c r="AT5402" s="7"/>
      <c r="AV5402" s="7"/>
      <c r="AW5402" s="7"/>
      <c r="AX5402" s="7"/>
      <c r="AY5402" s="7"/>
      <c r="AZ5402" s="7"/>
      <c r="BA5402" s="7"/>
      <c r="BI5402" s="7"/>
    </row>
    <row r="5403" spans="10:61" x14ac:dyDescent="0.2">
      <c r="J5403" s="7"/>
      <c r="K5403" s="7"/>
      <c r="L5403" s="7"/>
      <c r="M5403" s="7"/>
      <c r="N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R5403" s="7"/>
      <c r="AT5403" s="7"/>
      <c r="AV5403" s="7"/>
      <c r="AW5403" s="7"/>
      <c r="AX5403" s="7"/>
      <c r="AY5403" s="7"/>
      <c r="AZ5403" s="7"/>
      <c r="BA5403" s="7"/>
      <c r="BI5403" s="7"/>
    </row>
    <row r="5404" spans="10:61" x14ac:dyDescent="0.2">
      <c r="J5404" s="7"/>
      <c r="K5404" s="7"/>
      <c r="L5404" s="7"/>
      <c r="M5404" s="7"/>
      <c r="N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R5404" s="7"/>
      <c r="AT5404" s="7"/>
      <c r="AV5404" s="7"/>
      <c r="AW5404" s="7"/>
      <c r="AX5404" s="7"/>
      <c r="AY5404" s="7"/>
      <c r="AZ5404" s="7"/>
      <c r="BA5404" s="7"/>
      <c r="BI5404" s="7"/>
    </row>
    <row r="5405" spans="10:61" x14ac:dyDescent="0.2">
      <c r="J5405" s="7"/>
      <c r="K5405" s="7"/>
      <c r="L5405" s="7"/>
      <c r="M5405" s="7"/>
      <c r="N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R5405" s="7"/>
      <c r="AT5405" s="7"/>
      <c r="AV5405" s="7"/>
      <c r="AW5405" s="7"/>
      <c r="AX5405" s="7"/>
      <c r="AY5405" s="7"/>
      <c r="AZ5405" s="7"/>
      <c r="BA5405" s="7"/>
      <c r="BI5405" s="7"/>
    </row>
    <row r="5406" spans="10:61" x14ac:dyDescent="0.2">
      <c r="J5406" s="7"/>
      <c r="K5406" s="7"/>
      <c r="L5406" s="7"/>
      <c r="M5406" s="7"/>
      <c r="N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R5406" s="7"/>
      <c r="AT5406" s="7"/>
      <c r="AV5406" s="7"/>
      <c r="AW5406" s="7"/>
      <c r="AX5406" s="7"/>
      <c r="AY5406" s="7"/>
      <c r="AZ5406" s="7"/>
      <c r="BA5406" s="7"/>
      <c r="BI5406" s="7"/>
    </row>
    <row r="5407" spans="10:61" x14ac:dyDescent="0.2">
      <c r="J5407" s="7"/>
      <c r="K5407" s="7"/>
      <c r="L5407" s="7"/>
      <c r="M5407" s="7"/>
      <c r="N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R5407" s="7"/>
      <c r="AT5407" s="7"/>
      <c r="AV5407" s="7"/>
      <c r="AW5407" s="7"/>
      <c r="AX5407" s="7"/>
      <c r="AY5407" s="7"/>
      <c r="AZ5407" s="7"/>
      <c r="BA5407" s="7"/>
      <c r="BI5407" s="7"/>
    </row>
    <row r="5408" spans="10:61" x14ac:dyDescent="0.2">
      <c r="J5408" s="7"/>
      <c r="K5408" s="7"/>
      <c r="L5408" s="7"/>
      <c r="M5408" s="7"/>
      <c r="N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R5408" s="7"/>
      <c r="AT5408" s="7"/>
      <c r="AV5408" s="7"/>
      <c r="AW5408" s="7"/>
      <c r="AX5408" s="7"/>
      <c r="AY5408" s="7"/>
      <c r="AZ5408" s="7"/>
      <c r="BA5408" s="7"/>
      <c r="BI5408" s="7"/>
    </row>
    <row r="5409" spans="10:61" x14ac:dyDescent="0.2">
      <c r="J5409" s="7"/>
      <c r="K5409" s="7"/>
      <c r="L5409" s="7"/>
      <c r="M5409" s="7"/>
      <c r="N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R5409" s="7"/>
      <c r="AT5409" s="7"/>
      <c r="AV5409" s="7"/>
      <c r="AW5409" s="7"/>
      <c r="AX5409" s="7"/>
      <c r="AY5409" s="7"/>
      <c r="AZ5409" s="7"/>
      <c r="BA5409" s="7"/>
      <c r="BI5409" s="7"/>
    </row>
    <row r="5410" spans="10:61" x14ac:dyDescent="0.2">
      <c r="J5410" s="7"/>
      <c r="K5410" s="7"/>
      <c r="L5410" s="7"/>
      <c r="M5410" s="7"/>
      <c r="N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R5410" s="7"/>
      <c r="AT5410" s="7"/>
      <c r="AV5410" s="7"/>
      <c r="AW5410" s="7"/>
      <c r="AX5410" s="7"/>
      <c r="AY5410" s="7"/>
      <c r="AZ5410" s="7"/>
      <c r="BA5410" s="7"/>
      <c r="BI5410" s="7"/>
    </row>
    <row r="5411" spans="10:61" x14ac:dyDescent="0.2">
      <c r="J5411" s="7"/>
      <c r="K5411" s="7"/>
      <c r="L5411" s="7"/>
      <c r="M5411" s="7"/>
      <c r="N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R5411" s="7"/>
      <c r="AT5411" s="7"/>
      <c r="AV5411" s="7"/>
      <c r="AW5411" s="7"/>
      <c r="AX5411" s="7"/>
      <c r="AY5411" s="7"/>
      <c r="AZ5411" s="7"/>
      <c r="BA5411" s="7"/>
      <c r="BI5411" s="7"/>
    </row>
    <row r="5412" spans="10:61" x14ac:dyDescent="0.2">
      <c r="J5412" s="7"/>
      <c r="K5412" s="7"/>
      <c r="L5412" s="7"/>
      <c r="M5412" s="7"/>
      <c r="N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R5412" s="7"/>
      <c r="AT5412" s="7"/>
      <c r="AV5412" s="7"/>
      <c r="AW5412" s="7"/>
      <c r="AX5412" s="7"/>
      <c r="AY5412" s="7"/>
      <c r="AZ5412" s="7"/>
      <c r="BA5412" s="7"/>
      <c r="BI5412" s="7"/>
    </row>
    <row r="5413" spans="10:61" x14ac:dyDescent="0.2">
      <c r="J5413" s="7"/>
      <c r="K5413" s="7"/>
      <c r="L5413" s="7"/>
      <c r="M5413" s="7"/>
      <c r="N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R5413" s="7"/>
      <c r="AT5413" s="7"/>
      <c r="AV5413" s="7"/>
      <c r="AW5413" s="7"/>
      <c r="AX5413" s="7"/>
      <c r="AY5413" s="7"/>
      <c r="AZ5413" s="7"/>
      <c r="BA5413" s="7"/>
      <c r="BI5413" s="7"/>
    </row>
    <row r="5414" spans="10:61" x14ac:dyDescent="0.2">
      <c r="J5414" s="7"/>
      <c r="K5414" s="7"/>
      <c r="L5414" s="7"/>
      <c r="M5414" s="7"/>
      <c r="N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R5414" s="7"/>
      <c r="AT5414" s="7"/>
      <c r="AV5414" s="7"/>
      <c r="AW5414" s="7"/>
      <c r="AX5414" s="7"/>
      <c r="AY5414" s="7"/>
      <c r="AZ5414" s="7"/>
      <c r="BA5414" s="7"/>
      <c r="BI5414" s="7"/>
    </row>
    <row r="5415" spans="10:61" x14ac:dyDescent="0.2">
      <c r="J5415" s="7"/>
      <c r="K5415" s="7"/>
      <c r="L5415" s="7"/>
      <c r="M5415" s="7"/>
      <c r="N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R5415" s="7"/>
      <c r="AT5415" s="7"/>
      <c r="AV5415" s="7"/>
      <c r="AW5415" s="7"/>
      <c r="AX5415" s="7"/>
      <c r="AY5415" s="7"/>
      <c r="AZ5415" s="7"/>
      <c r="BA5415" s="7"/>
      <c r="BI5415" s="7"/>
    </row>
    <row r="5416" spans="10:61" x14ac:dyDescent="0.2">
      <c r="J5416" s="7"/>
      <c r="K5416" s="7"/>
      <c r="L5416" s="7"/>
      <c r="M5416" s="7"/>
      <c r="N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R5416" s="7"/>
      <c r="AT5416" s="7"/>
      <c r="AV5416" s="7"/>
      <c r="AW5416" s="7"/>
      <c r="AX5416" s="7"/>
      <c r="AY5416" s="7"/>
      <c r="AZ5416" s="7"/>
      <c r="BA5416" s="7"/>
      <c r="BI5416" s="7"/>
    </row>
    <row r="5417" spans="10:61" x14ac:dyDescent="0.2">
      <c r="J5417" s="7"/>
      <c r="K5417" s="7"/>
      <c r="L5417" s="7"/>
      <c r="M5417" s="7"/>
      <c r="N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R5417" s="7"/>
      <c r="AT5417" s="7"/>
      <c r="AV5417" s="7"/>
      <c r="AW5417" s="7"/>
      <c r="AX5417" s="7"/>
      <c r="AY5417" s="7"/>
      <c r="AZ5417" s="7"/>
      <c r="BA5417" s="7"/>
      <c r="BI5417" s="7"/>
    </row>
    <row r="5418" spans="10:61" x14ac:dyDescent="0.2">
      <c r="J5418" s="7"/>
      <c r="K5418" s="7"/>
      <c r="L5418" s="7"/>
      <c r="M5418" s="7"/>
      <c r="N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R5418" s="7"/>
      <c r="AT5418" s="7"/>
      <c r="AV5418" s="7"/>
      <c r="AW5418" s="7"/>
      <c r="AX5418" s="7"/>
      <c r="AY5418" s="7"/>
      <c r="AZ5418" s="7"/>
      <c r="BA5418" s="7"/>
      <c r="BI5418" s="7"/>
    </row>
    <row r="5419" spans="10:61" x14ac:dyDescent="0.2">
      <c r="J5419" s="7"/>
      <c r="K5419" s="7"/>
      <c r="L5419" s="7"/>
      <c r="M5419" s="7"/>
      <c r="N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R5419" s="7"/>
      <c r="AT5419" s="7"/>
      <c r="AV5419" s="7"/>
      <c r="AW5419" s="7"/>
      <c r="AX5419" s="7"/>
      <c r="AY5419" s="7"/>
      <c r="AZ5419" s="7"/>
      <c r="BA5419" s="7"/>
      <c r="BI5419" s="7"/>
    </row>
    <row r="5420" spans="10:61" x14ac:dyDescent="0.2">
      <c r="J5420" s="7"/>
      <c r="K5420" s="7"/>
      <c r="L5420" s="7"/>
      <c r="M5420" s="7"/>
      <c r="N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R5420" s="7"/>
      <c r="AT5420" s="7"/>
      <c r="AV5420" s="7"/>
      <c r="AW5420" s="7"/>
      <c r="AX5420" s="7"/>
      <c r="AY5420" s="7"/>
      <c r="AZ5420" s="7"/>
      <c r="BA5420" s="7"/>
      <c r="BI5420" s="7"/>
    </row>
    <row r="5421" spans="10:61" x14ac:dyDescent="0.2">
      <c r="J5421" s="7"/>
      <c r="K5421" s="7"/>
      <c r="L5421" s="7"/>
      <c r="M5421" s="7"/>
      <c r="N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R5421" s="7"/>
      <c r="AT5421" s="7"/>
      <c r="AV5421" s="7"/>
      <c r="AW5421" s="7"/>
      <c r="AX5421" s="7"/>
      <c r="AY5421" s="7"/>
      <c r="AZ5421" s="7"/>
      <c r="BA5421" s="7"/>
      <c r="BI5421" s="7"/>
    </row>
    <row r="5422" spans="10:61" x14ac:dyDescent="0.2">
      <c r="J5422" s="7"/>
      <c r="K5422" s="7"/>
      <c r="L5422" s="7"/>
      <c r="M5422" s="7"/>
      <c r="N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R5422" s="7"/>
      <c r="AT5422" s="7"/>
      <c r="AV5422" s="7"/>
      <c r="AW5422" s="7"/>
      <c r="AX5422" s="7"/>
      <c r="AY5422" s="7"/>
      <c r="AZ5422" s="7"/>
      <c r="BA5422" s="7"/>
      <c r="BI5422" s="7"/>
    </row>
    <row r="5423" spans="10:61" x14ac:dyDescent="0.2">
      <c r="J5423" s="7"/>
      <c r="K5423" s="7"/>
      <c r="L5423" s="7"/>
      <c r="M5423" s="7"/>
      <c r="N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R5423" s="7"/>
      <c r="AT5423" s="7"/>
      <c r="AV5423" s="7"/>
      <c r="AW5423" s="7"/>
      <c r="AX5423" s="7"/>
      <c r="AY5423" s="7"/>
      <c r="AZ5423" s="7"/>
      <c r="BA5423" s="7"/>
      <c r="BI5423" s="7"/>
    </row>
    <row r="5424" spans="10:61" x14ac:dyDescent="0.2">
      <c r="J5424" s="7"/>
      <c r="K5424" s="7"/>
      <c r="L5424" s="7"/>
      <c r="M5424" s="7"/>
      <c r="N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R5424" s="7"/>
      <c r="AT5424" s="7"/>
      <c r="AV5424" s="7"/>
      <c r="AW5424" s="7"/>
      <c r="AX5424" s="7"/>
      <c r="AY5424" s="7"/>
      <c r="AZ5424" s="7"/>
      <c r="BA5424" s="7"/>
      <c r="BI5424" s="7"/>
    </row>
    <row r="5425" spans="10:61" x14ac:dyDescent="0.2">
      <c r="J5425" s="7"/>
      <c r="K5425" s="7"/>
      <c r="L5425" s="7"/>
      <c r="M5425" s="7"/>
      <c r="N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R5425" s="7"/>
      <c r="AT5425" s="7"/>
      <c r="AV5425" s="7"/>
      <c r="AW5425" s="7"/>
      <c r="AX5425" s="7"/>
      <c r="AY5425" s="7"/>
      <c r="AZ5425" s="7"/>
      <c r="BA5425" s="7"/>
      <c r="BI5425" s="7"/>
    </row>
    <row r="5426" spans="10:61" x14ac:dyDescent="0.2">
      <c r="J5426" s="7"/>
      <c r="K5426" s="7"/>
      <c r="L5426" s="7"/>
      <c r="M5426" s="7"/>
      <c r="N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R5426" s="7"/>
      <c r="AT5426" s="7"/>
      <c r="AV5426" s="7"/>
      <c r="AW5426" s="7"/>
      <c r="AX5426" s="7"/>
      <c r="AY5426" s="7"/>
      <c r="AZ5426" s="7"/>
      <c r="BA5426" s="7"/>
      <c r="BI5426" s="7"/>
    </row>
    <row r="5427" spans="10:61" x14ac:dyDescent="0.2">
      <c r="J5427" s="7"/>
      <c r="K5427" s="7"/>
      <c r="L5427" s="7"/>
      <c r="M5427" s="7"/>
      <c r="N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R5427" s="7"/>
      <c r="AT5427" s="7"/>
      <c r="AV5427" s="7"/>
      <c r="AW5427" s="7"/>
      <c r="AX5427" s="7"/>
      <c r="AY5427" s="7"/>
      <c r="AZ5427" s="7"/>
      <c r="BA5427" s="7"/>
      <c r="BI5427" s="7"/>
    </row>
    <row r="5428" spans="10:61" x14ac:dyDescent="0.2">
      <c r="J5428" s="7"/>
      <c r="K5428" s="7"/>
      <c r="L5428" s="7"/>
      <c r="M5428" s="7"/>
      <c r="N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R5428" s="7"/>
      <c r="AT5428" s="7"/>
      <c r="AV5428" s="7"/>
      <c r="AW5428" s="7"/>
      <c r="AX5428" s="7"/>
      <c r="AY5428" s="7"/>
      <c r="AZ5428" s="7"/>
      <c r="BA5428" s="7"/>
      <c r="BI5428" s="7"/>
    </row>
    <row r="5429" spans="10:61" x14ac:dyDescent="0.2">
      <c r="J5429" s="7"/>
      <c r="K5429" s="7"/>
      <c r="L5429" s="7"/>
      <c r="M5429" s="7"/>
      <c r="N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R5429" s="7"/>
      <c r="AT5429" s="7"/>
      <c r="AV5429" s="7"/>
      <c r="AW5429" s="7"/>
      <c r="AX5429" s="7"/>
      <c r="AY5429" s="7"/>
      <c r="AZ5429" s="7"/>
      <c r="BA5429" s="7"/>
      <c r="BI5429" s="7"/>
    </row>
    <row r="5430" spans="10:61" x14ac:dyDescent="0.2">
      <c r="J5430" s="7"/>
      <c r="K5430" s="7"/>
      <c r="L5430" s="7"/>
      <c r="M5430" s="7"/>
      <c r="N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R5430" s="7"/>
      <c r="AT5430" s="7"/>
      <c r="AV5430" s="7"/>
      <c r="AW5430" s="7"/>
      <c r="AX5430" s="7"/>
      <c r="AY5430" s="7"/>
      <c r="AZ5430" s="7"/>
      <c r="BA5430" s="7"/>
      <c r="BI5430" s="7"/>
    </row>
    <row r="5431" spans="10:61" x14ac:dyDescent="0.2">
      <c r="J5431" s="7"/>
      <c r="K5431" s="7"/>
      <c r="L5431" s="7"/>
      <c r="M5431" s="7"/>
      <c r="N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R5431" s="7"/>
      <c r="AT5431" s="7"/>
      <c r="AV5431" s="7"/>
      <c r="AW5431" s="7"/>
      <c r="AX5431" s="7"/>
      <c r="AY5431" s="7"/>
      <c r="AZ5431" s="7"/>
      <c r="BA5431" s="7"/>
      <c r="BI5431" s="7"/>
    </row>
    <row r="5432" spans="10:61" x14ac:dyDescent="0.2">
      <c r="J5432" s="7"/>
      <c r="K5432" s="7"/>
      <c r="L5432" s="7"/>
      <c r="M5432" s="7"/>
      <c r="N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R5432" s="7"/>
      <c r="AT5432" s="7"/>
      <c r="AV5432" s="7"/>
      <c r="AW5432" s="7"/>
      <c r="AX5432" s="7"/>
      <c r="AY5432" s="7"/>
      <c r="AZ5432" s="7"/>
      <c r="BA5432" s="7"/>
      <c r="BI5432" s="7"/>
    </row>
    <row r="5433" spans="10:61" x14ac:dyDescent="0.2">
      <c r="J5433" s="7"/>
      <c r="K5433" s="7"/>
      <c r="L5433" s="7"/>
      <c r="M5433" s="7"/>
      <c r="N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R5433" s="7"/>
      <c r="AT5433" s="7"/>
      <c r="AV5433" s="7"/>
      <c r="AW5433" s="7"/>
      <c r="AX5433" s="7"/>
      <c r="AY5433" s="7"/>
      <c r="AZ5433" s="7"/>
      <c r="BA5433" s="7"/>
      <c r="BI5433" s="7"/>
    </row>
    <row r="5434" spans="10:61" x14ac:dyDescent="0.2">
      <c r="J5434" s="7"/>
      <c r="K5434" s="7"/>
      <c r="L5434" s="7"/>
      <c r="M5434" s="7"/>
      <c r="N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R5434" s="7"/>
      <c r="AT5434" s="7"/>
      <c r="AV5434" s="7"/>
      <c r="AW5434" s="7"/>
      <c r="AX5434" s="7"/>
      <c r="AY5434" s="7"/>
      <c r="AZ5434" s="7"/>
      <c r="BA5434" s="7"/>
      <c r="BI5434" s="7"/>
    </row>
    <row r="5435" spans="10:61" x14ac:dyDescent="0.2">
      <c r="J5435" s="7"/>
      <c r="K5435" s="7"/>
      <c r="L5435" s="7"/>
      <c r="M5435" s="7"/>
      <c r="N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R5435" s="7"/>
      <c r="AT5435" s="7"/>
      <c r="AV5435" s="7"/>
      <c r="AW5435" s="7"/>
      <c r="AX5435" s="7"/>
      <c r="AY5435" s="7"/>
      <c r="AZ5435" s="7"/>
      <c r="BA5435" s="7"/>
      <c r="BI5435" s="7"/>
    </row>
    <row r="5436" spans="10:61" x14ac:dyDescent="0.2">
      <c r="J5436" s="7"/>
      <c r="K5436" s="7"/>
      <c r="L5436" s="7"/>
      <c r="M5436" s="7"/>
      <c r="N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R5436" s="7"/>
      <c r="AT5436" s="7"/>
      <c r="AV5436" s="7"/>
      <c r="AW5436" s="7"/>
      <c r="AX5436" s="7"/>
      <c r="AY5436" s="7"/>
      <c r="AZ5436" s="7"/>
      <c r="BA5436" s="7"/>
      <c r="BI5436" s="7"/>
    </row>
    <row r="5437" spans="10:61" x14ac:dyDescent="0.2">
      <c r="J5437" s="7"/>
      <c r="K5437" s="7"/>
      <c r="L5437" s="7"/>
      <c r="M5437" s="7"/>
      <c r="N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R5437" s="7"/>
      <c r="AT5437" s="7"/>
      <c r="AV5437" s="7"/>
      <c r="AW5437" s="7"/>
      <c r="AX5437" s="7"/>
      <c r="AY5437" s="7"/>
      <c r="AZ5437" s="7"/>
      <c r="BA5437" s="7"/>
      <c r="BI5437" s="7"/>
    </row>
    <row r="5438" spans="10:61" x14ac:dyDescent="0.2">
      <c r="J5438" s="7"/>
      <c r="K5438" s="7"/>
      <c r="L5438" s="7"/>
      <c r="M5438" s="7"/>
      <c r="N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R5438" s="7"/>
      <c r="AT5438" s="7"/>
      <c r="AV5438" s="7"/>
      <c r="AW5438" s="7"/>
      <c r="AX5438" s="7"/>
      <c r="AY5438" s="7"/>
      <c r="AZ5438" s="7"/>
      <c r="BA5438" s="7"/>
      <c r="BI5438" s="7"/>
    </row>
    <row r="5439" spans="10:61" x14ac:dyDescent="0.2">
      <c r="J5439" s="7"/>
      <c r="K5439" s="7"/>
      <c r="L5439" s="7"/>
      <c r="M5439" s="7"/>
      <c r="N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R5439" s="7"/>
      <c r="AT5439" s="7"/>
      <c r="AV5439" s="7"/>
      <c r="AW5439" s="7"/>
      <c r="AX5439" s="7"/>
      <c r="AY5439" s="7"/>
      <c r="AZ5439" s="7"/>
      <c r="BA5439" s="7"/>
      <c r="BI5439" s="7"/>
    </row>
    <row r="5440" spans="10:61" x14ac:dyDescent="0.2">
      <c r="J5440" s="7"/>
      <c r="K5440" s="7"/>
      <c r="L5440" s="7"/>
      <c r="M5440" s="7"/>
      <c r="N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R5440" s="7"/>
      <c r="AT5440" s="7"/>
      <c r="AV5440" s="7"/>
      <c r="AW5440" s="7"/>
      <c r="AX5440" s="7"/>
      <c r="AY5440" s="7"/>
      <c r="AZ5440" s="7"/>
      <c r="BA5440" s="7"/>
      <c r="BI5440" s="7"/>
    </row>
    <row r="5441" spans="10:61" x14ac:dyDescent="0.2">
      <c r="J5441" s="7"/>
      <c r="K5441" s="7"/>
      <c r="L5441" s="7"/>
      <c r="M5441" s="7"/>
      <c r="N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R5441" s="7"/>
      <c r="AT5441" s="7"/>
      <c r="AV5441" s="7"/>
      <c r="AW5441" s="7"/>
      <c r="AX5441" s="7"/>
      <c r="AY5441" s="7"/>
      <c r="AZ5441" s="7"/>
      <c r="BA5441" s="7"/>
      <c r="BI5441" s="7"/>
    </row>
    <row r="5442" spans="10:61" x14ac:dyDescent="0.2">
      <c r="J5442" s="7"/>
      <c r="K5442" s="7"/>
      <c r="L5442" s="7"/>
      <c r="M5442" s="7"/>
      <c r="N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R5442" s="7"/>
      <c r="AT5442" s="7"/>
      <c r="AV5442" s="7"/>
      <c r="AW5442" s="7"/>
      <c r="AX5442" s="7"/>
      <c r="AY5442" s="7"/>
      <c r="AZ5442" s="7"/>
      <c r="BA5442" s="7"/>
      <c r="BI5442" s="7"/>
    </row>
    <row r="5443" spans="10:61" x14ac:dyDescent="0.2">
      <c r="J5443" s="7"/>
      <c r="K5443" s="7"/>
      <c r="L5443" s="7"/>
      <c r="M5443" s="7"/>
      <c r="N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R5443" s="7"/>
      <c r="AT5443" s="7"/>
      <c r="AV5443" s="7"/>
      <c r="AW5443" s="7"/>
      <c r="AX5443" s="7"/>
      <c r="AY5443" s="7"/>
      <c r="AZ5443" s="7"/>
      <c r="BA5443" s="7"/>
      <c r="BI5443" s="7"/>
    </row>
    <row r="5444" spans="10:61" x14ac:dyDescent="0.2">
      <c r="J5444" s="7"/>
      <c r="K5444" s="7"/>
      <c r="L5444" s="7"/>
      <c r="M5444" s="7"/>
      <c r="N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R5444" s="7"/>
      <c r="AT5444" s="7"/>
      <c r="AV5444" s="7"/>
      <c r="AW5444" s="7"/>
      <c r="AX5444" s="7"/>
      <c r="AY5444" s="7"/>
      <c r="AZ5444" s="7"/>
      <c r="BA5444" s="7"/>
      <c r="BI5444" s="7"/>
    </row>
    <row r="5445" spans="10:61" x14ac:dyDescent="0.2">
      <c r="J5445" s="7"/>
      <c r="K5445" s="7"/>
      <c r="L5445" s="7"/>
      <c r="M5445" s="7"/>
      <c r="N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R5445" s="7"/>
      <c r="AT5445" s="7"/>
      <c r="AV5445" s="7"/>
      <c r="AW5445" s="7"/>
      <c r="AX5445" s="7"/>
      <c r="AY5445" s="7"/>
      <c r="AZ5445" s="7"/>
      <c r="BA5445" s="7"/>
      <c r="BI5445" s="7"/>
    </row>
    <row r="5446" spans="10:61" x14ac:dyDescent="0.2">
      <c r="J5446" s="7"/>
      <c r="K5446" s="7"/>
      <c r="L5446" s="7"/>
      <c r="M5446" s="7"/>
      <c r="N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R5446" s="7"/>
      <c r="AT5446" s="7"/>
      <c r="AV5446" s="7"/>
      <c r="AW5446" s="7"/>
      <c r="AX5446" s="7"/>
      <c r="AY5446" s="7"/>
      <c r="AZ5446" s="7"/>
      <c r="BA5446" s="7"/>
      <c r="BI5446" s="7"/>
    </row>
    <row r="5447" spans="10:61" x14ac:dyDescent="0.2">
      <c r="J5447" s="7"/>
      <c r="K5447" s="7"/>
      <c r="L5447" s="7"/>
      <c r="M5447" s="7"/>
      <c r="N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R5447" s="7"/>
      <c r="AT5447" s="7"/>
      <c r="AV5447" s="7"/>
      <c r="AW5447" s="7"/>
      <c r="AX5447" s="7"/>
      <c r="AY5447" s="7"/>
      <c r="AZ5447" s="7"/>
      <c r="BA5447" s="7"/>
      <c r="BI5447" s="7"/>
    </row>
    <row r="5448" spans="10:61" x14ac:dyDescent="0.2">
      <c r="J5448" s="7"/>
      <c r="K5448" s="7"/>
      <c r="L5448" s="7"/>
      <c r="M5448" s="7"/>
      <c r="N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R5448" s="7"/>
      <c r="AT5448" s="7"/>
      <c r="AV5448" s="7"/>
      <c r="AW5448" s="7"/>
      <c r="AX5448" s="7"/>
      <c r="AY5448" s="7"/>
      <c r="AZ5448" s="7"/>
      <c r="BA5448" s="7"/>
      <c r="BI5448" s="7"/>
    </row>
    <row r="5449" spans="10:61" x14ac:dyDescent="0.2">
      <c r="J5449" s="7"/>
      <c r="K5449" s="7"/>
      <c r="L5449" s="7"/>
      <c r="M5449" s="7"/>
      <c r="N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R5449" s="7"/>
      <c r="AT5449" s="7"/>
      <c r="AV5449" s="7"/>
      <c r="AW5449" s="7"/>
      <c r="AX5449" s="7"/>
      <c r="AY5449" s="7"/>
      <c r="AZ5449" s="7"/>
      <c r="BA5449" s="7"/>
      <c r="BI5449" s="7"/>
    </row>
    <row r="5450" spans="10:61" x14ac:dyDescent="0.2">
      <c r="J5450" s="7"/>
      <c r="K5450" s="7"/>
      <c r="L5450" s="7"/>
      <c r="M5450" s="7"/>
      <c r="N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R5450" s="7"/>
      <c r="AT5450" s="7"/>
      <c r="AV5450" s="7"/>
      <c r="AW5450" s="7"/>
      <c r="AX5450" s="7"/>
      <c r="AY5450" s="7"/>
      <c r="AZ5450" s="7"/>
      <c r="BA5450" s="7"/>
      <c r="BI5450" s="7"/>
    </row>
    <row r="5451" spans="10:61" x14ac:dyDescent="0.2">
      <c r="J5451" s="7"/>
      <c r="K5451" s="7"/>
      <c r="L5451" s="7"/>
      <c r="M5451" s="7"/>
      <c r="N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R5451" s="7"/>
      <c r="AT5451" s="7"/>
      <c r="AV5451" s="7"/>
      <c r="AW5451" s="7"/>
      <c r="AX5451" s="7"/>
      <c r="AY5451" s="7"/>
      <c r="AZ5451" s="7"/>
      <c r="BA5451" s="7"/>
      <c r="BI5451" s="7"/>
    </row>
    <row r="5452" spans="10:61" x14ac:dyDescent="0.2">
      <c r="J5452" s="7"/>
      <c r="K5452" s="7"/>
      <c r="L5452" s="7"/>
      <c r="M5452" s="7"/>
      <c r="N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R5452" s="7"/>
      <c r="AT5452" s="7"/>
      <c r="AV5452" s="7"/>
      <c r="AW5452" s="7"/>
      <c r="AX5452" s="7"/>
      <c r="AY5452" s="7"/>
      <c r="AZ5452" s="7"/>
      <c r="BA5452" s="7"/>
      <c r="BI5452" s="7"/>
    </row>
    <row r="5453" spans="10:61" x14ac:dyDescent="0.2">
      <c r="J5453" s="7"/>
      <c r="K5453" s="7"/>
      <c r="L5453" s="7"/>
      <c r="M5453" s="7"/>
      <c r="N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R5453" s="7"/>
      <c r="AT5453" s="7"/>
      <c r="AV5453" s="7"/>
      <c r="AW5453" s="7"/>
      <c r="AX5453" s="7"/>
      <c r="AY5453" s="7"/>
      <c r="AZ5453" s="7"/>
      <c r="BA5453" s="7"/>
      <c r="BI5453" s="7"/>
    </row>
    <row r="5454" spans="10:61" x14ac:dyDescent="0.2">
      <c r="J5454" s="7"/>
      <c r="K5454" s="7"/>
      <c r="L5454" s="7"/>
      <c r="M5454" s="7"/>
      <c r="N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R5454" s="7"/>
      <c r="AT5454" s="7"/>
      <c r="AV5454" s="7"/>
      <c r="AW5454" s="7"/>
      <c r="AX5454" s="7"/>
      <c r="AY5454" s="7"/>
      <c r="AZ5454" s="7"/>
      <c r="BA5454" s="7"/>
      <c r="BI5454" s="7"/>
    </row>
    <row r="5455" spans="10:61" x14ac:dyDescent="0.2">
      <c r="J5455" s="7"/>
      <c r="K5455" s="7"/>
      <c r="L5455" s="7"/>
      <c r="M5455" s="7"/>
      <c r="N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R5455" s="7"/>
      <c r="AT5455" s="7"/>
      <c r="AV5455" s="7"/>
      <c r="AW5455" s="7"/>
      <c r="AX5455" s="7"/>
      <c r="AY5455" s="7"/>
      <c r="AZ5455" s="7"/>
      <c r="BA5455" s="7"/>
      <c r="BI5455" s="7"/>
    </row>
    <row r="5456" spans="10:61" x14ac:dyDescent="0.2">
      <c r="J5456" s="7"/>
      <c r="K5456" s="7"/>
      <c r="L5456" s="7"/>
      <c r="M5456" s="7"/>
      <c r="N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R5456" s="7"/>
      <c r="AT5456" s="7"/>
      <c r="AV5456" s="7"/>
      <c r="AW5456" s="7"/>
      <c r="AX5456" s="7"/>
      <c r="AY5456" s="7"/>
      <c r="AZ5456" s="7"/>
      <c r="BA5456" s="7"/>
      <c r="BI5456" s="7"/>
    </row>
    <row r="5457" spans="10:61" x14ac:dyDescent="0.2">
      <c r="J5457" s="7"/>
      <c r="K5457" s="7"/>
      <c r="L5457" s="7"/>
      <c r="M5457" s="7"/>
      <c r="N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R5457" s="7"/>
      <c r="AT5457" s="7"/>
      <c r="AV5457" s="7"/>
      <c r="AW5457" s="7"/>
      <c r="AX5457" s="7"/>
      <c r="AY5457" s="7"/>
      <c r="AZ5457" s="7"/>
      <c r="BA5457" s="7"/>
      <c r="BI5457" s="7"/>
    </row>
    <row r="5458" spans="10:61" x14ac:dyDescent="0.2">
      <c r="J5458" s="7"/>
      <c r="K5458" s="7"/>
      <c r="L5458" s="7"/>
      <c r="M5458" s="7"/>
      <c r="N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R5458" s="7"/>
      <c r="AT5458" s="7"/>
      <c r="AV5458" s="7"/>
      <c r="AW5458" s="7"/>
      <c r="AX5458" s="7"/>
      <c r="AY5458" s="7"/>
      <c r="AZ5458" s="7"/>
      <c r="BA5458" s="7"/>
      <c r="BI5458" s="7"/>
    </row>
    <row r="5459" spans="10:61" x14ac:dyDescent="0.2">
      <c r="J5459" s="7"/>
      <c r="K5459" s="7"/>
      <c r="L5459" s="7"/>
      <c r="M5459" s="7"/>
      <c r="N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R5459" s="7"/>
      <c r="AT5459" s="7"/>
      <c r="AV5459" s="7"/>
      <c r="AW5459" s="7"/>
      <c r="AX5459" s="7"/>
      <c r="AY5459" s="7"/>
      <c r="AZ5459" s="7"/>
      <c r="BA5459" s="7"/>
      <c r="BI5459" s="7"/>
    </row>
    <row r="5460" spans="10:61" x14ac:dyDescent="0.2">
      <c r="J5460" s="7"/>
      <c r="K5460" s="7"/>
      <c r="L5460" s="7"/>
      <c r="M5460" s="7"/>
      <c r="N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R5460" s="7"/>
      <c r="AT5460" s="7"/>
      <c r="AV5460" s="7"/>
      <c r="AW5460" s="7"/>
      <c r="AX5460" s="7"/>
      <c r="AY5460" s="7"/>
      <c r="AZ5460" s="7"/>
      <c r="BA5460" s="7"/>
      <c r="BI5460" s="7"/>
    </row>
    <row r="5461" spans="10:61" x14ac:dyDescent="0.2">
      <c r="J5461" s="7"/>
      <c r="K5461" s="7"/>
      <c r="L5461" s="7"/>
      <c r="M5461" s="7"/>
      <c r="N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R5461" s="7"/>
      <c r="AT5461" s="7"/>
      <c r="AV5461" s="7"/>
      <c r="AW5461" s="7"/>
      <c r="AX5461" s="7"/>
      <c r="AY5461" s="7"/>
      <c r="AZ5461" s="7"/>
      <c r="BA5461" s="7"/>
      <c r="BI5461" s="7"/>
    </row>
    <row r="5462" spans="10:61" x14ac:dyDescent="0.2">
      <c r="J5462" s="7"/>
      <c r="K5462" s="7"/>
      <c r="L5462" s="7"/>
      <c r="M5462" s="7"/>
      <c r="N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R5462" s="7"/>
      <c r="AT5462" s="7"/>
      <c r="AV5462" s="7"/>
      <c r="AW5462" s="7"/>
      <c r="AX5462" s="7"/>
      <c r="AY5462" s="7"/>
      <c r="AZ5462" s="7"/>
      <c r="BA5462" s="7"/>
      <c r="BI5462" s="7"/>
    </row>
    <row r="5463" spans="10:61" x14ac:dyDescent="0.2">
      <c r="J5463" s="7"/>
      <c r="K5463" s="7"/>
      <c r="L5463" s="7"/>
      <c r="M5463" s="7"/>
      <c r="N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R5463" s="7"/>
      <c r="AT5463" s="7"/>
      <c r="AV5463" s="7"/>
      <c r="AW5463" s="7"/>
      <c r="AX5463" s="7"/>
      <c r="AY5463" s="7"/>
      <c r="AZ5463" s="7"/>
      <c r="BA5463" s="7"/>
      <c r="BI5463" s="7"/>
    </row>
    <row r="5464" spans="10:61" x14ac:dyDescent="0.2">
      <c r="J5464" s="7"/>
      <c r="K5464" s="7"/>
      <c r="L5464" s="7"/>
      <c r="M5464" s="7"/>
      <c r="N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R5464" s="7"/>
      <c r="AT5464" s="7"/>
      <c r="AV5464" s="7"/>
      <c r="AW5464" s="7"/>
      <c r="AX5464" s="7"/>
      <c r="AY5464" s="7"/>
      <c r="AZ5464" s="7"/>
      <c r="BA5464" s="7"/>
      <c r="BI5464" s="7"/>
    </row>
    <row r="5465" spans="10:61" x14ac:dyDescent="0.2">
      <c r="J5465" s="7"/>
      <c r="K5465" s="7"/>
      <c r="L5465" s="7"/>
      <c r="M5465" s="7"/>
      <c r="N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R5465" s="7"/>
      <c r="AT5465" s="7"/>
      <c r="AV5465" s="7"/>
      <c r="AW5465" s="7"/>
      <c r="AX5465" s="7"/>
      <c r="AY5465" s="7"/>
      <c r="AZ5465" s="7"/>
      <c r="BA5465" s="7"/>
      <c r="BI5465" s="7"/>
    </row>
    <row r="5466" spans="10:61" x14ac:dyDescent="0.2">
      <c r="J5466" s="7"/>
      <c r="K5466" s="7"/>
      <c r="L5466" s="7"/>
      <c r="M5466" s="7"/>
      <c r="N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R5466" s="7"/>
      <c r="AT5466" s="7"/>
      <c r="AV5466" s="7"/>
      <c r="AW5466" s="7"/>
      <c r="AX5466" s="7"/>
      <c r="AY5466" s="7"/>
      <c r="AZ5466" s="7"/>
      <c r="BA5466" s="7"/>
      <c r="BI5466" s="7"/>
    </row>
    <row r="5467" spans="10:61" x14ac:dyDescent="0.2">
      <c r="J5467" s="7"/>
      <c r="K5467" s="7"/>
      <c r="L5467" s="7"/>
      <c r="M5467" s="7"/>
      <c r="N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R5467" s="7"/>
      <c r="AT5467" s="7"/>
      <c r="AV5467" s="7"/>
      <c r="AW5467" s="7"/>
      <c r="AX5467" s="7"/>
      <c r="AY5467" s="7"/>
      <c r="AZ5467" s="7"/>
      <c r="BA5467" s="7"/>
      <c r="BI5467" s="7"/>
    </row>
    <row r="5468" spans="10:61" x14ac:dyDescent="0.2">
      <c r="J5468" s="7"/>
      <c r="K5468" s="7"/>
      <c r="L5468" s="7"/>
      <c r="M5468" s="7"/>
      <c r="N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R5468" s="7"/>
      <c r="AT5468" s="7"/>
      <c r="AV5468" s="7"/>
      <c r="AW5468" s="7"/>
      <c r="AX5468" s="7"/>
      <c r="AY5468" s="7"/>
      <c r="AZ5468" s="7"/>
      <c r="BA5468" s="7"/>
      <c r="BI5468" s="7"/>
    </row>
    <row r="5469" spans="10:61" x14ac:dyDescent="0.2">
      <c r="J5469" s="7"/>
      <c r="K5469" s="7"/>
      <c r="L5469" s="7"/>
      <c r="M5469" s="7"/>
      <c r="N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R5469" s="7"/>
      <c r="AT5469" s="7"/>
      <c r="AV5469" s="7"/>
      <c r="AW5469" s="7"/>
      <c r="AX5469" s="7"/>
      <c r="AY5469" s="7"/>
      <c r="AZ5469" s="7"/>
      <c r="BA5469" s="7"/>
      <c r="BI5469" s="7"/>
    </row>
    <row r="5470" spans="10:61" x14ac:dyDescent="0.2">
      <c r="J5470" s="7"/>
      <c r="K5470" s="7"/>
      <c r="L5470" s="7"/>
      <c r="M5470" s="7"/>
      <c r="N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R5470" s="7"/>
      <c r="AT5470" s="7"/>
      <c r="AV5470" s="7"/>
      <c r="AW5470" s="7"/>
      <c r="AX5470" s="7"/>
      <c r="AY5470" s="7"/>
      <c r="AZ5470" s="7"/>
      <c r="BA5470" s="7"/>
      <c r="BI5470" s="7"/>
    </row>
    <row r="5471" spans="10:61" x14ac:dyDescent="0.2">
      <c r="J5471" s="7"/>
      <c r="K5471" s="7"/>
      <c r="L5471" s="7"/>
      <c r="M5471" s="7"/>
      <c r="N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R5471" s="7"/>
      <c r="AT5471" s="7"/>
      <c r="AV5471" s="7"/>
      <c r="AW5471" s="7"/>
      <c r="AX5471" s="7"/>
      <c r="AY5471" s="7"/>
      <c r="AZ5471" s="7"/>
      <c r="BA5471" s="7"/>
      <c r="BI5471" s="7"/>
    </row>
    <row r="5472" spans="10:61" x14ac:dyDescent="0.2">
      <c r="J5472" s="7"/>
      <c r="K5472" s="7"/>
      <c r="L5472" s="7"/>
      <c r="M5472" s="7"/>
      <c r="N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R5472" s="7"/>
      <c r="AT5472" s="7"/>
      <c r="AV5472" s="7"/>
      <c r="AW5472" s="7"/>
      <c r="AX5472" s="7"/>
      <c r="AY5472" s="7"/>
      <c r="AZ5472" s="7"/>
      <c r="BA5472" s="7"/>
      <c r="BI5472" s="7"/>
    </row>
    <row r="5473" spans="10:61" x14ac:dyDescent="0.2">
      <c r="J5473" s="7"/>
      <c r="K5473" s="7"/>
      <c r="L5473" s="7"/>
      <c r="M5473" s="7"/>
      <c r="N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R5473" s="7"/>
      <c r="AT5473" s="7"/>
      <c r="AV5473" s="7"/>
      <c r="AW5473" s="7"/>
      <c r="AX5473" s="7"/>
      <c r="AY5473" s="7"/>
      <c r="AZ5473" s="7"/>
      <c r="BA5473" s="7"/>
      <c r="BI5473" s="7"/>
    </row>
    <row r="5474" spans="10:61" x14ac:dyDescent="0.2">
      <c r="J5474" s="7"/>
      <c r="K5474" s="7"/>
      <c r="L5474" s="7"/>
      <c r="M5474" s="7"/>
      <c r="N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R5474" s="7"/>
      <c r="AT5474" s="7"/>
      <c r="AV5474" s="7"/>
      <c r="AW5474" s="7"/>
      <c r="AX5474" s="7"/>
      <c r="AY5474" s="7"/>
      <c r="AZ5474" s="7"/>
      <c r="BA5474" s="7"/>
      <c r="BI5474" s="7"/>
    </row>
    <row r="5475" spans="10:61" x14ac:dyDescent="0.2">
      <c r="J5475" s="7"/>
      <c r="K5475" s="7"/>
      <c r="L5475" s="7"/>
      <c r="M5475" s="7"/>
      <c r="N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R5475" s="7"/>
      <c r="AT5475" s="7"/>
      <c r="AV5475" s="7"/>
      <c r="AW5475" s="7"/>
      <c r="AX5475" s="7"/>
      <c r="AY5475" s="7"/>
      <c r="AZ5475" s="7"/>
      <c r="BA5475" s="7"/>
      <c r="BI5475" s="7"/>
    </row>
    <row r="5476" spans="10:61" x14ac:dyDescent="0.2">
      <c r="J5476" s="7"/>
      <c r="K5476" s="7"/>
      <c r="L5476" s="7"/>
      <c r="M5476" s="7"/>
      <c r="N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R5476" s="7"/>
      <c r="AT5476" s="7"/>
      <c r="AV5476" s="7"/>
      <c r="AW5476" s="7"/>
      <c r="AX5476" s="7"/>
      <c r="AY5476" s="7"/>
      <c r="AZ5476" s="7"/>
      <c r="BA5476" s="7"/>
      <c r="BI5476" s="7"/>
    </row>
    <row r="5477" spans="10:61" x14ac:dyDescent="0.2">
      <c r="J5477" s="7"/>
      <c r="K5477" s="7"/>
      <c r="L5477" s="7"/>
      <c r="M5477" s="7"/>
      <c r="N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R5477" s="7"/>
      <c r="AT5477" s="7"/>
      <c r="AV5477" s="7"/>
      <c r="AW5477" s="7"/>
      <c r="AX5477" s="7"/>
      <c r="AY5477" s="7"/>
      <c r="AZ5477" s="7"/>
      <c r="BA5477" s="7"/>
      <c r="BI5477" s="7"/>
    </row>
    <row r="5478" spans="10:61" x14ac:dyDescent="0.2">
      <c r="J5478" s="7"/>
      <c r="K5478" s="7"/>
      <c r="L5478" s="7"/>
      <c r="M5478" s="7"/>
      <c r="N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R5478" s="7"/>
      <c r="AT5478" s="7"/>
      <c r="AV5478" s="7"/>
      <c r="AW5478" s="7"/>
      <c r="AX5478" s="7"/>
      <c r="AY5478" s="7"/>
      <c r="AZ5478" s="7"/>
      <c r="BA5478" s="7"/>
      <c r="BI5478" s="7"/>
    </row>
    <row r="5479" spans="10:61" x14ac:dyDescent="0.2">
      <c r="J5479" s="7"/>
      <c r="K5479" s="7"/>
      <c r="L5479" s="7"/>
      <c r="M5479" s="7"/>
      <c r="N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R5479" s="7"/>
      <c r="AT5479" s="7"/>
      <c r="AV5479" s="7"/>
      <c r="AW5479" s="7"/>
      <c r="AX5479" s="7"/>
      <c r="AY5479" s="7"/>
      <c r="AZ5479" s="7"/>
      <c r="BA5479" s="7"/>
      <c r="BI5479" s="7"/>
    </row>
    <row r="5480" spans="10:61" x14ac:dyDescent="0.2">
      <c r="J5480" s="7"/>
      <c r="K5480" s="7"/>
      <c r="L5480" s="7"/>
      <c r="M5480" s="7"/>
      <c r="N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R5480" s="7"/>
      <c r="AT5480" s="7"/>
      <c r="AV5480" s="7"/>
      <c r="AW5480" s="7"/>
      <c r="AX5480" s="7"/>
      <c r="AY5480" s="7"/>
      <c r="AZ5480" s="7"/>
      <c r="BA5480" s="7"/>
      <c r="BI5480" s="7"/>
    </row>
    <row r="5481" spans="10:61" x14ac:dyDescent="0.2">
      <c r="J5481" s="7"/>
      <c r="K5481" s="7"/>
      <c r="L5481" s="7"/>
      <c r="M5481" s="7"/>
      <c r="N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R5481" s="7"/>
      <c r="AT5481" s="7"/>
      <c r="AV5481" s="7"/>
      <c r="AW5481" s="7"/>
      <c r="AX5481" s="7"/>
      <c r="AY5481" s="7"/>
      <c r="AZ5481" s="7"/>
      <c r="BA5481" s="7"/>
      <c r="BI5481" s="7"/>
    </row>
    <row r="5482" spans="10:61" x14ac:dyDescent="0.2">
      <c r="J5482" s="7"/>
      <c r="K5482" s="7"/>
      <c r="L5482" s="7"/>
      <c r="M5482" s="7"/>
      <c r="N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R5482" s="7"/>
      <c r="AT5482" s="7"/>
      <c r="AV5482" s="7"/>
      <c r="AW5482" s="7"/>
      <c r="AX5482" s="7"/>
      <c r="AY5482" s="7"/>
      <c r="AZ5482" s="7"/>
      <c r="BA5482" s="7"/>
      <c r="BI5482" s="7"/>
    </row>
    <row r="5483" spans="10:61" x14ac:dyDescent="0.2">
      <c r="J5483" s="7"/>
      <c r="K5483" s="7"/>
      <c r="L5483" s="7"/>
      <c r="M5483" s="7"/>
      <c r="N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R5483" s="7"/>
      <c r="AT5483" s="7"/>
      <c r="AV5483" s="7"/>
      <c r="AW5483" s="7"/>
      <c r="AX5483" s="7"/>
      <c r="AY5483" s="7"/>
      <c r="AZ5483" s="7"/>
      <c r="BA5483" s="7"/>
      <c r="BI5483" s="7"/>
    </row>
    <row r="5484" spans="10:61" x14ac:dyDescent="0.2">
      <c r="J5484" s="7"/>
      <c r="K5484" s="7"/>
      <c r="L5484" s="7"/>
      <c r="M5484" s="7"/>
      <c r="N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R5484" s="7"/>
      <c r="AT5484" s="7"/>
      <c r="AV5484" s="7"/>
      <c r="AW5484" s="7"/>
      <c r="AX5484" s="7"/>
      <c r="AY5484" s="7"/>
      <c r="AZ5484" s="7"/>
      <c r="BA5484" s="7"/>
      <c r="BI5484" s="7"/>
    </row>
    <row r="5485" spans="10:61" x14ac:dyDescent="0.2">
      <c r="J5485" s="7"/>
      <c r="K5485" s="7"/>
      <c r="L5485" s="7"/>
      <c r="M5485" s="7"/>
      <c r="N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R5485" s="7"/>
      <c r="AT5485" s="7"/>
      <c r="AV5485" s="7"/>
      <c r="AW5485" s="7"/>
      <c r="AX5485" s="7"/>
      <c r="AY5485" s="7"/>
      <c r="AZ5485" s="7"/>
      <c r="BA5485" s="7"/>
      <c r="BI5485" s="7"/>
    </row>
    <row r="5486" spans="10:61" x14ac:dyDescent="0.2">
      <c r="J5486" s="7"/>
      <c r="K5486" s="7"/>
      <c r="L5486" s="7"/>
      <c r="M5486" s="7"/>
      <c r="N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R5486" s="7"/>
      <c r="AT5486" s="7"/>
      <c r="AV5486" s="7"/>
      <c r="AW5486" s="7"/>
      <c r="AX5486" s="7"/>
      <c r="AY5486" s="7"/>
      <c r="AZ5486" s="7"/>
      <c r="BA5486" s="7"/>
      <c r="BI5486" s="7"/>
    </row>
    <row r="5487" spans="10:61" x14ac:dyDescent="0.2">
      <c r="J5487" s="7"/>
      <c r="K5487" s="7"/>
      <c r="L5487" s="7"/>
      <c r="M5487" s="7"/>
      <c r="N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R5487" s="7"/>
      <c r="AT5487" s="7"/>
      <c r="AV5487" s="7"/>
      <c r="AW5487" s="7"/>
      <c r="AX5487" s="7"/>
      <c r="AY5487" s="7"/>
      <c r="AZ5487" s="7"/>
      <c r="BA5487" s="7"/>
      <c r="BI5487" s="7"/>
    </row>
    <row r="5488" spans="10:61" x14ac:dyDescent="0.2">
      <c r="J5488" s="7"/>
      <c r="K5488" s="7"/>
      <c r="L5488" s="7"/>
      <c r="M5488" s="7"/>
      <c r="N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R5488" s="7"/>
      <c r="AT5488" s="7"/>
      <c r="AV5488" s="7"/>
      <c r="AW5488" s="7"/>
      <c r="AX5488" s="7"/>
      <c r="AY5488" s="7"/>
      <c r="AZ5488" s="7"/>
      <c r="BA5488" s="7"/>
      <c r="BI5488" s="7"/>
    </row>
    <row r="5489" spans="10:61" x14ac:dyDescent="0.2">
      <c r="J5489" s="7"/>
      <c r="K5489" s="7"/>
      <c r="L5489" s="7"/>
      <c r="M5489" s="7"/>
      <c r="N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R5489" s="7"/>
      <c r="AT5489" s="7"/>
      <c r="AV5489" s="7"/>
      <c r="AW5489" s="7"/>
      <c r="AX5489" s="7"/>
      <c r="AY5489" s="7"/>
      <c r="AZ5489" s="7"/>
      <c r="BA5489" s="7"/>
      <c r="BI5489" s="7"/>
    </row>
    <row r="5490" spans="10:61" x14ac:dyDescent="0.2">
      <c r="J5490" s="7"/>
      <c r="K5490" s="7"/>
      <c r="L5490" s="7"/>
      <c r="M5490" s="7"/>
      <c r="N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R5490" s="7"/>
      <c r="AT5490" s="7"/>
      <c r="AV5490" s="7"/>
      <c r="AW5490" s="7"/>
      <c r="AX5490" s="7"/>
      <c r="AY5490" s="7"/>
      <c r="AZ5490" s="7"/>
      <c r="BA5490" s="7"/>
      <c r="BI5490" s="7"/>
    </row>
    <row r="5491" spans="10:61" x14ac:dyDescent="0.2">
      <c r="J5491" s="7"/>
      <c r="K5491" s="7"/>
      <c r="L5491" s="7"/>
      <c r="M5491" s="7"/>
      <c r="N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R5491" s="7"/>
      <c r="AT5491" s="7"/>
      <c r="AV5491" s="7"/>
      <c r="AW5491" s="7"/>
      <c r="AX5491" s="7"/>
      <c r="AY5491" s="7"/>
      <c r="AZ5491" s="7"/>
      <c r="BA5491" s="7"/>
      <c r="BI5491" s="7"/>
    </row>
    <row r="5492" spans="10:61" x14ac:dyDescent="0.2">
      <c r="J5492" s="7"/>
      <c r="K5492" s="7"/>
      <c r="L5492" s="7"/>
      <c r="M5492" s="7"/>
      <c r="N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R5492" s="7"/>
      <c r="AT5492" s="7"/>
      <c r="AV5492" s="7"/>
      <c r="AW5492" s="7"/>
      <c r="AX5492" s="7"/>
      <c r="AY5492" s="7"/>
      <c r="AZ5492" s="7"/>
      <c r="BA5492" s="7"/>
      <c r="BI5492" s="7"/>
    </row>
    <row r="5493" spans="10:61" x14ac:dyDescent="0.2">
      <c r="J5493" s="7"/>
      <c r="K5493" s="7"/>
      <c r="L5493" s="7"/>
      <c r="M5493" s="7"/>
      <c r="N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R5493" s="7"/>
      <c r="AT5493" s="7"/>
      <c r="AV5493" s="7"/>
      <c r="AW5493" s="7"/>
      <c r="AX5493" s="7"/>
      <c r="AY5493" s="7"/>
      <c r="AZ5493" s="7"/>
      <c r="BA5493" s="7"/>
      <c r="BI5493" s="7"/>
    </row>
    <row r="5494" spans="10:61" x14ac:dyDescent="0.2">
      <c r="J5494" s="7"/>
      <c r="K5494" s="7"/>
      <c r="L5494" s="7"/>
      <c r="M5494" s="7"/>
      <c r="N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R5494" s="7"/>
      <c r="AT5494" s="7"/>
      <c r="AV5494" s="7"/>
      <c r="AW5494" s="7"/>
      <c r="AX5494" s="7"/>
      <c r="AY5494" s="7"/>
      <c r="AZ5494" s="7"/>
      <c r="BA5494" s="7"/>
      <c r="BI5494" s="7"/>
    </row>
    <row r="5495" spans="10:61" x14ac:dyDescent="0.2">
      <c r="J5495" s="7"/>
      <c r="K5495" s="7"/>
      <c r="L5495" s="7"/>
      <c r="M5495" s="7"/>
      <c r="N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R5495" s="7"/>
      <c r="AT5495" s="7"/>
      <c r="AV5495" s="7"/>
      <c r="AW5495" s="7"/>
      <c r="AX5495" s="7"/>
      <c r="AY5495" s="7"/>
      <c r="AZ5495" s="7"/>
      <c r="BA5495" s="7"/>
      <c r="BI5495" s="7"/>
    </row>
    <row r="5496" spans="10:61" x14ac:dyDescent="0.2">
      <c r="J5496" s="7"/>
      <c r="K5496" s="7"/>
      <c r="L5496" s="7"/>
      <c r="M5496" s="7"/>
      <c r="N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R5496" s="7"/>
      <c r="AT5496" s="7"/>
      <c r="AV5496" s="7"/>
      <c r="AW5496" s="7"/>
      <c r="AX5496" s="7"/>
      <c r="AY5496" s="7"/>
      <c r="AZ5496" s="7"/>
      <c r="BA5496" s="7"/>
      <c r="BI5496" s="7"/>
    </row>
    <row r="5497" spans="10:61" x14ac:dyDescent="0.2">
      <c r="J5497" s="7"/>
      <c r="K5497" s="7"/>
      <c r="L5497" s="7"/>
      <c r="M5497" s="7"/>
      <c r="N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R5497" s="7"/>
      <c r="AT5497" s="7"/>
      <c r="AV5497" s="7"/>
      <c r="AW5497" s="7"/>
      <c r="AX5497" s="7"/>
      <c r="AY5497" s="7"/>
      <c r="AZ5497" s="7"/>
      <c r="BA5497" s="7"/>
      <c r="BI5497" s="7"/>
    </row>
    <row r="5498" spans="10:61" x14ac:dyDescent="0.2">
      <c r="J5498" s="7"/>
      <c r="K5498" s="7"/>
      <c r="L5498" s="7"/>
      <c r="M5498" s="7"/>
      <c r="N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R5498" s="7"/>
      <c r="AT5498" s="7"/>
      <c r="AV5498" s="7"/>
      <c r="AW5498" s="7"/>
      <c r="AX5498" s="7"/>
      <c r="AY5498" s="7"/>
      <c r="AZ5498" s="7"/>
      <c r="BA5498" s="7"/>
      <c r="BI5498" s="7"/>
    </row>
    <row r="5499" spans="10:61" x14ac:dyDescent="0.2">
      <c r="J5499" s="7"/>
      <c r="K5499" s="7"/>
      <c r="L5499" s="7"/>
      <c r="M5499" s="7"/>
      <c r="N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R5499" s="7"/>
      <c r="AT5499" s="7"/>
      <c r="AV5499" s="7"/>
      <c r="AW5499" s="7"/>
      <c r="AX5499" s="7"/>
      <c r="AY5499" s="7"/>
      <c r="AZ5499" s="7"/>
      <c r="BA5499" s="7"/>
      <c r="BI5499" s="7"/>
    </row>
    <row r="5500" spans="10:61" x14ac:dyDescent="0.2">
      <c r="J5500" s="7"/>
      <c r="K5500" s="7"/>
      <c r="L5500" s="7"/>
      <c r="M5500" s="7"/>
      <c r="N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R5500" s="7"/>
      <c r="AT5500" s="7"/>
      <c r="AV5500" s="7"/>
      <c r="AW5500" s="7"/>
      <c r="AX5500" s="7"/>
      <c r="AY5500" s="7"/>
      <c r="AZ5500" s="7"/>
      <c r="BA5500" s="7"/>
      <c r="BI5500" s="7"/>
    </row>
    <row r="5501" spans="10:61" x14ac:dyDescent="0.2">
      <c r="J5501" s="7"/>
      <c r="K5501" s="7"/>
      <c r="L5501" s="7"/>
      <c r="M5501" s="7"/>
      <c r="N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R5501" s="7"/>
      <c r="AT5501" s="7"/>
      <c r="AV5501" s="7"/>
      <c r="AW5501" s="7"/>
      <c r="AX5501" s="7"/>
      <c r="AY5501" s="7"/>
      <c r="AZ5501" s="7"/>
      <c r="BA5501" s="7"/>
      <c r="BI5501" s="7"/>
    </row>
    <row r="5502" spans="10:61" x14ac:dyDescent="0.2">
      <c r="J5502" s="7"/>
      <c r="K5502" s="7"/>
      <c r="L5502" s="7"/>
      <c r="M5502" s="7"/>
      <c r="N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R5502" s="7"/>
      <c r="AT5502" s="7"/>
      <c r="AV5502" s="7"/>
      <c r="AW5502" s="7"/>
      <c r="AX5502" s="7"/>
      <c r="AY5502" s="7"/>
      <c r="AZ5502" s="7"/>
      <c r="BA5502" s="7"/>
      <c r="BI5502" s="7"/>
    </row>
    <row r="5503" spans="10:61" x14ac:dyDescent="0.2">
      <c r="J5503" s="7"/>
      <c r="K5503" s="7"/>
      <c r="L5503" s="7"/>
      <c r="M5503" s="7"/>
      <c r="N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R5503" s="7"/>
      <c r="AT5503" s="7"/>
      <c r="AV5503" s="7"/>
      <c r="AW5503" s="7"/>
      <c r="AX5503" s="7"/>
      <c r="AY5503" s="7"/>
      <c r="AZ5503" s="7"/>
      <c r="BA5503" s="7"/>
      <c r="BI5503" s="7"/>
    </row>
    <row r="5504" spans="10:61" x14ac:dyDescent="0.2">
      <c r="J5504" s="7"/>
      <c r="K5504" s="7"/>
      <c r="L5504" s="7"/>
      <c r="M5504" s="7"/>
      <c r="N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R5504" s="7"/>
      <c r="AT5504" s="7"/>
      <c r="AV5504" s="7"/>
      <c r="AW5504" s="7"/>
      <c r="AX5504" s="7"/>
      <c r="AY5504" s="7"/>
      <c r="AZ5504" s="7"/>
      <c r="BA5504" s="7"/>
      <c r="BI5504" s="7"/>
    </row>
    <row r="5505" spans="10:61" x14ac:dyDescent="0.2">
      <c r="J5505" s="7"/>
      <c r="K5505" s="7"/>
      <c r="L5505" s="7"/>
      <c r="M5505" s="7"/>
      <c r="N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R5505" s="7"/>
      <c r="AT5505" s="7"/>
      <c r="AV5505" s="7"/>
      <c r="AW5505" s="7"/>
      <c r="AX5505" s="7"/>
      <c r="AY5505" s="7"/>
      <c r="AZ5505" s="7"/>
      <c r="BA5505" s="7"/>
      <c r="BI5505" s="7"/>
    </row>
    <row r="5506" spans="10:61" x14ac:dyDescent="0.2">
      <c r="J5506" s="7"/>
      <c r="K5506" s="7"/>
      <c r="L5506" s="7"/>
      <c r="M5506" s="7"/>
      <c r="N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R5506" s="7"/>
      <c r="AT5506" s="7"/>
      <c r="AV5506" s="7"/>
      <c r="AW5506" s="7"/>
      <c r="AX5506" s="7"/>
      <c r="AY5506" s="7"/>
      <c r="AZ5506" s="7"/>
      <c r="BA5506" s="7"/>
      <c r="BI5506" s="7"/>
    </row>
    <row r="5507" spans="10:61" x14ac:dyDescent="0.2">
      <c r="J5507" s="7"/>
      <c r="K5507" s="7"/>
      <c r="L5507" s="7"/>
      <c r="M5507" s="7"/>
      <c r="N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R5507" s="7"/>
      <c r="AT5507" s="7"/>
      <c r="AV5507" s="7"/>
      <c r="AW5507" s="7"/>
      <c r="AX5507" s="7"/>
      <c r="AY5507" s="7"/>
      <c r="AZ5507" s="7"/>
      <c r="BA5507" s="7"/>
      <c r="BI5507" s="7"/>
    </row>
    <row r="5508" spans="10:61" x14ac:dyDescent="0.2">
      <c r="J5508" s="7"/>
      <c r="K5508" s="7"/>
      <c r="L5508" s="7"/>
      <c r="M5508" s="7"/>
      <c r="N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R5508" s="7"/>
      <c r="AT5508" s="7"/>
      <c r="AV5508" s="7"/>
      <c r="AW5508" s="7"/>
      <c r="AX5508" s="7"/>
      <c r="AY5508" s="7"/>
      <c r="AZ5508" s="7"/>
      <c r="BA5508" s="7"/>
      <c r="BI5508" s="7"/>
    </row>
    <row r="5509" spans="10:61" x14ac:dyDescent="0.2">
      <c r="J5509" s="7"/>
      <c r="K5509" s="7"/>
      <c r="L5509" s="7"/>
      <c r="M5509" s="7"/>
      <c r="N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R5509" s="7"/>
      <c r="AT5509" s="7"/>
      <c r="AV5509" s="7"/>
      <c r="AW5509" s="7"/>
      <c r="AX5509" s="7"/>
      <c r="AY5509" s="7"/>
      <c r="AZ5509" s="7"/>
      <c r="BA5509" s="7"/>
      <c r="BI5509" s="7"/>
    </row>
    <row r="5510" spans="10:61" x14ac:dyDescent="0.2">
      <c r="J5510" s="7"/>
      <c r="K5510" s="7"/>
      <c r="L5510" s="7"/>
      <c r="M5510" s="7"/>
      <c r="N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R5510" s="7"/>
      <c r="AT5510" s="7"/>
      <c r="AV5510" s="7"/>
      <c r="AW5510" s="7"/>
      <c r="AX5510" s="7"/>
      <c r="AY5510" s="7"/>
      <c r="AZ5510" s="7"/>
      <c r="BA5510" s="7"/>
      <c r="BI5510" s="7"/>
    </row>
    <row r="5511" spans="10:61" x14ac:dyDescent="0.2">
      <c r="J5511" s="7"/>
      <c r="K5511" s="7"/>
      <c r="L5511" s="7"/>
      <c r="M5511" s="7"/>
      <c r="N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R5511" s="7"/>
      <c r="AT5511" s="7"/>
      <c r="AV5511" s="7"/>
      <c r="AW5511" s="7"/>
      <c r="AX5511" s="7"/>
      <c r="AY5511" s="7"/>
      <c r="AZ5511" s="7"/>
      <c r="BA5511" s="7"/>
      <c r="BI5511" s="7"/>
    </row>
    <row r="5512" spans="10:61" x14ac:dyDescent="0.2">
      <c r="J5512" s="7"/>
      <c r="K5512" s="7"/>
      <c r="L5512" s="7"/>
      <c r="M5512" s="7"/>
      <c r="N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R5512" s="7"/>
      <c r="AT5512" s="7"/>
      <c r="AV5512" s="7"/>
      <c r="AW5512" s="7"/>
      <c r="AX5512" s="7"/>
      <c r="AY5512" s="7"/>
      <c r="AZ5512" s="7"/>
      <c r="BA5512" s="7"/>
      <c r="BI5512" s="7"/>
    </row>
    <row r="5513" spans="10:61" x14ac:dyDescent="0.2">
      <c r="J5513" s="7"/>
      <c r="K5513" s="7"/>
      <c r="L5513" s="7"/>
      <c r="M5513" s="7"/>
      <c r="N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R5513" s="7"/>
      <c r="AT5513" s="7"/>
      <c r="AV5513" s="7"/>
      <c r="AW5513" s="7"/>
      <c r="AX5513" s="7"/>
      <c r="AY5513" s="7"/>
      <c r="AZ5513" s="7"/>
      <c r="BA5513" s="7"/>
      <c r="BI5513" s="7"/>
    </row>
    <row r="5514" spans="10:61" x14ac:dyDescent="0.2">
      <c r="J5514" s="7"/>
      <c r="K5514" s="7"/>
      <c r="L5514" s="7"/>
      <c r="M5514" s="7"/>
      <c r="N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R5514" s="7"/>
      <c r="AT5514" s="7"/>
      <c r="AV5514" s="7"/>
      <c r="AW5514" s="7"/>
      <c r="AX5514" s="7"/>
      <c r="AY5514" s="7"/>
      <c r="AZ5514" s="7"/>
      <c r="BA5514" s="7"/>
      <c r="BI5514" s="7"/>
    </row>
    <row r="5515" spans="10:61" x14ac:dyDescent="0.2">
      <c r="J5515" s="7"/>
      <c r="K5515" s="7"/>
      <c r="L5515" s="7"/>
      <c r="M5515" s="7"/>
      <c r="N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R5515" s="7"/>
      <c r="AT5515" s="7"/>
      <c r="AV5515" s="7"/>
      <c r="AW5515" s="7"/>
      <c r="AX5515" s="7"/>
      <c r="AY5515" s="7"/>
      <c r="AZ5515" s="7"/>
      <c r="BA5515" s="7"/>
      <c r="BI5515" s="7"/>
    </row>
    <row r="5516" spans="10:61" x14ac:dyDescent="0.2">
      <c r="J5516" s="7"/>
      <c r="K5516" s="7"/>
      <c r="L5516" s="7"/>
      <c r="M5516" s="7"/>
      <c r="N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R5516" s="7"/>
      <c r="AT5516" s="7"/>
      <c r="AV5516" s="7"/>
      <c r="AW5516" s="7"/>
      <c r="AX5516" s="7"/>
      <c r="AY5516" s="7"/>
      <c r="AZ5516" s="7"/>
      <c r="BA5516" s="7"/>
      <c r="BI5516" s="7"/>
    </row>
    <row r="5517" spans="10:61" x14ac:dyDescent="0.2">
      <c r="J5517" s="7"/>
      <c r="K5517" s="7"/>
      <c r="L5517" s="7"/>
      <c r="M5517" s="7"/>
      <c r="N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R5517" s="7"/>
      <c r="AT5517" s="7"/>
      <c r="AV5517" s="7"/>
      <c r="AW5517" s="7"/>
      <c r="AX5517" s="7"/>
      <c r="AY5517" s="7"/>
      <c r="AZ5517" s="7"/>
      <c r="BA5517" s="7"/>
      <c r="BI5517" s="7"/>
    </row>
    <row r="5518" spans="10:61" x14ac:dyDescent="0.2">
      <c r="J5518" s="7"/>
      <c r="K5518" s="7"/>
      <c r="L5518" s="7"/>
      <c r="M5518" s="7"/>
      <c r="N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R5518" s="7"/>
      <c r="AT5518" s="7"/>
      <c r="AV5518" s="7"/>
      <c r="AW5518" s="7"/>
      <c r="AX5518" s="7"/>
      <c r="AY5518" s="7"/>
      <c r="AZ5518" s="7"/>
      <c r="BA5518" s="7"/>
      <c r="BI5518" s="7"/>
    </row>
    <row r="5519" spans="10:61" x14ac:dyDescent="0.2">
      <c r="J5519" s="7"/>
      <c r="K5519" s="7"/>
      <c r="L5519" s="7"/>
      <c r="M5519" s="7"/>
      <c r="N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R5519" s="7"/>
      <c r="AT5519" s="7"/>
      <c r="AV5519" s="7"/>
      <c r="AW5519" s="7"/>
      <c r="AX5519" s="7"/>
      <c r="AY5519" s="7"/>
      <c r="AZ5519" s="7"/>
      <c r="BA5519" s="7"/>
      <c r="BI5519" s="7"/>
    </row>
    <row r="5520" spans="10:61" x14ac:dyDescent="0.2">
      <c r="J5520" s="7"/>
      <c r="K5520" s="7"/>
      <c r="L5520" s="7"/>
      <c r="M5520" s="7"/>
      <c r="N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R5520" s="7"/>
      <c r="AT5520" s="7"/>
      <c r="AV5520" s="7"/>
      <c r="AW5520" s="7"/>
      <c r="AX5520" s="7"/>
      <c r="AY5520" s="7"/>
      <c r="AZ5520" s="7"/>
      <c r="BA5520" s="7"/>
      <c r="BI5520" s="7"/>
    </row>
    <row r="5521" spans="10:61" x14ac:dyDescent="0.2">
      <c r="J5521" s="7"/>
      <c r="K5521" s="7"/>
      <c r="L5521" s="7"/>
      <c r="M5521" s="7"/>
      <c r="N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R5521" s="7"/>
      <c r="AT5521" s="7"/>
      <c r="AV5521" s="7"/>
      <c r="AW5521" s="7"/>
      <c r="AX5521" s="7"/>
      <c r="AY5521" s="7"/>
      <c r="AZ5521" s="7"/>
      <c r="BA5521" s="7"/>
      <c r="BI5521" s="7"/>
    </row>
    <row r="5522" spans="10:61" x14ac:dyDescent="0.2">
      <c r="J5522" s="7"/>
      <c r="K5522" s="7"/>
      <c r="L5522" s="7"/>
      <c r="M5522" s="7"/>
      <c r="N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R5522" s="7"/>
      <c r="AT5522" s="7"/>
      <c r="AV5522" s="7"/>
      <c r="AW5522" s="7"/>
      <c r="AX5522" s="7"/>
      <c r="AY5522" s="7"/>
      <c r="AZ5522" s="7"/>
      <c r="BA5522" s="7"/>
      <c r="BI5522" s="7"/>
    </row>
    <row r="5523" spans="10:61" x14ac:dyDescent="0.2">
      <c r="J5523" s="7"/>
      <c r="K5523" s="7"/>
      <c r="L5523" s="7"/>
      <c r="M5523" s="7"/>
      <c r="N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R5523" s="7"/>
      <c r="AT5523" s="7"/>
      <c r="AV5523" s="7"/>
      <c r="AW5523" s="7"/>
      <c r="AX5523" s="7"/>
      <c r="AY5523" s="7"/>
      <c r="AZ5523" s="7"/>
      <c r="BA5523" s="7"/>
      <c r="BI5523" s="7"/>
    </row>
    <row r="5524" spans="10:61" x14ac:dyDescent="0.2">
      <c r="J5524" s="7"/>
      <c r="K5524" s="7"/>
      <c r="L5524" s="7"/>
      <c r="M5524" s="7"/>
      <c r="N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R5524" s="7"/>
      <c r="AT5524" s="7"/>
      <c r="AV5524" s="7"/>
      <c r="AW5524" s="7"/>
      <c r="AX5524" s="7"/>
      <c r="AY5524" s="7"/>
      <c r="AZ5524" s="7"/>
      <c r="BA5524" s="7"/>
      <c r="BI5524" s="7"/>
    </row>
    <row r="5525" spans="10:61" x14ac:dyDescent="0.2">
      <c r="J5525" s="7"/>
      <c r="K5525" s="7"/>
      <c r="L5525" s="7"/>
      <c r="M5525" s="7"/>
      <c r="N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R5525" s="7"/>
      <c r="AT5525" s="7"/>
      <c r="AV5525" s="7"/>
      <c r="AW5525" s="7"/>
      <c r="AX5525" s="7"/>
      <c r="AY5525" s="7"/>
      <c r="AZ5525" s="7"/>
      <c r="BA5525" s="7"/>
      <c r="BI5525" s="7"/>
    </row>
    <row r="5526" spans="10:61" x14ac:dyDescent="0.2">
      <c r="J5526" s="7"/>
      <c r="K5526" s="7"/>
      <c r="L5526" s="7"/>
      <c r="M5526" s="7"/>
      <c r="N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R5526" s="7"/>
      <c r="AT5526" s="7"/>
      <c r="AV5526" s="7"/>
      <c r="AW5526" s="7"/>
      <c r="AX5526" s="7"/>
      <c r="AY5526" s="7"/>
      <c r="AZ5526" s="7"/>
      <c r="BA5526" s="7"/>
      <c r="BI5526" s="7"/>
    </row>
    <row r="5527" spans="10:61" x14ac:dyDescent="0.2">
      <c r="J5527" s="7"/>
      <c r="K5527" s="7"/>
      <c r="L5527" s="7"/>
      <c r="M5527" s="7"/>
      <c r="N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R5527" s="7"/>
      <c r="AT5527" s="7"/>
      <c r="AV5527" s="7"/>
      <c r="AW5527" s="7"/>
      <c r="AX5527" s="7"/>
      <c r="AY5527" s="7"/>
      <c r="AZ5527" s="7"/>
      <c r="BA5527" s="7"/>
      <c r="BI5527" s="7"/>
    </row>
    <row r="5528" spans="10:61" x14ac:dyDescent="0.2">
      <c r="J5528" s="7"/>
      <c r="K5528" s="7"/>
      <c r="L5528" s="7"/>
      <c r="M5528" s="7"/>
      <c r="N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R5528" s="7"/>
      <c r="AT5528" s="7"/>
      <c r="AV5528" s="7"/>
      <c r="AW5528" s="7"/>
      <c r="AX5528" s="7"/>
      <c r="AY5528" s="7"/>
      <c r="AZ5528" s="7"/>
      <c r="BA5528" s="7"/>
      <c r="BI5528" s="7"/>
    </row>
    <row r="5529" spans="10:61" x14ac:dyDescent="0.2">
      <c r="J5529" s="7"/>
      <c r="K5529" s="7"/>
      <c r="L5529" s="7"/>
      <c r="M5529" s="7"/>
      <c r="N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R5529" s="7"/>
      <c r="AT5529" s="7"/>
      <c r="AV5529" s="7"/>
      <c r="AW5529" s="7"/>
      <c r="AX5529" s="7"/>
      <c r="AY5529" s="7"/>
      <c r="AZ5529" s="7"/>
      <c r="BA5529" s="7"/>
      <c r="BI5529" s="7"/>
    </row>
    <row r="5530" spans="10:61" x14ac:dyDescent="0.2">
      <c r="J5530" s="7"/>
      <c r="K5530" s="7"/>
      <c r="L5530" s="7"/>
      <c r="M5530" s="7"/>
      <c r="N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R5530" s="7"/>
      <c r="AT5530" s="7"/>
      <c r="AV5530" s="7"/>
      <c r="AW5530" s="7"/>
      <c r="AX5530" s="7"/>
      <c r="AY5530" s="7"/>
      <c r="AZ5530" s="7"/>
      <c r="BA5530" s="7"/>
      <c r="BI5530" s="7"/>
    </row>
    <row r="5531" spans="10:61" x14ac:dyDescent="0.2">
      <c r="J5531" s="7"/>
      <c r="K5531" s="7"/>
      <c r="L5531" s="7"/>
      <c r="M5531" s="7"/>
      <c r="N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R5531" s="7"/>
      <c r="AT5531" s="7"/>
      <c r="AV5531" s="7"/>
      <c r="AW5531" s="7"/>
      <c r="AX5531" s="7"/>
      <c r="AY5531" s="7"/>
      <c r="AZ5531" s="7"/>
      <c r="BA5531" s="7"/>
      <c r="BI5531" s="7"/>
    </row>
    <row r="5532" spans="10:61" x14ac:dyDescent="0.2">
      <c r="J5532" s="7"/>
      <c r="K5532" s="7"/>
      <c r="L5532" s="7"/>
      <c r="M5532" s="7"/>
      <c r="N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R5532" s="7"/>
      <c r="AT5532" s="7"/>
      <c r="AV5532" s="7"/>
      <c r="AW5532" s="7"/>
      <c r="AX5532" s="7"/>
      <c r="AY5532" s="7"/>
      <c r="AZ5532" s="7"/>
      <c r="BA5532" s="7"/>
      <c r="BI5532" s="7"/>
    </row>
    <row r="5533" spans="10:61" x14ac:dyDescent="0.2">
      <c r="J5533" s="7"/>
      <c r="K5533" s="7"/>
      <c r="L5533" s="7"/>
      <c r="M5533" s="7"/>
      <c r="N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R5533" s="7"/>
      <c r="AT5533" s="7"/>
      <c r="AV5533" s="7"/>
      <c r="AW5533" s="7"/>
      <c r="AX5533" s="7"/>
      <c r="AY5533" s="7"/>
      <c r="AZ5533" s="7"/>
      <c r="BA5533" s="7"/>
      <c r="BI5533" s="7"/>
    </row>
    <row r="5534" spans="10:61" x14ac:dyDescent="0.2">
      <c r="J5534" s="7"/>
      <c r="K5534" s="7"/>
      <c r="L5534" s="7"/>
      <c r="M5534" s="7"/>
      <c r="N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R5534" s="7"/>
      <c r="AT5534" s="7"/>
      <c r="AV5534" s="7"/>
      <c r="AW5534" s="7"/>
      <c r="AX5534" s="7"/>
      <c r="AY5534" s="7"/>
      <c r="AZ5534" s="7"/>
      <c r="BA5534" s="7"/>
      <c r="BI5534" s="7"/>
    </row>
    <row r="5535" spans="10:61" x14ac:dyDescent="0.2">
      <c r="J5535" s="7"/>
      <c r="K5535" s="7"/>
      <c r="L5535" s="7"/>
      <c r="M5535" s="7"/>
      <c r="N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R5535" s="7"/>
      <c r="AT5535" s="7"/>
      <c r="AV5535" s="7"/>
      <c r="AW5535" s="7"/>
      <c r="AX5535" s="7"/>
      <c r="AY5535" s="7"/>
      <c r="AZ5535" s="7"/>
      <c r="BA5535" s="7"/>
      <c r="BI5535" s="7"/>
    </row>
    <row r="5536" spans="10:61" x14ac:dyDescent="0.2">
      <c r="J5536" s="7"/>
      <c r="K5536" s="7"/>
      <c r="L5536" s="7"/>
      <c r="M5536" s="7"/>
      <c r="N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R5536" s="7"/>
      <c r="AT5536" s="7"/>
      <c r="AV5536" s="7"/>
      <c r="AW5536" s="7"/>
      <c r="AX5536" s="7"/>
      <c r="AY5536" s="7"/>
      <c r="AZ5536" s="7"/>
      <c r="BA5536" s="7"/>
      <c r="BI5536" s="7"/>
    </row>
    <row r="5537" spans="10:61" x14ac:dyDescent="0.2">
      <c r="J5537" s="7"/>
      <c r="K5537" s="7"/>
      <c r="L5537" s="7"/>
      <c r="M5537" s="7"/>
      <c r="N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R5537" s="7"/>
      <c r="AT5537" s="7"/>
      <c r="AV5537" s="7"/>
      <c r="AW5537" s="7"/>
      <c r="AX5537" s="7"/>
      <c r="AY5537" s="7"/>
      <c r="AZ5537" s="7"/>
      <c r="BA5537" s="7"/>
      <c r="BI5537" s="7"/>
    </row>
    <row r="5538" spans="10:61" x14ac:dyDescent="0.2">
      <c r="J5538" s="7"/>
      <c r="K5538" s="7"/>
      <c r="L5538" s="7"/>
      <c r="M5538" s="7"/>
      <c r="N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R5538" s="7"/>
      <c r="AT5538" s="7"/>
      <c r="AV5538" s="7"/>
      <c r="AW5538" s="7"/>
      <c r="AX5538" s="7"/>
      <c r="AY5538" s="7"/>
      <c r="AZ5538" s="7"/>
      <c r="BA5538" s="7"/>
      <c r="BI5538" s="7"/>
    </row>
    <row r="5539" spans="10:61" x14ac:dyDescent="0.2">
      <c r="J5539" s="7"/>
      <c r="K5539" s="7"/>
      <c r="L5539" s="7"/>
      <c r="M5539" s="7"/>
      <c r="N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R5539" s="7"/>
      <c r="AT5539" s="7"/>
      <c r="AV5539" s="7"/>
      <c r="AW5539" s="7"/>
      <c r="AX5539" s="7"/>
      <c r="AY5539" s="7"/>
      <c r="AZ5539" s="7"/>
      <c r="BA5539" s="7"/>
      <c r="BI5539" s="7"/>
    </row>
    <row r="5540" spans="10:61" x14ac:dyDescent="0.2">
      <c r="J5540" s="7"/>
      <c r="K5540" s="7"/>
      <c r="L5540" s="7"/>
      <c r="M5540" s="7"/>
      <c r="N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R5540" s="7"/>
      <c r="AT5540" s="7"/>
      <c r="AV5540" s="7"/>
      <c r="AW5540" s="7"/>
      <c r="AX5540" s="7"/>
      <c r="AY5540" s="7"/>
      <c r="AZ5540" s="7"/>
      <c r="BA5540" s="7"/>
      <c r="BI5540" s="7"/>
    </row>
    <row r="5541" spans="10:61" x14ac:dyDescent="0.2">
      <c r="J5541" s="7"/>
      <c r="K5541" s="7"/>
      <c r="L5541" s="7"/>
      <c r="M5541" s="7"/>
      <c r="N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R5541" s="7"/>
      <c r="AT5541" s="7"/>
      <c r="AV5541" s="7"/>
      <c r="AW5541" s="7"/>
      <c r="AX5541" s="7"/>
      <c r="AY5541" s="7"/>
      <c r="AZ5541" s="7"/>
      <c r="BA5541" s="7"/>
      <c r="BI5541" s="7"/>
    </row>
    <row r="5542" spans="10:61" x14ac:dyDescent="0.2">
      <c r="J5542" s="7"/>
      <c r="K5542" s="7"/>
      <c r="L5542" s="7"/>
      <c r="M5542" s="7"/>
      <c r="N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R5542" s="7"/>
      <c r="AT5542" s="7"/>
      <c r="AV5542" s="7"/>
      <c r="AW5542" s="7"/>
      <c r="AX5542" s="7"/>
      <c r="AY5542" s="7"/>
      <c r="AZ5542" s="7"/>
      <c r="BA5542" s="7"/>
      <c r="BI5542" s="7"/>
    </row>
    <row r="5543" spans="10:61" x14ac:dyDescent="0.2">
      <c r="J5543" s="7"/>
      <c r="K5543" s="7"/>
      <c r="L5543" s="7"/>
      <c r="M5543" s="7"/>
      <c r="N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R5543" s="7"/>
      <c r="AT5543" s="7"/>
      <c r="AV5543" s="7"/>
      <c r="AW5543" s="7"/>
      <c r="AX5543" s="7"/>
      <c r="AY5543" s="7"/>
      <c r="AZ5543" s="7"/>
      <c r="BA5543" s="7"/>
      <c r="BI5543" s="7"/>
    </row>
    <row r="5544" spans="10:61" x14ac:dyDescent="0.2">
      <c r="J5544" s="7"/>
      <c r="K5544" s="7"/>
      <c r="L5544" s="7"/>
      <c r="M5544" s="7"/>
      <c r="N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R5544" s="7"/>
      <c r="AT5544" s="7"/>
      <c r="AV5544" s="7"/>
      <c r="AW5544" s="7"/>
      <c r="AX5544" s="7"/>
      <c r="AY5544" s="7"/>
      <c r="AZ5544" s="7"/>
      <c r="BA5544" s="7"/>
      <c r="BI5544" s="7"/>
    </row>
    <row r="5545" spans="10:61" x14ac:dyDescent="0.2">
      <c r="J5545" s="7"/>
      <c r="K5545" s="7"/>
      <c r="L5545" s="7"/>
      <c r="M5545" s="7"/>
      <c r="N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R5545" s="7"/>
      <c r="AT5545" s="7"/>
      <c r="AV5545" s="7"/>
      <c r="AW5545" s="7"/>
      <c r="AX5545" s="7"/>
      <c r="AY5545" s="7"/>
      <c r="AZ5545" s="7"/>
      <c r="BA5545" s="7"/>
      <c r="BI5545" s="7"/>
    </row>
    <row r="5546" spans="10:61" x14ac:dyDescent="0.2">
      <c r="J5546" s="7"/>
      <c r="K5546" s="7"/>
      <c r="L5546" s="7"/>
      <c r="M5546" s="7"/>
      <c r="N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R5546" s="7"/>
      <c r="AT5546" s="7"/>
      <c r="AV5546" s="7"/>
      <c r="AW5546" s="7"/>
      <c r="AX5546" s="7"/>
      <c r="AY5546" s="7"/>
      <c r="AZ5546" s="7"/>
      <c r="BA5546" s="7"/>
      <c r="BI5546" s="7"/>
    </row>
    <row r="5547" spans="10:61" x14ac:dyDescent="0.2">
      <c r="J5547" s="7"/>
      <c r="K5547" s="7"/>
      <c r="L5547" s="7"/>
      <c r="M5547" s="7"/>
      <c r="N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R5547" s="7"/>
      <c r="AT5547" s="7"/>
      <c r="AV5547" s="7"/>
      <c r="AW5547" s="7"/>
      <c r="AX5547" s="7"/>
      <c r="AY5547" s="7"/>
      <c r="AZ5547" s="7"/>
      <c r="BA5547" s="7"/>
      <c r="BI5547" s="7"/>
    </row>
    <row r="5548" spans="10:61" x14ac:dyDescent="0.2">
      <c r="J5548" s="7"/>
      <c r="K5548" s="7"/>
      <c r="L5548" s="7"/>
      <c r="M5548" s="7"/>
      <c r="N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R5548" s="7"/>
      <c r="AT5548" s="7"/>
      <c r="AV5548" s="7"/>
      <c r="AW5548" s="7"/>
      <c r="AX5548" s="7"/>
      <c r="AY5548" s="7"/>
      <c r="AZ5548" s="7"/>
      <c r="BA5548" s="7"/>
      <c r="BI5548" s="7"/>
    </row>
    <row r="5549" spans="10:61" x14ac:dyDescent="0.2">
      <c r="J5549" s="7"/>
      <c r="K5549" s="7"/>
      <c r="L5549" s="7"/>
      <c r="M5549" s="7"/>
      <c r="N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R5549" s="7"/>
      <c r="AT5549" s="7"/>
      <c r="AV5549" s="7"/>
      <c r="AW5549" s="7"/>
      <c r="AX5549" s="7"/>
      <c r="AY5549" s="7"/>
      <c r="AZ5549" s="7"/>
      <c r="BA5549" s="7"/>
      <c r="BI5549" s="7"/>
    </row>
    <row r="5550" spans="10:61" x14ac:dyDescent="0.2">
      <c r="J5550" s="7"/>
      <c r="K5550" s="7"/>
      <c r="L5550" s="7"/>
      <c r="M5550" s="7"/>
      <c r="N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R5550" s="7"/>
      <c r="AT5550" s="7"/>
      <c r="AV5550" s="7"/>
      <c r="AW5550" s="7"/>
      <c r="AX5550" s="7"/>
      <c r="AY5550" s="7"/>
      <c r="AZ5550" s="7"/>
      <c r="BA5550" s="7"/>
      <c r="BI5550" s="7"/>
    </row>
    <row r="5551" spans="10:61" x14ac:dyDescent="0.2">
      <c r="J5551" s="7"/>
      <c r="K5551" s="7"/>
      <c r="L5551" s="7"/>
      <c r="M5551" s="7"/>
      <c r="N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R5551" s="7"/>
      <c r="AT5551" s="7"/>
      <c r="AV5551" s="7"/>
      <c r="AW5551" s="7"/>
      <c r="AX5551" s="7"/>
      <c r="AY5551" s="7"/>
      <c r="AZ5551" s="7"/>
      <c r="BA5551" s="7"/>
      <c r="BI5551" s="7"/>
    </row>
    <row r="5552" spans="10:61" x14ac:dyDescent="0.2">
      <c r="J5552" s="7"/>
      <c r="K5552" s="7"/>
      <c r="L5552" s="7"/>
      <c r="M5552" s="7"/>
      <c r="N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R5552" s="7"/>
      <c r="AT5552" s="7"/>
      <c r="AV5552" s="7"/>
      <c r="AW5552" s="7"/>
      <c r="AX5552" s="7"/>
      <c r="AY5552" s="7"/>
      <c r="AZ5552" s="7"/>
      <c r="BA5552" s="7"/>
      <c r="BI5552" s="7"/>
    </row>
    <row r="5553" spans="10:61" x14ac:dyDescent="0.2">
      <c r="J5553" s="7"/>
      <c r="K5553" s="7"/>
      <c r="L5553" s="7"/>
      <c r="M5553" s="7"/>
      <c r="N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R5553" s="7"/>
      <c r="AT5553" s="7"/>
      <c r="AV5553" s="7"/>
      <c r="AW5553" s="7"/>
      <c r="AX5553" s="7"/>
      <c r="AY5553" s="7"/>
      <c r="AZ5553" s="7"/>
      <c r="BA5553" s="7"/>
      <c r="BI5553" s="7"/>
    </row>
    <row r="5554" spans="10:61" x14ac:dyDescent="0.2">
      <c r="J5554" s="7"/>
      <c r="K5554" s="7"/>
      <c r="L5554" s="7"/>
      <c r="M5554" s="7"/>
      <c r="N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R5554" s="7"/>
      <c r="AT5554" s="7"/>
      <c r="AV5554" s="7"/>
      <c r="AW5554" s="7"/>
      <c r="AX5554" s="7"/>
      <c r="AY5554" s="7"/>
      <c r="AZ5554" s="7"/>
      <c r="BA5554" s="7"/>
      <c r="BI5554" s="7"/>
    </row>
    <row r="5555" spans="10:61" x14ac:dyDescent="0.2">
      <c r="J5555" s="7"/>
      <c r="K5555" s="7"/>
      <c r="L5555" s="7"/>
      <c r="M5555" s="7"/>
      <c r="N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R5555" s="7"/>
      <c r="AT5555" s="7"/>
      <c r="AV5555" s="7"/>
      <c r="AW5555" s="7"/>
      <c r="AX5555" s="7"/>
      <c r="AY5555" s="7"/>
      <c r="AZ5555" s="7"/>
      <c r="BA5555" s="7"/>
      <c r="BI5555" s="7"/>
    </row>
    <row r="5556" spans="10:61" x14ac:dyDescent="0.2">
      <c r="J5556" s="7"/>
      <c r="K5556" s="7"/>
      <c r="L5556" s="7"/>
      <c r="M5556" s="7"/>
      <c r="N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R5556" s="7"/>
      <c r="AT5556" s="7"/>
      <c r="AV5556" s="7"/>
      <c r="AW5556" s="7"/>
      <c r="AX5556" s="7"/>
      <c r="AY5556" s="7"/>
      <c r="AZ5556" s="7"/>
      <c r="BA5556" s="7"/>
      <c r="BI5556" s="7"/>
    </row>
    <row r="5557" spans="10:61" x14ac:dyDescent="0.2">
      <c r="J5557" s="7"/>
      <c r="K5557" s="7"/>
      <c r="L5557" s="7"/>
      <c r="M5557" s="7"/>
      <c r="N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R5557" s="7"/>
      <c r="AT5557" s="7"/>
      <c r="AV5557" s="7"/>
      <c r="AW5557" s="7"/>
      <c r="AX5557" s="7"/>
      <c r="AY5557" s="7"/>
      <c r="AZ5557" s="7"/>
      <c r="BA5557" s="7"/>
      <c r="BI5557" s="7"/>
    </row>
    <row r="5558" spans="10:61" x14ac:dyDescent="0.2">
      <c r="J5558" s="7"/>
      <c r="K5558" s="7"/>
      <c r="L5558" s="7"/>
      <c r="M5558" s="7"/>
      <c r="N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R5558" s="7"/>
      <c r="AT5558" s="7"/>
      <c r="AV5558" s="7"/>
      <c r="AW5558" s="7"/>
      <c r="AX5558" s="7"/>
      <c r="AY5558" s="7"/>
      <c r="AZ5558" s="7"/>
      <c r="BA5558" s="7"/>
      <c r="BI5558" s="7"/>
    </row>
    <row r="5559" spans="10:61" x14ac:dyDescent="0.2">
      <c r="J5559" s="7"/>
      <c r="K5559" s="7"/>
      <c r="L5559" s="7"/>
      <c r="M5559" s="7"/>
      <c r="N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R5559" s="7"/>
      <c r="AT5559" s="7"/>
      <c r="AV5559" s="7"/>
      <c r="AW5559" s="7"/>
      <c r="AX5559" s="7"/>
      <c r="AY5559" s="7"/>
      <c r="AZ5559" s="7"/>
      <c r="BA5559" s="7"/>
      <c r="BI5559" s="7"/>
    </row>
    <row r="5560" spans="10:61" x14ac:dyDescent="0.2">
      <c r="J5560" s="7"/>
      <c r="K5560" s="7"/>
      <c r="L5560" s="7"/>
      <c r="M5560" s="7"/>
      <c r="N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R5560" s="7"/>
      <c r="AT5560" s="7"/>
      <c r="AV5560" s="7"/>
      <c r="AW5560" s="7"/>
      <c r="AX5560" s="7"/>
      <c r="AY5560" s="7"/>
      <c r="AZ5560" s="7"/>
      <c r="BA5560" s="7"/>
      <c r="BI5560" s="7"/>
    </row>
    <row r="5561" spans="10:61" x14ac:dyDescent="0.2">
      <c r="J5561" s="7"/>
      <c r="K5561" s="7"/>
      <c r="L5561" s="7"/>
      <c r="M5561" s="7"/>
      <c r="N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R5561" s="7"/>
      <c r="AT5561" s="7"/>
      <c r="AV5561" s="7"/>
      <c r="AW5561" s="7"/>
      <c r="AX5561" s="7"/>
      <c r="AY5561" s="7"/>
      <c r="AZ5561" s="7"/>
      <c r="BA5561" s="7"/>
      <c r="BI5561" s="7"/>
    </row>
    <row r="5562" spans="10:61" x14ac:dyDescent="0.2">
      <c r="J5562" s="7"/>
      <c r="K5562" s="7"/>
      <c r="L5562" s="7"/>
      <c r="M5562" s="7"/>
      <c r="N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R5562" s="7"/>
      <c r="AT5562" s="7"/>
      <c r="AV5562" s="7"/>
      <c r="AW5562" s="7"/>
      <c r="AX5562" s="7"/>
      <c r="AY5562" s="7"/>
      <c r="AZ5562" s="7"/>
      <c r="BA5562" s="7"/>
      <c r="BI5562" s="7"/>
    </row>
    <row r="5563" spans="10:61" x14ac:dyDescent="0.2">
      <c r="J5563" s="7"/>
      <c r="K5563" s="7"/>
      <c r="L5563" s="7"/>
      <c r="M5563" s="7"/>
      <c r="N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R5563" s="7"/>
      <c r="AT5563" s="7"/>
      <c r="AV5563" s="7"/>
      <c r="AW5563" s="7"/>
      <c r="AX5563" s="7"/>
      <c r="AY5563" s="7"/>
      <c r="AZ5563" s="7"/>
      <c r="BA5563" s="7"/>
      <c r="BI5563" s="7"/>
    </row>
    <row r="5564" spans="10:61" x14ac:dyDescent="0.2">
      <c r="J5564" s="7"/>
      <c r="K5564" s="7"/>
      <c r="L5564" s="7"/>
      <c r="M5564" s="7"/>
      <c r="N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R5564" s="7"/>
      <c r="AT5564" s="7"/>
      <c r="AV5564" s="7"/>
      <c r="AW5564" s="7"/>
      <c r="AX5564" s="7"/>
      <c r="AY5564" s="7"/>
      <c r="AZ5564" s="7"/>
      <c r="BA5564" s="7"/>
      <c r="BI5564" s="7"/>
    </row>
    <row r="5565" spans="10:61" x14ac:dyDescent="0.2">
      <c r="J5565" s="7"/>
      <c r="K5565" s="7"/>
      <c r="L5565" s="7"/>
      <c r="M5565" s="7"/>
      <c r="N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R5565" s="7"/>
      <c r="AT5565" s="7"/>
      <c r="AV5565" s="7"/>
      <c r="AW5565" s="7"/>
      <c r="AX5565" s="7"/>
      <c r="AY5565" s="7"/>
      <c r="AZ5565" s="7"/>
      <c r="BA5565" s="7"/>
      <c r="BI5565" s="7"/>
    </row>
    <row r="5566" spans="10:61" x14ac:dyDescent="0.2">
      <c r="J5566" s="7"/>
      <c r="K5566" s="7"/>
      <c r="L5566" s="7"/>
      <c r="M5566" s="7"/>
      <c r="N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R5566" s="7"/>
      <c r="AT5566" s="7"/>
      <c r="AV5566" s="7"/>
      <c r="AW5566" s="7"/>
      <c r="AX5566" s="7"/>
      <c r="AY5566" s="7"/>
      <c r="AZ5566" s="7"/>
      <c r="BA5566" s="7"/>
      <c r="BI5566" s="7"/>
    </row>
    <row r="5567" spans="10:61" x14ac:dyDescent="0.2">
      <c r="J5567" s="7"/>
      <c r="K5567" s="7"/>
      <c r="L5567" s="7"/>
      <c r="M5567" s="7"/>
      <c r="N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R5567" s="7"/>
      <c r="AT5567" s="7"/>
      <c r="AV5567" s="7"/>
      <c r="AW5567" s="7"/>
      <c r="AX5567" s="7"/>
      <c r="AY5567" s="7"/>
      <c r="AZ5567" s="7"/>
      <c r="BA5567" s="7"/>
      <c r="BI5567" s="7"/>
    </row>
    <row r="5568" spans="10:61" x14ac:dyDescent="0.2">
      <c r="J5568" s="7"/>
      <c r="K5568" s="7"/>
      <c r="L5568" s="7"/>
      <c r="M5568" s="7"/>
      <c r="N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R5568" s="7"/>
      <c r="AT5568" s="7"/>
      <c r="AV5568" s="7"/>
      <c r="AW5568" s="7"/>
      <c r="AX5568" s="7"/>
      <c r="AY5568" s="7"/>
      <c r="AZ5568" s="7"/>
      <c r="BA5568" s="7"/>
      <c r="BI5568" s="7"/>
    </row>
    <row r="5569" spans="10:61" x14ac:dyDescent="0.2">
      <c r="J5569" s="7"/>
      <c r="K5569" s="7"/>
      <c r="L5569" s="7"/>
      <c r="M5569" s="7"/>
      <c r="N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R5569" s="7"/>
      <c r="AT5569" s="7"/>
      <c r="AV5569" s="7"/>
      <c r="AW5569" s="7"/>
      <c r="AX5569" s="7"/>
      <c r="AY5569" s="7"/>
      <c r="AZ5569" s="7"/>
      <c r="BA5569" s="7"/>
      <c r="BI5569" s="7"/>
    </row>
    <row r="5570" spans="10:61" x14ac:dyDescent="0.2">
      <c r="J5570" s="7"/>
      <c r="K5570" s="7"/>
      <c r="L5570" s="7"/>
      <c r="M5570" s="7"/>
      <c r="N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R5570" s="7"/>
      <c r="AT5570" s="7"/>
      <c r="AV5570" s="7"/>
      <c r="AW5570" s="7"/>
      <c r="AX5570" s="7"/>
      <c r="AY5570" s="7"/>
      <c r="AZ5570" s="7"/>
      <c r="BA5570" s="7"/>
      <c r="BI5570" s="7"/>
    </row>
    <row r="5571" spans="10:61" x14ac:dyDescent="0.2">
      <c r="J5571" s="7"/>
      <c r="K5571" s="7"/>
      <c r="L5571" s="7"/>
      <c r="M5571" s="7"/>
      <c r="N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R5571" s="7"/>
      <c r="AT5571" s="7"/>
      <c r="AV5571" s="7"/>
      <c r="AW5571" s="7"/>
      <c r="AX5571" s="7"/>
      <c r="AY5571" s="7"/>
      <c r="AZ5571" s="7"/>
      <c r="BA5571" s="7"/>
      <c r="BI5571" s="7"/>
    </row>
    <row r="5572" spans="10:61" x14ac:dyDescent="0.2">
      <c r="J5572" s="7"/>
      <c r="K5572" s="7"/>
      <c r="L5572" s="7"/>
      <c r="M5572" s="7"/>
      <c r="N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R5572" s="7"/>
      <c r="AT5572" s="7"/>
      <c r="AV5572" s="7"/>
      <c r="AW5572" s="7"/>
      <c r="AX5572" s="7"/>
      <c r="AY5572" s="7"/>
      <c r="AZ5572" s="7"/>
      <c r="BA5572" s="7"/>
      <c r="BI5572" s="7"/>
    </row>
    <row r="5573" spans="10:61" x14ac:dyDescent="0.2">
      <c r="J5573" s="7"/>
      <c r="K5573" s="7"/>
      <c r="L5573" s="7"/>
      <c r="M5573" s="7"/>
      <c r="N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R5573" s="7"/>
      <c r="AT5573" s="7"/>
      <c r="AV5573" s="7"/>
      <c r="AW5573" s="7"/>
      <c r="AX5573" s="7"/>
      <c r="AY5573" s="7"/>
      <c r="AZ5573" s="7"/>
      <c r="BA5573" s="7"/>
      <c r="BI5573" s="7"/>
    </row>
    <row r="5574" spans="10:61" x14ac:dyDescent="0.2">
      <c r="J5574" s="7"/>
      <c r="K5574" s="7"/>
      <c r="L5574" s="7"/>
      <c r="M5574" s="7"/>
      <c r="N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R5574" s="7"/>
      <c r="AT5574" s="7"/>
      <c r="AV5574" s="7"/>
      <c r="AW5574" s="7"/>
      <c r="AX5574" s="7"/>
      <c r="AY5574" s="7"/>
      <c r="AZ5574" s="7"/>
      <c r="BA5574" s="7"/>
      <c r="BI5574" s="7"/>
    </row>
    <row r="5575" spans="10:61" x14ac:dyDescent="0.2">
      <c r="J5575" s="7"/>
      <c r="K5575" s="7"/>
      <c r="L5575" s="7"/>
      <c r="M5575" s="7"/>
      <c r="N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R5575" s="7"/>
      <c r="AT5575" s="7"/>
      <c r="AV5575" s="7"/>
      <c r="AW5575" s="7"/>
      <c r="AX5575" s="7"/>
      <c r="AY5575" s="7"/>
      <c r="AZ5575" s="7"/>
      <c r="BA5575" s="7"/>
      <c r="BI5575" s="7"/>
    </row>
    <row r="5576" spans="10:61" x14ac:dyDescent="0.2">
      <c r="J5576" s="7"/>
      <c r="K5576" s="7"/>
      <c r="L5576" s="7"/>
      <c r="M5576" s="7"/>
      <c r="N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R5576" s="7"/>
      <c r="AT5576" s="7"/>
      <c r="AV5576" s="7"/>
      <c r="AW5576" s="7"/>
      <c r="AX5576" s="7"/>
      <c r="AY5576" s="7"/>
      <c r="AZ5576" s="7"/>
      <c r="BA5576" s="7"/>
      <c r="BI5576" s="7"/>
    </row>
    <row r="5577" spans="10:61" x14ac:dyDescent="0.2">
      <c r="J5577" s="7"/>
      <c r="K5577" s="7"/>
      <c r="L5577" s="7"/>
      <c r="M5577" s="7"/>
      <c r="N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R5577" s="7"/>
      <c r="AT5577" s="7"/>
      <c r="AV5577" s="7"/>
      <c r="AW5577" s="7"/>
      <c r="AX5577" s="7"/>
      <c r="AY5577" s="7"/>
      <c r="AZ5577" s="7"/>
      <c r="BA5577" s="7"/>
      <c r="BI5577" s="7"/>
    </row>
    <row r="5578" spans="10:61" x14ac:dyDescent="0.2">
      <c r="J5578" s="7"/>
      <c r="K5578" s="7"/>
      <c r="L5578" s="7"/>
      <c r="M5578" s="7"/>
      <c r="N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R5578" s="7"/>
      <c r="AT5578" s="7"/>
      <c r="AV5578" s="7"/>
      <c r="AW5578" s="7"/>
      <c r="AX5578" s="7"/>
      <c r="AY5578" s="7"/>
      <c r="AZ5578" s="7"/>
      <c r="BA5578" s="7"/>
      <c r="BI5578" s="7"/>
    </row>
    <row r="5579" spans="10:61" x14ac:dyDescent="0.2">
      <c r="J5579" s="7"/>
      <c r="K5579" s="7"/>
      <c r="L5579" s="7"/>
      <c r="M5579" s="7"/>
      <c r="N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R5579" s="7"/>
      <c r="AT5579" s="7"/>
      <c r="AV5579" s="7"/>
      <c r="AW5579" s="7"/>
      <c r="AX5579" s="7"/>
      <c r="AY5579" s="7"/>
      <c r="AZ5579" s="7"/>
      <c r="BA5579" s="7"/>
      <c r="BI5579" s="7"/>
    </row>
    <row r="5580" spans="10:61" x14ac:dyDescent="0.2">
      <c r="J5580" s="7"/>
      <c r="K5580" s="7"/>
      <c r="L5580" s="7"/>
      <c r="M5580" s="7"/>
      <c r="N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R5580" s="7"/>
      <c r="AT5580" s="7"/>
      <c r="AV5580" s="7"/>
      <c r="AW5580" s="7"/>
      <c r="AX5580" s="7"/>
      <c r="AY5580" s="7"/>
      <c r="AZ5580" s="7"/>
      <c r="BA5580" s="7"/>
      <c r="BI5580" s="7"/>
    </row>
    <row r="5581" spans="10:61" x14ac:dyDescent="0.2">
      <c r="J5581" s="7"/>
      <c r="K5581" s="7"/>
      <c r="L5581" s="7"/>
      <c r="M5581" s="7"/>
      <c r="N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R5581" s="7"/>
      <c r="AT5581" s="7"/>
      <c r="AV5581" s="7"/>
      <c r="AW5581" s="7"/>
      <c r="AX5581" s="7"/>
      <c r="AY5581" s="7"/>
      <c r="AZ5581" s="7"/>
      <c r="BA5581" s="7"/>
      <c r="BI5581" s="7"/>
    </row>
    <row r="5582" spans="10:61" x14ac:dyDescent="0.2">
      <c r="J5582" s="7"/>
      <c r="K5582" s="7"/>
      <c r="L5582" s="7"/>
      <c r="M5582" s="7"/>
      <c r="N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R5582" s="7"/>
      <c r="AT5582" s="7"/>
      <c r="AV5582" s="7"/>
      <c r="AW5582" s="7"/>
      <c r="AX5582" s="7"/>
      <c r="AY5582" s="7"/>
      <c r="AZ5582" s="7"/>
      <c r="BA5582" s="7"/>
      <c r="BI5582" s="7"/>
    </row>
    <row r="5583" spans="10:61" x14ac:dyDescent="0.2">
      <c r="J5583" s="7"/>
      <c r="K5583" s="7"/>
      <c r="L5583" s="7"/>
      <c r="M5583" s="7"/>
      <c r="N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R5583" s="7"/>
      <c r="AT5583" s="7"/>
      <c r="AV5583" s="7"/>
      <c r="AW5583" s="7"/>
      <c r="AX5583" s="7"/>
      <c r="AY5583" s="7"/>
      <c r="AZ5583" s="7"/>
      <c r="BA5583" s="7"/>
      <c r="BI5583" s="7"/>
    </row>
    <row r="5584" spans="10:61" x14ac:dyDescent="0.2">
      <c r="J5584" s="7"/>
      <c r="K5584" s="7"/>
      <c r="L5584" s="7"/>
      <c r="M5584" s="7"/>
      <c r="N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R5584" s="7"/>
      <c r="AT5584" s="7"/>
      <c r="AV5584" s="7"/>
      <c r="AW5584" s="7"/>
      <c r="AX5584" s="7"/>
      <c r="AY5584" s="7"/>
      <c r="AZ5584" s="7"/>
      <c r="BA5584" s="7"/>
      <c r="BI5584" s="7"/>
    </row>
    <row r="5585" spans="10:61" x14ac:dyDescent="0.2">
      <c r="J5585" s="7"/>
      <c r="K5585" s="7"/>
      <c r="L5585" s="7"/>
      <c r="M5585" s="7"/>
      <c r="N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R5585" s="7"/>
      <c r="AT5585" s="7"/>
      <c r="AV5585" s="7"/>
      <c r="AW5585" s="7"/>
      <c r="AX5585" s="7"/>
      <c r="AY5585" s="7"/>
      <c r="AZ5585" s="7"/>
      <c r="BA5585" s="7"/>
      <c r="BI5585" s="7"/>
    </row>
    <row r="5586" spans="10:61" x14ac:dyDescent="0.2">
      <c r="J5586" s="7"/>
      <c r="K5586" s="7"/>
      <c r="L5586" s="7"/>
      <c r="M5586" s="7"/>
      <c r="N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R5586" s="7"/>
      <c r="AT5586" s="7"/>
      <c r="AV5586" s="7"/>
      <c r="AW5586" s="7"/>
      <c r="AX5586" s="7"/>
      <c r="AY5586" s="7"/>
      <c r="AZ5586" s="7"/>
      <c r="BA5586" s="7"/>
      <c r="BI5586" s="7"/>
    </row>
    <row r="5587" spans="10:61" x14ac:dyDescent="0.2">
      <c r="J5587" s="7"/>
      <c r="K5587" s="7"/>
      <c r="L5587" s="7"/>
      <c r="M5587" s="7"/>
      <c r="N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R5587" s="7"/>
      <c r="AT5587" s="7"/>
      <c r="AV5587" s="7"/>
      <c r="AW5587" s="7"/>
      <c r="AX5587" s="7"/>
      <c r="AY5587" s="7"/>
      <c r="AZ5587" s="7"/>
      <c r="BA5587" s="7"/>
      <c r="BI5587" s="7"/>
    </row>
    <row r="5588" spans="10:61" x14ac:dyDescent="0.2">
      <c r="J5588" s="7"/>
      <c r="K5588" s="7"/>
      <c r="L5588" s="7"/>
      <c r="M5588" s="7"/>
      <c r="N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R5588" s="7"/>
      <c r="AT5588" s="7"/>
      <c r="AV5588" s="7"/>
      <c r="AW5588" s="7"/>
      <c r="AX5588" s="7"/>
      <c r="AY5588" s="7"/>
      <c r="AZ5588" s="7"/>
      <c r="BA5588" s="7"/>
      <c r="BI5588" s="7"/>
    </row>
    <row r="5589" spans="10:61" x14ac:dyDescent="0.2">
      <c r="J5589" s="7"/>
      <c r="K5589" s="7"/>
      <c r="L5589" s="7"/>
      <c r="M5589" s="7"/>
      <c r="N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R5589" s="7"/>
      <c r="AT5589" s="7"/>
      <c r="AV5589" s="7"/>
      <c r="AW5589" s="7"/>
      <c r="AX5589" s="7"/>
      <c r="AY5589" s="7"/>
      <c r="AZ5589" s="7"/>
      <c r="BA5589" s="7"/>
      <c r="BI5589" s="7"/>
    </row>
    <row r="5590" spans="10:61" x14ac:dyDescent="0.2">
      <c r="J5590" s="7"/>
      <c r="K5590" s="7"/>
      <c r="L5590" s="7"/>
      <c r="M5590" s="7"/>
      <c r="N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R5590" s="7"/>
      <c r="AT5590" s="7"/>
      <c r="AV5590" s="7"/>
      <c r="AW5590" s="7"/>
      <c r="AX5590" s="7"/>
      <c r="AY5590" s="7"/>
      <c r="AZ5590" s="7"/>
      <c r="BA5590" s="7"/>
      <c r="BI5590" s="7"/>
    </row>
    <row r="5591" spans="10:61" x14ac:dyDescent="0.2">
      <c r="J5591" s="7"/>
      <c r="K5591" s="7"/>
      <c r="L5591" s="7"/>
      <c r="M5591" s="7"/>
      <c r="N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R5591" s="7"/>
      <c r="AT5591" s="7"/>
      <c r="AV5591" s="7"/>
      <c r="AW5591" s="7"/>
      <c r="AX5591" s="7"/>
      <c r="AY5591" s="7"/>
      <c r="AZ5591" s="7"/>
      <c r="BA5591" s="7"/>
      <c r="BI5591" s="7"/>
    </row>
    <row r="5592" spans="10:61" x14ac:dyDescent="0.2">
      <c r="J5592" s="7"/>
      <c r="K5592" s="7"/>
      <c r="L5592" s="7"/>
      <c r="M5592" s="7"/>
      <c r="N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R5592" s="7"/>
      <c r="AT5592" s="7"/>
      <c r="AV5592" s="7"/>
      <c r="AW5592" s="7"/>
      <c r="AX5592" s="7"/>
      <c r="AY5592" s="7"/>
      <c r="AZ5592" s="7"/>
      <c r="BA5592" s="7"/>
      <c r="BI5592" s="7"/>
    </row>
    <row r="5593" spans="10:61" x14ac:dyDescent="0.2">
      <c r="J5593" s="7"/>
      <c r="K5593" s="7"/>
      <c r="L5593" s="7"/>
      <c r="M5593" s="7"/>
      <c r="N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R5593" s="7"/>
      <c r="AT5593" s="7"/>
      <c r="AV5593" s="7"/>
      <c r="AW5593" s="7"/>
      <c r="AX5593" s="7"/>
      <c r="AY5593" s="7"/>
      <c r="AZ5593" s="7"/>
      <c r="BA5593" s="7"/>
      <c r="BI5593" s="7"/>
    </row>
    <row r="5594" spans="10:61" x14ac:dyDescent="0.2">
      <c r="J5594" s="7"/>
      <c r="K5594" s="7"/>
      <c r="L5594" s="7"/>
      <c r="M5594" s="7"/>
      <c r="N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R5594" s="7"/>
      <c r="AT5594" s="7"/>
      <c r="AV5594" s="7"/>
      <c r="AW5594" s="7"/>
      <c r="AX5594" s="7"/>
      <c r="AY5594" s="7"/>
      <c r="AZ5594" s="7"/>
      <c r="BA5594" s="7"/>
      <c r="BI5594" s="7"/>
    </row>
    <row r="5595" spans="10:61" x14ac:dyDescent="0.2">
      <c r="J5595" s="7"/>
      <c r="K5595" s="7"/>
      <c r="L5595" s="7"/>
      <c r="M5595" s="7"/>
      <c r="N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R5595" s="7"/>
      <c r="AT5595" s="7"/>
      <c r="AV5595" s="7"/>
      <c r="AW5595" s="7"/>
      <c r="AX5595" s="7"/>
      <c r="AY5595" s="7"/>
      <c r="AZ5595" s="7"/>
      <c r="BA5595" s="7"/>
      <c r="BI5595" s="7"/>
    </row>
    <row r="5596" spans="10:61" x14ac:dyDescent="0.2">
      <c r="J5596" s="7"/>
      <c r="K5596" s="7"/>
      <c r="L5596" s="7"/>
      <c r="M5596" s="7"/>
      <c r="N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R5596" s="7"/>
      <c r="AT5596" s="7"/>
      <c r="AV5596" s="7"/>
      <c r="AW5596" s="7"/>
      <c r="AX5596" s="7"/>
      <c r="AY5596" s="7"/>
      <c r="AZ5596" s="7"/>
      <c r="BA5596" s="7"/>
      <c r="BI5596" s="7"/>
    </row>
    <row r="5597" spans="10:61" x14ac:dyDescent="0.2">
      <c r="J5597" s="7"/>
      <c r="K5597" s="7"/>
      <c r="L5597" s="7"/>
      <c r="M5597" s="7"/>
      <c r="N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R5597" s="7"/>
      <c r="AT5597" s="7"/>
      <c r="AV5597" s="7"/>
      <c r="AW5597" s="7"/>
      <c r="AX5597" s="7"/>
      <c r="AY5597" s="7"/>
      <c r="AZ5597" s="7"/>
      <c r="BA5597" s="7"/>
      <c r="BI5597" s="7"/>
    </row>
    <row r="5598" spans="10:61" x14ac:dyDescent="0.2">
      <c r="J5598" s="7"/>
      <c r="K5598" s="7"/>
      <c r="L5598" s="7"/>
      <c r="M5598" s="7"/>
      <c r="N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R5598" s="7"/>
      <c r="AT5598" s="7"/>
      <c r="AV5598" s="7"/>
      <c r="AW5598" s="7"/>
      <c r="AX5598" s="7"/>
      <c r="AY5598" s="7"/>
      <c r="AZ5598" s="7"/>
      <c r="BA5598" s="7"/>
      <c r="BI5598" s="7"/>
    </row>
    <row r="5599" spans="10:61" x14ac:dyDescent="0.2">
      <c r="J5599" s="7"/>
      <c r="K5599" s="7"/>
      <c r="L5599" s="7"/>
      <c r="M5599" s="7"/>
      <c r="N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R5599" s="7"/>
      <c r="AT5599" s="7"/>
      <c r="AV5599" s="7"/>
      <c r="AW5599" s="7"/>
      <c r="AX5599" s="7"/>
      <c r="AY5599" s="7"/>
      <c r="AZ5599" s="7"/>
      <c r="BA5599" s="7"/>
      <c r="BI5599" s="7"/>
    </row>
    <row r="5600" spans="10:61" x14ac:dyDescent="0.2">
      <c r="J5600" s="7"/>
      <c r="K5600" s="7"/>
      <c r="L5600" s="7"/>
      <c r="M5600" s="7"/>
      <c r="N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R5600" s="7"/>
      <c r="AT5600" s="7"/>
      <c r="AV5600" s="7"/>
      <c r="AW5600" s="7"/>
      <c r="AX5600" s="7"/>
      <c r="AY5600" s="7"/>
      <c r="AZ5600" s="7"/>
      <c r="BA5600" s="7"/>
      <c r="BI5600" s="7"/>
    </row>
    <row r="5601" spans="10:61" x14ac:dyDescent="0.2">
      <c r="J5601" s="7"/>
      <c r="K5601" s="7"/>
      <c r="L5601" s="7"/>
      <c r="M5601" s="7"/>
      <c r="N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R5601" s="7"/>
      <c r="AT5601" s="7"/>
      <c r="AV5601" s="7"/>
      <c r="AW5601" s="7"/>
      <c r="AX5601" s="7"/>
      <c r="AY5601" s="7"/>
      <c r="AZ5601" s="7"/>
      <c r="BA5601" s="7"/>
      <c r="BI5601" s="7"/>
    </row>
    <row r="5602" spans="10:61" x14ac:dyDescent="0.2">
      <c r="J5602" s="7"/>
      <c r="K5602" s="7"/>
      <c r="L5602" s="7"/>
      <c r="M5602" s="7"/>
      <c r="N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R5602" s="7"/>
      <c r="AT5602" s="7"/>
      <c r="AV5602" s="7"/>
      <c r="AW5602" s="7"/>
      <c r="AX5602" s="7"/>
      <c r="AY5602" s="7"/>
      <c r="AZ5602" s="7"/>
      <c r="BA5602" s="7"/>
      <c r="BI5602" s="7"/>
    </row>
    <row r="5603" spans="10:61" x14ac:dyDescent="0.2">
      <c r="J5603" s="7"/>
      <c r="K5603" s="7"/>
      <c r="L5603" s="7"/>
      <c r="M5603" s="7"/>
      <c r="N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R5603" s="7"/>
      <c r="AT5603" s="7"/>
      <c r="AV5603" s="7"/>
      <c r="AW5603" s="7"/>
      <c r="AX5603" s="7"/>
      <c r="AY5603" s="7"/>
      <c r="AZ5603" s="7"/>
      <c r="BA5603" s="7"/>
      <c r="BI5603" s="7"/>
    </row>
    <row r="5604" spans="10:61" x14ac:dyDescent="0.2">
      <c r="J5604" s="7"/>
      <c r="K5604" s="7"/>
      <c r="L5604" s="7"/>
      <c r="M5604" s="7"/>
      <c r="N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R5604" s="7"/>
      <c r="AT5604" s="7"/>
      <c r="AV5604" s="7"/>
      <c r="AW5604" s="7"/>
      <c r="AX5604" s="7"/>
      <c r="AY5604" s="7"/>
      <c r="AZ5604" s="7"/>
      <c r="BA5604" s="7"/>
      <c r="BI5604" s="7"/>
    </row>
    <row r="5605" spans="10:61" x14ac:dyDescent="0.2">
      <c r="J5605" s="7"/>
      <c r="K5605" s="7"/>
      <c r="L5605" s="7"/>
      <c r="M5605" s="7"/>
      <c r="N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R5605" s="7"/>
      <c r="AT5605" s="7"/>
      <c r="AV5605" s="7"/>
      <c r="AW5605" s="7"/>
      <c r="AX5605" s="7"/>
      <c r="AY5605" s="7"/>
      <c r="AZ5605" s="7"/>
      <c r="BA5605" s="7"/>
      <c r="BI5605" s="7"/>
    </row>
    <row r="5606" spans="10:61" x14ac:dyDescent="0.2">
      <c r="J5606" s="7"/>
      <c r="K5606" s="7"/>
      <c r="L5606" s="7"/>
      <c r="M5606" s="7"/>
      <c r="N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R5606" s="7"/>
      <c r="AT5606" s="7"/>
      <c r="AV5606" s="7"/>
      <c r="AW5606" s="7"/>
      <c r="AX5606" s="7"/>
      <c r="AY5606" s="7"/>
      <c r="AZ5606" s="7"/>
      <c r="BA5606" s="7"/>
      <c r="BI5606" s="7"/>
    </row>
    <row r="5607" spans="10:61" x14ac:dyDescent="0.2">
      <c r="J5607" s="7"/>
      <c r="K5607" s="7"/>
      <c r="L5607" s="7"/>
      <c r="M5607" s="7"/>
      <c r="N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R5607" s="7"/>
      <c r="AT5607" s="7"/>
      <c r="AV5607" s="7"/>
      <c r="AW5607" s="7"/>
      <c r="AX5607" s="7"/>
      <c r="AY5607" s="7"/>
      <c r="AZ5607" s="7"/>
      <c r="BA5607" s="7"/>
      <c r="BI5607" s="7"/>
    </row>
    <row r="5608" spans="10:61" x14ac:dyDescent="0.2">
      <c r="J5608" s="7"/>
      <c r="K5608" s="7"/>
      <c r="L5608" s="7"/>
      <c r="M5608" s="7"/>
      <c r="N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R5608" s="7"/>
      <c r="AT5608" s="7"/>
      <c r="AV5608" s="7"/>
      <c r="AW5608" s="7"/>
      <c r="AX5608" s="7"/>
      <c r="AY5608" s="7"/>
      <c r="AZ5608" s="7"/>
      <c r="BA5608" s="7"/>
      <c r="BI5608" s="7"/>
    </row>
    <row r="5609" spans="10:61" x14ac:dyDescent="0.2">
      <c r="J5609" s="7"/>
      <c r="K5609" s="7"/>
      <c r="L5609" s="7"/>
      <c r="M5609" s="7"/>
      <c r="N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R5609" s="7"/>
      <c r="AT5609" s="7"/>
      <c r="AV5609" s="7"/>
      <c r="AW5609" s="7"/>
      <c r="AX5609" s="7"/>
      <c r="AY5609" s="7"/>
      <c r="AZ5609" s="7"/>
      <c r="BA5609" s="7"/>
      <c r="BI5609" s="7"/>
    </row>
    <row r="5610" spans="10:61" x14ac:dyDescent="0.2">
      <c r="J5610" s="7"/>
      <c r="K5610" s="7"/>
      <c r="L5610" s="7"/>
      <c r="M5610" s="7"/>
      <c r="N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R5610" s="7"/>
      <c r="AT5610" s="7"/>
      <c r="AV5610" s="7"/>
      <c r="AW5610" s="7"/>
      <c r="AX5610" s="7"/>
      <c r="AY5610" s="7"/>
      <c r="AZ5610" s="7"/>
      <c r="BA5610" s="7"/>
      <c r="BI5610" s="7"/>
    </row>
    <row r="5611" spans="10:61" x14ac:dyDescent="0.2">
      <c r="J5611" s="7"/>
      <c r="K5611" s="7"/>
      <c r="L5611" s="7"/>
      <c r="M5611" s="7"/>
      <c r="N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R5611" s="7"/>
      <c r="AT5611" s="7"/>
      <c r="AV5611" s="7"/>
      <c r="AW5611" s="7"/>
      <c r="AX5611" s="7"/>
      <c r="AY5611" s="7"/>
      <c r="AZ5611" s="7"/>
      <c r="BA5611" s="7"/>
      <c r="BI5611" s="7"/>
    </row>
    <row r="5612" spans="10:61" x14ac:dyDescent="0.2">
      <c r="J5612" s="7"/>
      <c r="K5612" s="7"/>
      <c r="L5612" s="7"/>
      <c r="M5612" s="7"/>
      <c r="N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R5612" s="7"/>
      <c r="AT5612" s="7"/>
      <c r="AV5612" s="7"/>
      <c r="AW5612" s="7"/>
      <c r="AX5612" s="7"/>
      <c r="AY5612" s="7"/>
      <c r="AZ5612" s="7"/>
      <c r="BA5612" s="7"/>
      <c r="BI5612" s="7"/>
    </row>
    <row r="5613" spans="10:61" x14ac:dyDescent="0.2">
      <c r="J5613" s="7"/>
      <c r="K5613" s="7"/>
      <c r="L5613" s="7"/>
      <c r="M5613" s="7"/>
      <c r="N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R5613" s="7"/>
      <c r="AT5613" s="7"/>
      <c r="AV5613" s="7"/>
      <c r="AW5613" s="7"/>
      <c r="AX5613" s="7"/>
      <c r="AY5613" s="7"/>
      <c r="AZ5613" s="7"/>
      <c r="BA5613" s="7"/>
      <c r="BI5613" s="7"/>
    </row>
    <row r="5614" spans="10:61" x14ac:dyDescent="0.2">
      <c r="J5614" s="7"/>
      <c r="K5614" s="7"/>
      <c r="L5614" s="7"/>
      <c r="M5614" s="7"/>
      <c r="N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R5614" s="7"/>
      <c r="AT5614" s="7"/>
      <c r="AV5614" s="7"/>
      <c r="AW5614" s="7"/>
      <c r="AX5614" s="7"/>
      <c r="AY5614" s="7"/>
      <c r="AZ5614" s="7"/>
      <c r="BA5614" s="7"/>
      <c r="BI5614" s="7"/>
    </row>
    <row r="5615" spans="10:61" x14ac:dyDescent="0.2">
      <c r="J5615" s="7"/>
      <c r="K5615" s="7"/>
      <c r="L5615" s="7"/>
      <c r="M5615" s="7"/>
      <c r="N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R5615" s="7"/>
      <c r="AT5615" s="7"/>
      <c r="AV5615" s="7"/>
      <c r="AW5615" s="7"/>
      <c r="AX5615" s="7"/>
      <c r="AY5615" s="7"/>
      <c r="AZ5615" s="7"/>
      <c r="BA5615" s="7"/>
      <c r="BI5615" s="7"/>
    </row>
    <row r="5616" spans="10:61" x14ac:dyDescent="0.2">
      <c r="J5616" s="7"/>
      <c r="K5616" s="7"/>
      <c r="L5616" s="7"/>
      <c r="M5616" s="7"/>
      <c r="N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R5616" s="7"/>
      <c r="AT5616" s="7"/>
      <c r="AV5616" s="7"/>
      <c r="AW5616" s="7"/>
      <c r="AX5616" s="7"/>
      <c r="AY5616" s="7"/>
      <c r="AZ5616" s="7"/>
      <c r="BA5616" s="7"/>
      <c r="BI5616" s="7"/>
    </row>
    <row r="5617" spans="10:61" x14ac:dyDescent="0.2">
      <c r="J5617" s="7"/>
      <c r="K5617" s="7"/>
      <c r="L5617" s="7"/>
      <c r="M5617" s="7"/>
      <c r="N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R5617" s="7"/>
      <c r="AT5617" s="7"/>
      <c r="AV5617" s="7"/>
      <c r="AW5617" s="7"/>
      <c r="AX5617" s="7"/>
      <c r="AY5617" s="7"/>
      <c r="AZ5617" s="7"/>
      <c r="BA5617" s="7"/>
      <c r="BI5617" s="7"/>
    </row>
    <row r="5618" spans="10:61" x14ac:dyDescent="0.2">
      <c r="J5618" s="7"/>
      <c r="K5618" s="7"/>
      <c r="L5618" s="7"/>
      <c r="M5618" s="7"/>
      <c r="N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R5618" s="7"/>
      <c r="AT5618" s="7"/>
      <c r="AV5618" s="7"/>
      <c r="AW5618" s="7"/>
      <c r="AX5618" s="7"/>
      <c r="AY5618" s="7"/>
      <c r="AZ5618" s="7"/>
      <c r="BA5618" s="7"/>
      <c r="BI5618" s="7"/>
    </row>
    <row r="5619" spans="10:61" x14ac:dyDescent="0.2">
      <c r="J5619" s="7"/>
      <c r="K5619" s="7"/>
      <c r="L5619" s="7"/>
      <c r="M5619" s="7"/>
      <c r="N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R5619" s="7"/>
      <c r="AT5619" s="7"/>
      <c r="AV5619" s="7"/>
      <c r="AW5619" s="7"/>
      <c r="AX5619" s="7"/>
      <c r="AY5619" s="7"/>
      <c r="AZ5619" s="7"/>
      <c r="BA5619" s="7"/>
      <c r="BI5619" s="7"/>
    </row>
    <row r="5620" spans="10:61" x14ac:dyDescent="0.2">
      <c r="J5620" s="7"/>
      <c r="K5620" s="7"/>
      <c r="L5620" s="7"/>
      <c r="M5620" s="7"/>
      <c r="N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R5620" s="7"/>
      <c r="AT5620" s="7"/>
      <c r="AV5620" s="7"/>
      <c r="AW5620" s="7"/>
      <c r="AX5620" s="7"/>
      <c r="AY5620" s="7"/>
      <c r="AZ5620" s="7"/>
      <c r="BA5620" s="7"/>
      <c r="BI5620" s="7"/>
    </row>
    <row r="5621" spans="10:61" x14ac:dyDescent="0.2">
      <c r="J5621" s="7"/>
      <c r="K5621" s="7"/>
      <c r="L5621" s="7"/>
      <c r="M5621" s="7"/>
      <c r="N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R5621" s="7"/>
      <c r="AT5621" s="7"/>
      <c r="AV5621" s="7"/>
      <c r="AW5621" s="7"/>
      <c r="AX5621" s="7"/>
      <c r="AY5621" s="7"/>
      <c r="AZ5621" s="7"/>
      <c r="BA5621" s="7"/>
      <c r="BI5621" s="7"/>
    </row>
    <row r="5622" spans="10:61" x14ac:dyDescent="0.2">
      <c r="J5622" s="7"/>
      <c r="K5622" s="7"/>
      <c r="L5622" s="7"/>
      <c r="M5622" s="7"/>
      <c r="N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R5622" s="7"/>
      <c r="AT5622" s="7"/>
      <c r="AV5622" s="7"/>
      <c r="AW5622" s="7"/>
      <c r="AX5622" s="7"/>
      <c r="AY5622" s="7"/>
      <c r="AZ5622" s="7"/>
      <c r="BA5622" s="7"/>
      <c r="BI5622" s="7"/>
    </row>
    <row r="5623" spans="10:61" x14ac:dyDescent="0.2">
      <c r="J5623" s="7"/>
      <c r="K5623" s="7"/>
      <c r="L5623" s="7"/>
      <c r="M5623" s="7"/>
      <c r="N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R5623" s="7"/>
      <c r="AT5623" s="7"/>
      <c r="AV5623" s="7"/>
      <c r="AW5623" s="7"/>
      <c r="AX5623" s="7"/>
      <c r="AY5623" s="7"/>
      <c r="AZ5623" s="7"/>
      <c r="BA5623" s="7"/>
      <c r="BI5623" s="7"/>
    </row>
    <row r="5624" spans="10:61" x14ac:dyDescent="0.2">
      <c r="J5624" s="7"/>
      <c r="K5624" s="7"/>
      <c r="L5624" s="7"/>
      <c r="M5624" s="7"/>
      <c r="N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R5624" s="7"/>
      <c r="AT5624" s="7"/>
      <c r="AV5624" s="7"/>
      <c r="AW5624" s="7"/>
      <c r="AX5624" s="7"/>
      <c r="AY5624" s="7"/>
      <c r="AZ5624" s="7"/>
      <c r="BA5624" s="7"/>
      <c r="BI5624" s="7"/>
    </row>
    <row r="5625" spans="10:61" x14ac:dyDescent="0.2">
      <c r="J5625" s="7"/>
      <c r="K5625" s="7"/>
      <c r="L5625" s="7"/>
      <c r="M5625" s="7"/>
      <c r="N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R5625" s="7"/>
      <c r="AT5625" s="7"/>
      <c r="AV5625" s="7"/>
      <c r="AW5625" s="7"/>
      <c r="AX5625" s="7"/>
      <c r="AY5625" s="7"/>
      <c r="AZ5625" s="7"/>
      <c r="BA5625" s="7"/>
      <c r="BI5625" s="7"/>
    </row>
    <row r="5626" spans="10:61" x14ac:dyDescent="0.2">
      <c r="J5626" s="7"/>
      <c r="K5626" s="7"/>
      <c r="L5626" s="7"/>
      <c r="M5626" s="7"/>
      <c r="N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R5626" s="7"/>
      <c r="AT5626" s="7"/>
      <c r="AV5626" s="7"/>
      <c r="AW5626" s="7"/>
      <c r="AX5626" s="7"/>
      <c r="AY5626" s="7"/>
      <c r="AZ5626" s="7"/>
      <c r="BA5626" s="7"/>
      <c r="BI5626" s="7"/>
    </row>
    <row r="5627" spans="10:61" x14ac:dyDescent="0.2">
      <c r="J5627" s="7"/>
      <c r="K5627" s="7"/>
      <c r="L5627" s="7"/>
      <c r="M5627" s="7"/>
      <c r="N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R5627" s="7"/>
      <c r="AT5627" s="7"/>
      <c r="AV5627" s="7"/>
      <c r="AW5627" s="7"/>
      <c r="AX5627" s="7"/>
      <c r="AY5627" s="7"/>
      <c r="AZ5627" s="7"/>
      <c r="BA5627" s="7"/>
      <c r="BI5627" s="7"/>
    </row>
    <row r="5628" spans="10:61" x14ac:dyDescent="0.2">
      <c r="J5628" s="7"/>
      <c r="K5628" s="7"/>
      <c r="L5628" s="7"/>
      <c r="M5628" s="7"/>
      <c r="N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R5628" s="7"/>
      <c r="AT5628" s="7"/>
      <c r="AV5628" s="7"/>
      <c r="AW5628" s="7"/>
      <c r="AX5628" s="7"/>
      <c r="AY5628" s="7"/>
      <c r="AZ5628" s="7"/>
      <c r="BA5628" s="7"/>
      <c r="BI5628" s="7"/>
    </row>
    <row r="5629" spans="10:61" x14ac:dyDescent="0.2">
      <c r="J5629" s="7"/>
      <c r="K5629" s="7"/>
      <c r="L5629" s="7"/>
      <c r="M5629" s="7"/>
      <c r="N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R5629" s="7"/>
      <c r="AT5629" s="7"/>
      <c r="AV5629" s="7"/>
      <c r="AW5629" s="7"/>
      <c r="AX5629" s="7"/>
      <c r="AY5629" s="7"/>
      <c r="AZ5629" s="7"/>
      <c r="BA5629" s="7"/>
      <c r="BI5629" s="7"/>
    </row>
    <row r="5630" spans="10:61" x14ac:dyDescent="0.2">
      <c r="J5630" s="7"/>
      <c r="K5630" s="7"/>
      <c r="L5630" s="7"/>
      <c r="M5630" s="7"/>
      <c r="N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R5630" s="7"/>
      <c r="AT5630" s="7"/>
      <c r="AV5630" s="7"/>
      <c r="AW5630" s="7"/>
      <c r="AX5630" s="7"/>
      <c r="AY5630" s="7"/>
      <c r="AZ5630" s="7"/>
      <c r="BA5630" s="7"/>
      <c r="BI5630" s="7"/>
    </row>
    <row r="5631" spans="10:61" x14ac:dyDescent="0.2">
      <c r="J5631" s="7"/>
      <c r="K5631" s="7"/>
      <c r="L5631" s="7"/>
      <c r="M5631" s="7"/>
      <c r="N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R5631" s="7"/>
      <c r="AT5631" s="7"/>
      <c r="AV5631" s="7"/>
      <c r="AW5631" s="7"/>
      <c r="AX5631" s="7"/>
      <c r="AY5631" s="7"/>
      <c r="AZ5631" s="7"/>
      <c r="BA5631" s="7"/>
      <c r="BI5631" s="7"/>
    </row>
    <row r="5632" spans="10:61" x14ac:dyDescent="0.2">
      <c r="J5632" s="7"/>
      <c r="K5632" s="7"/>
      <c r="L5632" s="7"/>
      <c r="M5632" s="7"/>
      <c r="N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R5632" s="7"/>
      <c r="AT5632" s="7"/>
      <c r="AV5632" s="7"/>
      <c r="AW5632" s="7"/>
      <c r="AX5632" s="7"/>
      <c r="AY5632" s="7"/>
      <c r="AZ5632" s="7"/>
      <c r="BA5632" s="7"/>
      <c r="BI5632" s="7"/>
    </row>
    <row r="5633" spans="10:61" x14ac:dyDescent="0.2">
      <c r="J5633" s="7"/>
      <c r="K5633" s="7"/>
      <c r="L5633" s="7"/>
      <c r="M5633" s="7"/>
      <c r="N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R5633" s="7"/>
      <c r="AT5633" s="7"/>
      <c r="AV5633" s="7"/>
      <c r="AW5633" s="7"/>
      <c r="AX5633" s="7"/>
      <c r="AY5633" s="7"/>
      <c r="AZ5633" s="7"/>
      <c r="BA5633" s="7"/>
      <c r="BI5633" s="7"/>
    </row>
    <row r="5634" spans="10:61" x14ac:dyDescent="0.2">
      <c r="J5634" s="7"/>
      <c r="K5634" s="7"/>
      <c r="L5634" s="7"/>
      <c r="M5634" s="7"/>
      <c r="N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R5634" s="7"/>
      <c r="AT5634" s="7"/>
      <c r="AV5634" s="7"/>
      <c r="AW5634" s="7"/>
      <c r="AX5634" s="7"/>
      <c r="AY5634" s="7"/>
      <c r="AZ5634" s="7"/>
      <c r="BA5634" s="7"/>
      <c r="BI5634" s="7"/>
    </row>
    <row r="5635" spans="10:61" x14ac:dyDescent="0.2">
      <c r="J5635" s="7"/>
      <c r="K5635" s="7"/>
      <c r="L5635" s="7"/>
      <c r="M5635" s="7"/>
      <c r="N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R5635" s="7"/>
      <c r="AT5635" s="7"/>
      <c r="AV5635" s="7"/>
      <c r="AW5635" s="7"/>
      <c r="AX5635" s="7"/>
      <c r="AY5635" s="7"/>
      <c r="AZ5635" s="7"/>
      <c r="BA5635" s="7"/>
      <c r="BI5635" s="7"/>
    </row>
    <row r="5636" spans="10:61" x14ac:dyDescent="0.2">
      <c r="J5636" s="7"/>
      <c r="K5636" s="7"/>
      <c r="L5636" s="7"/>
      <c r="M5636" s="7"/>
      <c r="N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R5636" s="7"/>
      <c r="AT5636" s="7"/>
      <c r="AV5636" s="7"/>
      <c r="AW5636" s="7"/>
      <c r="AX5636" s="7"/>
      <c r="AY5636" s="7"/>
      <c r="AZ5636" s="7"/>
      <c r="BA5636" s="7"/>
      <c r="BI5636" s="7"/>
    </row>
    <row r="5637" spans="10:61" x14ac:dyDescent="0.2">
      <c r="J5637" s="7"/>
      <c r="K5637" s="7"/>
      <c r="L5637" s="7"/>
      <c r="M5637" s="7"/>
      <c r="N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R5637" s="7"/>
      <c r="AT5637" s="7"/>
      <c r="AV5637" s="7"/>
      <c r="AW5637" s="7"/>
      <c r="AX5637" s="7"/>
      <c r="AY5637" s="7"/>
      <c r="AZ5637" s="7"/>
      <c r="BA5637" s="7"/>
      <c r="BI5637" s="7"/>
    </row>
    <row r="5638" spans="10:61" x14ac:dyDescent="0.2">
      <c r="J5638" s="7"/>
      <c r="K5638" s="7"/>
      <c r="L5638" s="7"/>
      <c r="M5638" s="7"/>
      <c r="N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R5638" s="7"/>
      <c r="AT5638" s="7"/>
      <c r="AV5638" s="7"/>
      <c r="AW5638" s="7"/>
      <c r="AX5638" s="7"/>
      <c r="AY5638" s="7"/>
      <c r="AZ5638" s="7"/>
      <c r="BA5638" s="7"/>
      <c r="BI5638" s="7"/>
    </row>
    <row r="5639" spans="10:61" x14ac:dyDescent="0.2">
      <c r="J5639" s="7"/>
      <c r="K5639" s="7"/>
      <c r="L5639" s="7"/>
      <c r="M5639" s="7"/>
      <c r="N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R5639" s="7"/>
      <c r="AT5639" s="7"/>
      <c r="AV5639" s="7"/>
      <c r="AW5639" s="7"/>
      <c r="AX5639" s="7"/>
      <c r="AY5639" s="7"/>
      <c r="AZ5639" s="7"/>
      <c r="BA5639" s="7"/>
      <c r="BI5639" s="7"/>
    </row>
    <row r="5640" spans="10:61" x14ac:dyDescent="0.2">
      <c r="J5640" s="7"/>
      <c r="K5640" s="7"/>
      <c r="L5640" s="7"/>
      <c r="M5640" s="7"/>
      <c r="N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R5640" s="7"/>
      <c r="AT5640" s="7"/>
      <c r="AV5640" s="7"/>
      <c r="AW5640" s="7"/>
      <c r="AX5640" s="7"/>
      <c r="AY5640" s="7"/>
      <c r="AZ5640" s="7"/>
      <c r="BA5640" s="7"/>
      <c r="BI5640" s="7"/>
    </row>
    <row r="5641" spans="10:61" x14ac:dyDescent="0.2">
      <c r="J5641" s="7"/>
      <c r="K5641" s="7"/>
      <c r="L5641" s="7"/>
      <c r="M5641" s="7"/>
      <c r="N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R5641" s="7"/>
      <c r="AT5641" s="7"/>
      <c r="AV5641" s="7"/>
      <c r="AW5641" s="7"/>
      <c r="AX5641" s="7"/>
      <c r="AY5641" s="7"/>
      <c r="AZ5641" s="7"/>
      <c r="BA5641" s="7"/>
      <c r="BI5641" s="7"/>
    </row>
    <row r="5642" spans="10:61" x14ac:dyDescent="0.2">
      <c r="J5642" s="7"/>
      <c r="K5642" s="7"/>
      <c r="L5642" s="7"/>
      <c r="M5642" s="7"/>
      <c r="N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R5642" s="7"/>
      <c r="AT5642" s="7"/>
      <c r="AV5642" s="7"/>
      <c r="AW5642" s="7"/>
      <c r="AX5642" s="7"/>
      <c r="AY5642" s="7"/>
      <c r="AZ5642" s="7"/>
      <c r="BA5642" s="7"/>
      <c r="BI5642" s="7"/>
    </row>
    <row r="5643" spans="10:61" x14ac:dyDescent="0.2">
      <c r="J5643" s="7"/>
      <c r="K5643" s="7"/>
      <c r="L5643" s="7"/>
      <c r="M5643" s="7"/>
      <c r="N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R5643" s="7"/>
      <c r="AT5643" s="7"/>
      <c r="AV5643" s="7"/>
      <c r="AW5643" s="7"/>
      <c r="AX5643" s="7"/>
      <c r="AY5643" s="7"/>
      <c r="AZ5643" s="7"/>
      <c r="BA5643" s="7"/>
      <c r="BI5643" s="7"/>
    </row>
    <row r="5644" spans="10:61" x14ac:dyDescent="0.2">
      <c r="J5644" s="7"/>
      <c r="K5644" s="7"/>
      <c r="L5644" s="7"/>
      <c r="M5644" s="7"/>
      <c r="N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R5644" s="7"/>
      <c r="AT5644" s="7"/>
      <c r="AV5644" s="7"/>
      <c r="AW5644" s="7"/>
      <c r="AX5644" s="7"/>
      <c r="AY5644" s="7"/>
      <c r="AZ5644" s="7"/>
      <c r="BA5644" s="7"/>
      <c r="BI5644" s="7"/>
    </row>
    <row r="5645" spans="10:61" x14ac:dyDescent="0.2">
      <c r="J5645" s="7"/>
      <c r="K5645" s="7"/>
      <c r="L5645" s="7"/>
      <c r="M5645" s="7"/>
      <c r="N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R5645" s="7"/>
      <c r="AT5645" s="7"/>
      <c r="AV5645" s="7"/>
      <c r="AW5645" s="7"/>
      <c r="AX5645" s="7"/>
      <c r="AY5645" s="7"/>
      <c r="AZ5645" s="7"/>
      <c r="BA5645" s="7"/>
      <c r="BI5645" s="7"/>
    </row>
    <row r="5646" spans="10:61" x14ac:dyDescent="0.2">
      <c r="J5646" s="7"/>
      <c r="K5646" s="7"/>
      <c r="L5646" s="7"/>
      <c r="M5646" s="7"/>
      <c r="N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R5646" s="7"/>
      <c r="AT5646" s="7"/>
      <c r="AV5646" s="7"/>
      <c r="AW5646" s="7"/>
      <c r="AX5646" s="7"/>
      <c r="AY5646" s="7"/>
      <c r="AZ5646" s="7"/>
      <c r="BA5646" s="7"/>
      <c r="BI5646" s="7"/>
    </row>
    <row r="5647" spans="10:61" x14ac:dyDescent="0.2">
      <c r="J5647" s="7"/>
      <c r="K5647" s="7"/>
      <c r="L5647" s="7"/>
      <c r="M5647" s="7"/>
      <c r="N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R5647" s="7"/>
      <c r="AT5647" s="7"/>
      <c r="AV5647" s="7"/>
      <c r="AW5647" s="7"/>
      <c r="AX5647" s="7"/>
      <c r="AY5647" s="7"/>
      <c r="AZ5647" s="7"/>
      <c r="BA5647" s="7"/>
      <c r="BI5647" s="7"/>
    </row>
    <row r="5648" spans="10:61" x14ac:dyDescent="0.2">
      <c r="J5648" s="7"/>
      <c r="K5648" s="7"/>
      <c r="L5648" s="7"/>
      <c r="M5648" s="7"/>
      <c r="N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R5648" s="7"/>
      <c r="AT5648" s="7"/>
      <c r="AV5648" s="7"/>
      <c r="AW5648" s="7"/>
      <c r="AX5648" s="7"/>
      <c r="AY5648" s="7"/>
      <c r="AZ5648" s="7"/>
      <c r="BA5648" s="7"/>
      <c r="BI5648" s="7"/>
    </row>
    <row r="5649" spans="10:61" x14ac:dyDescent="0.2">
      <c r="J5649" s="7"/>
      <c r="K5649" s="7"/>
      <c r="L5649" s="7"/>
      <c r="M5649" s="7"/>
      <c r="N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R5649" s="7"/>
      <c r="AT5649" s="7"/>
      <c r="AV5649" s="7"/>
      <c r="AW5649" s="7"/>
      <c r="AX5649" s="7"/>
      <c r="AY5649" s="7"/>
      <c r="AZ5649" s="7"/>
      <c r="BA5649" s="7"/>
      <c r="BI5649" s="7"/>
    </row>
    <row r="5650" spans="10:61" x14ac:dyDescent="0.2">
      <c r="J5650" s="7"/>
      <c r="K5650" s="7"/>
      <c r="L5650" s="7"/>
      <c r="M5650" s="7"/>
      <c r="N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R5650" s="7"/>
      <c r="AT5650" s="7"/>
      <c r="AV5650" s="7"/>
      <c r="AW5650" s="7"/>
      <c r="AX5650" s="7"/>
      <c r="AY5650" s="7"/>
      <c r="AZ5650" s="7"/>
      <c r="BA5650" s="7"/>
      <c r="BI5650" s="7"/>
    </row>
    <row r="5651" spans="10:61" x14ac:dyDescent="0.2">
      <c r="J5651" s="7"/>
      <c r="K5651" s="7"/>
      <c r="L5651" s="7"/>
      <c r="M5651" s="7"/>
      <c r="N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R5651" s="7"/>
      <c r="AT5651" s="7"/>
      <c r="AV5651" s="7"/>
      <c r="AW5651" s="7"/>
      <c r="AX5651" s="7"/>
      <c r="AY5651" s="7"/>
      <c r="AZ5651" s="7"/>
      <c r="BA5651" s="7"/>
      <c r="BI5651" s="7"/>
    </row>
    <row r="5652" spans="10:61" x14ac:dyDescent="0.2">
      <c r="J5652" s="7"/>
      <c r="K5652" s="7"/>
      <c r="L5652" s="7"/>
      <c r="M5652" s="7"/>
      <c r="N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R5652" s="7"/>
      <c r="AT5652" s="7"/>
      <c r="AV5652" s="7"/>
      <c r="AW5652" s="7"/>
      <c r="AX5652" s="7"/>
      <c r="AY5652" s="7"/>
      <c r="AZ5652" s="7"/>
      <c r="BA5652" s="7"/>
      <c r="BI5652" s="7"/>
    </row>
    <row r="5653" spans="10:61" x14ac:dyDescent="0.2">
      <c r="J5653" s="7"/>
      <c r="K5653" s="7"/>
      <c r="L5653" s="7"/>
      <c r="M5653" s="7"/>
      <c r="N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R5653" s="7"/>
      <c r="AT5653" s="7"/>
      <c r="AV5653" s="7"/>
      <c r="AW5653" s="7"/>
      <c r="AX5653" s="7"/>
      <c r="AY5653" s="7"/>
      <c r="AZ5653" s="7"/>
      <c r="BA5653" s="7"/>
      <c r="BI5653" s="7"/>
    </row>
    <row r="5654" spans="10:61" x14ac:dyDescent="0.2">
      <c r="J5654" s="7"/>
      <c r="K5654" s="7"/>
      <c r="L5654" s="7"/>
      <c r="M5654" s="7"/>
      <c r="N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R5654" s="7"/>
      <c r="AT5654" s="7"/>
      <c r="AV5654" s="7"/>
      <c r="AW5654" s="7"/>
      <c r="AX5654" s="7"/>
      <c r="AY5654" s="7"/>
      <c r="AZ5654" s="7"/>
      <c r="BA5654" s="7"/>
      <c r="BI5654" s="7"/>
    </row>
    <row r="5655" spans="10:61" x14ac:dyDescent="0.2">
      <c r="J5655" s="7"/>
      <c r="K5655" s="7"/>
      <c r="L5655" s="7"/>
      <c r="M5655" s="7"/>
      <c r="N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R5655" s="7"/>
      <c r="AT5655" s="7"/>
      <c r="AV5655" s="7"/>
      <c r="AW5655" s="7"/>
      <c r="AX5655" s="7"/>
      <c r="AY5655" s="7"/>
      <c r="AZ5655" s="7"/>
      <c r="BA5655" s="7"/>
      <c r="BI5655" s="7"/>
    </row>
    <row r="5656" spans="10:61" x14ac:dyDescent="0.2">
      <c r="J5656" s="7"/>
      <c r="K5656" s="7"/>
      <c r="L5656" s="7"/>
      <c r="M5656" s="7"/>
      <c r="N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R5656" s="7"/>
      <c r="AT5656" s="7"/>
      <c r="AV5656" s="7"/>
      <c r="AW5656" s="7"/>
      <c r="AX5656" s="7"/>
      <c r="AY5656" s="7"/>
      <c r="AZ5656" s="7"/>
      <c r="BA5656" s="7"/>
      <c r="BI5656" s="7"/>
    </row>
    <row r="5657" spans="10:61" x14ac:dyDescent="0.2">
      <c r="J5657" s="7"/>
      <c r="K5657" s="7"/>
      <c r="L5657" s="7"/>
      <c r="M5657" s="7"/>
      <c r="N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R5657" s="7"/>
      <c r="AT5657" s="7"/>
      <c r="AV5657" s="7"/>
      <c r="AW5657" s="7"/>
      <c r="AX5657" s="7"/>
      <c r="AY5657" s="7"/>
      <c r="AZ5657" s="7"/>
      <c r="BA5657" s="7"/>
      <c r="BI5657" s="7"/>
    </row>
    <row r="5658" spans="10:61" x14ac:dyDescent="0.2">
      <c r="J5658" s="7"/>
      <c r="K5658" s="7"/>
      <c r="L5658" s="7"/>
      <c r="M5658" s="7"/>
      <c r="N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R5658" s="7"/>
      <c r="AT5658" s="7"/>
      <c r="AV5658" s="7"/>
      <c r="AW5658" s="7"/>
      <c r="AX5658" s="7"/>
      <c r="AY5658" s="7"/>
      <c r="AZ5658" s="7"/>
      <c r="BA5658" s="7"/>
      <c r="BI5658" s="7"/>
    </row>
    <row r="5659" spans="10:61" x14ac:dyDescent="0.2">
      <c r="J5659" s="7"/>
      <c r="K5659" s="7"/>
      <c r="L5659" s="7"/>
      <c r="M5659" s="7"/>
      <c r="N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R5659" s="7"/>
      <c r="AT5659" s="7"/>
      <c r="AV5659" s="7"/>
      <c r="AW5659" s="7"/>
      <c r="AX5659" s="7"/>
      <c r="AY5659" s="7"/>
      <c r="AZ5659" s="7"/>
      <c r="BA5659" s="7"/>
      <c r="BI5659" s="7"/>
    </row>
    <row r="5660" spans="10:61" x14ac:dyDescent="0.2">
      <c r="J5660" s="7"/>
      <c r="K5660" s="7"/>
      <c r="L5660" s="7"/>
      <c r="M5660" s="7"/>
      <c r="N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R5660" s="7"/>
      <c r="AT5660" s="7"/>
      <c r="AV5660" s="7"/>
      <c r="AW5660" s="7"/>
      <c r="AX5660" s="7"/>
      <c r="AY5660" s="7"/>
      <c r="AZ5660" s="7"/>
      <c r="BA5660" s="7"/>
      <c r="BI5660" s="7"/>
    </row>
    <row r="5661" spans="10:61" x14ac:dyDescent="0.2">
      <c r="J5661" s="7"/>
      <c r="K5661" s="7"/>
      <c r="L5661" s="7"/>
      <c r="M5661" s="7"/>
      <c r="N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R5661" s="7"/>
      <c r="AT5661" s="7"/>
      <c r="AV5661" s="7"/>
      <c r="AW5661" s="7"/>
      <c r="AX5661" s="7"/>
      <c r="AY5661" s="7"/>
      <c r="AZ5661" s="7"/>
      <c r="BA5661" s="7"/>
      <c r="BI5661" s="7"/>
    </row>
    <row r="5662" spans="10:61" x14ac:dyDescent="0.2">
      <c r="J5662" s="7"/>
      <c r="K5662" s="7"/>
      <c r="L5662" s="7"/>
      <c r="M5662" s="7"/>
      <c r="N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R5662" s="7"/>
      <c r="AT5662" s="7"/>
      <c r="AV5662" s="7"/>
      <c r="AW5662" s="7"/>
      <c r="AX5662" s="7"/>
      <c r="AY5662" s="7"/>
      <c r="AZ5662" s="7"/>
      <c r="BA5662" s="7"/>
      <c r="BI5662" s="7"/>
    </row>
    <row r="5663" spans="10:61" x14ac:dyDescent="0.2">
      <c r="J5663" s="7"/>
      <c r="K5663" s="7"/>
      <c r="L5663" s="7"/>
      <c r="M5663" s="7"/>
      <c r="N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R5663" s="7"/>
      <c r="AT5663" s="7"/>
      <c r="AV5663" s="7"/>
      <c r="AW5663" s="7"/>
      <c r="AX5663" s="7"/>
      <c r="AY5663" s="7"/>
      <c r="AZ5663" s="7"/>
      <c r="BA5663" s="7"/>
      <c r="BI5663" s="7"/>
    </row>
    <row r="5664" spans="10:61" x14ac:dyDescent="0.2">
      <c r="J5664" s="7"/>
      <c r="K5664" s="7"/>
      <c r="L5664" s="7"/>
      <c r="M5664" s="7"/>
      <c r="N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R5664" s="7"/>
      <c r="AT5664" s="7"/>
      <c r="AV5664" s="7"/>
      <c r="AW5664" s="7"/>
      <c r="AX5664" s="7"/>
      <c r="AY5664" s="7"/>
      <c r="AZ5664" s="7"/>
      <c r="BA5664" s="7"/>
      <c r="BI5664" s="7"/>
    </row>
    <row r="5665" spans="10:61" x14ac:dyDescent="0.2">
      <c r="J5665" s="7"/>
      <c r="K5665" s="7"/>
      <c r="L5665" s="7"/>
      <c r="M5665" s="7"/>
      <c r="N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R5665" s="7"/>
      <c r="AT5665" s="7"/>
      <c r="AV5665" s="7"/>
      <c r="AW5665" s="7"/>
      <c r="AX5665" s="7"/>
      <c r="AY5665" s="7"/>
      <c r="AZ5665" s="7"/>
      <c r="BA5665" s="7"/>
      <c r="BI5665" s="7"/>
    </row>
    <row r="5666" spans="10:61" x14ac:dyDescent="0.2">
      <c r="J5666" s="7"/>
      <c r="K5666" s="7"/>
      <c r="L5666" s="7"/>
      <c r="M5666" s="7"/>
      <c r="N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R5666" s="7"/>
      <c r="AT5666" s="7"/>
      <c r="AV5666" s="7"/>
      <c r="AW5666" s="7"/>
      <c r="AX5666" s="7"/>
      <c r="AY5666" s="7"/>
      <c r="AZ5666" s="7"/>
      <c r="BA5666" s="7"/>
      <c r="BI5666" s="7"/>
    </row>
    <row r="5667" spans="10:61" x14ac:dyDescent="0.2">
      <c r="J5667" s="7"/>
      <c r="K5667" s="7"/>
      <c r="L5667" s="7"/>
      <c r="M5667" s="7"/>
      <c r="N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R5667" s="7"/>
      <c r="AT5667" s="7"/>
      <c r="AV5667" s="7"/>
      <c r="AW5667" s="7"/>
      <c r="AX5667" s="7"/>
      <c r="AY5667" s="7"/>
      <c r="AZ5667" s="7"/>
      <c r="BA5667" s="7"/>
      <c r="BI5667" s="7"/>
    </row>
    <row r="5668" spans="10:61" x14ac:dyDescent="0.2">
      <c r="J5668" s="7"/>
      <c r="K5668" s="7"/>
      <c r="L5668" s="7"/>
      <c r="M5668" s="7"/>
      <c r="N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R5668" s="7"/>
      <c r="AT5668" s="7"/>
      <c r="AV5668" s="7"/>
      <c r="AW5668" s="7"/>
      <c r="AX5668" s="7"/>
      <c r="AY5668" s="7"/>
      <c r="AZ5668" s="7"/>
      <c r="BA5668" s="7"/>
      <c r="BI5668" s="7"/>
    </row>
    <row r="5669" spans="10:61" x14ac:dyDescent="0.2">
      <c r="J5669" s="7"/>
      <c r="K5669" s="7"/>
      <c r="L5669" s="7"/>
      <c r="M5669" s="7"/>
      <c r="N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R5669" s="7"/>
      <c r="AT5669" s="7"/>
      <c r="AV5669" s="7"/>
      <c r="AW5669" s="7"/>
      <c r="AX5669" s="7"/>
      <c r="AY5669" s="7"/>
      <c r="AZ5669" s="7"/>
      <c r="BA5669" s="7"/>
      <c r="BI5669" s="7"/>
    </row>
    <row r="5670" spans="10:61" x14ac:dyDescent="0.2">
      <c r="J5670" s="7"/>
      <c r="K5670" s="7"/>
      <c r="L5670" s="7"/>
      <c r="M5670" s="7"/>
      <c r="N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R5670" s="7"/>
      <c r="AT5670" s="7"/>
      <c r="AV5670" s="7"/>
      <c r="AW5670" s="7"/>
      <c r="AX5670" s="7"/>
      <c r="AY5670" s="7"/>
      <c r="AZ5670" s="7"/>
      <c r="BA5670" s="7"/>
      <c r="BI5670" s="7"/>
    </row>
    <row r="5671" spans="10:61" x14ac:dyDescent="0.2">
      <c r="J5671" s="7"/>
      <c r="K5671" s="7"/>
      <c r="L5671" s="7"/>
      <c r="M5671" s="7"/>
      <c r="N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R5671" s="7"/>
      <c r="AT5671" s="7"/>
      <c r="AV5671" s="7"/>
      <c r="AW5671" s="7"/>
      <c r="AX5671" s="7"/>
      <c r="AY5671" s="7"/>
      <c r="AZ5671" s="7"/>
      <c r="BA5671" s="7"/>
      <c r="BI5671" s="7"/>
    </row>
    <row r="5672" spans="10:61" x14ac:dyDescent="0.2">
      <c r="J5672" s="7"/>
      <c r="K5672" s="7"/>
      <c r="L5672" s="7"/>
      <c r="M5672" s="7"/>
      <c r="N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R5672" s="7"/>
      <c r="AT5672" s="7"/>
      <c r="AV5672" s="7"/>
      <c r="AW5672" s="7"/>
      <c r="AX5672" s="7"/>
      <c r="AY5672" s="7"/>
      <c r="AZ5672" s="7"/>
      <c r="BA5672" s="7"/>
      <c r="BI5672" s="7"/>
    </row>
    <row r="5673" spans="10:61" x14ac:dyDescent="0.2">
      <c r="J5673" s="7"/>
      <c r="K5673" s="7"/>
      <c r="L5673" s="7"/>
      <c r="M5673" s="7"/>
      <c r="N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R5673" s="7"/>
      <c r="AT5673" s="7"/>
      <c r="AV5673" s="7"/>
      <c r="AW5673" s="7"/>
      <c r="AX5673" s="7"/>
      <c r="AY5673" s="7"/>
      <c r="AZ5673" s="7"/>
      <c r="BA5673" s="7"/>
      <c r="BI5673" s="7"/>
    </row>
    <row r="5674" spans="10:61" x14ac:dyDescent="0.2">
      <c r="J5674" s="7"/>
      <c r="K5674" s="7"/>
      <c r="L5674" s="7"/>
      <c r="M5674" s="7"/>
      <c r="N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R5674" s="7"/>
      <c r="AT5674" s="7"/>
      <c r="AV5674" s="7"/>
      <c r="AW5674" s="7"/>
      <c r="AX5674" s="7"/>
      <c r="AY5674" s="7"/>
      <c r="AZ5674" s="7"/>
      <c r="BA5674" s="7"/>
      <c r="BI5674" s="7"/>
    </row>
    <row r="5675" spans="10:61" x14ac:dyDescent="0.2">
      <c r="J5675" s="7"/>
      <c r="K5675" s="7"/>
      <c r="L5675" s="7"/>
      <c r="M5675" s="7"/>
      <c r="N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R5675" s="7"/>
      <c r="AT5675" s="7"/>
      <c r="AV5675" s="7"/>
      <c r="AW5675" s="7"/>
      <c r="AX5675" s="7"/>
      <c r="AY5675" s="7"/>
      <c r="AZ5675" s="7"/>
      <c r="BA5675" s="7"/>
      <c r="BI5675" s="7"/>
    </row>
    <row r="5676" spans="10:61" x14ac:dyDescent="0.2">
      <c r="J5676" s="7"/>
      <c r="K5676" s="7"/>
      <c r="L5676" s="7"/>
      <c r="M5676" s="7"/>
      <c r="N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R5676" s="7"/>
      <c r="AT5676" s="7"/>
      <c r="AV5676" s="7"/>
      <c r="AW5676" s="7"/>
      <c r="AX5676" s="7"/>
      <c r="AY5676" s="7"/>
      <c r="AZ5676" s="7"/>
      <c r="BA5676" s="7"/>
      <c r="BI5676" s="7"/>
    </row>
    <row r="5677" spans="10:61" x14ac:dyDescent="0.2">
      <c r="J5677" s="7"/>
      <c r="K5677" s="7"/>
      <c r="L5677" s="7"/>
      <c r="M5677" s="7"/>
      <c r="N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R5677" s="7"/>
      <c r="AT5677" s="7"/>
      <c r="AV5677" s="7"/>
      <c r="AW5677" s="7"/>
      <c r="AX5677" s="7"/>
      <c r="AY5677" s="7"/>
      <c r="AZ5677" s="7"/>
      <c r="BA5677" s="7"/>
      <c r="BI5677" s="7"/>
    </row>
    <row r="5678" spans="10:61" x14ac:dyDescent="0.2">
      <c r="J5678" s="7"/>
      <c r="K5678" s="7"/>
      <c r="L5678" s="7"/>
      <c r="M5678" s="7"/>
      <c r="N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R5678" s="7"/>
      <c r="AT5678" s="7"/>
      <c r="AV5678" s="7"/>
      <c r="AW5678" s="7"/>
      <c r="AX5678" s="7"/>
      <c r="AY5678" s="7"/>
      <c r="AZ5678" s="7"/>
      <c r="BA5678" s="7"/>
      <c r="BI5678" s="7"/>
    </row>
    <row r="5679" spans="10:61" x14ac:dyDescent="0.2">
      <c r="J5679" s="7"/>
      <c r="K5679" s="7"/>
      <c r="L5679" s="7"/>
      <c r="M5679" s="7"/>
      <c r="N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R5679" s="7"/>
      <c r="AT5679" s="7"/>
      <c r="AV5679" s="7"/>
      <c r="AW5679" s="7"/>
      <c r="AX5679" s="7"/>
      <c r="AY5679" s="7"/>
      <c r="AZ5679" s="7"/>
      <c r="BA5679" s="7"/>
      <c r="BI5679" s="7"/>
    </row>
    <row r="5680" spans="10:61" x14ac:dyDescent="0.2">
      <c r="J5680" s="7"/>
      <c r="K5680" s="7"/>
      <c r="L5680" s="7"/>
      <c r="M5680" s="7"/>
      <c r="N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R5680" s="7"/>
      <c r="AT5680" s="7"/>
      <c r="AV5680" s="7"/>
      <c r="AW5680" s="7"/>
      <c r="AX5680" s="7"/>
      <c r="AY5680" s="7"/>
      <c r="AZ5680" s="7"/>
      <c r="BA5680" s="7"/>
      <c r="BI5680" s="7"/>
    </row>
    <row r="5681" spans="10:61" x14ac:dyDescent="0.2">
      <c r="J5681" s="7"/>
      <c r="K5681" s="7"/>
      <c r="L5681" s="7"/>
      <c r="M5681" s="7"/>
      <c r="N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R5681" s="7"/>
      <c r="AT5681" s="7"/>
      <c r="AV5681" s="7"/>
      <c r="AW5681" s="7"/>
      <c r="AX5681" s="7"/>
      <c r="AY5681" s="7"/>
      <c r="AZ5681" s="7"/>
      <c r="BA5681" s="7"/>
      <c r="BI5681" s="7"/>
    </row>
    <row r="5682" spans="10:61" x14ac:dyDescent="0.2">
      <c r="J5682" s="7"/>
      <c r="K5682" s="7"/>
      <c r="L5682" s="7"/>
      <c r="M5682" s="7"/>
      <c r="N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R5682" s="7"/>
      <c r="AT5682" s="7"/>
      <c r="AV5682" s="7"/>
      <c r="AW5682" s="7"/>
      <c r="AX5682" s="7"/>
      <c r="AY5682" s="7"/>
      <c r="AZ5682" s="7"/>
      <c r="BA5682" s="7"/>
      <c r="BI5682" s="7"/>
    </row>
    <row r="5683" spans="10:61" x14ac:dyDescent="0.2">
      <c r="J5683" s="7"/>
      <c r="K5683" s="7"/>
      <c r="L5683" s="7"/>
      <c r="M5683" s="7"/>
      <c r="N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R5683" s="7"/>
      <c r="AT5683" s="7"/>
      <c r="AV5683" s="7"/>
      <c r="AW5683" s="7"/>
      <c r="AX5683" s="7"/>
      <c r="AY5683" s="7"/>
      <c r="AZ5683" s="7"/>
      <c r="BA5683" s="7"/>
      <c r="BI5683" s="7"/>
    </row>
    <row r="5684" spans="10:61" x14ac:dyDescent="0.2">
      <c r="J5684" s="7"/>
      <c r="K5684" s="7"/>
      <c r="L5684" s="7"/>
      <c r="M5684" s="7"/>
      <c r="N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R5684" s="7"/>
      <c r="AT5684" s="7"/>
      <c r="AV5684" s="7"/>
      <c r="AW5684" s="7"/>
      <c r="AX5684" s="7"/>
      <c r="AY5684" s="7"/>
      <c r="AZ5684" s="7"/>
      <c r="BA5684" s="7"/>
      <c r="BI5684" s="7"/>
    </row>
    <row r="5685" spans="10:61" x14ac:dyDescent="0.2">
      <c r="J5685" s="7"/>
      <c r="K5685" s="7"/>
      <c r="L5685" s="7"/>
      <c r="M5685" s="7"/>
      <c r="N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R5685" s="7"/>
      <c r="AT5685" s="7"/>
      <c r="AV5685" s="7"/>
      <c r="AW5685" s="7"/>
      <c r="AX5685" s="7"/>
      <c r="AY5685" s="7"/>
      <c r="AZ5685" s="7"/>
      <c r="BA5685" s="7"/>
      <c r="BI5685" s="7"/>
    </row>
    <row r="5686" spans="10:61" x14ac:dyDescent="0.2">
      <c r="J5686" s="7"/>
      <c r="K5686" s="7"/>
      <c r="L5686" s="7"/>
      <c r="M5686" s="7"/>
      <c r="N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R5686" s="7"/>
      <c r="AT5686" s="7"/>
      <c r="AV5686" s="7"/>
      <c r="AW5686" s="7"/>
      <c r="AX5686" s="7"/>
      <c r="AY5686" s="7"/>
      <c r="AZ5686" s="7"/>
      <c r="BA5686" s="7"/>
      <c r="BI5686" s="7"/>
    </row>
    <row r="5687" spans="10:61" x14ac:dyDescent="0.2">
      <c r="J5687" s="7"/>
      <c r="K5687" s="7"/>
      <c r="L5687" s="7"/>
      <c r="M5687" s="7"/>
      <c r="N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R5687" s="7"/>
      <c r="AT5687" s="7"/>
      <c r="AV5687" s="7"/>
      <c r="AW5687" s="7"/>
      <c r="AX5687" s="7"/>
      <c r="AY5687" s="7"/>
      <c r="AZ5687" s="7"/>
      <c r="BA5687" s="7"/>
      <c r="BI5687" s="7"/>
    </row>
    <row r="5688" spans="10:61" x14ac:dyDescent="0.2">
      <c r="J5688" s="7"/>
      <c r="K5688" s="7"/>
      <c r="L5688" s="7"/>
      <c r="M5688" s="7"/>
      <c r="N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R5688" s="7"/>
      <c r="AT5688" s="7"/>
      <c r="AV5688" s="7"/>
      <c r="AW5688" s="7"/>
      <c r="AX5688" s="7"/>
      <c r="AY5688" s="7"/>
      <c r="AZ5688" s="7"/>
      <c r="BA5688" s="7"/>
      <c r="BI5688" s="7"/>
    </row>
    <row r="5689" spans="10:61" x14ac:dyDescent="0.2">
      <c r="J5689" s="7"/>
      <c r="K5689" s="7"/>
      <c r="L5689" s="7"/>
      <c r="M5689" s="7"/>
      <c r="N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R5689" s="7"/>
      <c r="AT5689" s="7"/>
      <c r="AV5689" s="7"/>
      <c r="AW5689" s="7"/>
      <c r="AX5689" s="7"/>
      <c r="AY5689" s="7"/>
      <c r="AZ5689" s="7"/>
      <c r="BA5689" s="7"/>
      <c r="BI5689" s="7"/>
    </row>
    <row r="5690" spans="10:61" x14ac:dyDescent="0.2">
      <c r="J5690" s="7"/>
      <c r="K5690" s="7"/>
      <c r="L5690" s="7"/>
      <c r="M5690" s="7"/>
      <c r="N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R5690" s="7"/>
      <c r="AT5690" s="7"/>
      <c r="AV5690" s="7"/>
      <c r="AW5690" s="7"/>
      <c r="AX5690" s="7"/>
      <c r="AY5690" s="7"/>
      <c r="AZ5690" s="7"/>
      <c r="BA5690" s="7"/>
      <c r="BI5690" s="7"/>
    </row>
    <row r="5691" spans="10:61" x14ac:dyDescent="0.2">
      <c r="J5691" s="7"/>
      <c r="K5691" s="7"/>
      <c r="L5691" s="7"/>
      <c r="M5691" s="7"/>
      <c r="N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R5691" s="7"/>
      <c r="AT5691" s="7"/>
      <c r="AV5691" s="7"/>
      <c r="AW5691" s="7"/>
      <c r="AX5691" s="7"/>
      <c r="AY5691" s="7"/>
      <c r="AZ5691" s="7"/>
      <c r="BA5691" s="7"/>
      <c r="BI5691" s="7"/>
    </row>
    <row r="5692" spans="10:61" x14ac:dyDescent="0.2">
      <c r="J5692" s="7"/>
      <c r="K5692" s="7"/>
      <c r="L5692" s="7"/>
      <c r="M5692" s="7"/>
      <c r="N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R5692" s="7"/>
      <c r="AT5692" s="7"/>
      <c r="AV5692" s="7"/>
      <c r="AW5692" s="7"/>
      <c r="AX5692" s="7"/>
      <c r="AY5692" s="7"/>
      <c r="AZ5692" s="7"/>
      <c r="BA5692" s="7"/>
      <c r="BI5692" s="7"/>
    </row>
    <row r="5693" spans="10:61" x14ac:dyDescent="0.2">
      <c r="J5693" s="7"/>
      <c r="K5693" s="7"/>
      <c r="L5693" s="7"/>
      <c r="M5693" s="7"/>
      <c r="N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R5693" s="7"/>
      <c r="AT5693" s="7"/>
      <c r="AV5693" s="7"/>
      <c r="AW5693" s="7"/>
      <c r="AX5693" s="7"/>
      <c r="AY5693" s="7"/>
      <c r="AZ5693" s="7"/>
      <c r="BA5693" s="7"/>
      <c r="BI5693" s="7"/>
    </row>
    <row r="5694" spans="10:61" x14ac:dyDescent="0.2">
      <c r="J5694" s="7"/>
      <c r="K5694" s="7"/>
      <c r="L5694" s="7"/>
      <c r="M5694" s="7"/>
      <c r="N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R5694" s="7"/>
      <c r="AT5694" s="7"/>
      <c r="AV5694" s="7"/>
      <c r="AW5694" s="7"/>
      <c r="AX5694" s="7"/>
      <c r="AY5694" s="7"/>
      <c r="AZ5694" s="7"/>
      <c r="BA5694" s="7"/>
      <c r="BI5694" s="7"/>
    </row>
    <row r="5695" spans="10:61" x14ac:dyDescent="0.2">
      <c r="J5695" s="7"/>
      <c r="K5695" s="7"/>
      <c r="L5695" s="7"/>
      <c r="M5695" s="7"/>
      <c r="N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R5695" s="7"/>
      <c r="AT5695" s="7"/>
      <c r="AV5695" s="7"/>
      <c r="AW5695" s="7"/>
      <c r="AX5695" s="7"/>
      <c r="AY5695" s="7"/>
      <c r="AZ5695" s="7"/>
      <c r="BA5695" s="7"/>
      <c r="BI5695" s="7"/>
    </row>
    <row r="5696" spans="10:61" x14ac:dyDescent="0.2">
      <c r="J5696" s="7"/>
      <c r="K5696" s="7"/>
      <c r="L5696" s="7"/>
      <c r="M5696" s="7"/>
      <c r="N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R5696" s="7"/>
      <c r="AT5696" s="7"/>
      <c r="AV5696" s="7"/>
      <c r="AW5696" s="7"/>
      <c r="AX5696" s="7"/>
      <c r="AY5696" s="7"/>
      <c r="AZ5696" s="7"/>
      <c r="BA5696" s="7"/>
      <c r="BI5696" s="7"/>
    </row>
    <row r="5697" spans="10:61" x14ac:dyDescent="0.2">
      <c r="J5697" s="7"/>
      <c r="K5697" s="7"/>
      <c r="L5697" s="7"/>
      <c r="M5697" s="7"/>
      <c r="N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R5697" s="7"/>
      <c r="AT5697" s="7"/>
      <c r="AV5697" s="7"/>
      <c r="AW5697" s="7"/>
      <c r="AX5697" s="7"/>
      <c r="AY5697" s="7"/>
      <c r="AZ5697" s="7"/>
      <c r="BA5697" s="7"/>
      <c r="BI5697" s="7"/>
    </row>
    <row r="5698" spans="10:61" x14ac:dyDescent="0.2">
      <c r="J5698" s="7"/>
      <c r="K5698" s="7"/>
      <c r="L5698" s="7"/>
      <c r="M5698" s="7"/>
      <c r="N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R5698" s="7"/>
      <c r="AT5698" s="7"/>
      <c r="AV5698" s="7"/>
      <c r="AW5698" s="7"/>
      <c r="AX5698" s="7"/>
      <c r="AY5698" s="7"/>
      <c r="AZ5698" s="7"/>
      <c r="BA5698" s="7"/>
      <c r="BI5698" s="7"/>
    </row>
    <row r="5699" spans="10:61" x14ac:dyDescent="0.2">
      <c r="J5699" s="7"/>
      <c r="K5699" s="7"/>
      <c r="L5699" s="7"/>
      <c r="M5699" s="7"/>
      <c r="N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R5699" s="7"/>
      <c r="AT5699" s="7"/>
      <c r="AV5699" s="7"/>
      <c r="AW5699" s="7"/>
      <c r="AX5699" s="7"/>
      <c r="AY5699" s="7"/>
      <c r="AZ5699" s="7"/>
      <c r="BA5699" s="7"/>
      <c r="BI5699" s="7"/>
    </row>
    <row r="5700" spans="10:61" x14ac:dyDescent="0.2">
      <c r="J5700" s="7"/>
      <c r="K5700" s="7"/>
      <c r="L5700" s="7"/>
      <c r="M5700" s="7"/>
      <c r="N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R5700" s="7"/>
      <c r="AT5700" s="7"/>
      <c r="AV5700" s="7"/>
      <c r="AW5700" s="7"/>
      <c r="AX5700" s="7"/>
      <c r="AY5700" s="7"/>
      <c r="AZ5700" s="7"/>
      <c r="BA5700" s="7"/>
      <c r="BI5700" s="7"/>
    </row>
    <row r="5701" spans="10:61" x14ac:dyDescent="0.2">
      <c r="J5701" s="7"/>
      <c r="K5701" s="7"/>
      <c r="L5701" s="7"/>
      <c r="M5701" s="7"/>
      <c r="N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R5701" s="7"/>
      <c r="AT5701" s="7"/>
      <c r="AV5701" s="7"/>
      <c r="AW5701" s="7"/>
      <c r="AX5701" s="7"/>
      <c r="AY5701" s="7"/>
      <c r="AZ5701" s="7"/>
      <c r="BA5701" s="7"/>
      <c r="BI5701" s="7"/>
    </row>
    <row r="5702" spans="10:61" x14ac:dyDescent="0.2">
      <c r="J5702" s="7"/>
      <c r="K5702" s="7"/>
      <c r="L5702" s="7"/>
      <c r="M5702" s="7"/>
      <c r="N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R5702" s="7"/>
      <c r="AT5702" s="7"/>
      <c r="AV5702" s="7"/>
      <c r="AW5702" s="7"/>
      <c r="AX5702" s="7"/>
      <c r="AY5702" s="7"/>
      <c r="AZ5702" s="7"/>
      <c r="BA5702" s="7"/>
      <c r="BI5702" s="7"/>
    </row>
    <row r="5703" spans="10:61" x14ac:dyDescent="0.2">
      <c r="J5703" s="7"/>
      <c r="K5703" s="7"/>
      <c r="L5703" s="7"/>
      <c r="M5703" s="7"/>
      <c r="N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R5703" s="7"/>
      <c r="AT5703" s="7"/>
      <c r="AV5703" s="7"/>
      <c r="AW5703" s="7"/>
      <c r="AX5703" s="7"/>
      <c r="AY5703" s="7"/>
      <c r="AZ5703" s="7"/>
      <c r="BA5703" s="7"/>
      <c r="BI5703" s="7"/>
    </row>
    <row r="5704" spans="10:61" x14ac:dyDescent="0.2">
      <c r="J5704" s="7"/>
      <c r="K5704" s="7"/>
      <c r="L5704" s="7"/>
      <c r="M5704" s="7"/>
      <c r="N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R5704" s="7"/>
      <c r="AT5704" s="7"/>
      <c r="AV5704" s="7"/>
      <c r="AW5704" s="7"/>
      <c r="AX5704" s="7"/>
      <c r="AY5704" s="7"/>
      <c r="AZ5704" s="7"/>
      <c r="BA5704" s="7"/>
      <c r="BI5704" s="7"/>
    </row>
    <row r="5705" spans="10:61" x14ac:dyDescent="0.2">
      <c r="J5705" s="7"/>
      <c r="K5705" s="7"/>
      <c r="L5705" s="7"/>
      <c r="M5705" s="7"/>
      <c r="N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R5705" s="7"/>
      <c r="AT5705" s="7"/>
      <c r="AV5705" s="7"/>
      <c r="AW5705" s="7"/>
      <c r="AX5705" s="7"/>
      <c r="AY5705" s="7"/>
      <c r="AZ5705" s="7"/>
      <c r="BA5705" s="7"/>
      <c r="BI5705" s="7"/>
    </row>
    <row r="5706" spans="10:61" x14ac:dyDescent="0.2">
      <c r="J5706" s="7"/>
      <c r="K5706" s="7"/>
      <c r="L5706" s="7"/>
      <c r="M5706" s="7"/>
      <c r="N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R5706" s="7"/>
      <c r="AT5706" s="7"/>
      <c r="AV5706" s="7"/>
      <c r="AW5706" s="7"/>
      <c r="AX5706" s="7"/>
      <c r="AY5706" s="7"/>
      <c r="AZ5706" s="7"/>
      <c r="BA5706" s="7"/>
      <c r="BI5706" s="7"/>
    </row>
    <row r="5707" spans="10:61" x14ac:dyDescent="0.2">
      <c r="J5707" s="7"/>
      <c r="K5707" s="7"/>
      <c r="L5707" s="7"/>
      <c r="M5707" s="7"/>
      <c r="N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R5707" s="7"/>
      <c r="AT5707" s="7"/>
      <c r="AV5707" s="7"/>
      <c r="AW5707" s="7"/>
      <c r="AX5707" s="7"/>
      <c r="AY5707" s="7"/>
      <c r="AZ5707" s="7"/>
      <c r="BA5707" s="7"/>
      <c r="BI5707" s="7"/>
    </row>
    <row r="5708" spans="10:61" x14ac:dyDescent="0.2">
      <c r="J5708" s="7"/>
      <c r="K5708" s="7"/>
      <c r="L5708" s="7"/>
      <c r="M5708" s="7"/>
      <c r="N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R5708" s="7"/>
      <c r="AT5708" s="7"/>
      <c r="AV5708" s="7"/>
      <c r="AW5708" s="7"/>
      <c r="AX5708" s="7"/>
      <c r="AY5708" s="7"/>
      <c r="AZ5708" s="7"/>
      <c r="BA5708" s="7"/>
      <c r="BI5708" s="7"/>
    </row>
    <row r="5709" spans="10:61" x14ac:dyDescent="0.2">
      <c r="J5709" s="7"/>
      <c r="K5709" s="7"/>
      <c r="L5709" s="7"/>
      <c r="M5709" s="7"/>
      <c r="N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R5709" s="7"/>
      <c r="AT5709" s="7"/>
      <c r="AV5709" s="7"/>
      <c r="AW5709" s="7"/>
      <c r="AX5709" s="7"/>
      <c r="AY5709" s="7"/>
      <c r="AZ5709" s="7"/>
      <c r="BA5709" s="7"/>
      <c r="BI5709" s="7"/>
    </row>
    <row r="5710" spans="10:61" x14ac:dyDescent="0.2">
      <c r="J5710" s="7"/>
      <c r="K5710" s="7"/>
      <c r="L5710" s="7"/>
      <c r="M5710" s="7"/>
      <c r="N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R5710" s="7"/>
      <c r="AT5710" s="7"/>
      <c r="AV5710" s="7"/>
      <c r="AW5710" s="7"/>
      <c r="AX5710" s="7"/>
      <c r="AY5710" s="7"/>
      <c r="AZ5710" s="7"/>
      <c r="BA5710" s="7"/>
      <c r="BI5710" s="7"/>
    </row>
    <row r="5711" spans="10:61" x14ac:dyDescent="0.2">
      <c r="J5711" s="7"/>
      <c r="K5711" s="7"/>
      <c r="L5711" s="7"/>
      <c r="M5711" s="7"/>
      <c r="N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R5711" s="7"/>
      <c r="AT5711" s="7"/>
      <c r="AV5711" s="7"/>
      <c r="AW5711" s="7"/>
      <c r="AX5711" s="7"/>
      <c r="AY5711" s="7"/>
      <c r="AZ5711" s="7"/>
      <c r="BA5711" s="7"/>
      <c r="BI5711" s="7"/>
    </row>
    <row r="5712" spans="10:61" x14ac:dyDescent="0.2">
      <c r="J5712" s="7"/>
      <c r="K5712" s="7"/>
      <c r="L5712" s="7"/>
      <c r="M5712" s="7"/>
      <c r="N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R5712" s="7"/>
      <c r="AT5712" s="7"/>
      <c r="AV5712" s="7"/>
      <c r="AW5712" s="7"/>
      <c r="AX5712" s="7"/>
      <c r="AY5712" s="7"/>
      <c r="AZ5712" s="7"/>
      <c r="BA5712" s="7"/>
      <c r="BI5712" s="7"/>
    </row>
    <row r="5713" spans="10:61" x14ac:dyDescent="0.2">
      <c r="J5713" s="7"/>
      <c r="K5713" s="7"/>
      <c r="L5713" s="7"/>
      <c r="M5713" s="7"/>
      <c r="N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R5713" s="7"/>
      <c r="AT5713" s="7"/>
      <c r="AV5713" s="7"/>
      <c r="AW5713" s="7"/>
      <c r="AX5713" s="7"/>
      <c r="AY5713" s="7"/>
      <c r="AZ5713" s="7"/>
      <c r="BA5713" s="7"/>
      <c r="BI5713" s="7"/>
    </row>
    <row r="5714" spans="10:61" x14ac:dyDescent="0.2">
      <c r="J5714" s="7"/>
      <c r="K5714" s="7"/>
      <c r="L5714" s="7"/>
      <c r="M5714" s="7"/>
      <c r="N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R5714" s="7"/>
      <c r="AT5714" s="7"/>
      <c r="AV5714" s="7"/>
      <c r="AW5714" s="7"/>
      <c r="AX5714" s="7"/>
      <c r="AY5714" s="7"/>
      <c r="AZ5714" s="7"/>
      <c r="BA5714" s="7"/>
      <c r="BI5714" s="7"/>
    </row>
    <row r="5715" spans="10:61" x14ac:dyDescent="0.2">
      <c r="J5715" s="7"/>
      <c r="K5715" s="7"/>
      <c r="L5715" s="7"/>
      <c r="M5715" s="7"/>
      <c r="N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R5715" s="7"/>
      <c r="AT5715" s="7"/>
      <c r="AV5715" s="7"/>
      <c r="AW5715" s="7"/>
      <c r="AX5715" s="7"/>
      <c r="AY5715" s="7"/>
      <c r="AZ5715" s="7"/>
      <c r="BA5715" s="7"/>
      <c r="BI5715" s="7"/>
    </row>
    <row r="5716" spans="10:61" x14ac:dyDescent="0.2">
      <c r="J5716" s="7"/>
      <c r="K5716" s="7"/>
      <c r="L5716" s="7"/>
      <c r="M5716" s="7"/>
      <c r="N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R5716" s="7"/>
      <c r="AT5716" s="7"/>
      <c r="AV5716" s="7"/>
      <c r="AW5716" s="7"/>
      <c r="AX5716" s="7"/>
      <c r="AY5716" s="7"/>
      <c r="AZ5716" s="7"/>
      <c r="BA5716" s="7"/>
      <c r="BI5716" s="7"/>
    </row>
    <row r="5717" spans="10:61" x14ac:dyDescent="0.2">
      <c r="J5717" s="7"/>
      <c r="K5717" s="7"/>
      <c r="L5717" s="7"/>
      <c r="M5717" s="7"/>
      <c r="N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R5717" s="7"/>
      <c r="AT5717" s="7"/>
      <c r="AV5717" s="7"/>
      <c r="AW5717" s="7"/>
      <c r="AX5717" s="7"/>
      <c r="AY5717" s="7"/>
      <c r="AZ5717" s="7"/>
      <c r="BA5717" s="7"/>
      <c r="BI5717" s="7"/>
    </row>
    <row r="5718" spans="10:61" x14ac:dyDescent="0.2">
      <c r="J5718" s="7"/>
      <c r="K5718" s="7"/>
      <c r="L5718" s="7"/>
      <c r="M5718" s="7"/>
      <c r="N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R5718" s="7"/>
      <c r="AT5718" s="7"/>
      <c r="AV5718" s="7"/>
      <c r="AW5718" s="7"/>
      <c r="AX5718" s="7"/>
      <c r="AY5718" s="7"/>
      <c r="AZ5718" s="7"/>
      <c r="BA5718" s="7"/>
      <c r="BI5718" s="7"/>
    </row>
    <row r="5719" spans="10:61" x14ac:dyDescent="0.2">
      <c r="J5719" s="7"/>
      <c r="K5719" s="7"/>
      <c r="L5719" s="7"/>
      <c r="M5719" s="7"/>
      <c r="N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R5719" s="7"/>
      <c r="AT5719" s="7"/>
      <c r="AV5719" s="7"/>
      <c r="AW5719" s="7"/>
      <c r="AX5719" s="7"/>
      <c r="AY5719" s="7"/>
      <c r="AZ5719" s="7"/>
      <c r="BA5719" s="7"/>
      <c r="BI5719" s="7"/>
    </row>
    <row r="5720" spans="10:61" x14ac:dyDescent="0.2">
      <c r="J5720" s="7"/>
      <c r="K5720" s="7"/>
      <c r="L5720" s="7"/>
      <c r="M5720" s="7"/>
      <c r="N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R5720" s="7"/>
      <c r="AT5720" s="7"/>
      <c r="AV5720" s="7"/>
      <c r="AW5720" s="7"/>
      <c r="AX5720" s="7"/>
      <c r="AY5720" s="7"/>
      <c r="AZ5720" s="7"/>
      <c r="BA5720" s="7"/>
      <c r="BI5720" s="7"/>
    </row>
    <row r="5721" spans="10:61" x14ac:dyDescent="0.2">
      <c r="J5721" s="7"/>
      <c r="K5721" s="7"/>
      <c r="L5721" s="7"/>
      <c r="M5721" s="7"/>
      <c r="N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R5721" s="7"/>
      <c r="AT5721" s="7"/>
      <c r="AV5721" s="7"/>
      <c r="AW5721" s="7"/>
      <c r="AX5721" s="7"/>
      <c r="AY5721" s="7"/>
      <c r="AZ5721" s="7"/>
      <c r="BA5721" s="7"/>
      <c r="BI5721" s="7"/>
    </row>
    <row r="5722" spans="10:61" x14ac:dyDescent="0.2">
      <c r="J5722" s="7"/>
      <c r="K5722" s="7"/>
      <c r="L5722" s="7"/>
      <c r="M5722" s="7"/>
      <c r="N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R5722" s="7"/>
      <c r="AT5722" s="7"/>
      <c r="AV5722" s="7"/>
      <c r="AW5722" s="7"/>
      <c r="AX5722" s="7"/>
      <c r="AY5722" s="7"/>
      <c r="AZ5722" s="7"/>
      <c r="BA5722" s="7"/>
      <c r="BI5722" s="7"/>
    </row>
    <row r="5723" spans="10:61" x14ac:dyDescent="0.2">
      <c r="J5723" s="7"/>
      <c r="K5723" s="7"/>
      <c r="L5723" s="7"/>
      <c r="M5723" s="7"/>
      <c r="N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R5723" s="7"/>
      <c r="AT5723" s="7"/>
      <c r="AV5723" s="7"/>
      <c r="AW5723" s="7"/>
      <c r="AX5723" s="7"/>
      <c r="AY5723" s="7"/>
      <c r="AZ5723" s="7"/>
      <c r="BA5723" s="7"/>
      <c r="BI5723" s="7"/>
    </row>
    <row r="5724" spans="10:61" x14ac:dyDescent="0.2">
      <c r="J5724" s="7"/>
      <c r="K5724" s="7"/>
      <c r="L5724" s="7"/>
      <c r="M5724" s="7"/>
      <c r="N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R5724" s="7"/>
      <c r="AT5724" s="7"/>
      <c r="AV5724" s="7"/>
      <c r="AW5724" s="7"/>
      <c r="AX5724" s="7"/>
      <c r="AY5724" s="7"/>
      <c r="AZ5724" s="7"/>
      <c r="BA5724" s="7"/>
      <c r="BI5724" s="7"/>
    </row>
    <row r="5725" spans="10:61" x14ac:dyDescent="0.2">
      <c r="J5725" s="7"/>
      <c r="K5725" s="7"/>
      <c r="L5725" s="7"/>
      <c r="M5725" s="7"/>
      <c r="N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R5725" s="7"/>
      <c r="AT5725" s="7"/>
      <c r="AV5725" s="7"/>
      <c r="AW5725" s="7"/>
      <c r="AX5725" s="7"/>
      <c r="AY5725" s="7"/>
      <c r="AZ5725" s="7"/>
      <c r="BA5725" s="7"/>
      <c r="BI5725" s="7"/>
    </row>
    <row r="5726" spans="10:61" x14ac:dyDescent="0.2">
      <c r="J5726" s="7"/>
      <c r="K5726" s="7"/>
      <c r="L5726" s="7"/>
      <c r="M5726" s="7"/>
      <c r="N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R5726" s="7"/>
      <c r="AT5726" s="7"/>
      <c r="AV5726" s="7"/>
      <c r="AW5726" s="7"/>
      <c r="AX5726" s="7"/>
      <c r="AY5726" s="7"/>
      <c r="AZ5726" s="7"/>
      <c r="BA5726" s="7"/>
      <c r="BI5726" s="7"/>
    </row>
    <row r="5727" spans="10:61" x14ac:dyDescent="0.2">
      <c r="J5727" s="7"/>
      <c r="K5727" s="7"/>
      <c r="L5727" s="7"/>
      <c r="M5727" s="7"/>
      <c r="N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R5727" s="7"/>
      <c r="AT5727" s="7"/>
      <c r="AV5727" s="7"/>
      <c r="AW5727" s="7"/>
      <c r="AX5727" s="7"/>
      <c r="AY5727" s="7"/>
      <c r="AZ5727" s="7"/>
      <c r="BA5727" s="7"/>
      <c r="BI5727" s="7"/>
    </row>
    <row r="5728" spans="10:61" x14ac:dyDescent="0.2">
      <c r="J5728" s="7"/>
      <c r="K5728" s="7"/>
      <c r="L5728" s="7"/>
      <c r="M5728" s="7"/>
      <c r="N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R5728" s="7"/>
      <c r="AT5728" s="7"/>
      <c r="AV5728" s="7"/>
      <c r="AW5728" s="7"/>
      <c r="AX5728" s="7"/>
      <c r="AY5728" s="7"/>
      <c r="AZ5728" s="7"/>
      <c r="BA5728" s="7"/>
      <c r="BI5728" s="7"/>
    </row>
    <row r="5729" spans="10:61" x14ac:dyDescent="0.2">
      <c r="J5729" s="7"/>
      <c r="K5729" s="7"/>
      <c r="L5729" s="7"/>
      <c r="M5729" s="7"/>
      <c r="N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R5729" s="7"/>
      <c r="AT5729" s="7"/>
      <c r="AV5729" s="7"/>
      <c r="AW5729" s="7"/>
      <c r="AX5729" s="7"/>
      <c r="AY5729" s="7"/>
      <c r="AZ5729" s="7"/>
      <c r="BA5729" s="7"/>
      <c r="BI5729" s="7"/>
    </row>
    <row r="5730" spans="10:61" x14ac:dyDescent="0.2">
      <c r="J5730" s="7"/>
      <c r="K5730" s="7"/>
      <c r="L5730" s="7"/>
      <c r="M5730" s="7"/>
      <c r="N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R5730" s="7"/>
      <c r="AT5730" s="7"/>
      <c r="AV5730" s="7"/>
      <c r="AW5730" s="7"/>
      <c r="AX5730" s="7"/>
      <c r="AY5730" s="7"/>
      <c r="AZ5730" s="7"/>
      <c r="BA5730" s="7"/>
      <c r="BI5730" s="7"/>
    </row>
    <row r="5731" spans="10:61" x14ac:dyDescent="0.2">
      <c r="J5731" s="7"/>
      <c r="K5731" s="7"/>
      <c r="L5731" s="7"/>
      <c r="M5731" s="7"/>
      <c r="N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R5731" s="7"/>
      <c r="AT5731" s="7"/>
      <c r="AV5731" s="7"/>
      <c r="AW5731" s="7"/>
      <c r="AX5731" s="7"/>
      <c r="AY5731" s="7"/>
      <c r="AZ5731" s="7"/>
      <c r="BA5731" s="7"/>
      <c r="BI5731" s="7"/>
    </row>
    <row r="5732" spans="10:61" x14ac:dyDescent="0.2">
      <c r="J5732" s="7"/>
      <c r="K5732" s="7"/>
      <c r="L5732" s="7"/>
      <c r="M5732" s="7"/>
      <c r="N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R5732" s="7"/>
      <c r="AT5732" s="7"/>
      <c r="AV5732" s="7"/>
      <c r="AW5732" s="7"/>
      <c r="AX5732" s="7"/>
      <c r="AY5732" s="7"/>
      <c r="AZ5732" s="7"/>
      <c r="BA5732" s="7"/>
      <c r="BI5732" s="7"/>
    </row>
    <row r="5733" spans="10:61" x14ac:dyDescent="0.2">
      <c r="J5733" s="7"/>
      <c r="K5733" s="7"/>
      <c r="L5733" s="7"/>
      <c r="M5733" s="7"/>
      <c r="N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R5733" s="7"/>
      <c r="AT5733" s="7"/>
      <c r="AV5733" s="7"/>
      <c r="AW5733" s="7"/>
      <c r="AX5733" s="7"/>
      <c r="AY5733" s="7"/>
      <c r="AZ5733" s="7"/>
      <c r="BA5733" s="7"/>
      <c r="BI5733" s="7"/>
    </row>
    <row r="5734" spans="10:61" x14ac:dyDescent="0.2">
      <c r="J5734" s="7"/>
      <c r="K5734" s="7"/>
      <c r="L5734" s="7"/>
      <c r="M5734" s="7"/>
      <c r="N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R5734" s="7"/>
      <c r="AT5734" s="7"/>
      <c r="AV5734" s="7"/>
      <c r="AW5734" s="7"/>
      <c r="AX5734" s="7"/>
      <c r="AY5734" s="7"/>
      <c r="AZ5734" s="7"/>
      <c r="BA5734" s="7"/>
      <c r="BI5734" s="7"/>
    </row>
    <row r="5735" spans="10:61" x14ac:dyDescent="0.2">
      <c r="J5735" s="7"/>
      <c r="K5735" s="7"/>
      <c r="L5735" s="7"/>
      <c r="M5735" s="7"/>
      <c r="N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R5735" s="7"/>
      <c r="AT5735" s="7"/>
      <c r="AV5735" s="7"/>
      <c r="AW5735" s="7"/>
      <c r="AX5735" s="7"/>
      <c r="AY5735" s="7"/>
      <c r="AZ5735" s="7"/>
      <c r="BA5735" s="7"/>
      <c r="BI5735" s="7"/>
    </row>
    <row r="5736" spans="10:61" x14ac:dyDescent="0.2">
      <c r="J5736" s="7"/>
      <c r="K5736" s="7"/>
      <c r="L5736" s="7"/>
      <c r="M5736" s="7"/>
      <c r="N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R5736" s="7"/>
      <c r="AT5736" s="7"/>
      <c r="AV5736" s="7"/>
      <c r="AW5736" s="7"/>
      <c r="AX5736" s="7"/>
      <c r="AY5736" s="7"/>
      <c r="AZ5736" s="7"/>
      <c r="BA5736" s="7"/>
      <c r="BI5736" s="7"/>
    </row>
    <row r="5737" spans="10:61" x14ac:dyDescent="0.2">
      <c r="J5737" s="7"/>
      <c r="K5737" s="7"/>
      <c r="L5737" s="7"/>
      <c r="M5737" s="7"/>
      <c r="N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R5737" s="7"/>
      <c r="AT5737" s="7"/>
      <c r="AV5737" s="7"/>
      <c r="AW5737" s="7"/>
      <c r="AX5737" s="7"/>
      <c r="AY5737" s="7"/>
      <c r="AZ5737" s="7"/>
      <c r="BA5737" s="7"/>
      <c r="BI5737" s="7"/>
    </row>
    <row r="5738" spans="10:61" x14ac:dyDescent="0.2">
      <c r="J5738" s="7"/>
      <c r="K5738" s="7"/>
      <c r="L5738" s="7"/>
      <c r="M5738" s="7"/>
      <c r="N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R5738" s="7"/>
      <c r="AT5738" s="7"/>
      <c r="AV5738" s="7"/>
      <c r="AW5738" s="7"/>
      <c r="AX5738" s="7"/>
      <c r="AY5738" s="7"/>
      <c r="AZ5738" s="7"/>
      <c r="BA5738" s="7"/>
      <c r="BI5738" s="7"/>
    </row>
    <row r="5739" spans="10:61" x14ac:dyDescent="0.2">
      <c r="J5739" s="7"/>
      <c r="K5739" s="7"/>
      <c r="L5739" s="7"/>
      <c r="M5739" s="7"/>
      <c r="N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R5739" s="7"/>
      <c r="AT5739" s="7"/>
      <c r="AV5739" s="7"/>
      <c r="AW5739" s="7"/>
      <c r="AX5739" s="7"/>
      <c r="AY5739" s="7"/>
      <c r="AZ5739" s="7"/>
      <c r="BA5739" s="7"/>
      <c r="BI5739" s="7"/>
    </row>
    <row r="5740" spans="10:61" x14ac:dyDescent="0.2">
      <c r="J5740" s="7"/>
      <c r="K5740" s="7"/>
      <c r="L5740" s="7"/>
      <c r="M5740" s="7"/>
      <c r="N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R5740" s="7"/>
      <c r="AT5740" s="7"/>
      <c r="AV5740" s="7"/>
      <c r="AW5740" s="7"/>
      <c r="AX5740" s="7"/>
      <c r="AY5740" s="7"/>
      <c r="AZ5740" s="7"/>
      <c r="BA5740" s="7"/>
      <c r="BI5740" s="7"/>
    </row>
    <row r="5741" spans="10:61" x14ac:dyDescent="0.2">
      <c r="J5741" s="7"/>
      <c r="K5741" s="7"/>
      <c r="L5741" s="7"/>
      <c r="M5741" s="7"/>
      <c r="N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R5741" s="7"/>
      <c r="AT5741" s="7"/>
      <c r="AV5741" s="7"/>
      <c r="AW5741" s="7"/>
      <c r="AX5741" s="7"/>
      <c r="AY5741" s="7"/>
      <c r="AZ5741" s="7"/>
      <c r="BA5741" s="7"/>
      <c r="BI5741" s="7"/>
    </row>
    <row r="5742" spans="10:61" x14ac:dyDescent="0.2">
      <c r="J5742" s="7"/>
      <c r="K5742" s="7"/>
      <c r="L5742" s="7"/>
      <c r="M5742" s="7"/>
      <c r="N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R5742" s="7"/>
      <c r="AT5742" s="7"/>
      <c r="AV5742" s="7"/>
      <c r="AW5742" s="7"/>
      <c r="AX5742" s="7"/>
      <c r="AY5742" s="7"/>
      <c r="AZ5742" s="7"/>
      <c r="BA5742" s="7"/>
      <c r="BI5742" s="7"/>
    </row>
    <row r="5743" spans="10:61" x14ac:dyDescent="0.2">
      <c r="J5743" s="7"/>
      <c r="K5743" s="7"/>
      <c r="L5743" s="7"/>
      <c r="M5743" s="7"/>
      <c r="N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R5743" s="7"/>
      <c r="AT5743" s="7"/>
      <c r="AV5743" s="7"/>
      <c r="AW5743" s="7"/>
      <c r="AX5743" s="7"/>
      <c r="AY5743" s="7"/>
      <c r="AZ5743" s="7"/>
      <c r="BA5743" s="7"/>
      <c r="BI5743" s="7"/>
    </row>
    <row r="5744" spans="10:61" x14ac:dyDescent="0.2">
      <c r="J5744" s="7"/>
      <c r="K5744" s="7"/>
      <c r="L5744" s="7"/>
      <c r="M5744" s="7"/>
      <c r="N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R5744" s="7"/>
      <c r="AT5744" s="7"/>
      <c r="AV5744" s="7"/>
      <c r="AW5744" s="7"/>
      <c r="AX5744" s="7"/>
      <c r="AY5744" s="7"/>
      <c r="AZ5744" s="7"/>
      <c r="BA5744" s="7"/>
      <c r="BI5744" s="7"/>
    </row>
    <row r="5745" spans="10:61" x14ac:dyDescent="0.2">
      <c r="J5745" s="7"/>
      <c r="K5745" s="7"/>
      <c r="L5745" s="7"/>
      <c r="M5745" s="7"/>
      <c r="N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R5745" s="7"/>
      <c r="AT5745" s="7"/>
      <c r="AV5745" s="7"/>
      <c r="AW5745" s="7"/>
      <c r="AX5745" s="7"/>
      <c r="AY5745" s="7"/>
      <c r="AZ5745" s="7"/>
      <c r="BA5745" s="7"/>
      <c r="BI5745" s="7"/>
    </row>
    <row r="5746" spans="10:61" x14ac:dyDescent="0.2">
      <c r="J5746" s="7"/>
      <c r="K5746" s="7"/>
      <c r="L5746" s="7"/>
      <c r="M5746" s="7"/>
      <c r="N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R5746" s="7"/>
      <c r="AT5746" s="7"/>
      <c r="AV5746" s="7"/>
      <c r="AW5746" s="7"/>
      <c r="AX5746" s="7"/>
      <c r="AY5746" s="7"/>
      <c r="AZ5746" s="7"/>
      <c r="BA5746" s="7"/>
      <c r="BI5746" s="7"/>
    </row>
    <row r="5747" spans="10:61" x14ac:dyDescent="0.2">
      <c r="J5747" s="7"/>
      <c r="K5747" s="7"/>
      <c r="L5747" s="7"/>
      <c r="M5747" s="7"/>
      <c r="N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R5747" s="7"/>
      <c r="AT5747" s="7"/>
      <c r="AV5747" s="7"/>
      <c r="AW5747" s="7"/>
      <c r="AX5747" s="7"/>
      <c r="AY5747" s="7"/>
      <c r="AZ5747" s="7"/>
      <c r="BA5747" s="7"/>
      <c r="BI5747" s="7"/>
    </row>
    <row r="5748" spans="10:61" x14ac:dyDescent="0.2">
      <c r="J5748" s="7"/>
      <c r="K5748" s="7"/>
      <c r="L5748" s="7"/>
      <c r="M5748" s="7"/>
      <c r="N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R5748" s="7"/>
      <c r="AT5748" s="7"/>
      <c r="AV5748" s="7"/>
      <c r="AW5748" s="7"/>
      <c r="AX5748" s="7"/>
      <c r="AY5748" s="7"/>
      <c r="AZ5748" s="7"/>
      <c r="BA5748" s="7"/>
      <c r="BI5748" s="7"/>
    </row>
    <row r="5749" spans="10:61" x14ac:dyDescent="0.2">
      <c r="J5749" s="7"/>
      <c r="K5749" s="7"/>
      <c r="L5749" s="7"/>
      <c r="M5749" s="7"/>
      <c r="N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R5749" s="7"/>
      <c r="AT5749" s="7"/>
      <c r="AV5749" s="7"/>
      <c r="AW5749" s="7"/>
      <c r="AX5749" s="7"/>
      <c r="AY5749" s="7"/>
      <c r="AZ5749" s="7"/>
      <c r="BA5749" s="7"/>
      <c r="BI5749" s="7"/>
    </row>
    <row r="5750" spans="10:61" x14ac:dyDescent="0.2">
      <c r="J5750" s="7"/>
      <c r="K5750" s="7"/>
      <c r="L5750" s="7"/>
      <c r="M5750" s="7"/>
      <c r="N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R5750" s="7"/>
      <c r="AT5750" s="7"/>
      <c r="AV5750" s="7"/>
      <c r="AW5750" s="7"/>
      <c r="AX5750" s="7"/>
      <c r="AY5750" s="7"/>
      <c r="AZ5750" s="7"/>
      <c r="BA5750" s="7"/>
      <c r="BI5750" s="7"/>
    </row>
    <row r="5751" spans="10:61" x14ac:dyDescent="0.2">
      <c r="J5751" s="7"/>
      <c r="K5751" s="7"/>
      <c r="L5751" s="7"/>
      <c r="M5751" s="7"/>
      <c r="N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R5751" s="7"/>
      <c r="AT5751" s="7"/>
      <c r="AV5751" s="7"/>
      <c r="AW5751" s="7"/>
      <c r="AX5751" s="7"/>
      <c r="AY5751" s="7"/>
      <c r="AZ5751" s="7"/>
      <c r="BA5751" s="7"/>
      <c r="BI5751" s="7"/>
    </row>
    <row r="5752" spans="10:61" x14ac:dyDescent="0.2">
      <c r="J5752" s="7"/>
      <c r="K5752" s="7"/>
      <c r="L5752" s="7"/>
      <c r="M5752" s="7"/>
      <c r="N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R5752" s="7"/>
      <c r="AT5752" s="7"/>
      <c r="AV5752" s="7"/>
      <c r="AW5752" s="7"/>
      <c r="AX5752" s="7"/>
      <c r="AY5752" s="7"/>
      <c r="AZ5752" s="7"/>
      <c r="BA5752" s="7"/>
      <c r="BI5752" s="7"/>
    </row>
    <row r="5753" spans="10:61" x14ac:dyDescent="0.2">
      <c r="J5753" s="7"/>
      <c r="K5753" s="7"/>
      <c r="L5753" s="7"/>
      <c r="M5753" s="7"/>
      <c r="N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R5753" s="7"/>
      <c r="AT5753" s="7"/>
      <c r="AV5753" s="7"/>
      <c r="AW5753" s="7"/>
      <c r="AX5753" s="7"/>
      <c r="AY5753" s="7"/>
      <c r="AZ5753" s="7"/>
      <c r="BA5753" s="7"/>
      <c r="BI5753" s="7"/>
    </row>
    <row r="5754" spans="10:61" x14ac:dyDescent="0.2">
      <c r="J5754" s="7"/>
      <c r="K5754" s="7"/>
      <c r="L5754" s="7"/>
      <c r="M5754" s="7"/>
      <c r="N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R5754" s="7"/>
      <c r="AT5754" s="7"/>
      <c r="AV5754" s="7"/>
      <c r="AW5754" s="7"/>
      <c r="AX5754" s="7"/>
      <c r="AY5754" s="7"/>
      <c r="AZ5754" s="7"/>
      <c r="BA5754" s="7"/>
      <c r="BI5754" s="7"/>
    </row>
    <row r="5755" spans="10:61" x14ac:dyDescent="0.2">
      <c r="J5755" s="7"/>
      <c r="K5755" s="7"/>
      <c r="L5755" s="7"/>
      <c r="M5755" s="7"/>
      <c r="N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R5755" s="7"/>
      <c r="AT5755" s="7"/>
      <c r="AV5755" s="7"/>
      <c r="AW5755" s="7"/>
      <c r="AX5755" s="7"/>
      <c r="AY5755" s="7"/>
      <c r="AZ5755" s="7"/>
      <c r="BA5755" s="7"/>
      <c r="BI5755" s="7"/>
    </row>
    <row r="5756" spans="10:61" x14ac:dyDescent="0.2">
      <c r="J5756" s="7"/>
      <c r="K5756" s="7"/>
      <c r="L5756" s="7"/>
      <c r="M5756" s="7"/>
      <c r="N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R5756" s="7"/>
      <c r="AT5756" s="7"/>
      <c r="AV5756" s="7"/>
      <c r="AW5756" s="7"/>
      <c r="AX5756" s="7"/>
      <c r="AY5756" s="7"/>
      <c r="AZ5756" s="7"/>
      <c r="BA5756" s="7"/>
      <c r="BI5756" s="7"/>
    </row>
    <row r="5757" spans="10:61" x14ac:dyDescent="0.2">
      <c r="J5757" s="7"/>
      <c r="K5757" s="7"/>
      <c r="L5757" s="7"/>
      <c r="M5757" s="7"/>
      <c r="N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R5757" s="7"/>
      <c r="AT5757" s="7"/>
      <c r="AV5757" s="7"/>
      <c r="AW5757" s="7"/>
      <c r="AX5757" s="7"/>
      <c r="AY5757" s="7"/>
      <c r="AZ5757" s="7"/>
      <c r="BA5757" s="7"/>
      <c r="BI5757" s="7"/>
    </row>
    <row r="5758" spans="10:61" x14ac:dyDescent="0.2">
      <c r="J5758" s="7"/>
      <c r="K5758" s="7"/>
      <c r="L5758" s="7"/>
      <c r="M5758" s="7"/>
      <c r="N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R5758" s="7"/>
      <c r="AT5758" s="7"/>
      <c r="AV5758" s="7"/>
      <c r="AW5758" s="7"/>
      <c r="AX5758" s="7"/>
      <c r="AY5758" s="7"/>
      <c r="AZ5758" s="7"/>
      <c r="BA5758" s="7"/>
      <c r="BI5758" s="7"/>
    </row>
    <row r="5759" spans="10:61" x14ac:dyDescent="0.2">
      <c r="J5759" s="7"/>
      <c r="K5759" s="7"/>
      <c r="L5759" s="7"/>
      <c r="M5759" s="7"/>
      <c r="N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R5759" s="7"/>
      <c r="AT5759" s="7"/>
      <c r="AV5759" s="7"/>
      <c r="AW5759" s="7"/>
      <c r="AX5759" s="7"/>
      <c r="AY5759" s="7"/>
      <c r="AZ5759" s="7"/>
      <c r="BA5759" s="7"/>
      <c r="BI5759" s="7"/>
    </row>
    <row r="5760" spans="10:61" x14ac:dyDescent="0.2">
      <c r="J5760" s="7"/>
      <c r="K5760" s="7"/>
      <c r="L5760" s="7"/>
      <c r="M5760" s="7"/>
      <c r="N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R5760" s="7"/>
      <c r="AT5760" s="7"/>
      <c r="AV5760" s="7"/>
      <c r="AW5760" s="7"/>
      <c r="AX5760" s="7"/>
      <c r="AY5760" s="7"/>
      <c r="AZ5760" s="7"/>
      <c r="BA5760" s="7"/>
      <c r="BI5760" s="7"/>
    </row>
    <row r="5761" spans="10:61" x14ac:dyDescent="0.2">
      <c r="J5761" s="7"/>
      <c r="K5761" s="7"/>
      <c r="L5761" s="7"/>
      <c r="M5761" s="7"/>
      <c r="N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R5761" s="7"/>
      <c r="AT5761" s="7"/>
      <c r="AV5761" s="7"/>
      <c r="AW5761" s="7"/>
      <c r="AX5761" s="7"/>
      <c r="AY5761" s="7"/>
      <c r="AZ5761" s="7"/>
      <c r="BA5761" s="7"/>
      <c r="BI5761" s="7"/>
    </row>
    <row r="5762" spans="10:61" x14ac:dyDescent="0.2">
      <c r="J5762" s="7"/>
      <c r="K5762" s="7"/>
      <c r="L5762" s="7"/>
      <c r="M5762" s="7"/>
      <c r="N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R5762" s="7"/>
      <c r="AT5762" s="7"/>
      <c r="AV5762" s="7"/>
      <c r="AW5762" s="7"/>
      <c r="AX5762" s="7"/>
      <c r="AY5762" s="7"/>
      <c r="AZ5762" s="7"/>
      <c r="BA5762" s="7"/>
      <c r="BI5762" s="7"/>
    </row>
    <row r="5763" spans="10:61" x14ac:dyDescent="0.2">
      <c r="J5763" s="7"/>
      <c r="K5763" s="7"/>
      <c r="L5763" s="7"/>
      <c r="M5763" s="7"/>
      <c r="N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R5763" s="7"/>
      <c r="AT5763" s="7"/>
      <c r="AV5763" s="7"/>
      <c r="AW5763" s="7"/>
      <c r="AX5763" s="7"/>
      <c r="AY5763" s="7"/>
      <c r="AZ5763" s="7"/>
      <c r="BA5763" s="7"/>
      <c r="BI5763" s="7"/>
    </row>
    <row r="5764" spans="10:61" x14ac:dyDescent="0.2">
      <c r="J5764" s="7"/>
      <c r="K5764" s="7"/>
      <c r="L5764" s="7"/>
      <c r="M5764" s="7"/>
      <c r="N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R5764" s="7"/>
      <c r="AT5764" s="7"/>
      <c r="AV5764" s="7"/>
      <c r="AW5764" s="7"/>
      <c r="AX5764" s="7"/>
      <c r="AY5764" s="7"/>
      <c r="AZ5764" s="7"/>
      <c r="BA5764" s="7"/>
      <c r="BI5764" s="7"/>
    </row>
    <row r="5765" spans="10:61" x14ac:dyDescent="0.2">
      <c r="J5765" s="7"/>
      <c r="K5765" s="7"/>
      <c r="L5765" s="7"/>
      <c r="M5765" s="7"/>
      <c r="N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R5765" s="7"/>
      <c r="AT5765" s="7"/>
      <c r="AV5765" s="7"/>
      <c r="AW5765" s="7"/>
      <c r="AX5765" s="7"/>
      <c r="AY5765" s="7"/>
      <c r="AZ5765" s="7"/>
      <c r="BA5765" s="7"/>
      <c r="BI5765" s="7"/>
    </row>
    <row r="5766" spans="10:61" x14ac:dyDescent="0.2">
      <c r="J5766" s="7"/>
      <c r="K5766" s="7"/>
      <c r="L5766" s="7"/>
      <c r="M5766" s="7"/>
      <c r="N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R5766" s="7"/>
      <c r="AT5766" s="7"/>
      <c r="AV5766" s="7"/>
      <c r="AW5766" s="7"/>
      <c r="AX5766" s="7"/>
      <c r="AY5766" s="7"/>
      <c r="AZ5766" s="7"/>
      <c r="BA5766" s="7"/>
      <c r="BI5766" s="7"/>
    </row>
    <row r="5767" spans="10:61" x14ac:dyDescent="0.2">
      <c r="J5767" s="7"/>
      <c r="K5767" s="7"/>
      <c r="L5767" s="7"/>
      <c r="M5767" s="7"/>
      <c r="N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R5767" s="7"/>
      <c r="AT5767" s="7"/>
      <c r="AV5767" s="7"/>
      <c r="AW5767" s="7"/>
      <c r="AX5767" s="7"/>
      <c r="AY5767" s="7"/>
      <c r="AZ5767" s="7"/>
      <c r="BA5767" s="7"/>
      <c r="BI5767" s="7"/>
    </row>
    <row r="5768" spans="10:61" x14ac:dyDescent="0.2">
      <c r="J5768" s="7"/>
      <c r="K5768" s="7"/>
      <c r="L5768" s="7"/>
      <c r="M5768" s="7"/>
      <c r="N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R5768" s="7"/>
      <c r="AT5768" s="7"/>
      <c r="AV5768" s="7"/>
      <c r="AW5768" s="7"/>
      <c r="AX5768" s="7"/>
      <c r="AY5768" s="7"/>
      <c r="AZ5768" s="7"/>
      <c r="BA5768" s="7"/>
      <c r="BI5768" s="7"/>
    </row>
    <row r="5769" spans="10:61" x14ac:dyDescent="0.2">
      <c r="J5769" s="7"/>
      <c r="K5769" s="7"/>
      <c r="L5769" s="7"/>
      <c r="M5769" s="7"/>
      <c r="N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R5769" s="7"/>
      <c r="AT5769" s="7"/>
      <c r="AV5769" s="7"/>
      <c r="AW5769" s="7"/>
      <c r="AX5769" s="7"/>
      <c r="AY5769" s="7"/>
      <c r="AZ5769" s="7"/>
      <c r="BA5769" s="7"/>
      <c r="BI5769" s="7"/>
    </row>
    <row r="5770" spans="10:61" x14ac:dyDescent="0.2">
      <c r="J5770" s="7"/>
      <c r="K5770" s="7"/>
      <c r="L5770" s="7"/>
      <c r="M5770" s="7"/>
      <c r="N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R5770" s="7"/>
      <c r="AT5770" s="7"/>
      <c r="AV5770" s="7"/>
      <c r="AW5770" s="7"/>
      <c r="AX5770" s="7"/>
      <c r="AY5770" s="7"/>
      <c r="AZ5770" s="7"/>
      <c r="BA5770" s="7"/>
      <c r="BI5770" s="7"/>
    </row>
    <row r="5771" spans="10:61" x14ac:dyDescent="0.2">
      <c r="J5771" s="7"/>
      <c r="K5771" s="7"/>
      <c r="L5771" s="7"/>
      <c r="M5771" s="7"/>
      <c r="N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R5771" s="7"/>
      <c r="AT5771" s="7"/>
      <c r="AV5771" s="7"/>
      <c r="AW5771" s="7"/>
      <c r="AX5771" s="7"/>
      <c r="AY5771" s="7"/>
      <c r="AZ5771" s="7"/>
      <c r="BA5771" s="7"/>
      <c r="BI5771" s="7"/>
    </row>
    <row r="5772" spans="10:61" x14ac:dyDescent="0.2">
      <c r="J5772" s="7"/>
      <c r="K5772" s="7"/>
      <c r="L5772" s="7"/>
      <c r="M5772" s="7"/>
      <c r="N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R5772" s="7"/>
      <c r="AT5772" s="7"/>
      <c r="AV5772" s="7"/>
      <c r="AW5772" s="7"/>
      <c r="AX5772" s="7"/>
      <c r="AY5772" s="7"/>
      <c r="AZ5772" s="7"/>
      <c r="BA5772" s="7"/>
      <c r="BI5772" s="7"/>
    </row>
    <row r="5773" spans="10:61" x14ac:dyDescent="0.2">
      <c r="J5773" s="7"/>
      <c r="K5773" s="7"/>
      <c r="L5773" s="7"/>
      <c r="M5773" s="7"/>
      <c r="N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R5773" s="7"/>
      <c r="AT5773" s="7"/>
      <c r="AV5773" s="7"/>
      <c r="AW5773" s="7"/>
      <c r="AX5773" s="7"/>
      <c r="AY5773" s="7"/>
      <c r="AZ5773" s="7"/>
      <c r="BA5773" s="7"/>
      <c r="BI5773" s="7"/>
    </row>
    <row r="5774" spans="10:61" x14ac:dyDescent="0.2">
      <c r="J5774" s="7"/>
      <c r="K5774" s="7"/>
      <c r="L5774" s="7"/>
      <c r="M5774" s="7"/>
      <c r="N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R5774" s="7"/>
      <c r="AT5774" s="7"/>
      <c r="AV5774" s="7"/>
      <c r="AW5774" s="7"/>
      <c r="AX5774" s="7"/>
      <c r="AY5774" s="7"/>
      <c r="AZ5774" s="7"/>
      <c r="BA5774" s="7"/>
      <c r="BI5774" s="7"/>
    </row>
    <row r="5775" spans="10:61" x14ac:dyDescent="0.2">
      <c r="J5775" s="7"/>
      <c r="K5775" s="7"/>
      <c r="L5775" s="7"/>
      <c r="M5775" s="7"/>
      <c r="N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R5775" s="7"/>
      <c r="AT5775" s="7"/>
      <c r="AV5775" s="7"/>
      <c r="AW5775" s="7"/>
      <c r="AX5775" s="7"/>
      <c r="AY5775" s="7"/>
      <c r="AZ5775" s="7"/>
      <c r="BA5775" s="7"/>
      <c r="BI5775" s="7"/>
    </row>
    <row r="5776" spans="10:61" x14ac:dyDescent="0.2">
      <c r="J5776" s="7"/>
      <c r="K5776" s="7"/>
      <c r="L5776" s="7"/>
      <c r="M5776" s="7"/>
      <c r="N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R5776" s="7"/>
      <c r="AT5776" s="7"/>
      <c r="AV5776" s="7"/>
      <c r="AW5776" s="7"/>
      <c r="AX5776" s="7"/>
      <c r="AY5776" s="7"/>
      <c r="AZ5776" s="7"/>
      <c r="BA5776" s="7"/>
      <c r="BI5776" s="7"/>
    </row>
    <row r="5777" spans="10:61" x14ac:dyDescent="0.2">
      <c r="J5777" s="7"/>
      <c r="K5777" s="7"/>
      <c r="L5777" s="7"/>
      <c r="M5777" s="7"/>
      <c r="N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R5777" s="7"/>
      <c r="AT5777" s="7"/>
      <c r="AV5777" s="7"/>
      <c r="AW5777" s="7"/>
      <c r="AX5777" s="7"/>
      <c r="AY5777" s="7"/>
      <c r="AZ5777" s="7"/>
      <c r="BA5777" s="7"/>
      <c r="BI5777" s="7"/>
    </row>
    <row r="5778" spans="10:61" x14ac:dyDescent="0.2">
      <c r="J5778" s="7"/>
      <c r="K5778" s="7"/>
      <c r="L5778" s="7"/>
      <c r="M5778" s="7"/>
      <c r="N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R5778" s="7"/>
      <c r="AT5778" s="7"/>
      <c r="AV5778" s="7"/>
      <c r="AW5778" s="7"/>
      <c r="AX5778" s="7"/>
      <c r="AY5778" s="7"/>
      <c r="AZ5778" s="7"/>
      <c r="BA5778" s="7"/>
      <c r="BI5778" s="7"/>
    </row>
    <row r="5779" spans="10:61" x14ac:dyDescent="0.2">
      <c r="J5779" s="7"/>
      <c r="K5779" s="7"/>
      <c r="L5779" s="7"/>
      <c r="M5779" s="7"/>
      <c r="N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R5779" s="7"/>
      <c r="AT5779" s="7"/>
      <c r="AV5779" s="7"/>
      <c r="AW5779" s="7"/>
      <c r="AX5779" s="7"/>
      <c r="AY5779" s="7"/>
      <c r="AZ5779" s="7"/>
      <c r="BA5779" s="7"/>
      <c r="BI5779" s="7"/>
    </row>
    <row r="5780" spans="10:61" x14ac:dyDescent="0.2">
      <c r="J5780" s="7"/>
      <c r="K5780" s="7"/>
      <c r="L5780" s="7"/>
      <c r="M5780" s="7"/>
      <c r="N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R5780" s="7"/>
      <c r="AT5780" s="7"/>
      <c r="AV5780" s="7"/>
      <c r="AW5780" s="7"/>
      <c r="AX5780" s="7"/>
      <c r="AY5780" s="7"/>
      <c r="AZ5780" s="7"/>
      <c r="BA5780" s="7"/>
      <c r="BI5780" s="7"/>
    </row>
    <row r="5781" spans="10:61" x14ac:dyDescent="0.2">
      <c r="J5781" s="7"/>
      <c r="K5781" s="7"/>
      <c r="L5781" s="7"/>
      <c r="M5781" s="7"/>
      <c r="N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R5781" s="7"/>
      <c r="AT5781" s="7"/>
      <c r="AV5781" s="7"/>
      <c r="AW5781" s="7"/>
      <c r="AX5781" s="7"/>
      <c r="AY5781" s="7"/>
      <c r="AZ5781" s="7"/>
      <c r="BA5781" s="7"/>
      <c r="BI5781" s="7"/>
    </row>
    <row r="5782" spans="10:61" x14ac:dyDescent="0.2">
      <c r="J5782" s="7"/>
      <c r="K5782" s="7"/>
      <c r="L5782" s="7"/>
      <c r="M5782" s="7"/>
      <c r="N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R5782" s="7"/>
      <c r="AT5782" s="7"/>
      <c r="AV5782" s="7"/>
      <c r="AW5782" s="7"/>
      <c r="AX5782" s="7"/>
      <c r="AY5782" s="7"/>
      <c r="AZ5782" s="7"/>
      <c r="BA5782" s="7"/>
      <c r="BI5782" s="7"/>
    </row>
    <row r="5783" spans="10:61" x14ac:dyDescent="0.2">
      <c r="J5783" s="7"/>
      <c r="K5783" s="7"/>
      <c r="L5783" s="7"/>
      <c r="M5783" s="7"/>
      <c r="N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R5783" s="7"/>
      <c r="AT5783" s="7"/>
      <c r="AV5783" s="7"/>
      <c r="AW5783" s="7"/>
      <c r="AX5783" s="7"/>
      <c r="AY5783" s="7"/>
      <c r="AZ5783" s="7"/>
      <c r="BA5783" s="7"/>
      <c r="BI5783" s="7"/>
    </row>
    <row r="5784" spans="10:61" x14ac:dyDescent="0.2">
      <c r="J5784" s="7"/>
      <c r="K5784" s="7"/>
      <c r="L5784" s="7"/>
      <c r="M5784" s="7"/>
      <c r="N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R5784" s="7"/>
      <c r="AT5784" s="7"/>
      <c r="AV5784" s="7"/>
      <c r="AW5784" s="7"/>
      <c r="AX5784" s="7"/>
      <c r="AY5784" s="7"/>
      <c r="AZ5784" s="7"/>
      <c r="BA5784" s="7"/>
      <c r="BI5784" s="7"/>
    </row>
    <row r="5785" spans="10:61" x14ac:dyDescent="0.2">
      <c r="J5785" s="7"/>
      <c r="K5785" s="7"/>
      <c r="L5785" s="7"/>
      <c r="M5785" s="7"/>
      <c r="N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R5785" s="7"/>
      <c r="AT5785" s="7"/>
      <c r="AV5785" s="7"/>
      <c r="AW5785" s="7"/>
      <c r="AX5785" s="7"/>
      <c r="AY5785" s="7"/>
      <c r="AZ5785" s="7"/>
      <c r="BA5785" s="7"/>
      <c r="BI5785" s="7"/>
    </row>
    <row r="5786" spans="10:61" x14ac:dyDescent="0.2">
      <c r="J5786" s="7"/>
      <c r="K5786" s="7"/>
      <c r="L5786" s="7"/>
      <c r="M5786" s="7"/>
      <c r="N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R5786" s="7"/>
      <c r="AT5786" s="7"/>
      <c r="AV5786" s="7"/>
      <c r="AW5786" s="7"/>
      <c r="AX5786" s="7"/>
      <c r="AY5786" s="7"/>
      <c r="AZ5786" s="7"/>
      <c r="BA5786" s="7"/>
      <c r="BI5786" s="7"/>
    </row>
    <row r="5787" spans="10:61" x14ac:dyDescent="0.2">
      <c r="J5787" s="7"/>
      <c r="K5787" s="7"/>
      <c r="L5787" s="7"/>
      <c r="M5787" s="7"/>
      <c r="N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R5787" s="7"/>
      <c r="AT5787" s="7"/>
      <c r="AV5787" s="7"/>
      <c r="AW5787" s="7"/>
      <c r="AX5787" s="7"/>
      <c r="AY5787" s="7"/>
      <c r="AZ5787" s="7"/>
      <c r="BA5787" s="7"/>
      <c r="BI5787" s="7"/>
    </row>
    <row r="5788" spans="10:61" x14ac:dyDescent="0.2">
      <c r="J5788" s="7"/>
      <c r="K5788" s="7"/>
      <c r="L5788" s="7"/>
      <c r="M5788" s="7"/>
      <c r="N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R5788" s="7"/>
      <c r="AT5788" s="7"/>
      <c r="AV5788" s="7"/>
      <c r="AW5788" s="7"/>
      <c r="AX5788" s="7"/>
      <c r="AY5788" s="7"/>
      <c r="AZ5788" s="7"/>
      <c r="BA5788" s="7"/>
      <c r="BI5788" s="7"/>
    </row>
    <row r="5789" spans="10:61" x14ac:dyDescent="0.2">
      <c r="J5789" s="7"/>
      <c r="K5789" s="7"/>
      <c r="L5789" s="7"/>
      <c r="M5789" s="7"/>
      <c r="N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R5789" s="7"/>
      <c r="AT5789" s="7"/>
      <c r="AV5789" s="7"/>
      <c r="AW5789" s="7"/>
      <c r="AX5789" s="7"/>
      <c r="AY5789" s="7"/>
      <c r="AZ5789" s="7"/>
      <c r="BA5789" s="7"/>
      <c r="BI5789" s="7"/>
    </row>
    <row r="5790" spans="10:61" x14ac:dyDescent="0.2">
      <c r="J5790" s="7"/>
      <c r="K5790" s="7"/>
      <c r="L5790" s="7"/>
      <c r="M5790" s="7"/>
      <c r="N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R5790" s="7"/>
      <c r="AT5790" s="7"/>
      <c r="AV5790" s="7"/>
      <c r="AW5790" s="7"/>
      <c r="AX5790" s="7"/>
      <c r="AY5790" s="7"/>
      <c r="AZ5790" s="7"/>
      <c r="BA5790" s="7"/>
      <c r="BI5790" s="7"/>
    </row>
    <row r="5791" spans="10:61" x14ac:dyDescent="0.2">
      <c r="J5791" s="7"/>
      <c r="K5791" s="7"/>
      <c r="L5791" s="7"/>
      <c r="M5791" s="7"/>
      <c r="N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R5791" s="7"/>
      <c r="AT5791" s="7"/>
      <c r="AV5791" s="7"/>
      <c r="AW5791" s="7"/>
      <c r="AX5791" s="7"/>
      <c r="AY5791" s="7"/>
      <c r="AZ5791" s="7"/>
      <c r="BA5791" s="7"/>
      <c r="BI5791" s="7"/>
    </row>
    <row r="5792" spans="10:61" x14ac:dyDescent="0.2">
      <c r="J5792" s="7"/>
      <c r="K5792" s="7"/>
      <c r="L5792" s="7"/>
      <c r="M5792" s="7"/>
      <c r="N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R5792" s="7"/>
      <c r="AT5792" s="7"/>
      <c r="AV5792" s="7"/>
      <c r="AW5792" s="7"/>
      <c r="AX5792" s="7"/>
      <c r="AY5792" s="7"/>
      <c r="AZ5792" s="7"/>
      <c r="BA5792" s="7"/>
      <c r="BI5792" s="7"/>
    </row>
    <row r="5793" spans="10:61" x14ac:dyDescent="0.2">
      <c r="J5793" s="7"/>
      <c r="K5793" s="7"/>
      <c r="L5793" s="7"/>
      <c r="M5793" s="7"/>
      <c r="N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R5793" s="7"/>
      <c r="AT5793" s="7"/>
      <c r="AV5793" s="7"/>
      <c r="AW5793" s="7"/>
      <c r="AX5793" s="7"/>
      <c r="AY5793" s="7"/>
      <c r="AZ5793" s="7"/>
      <c r="BA5793" s="7"/>
      <c r="BI5793" s="7"/>
    </row>
    <row r="5794" spans="10:61" x14ac:dyDescent="0.2">
      <c r="J5794" s="7"/>
      <c r="K5794" s="7"/>
      <c r="L5794" s="7"/>
      <c r="M5794" s="7"/>
      <c r="N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R5794" s="7"/>
      <c r="AT5794" s="7"/>
      <c r="AV5794" s="7"/>
      <c r="AW5794" s="7"/>
      <c r="AX5794" s="7"/>
      <c r="AY5794" s="7"/>
      <c r="AZ5794" s="7"/>
      <c r="BA5794" s="7"/>
      <c r="BI5794" s="7"/>
    </row>
    <row r="5795" spans="10:61" x14ac:dyDescent="0.2">
      <c r="J5795" s="7"/>
      <c r="K5795" s="7"/>
      <c r="L5795" s="7"/>
      <c r="M5795" s="7"/>
      <c r="N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R5795" s="7"/>
      <c r="AT5795" s="7"/>
      <c r="AV5795" s="7"/>
      <c r="AW5795" s="7"/>
      <c r="AX5795" s="7"/>
      <c r="AY5795" s="7"/>
      <c r="AZ5795" s="7"/>
      <c r="BA5795" s="7"/>
      <c r="BI5795" s="7"/>
    </row>
    <row r="5796" spans="10:61" x14ac:dyDescent="0.2">
      <c r="J5796" s="7"/>
      <c r="K5796" s="7"/>
      <c r="L5796" s="7"/>
      <c r="M5796" s="7"/>
      <c r="N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R5796" s="7"/>
      <c r="AT5796" s="7"/>
      <c r="AV5796" s="7"/>
      <c r="AW5796" s="7"/>
      <c r="AX5796" s="7"/>
      <c r="AY5796" s="7"/>
      <c r="AZ5796" s="7"/>
      <c r="BA5796" s="7"/>
      <c r="BI5796" s="7"/>
    </row>
    <row r="5797" spans="10:61" x14ac:dyDescent="0.2">
      <c r="J5797" s="7"/>
      <c r="K5797" s="7"/>
      <c r="L5797" s="7"/>
      <c r="M5797" s="7"/>
      <c r="N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R5797" s="7"/>
      <c r="AT5797" s="7"/>
      <c r="AV5797" s="7"/>
      <c r="AW5797" s="7"/>
      <c r="AX5797" s="7"/>
      <c r="AY5797" s="7"/>
      <c r="AZ5797" s="7"/>
      <c r="BA5797" s="7"/>
      <c r="BI5797" s="7"/>
    </row>
    <row r="5798" spans="10:61" x14ac:dyDescent="0.2">
      <c r="J5798" s="7"/>
      <c r="K5798" s="7"/>
      <c r="L5798" s="7"/>
      <c r="M5798" s="7"/>
      <c r="N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R5798" s="7"/>
      <c r="AT5798" s="7"/>
      <c r="AV5798" s="7"/>
      <c r="AW5798" s="7"/>
      <c r="AX5798" s="7"/>
      <c r="AY5798" s="7"/>
      <c r="AZ5798" s="7"/>
      <c r="BA5798" s="7"/>
      <c r="BI5798" s="7"/>
    </row>
    <row r="5799" spans="10:61" x14ac:dyDescent="0.2">
      <c r="J5799" s="7"/>
      <c r="K5799" s="7"/>
      <c r="L5799" s="7"/>
      <c r="M5799" s="7"/>
      <c r="N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R5799" s="7"/>
      <c r="AT5799" s="7"/>
      <c r="AV5799" s="7"/>
      <c r="AW5799" s="7"/>
      <c r="AX5799" s="7"/>
      <c r="AY5799" s="7"/>
      <c r="AZ5799" s="7"/>
      <c r="BA5799" s="7"/>
      <c r="BI5799" s="7"/>
    </row>
    <row r="5800" spans="10:61" x14ac:dyDescent="0.2">
      <c r="J5800" s="7"/>
      <c r="K5800" s="7"/>
      <c r="L5800" s="7"/>
      <c r="M5800" s="7"/>
      <c r="N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R5800" s="7"/>
      <c r="AT5800" s="7"/>
      <c r="AV5800" s="7"/>
      <c r="AW5800" s="7"/>
      <c r="AX5800" s="7"/>
      <c r="AY5800" s="7"/>
      <c r="AZ5800" s="7"/>
      <c r="BA5800" s="7"/>
      <c r="BI5800" s="7"/>
    </row>
    <row r="5801" spans="10:61" x14ac:dyDescent="0.2">
      <c r="J5801" s="7"/>
      <c r="K5801" s="7"/>
      <c r="L5801" s="7"/>
      <c r="M5801" s="7"/>
      <c r="N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R5801" s="7"/>
      <c r="AT5801" s="7"/>
      <c r="AV5801" s="7"/>
      <c r="AW5801" s="7"/>
      <c r="AX5801" s="7"/>
      <c r="AY5801" s="7"/>
      <c r="AZ5801" s="7"/>
      <c r="BA5801" s="7"/>
      <c r="BI5801" s="7"/>
    </row>
    <row r="5802" spans="10:61" x14ac:dyDescent="0.2">
      <c r="J5802" s="7"/>
      <c r="K5802" s="7"/>
      <c r="L5802" s="7"/>
      <c r="M5802" s="7"/>
      <c r="N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R5802" s="7"/>
      <c r="AT5802" s="7"/>
      <c r="AV5802" s="7"/>
      <c r="AW5802" s="7"/>
      <c r="AX5802" s="7"/>
      <c r="AY5802" s="7"/>
      <c r="AZ5802" s="7"/>
      <c r="BA5802" s="7"/>
      <c r="BI5802" s="7"/>
    </row>
    <row r="5803" spans="10:61" x14ac:dyDescent="0.2">
      <c r="J5803" s="7"/>
      <c r="K5803" s="7"/>
      <c r="L5803" s="7"/>
      <c r="M5803" s="7"/>
      <c r="N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R5803" s="7"/>
      <c r="AT5803" s="7"/>
      <c r="AV5803" s="7"/>
      <c r="AW5803" s="7"/>
      <c r="AX5803" s="7"/>
      <c r="AY5803" s="7"/>
      <c r="AZ5803" s="7"/>
      <c r="BA5803" s="7"/>
      <c r="BI5803" s="7"/>
    </row>
    <row r="5804" spans="10:61" x14ac:dyDescent="0.2">
      <c r="J5804" s="7"/>
      <c r="K5804" s="7"/>
      <c r="L5804" s="7"/>
      <c r="M5804" s="7"/>
      <c r="N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R5804" s="7"/>
      <c r="AT5804" s="7"/>
      <c r="AV5804" s="7"/>
      <c r="AW5804" s="7"/>
      <c r="AX5804" s="7"/>
      <c r="AY5804" s="7"/>
      <c r="AZ5804" s="7"/>
      <c r="BA5804" s="7"/>
      <c r="BI5804" s="7"/>
    </row>
    <row r="5805" spans="10:61" x14ac:dyDescent="0.2">
      <c r="J5805" s="7"/>
      <c r="K5805" s="7"/>
      <c r="L5805" s="7"/>
      <c r="M5805" s="7"/>
      <c r="N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R5805" s="7"/>
      <c r="AT5805" s="7"/>
      <c r="AV5805" s="7"/>
      <c r="AW5805" s="7"/>
      <c r="AX5805" s="7"/>
      <c r="AY5805" s="7"/>
      <c r="AZ5805" s="7"/>
      <c r="BA5805" s="7"/>
      <c r="BI5805" s="7"/>
    </row>
    <row r="5806" spans="10:61" x14ac:dyDescent="0.2">
      <c r="J5806" s="7"/>
      <c r="K5806" s="7"/>
      <c r="L5806" s="7"/>
      <c r="M5806" s="7"/>
      <c r="N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R5806" s="7"/>
      <c r="AT5806" s="7"/>
      <c r="AV5806" s="7"/>
      <c r="AW5806" s="7"/>
      <c r="AX5806" s="7"/>
      <c r="AY5806" s="7"/>
      <c r="AZ5806" s="7"/>
      <c r="BA5806" s="7"/>
      <c r="BI5806" s="7"/>
    </row>
    <row r="5807" spans="10:61" x14ac:dyDescent="0.2">
      <c r="J5807" s="7"/>
      <c r="K5807" s="7"/>
      <c r="L5807" s="7"/>
      <c r="M5807" s="7"/>
      <c r="N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R5807" s="7"/>
      <c r="AT5807" s="7"/>
      <c r="AV5807" s="7"/>
      <c r="AW5807" s="7"/>
      <c r="AX5807" s="7"/>
      <c r="AY5807" s="7"/>
      <c r="AZ5807" s="7"/>
      <c r="BA5807" s="7"/>
      <c r="BI5807" s="7"/>
    </row>
    <row r="5808" spans="10:61" x14ac:dyDescent="0.2">
      <c r="J5808" s="7"/>
      <c r="K5808" s="7"/>
      <c r="L5808" s="7"/>
      <c r="M5808" s="7"/>
      <c r="N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R5808" s="7"/>
      <c r="AT5808" s="7"/>
      <c r="AV5808" s="7"/>
      <c r="AW5808" s="7"/>
      <c r="AX5808" s="7"/>
      <c r="AY5808" s="7"/>
      <c r="AZ5808" s="7"/>
      <c r="BA5808" s="7"/>
      <c r="BI5808" s="7"/>
    </row>
    <row r="5809" spans="10:61" x14ac:dyDescent="0.2">
      <c r="J5809" s="7"/>
      <c r="K5809" s="7"/>
      <c r="L5809" s="7"/>
      <c r="M5809" s="7"/>
      <c r="N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R5809" s="7"/>
      <c r="AT5809" s="7"/>
      <c r="AV5809" s="7"/>
      <c r="AW5809" s="7"/>
      <c r="AX5809" s="7"/>
      <c r="AY5809" s="7"/>
      <c r="AZ5809" s="7"/>
      <c r="BA5809" s="7"/>
      <c r="BI5809" s="7"/>
    </row>
    <row r="5810" spans="10:61" x14ac:dyDescent="0.2">
      <c r="J5810" s="7"/>
      <c r="K5810" s="7"/>
      <c r="L5810" s="7"/>
      <c r="M5810" s="7"/>
      <c r="N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R5810" s="7"/>
      <c r="AT5810" s="7"/>
      <c r="AV5810" s="7"/>
      <c r="AW5810" s="7"/>
      <c r="AX5810" s="7"/>
      <c r="AY5810" s="7"/>
      <c r="AZ5810" s="7"/>
      <c r="BA5810" s="7"/>
      <c r="BI5810" s="7"/>
    </row>
    <row r="5811" spans="10:61" x14ac:dyDescent="0.2">
      <c r="J5811" s="7"/>
      <c r="K5811" s="7"/>
      <c r="L5811" s="7"/>
      <c r="M5811" s="7"/>
      <c r="N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R5811" s="7"/>
      <c r="AT5811" s="7"/>
      <c r="AV5811" s="7"/>
      <c r="AW5811" s="7"/>
      <c r="AX5811" s="7"/>
      <c r="AY5811" s="7"/>
      <c r="AZ5811" s="7"/>
      <c r="BA5811" s="7"/>
      <c r="BI5811" s="7"/>
    </row>
    <row r="5812" spans="10:61" x14ac:dyDescent="0.2">
      <c r="J5812" s="7"/>
      <c r="K5812" s="7"/>
      <c r="L5812" s="7"/>
      <c r="M5812" s="7"/>
      <c r="N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R5812" s="7"/>
      <c r="AT5812" s="7"/>
      <c r="AV5812" s="7"/>
      <c r="AW5812" s="7"/>
      <c r="AX5812" s="7"/>
      <c r="AY5812" s="7"/>
      <c r="AZ5812" s="7"/>
      <c r="BA5812" s="7"/>
      <c r="BI5812" s="7"/>
    </row>
    <row r="5813" spans="10:61" x14ac:dyDescent="0.2">
      <c r="J5813" s="7"/>
      <c r="K5813" s="7"/>
      <c r="L5813" s="7"/>
      <c r="M5813" s="7"/>
      <c r="N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R5813" s="7"/>
      <c r="AT5813" s="7"/>
      <c r="AV5813" s="7"/>
      <c r="AW5813" s="7"/>
      <c r="AX5813" s="7"/>
      <c r="AY5813" s="7"/>
      <c r="AZ5813" s="7"/>
      <c r="BA5813" s="7"/>
      <c r="BI5813" s="7"/>
    </row>
    <row r="5814" spans="10:61" x14ac:dyDescent="0.2">
      <c r="J5814" s="7"/>
      <c r="K5814" s="7"/>
      <c r="L5814" s="7"/>
      <c r="M5814" s="7"/>
      <c r="N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R5814" s="7"/>
      <c r="AT5814" s="7"/>
      <c r="AV5814" s="7"/>
      <c r="AW5814" s="7"/>
      <c r="AX5814" s="7"/>
      <c r="AY5814" s="7"/>
      <c r="AZ5814" s="7"/>
      <c r="BA5814" s="7"/>
      <c r="BI5814" s="7"/>
    </row>
    <row r="5815" spans="10:61" x14ac:dyDescent="0.2">
      <c r="J5815" s="7"/>
      <c r="K5815" s="7"/>
      <c r="L5815" s="7"/>
      <c r="M5815" s="7"/>
      <c r="N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R5815" s="7"/>
      <c r="AT5815" s="7"/>
      <c r="AV5815" s="7"/>
      <c r="AW5815" s="7"/>
      <c r="AX5815" s="7"/>
      <c r="AY5815" s="7"/>
      <c r="AZ5815" s="7"/>
      <c r="BA5815" s="7"/>
      <c r="BI5815" s="7"/>
    </row>
    <row r="5816" spans="10:61" x14ac:dyDescent="0.2">
      <c r="J5816" s="7"/>
      <c r="K5816" s="7"/>
      <c r="L5816" s="7"/>
      <c r="M5816" s="7"/>
      <c r="N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R5816" s="7"/>
      <c r="AT5816" s="7"/>
      <c r="AV5816" s="7"/>
      <c r="AW5816" s="7"/>
      <c r="AX5816" s="7"/>
      <c r="AY5816" s="7"/>
      <c r="AZ5816" s="7"/>
      <c r="BA5816" s="7"/>
      <c r="BI5816" s="7"/>
    </row>
    <row r="5817" spans="10:61" x14ac:dyDescent="0.2">
      <c r="J5817" s="7"/>
      <c r="K5817" s="7"/>
      <c r="L5817" s="7"/>
      <c r="M5817" s="7"/>
      <c r="N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R5817" s="7"/>
      <c r="AT5817" s="7"/>
      <c r="AV5817" s="7"/>
      <c r="AW5817" s="7"/>
      <c r="AX5817" s="7"/>
      <c r="AY5817" s="7"/>
      <c r="AZ5817" s="7"/>
      <c r="BA5817" s="7"/>
      <c r="BI5817" s="7"/>
    </row>
    <row r="5818" spans="10:61" x14ac:dyDescent="0.2">
      <c r="J5818" s="7"/>
      <c r="K5818" s="7"/>
      <c r="L5818" s="7"/>
      <c r="M5818" s="7"/>
      <c r="N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R5818" s="7"/>
      <c r="AT5818" s="7"/>
      <c r="AV5818" s="7"/>
      <c r="AW5818" s="7"/>
      <c r="AX5818" s="7"/>
      <c r="AY5818" s="7"/>
      <c r="AZ5818" s="7"/>
      <c r="BA5818" s="7"/>
      <c r="BI5818" s="7"/>
    </row>
    <row r="5819" spans="10:61" x14ac:dyDescent="0.2">
      <c r="J5819" s="7"/>
      <c r="K5819" s="7"/>
      <c r="L5819" s="7"/>
      <c r="M5819" s="7"/>
      <c r="N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R5819" s="7"/>
      <c r="AT5819" s="7"/>
      <c r="AV5819" s="7"/>
      <c r="AW5819" s="7"/>
      <c r="AX5819" s="7"/>
      <c r="AY5819" s="7"/>
      <c r="AZ5819" s="7"/>
      <c r="BA5819" s="7"/>
      <c r="BI5819" s="7"/>
    </row>
    <row r="5820" spans="10:61" x14ac:dyDescent="0.2">
      <c r="J5820" s="7"/>
      <c r="K5820" s="7"/>
      <c r="L5820" s="7"/>
      <c r="M5820" s="7"/>
      <c r="N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R5820" s="7"/>
      <c r="AT5820" s="7"/>
      <c r="AV5820" s="7"/>
      <c r="AW5820" s="7"/>
      <c r="AX5820" s="7"/>
      <c r="AY5820" s="7"/>
      <c r="AZ5820" s="7"/>
      <c r="BA5820" s="7"/>
      <c r="BI5820" s="7"/>
    </row>
    <row r="5821" spans="10:61" x14ac:dyDescent="0.2">
      <c r="J5821" s="7"/>
      <c r="K5821" s="7"/>
      <c r="L5821" s="7"/>
      <c r="M5821" s="7"/>
      <c r="N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R5821" s="7"/>
      <c r="AT5821" s="7"/>
      <c r="AV5821" s="7"/>
      <c r="AW5821" s="7"/>
      <c r="AX5821" s="7"/>
      <c r="AY5821" s="7"/>
      <c r="AZ5821" s="7"/>
      <c r="BA5821" s="7"/>
      <c r="BI5821" s="7"/>
    </row>
    <row r="5822" spans="10:61" x14ac:dyDescent="0.2">
      <c r="J5822" s="7"/>
      <c r="K5822" s="7"/>
      <c r="L5822" s="7"/>
      <c r="M5822" s="7"/>
      <c r="N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R5822" s="7"/>
      <c r="AT5822" s="7"/>
      <c r="AV5822" s="7"/>
      <c r="AW5822" s="7"/>
      <c r="AX5822" s="7"/>
      <c r="AY5822" s="7"/>
      <c r="AZ5822" s="7"/>
      <c r="BA5822" s="7"/>
      <c r="BI5822" s="7"/>
    </row>
    <row r="5823" spans="10:61" x14ac:dyDescent="0.2">
      <c r="J5823" s="7"/>
      <c r="K5823" s="7"/>
      <c r="L5823" s="7"/>
      <c r="M5823" s="7"/>
      <c r="N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R5823" s="7"/>
      <c r="AT5823" s="7"/>
      <c r="AV5823" s="7"/>
      <c r="AW5823" s="7"/>
      <c r="AX5823" s="7"/>
      <c r="AY5823" s="7"/>
      <c r="AZ5823" s="7"/>
      <c r="BA5823" s="7"/>
      <c r="BI5823" s="7"/>
    </row>
    <row r="5824" spans="10:61" x14ac:dyDescent="0.2">
      <c r="J5824" s="7"/>
      <c r="K5824" s="7"/>
      <c r="L5824" s="7"/>
      <c r="M5824" s="7"/>
      <c r="N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R5824" s="7"/>
      <c r="AT5824" s="7"/>
      <c r="AV5824" s="7"/>
      <c r="AW5824" s="7"/>
      <c r="AX5824" s="7"/>
      <c r="AY5824" s="7"/>
      <c r="AZ5824" s="7"/>
      <c r="BA5824" s="7"/>
      <c r="BI5824" s="7"/>
    </row>
    <row r="5825" spans="10:61" x14ac:dyDescent="0.2">
      <c r="J5825" s="7"/>
      <c r="K5825" s="7"/>
      <c r="L5825" s="7"/>
      <c r="M5825" s="7"/>
      <c r="N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R5825" s="7"/>
      <c r="AT5825" s="7"/>
      <c r="AV5825" s="7"/>
      <c r="AW5825" s="7"/>
      <c r="AX5825" s="7"/>
      <c r="AY5825" s="7"/>
      <c r="AZ5825" s="7"/>
      <c r="BA5825" s="7"/>
      <c r="BI5825" s="7"/>
    </row>
    <row r="5826" spans="10:61" x14ac:dyDescent="0.2">
      <c r="J5826" s="7"/>
      <c r="K5826" s="7"/>
      <c r="L5826" s="7"/>
      <c r="M5826" s="7"/>
      <c r="N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R5826" s="7"/>
      <c r="AT5826" s="7"/>
      <c r="AV5826" s="7"/>
      <c r="AW5826" s="7"/>
      <c r="AX5826" s="7"/>
      <c r="AY5826" s="7"/>
      <c r="AZ5826" s="7"/>
      <c r="BA5826" s="7"/>
      <c r="BI5826" s="7"/>
    </row>
    <row r="5827" spans="10:61" x14ac:dyDescent="0.2">
      <c r="J5827" s="7"/>
      <c r="K5827" s="7"/>
      <c r="L5827" s="7"/>
      <c r="M5827" s="7"/>
      <c r="N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R5827" s="7"/>
      <c r="AT5827" s="7"/>
      <c r="AV5827" s="7"/>
      <c r="AW5827" s="7"/>
      <c r="AX5827" s="7"/>
      <c r="AY5827" s="7"/>
      <c r="AZ5827" s="7"/>
      <c r="BA5827" s="7"/>
      <c r="BI5827" s="7"/>
    </row>
    <row r="5828" spans="10:61" x14ac:dyDescent="0.2">
      <c r="J5828" s="7"/>
      <c r="K5828" s="7"/>
      <c r="L5828" s="7"/>
      <c r="M5828" s="7"/>
      <c r="N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R5828" s="7"/>
      <c r="AT5828" s="7"/>
      <c r="AV5828" s="7"/>
      <c r="AW5828" s="7"/>
      <c r="AX5828" s="7"/>
      <c r="AY5828" s="7"/>
      <c r="AZ5828" s="7"/>
      <c r="BA5828" s="7"/>
      <c r="BI5828" s="7"/>
    </row>
    <row r="5829" spans="10:61" x14ac:dyDescent="0.2">
      <c r="J5829" s="7"/>
      <c r="K5829" s="7"/>
      <c r="L5829" s="7"/>
      <c r="M5829" s="7"/>
      <c r="N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R5829" s="7"/>
      <c r="AT5829" s="7"/>
      <c r="AV5829" s="7"/>
      <c r="AW5829" s="7"/>
      <c r="AX5829" s="7"/>
      <c r="AY5829" s="7"/>
      <c r="AZ5829" s="7"/>
      <c r="BA5829" s="7"/>
      <c r="BI5829" s="7"/>
    </row>
    <row r="5830" spans="10:61" x14ac:dyDescent="0.2">
      <c r="J5830" s="7"/>
      <c r="K5830" s="7"/>
      <c r="L5830" s="7"/>
      <c r="M5830" s="7"/>
      <c r="N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R5830" s="7"/>
      <c r="AT5830" s="7"/>
      <c r="AV5830" s="7"/>
      <c r="AW5830" s="7"/>
      <c r="AX5830" s="7"/>
      <c r="AY5830" s="7"/>
      <c r="AZ5830" s="7"/>
      <c r="BA5830" s="7"/>
      <c r="BI5830" s="7"/>
    </row>
    <row r="5831" spans="10:61" x14ac:dyDescent="0.2">
      <c r="J5831" s="7"/>
      <c r="K5831" s="7"/>
      <c r="L5831" s="7"/>
      <c r="M5831" s="7"/>
      <c r="N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R5831" s="7"/>
      <c r="AT5831" s="7"/>
      <c r="AV5831" s="7"/>
      <c r="AW5831" s="7"/>
      <c r="AX5831" s="7"/>
      <c r="AY5831" s="7"/>
      <c r="AZ5831" s="7"/>
      <c r="BA5831" s="7"/>
      <c r="BI5831" s="7"/>
    </row>
    <row r="5832" spans="10:61" x14ac:dyDescent="0.2">
      <c r="J5832" s="7"/>
      <c r="K5832" s="7"/>
      <c r="L5832" s="7"/>
      <c r="M5832" s="7"/>
      <c r="N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R5832" s="7"/>
      <c r="AT5832" s="7"/>
      <c r="AV5832" s="7"/>
      <c r="AW5832" s="7"/>
      <c r="AX5832" s="7"/>
      <c r="AY5832" s="7"/>
      <c r="AZ5832" s="7"/>
      <c r="BA5832" s="7"/>
      <c r="BI5832" s="7"/>
    </row>
    <row r="5833" spans="10:61" x14ac:dyDescent="0.2">
      <c r="J5833" s="7"/>
      <c r="K5833" s="7"/>
      <c r="L5833" s="7"/>
      <c r="M5833" s="7"/>
      <c r="N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R5833" s="7"/>
      <c r="AT5833" s="7"/>
      <c r="AV5833" s="7"/>
      <c r="AW5833" s="7"/>
      <c r="AX5833" s="7"/>
      <c r="AY5833" s="7"/>
      <c r="AZ5833" s="7"/>
      <c r="BA5833" s="7"/>
      <c r="BI5833" s="7"/>
    </row>
    <row r="5834" spans="10:61" x14ac:dyDescent="0.2">
      <c r="J5834" s="7"/>
      <c r="K5834" s="7"/>
      <c r="L5834" s="7"/>
      <c r="M5834" s="7"/>
      <c r="N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R5834" s="7"/>
      <c r="AT5834" s="7"/>
      <c r="AV5834" s="7"/>
      <c r="AW5834" s="7"/>
      <c r="AX5834" s="7"/>
      <c r="AY5834" s="7"/>
      <c r="AZ5834" s="7"/>
      <c r="BA5834" s="7"/>
      <c r="BI5834" s="7"/>
    </row>
    <row r="5835" spans="10:61" x14ac:dyDescent="0.2">
      <c r="J5835" s="7"/>
      <c r="K5835" s="7"/>
      <c r="L5835" s="7"/>
      <c r="M5835" s="7"/>
      <c r="N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R5835" s="7"/>
      <c r="AT5835" s="7"/>
      <c r="AV5835" s="7"/>
      <c r="AW5835" s="7"/>
      <c r="AX5835" s="7"/>
      <c r="AY5835" s="7"/>
      <c r="AZ5835" s="7"/>
      <c r="BA5835" s="7"/>
      <c r="BI5835" s="7"/>
    </row>
    <row r="5836" spans="10:61" x14ac:dyDescent="0.2">
      <c r="J5836" s="7"/>
      <c r="K5836" s="7"/>
      <c r="L5836" s="7"/>
      <c r="M5836" s="7"/>
      <c r="N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R5836" s="7"/>
      <c r="AT5836" s="7"/>
      <c r="AV5836" s="7"/>
      <c r="AW5836" s="7"/>
      <c r="AX5836" s="7"/>
      <c r="AY5836" s="7"/>
      <c r="AZ5836" s="7"/>
      <c r="BA5836" s="7"/>
      <c r="BI5836" s="7"/>
    </row>
    <row r="5837" spans="10:61" x14ac:dyDescent="0.2">
      <c r="J5837" s="7"/>
      <c r="K5837" s="7"/>
      <c r="L5837" s="7"/>
      <c r="M5837" s="7"/>
      <c r="N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R5837" s="7"/>
      <c r="AT5837" s="7"/>
      <c r="AV5837" s="7"/>
      <c r="AW5837" s="7"/>
      <c r="AX5837" s="7"/>
      <c r="AY5837" s="7"/>
      <c r="AZ5837" s="7"/>
      <c r="BA5837" s="7"/>
      <c r="BI5837" s="7"/>
    </row>
    <row r="5838" spans="10:61" x14ac:dyDescent="0.2">
      <c r="J5838" s="7"/>
      <c r="K5838" s="7"/>
      <c r="L5838" s="7"/>
      <c r="M5838" s="7"/>
      <c r="N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R5838" s="7"/>
      <c r="AT5838" s="7"/>
      <c r="AV5838" s="7"/>
      <c r="AW5838" s="7"/>
      <c r="AX5838" s="7"/>
      <c r="AY5838" s="7"/>
      <c r="AZ5838" s="7"/>
      <c r="BA5838" s="7"/>
      <c r="BI5838" s="7"/>
    </row>
    <row r="5839" spans="10:61" x14ac:dyDescent="0.2">
      <c r="J5839" s="7"/>
      <c r="K5839" s="7"/>
      <c r="L5839" s="7"/>
      <c r="M5839" s="7"/>
      <c r="N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R5839" s="7"/>
      <c r="AT5839" s="7"/>
      <c r="AV5839" s="7"/>
      <c r="AW5839" s="7"/>
      <c r="AX5839" s="7"/>
      <c r="AY5839" s="7"/>
      <c r="AZ5839" s="7"/>
      <c r="BA5839" s="7"/>
      <c r="BI5839" s="7"/>
    </row>
    <row r="5840" spans="10:61" x14ac:dyDescent="0.2">
      <c r="J5840" s="7"/>
      <c r="K5840" s="7"/>
      <c r="L5840" s="7"/>
      <c r="M5840" s="7"/>
      <c r="N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R5840" s="7"/>
      <c r="AT5840" s="7"/>
      <c r="AV5840" s="7"/>
      <c r="AW5840" s="7"/>
      <c r="AX5840" s="7"/>
      <c r="AY5840" s="7"/>
      <c r="AZ5840" s="7"/>
      <c r="BA5840" s="7"/>
      <c r="BI5840" s="7"/>
    </row>
    <row r="5841" spans="10:61" x14ac:dyDescent="0.2">
      <c r="J5841" s="7"/>
      <c r="K5841" s="7"/>
      <c r="L5841" s="7"/>
      <c r="M5841" s="7"/>
      <c r="N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R5841" s="7"/>
      <c r="AT5841" s="7"/>
      <c r="AV5841" s="7"/>
      <c r="AW5841" s="7"/>
      <c r="AX5841" s="7"/>
      <c r="AY5841" s="7"/>
      <c r="AZ5841" s="7"/>
      <c r="BA5841" s="7"/>
      <c r="BI5841" s="7"/>
    </row>
    <row r="5842" spans="10:61" x14ac:dyDescent="0.2">
      <c r="J5842" s="7"/>
      <c r="K5842" s="7"/>
      <c r="L5842" s="7"/>
      <c r="M5842" s="7"/>
      <c r="N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R5842" s="7"/>
      <c r="AT5842" s="7"/>
      <c r="AV5842" s="7"/>
      <c r="AW5842" s="7"/>
      <c r="AX5842" s="7"/>
      <c r="AY5842" s="7"/>
      <c r="AZ5842" s="7"/>
      <c r="BA5842" s="7"/>
      <c r="BI5842" s="7"/>
    </row>
    <row r="5843" spans="10:61" x14ac:dyDescent="0.2">
      <c r="J5843" s="7"/>
      <c r="K5843" s="7"/>
      <c r="L5843" s="7"/>
      <c r="M5843" s="7"/>
      <c r="N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R5843" s="7"/>
      <c r="AT5843" s="7"/>
      <c r="AV5843" s="7"/>
      <c r="AW5843" s="7"/>
      <c r="AX5843" s="7"/>
      <c r="AY5843" s="7"/>
      <c r="AZ5843" s="7"/>
      <c r="BA5843" s="7"/>
      <c r="BI5843" s="7"/>
    </row>
    <row r="5844" spans="10:61" x14ac:dyDescent="0.2">
      <c r="J5844" s="7"/>
      <c r="K5844" s="7"/>
      <c r="L5844" s="7"/>
      <c r="M5844" s="7"/>
      <c r="N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R5844" s="7"/>
      <c r="AT5844" s="7"/>
      <c r="AV5844" s="7"/>
      <c r="AW5844" s="7"/>
      <c r="AX5844" s="7"/>
      <c r="AY5844" s="7"/>
      <c r="AZ5844" s="7"/>
      <c r="BA5844" s="7"/>
      <c r="BI5844" s="7"/>
    </row>
    <row r="5845" spans="10:61" x14ac:dyDescent="0.2">
      <c r="J5845" s="7"/>
      <c r="K5845" s="7"/>
      <c r="L5845" s="7"/>
      <c r="M5845" s="7"/>
      <c r="N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R5845" s="7"/>
      <c r="AT5845" s="7"/>
      <c r="AV5845" s="7"/>
      <c r="AW5845" s="7"/>
      <c r="AX5845" s="7"/>
      <c r="AY5845" s="7"/>
      <c r="AZ5845" s="7"/>
      <c r="BA5845" s="7"/>
      <c r="BI5845" s="7"/>
    </row>
    <row r="5846" spans="10:61" x14ac:dyDescent="0.2">
      <c r="J5846" s="7"/>
      <c r="K5846" s="7"/>
      <c r="L5846" s="7"/>
      <c r="M5846" s="7"/>
      <c r="N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R5846" s="7"/>
      <c r="AT5846" s="7"/>
      <c r="AV5846" s="7"/>
      <c r="AW5846" s="7"/>
      <c r="AX5846" s="7"/>
      <c r="AY5846" s="7"/>
      <c r="AZ5846" s="7"/>
      <c r="BA5846" s="7"/>
      <c r="BI5846" s="7"/>
    </row>
    <row r="5847" spans="10:61" x14ac:dyDescent="0.2">
      <c r="J5847" s="7"/>
      <c r="K5847" s="7"/>
      <c r="L5847" s="7"/>
      <c r="M5847" s="7"/>
      <c r="N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R5847" s="7"/>
      <c r="AT5847" s="7"/>
      <c r="AV5847" s="7"/>
      <c r="AW5847" s="7"/>
      <c r="AX5847" s="7"/>
      <c r="AY5847" s="7"/>
      <c r="AZ5847" s="7"/>
      <c r="BA5847" s="7"/>
      <c r="BI5847" s="7"/>
    </row>
    <row r="5848" spans="10:61" x14ac:dyDescent="0.2">
      <c r="J5848" s="7"/>
      <c r="K5848" s="7"/>
      <c r="L5848" s="7"/>
      <c r="M5848" s="7"/>
      <c r="N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R5848" s="7"/>
      <c r="AT5848" s="7"/>
      <c r="AV5848" s="7"/>
      <c r="AW5848" s="7"/>
      <c r="AX5848" s="7"/>
      <c r="AY5848" s="7"/>
      <c r="AZ5848" s="7"/>
      <c r="BA5848" s="7"/>
      <c r="BI5848" s="7"/>
    </row>
    <row r="5849" spans="10:61" x14ac:dyDescent="0.2">
      <c r="J5849" s="7"/>
      <c r="K5849" s="7"/>
      <c r="L5849" s="7"/>
      <c r="M5849" s="7"/>
      <c r="N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R5849" s="7"/>
      <c r="AT5849" s="7"/>
      <c r="AV5849" s="7"/>
      <c r="AW5849" s="7"/>
      <c r="AX5849" s="7"/>
      <c r="AY5849" s="7"/>
      <c r="AZ5849" s="7"/>
      <c r="BA5849" s="7"/>
      <c r="BI5849" s="7"/>
    </row>
    <row r="5850" spans="10:61" x14ac:dyDescent="0.2">
      <c r="J5850" s="7"/>
      <c r="K5850" s="7"/>
      <c r="L5850" s="7"/>
      <c r="M5850" s="7"/>
      <c r="N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R5850" s="7"/>
      <c r="AT5850" s="7"/>
      <c r="AV5850" s="7"/>
      <c r="AW5850" s="7"/>
      <c r="AX5850" s="7"/>
      <c r="AY5850" s="7"/>
      <c r="AZ5850" s="7"/>
      <c r="BA5850" s="7"/>
      <c r="BI5850" s="7"/>
    </row>
    <row r="5851" spans="10:61" x14ac:dyDescent="0.2">
      <c r="J5851" s="7"/>
      <c r="K5851" s="7"/>
      <c r="L5851" s="7"/>
      <c r="M5851" s="7"/>
      <c r="N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R5851" s="7"/>
      <c r="AT5851" s="7"/>
      <c r="AV5851" s="7"/>
      <c r="AW5851" s="7"/>
      <c r="AX5851" s="7"/>
      <c r="AY5851" s="7"/>
      <c r="AZ5851" s="7"/>
      <c r="BA5851" s="7"/>
      <c r="BI5851" s="7"/>
    </row>
    <row r="5852" spans="10:61" x14ac:dyDescent="0.2">
      <c r="J5852" s="7"/>
      <c r="K5852" s="7"/>
      <c r="L5852" s="7"/>
      <c r="M5852" s="7"/>
      <c r="N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R5852" s="7"/>
      <c r="AT5852" s="7"/>
      <c r="AV5852" s="7"/>
      <c r="AW5852" s="7"/>
      <c r="AX5852" s="7"/>
      <c r="AY5852" s="7"/>
      <c r="AZ5852" s="7"/>
      <c r="BA5852" s="7"/>
      <c r="BI5852" s="7"/>
    </row>
    <row r="5853" spans="10:61" x14ac:dyDescent="0.2">
      <c r="J5853" s="7"/>
      <c r="K5853" s="7"/>
      <c r="L5853" s="7"/>
      <c r="M5853" s="7"/>
      <c r="N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R5853" s="7"/>
      <c r="AT5853" s="7"/>
      <c r="AV5853" s="7"/>
      <c r="AW5853" s="7"/>
      <c r="AX5853" s="7"/>
      <c r="AY5853" s="7"/>
      <c r="AZ5853" s="7"/>
      <c r="BA5853" s="7"/>
      <c r="BI5853" s="7"/>
    </row>
    <row r="5854" spans="10:61" x14ac:dyDescent="0.2">
      <c r="J5854" s="7"/>
      <c r="K5854" s="7"/>
      <c r="L5854" s="7"/>
      <c r="M5854" s="7"/>
      <c r="N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R5854" s="7"/>
      <c r="AT5854" s="7"/>
      <c r="AV5854" s="7"/>
      <c r="AW5854" s="7"/>
      <c r="AX5854" s="7"/>
      <c r="AY5854" s="7"/>
      <c r="AZ5854" s="7"/>
      <c r="BA5854" s="7"/>
      <c r="BI5854" s="7"/>
    </row>
    <row r="5855" spans="10:61" x14ac:dyDescent="0.2">
      <c r="J5855" s="7"/>
      <c r="K5855" s="7"/>
      <c r="L5855" s="7"/>
      <c r="M5855" s="7"/>
      <c r="N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R5855" s="7"/>
      <c r="AT5855" s="7"/>
      <c r="AV5855" s="7"/>
      <c r="AW5855" s="7"/>
      <c r="AX5855" s="7"/>
      <c r="AY5855" s="7"/>
      <c r="AZ5855" s="7"/>
      <c r="BA5855" s="7"/>
      <c r="BI5855" s="7"/>
    </row>
    <row r="5856" spans="10:61" x14ac:dyDescent="0.2">
      <c r="J5856" s="7"/>
      <c r="K5856" s="7"/>
      <c r="L5856" s="7"/>
      <c r="M5856" s="7"/>
      <c r="N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R5856" s="7"/>
      <c r="AT5856" s="7"/>
      <c r="AV5856" s="7"/>
      <c r="AW5856" s="7"/>
      <c r="AX5856" s="7"/>
      <c r="AY5856" s="7"/>
      <c r="AZ5856" s="7"/>
      <c r="BA5856" s="7"/>
      <c r="BI5856" s="7"/>
    </row>
    <row r="5857" spans="10:61" x14ac:dyDescent="0.2">
      <c r="J5857" s="7"/>
      <c r="K5857" s="7"/>
      <c r="L5857" s="7"/>
      <c r="M5857" s="7"/>
      <c r="N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R5857" s="7"/>
      <c r="AT5857" s="7"/>
      <c r="AV5857" s="7"/>
      <c r="AW5857" s="7"/>
      <c r="AX5857" s="7"/>
      <c r="AY5857" s="7"/>
      <c r="AZ5857" s="7"/>
      <c r="BA5857" s="7"/>
      <c r="BI5857" s="7"/>
    </row>
    <row r="5858" spans="10:61" x14ac:dyDescent="0.2">
      <c r="J5858" s="7"/>
      <c r="K5858" s="7"/>
      <c r="L5858" s="7"/>
      <c r="M5858" s="7"/>
      <c r="N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R5858" s="7"/>
      <c r="AT5858" s="7"/>
      <c r="AV5858" s="7"/>
      <c r="AW5858" s="7"/>
      <c r="AX5858" s="7"/>
      <c r="AY5858" s="7"/>
      <c r="AZ5858" s="7"/>
      <c r="BA5858" s="7"/>
      <c r="BI5858" s="7"/>
    </row>
    <row r="5859" spans="10:61" x14ac:dyDescent="0.2">
      <c r="J5859" s="7"/>
      <c r="K5859" s="7"/>
      <c r="L5859" s="7"/>
      <c r="M5859" s="7"/>
      <c r="N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R5859" s="7"/>
      <c r="AT5859" s="7"/>
      <c r="AV5859" s="7"/>
      <c r="AW5859" s="7"/>
      <c r="AX5859" s="7"/>
      <c r="AY5859" s="7"/>
      <c r="AZ5859" s="7"/>
      <c r="BA5859" s="7"/>
      <c r="BI5859" s="7"/>
    </row>
    <row r="5860" spans="10:61" x14ac:dyDescent="0.2">
      <c r="J5860" s="7"/>
      <c r="K5860" s="7"/>
      <c r="L5860" s="7"/>
      <c r="M5860" s="7"/>
      <c r="N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R5860" s="7"/>
      <c r="AT5860" s="7"/>
      <c r="AV5860" s="7"/>
      <c r="AW5860" s="7"/>
      <c r="AX5860" s="7"/>
      <c r="AY5860" s="7"/>
      <c r="AZ5860" s="7"/>
      <c r="BA5860" s="7"/>
      <c r="BI5860" s="7"/>
    </row>
    <row r="5861" spans="10:61" x14ac:dyDescent="0.2">
      <c r="J5861" s="7"/>
      <c r="K5861" s="7"/>
      <c r="L5861" s="7"/>
      <c r="M5861" s="7"/>
      <c r="N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R5861" s="7"/>
      <c r="AT5861" s="7"/>
      <c r="AV5861" s="7"/>
      <c r="AW5861" s="7"/>
      <c r="AX5861" s="7"/>
      <c r="AY5861" s="7"/>
      <c r="AZ5861" s="7"/>
      <c r="BA5861" s="7"/>
      <c r="BI5861" s="7"/>
    </row>
    <row r="5862" spans="10:61" x14ac:dyDescent="0.2">
      <c r="J5862" s="7"/>
      <c r="K5862" s="7"/>
      <c r="L5862" s="7"/>
      <c r="M5862" s="7"/>
      <c r="N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R5862" s="7"/>
      <c r="AT5862" s="7"/>
      <c r="AV5862" s="7"/>
      <c r="AW5862" s="7"/>
      <c r="AX5862" s="7"/>
      <c r="AY5862" s="7"/>
      <c r="AZ5862" s="7"/>
      <c r="BA5862" s="7"/>
      <c r="BI5862" s="7"/>
    </row>
    <row r="5863" spans="10:61" x14ac:dyDescent="0.2">
      <c r="J5863" s="7"/>
      <c r="K5863" s="7"/>
      <c r="L5863" s="7"/>
      <c r="M5863" s="7"/>
      <c r="N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R5863" s="7"/>
      <c r="AT5863" s="7"/>
      <c r="AV5863" s="7"/>
      <c r="AW5863" s="7"/>
      <c r="AX5863" s="7"/>
      <c r="AY5863" s="7"/>
      <c r="AZ5863" s="7"/>
      <c r="BA5863" s="7"/>
      <c r="BI5863" s="7"/>
    </row>
    <row r="5864" spans="10:61" x14ac:dyDescent="0.2">
      <c r="J5864" s="7"/>
      <c r="K5864" s="7"/>
      <c r="L5864" s="7"/>
      <c r="M5864" s="7"/>
      <c r="N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R5864" s="7"/>
      <c r="AT5864" s="7"/>
      <c r="AV5864" s="7"/>
      <c r="AW5864" s="7"/>
      <c r="AX5864" s="7"/>
      <c r="AY5864" s="7"/>
      <c r="AZ5864" s="7"/>
      <c r="BA5864" s="7"/>
      <c r="BI5864" s="7"/>
    </row>
    <row r="5865" spans="10:61" x14ac:dyDescent="0.2">
      <c r="J5865" s="7"/>
      <c r="K5865" s="7"/>
      <c r="L5865" s="7"/>
      <c r="M5865" s="7"/>
      <c r="N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R5865" s="7"/>
      <c r="AT5865" s="7"/>
      <c r="AV5865" s="7"/>
      <c r="AW5865" s="7"/>
      <c r="AX5865" s="7"/>
      <c r="AY5865" s="7"/>
      <c r="AZ5865" s="7"/>
      <c r="BA5865" s="7"/>
      <c r="BI5865" s="7"/>
    </row>
    <row r="5866" spans="10:61" x14ac:dyDescent="0.2">
      <c r="J5866" s="7"/>
      <c r="K5866" s="7"/>
      <c r="L5866" s="7"/>
      <c r="M5866" s="7"/>
      <c r="N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R5866" s="7"/>
      <c r="AT5866" s="7"/>
      <c r="AV5866" s="7"/>
      <c r="AW5866" s="7"/>
      <c r="AX5866" s="7"/>
      <c r="AY5866" s="7"/>
      <c r="AZ5866" s="7"/>
      <c r="BA5866" s="7"/>
      <c r="BI5866" s="7"/>
    </row>
    <row r="5867" spans="10:61" x14ac:dyDescent="0.2">
      <c r="J5867" s="7"/>
      <c r="K5867" s="7"/>
      <c r="L5867" s="7"/>
      <c r="M5867" s="7"/>
      <c r="N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R5867" s="7"/>
      <c r="AT5867" s="7"/>
      <c r="AV5867" s="7"/>
      <c r="AW5867" s="7"/>
      <c r="AX5867" s="7"/>
      <c r="AY5867" s="7"/>
      <c r="AZ5867" s="7"/>
      <c r="BA5867" s="7"/>
      <c r="BI5867" s="7"/>
    </row>
    <row r="5868" spans="10:61" x14ac:dyDescent="0.2">
      <c r="J5868" s="7"/>
      <c r="K5868" s="7"/>
      <c r="L5868" s="7"/>
      <c r="M5868" s="7"/>
      <c r="N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R5868" s="7"/>
      <c r="AT5868" s="7"/>
      <c r="AV5868" s="7"/>
      <c r="AW5868" s="7"/>
      <c r="AX5868" s="7"/>
      <c r="AY5868" s="7"/>
      <c r="AZ5868" s="7"/>
      <c r="BA5868" s="7"/>
      <c r="BI5868" s="7"/>
    </row>
    <row r="5869" spans="10:61" x14ac:dyDescent="0.2">
      <c r="J5869" s="7"/>
      <c r="K5869" s="7"/>
      <c r="L5869" s="7"/>
      <c r="M5869" s="7"/>
      <c r="N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R5869" s="7"/>
      <c r="AT5869" s="7"/>
      <c r="AV5869" s="7"/>
      <c r="AW5869" s="7"/>
      <c r="AX5869" s="7"/>
      <c r="AY5869" s="7"/>
      <c r="AZ5869" s="7"/>
      <c r="BA5869" s="7"/>
      <c r="BI5869" s="7"/>
    </row>
    <row r="5870" spans="10:61" x14ac:dyDescent="0.2">
      <c r="J5870" s="7"/>
      <c r="K5870" s="7"/>
      <c r="L5870" s="7"/>
      <c r="M5870" s="7"/>
      <c r="N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R5870" s="7"/>
      <c r="AT5870" s="7"/>
      <c r="AV5870" s="7"/>
      <c r="AW5870" s="7"/>
      <c r="AX5870" s="7"/>
      <c r="AY5870" s="7"/>
      <c r="AZ5870" s="7"/>
      <c r="BA5870" s="7"/>
      <c r="BI5870" s="7"/>
    </row>
    <row r="5871" spans="10:61" x14ac:dyDescent="0.2">
      <c r="J5871" s="7"/>
      <c r="K5871" s="7"/>
      <c r="L5871" s="7"/>
      <c r="M5871" s="7"/>
      <c r="N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R5871" s="7"/>
      <c r="AT5871" s="7"/>
      <c r="AV5871" s="7"/>
      <c r="AW5871" s="7"/>
      <c r="AX5871" s="7"/>
      <c r="AY5871" s="7"/>
      <c r="AZ5871" s="7"/>
      <c r="BA5871" s="7"/>
      <c r="BI5871" s="7"/>
    </row>
    <row r="5872" spans="10:61" x14ac:dyDescent="0.2">
      <c r="J5872" s="7"/>
      <c r="K5872" s="7"/>
      <c r="L5872" s="7"/>
      <c r="M5872" s="7"/>
      <c r="N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R5872" s="7"/>
      <c r="AT5872" s="7"/>
      <c r="AV5872" s="7"/>
      <c r="AW5872" s="7"/>
      <c r="AX5872" s="7"/>
      <c r="AY5872" s="7"/>
      <c r="AZ5872" s="7"/>
      <c r="BA5872" s="7"/>
      <c r="BI5872" s="7"/>
    </row>
    <row r="5873" spans="10:61" x14ac:dyDescent="0.2">
      <c r="J5873" s="7"/>
      <c r="K5873" s="7"/>
      <c r="L5873" s="7"/>
      <c r="M5873" s="7"/>
      <c r="N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R5873" s="7"/>
      <c r="AT5873" s="7"/>
      <c r="AV5873" s="7"/>
      <c r="AW5873" s="7"/>
      <c r="AX5873" s="7"/>
      <c r="AY5873" s="7"/>
      <c r="AZ5873" s="7"/>
      <c r="BA5873" s="7"/>
      <c r="BI5873" s="7"/>
    </row>
    <row r="5874" spans="10:61" x14ac:dyDescent="0.2">
      <c r="J5874" s="7"/>
      <c r="K5874" s="7"/>
      <c r="L5874" s="7"/>
      <c r="M5874" s="7"/>
      <c r="N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R5874" s="7"/>
      <c r="AT5874" s="7"/>
      <c r="AV5874" s="7"/>
      <c r="AW5874" s="7"/>
      <c r="AX5874" s="7"/>
      <c r="AY5874" s="7"/>
      <c r="AZ5874" s="7"/>
      <c r="BA5874" s="7"/>
      <c r="BI5874" s="7"/>
    </row>
    <row r="5875" spans="10:61" x14ac:dyDescent="0.2">
      <c r="J5875" s="7"/>
      <c r="K5875" s="7"/>
      <c r="L5875" s="7"/>
      <c r="M5875" s="7"/>
      <c r="N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R5875" s="7"/>
      <c r="AT5875" s="7"/>
      <c r="AV5875" s="7"/>
      <c r="AW5875" s="7"/>
      <c r="AX5875" s="7"/>
      <c r="AY5875" s="7"/>
      <c r="AZ5875" s="7"/>
      <c r="BA5875" s="7"/>
      <c r="BI5875" s="7"/>
    </row>
    <row r="5876" spans="10:61" x14ac:dyDescent="0.2">
      <c r="J5876" s="7"/>
      <c r="K5876" s="7"/>
      <c r="L5876" s="7"/>
      <c r="M5876" s="7"/>
      <c r="N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R5876" s="7"/>
      <c r="AT5876" s="7"/>
      <c r="AV5876" s="7"/>
      <c r="AW5876" s="7"/>
      <c r="AX5876" s="7"/>
      <c r="AY5876" s="7"/>
      <c r="AZ5876" s="7"/>
      <c r="BA5876" s="7"/>
      <c r="BI5876" s="7"/>
    </row>
    <row r="5877" spans="10:61" x14ac:dyDescent="0.2">
      <c r="J5877" s="7"/>
      <c r="K5877" s="7"/>
      <c r="L5877" s="7"/>
      <c r="M5877" s="7"/>
      <c r="N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R5877" s="7"/>
      <c r="AT5877" s="7"/>
      <c r="AV5877" s="7"/>
      <c r="AW5877" s="7"/>
      <c r="AX5877" s="7"/>
      <c r="AY5877" s="7"/>
      <c r="AZ5877" s="7"/>
      <c r="BA5877" s="7"/>
      <c r="BI5877" s="7"/>
    </row>
    <row r="5878" spans="10:61" x14ac:dyDescent="0.2">
      <c r="J5878" s="7"/>
      <c r="K5878" s="7"/>
      <c r="L5878" s="7"/>
      <c r="M5878" s="7"/>
      <c r="N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R5878" s="7"/>
      <c r="AT5878" s="7"/>
      <c r="AV5878" s="7"/>
      <c r="AW5878" s="7"/>
      <c r="AX5878" s="7"/>
      <c r="AY5878" s="7"/>
      <c r="AZ5878" s="7"/>
      <c r="BA5878" s="7"/>
      <c r="BI5878" s="7"/>
    </row>
    <row r="5879" spans="10:61" x14ac:dyDescent="0.2">
      <c r="J5879" s="7"/>
      <c r="K5879" s="7"/>
      <c r="L5879" s="7"/>
      <c r="M5879" s="7"/>
      <c r="N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R5879" s="7"/>
      <c r="AT5879" s="7"/>
      <c r="AV5879" s="7"/>
      <c r="AW5879" s="7"/>
      <c r="AX5879" s="7"/>
      <c r="AY5879" s="7"/>
      <c r="AZ5879" s="7"/>
      <c r="BA5879" s="7"/>
      <c r="BI5879" s="7"/>
    </row>
    <row r="5880" spans="10:61" x14ac:dyDescent="0.2">
      <c r="J5880" s="7"/>
      <c r="K5880" s="7"/>
      <c r="L5880" s="7"/>
      <c r="M5880" s="7"/>
      <c r="N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R5880" s="7"/>
      <c r="AT5880" s="7"/>
      <c r="AV5880" s="7"/>
      <c r="AW5880" s="7"/>
      <c r="AX5880" s="7"/>
      <c r="AY5880" s="7"/>
      <c r="AZ5880" s="7"/>
      <c r="BA5880" s="7"/>
      <c r="BI5880" s="7"/>
    </row>
    <row r="5881" spans="10:61" x14ac:dyDescent="0.2">
      <c r="J5881" s="7"/>
      <c r="K5881" s="7"/>
      <c r="L5881" s="7"/>
      <c r="M5881" s="7"/>
      <c r="N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R5881" s="7"/>
      <c r="AT5881" s="7"/>
      <c r="AV5881" s="7"/>
      <c r="AW5881" s="7"/>
      <c r="AX5881" s="7"/>
      <c r="AY5881" s="7"/>
      <c r="AZ5881" s="7"/>
      <c r="BA5881" s="7"/>
      <c r="BI5881" s="7"/>
    </row>
    <row r="5882" spans="10:61" x14ac:dyDescent="0.2">
      <c r="J5882" s="7"/>
      <c r="K5882" s="7"/>
      <c r="L5882" s="7"/>
      <c r="M5882" s="7"/>
      <c r="N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R5882" s="7"/>
      <c r="AT5882" s="7"/>
      <c r="AV5882" s="7"/>
      <c r="AW5882" s="7"/>
      <c r="AX5882" s="7"/>
      <c r="AY5882" s="7"/>
      <c r="AZ5882" s="7"/>
      <c r="BA5882" s="7"/>
      <c r="BI5882" s="7"/>
    </row>
    <row r="5883" spans="10:61" x14ac:dyDescent="0.2">
      <c r="J5883" s="7"/>
      <c r="K5883" s="7"/>
      <c r="L5883" s="7"/>
      <c r="M5883" s="7"/>
      <c r="N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R5883" s="7"/>
      <c r="AT5883" s="7"/>
      <c r="AV5883" s="7"/>
      <c r="AW5883" s="7"/>
      <c r="AX5883" s="7"/>
      <c r="AY5883" s="7"/>
      <c r="AZ5883" s="7"/>
      <c r="BA5883" s="7"/>
      <c r="BI5883" s="7"/>
    </row>
    <row r="5884" spans="10:61" x14ac:dyDescent="0.2">
      <c r="J5884" s="7"/>
      <c r="K5884" s="7"/>
      <c r="L5884" s="7"/>
      <c r="M5884" s="7"/>
      <c r="N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R5884" s="7"/>
      <c r="AT5884" s="7"/>
      <c r="AV5884" s="7"/>
      <c r="AW5884" s="7"/>
      <c r="AX5884" s="7"/>
      <c r="AY5884" s="7"/>
      <c r="AZ5884" s="7"/>
      <c r="BA5884" s="7"/>
      <c r="BI5884" s="7"/>
    </row>
    <row r="5885" spans="10:61" x14ac:dyDescent="0.2">
      <c r="J5885" s="7"/>
      <c r="K5885" s="7"/>
      <c r="L5885" s="7"/>
      <c r="M5885" s="7"/>
      <c r="N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R5885" s="7"/>
      <c r="AT5885" s="7"/>
      <c r="AV5885" s="7"/>
      <c r="AW5885" s="7"/>
      <c r="AX5885" s="7"/>
      <c r="AY5885" s="7"/>
      <c r="AZ5885" s="7"/>
      <c r="BA5885" s="7"/>
      <c r="BI5885" s="7"/>
    </row>
    <row r="5886" spans="10:61" x14ac:dyDescent="0.2">
      <c r="J5886" s="7"/>
      <c r="K5886" s="7"/>
      <c r="L5886" s="7"/>
      <c r="M5886" s="7"/>
      <c r="N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R5886" s="7"/>
      <c r="AT5886" s="7"/>
      <c r="AV5886" s="7"/>
      <c r="AW5886" s="7"/>
      <c r="AX5886" s="7"/>
      <c r="AY5886" s="7"/>
      <c r="AZ5886" s="7"/>
      <c r="BA5886" s="7"/>
      <c r="BI5886" s="7"/>
    </row>
    <row r="5887" spans="10:61" x14ac:dyDescent="0.2">
      <c r="J5887" s="7"/>
      <c r="K5887" s="7"/>
      <c r="L5887" s="7"/>
      <c r="M5887" s="7"/>
      <c r="N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R5887" s="7"/>
      <c r="AT5887" s="7"/>
      <c r="AV5887" s="7"/>
      <c r="AW5887" s="7"/>
      <c r="AX5887" s="7"/>
      <c r="AY5887" s="7"/>
      <c r="AZ5887" s="7"/>
      <c r="BA5887" s="7"/>
      <c r="BI5887" s="7"/>
    </row>
    <row r="5888" spans="10:61" x14ac:dyDescent="0.2">
      <c r="J5888" s="7"/>
      <c r="K5888" s="7"/>
      <c r="L5888" s="7"/>
      <c r="M5888" s="7"/>
      <c r="N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R5888" s="7"/>
      <c r="AT5888" s="7"/>
      <c r="AV5888" s="7"/>
      <c r="AW5888" s="7"/>
      <c r="AX5888" s="7"/>
      <c r="AY5888" s="7"/>
      <c r="AZ5888" s="7"/>
      <c r="BA5888" s="7"/>
      <c r="BI5888" s="7"/>
    </row>
    <row r="5889" spans="10:61" x14ac:dyDescent="0.2">
      <c r="J5889" s="7"/>
      <c r="K5889" s="7"/>
      <c r="L5889" s="7"/>
      <c r="M5889" s="7"/>
      <c r="N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R5889" s="7"/>
      <c r="AT5889" s="7"/>
      <c r="AV5889" s="7"/>
      <c r="AW5889" s="7"/>
      <c r="AX5889" s="7"/>
      <c r="AY5889" s="7"/>
      <c r="AZ5889" s="7"/>
      <c r="BA5889" s="7"/>
      <c r="BI5889" s="7"/>
    </row>
    <row r="5890" spans="10:61" x14ac:dyDescent="0.2">
      <c r="J5890" s="7"/>
      <c r="K5890" s="7"/>
      <c r="L5890" s="7"/>
      <c r="M5890" s="7"/>
      <c r="N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R5890" s="7"/>
      <c r="AT5890" s="7"/>
      <c r="AV5890" s="7"/>
      <c r="AW5890" s="7"/>
      <c r="AX5890" s="7"/>
      <c r="AY5890" s="7"/>
      <c r="AZ5890" s="7"/>
      <c r="BA5890" s="7"/>
      <c r="BI5890" s="7"/>
    </row>
    <row r="5891" spans="10:61" x14ac:dyDescent="0.2">
      <c r="J5891" s="7"/>
      <c r="K5891" s="7"/>
      <c r="L5891" s="7"/>
      <c r="M5891" s="7"/>
      <c r="N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R5891" s="7"/>
      <c r="AT5891" s="7"/>
      <c r="AV5891" s="7"/>
      <c r="AW5891" s="7"/>
      <c r="AX5891" s="7"/>
      <c r="AY5891" s="7"/>
      <c r="AZ5891" s="7"/>
      <c r="BA5891" s="7"/>
      <c r="BI5891" s="7"/>
    </row>
    <row r="5892" spans="10:61" x14ac:dyDescent="0.2">
      <c r="J5892" s="7"/>
      <c r="K5892" s="7"/>
      <c r="L5892" s="7"/>
      <c r="M5892" s="7"/>
      <c r="N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R5892" s="7"/>
      <c r="AT5892" s="7"/>
      <c r="AV5892" s="7"/>
      <c r="AW5892" s="7"/>
      <c r="AX5892" s="7"/>
      <c r="AY5892" s="7"/>
      <c r="AZ5892" s="7"/>
      <c r="BA5892" s="7"/>
      <c r="BI5892" s="7"/>
    </row>
    <row r="5893" spans="10:61" x14ac:dyDescent="0.2">
      <c r="J5893" s="7"/>
      <c r="K5893" s="7"/>
      <c r="L5893" s="7"/>
      <c r="M5893" s="7"/>
      <c r="N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R5893" s="7"/>
      <c r="AT5893" s="7"/>
      <c r="AV5893" s="7"/>
      <c r="AW5893" s="7"/>
      <c r="AX5893" s="7"/>
      <c r="AY5893" s="7"/>
      <c r="AZ5893" s="7"/>
      <c r="BA5893" s="7"/>
      <c r="BI5893" s="7"/>
    </row>
    <row r="5894" spans="10:61" x14ac:dyDescent="0.2">
      <c r="J5894" s="7"/>
      <c r="K5894" s="7"/>
      <c r="L5894" s="7"/>
      <c r="M5894" s="7"/>
      <c r="N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R5894" s="7"/>
      <c r="AT5894" s="7"/>
      <c r="AV5894" s="7"/>
      <c r="AW5894" s="7"/>
      <c r="AX5894" s="7"/>
      <c r="AY5894" s="7"/>
      <c r="AZ5894" s="7"/>
      <c r="BA5894" s="7"/>
      <c r="BI5894" s="7"/>
    </row>
    <row r="5895" spans="10:61" x14ac:dyDescent="0.2">
      <c r="J5895" s="7"/>
      <c r="K5895" s="7"/>
      <c r="L5895" s="7"/>
      <c r="M5895" s="7"/>
      <c r="N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R5895" s="7"/>
      <c r="AT5895" s="7"/>
      <c r="AV5895" s="7"/>
      <c r="AW5895" s="7"/>
      <c r="AX5895" s="7"/>
      <c r="AY5895" s="7"/>
      <c r="AZ5895" s="7"/>
      <c r="BA5895" s="7"/>
      <c r="BI5895" s="7"/>
    </row>
    <row r="5896" spans="10:61" x14ac:dyDescent="0.2">
      <c r="J5896" s="7"/>
      <c r="K5896" s="7"/>
      <c r="L5896" s="7"/>
      <c r="M5896" s="7"/>
      <c r="N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R5896" s="7"/>
      <c r="AT5896" s="7"/>
      <c r="AV5896" s="7"/>
      <c r="AW5896" s="7"/>
      <c r="AX5896" s="7"/>
      <c r="AY5896" s="7"/>
      <c r="AZ5896" s="7"/>
      <c r="BA5896" s="7"/>
      <c r="BI5896" s="7"/>
    </row>
    <row r="5897" spans="10:61" x14ac:dyDescent="0.2">
      <c r="J5897" s="7"/>
      <c r="K5897" s="7"/>
      <c r="L5897" s="7"/>
      <c r="M5897" s="7"/>
      <c r="N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R5897" s="7"/>
      <c r="AT5897" s="7"/>
      <c r="AV5897" s="7"/>
      <c r="AW5897" s="7"/>
      <c r="AX5897" s="7"/>
      <c r="AY5897" s="7"/>
      <c r="AZ5897" s="7"/>
      <c r="BA5897" s="7"/>
      <c r="BI5897" s="7"/>
    </row>
    <row r="5898" spans="10:61" x14ac:dyDescent="0.2">
      <c r="J5898" s="7"/>
      <c r="K5898" s="7"/>
      <c r="L5898" s="7"/>
      <c r="M5898" s="7"/>
      <c r="N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R5898" s="7"/>
      <c r="AT5898" s="7"/>
      <c r="AV5898" s="7"/>
      <c r="AW5898" s="7"/>
      <c r="AX5898" s="7"/>
      <c r="AY5898" s="7"/>
      <c r="AZ5898" s="7"/>
      <c r="BA5898" s="7"/>
      <c r="BI5898" s="7"/>
    </row>
    <row r="5899" spans="10:61" x14ac:dyDescent="0.2">
      <c r="J5899" s="7"/>
      <c r="K5899" s="7"/>
      <c r="L5899" s="7"/>
      <c r="M5899" s="7"/>
      <c r="N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R5899" s="7"/>
      <c r="AT5899" s="7"/>
      <c r="AV5899" s="7"/>
      <c r="AW5899" s="7"/>
      <c r="AX5899" s="7"/>
      <c r="AY5899" s="7"/>
      <c r="AZ5899" s="7"/>
      <c r="BA5899" s="7"/>
      <c r="BI5899" s="7"/>
    </row>
    <row r="5900" spans="10:61" x14ac:dyDescent="0.2">
      <c r="J5900" s="7"/>
      <c r="K5900" s="7"/>
      <c r="L5900" s="7"/>
      <c r="M5900" s="7"/>
      <c r="N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R5900" s="7"/>
      <c r="AT5900" s="7"/>
      <c r="AV5900" s="7"/>
      <c r="AW5900" s="7"/>
      <c r="AX5900" s="7"/>
      <c r="AY5900" s="7"/>
      <c r="AZ5900" s="7"/>
      <c r="BA5900" s="7"/>
      <c r="BI5900" s="7"/>
    </row>
    <row r="5901" spans="10:61" x14ac:dyDescent="0.2">
      <c r="J5901" s="7"/>
      <c r="K5901" s="7"/>
      <c r="L5901" s="7"/>
      <c r="M5901" s="7"/>
      <c r="N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R5901" s="7"/>
      <c r="AT5901" s="7"/>
      <c r="AV5901" s="7"/>
      <c r="AW5901" s="7"/>
      <c r="AX5901" s="7"/>
      <c r="AY5901" s="7"/>
      <c r="AZ5901" s="7"/>
      <c r="BA5901" s="7"/>
      <c r="BI5901" s="7"/>
    </row>
    <row r="5902" spans="10:61" x14ac:dyDescent="0.2">
      <c r="J5902" s="7"/>
      <c r="K5902" s="7"/>
      <c r="L5902" s="7"/>
      <c r="M5902" s="7"/>
      <c r="N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R5902" s="7"/>
      <c r="AT5902" s="7"/>
      <c r="AV5902" s="7"/>
      <c r="AW5902" s="7"/>
      <c r="AX5902" s="7"/>
      <c r="AY5902" s="7"/>
      <c r="AZ5902" s="7"/>
      <c r="BA5902" s="7"/>
      <c r="BI5902" s="7"/>
    </row>
    <row r="5903" spans="10:61" x14ac:dyDescent="0.2">
      <c r="J5903" s="7"/>
      <c r="K5903" s="7"/>
      <c r="L5903" s="7"/>
      <c r="M5903" s="7"/>
      <c r="N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R5903" s="7"/>
      <c r="AT5903" s="7"/>
      <c r="AV5903" s="7"/>
      <c r="AW5903" s="7"/>
      <c r="AX5903" s="7"/>
      <c r="AY5903" s="7"/>
      <c r="AZ5903" s="7"/>
      <c r="BA5903" s="7"/>
      <c r="BI5903" s="7"/>
    </row>
    <row r="5904" spans="10:61" x14ac:dyDescent="0.2">
      <c r="J5904" s="7"/>
      <c r="K5904" s="7"/>
      <c r="L5904" s="7"/>
      <c r="M5904" s="7"/>
      <c r="N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R5904" s="7"/>
      <c r="AT5904" s="7"/>
      <c r="AV5904" s="7"/>
      <c r="AW5904" s="7"/>
      <c r="AX5904" s="7"/>
      <c r="AY5904" s="7"/>
      <c r="AZ5904" s="7"/>
      <c r="BA5904" s="7"/>
      <c r="BI5904" s="7"/>
    </row>
    <row r="5905" spans="10:61" x14ac:dyDescent="0.2">
      <c r="J5905" s="7"/>
      <c r="K5905" s="7"/>
      <c r="L5905" s="7"/>
      <c r="M5905" s="7"/>
      <c r="N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R5905" s="7"/>
      <c r="AT5905" s="7"/>
      <c r="AV5905" s="7"/>
      <c r="AW5905" s="7"/>
      <c r="AX5905" s="7"/>
      <c r="AY5905" s="7"/>
      <c r="AZ5905" s="7"/>
      <c r="BA5905" s="7"/>
      <c r="BI5905" s="7"/>
    </row>
    <row r="5906" spans="10:61" x14ac:dyDescent="0.2">
      <c r="J5906" s="7"/>
      <c r="K5906" s="7"/>
      <c r="L5906" s="7"/>
      <c r="M5906" s="7"/>
      <c r="N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R5906" s="7"/>
      <c r="AT5906" s="7"/>
      <c r="AV5906" s="7"/>
      <c r="AW5906" s="7"/>
      <c r="AX5906" s="7"/>
      <c r="AY5906" s="7"/>
      <c r="AZ5906" s="7"/>
      <c r="BA5906" s="7"/>
      <c r="BI5906" s="7"/>
    </row>
    <row r="5907" spans="10:61" x14ac:dyDescent="0.2">
      <c r="J5907" s="7"/>
      <c r="K5907" s="7"/>
      <c r="L5907" s="7"/>
      <c r="M5907" s="7"/>
      <c r="N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R5907" s="7"/>
      <c r="AT5907" s="7"/>
      <c r="AV5907" s="7"/>
      <c r="AW5907" s="7"/>
      <c r="AX5907" s="7"/>
      <c r="AY5907" s="7"/>
      <c r="AZ5907" s="7"/>
      <c r="BA5907" s="7"/>
      <c r="BI5907" s="7"/>
    </row>
    <row r="5908" spans="10:61" x14ac:dyDescent="0.2">
      <c r="J5908" s="7"/>
      <c r="K5908" s="7"/>
      <c r="L5908" s="7"/>
      <c r="M5908" s="7"/>
      <c r="N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R5908" s="7"/>
      <c r="AT5908" s="7"/>
      <c r="AV5908" s="7"/>
      <c r="AW5908" s="7"/>
      <c r="AX5908" s="7"/>
      <c r="AY5908" s="7"/>
      <c r="AZ5908" s="7"/>
      <c r="BA5908" s="7"/>
      <c r="BI5908" s="7"/>
    </row>
    <row r="5909" spans="10:61" x14ac:dyDescent="0.2">
      <c r="J5909" s="7"/>
      <c r="K5909" s="7"/>
      <c r="L5909" s="7"/>
      <c r="M5909" s="7"/>
      <c r="N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R5909" s="7"/>
      <c r="AT5909" s="7"/>
      <c r="AV5909" s="7"/>
      <c r="AW5909" s="7"/>
      <c r="AX5909" s="7"/>
      <c r="AY5909" s="7"/>
      <c r="AZ5909" s="7"/>
      <c r="BA5909" s="7"/>
      <c r="BI5909" s="7"/>
    </row>
    <row r="5910" spans="10:61" x14ac:dyDescent="0.2">
      <c r="J5910" s="7"/>
      <c r="K5910" s="7"/>
      <c r="L5910" s="7"/>
      <c r="M5910" s="7"/>
      <c r="N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R5910" s="7"/>
      <c r="AT5910" s="7"/>
      <c r="AV5910" s="7"/>
      <c r="AW5910" s="7"/>
      <c r="AX5910" s="7"/>
      <c r="AY5910" s="7"/>
      <c r="AZ5910" s="7"/>
      <c r="BA5910" s="7"/>
      <c r="BI5910" s="7"/>
    </row>
    <row r="5911" spans="10:61" x14ac:dyDescent="0.2">
      <c r="J5911" s="7"/>
      <c r="K5911" s="7"/>
      <c r="L5911" s="7"/>
      <c r="M5911" s="7"/>
      <c r="N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R5911" s="7"/>
      <c r="AT5911" s="7"/>
      <c r="AV5911" s="7"/>
      <c r="AW5911" s="7"/>
      <c r="AX5911" s="7"/>
      <c r="AY5911" s="7"/>
      <c r="AZ5911" s="7"/>
      <c r="BA5911" s="7"/>
      <c r="BI5911" s="7"/>
    </row>
    <row r="5912" spans="10:61" x14ac:dyDescent="0.2">
      <c r="J5912" s="7"/>
      <c r="K5912" s="7"/>
      <c r="L5912" s="7"/>
      <c r="M5912" s="7"/>
      <c r="N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R5912" s="7"/>
      <c r="AT5912" s="7"/>
      <c r="AV5912" s="7"/>
      <c r="AW5912" s="7"/>
      <c r="AX5912" s="7"/>
      <c r="AY5912" s="7"/>
      <c r="AZ5912" s="7"/>
      <c r="BA5912" s="7"/>
      <c r="BI5912" s="7"/>
    </row>
    <row r="5913" spans="10:61" x14ac:dyDescent="0.2">
      <c r="J5913" s="7"/>
      <c r="K5913" s="7"/>
      <c r="L5913" s="7"/>
      <c r="M5913" s="7"/>
      <c r="N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R5913" s="7"/>
      <c r="AT5913" s="7"/>
      <c r="AV5913" s="7"/>
      <c r="AW5913" s="7"/>
      <c r="AX5913" s="7"/>
      <c r="AY5913" s="7"/>
      <c r="AZ5913" s="7"/>
      <c r="BA5913" s="7"/>
      <c r="BI5913" s="7"/>
    </row>
    <row r="5914" spans="10:61" x14ac:dyDescent="0.2">
      <c r="J5914" s="7"/>
      <c r="K5914" s="7"/>
      <c r="L5914" s="7"/>
      <c r="M5914" s="7"/>
      <c r="N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R5914" s="7"/>
      <c r="AT5914" s="7"/>
      <c r="AV5914" s="7"/>
      <c r="AW5914" s="7"/>
      <c r="AX5914" s="7"/>
      <c r="AY5914" s="7"/>
      <c r="AZ5914" s="7"/>
      <c r="BA5914" s="7"/>
      <c r="BI5914" s="7"/>
    </row>
    <row r="5915" spans="10:61" x14ac:dyDescent="0.2">
      <c r="J5915" s="7"/>
      <c r="K5915" s="7"/>
      <c r="L5915" s="7"/>
      <c r="M5915" s="7"/>
      <c r="N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R5915" s="7"/>
      <c r="AT5915" s="7"/>
      <c r="AV5915" s="7"/>
      <c r="AW5915" s="7"/>
      <c r="AX5915" s="7"/>
      <c r="AY5915" s="7"/>
      <c r="AZ5915" s="7"/>
      <c r="BA5915" s="7"/>
      <c r="BI5915" s="7"/>
    </row>
    <row r="5916" spans="10:61" x14ac:dyDescent="0.2">
      <c r="J5916" s="7"/>
      <c r="K5916" s="7"/>
      <c r="L5916" s="7"/>
      <c r="M5916" s="7"/>
      <c r="N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R5916" s="7"/>
      <c r="AT5916" s="7"/>
      <c r="AV5916" s="7"/>
      <c r="AW5916" s="7"/>
      <c r="AX5916" s="7"/>
      <c r="AY5916" s="7"/>
      <c r="AZ5916" s="7"/>
      <c r="BA5916" s="7"/>
      <c r="BI5916" s="7"/>
    </row>
    <row r="5917" spans="10:61" x14ac:dyDescent="0.2">
      <c r="J5917" s="7"/>
      <c r="K5917" s="7"/>
      <c r="L5917" s="7"/>
      <c r="M5917" s="7"/>
      <c r="N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R5917" s="7"/>
      <c r="AT5917" s="7"/>
      <c r="AV5917" s="7"/>
      <c r="AW5917" s="7"/>
      <c r="AX5917" s="7"/>
      <c r="AY5917" s="7"/>
      <c r="AZ5917" s="7"/>
      <c r="BA5917" s="7"/>
      <c r="BI5917" s="7"/>
    </row>
    <row r="5918" spans="10:61" x14ac:dyDescent="0.2">
      <c r="J5918" s="7"/>
      <c r="K5918" s="7"/>
      <c r="L5918" s="7"/>
      <c r="M5918" s="7"/>
      <c r="N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R5918" s="7"/>
      <c r="AT5918" s="7"/>
      <c r="AV5918" s="7"/>
      <c r="AW5918" s="7"/>
      <c r="AX5918" s="7"/>
      <c r="AY5918" s="7"/>
      <c r="AZ5918" s="7"/>
      <c r="BA5918" s="7"/>
      <c r="BI5918" s="7"/>
    </row>
    <row r="5919" spans="10:61" x14ac:dyDescent="0.2">
      <c r="J5919" s="7"/>
      <c r="K5919" s="7"/>
      <c r="L5919" s="7"/>
      <c r="M5919" s="7"/>
      <c r="N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R5919" s="7"/>
      <c r="AT5919" s="7"/>
      <c r="AV5919" s="7"/>
      <c r="AW5919" s="7"/>
      <c r="AX5919" s="7"/>
      <c r="AY5919" s="7"/>
      <c r="AZ5919" s="7"/>
      <c r="BA5919" s="7"/>
      <c r="BI5919" s="7"/>
    </row>
    <row r="5920" spans="10:61" x14ac:dyDescent="0.2">
      <c r="J5920" s="7"/>
      <c r="K5920" s="7"/>
      <c r="L5920" s="7"/>
      <c r="M5920" s="7"/>
      <c r="N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R5920" s="7"/>
      <c r="AT5920" s="7"/>
      <c r="AV5920" s="7"/>
      <c r="AW5920" s="7"/>
      <c r="AX5920" s="7"/>
      <c r="AY5920" s="7"/>
      <c r="AZ5920" s="7"/>
      <c r="BA5920" s="7"/>
      <c r="BI5920" s="7"/>
    </row>
    <row r="5921" spans="10:61" x14ac:dyDescent="0.2">
      <c r="J5921" s="7"/>
      <c r="K5921" s="7"/>
      <c r="L5921" s="7"/>
      <c r="M5921" s="7"/>
      <c r="N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R5921" s="7"/>
      <c r="AT5921" s="7"/>
      <c r="AV5921" s="7"/>
      <c r="AW5921" s="7"/>
      <c r="AX5921" s="7"/>
      <c r="AY5921" s="7"/>
      <c r="AZ5921" s="7"/>
      <c r="BA5921" s="7"/>
      <c r="BI5921" s="7"/>
    </row>
    <row r="5922" spans="10:61" x14ac:dyDescent="0.2">
      <c r="J5922" s="7"/>
      <c r="K5922" s="7"/>
      <c r="L5922" s="7"/>
      <c r="M5922" s="7"/>
      <c r="N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R5922" s="7"/>
      <c r="AT5922" s="7"/>
      <c r="AV5922" s="7"/>
      <c r="AW5922" s="7"/>
      <c r="AX5922" s="7"/>
      <c r="AY5922" s="7"/>
      <c r="AZ5922" s="7"/>
      <c r="BA5922" s="7"/>
      <c r="BI5922" s="7"/>
    </row>
    <row r="5923" spans="10:61" x14ac:dyDescent="0.2">
      <c r="J5923" s="7"/>
      <c r="K5923" s="7"/>
      <c r="L5923" s="7"/>
      <c r="M5923" s="7"/>
      <c r="N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R5923" s="7"/>
      <c r="AT5923" s="7"/>
      <c r="AV5923" s="7"/>
      <c r="AW5923" s="7"/>
      <c r="AX5923" s="7"/>
      <c r="AY5923" s="7"/>
      <c r="AZ5923" s="7"/>
      <c r="BA5923" s="7"/>
      <c r="BI5923" s="7"/>
    </row>
    <row r="5924" spans="10:61" x14ac:dyDescent="0.2">
      <c r="J5924" s="7"/>
      <c r="K5924" s="7"/>
      <c r="L5924" s="7"/>
      <c r="M5924" s="7"/>
      <c r="N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R5924" s="7"/>
      <c r="AT5924" s="7"/>
      <c r="AV5924" s="7"/>
      <c r="AW5924" s="7"/>
      <c r="AX5924" s="7"/>
      <c r="AY5924" s="7"/>
      <c r="AZ5924" s="7"/>
      <c r="BA5924" s="7"/>
      <c r="BI5924" s="7"/>
    </row>
    <row r="5925" spans="10:61" x14ac:dyDescent="0.2">
      <c r="J5925" s="7"/>
      <c r="K5925" s="7"/>
      <c r="L5925" s="7"/>
      <c r="M5925" s="7"/>
      <c r="N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R5925" s="7"/>
      <c r="AT5925" s="7"/>
      <c r="AV5925" s="7"/>
      <c r="AW5925" s="7"/>
      <c r="AX5925" s="7"/>
      <c r="AY5925" s="7"/>
      <c r="AZ5925" s="7"/>
      <c r="BA5925" s="7"/>
      <c r="BI5925" s="7"/>
    </row>
    <row r="5926" spans="10:61" x14ac:dyDescent="0.2">
      <c r="J5926" s="7"/>
      <c r="K5926" s="7"/>
      <c r="L5926" s="7"/>
      <c r="M5926" s="7"/>
      <c r="N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R5926" s="7"/>
      <c r="AT5926" s="7"/>
      <c r="AV5926" s="7"/>
      <c r="AW5926" s="7"/>
      <c r="AX5926" s="7"/>
      <c r="AY5926" s="7"/>
      <c r="AZ5926" s="7"/>
      <c r="BA5926" s="7"/>
      <c r="BI5926" s="7"/>
    </row>
    <row r="5927" spans="10:61" x14ac:dyDescent="0.2">
      <c r="J5927" s="7"/>
      <c r="K5927" s="7"/>
      <c r="L5927" s="7"/>
      <c r="M5927" s="7"/>
      <c r="N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R5927" s="7"/>
      <c r="AT5927" s="7"/>
      <c r="AV5927" s="7"/>
      <c r="AW5927" s="7"/>
      <c r="AX5927" s="7"/>
      <c r="AY5927" s="7"/>
      <c r="AZ5927" s="7"/>
      <c r="BA5927" s="7"/>
      <c r="BI5927" s="7"/>
    </row>
    <row r="5928" spans="10:61" x14ac:dyDescent="0.2">
      <c r="J5928" s="7"/>
      <c r="K5928" s="7"/>
      <c r="L5928" s="7"/>
      <c r="M5928" s="7"/>
      <c r="N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R5928" s="7"/>
      <c r="AT5928" s="7"/>
      <c r="AV5928" s="7"/>
      <c r="AW5928" s="7"/>
      <c r="AX5928" s="7"/>
      <c r="AY5928" s="7"/>
      <c r="AZ5928" s="7"/>
      <c r="BA5928" s="7"/>
      <c r="BI5928" s="7"/>
    </row>
    <row r="5929" spans="10:61" x14ac:dyDescent="0.2">
      <c r="J5929" s="7"/>
      <c r="K5929" s="7"/>
      <c r="L5929" s="7"/>
      <c r="M5929" s="7"/>
      <c r="N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R5929" s="7"/>
      <c r="AT5929" s="7"/>
      <c r="AV5929" s="7"/>
      <c r="AW5929" s="7"/>
      <c r="AX5929" s="7"/>
      <c r="AY5929" s="7"/>
      <c r="AZ5929" s="7"/>
      <c r="BA5929" s="7"/>
      <c r="BI5929" s="7"/>
    </row>
    <row r="5930" spans="10:61" x14ac:dyDescent="0.2">
      <c r="J5930" s="7"/>
      <c r="K5930" s="7"/>
      <c r="L5930" s="7"/>
      <c r="M5930" s="7"/>
      <c r="N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R5930" s="7"/>
      <c r="AT5930" s="7"/>
      <c r="AV5930" s="7"/>
      <c r="AW5930" s="7"/>
      <c r="AX5930" s="7"/>
      <c r="AY5930" s="7"/>
      <c r="AZ5930" s="7"/>
      <c r="BA5930" s="7"/>
      <c r="BI5930" s="7"/>
    </row>
    <row r="5931" spans="10:61" x14ac:dyDescent="0.2">
      <c r="J5931" s="7"/>
      <c r="K5931" s="7"/>
      <c r="L5931" s="7"/>
      <c r="M5931" s="7"/>
      <c r="N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R5931" s="7"/>
      <c r="AT5931" s="7"/>
      <c r="AV5931" s="7"/>
      <c r="AW5931" s="7"/>
      <c r="AX5931" s="7"/>
      <c r="AY5931" s="7"/>
      <c r="AZ5931" s="7"/>
      <c r="BA5931" s="7"/>
      <c r="BI5931" s="7"/>
    </row>
    <row r="5932" spans="10:61" x14ac:dyDescent="0.2">
      <c r="J5932" s="7"/>
      <c r="K5932" s="7"/>
      <c r="L5932" s="7"/>
      <c r="M5932" s="7"/>
      <c r="N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R5932" s="7"/>
      <c r="AT5932" s="7"/>
      <c r="AV5932" s="7"/>
      <c r="AW5932" s="7"/>
      <c r="AX5932" s="7"/>
      <c r="AY5932" s="7"/>
      <c r="AZ5932" s="7"/>
      <c r="BA5932" s="7"/>
      <c r="BI5932" s="7"/>
    </row>
    <row r="5933" spans="10:61" x14ac:dyDescent="0.2">
      <c r="J5933" s="7"/>
      <c r="K5933" s="7"/>
      <c r="L5933" s="7"/>
      <c r="M5933" s="7"/>
      <c r="N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R5933" s="7"/>
      <c r="AT5933" s="7"/>
      <c r="AV5933" s="7"/>
      <c r="AW5933" s="7"/>
      <c r="AX5933" s="7"/>
      <c r="AY5933" s="7"/>
      <c r="AZ5933" s="7"/>
      <c r="BA5933" s="7"/>
      <c r="BI5933" s="7"/>
    </row>
    <row r="5934" spans="10:61" x14ac:dyDescent="0.2">
      <c r="J5934" s="7"/>
      <c r="K5934" s="7"/>
      <c r="L5934" s="7"/>
      <c r="M5934" s="7"/>
      <c r="N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R5934" s="7"/>
      <c r="AT5934" s="7"/>
      <c r="AV5934" s="7"/>
      <c r="AW5934" s="7"/>
      <c r="AX5934" s="7"/>
      <c r="AY5934" s="7"/>
      <c r="AZ5934" s="7"/>
      <c r="BA5934" s="7"/>
      <c r="BI5934" s="7"/>
    </row>
    <row r="5935" spans="10:61" x14ac:dyDescent="0.2">
      <c r="J5935" s="7"/>
      <c r="K5935" s="7"/>
      <c r="L5935" s="7"/>
      <c r="M5935" s="7"/>
      <c r="N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R5935" s="7"/>
      <c r="AT5935" s="7"/>
      <c r="AV5935" s="7"/>
      <c r="AW5935" s="7"/>
      <c r="AX5935" s="7"/>
      <c r="AY5935" s="7"/>
      <c r="AZ5935" s="7"/>
      <c r="BA5935" s="7"/>
      <c r="BI5935" s="7"/>
    </row>
    <row r="5936" spans="10:61" x14ac:dyDescent="0.2">
      <c r="J5936" s="7"/>
      <c r="K5936" s="7"/>
      <c r="L5936" s="7"/>
      <c r="M5936" s="7"/>
      <c r="N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R5936" s="7"/>
      <c r="AT5936" s="7"/>
      <c r="AV5936" s="7"/>
      <c r="AW5936" s="7"/>
      <c r="AX5936" s="7"/>
      <c r="AY5936" s="7"/>
      <c r="AZ5936" s="7"/>
      <c r="BA5936" s="7"/>
      <c r="BI5936" s="7"/>
    </row>
    <row r="5937" spans="10:61" x14ac:dyDescent="0.2">
      <c r="J5937" s="7"/>
      <c r="K5937" s="7"/>
      <c r="L5937" s="7"/>
      <c r="M5937" s="7"/>
      <c r="N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R5937" s="7"/>
      <c r="AT5937" s="7"/>
      <c r="AV5937" s="7"/>
      <c r="AW5937" s="7"/>
      <c r="AX5937" s="7"/>
      <c r="AY5937" s="7"/>
      <c r="AZ5937" s="7"/>
      <c r="BA5937" s="7"/>
      <c r="BI5937" s="7"/>
    </row>
    <row r="5938" spans="10:61" x14ac:dyDescent="0.2">
      <c r="J5938" s="7"/>
      <c r="K5938" s="7"/>
      <c r="L5938" s="7"/>
      <c r="M5938" s="7"/>
      <c r="N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R5938" s="7"/>
      <c r="AT5938" s="7"/>
      <c r="AV5938" s="7"/>
      <c r="AW5938" s="7"/>
      <c r="AX5938" s="7"/>
      <c r="AY5938" s="7"/>
      <c r="AZ5938" s="7"/>
      <c r="BA5938" s="7"/>
      <c r="BI5938" s="7"/>
    </row>
    <row r="5939" spans="10:61" x14ac:dyDescent="0.2">
      <c r="J5939" s="7"/>
      <c r="K5939" s="7"/>
      <c r="L5939" s="7"/>
      <c r="M5939" s="7"/>
      <c r="N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R5939" s="7"/>
      <c r="AT5939" s="7"/>
      <c r="AV5939" s="7"/>
      <c r="AW5939" s="7"/>
      <c r="AX5939" s="7"/>
      <c r="AY5939" s="7"/>
      <c r="AZ5939" s="7"/>
      <c r="BA5939" s="7"/>
      <c r="BI5939" s="7"/>
    </row>
    <row r="5940" spans="10:61" x14ac:dyDescent="0.2">
      <c r="J5940" s="7"/>
      <c r="K5940" s="7"/>
      <c r="L5940" s="7"/>
      <c r="M5940" s="7"/>
      <c r="N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R5940" s="7"/>
      <c r="AT5940" s="7"/>
      <c r="AV5940" s="7"/>
      <c r="AW5940" s="7"/>
      <c r="AX5940" s="7"/>
      <c r="AY5940" s="7"/>
      <c r="AZ5940" s="7"/>
      <c r="BA5940" s="7"/>
      <c r="BI5940" s="7"/>
    </row>
    <row r="5941" spans="10:61" x14ac:dyDescent="0.2">
      <c r="J5941" s="7"/>
      <c r="K5941" s="7"/>
      <c r="L5941" s="7"/>
      <c r="M5941" s="7"/>
      <c r="N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R5941" s="7"/>
      <c r="AT5941" s="7"/>
      <c r="AV5941" s="7"/>
      <c r="AW5941" s="7"/>
      <c r="AX5941" s="7"/>
      <c r="AY5941" s="7"/>
      <c r="AZ5941" s="7"/>
      <c r="BA5941" s="7"/>
      <c r="BI5941" s="7"/>
    </row>
    <row r="5942" spans="10:61" x14ac:dyDescent="0.2">
      <c r="J5942" s="7"/>
      <c r="K5942" s="7"/>
      <c r="L5942" s="7"/>
      <c r="M5942" s="7"/>
      <c r="N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R5942" s="7"/>
      <c r="AT5942" s="7"/>
      <c r="AV5942" s="7"/>
      <c r="AW5942" s="7"/>
      <c r="AX5942" s="7"/>
      <c r="AY5942" s="7"/>
      <c r="AZ5942" s="7"/>
      <c r="BA5942" s="7"/>
      <c r="BI5942" s="7"/>
    </row>
    <row r="5943" spans="10:61" x14ac:dyDescent="0.2">
      <c r="J5943" s="7"/>
      <c r="K5943" s="7"/>
      <c r="L5943" s="7"/>
      <c r="M5943" s="7"/>
      <c r="N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R5943" s="7"/>
      <c r="AT5943" s="7"/>
      <c r="AV5943" s="7"/>
      <c r="AW5943" s="7"/>
      <c r="AX5943" s="7"/>
      <c r="AY5943" s="7"/>
      <c r="AZ5943" s="7"/>
      <c r="BA5943" s="7"/>
      <c r="BI5943" s="7"/>
    </row>
    <row r="5944" spans="10:61" x14ac:dyDescent="0.2">
      <c r="J5944" s="7"/>
      <c r="K5944" s="7"/>
      <c r="L5944" s="7"/>
      <c r="M5944" s="7"/>
      <c r="N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R5944" s="7"/>
      <c r="AT5944" s="7"/>
      <c r="AV5944" s="7"/>
      <c r="AW5944" s="7"/>
      <c r="AX5944" s="7"/>
      <c r="AY5944" s="7"/>
      <c r="AZ5944" s="7"/>
      <c r="BA5944" s="7"/>
      <c r="BI5944" s="7"/>
    </row>
    <row r="5945" spans="10:61" x14ac:dyDescent="0.2">
      <c r="J5945" s="7"/>
      <c r="K5945" s="7"/>
      <c r="L5945" s="7"/>
      <c r="M5945" s="7"/>
      <c r="N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R5945" s="7"/>
      <c r="AT5945" s="7"/>
      <c r="AV5945" s="7"/>
      <c r="AW5945" s="7"/>
      <c r="AX5945" s="7"/>
      <c r="AY5945" s="7"/>
      <c r="AZ5945" s="7"/>
      <c r="BA5945" s="7"/>
      <c r="BI5945" s="7"/>
    </row>
    <row r="5946" spans="10:61" x14ac:dyDescent="0.2">
      <c r="J5946" s="7"/>
      <c r="K5946" s="7"/>
      <c r="L5946" s="7"/>
      <c r="M5946" s="7"/>
      <c r="N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R5946" s="7"/>
      <c r="AT5946" s="7"/>
      <c r="AV5946" s="7"/>
      <c r="AW5946" s="7"/>
      <c r="AX5946" s="7"/>
      <c r="AY5946" s="7"/>
      <c r="AZ5946" s="7"/>
      <c r="BA5946" s="7"/>
      <c r="BI5946" s="7"/>
    </row>
    <row r="5947" spans="10:61" x14ac:dyDescent="0.2">
      <c r="J5947" s="7"/>
      <c r="K5947" s="7"/>
      <c r="L5947" s="7"/>
      <c r="M5947" s="7"/>
      <c r="N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R5947" s="7"/>
      <c r="AT5947" s="7"/>
      <c r="AV5947" s="7"/>
      <c r="AW5947" s="7"/>
      <c r="AX5947" s="7"/>
      <c r="AY5947" s="7"/>
      <c r="AZ5947" s="7"/>
      <c r="BA5947" s="7"/>
      <c r="BI5947" s="7"/>
    </row>
    <row r="5948" spans="10:61" x14ac:dyDescent="0.2">
      <c r="J5948" s="7"/>
      <c r="K5948" s="7"/>
      <c r="L5948" s="7"/>
      <c r="M5948" s="7"/>
      <c r="N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R5948" s="7"/>
      <c r="AT5948" s="7"/>
      <c r="AV5948" s="7"/>
      <c r="AW5948" s="7"/>
      <c r="AX5948" s="7"/>
      <c r="AY5948" s="7"/>
      <c r="AZ5948" s="7"/>
      <c r="BA5948" s="7"/>
      <c r="BI5948" s="7"/>
    </row>
    <row r="5949" spans="10:61" x14ac:dyDescent="0.2">
      <c r="J5949" s="7"/>
      <c r="K5949" s="7"/>
      <c r="L5949" s="7"/>
      <c r="M5949" s="7"/>
      <c r="N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R5949" s="7"/>
      <c r="AT5949" s="7"/>
      <c r="AV5949" s="7"/>
      <c r="AW5949" s="7"/>
      <c r="AX5949" s="7"/>
      <c r="AY5949" s="7"/>
      <c r="AZ5949" s="7"/>
      <c r="BA5949" s="7"/>
      <c r="BI5949" s="7"/>
    </row>
    <row r="5950" spans="10:61" x14ac:dyDescent="0.2">
      <c r="J5950" s="7"/>
      <c r="K5950" s="7"/>
      <c r="L5950" s="7"/>
      <c r="M5950" s="7"/>
      <c r="N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R5950" s="7"/>
      <c r="AT5950" s="7"/>
      <c r="AV5950" s="7"/>
      <c r="AW5950" s="7"/>
      <c r="AX5950" s="7"/>
      <c r="AY5950" s="7"/>
      <c r="AZ5950" s="7"/>
      <c r="BA5950" s="7"/>
      <c r="BI5950" s="7"/>
    </row>
    <row r="5951" spans="10:61" x14ac:dyDescent="0.2">
      <c r="J5951" s="7"/>
      <c r="K5951" s="7"/>
      <c r="L5951" s="7"/>
      <c r="M5951" s="7"/>
      <c r="N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R5951" s="7"/>
      <c r="AT5951" s="7"/>
      <c r="AV5951" s="7"/>
      <c r="AW5951" s="7"/>
      <c r="AX5951" s="7"/>
      <c r="AY5951" s="7"/>
      <c r="AZ5951" s="7"/>
      <c r="BA5951" s="7"/>
      <c r="BI5951" s="7"/>
    </row>
    <row r="5952" spans="10:61" x14ac:dyDescent="0.2">
      <c r="J5952" s="7"/>
      <c r="K5952" s="7"/>
      <c r="L5952" s="7"/>
      <c r="M5952" s="7"/>
      <c r="N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R5952" s="7"/>
      <c r="AT5952" s="7"/>
      <c r="AV5952" s="7"/>
      <c r="AW5952" s="7"/>
      <c r="AX5952" s="7"/>
      <c r="AY5952" s="7"/>
      <c r="AZ5952" s="7"/>
      <c r="BA5952" s="7"/>
      <c r="BI5952" s="7"/>
    </row>
    <row r="5953" spans="10:61" x14ac:dyDescent="0.2">
      <c r="J5953" s="7"/>
      <c r="K5953" s="7"/>
      <c r="L5953" s="7"/>
      <c r="M5953" s="7"/>
      <c r="N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R5953" s="7"/>
      <c r="AT5953" s="7"/>
      <c r="AV5953" s="7"/>
      <c r="AW5953" s="7"/>
      <c r="AX5953" s="7"/>
      <c r="AY5953" s="7"/>
      <c r="AZ5953" s="7"/>
      <c r="BA5953" s="7"/>
      <c r="BI5953" s="7"/>
    </row>
    <row r="5954" spans="10:61" x14ac:dyDescent="0.2">
      <c r="J5954" s="7"/>
      <c r="K5954" s="7"/>
      <c r="L5954" s="7"/>
      <c r="M5954" s="7"/>
      <c r="N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R5954" s="7"/>
      <c r="AT5954" s="7"/>
      <c r="AV5954" s="7"/>
      <c r="AW5954" s="7"/>
      <c r="AX5954" s="7"/>
      <c r="AY5954" s="7"/>
      <c r="AZ5954" s="7"/>
      <c r="BA5954" s="7"/>
      <c r="BI5954" s="7"/>
    </row>
    <row r="5955" spans="10:61" x14ac:dyDescent="0.2">
      <c r="J5955" s="7"/>
      <c r="K5955" s="7"/>
      <c r="L5955" s="7"/>
      <c r="M5955" s="7"/>
      <c r="N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R5955" s="7"/>
      <c r="AT5955" s="7"/>
      <c r="AV5955" s="7"/>
      <c r="AW5955" s="7"/>
      <c r="AX5955" s="7"/>
      <c r="AY5955" s="7"/>
      <c r="AZ5955" s="7"/>
      <c r="BA5955" s="7"/>
      <c r="BI5955" s="7"/>
    </row>
    <row r="5956" spans="10:61" x14ac:dyDescent="0.2">
      <c r="J5956" s="7"/>
      <c r="K5956" s="7"/>
      <c r="L5956" s="7"/>
      <c r="M5956" s="7"/>
      <c r="N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R5956" s="7"/>
      <c r="AT5956" s="7"/>
      <c r="AV5956" s="7"/>
      <c r="AW5956" s="7"/>
      <c r="AX5956" s="7"/>
      <c r="AY5956" s="7"/>
      <c r="AZ5956" s="7"/>
      <c r="BA5956" s="7"/>
      <c r="BI5956" s="7"/>
    </row>
    <row r="5957" spans="10:61" x14ac:dyDescent="0.2">
      <c r="J5957" s="7"/>
      <c r="K5957" s="7"/>
      <c r="L5957" s="7"/>
      <c r="M5957" s="7"/>
      <c r="N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R5957" s="7"/>
      <c r="AT5957" s="7"/>
      <c r="AV5957" s="7"/>
      <c r="AW5957" s="7"/>
      <c r="AX5957" s="7"/>
      <c r="AY5957" s="7"/>
      <c r="AZ5957" s="7"/>
      <c r="BA5957" s="7"/>
      <c r="BI5957" s="7"/>
    </row>
    <row r="5958" spans="10:61" x14ac:dyDescent="0.2">
      <c r="J5958" s="7"/>
      <c r="K5958" s="7"/>
      <c r="L5958" s="7"/>
      <c r="M5958" s="7"/>
      <c r="N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R5958" s="7"/>
      <c r="AT5958" s="7"/>
      <c r="AV5958" s="7"/>
      <c r="AW5958" s="7"/>
      <c r="AX5958" s="7"/>
      <c r="AY5958" s="7"/>
      <c r="AZ5958" s="7"/>
      <c r="BA5958" s="7"/>
      <c r="BI5958" s="7"/>
    </row>
    <row r="5959" spans="10:61" x14ac:dyDescent="0.2">
      <c r="J5959" s="7"/>
      <c r="K5959" s="7"/>
      <c r="L5959" s="7"/>
      <c r="M5959" s="7"/>
      <c r="N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R5959" s="7"/>
      <c r="AT5959" s="7"/>
      <c r="AV5959" s="7"/>
      <c r="AW5959" s="7"/>
      <c r="AX5959" s="7"/>
      <c r="AY5959" s="7"/>
      <c r="AZ5959" s="7"/>
      <c r="BA5959" s="7"/>
      <c r="BI5959" s="7"/>
    </row>
    <row r="5960" spans="10:61" x14ac:dyDescent="0.2">
      <c r="J5960" s="7"/>
      <c r="K5960" s="7"/>
      <c r="L5960" s="7"/>
      <c r="M5960" s="7"/>
      <c r="N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R5960" s="7"/>
      <c r="AT5960" s="7"/>
      <c r="AV5960" s="7"/>
      <c r="AW5960" s="7"/>
      <c r="AX5960" s="7"/>
      <c r="AY5960" s="7"/>
      <c r="AZ5960" s="7"/>
      <c r="BA5960" s="7"/>
      <c r="BI5960" s="7"/>
    </row>
    <row r="5961" spans="10:61" x14ac:dyDescent="0.2">
      <c r="J5961" s="7"/>
      <c r="K5961" s="7"/>
      <c r="L5961" s="7"/>
      <c r="M5961" s="7"/>
      <c r="N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R5961" s="7"/>
      <c r="AT5961" s="7"/>
      <c r="AV5961" s="7"/>
      <c r="AW5961" s="7"/>
      <c r="AX5961" s="7"/>
      <c r="AY5961" s="7"/>
      <c r="AZ5961" s="7"/>
      <c r="BA5961" s="7"/>
      <c r="BI5961" s="7"/>
    </row>
    <row r="5962" spans="10:61" x14ac:dyDescent="0.2">
      <c r="J5962" s="7"/>
      <c r="K5962" s="7"/>
      <c r="L5962" s="7"/>
      <c r="M5962" s="7"/>
      <c r="N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R5962" s="7"/>
      <c r="AT5962" s="7"/>
      <c r="AV5962" s="7"/>
      <c r="AW5962" s="7"/>
      <c r="AX5962" s="7"/>
      <c r="AY5962" s="7"/>
      <c r="AZ5962" s="7"/>
      <c r="BA5962" s="7"/>
      <c r="BI5962" s="7"/>
    </row>
    <row r="5963" spans="10:61" x14ac:dyDescent="0.2">
      <c r="J5963" s="7"/>
      <c r="K5963" s="7"/>
      <c r="L5963" s="7"/>
      <c r="M5963" s="7"/>
      <c r="N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R5963" s="7"/>
      <c r="AT5963" s="7"/>
      <c r="AV5963" s="7"/>
      <c r="AW5963" s="7"/>
      <c r="AX5963" s="7"/>
      <c r="AY5963" s="7"/>
      <c r="AZ5963" s="7"/>
      <c r="BA5963" s="7"/>
      <c r="BI5963" s="7"/>
    </row>
    <row r="5964" spans="10:61" x14ac:dyDescent="0.2">
      <c r="J5964" s="7"/>
      <c r="K5964" s="7"/>
      <c r="L5964" s="7"/>
      <c r="M5964" s="7"/>
      <c r="N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R5964" s="7"/>
      <c r="AT5964" s="7"/>
      <c r="AV5964" s="7"/>
      <c r="AW5964" s="7"/>
      <c r="AX5964" s="7"/>
      <c r="AY5964" s="7"/>
      <c r="AZ5964" s="7"/>
      <c r="BA5964" s="7"/>
      <c r="BI5964" s="7"/>
    </row>
    <row r="5965" spans="10:61" x14ac:dyDescent="0.2">
      <c r="J5965" s="7"/>
      <c r="K5965" s="7"/>
      <c r="L5965" s="7"/>
      <c r="M5965" s="7"/>
      <c r="N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R5965" s="7"/>
      <c r="AT5965" s="7"/>
      <c r="AV5965" s="7"/>
      <c r="AW5965" s="7"/>
      <c r="AX5965" s="7"/>
      <c r="AY5965" s="7"/>
      <c r="AZ5965" s="7"/>
      <c r="BA5965" s="7"/>
      <c r="BI5965" s="7"/>
    </row>
    <row r="5966" spans="10:61" x14ac:dyDescent="0.2">
      <c r="J5966" s="7"/>
      <c r="K5966" s="7"/>
      <c r="L5966" s="7"/>
      <c r="M5966" s="7"/>
      <c r="N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R5966" s="7"/>
      <c r="AT5966" s="7"/>
      <c r="AV5966" s="7"/>
      <c r="AW5966" s="7"/>
      <c r="AX5966" s="7"/>
      <c r="AY5966" s="7"/>
      <c r="AZ5966" s="7"/>
      <c r="BA5966" s="7"/>
      <c r="BI5966" s="7"/>
    </row>
    <row r="5967" spans="10:61" x14ac:dyDescent="0.2">
      <c r="J5967" s="7"/>
      <c r="K5967" s="7"/>
      <c r="L5967" s="7"/>
      <c r="M5967" s="7"/>
      <c r="N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R5967" s="7"/>
      <c r="AT5967" s="7"/>
      <c r="AV5967" s="7"/>
      <c r="AW5967" s="7"/>
      <c r="AX5967" s="7"/>
      <c r="AY5967" s="7"/>
      <c r="AZ5967" s="7"/>
      <c r="BA5967" s="7"/>
      <c r="BI5967" s="7"/>
    </row>
    <row r="5968" spans="10:61" x14ac:dyDescent="0.2">
      <c r="J5968" s="7"/>
      <c r="K5968" s="7"/>
      <c r="L5968" s="7"/>
      <c r="M5968" s="7"/>
      <c r="N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R5968" s="7"/>
      <c r="AT5968" s="7"/>
      <c r="AV5968" s="7"/>
      <c r="AW5968" s="7"/>
      <c r="AX5968" s="7"/>
      <c r="AY5968" s="7"/>
      <c r="AZ5968" s="7"/>
      <c r="BA5968" s="7"/>
      <c r="BI5968" s="7"/>
    </row>
    <row r="5969" spans="10:61" x14ac:dyDescent="0.2">
      <c r="J5969" s="7"/>
      <c r="K5969" s="7"/>
      <c r="L5969" s="7"/>
      <c r="M5969" s="7"/>
      <c r="N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R5969" s="7"/>
      <c r="AT5969" s="7"/>
      <c r="AV5969" s="7"/>
      <c r="AW5969" s="7"/>
      <c r="AX5969" s="7"/>
      <c r="AY5969" s="7"/>
      <c r="AZ5969" s="7"/>
      <c r="BA5969" s="7"/>
      <c r="BI5969" s="7"/>
    </row>
    <row r="5970" spans="10:61" x14ac:dyDescent="0.2">
      <c r="J5970" s="7"/>
      <c r="K5970" s="7"/>
      <c r="L5970" s="7"/>
      <c r="M5970" s="7"/>
      <c r="N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R5970" s="7"/>
      <c r="AT5970" s="7"/>
      <c r="AV5970" s="7"/>
      <c r="AW5970" s="7"/>
      <c r="AX5970" s="7"/>
      <c r="AY5970" s="7"/>
      <c r="AZ5970" s="7"/>
      <c r="BA5970" s="7"/>
      <c r="BI5970" s="7"/>
    </row>
    <row r="5971" spans="10:61" x14ac:dyDescent="0.2">
      <c r="J5971" s="7"/>
      <c r="K5971" s="7"/>
      <c r="L5971" s="7"/>
      <c r="M5971" s="7"/>
      <c r="N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R5971" s="7"/>
      <c r="AT5971" s="7"/>
      <c r="AV5971" s="7"/>
      <c r="AW5971" s="7"/>
      <c r="AX5971" s="7"/>
      <c r="AY5971" s="7"/>
      <c r="AZ5971" s="7"/>
      <c r="BA5971" s="7"/>
      <c r="BI5971" s="7"/>
    </row>
    <row r="5972" spans="10:61" x14ac:dyDescent="0.2">
      <c r="J5972" s="7"/>
      <c r="K5972" s="7"/>
      <c r="L5972" s="7"/>
      <c r="M5972" s="7"/>
      <c r="N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R5972" s="7"/>
      <c r="AT5972" s="7"/>
      <c r="AV5972" s="7"/>
      <c r="AW5972" s="7"/>
      <c r="AX5972" s="7"/>
      <c r="AY5972" s="7"/>
      <c r="AZ5972" s="7"/>
      <c r="BA5972" s="7"/>
      <c r="BI5972" s="7"/>
    </row>
    <row r="5973" spans="10:61" x14ac:dyDescent="0.2">
      <c r="J5973" s="7"/>
      <c r="K5973" s="7"/>
      <c r="L5973" s="7"/>
      <c r="M5973" s="7"/>
      <c r="N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R5973" s="7"/>
      <c r="AT5973" s="7"/>
      <c r="AV5973" s="7"/>
      <c r="AW5973" s="7"/>
      <c r="AX5973" s="7"/>
      <c r="AY5973" s="7"/>
      <c r="AZ5973" s="7"/>
      <c r="BA5973" s="7"/>
      <c r="BI5973" s="7"/>
    </row>
    <row r="5974" spans="10:61" x14ac:dyDescent="0.2">
      <c r="J5974" s="7"/>
      <c r="K5974" s="7"/>
      <c r="L5974" s="7"/>
      <c r="M5974" s="7"/>
      <c r="N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R5974" s="7"/>
      <c r="AT5974" s="7"/>
      <c r="AV5974" s="7"/>
      <c r="AW5974" s="7"/>
      <c r="AX5974" s="7"/>
      <c r="AY5974" s="7"/>
      <c r="AZ5974" s="7"/>
      <c r="BA5974" s="7"/>
      <c r="BI5974" s="7"/>
    </row>
    <row r="5975" spans="10:61" x14ac:dyDescent="0.2">
      <c r="J5975" s="7"/>
      <c r="K5975" s="7"/>
      <c r="L5975" s="7"/>
      <c r="M5975" s="7"/>
      <c r="N5975" s="7"/>
      <c r="W5975" s="7"/>
      <c r="X5975" s="7"/>
      <c r="Y5975" s="7"/>
      <c r="Z5975" s="7"/>
      <c r="AA5975" s="7"/>
      <c r="AB5975" s="7"/>
      <c r="AC5975" s="7"/>
      <c r="AD5975" s="7"/>
      <c r="AE5975" s="7"/>
      <c r="AF5975" s="7"/>
      <c r="AG5975" s="7"/>
      <c r="AH5975" s="7"/>
      <c r="AI5975" s="7"/>
      <c r="AJ5975" s="7"/>
      <c r="AK5975" s="7"/>
      <c r="AL5975" s="7"/>
      <c r="AR5975" s="7"/>
      <c r="AT5975" s="7"/>
      <c r="AV5975" s="7"/>
      <c r="AW5975" s="7"/>
      <c r="AX5975" s="7"/>
      <c r="AY5975" s="7"/>
      <c r="AZ5975" s="7"/>
      <c r="BA5975" s="7"/>
      <c r="BI5975" s="7"/>
    </row>
    <row r="5976" spans="10:61" x14ac:dyDescent="0.2">
      <c r="J5976" s="7"/>
      <c r="K5976" s="7"/>
      <c r="L5976" s="7"/>
      <c r="M5976" s="7"/>
      <c r="N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AG5976" s="7"/>
      <c r="AH5976" s="7"/>
      <c r="AI5976" s="7"/>
      <c r="AJ5976" s="7"/>
      <c r="AK5976" s="7"/>
      <c r="AL5976" s="7"/>
      <c r="AR5976" s="7"/>
      <c r="AT5976" s="7"/>
      <c r="AV5976" s="7"/>
      <c r="AW5976" s="7"/>
      <c r="AX5976" s="7"/>
      <c r="AY5976" s="7"/>
      <c r="AZ5976" s="7"/>
      <c r="BA5976" s="7"/>
      <c r="BI5976" s="7"/>
    </row>
    <row r="5977" spans="10:61" x14ac:dyDescent="0.2">
      <c r="J5977" s="7"/>
      <c r="K5977" s="7"/>
      <c r="L5977" s="7"/>
      <c r="M5977" s="7"/>
      <c r="N5977" s="7"/>
      <c r="W5977" s="7"/>
      <c r="X5977" s="7"/>
      <c r="Y5977" s="7"/>
      <c r="Z5977" s="7"/>
      <c r="AA5977" s="7"/>
      <c r="AB5977" s="7"/>
      <c r="AC5977" s="7"/>
      <c r="AD5977" s="7"/>
      <c r="AE5977" s="7"/>
      <c r="AF5977" s="7"/>
      <c r="AG5977" s="7"/>
      <c r="AH5977" s="7"/>
      <c r="AI5977" s="7"/>
      <c r="AJ5977" s="7"/>
      <c r="AK5977" s="7"/>
      <c r="AL5977" s="7"/>
      <c r="AR5977" s="7"/>
      <c r="AT5977" s="7"/>
      <c r="AV5977" s="7"/>
      <c r="AW5977" s="7"/>
      <c r="AX5977" s="7"/>
      <c r="AY5977" s="7"/>
      <c r="AZ5977" s="7"/>
      <c r="BA5977" s="7"/>
      <c r="BI5977" s="7"/>
    </row>
    <row r="5978" spans="10:61" x14ac:dyDescent="0.2">
      <c r="J5978" s="7"/>
      <c r="K5978" s="7"/>
      <c r="L5978" s="7"/>
      <c r="M5978" s="7"/>
      <c r="N5978" s="7"/>
      <c r="W5978" s="7"/>
      <c r="X5978" s="7"/>
      <c r="Y5978" s="7"/>
      <c r="Z5978" s="7"/>
      <c r="AA5978" s="7"/>
      <c r="AB5978" s="7"/>
      <c r="AC5978" s="7"/>
      <c r="AD5978" s="7"/>
      <c r="AE5978" s="7"/>
      <c r="AF5978" s="7"/>
      <c r="AG5978" s="7"/>
      <c r="AH5978" s="7"/>
      <c r="AI5978" s="7"/>
      <c r="AJ5978" s="7"/>
      <c r="AK5978" s="7"/>
      <c r="AL5978" s="7"/>
      <c r="AR5978" s="7"/>
      <c r="AT5978" s="7"/>
      <c r="AV5978" s="7"/>
      <c r="AW5978" s="7"/>
      <c r="AX5978" s="7"/>
      <c r="AY5978" s="7"/>
      <c r="AZ5978" s="7"/>
      <c r="BA5978" s="7"/>
      <c r="BI5978" s="7"/>
    </row>
    <row r="5979" spans="10:61" x14ac:dyDescent="0.2">
      <c r="J5979" s="7"/>
      <c r="K5979" s="7"/>
      <c r="L5979" s="7"/>
      <c r="M5979" s="7"/>
      <c r="N5979" s="7"/>
      <c r="W5979" s="7"/>
      <c r="X5979" s="7"/>
      <c r="Y5979" s="7"/>
      <c r="Z5979" s="7"/>
      <c r="AA5979" s="7"/>
      <c r="AB5979" s="7"/>
      <c r="AC5979" s="7"/>
      <c r="AD5979" s="7"/>
      <c r="AE5979" s="7"/>
      <c r="AF5979" s="7"/>
      <c r="AG5979" s="7"/>
      <c r="AH5979" s="7"/>
      <c r="AI5979" s="7"/>
      <c r="AJ5979" s="7"/>
      <c r="AK5979" s="7"/>
      <c r="AL5979" s="7"/>
      <c r="AR5979" s="7"/>
      <c r="AT5979" s="7"/>
      <c r="AV5979" s="7"/>
      <c r="AW5979" s="7"/>
      <c r="AX5979" s="7"/>
      <c r="AY5979" s="7"/>
      <c r="AZ5979" s="7"/>
      <c r="BA5979" s="7"/>
      <c r="BI5979" s="7"/>
    </row>
    <row r="5980" spans="10:61" x14ac:dyDescent="0.2">
      <c r="J5980" s="7"/>
      <c r="K5980" s="7"/>
      <c r="L5980" s="7"/>
      <c r="M5980" s="7"/>
      <c r="N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AG5980" s="7"/>
      <c r="AH5980" s="7"/>
      <c r="AI5980" s="7"/>
      <c r="AJ5980" s="7"/>
      <c r="AK5980" s="7"/>
      <c r="AL5980" s="7"/>
      <c r="AR5980" s="7"/>
      <c r="AT5980" s="7"/>
      <c r="AV5980" s="7"/>
      <c r="AW5980" s="7"/>
      <c r="AX5980" s="7"/>
      <c r="AY5980" s="7"/>
      <c r="AZ5980" s="7"/>
      <c r="BA5980" s="7"/>
      <c r="BI5980" s="7"/>
    </row>
    <row r="5981" spans="10:61" x14ac:dyDescent="0.2">
      <c r="J5981" s="7"/>
      <c r="K5981" s="7"/>
      <c r="L5981" s="7"/>
      <c r="M5981" s="7"/>
      <c r="N5981" s="7"/>
      <c r="W5981" s="7"/>
      <c r="X5981" s="7"/>
      <c r="Y5981" s="7"/>
      <c r="Z5981" s="7"/>
      <c r="AA5981" s="7"/>
      <c r="AB5981" s="7"/>
      <c r="AC5981" s="7"/>
      <c r="AD5981" s="7"/>
      <c r="AE5981" s="7"/>
      <c r="AF5981" s="7"/>
      <c r="AG5981" s="7"/>
      <c r="AH5981" s="7"/>
      <c r="AI5981" s="7"/>
      <c r="AJ5981" s="7"/>
      <c r="AK5981" s="7"/>
      <c r="AL5981" s="7"/>
      <c r="AR5981" s="7"/>
      <c r="AT5981" s="7"/>
      <c r="AV5981" s="7"/>
      <c r="AW5981" s="7"/>
      <c r="AX5981" s="7"/>
      <c r="AY5981" s="7"/>
      <c r="AZ5981" s="7"/>
      <c r="BA5981" s="7"/>
      <c r="BI5981" s="7"/>
    </row>
    <row r="5982" spans="10:61" x14ac:dyDescent="0.2">
      <c r="J5982" s="7"/>
      <c r="K5982" s="7"/>
      <c r="L5982" s="7"/>
      <c r="M5982" s="7"/>
      <c r="N5982" s="7"/>
      <c r="W5982" s="7"/>
      <c r="X5982" s="7"/>
      <c r="Y5982" s="7"/>
      <c r="Z5982" s="7"/>
      <c r="AA5982" s="7"/>
      <c r="AB5982" s="7"/>
      <c r="AC5982" s="7"/>
      <c r="AD5982" s="7"/>
      <c r="AE5982" s="7"/>
      <c r="AF5982" s="7"/>
      <c r="AG5982" s="7"/>
      <c r="AH5982" s="7"/>
      <c r="AI5982" s="7"/>
      <c r="AJ5982" s="7"/>
      <c r="AK5982" s="7"/>
      <c r="AL5982" s="7"/>
      <c r="AR5982" s="7"/>
      <c r="AT5982" s="7"/>
      <c r="AV5982" s="7"/>
      <c r="AW5982" s="7"/>
      <c r="AX5982" s="7"/>
      <c r="AY5982" s="7"/>
      <c r="AZ5982" s="7"/>
      <c r="BA5982" s="7"/>
      <c r="BI5982" s="7"/>
    </row>
    <row r="5983" spans="10:61" x14ac:dyDescent="0.2">
      <c r="J5983" s="7"/>
      <c r="K5983" s="7"/>
      <c r="L5983" s="7"/>
      <c r="M5983" s="7"/>
      <c r="N5983" s="7"/>
      <c r="W5983" s="7"/>
      <c r="X5983" s="7"/>
      <c r="Y5983" s="7"/>
      <c r="Z5983" s="7"/>
      <c r="AA5983" s="7"/>
      <c r="AB5983" s="7"/>
      <c r="AC5983" s="7"/>
      <c r="AD5983" s="7"/>
      <c r="AE5983" s="7"/>
      <c r="AF5983" s="7"/>
      <c r="AG5983" s="7"/>
      <c r="AH5983" s="7"/>
      <c r="AI5983" s="7"/>
      <c r="AJ5983" s="7"/>
      <c r="AK5983" s="7"/>
      <c r="AL5983" s="7"/>
      <c r="AR5983" s="7"/>
      <c r="AT5983" s="7"/>
      <c r="AV5983" s="7"/>
      <c r="AW5983" s="7"/>
      <c r="AX5983" s="7"/>
      <c r="AY5983" s="7"/>
      <c r="AZ5983" s="7"/>
      <c r="BA5983" s="7"/>
      <c r="BI5983" s="7"/>
    </row>
    <row r="5984" spans="10:61" x14ac:dyDescent="0.2">
      <c r="J5984" s="7"/>
      <c r="K5984" s="7"/>
      <c r="L5984" s="7"/>
      <c r="M5984" s="7"/>
      <c r="N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AG5984" s="7"/>
      <c r="AH5984" s="7"/>
      <c r="AI5984" s="7"/>
      <c r="AJ5984" s="7"/>
      <c r="AK5984" s="7"/>
      <c r="AL5984" s="7"/>
      <c r="AR5984" s="7"/>
      <c r="AT5984" s="7"/>
      <c r="AV5984" s="7"/>
      <c r="AW5984" s="7"/>
      <c r="AX5984" s="7"/>
      <c r="AY5984" s="7"/>
      <c r="AZ5984" s="7"/>
      <c r="BA5984" s="7"/>
      <c r="BI5984" s="7"/>
    </row>
    <row r="5985" spans="10:61" x14ac:dyDescent="0.2">
      <c r="J5985" s="7"/>
      <c r="K5985" s="7"/>
      <c r="L5985" s="7"/>
      <c r="M5985" s="7"/>
      <c r="N5985" s="7"/>
      <c r="W5985" s="7"/>
      <c r="X5985" s="7"/>
      <c r="Y5985" s="7"/>
      <c r="Z5985" s="7"/>
      <c r="AA5985" s="7"/>
      <c r="AB5985" s="7"/>
      <c r="AC5985" s="7"/>
      <c r="AD5985" s="7"/>
      <c r="AE5985" s="7"/>
      <c r="AF5985" s="7"/>
      <c r="AG5985" s="7"/>
      <c r="AH5985" s="7"/>
      <c r="AI5985" s="7"/>
      <c r="AJ5985" s="7"/>
      <c r="AK5985" s="7"/>
      <c r="AL5985" s="7"/>
      <c r="AR5985" s="7"/>
      <c r="AT5985" s="7"/>
      <c r="AV5985" s="7"/>
      <c r="AW5985" s="7"/>
      <c r="AX5985" s="7"/>
      <c r="AY5985" s="7"/>
      <c r="AZ5985" s="7"/>
      <c r="BA5985" s="7"/>
      <c r="BI5985" s="7"/>
    </row>
    <row r="5986" spans="10:61" x14ac:dyDescent="0.2">
      <c r="J5986" s="7"/>
      <c r="K5986" s="7"/>
      <c r="L5986" s="7"/>
      <c r="M5986" s="7"/>
      <c r="N5986" s="7"/>
      <c r="W5986" s="7"/>
      <c r="X5986" s="7"/>
      <c r="Y5986" s="7"/>
      <c r="Z5986" s="7"/>
      <c r="AA5986" s="7"/>
      <c r="AB5986" s="7"/>
      <c r="AC5986" s="7"/>
      <c r="AD5986" s="7"/>
      <c r="AE5986" s="7"/>
      <c r="AF5986" s="7"/>
      <c r="AG5986" s="7"/>
      <c r="AH5986" s="7"/>
      <c r="AI5986" s="7"/>
      <c r="AJ5986" s="7"/>
      <c r="AK5986" s="7"/>
      <c r="AL5986" s="7"/>
      <c r="AR5986" s="7"/>
      <c r="AT5986" s="7"/>
      <c r="AV5986" s="7"/>
      <c r="AW5986" s="7"/>
      <c r="AX5986" s="7"/>
      <c r="AY5986" s="7"/>
      <c r="AZ5986" s="7"/>
      <c r="BA5986" s="7"/>
      <c r="BI5986" s="7"/>
    </row>
    <row r="5987" spans="10:61" x14ac:dyDescent="0.2">
      <c r="J5987" s="7"/>
      <c r="K5987" s="7"/>
      <c r="L5987" s="7"/>
      <c r="M5987" s="7"/>
      <c r="N5987" s="7"/>
      <c r="W5987" s="7"/>
      <c r="X5987" s="7"/>
      <c r="Y5987" s="7"/>
      <c r="Z5987" s="7"/>
      <c r="AA5987" s="7"/>
      <c r="AB5987" s="7"/>
      <c r="AC5987" s="7"/>
      <c r="AD5987" s="7"/>
      <c r="AE5987" s="7"/>
      <c r="AF5987" s="7"/>
      <c r="AG5987" s="7"/>
      <c r="AH5987" s="7"/>
      <c r="AI5987" s="7"/>
      <c r="AJ5987" s="7"/>
      <c r="AK5987" s="7"/>
      <c r="AL5987" s="7"/>
      <c r="AR5987" s="7"/>
      <c r="AT5987" s="7"/>
      <c r="AV5987" s="7"/>
      <c r="AW5987" s="7"/>
      <c r="AX5987" s="7"/>
      <c r="AY5987" s="7"/>
      <c r="AZ5987" s="7"/>
      <c r="BA5987" s="7"/>
      <c r="BI5987" s="7"/>
    </row>
    <row r="5988" spans="10:61" x14ac:dyDescent="0.2">
      <c r="J5988" s="7"/>
      <c r="K5988" s="7"/>
      <c r="L5988" s="7"/>
      <c r="M5988" s="7"/>
      <c r="N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AG5988" s="7"/>
      <c r="AH5988" s="7"/>
      <c r="AI5988" s="7"/>
      <c r="AJ5988" s="7"/>
      <c r="AK5988" s="7"/>
      <c r="AL5988" s="7"/>
      <c r="AR5988" s="7"/>
      <c r="AT5988" s="7"/>
      <c r="AV5988" s="7"/>
      <c r="AW5988" s="7"/>
      <c r="AX5988" s="7"/>
      <c r="AY5988" s="7"/>
      <c r="AZ5988" s="7"/>
      <c r="BA5988" s="7"/>
      <c r="BI5988" s="7"/>
    </row>
    <row r="5989" spans="10:61" x14ac:dyDescent="0.2">
      <c r="J5989" s="7"/>
      <c r="K5989" s="7"/>
      <c r="L5989" s="7"/>
      <c r="M5989" s="7"/>
      <c r="N5989" s="7"/>
      <c r="W5989" s="7"/>
      <c r="X5989" s="7"/>
      <c r="Y5989" s="7"/>
      <c r="Z5989" s="7"/>
      <c r="AA5989" s="7"/>
      <c r="AB5989" s="7"/>
      <c r="AC5989" s="7"/>
      <c r="AD5989" s="7"/>
      <c r="AE5989" s="7"/>
      <c r="AF5989" s="7"/>
      <c r="AG5989" s="7"/>
      <c r="AH5989" s="7"/>
      <c r="AI5989" s="7"/>
      <c r="AJ5989" s="7"/>
      <c r="AK5989" s="7"/>
      <c r="AL5989" s="7"/>
      <c r="AR5989" s="7"/>
      <c r="AT5989" s="7"/>
      <c r="AV5989" s="7"/>
      <c r="AW5989" s="7"/>
      <c r="AX5989" s="7"/>
      <c r="AY5989" s="7"/>
      <c r="AZ5989" s="7"/>
      <c r="BA5989" s="7"/>
      <c r="BI5989" s="7"/>
    </row>
    <row r="5990" spans="10:61" x14ac:dyDescent="0.2">
      <c r="J5990" s="7"/>
      <c r="K5990" s="7"/>
      <c r="L5990" s="7"/>
      <c r="M5990" s="7"/>
      <c r="N5990" s="7"/>
      <c r="W5990" s="7"/>
      <c r="X5990" s="7"/>
      <c r="Y5990" s="7"/>
      <c r="Z5990" s="7"/>
      <c r="AA5990" s="7"/>
      <c r="AB5990" s="7"/>
      <c r="AC5990" s="7"/>
      <c r="AD5990" s="7"/>
      <c r="AE5990" s="7"/>
      <c r="AF5990" s="7"/>
      <c r="AG5990" s="7"/>
      <c r="AH5990" s="7"/>
      <c r="AI5990" s="7"/>
      <c r="AJ5990" s="7"/>
      <c r="AK5990" s="7"/>
      <c r="AL5990" s="7"/>
      <c r="AR5990" s="7"/>
      <c r="AT5990" s="7"/>
      <c r="AV5990" s="7"/>
      <c r="AW5990" s="7"/>
      <c r="AX5990" s="7"/>
      <c r="AY5990" s="7"/>
      <c r="AZ5990" s="7"/>
      <c r="BA5990" s="7"/>
      <c r="BI5990" s="7"/>
    </row>
    <row r="5991" spans="10:61" x14ac:dyDescent="0.2">
      <c r="J5991" s="7"/>
      <c r="K5991" s="7"/>
      <c r="L5991" s="7"/>
      <c r="M5991" s="7"/>
      <c r="N5991" s="7"/>
      <c r="W5991" s="7"/>
      <c r="X5991" s="7"/>
      <c r="Y5991" s="7"/>
      <c r="Z5991" s="7"/>
      <c r="AA5991" s="7"/>
      <c r="AB5991" s="7"/>
      <c r="AC5991" s="7"/>
      <c r="AD5991" s="7"/>
      <c r="AE5991" s="7"/>
      <c r="AF5991" s="7"/>
      <c r="AG5991" s="7"/>
      <c r="AH5991" s="7"/>
      <c r="AI5991" s="7"/>
      <c r="AJ5991" s="7"/>
      <c r="AK5991" s="7"/>
      <c r="AL5991" s="7"/>
      <c r="AR5991" s="7"/>
      <c r="AT5991" s="7"/>
      <c r="AV5991" s="7"/>
      <c r="AW5991" s="7"/>
      <c r="AX5991" s="7"/>
      <c r="AY5991" s="7"/>
      <c r="AZ5991" s="7"/>
      <c r="BA5991" s="7"/>
      <c r="BI5991" s="7"/>
    </row>
    <row r="5992" spans="10:61" x14ac:dyDescent="0.2">
      <c r="J5992" s="7"/>
      <c r="K5992" s="7"/>
      <c r="L5992" s="7"/>
      <c r="M5992" s="7"/>
      <c r="N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AG5992" s="7"/>
      <c r="AH5992" s="7"/>
      <c r="AI5992" s="7"/>
      <c r="AJ5992" s="7"/>
      <c r="AK5992" s="7"/>
      <c r="AL5992" s="7"/>
      <c r="AR5992" s="7"/>
      <c r="AT5992" s="7"/>
      <c r="AV5992" s="7"/>
      <c r="AW5992" s="7"/>
      <c r="AX5992" s="7"/>
      <c r="AY5992" s="7"/>
      <c r="AZ5992" s="7"/>
      <c r="BA5992" s="7"/>
      <c r="BI5992" s="7"/>
    </row>
    <row r="5993" spans="10:61" x14ac:dyDescent="0.2">
      <c r="J5993" s="7"/>
      <c r="K5993" s="7"/>
      <c r="L5993" s="7"/>
      <c r="M5993" s="7"/>
      <c r="N5993" s="7"/>
      <c r="W5993" s="7"/>
      <c r="X5993" s="7"/>
      <c r="Y5993" s="7"/>
      <c r="Z5993" s="7"/>
      <c r="AA5993" s="7"/>
      <c r="AB5993" s="7"/>
      <c r="AC5993" s="7"/>
      <c r="AD5993" s="7"/>
      <c r="AE5993" s="7"/>
      <c r="AF5993" s="7"/>
      <c r="AG5993" s="7"/>
      <c r="AH5993" s="7"/>
      <c r="AI5993" s="7"/>
      <c r="AJ5993" s="7"/>
      <c r="AK5993" s="7"/>
      <c r="AL5993" s="7"/>
      <c r="AR5993" s="7"/>
      <c r="AT5993" s="7"/>
      <c r="AV5993" s="7"/>
      <c r="AW5993" s="7"/>
      <c r="AX5993" s="7"/>
      <c r="AY5993" s="7"/>
      <c r="AZ5993" s="7"/>
      <c r="BA5993" s="7"/>
      <c r="BI5993" s="7"/>
    </row>
    <row r="5994" spans="10:61" x14ac:dyDescent="0.2">
      <c r="J5994" s="7"/>
      <c r="K5994" s="7"/>
      <c r="L5994" s="7"/>
      <c r="M5994" s="7"/>
      <c r="N5994" s="7"/>
      <c r="W5994" s="7"/>
      <c r="X5994" s="7"/>
      <c r="Y5994" s="7"/>
      <c r="Z5994" s="7"/>
      <c r="AA5994" s="7"/>
      <c r="AB5994" s="7"/>
      <c r="AC5994" s="7"/>
      <c r="AD5994" s="7"/>
      <c r="AE5994" s="7"/>
      <c r="AF5994" s="7"/>
      <c r="AG5994" s="7"/>
      <c r="AH5994" s="7"/>
      <c r="AI5994" s="7"/>
      <c r="AJ5994" s="7"/>
      <c r="AK5994" s="7"/>
      <c r="AL5994" s="7"/>
      <c r="AR5994" s="7"/>
      <c r="AT5994" s="7"/>
      <c r="AV5994" s="7"/>
      <c r="AW5994" s="7"/>
      <c r="AX5994" s="7"/>
      <c r="AY5994" s="7"/>
      <c r="AZ5994" s="7"/>
      <c r="BA5994" s="7"/>
      <c r="BI5994" s="7"/>
    </row>
    <row r="5995" spans="10:61" x14ac:dyDescent="0.2">
      <c r="J5995" s="7"/>
      <c r="K5995" s="7"/>
      <c r="L5995" s="7"/>
      <c r="M5995" s="7"/>
      <c r="N5995" s="7"/>
      <c r="W5995" s="7"/>
      <c r="X5995" s="7"/>
      <c r="Y5995" s="7"/>
      <c r="Z5995" s="7"/>
      <c r="AA5995" s="7"/>
      <c r="AB5995" s="7"/>
      <c r="AC5995" s="7"/>
      <c r="AD5995" s="7"/>
      <c r="AE5995" s="7"/>
      <c r="AF5995" s="7"/>
      <c r="AG5995" s="7"/>
      <c r="AH5995" s="7"/>
      <c r="AI5995" s="7"/>
      <c r="AJ5995" s="7"/>
      <c r="AK5995" s="7"/>
      <c r="AL5995" s="7"/>
      <c r="AR5995" s="7"/>
      <c r="AT5995" s="7"/>
      <c r="AV5995" s="7"/>
      <c r="AW5995" s="7"/>
      <c r="AX5995" s="7"/>
      <c r="AY5995" s="7"/>
      <c r="AZ5995" s="7"/>
      <c r="BA5995" s="7"/>
      <c r="BI5995" s="7"/>
    </row>
    <row r="5996" spans="10:61" x14ac:dyDescent="0.2">
      <c r="J5996" s="7"/>
      <c r="K5996" s="7"/>
      <c r="L5996" s="7"/>
      <c r="M5996" s="7"/>
      <c r="N5996" s="7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  <c r="AG5996" s="7"/>
      <c r="AH5996" s="7"/>
      <c r="AI5996" s="7"/>
      <c r="AJ5996" s="7"/>
      <c r="AK5996" s="7"/>
      <c r="AL5996" s="7"/>
      <c r="AR5996" s="7"/>
      <c r="AT5996" s="7"/>
      <c r="AV5996" s="7"/>
      <c r="AW5996" s="7"/>
      <c r="AX5996" s="7"/>
      <c r="AY5996" s="7"/>
      <c r="AZ5996" s="7"/>
      <c r="BA5996" s="7"/>
      <c r="BI5996" s="7"/>
    </row>
    <row r="5997" spans="10:61" x14ac:dyDescent="0.2">
      <c r="J5997" s="7"/>
      <c r="K5997" s="7"/>
      <c r="L5997" s="7"/>
      <c r="M5997" s="7"/>
      <c r="N5997" s="7"/>
      <c r="W5997" s="7"/>
      <c r="X5997" s="7"/>
      <c r="Y5997" s="7"/>
      <c r="Z5997" s="7"/>
      <c r="AA5997" s="7"/>
      <c r="AB5997" s="7"/>
      <c r="AC5997" s="7"/>
      <c r="AD5997" s="7"/>
      <c r="AE5997" s="7"/>
      <c r="AF5997" s="7"/>
      <c r="AG5997" s="7"/>
      <c r="AH5997" s="7"/>
      <c r="AI5997" s="7"/>
      <c r="AJ5997" s="7"/>
      <c r="AK5997" s="7"/>
      <c r="AL5997" s="7"/>
      <c r="AR5997" s="7"/>
      <c r="AT5997" s="7"/>
      <c r="AV5997" s="7"/>
      <c r="AW5997" s="7"/>
      <c r="AX5997" s="7"/>
      <c r="AY5997" s="7"/>
      <c r="AZ5997" s="7"/>
      <c r="BA5997" s="7"/>
      <c r="BI5997" s="7"/>
    </row>
    <row r="5998" spans="10:61" x14ac:dyDescent="0.2">
      <c r="J5998" s="7"/>
      <c r="K5998" s="7"/>
      <c r="L5998" s="7"/>
      <c r="M5998" s="7"/>
      <c r="N5998" s="7"/>
      <c r="W5998" s="7"/>
      <c r="X5998" s="7"/>
      <c r="Y5998" s="7"/>
      <c r="Z5998" s="7"/>
      <c r="AA5998" s="7"/>
      <c r="AB5998" s="7"/>
      <c r="AC5998" s="7"/>
      <c r="AD5998" s="7"/>
      <c r="AE5998" s="7"/>
      <c r="AF5998" s="7"/>
      <c r="AG5998" s="7"/>
      <c r="AH5998" s="7"/>
      <c r="AI5998" s="7"/>
      <c r="AJ5998" s="7"/>
      <c r="AK5998" s="7"/>
      <c r="AL5998" s="7"/>
      <c r="AR5998" s="7"/>
      <c r="AT5998" s="7"/>
      <c r="AV5998" s="7"/>
      <c r="AW5998" s="7"/>
      <c r="AX5998" s="7"/>
      <c r="AY5998" s="7"/>
      <c r="AZ5998" s="7"/>
      <c r="BA5998" s="7"/>
      <c r="BI5998" s="7"/>
    </row>
    <row r="5999" spans="10:61" x14ac:dyDescent="0.2">
      <c r="J5999" s="7"/>
      <c r="K5999" s="7"/>
      <c r="L5999" s="7"/>
      <c r="M5999" s="7"/>
      <c r="N5999" s="7"/>
      <c r="W5999" s="7"/>
      <c r="X5999" s="7"/>
      <c r="Y5999" s="7"/>
      <c r="Z5999" s="7"/>
      <c r="AA5999" s="7"/>
      <c r="AB5999" s="7"/>
      <c r="AC5999" s="7"/>
      <c r="AD5999" s="7"/>
      <c r="AE5999" s="7"/>
      <c r="AF5999" s="7"/>
      <c r="AG5999" s="7"/>
      <c r="AH5999" s="7"/>
      <c r="AI5999" s="7"/>
      <c r="AJ5999" s="7"/>
      <c r="AK5999" s="7"/>
      <c r="AL5999" s="7"/>
      <c r="AR5999" s="7"/>
      <c r="AT5999" s="7"/>
      <c r="AV5999" s="7"/>
      <c r="AW5999" s="7"/>
      <c r="AX5999" s="7"/>
      <c r="AY5999" s="7"/>
      <c r="AZ5999" s="7"/>
      <c r="BA5999" s="7"/>
      <c r="BI5999" s="7"/>
    </row>
    <row r="6000" spans="10:61" x14ac:dyDescent="0.2">
      <c r="J6000" s="7"/>
      <c r="K6000" s="7"/>
      <c r="L6000" s="7"/>
      <c r="M6000" s="7"/>
      <c r="N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AG6000" s="7"/>
      <c r="AH6000" s="7"/>
      <c r="AI6000" s="7"/>
      <c r="AJ6000" s="7"/>
      <c r="AK6000" s="7"/>
      <c r="AL6000" s="7"/>
      <c r="AR6000" s="7"/>
      <c r="AT6000" s="7"/>
      <c r="AV6000" s="7"/>
      <c r="AW6000" s="7"/>
      <c r="AX6000" s="7"/>
      <c r="AY6000" s="7"/>
      <c r="AZ6000" s="7"/>
      <c r="BA6000" s="7"/>
      <c r="BI6000" s="7"/>
    </row>
    <row r="6001" spans="10:61" x14ac:dyDescent="0.2">
      <c r="J6001" s="7"/>
      <c r="K6001" s="7"/>
      <c r="L6001" s="7"/>
      <c r="M6001" s="7"/>
      <c r="N6001" s="7"/>
      <c r="W6001" s="7"/>
      <c r="X6001" s="7"/>
      <c r="Y6001" s="7"/>
      <c r="Z6001" s="7"/>
      <c r="AA6001" s="7"/>
      <c r="AB6001" s="7"/>
      <c r="AC6001" s="7"/>
      <c r="AD6001" s="7"/>
      <c r="AE6001" s="7"/>
      <c r="AF6001" s="7"/>
      <c r="AG6001" s="7"/>
      <c r="AH6001" s="7"/>
      <c r="AI6001" s="7"/>
      <c r="AJ6001" s="7"/>
      <c r="AK6001" s="7"/>
      <c r="AL6001" s="7"/>
      <c r="AR6001" s="7"/>
      <c r="AT6001" s="7"/>
      <c r="AV6001" s="7"/>
      <c r="AW6001" s="7"/>
      <c r="AX6001" s="7"/>
      <c r="AY6001" s="7"/>
      <c r="AZ6001" s="7"/>
      <c r="BA6001" s="7"/>
      <c r="BI6001" s="7"/>
    </row>
    <row r="6002" spans="10:61" x14ac:dyDescent="0.2">
      <c r="J6002" s="7"/>
      <c r="K6002" s="7"/>
      <c r="L6002" s="7"/>
      <c r="M6002" s="7"/>
      <c r="N6002" s="7"/>
      <c r="W6002" s="7"/>
      <c r="X6002" s="7"/>
      <c r="Y6002" s="7"/>
      <c r="Z6002" s="7"/>
      <c r="AA6002" s="7"/>
      <c r="AB6002" s="7"/>
      <c r="AC6002" s="7"/>
      <c r="AD6002" s="7"/>
      <c r="AE6002" s="7"/>
      <c r="AF6002" s="7"/>
      <c r="AG6002" s="7"/>
      <c r="AH6002" s="7"/>
      <c r="AI6002" s="7"/>
      <c r="AJ6002" s="7"/>
      <c r="AK6002" s="7"/>
      <c r="AL6002" s="7"/>
      <c r="AR6002" s="7"/>
      <c r="AT6002" s="7"/>
      <c r="AV6002" s="7"/>
      <c r="AW6002" s="7"/>
      <c r="AX6002" s="7"/>
      <c r="AY6002" s="7"/>
      <c r="AZ6002" s="7"/>
      <c r="BA6002" s="7"/>
      <c r="BI6002" s="7"/>
    </row>
    <row r="6003" spans="10:61" x14ac:dyDescent="0.2">
      <c r="J6003" s="7"/>
      <c r="K6003" s="7"/>
      <c r="L6003" s="7"/>
      <c r="M6003" s="7"/>
      <c r="N6003" s="7"/>
      <c r="W6003" s="7"/>
      <c r="X6003" s="7"/>
      <c r="Y6003" s="7"/>
      <c r="Z6003" s="7"/>
      <c r="AA6003" s="7"/>
      <c r="AB6003" s="7"/>
      <c r="AC6003" s="7"/>
      <c r="AD6003" s="7"/>
      <c r="AE6003" s="7"/>
      <c r="AF6003" s="7"/>
      <c r="AG6003" s="7"/>
      <c r="AH6003" s="7"/>
      <c r="AI6003" s="7"/>
      <c r="AJ6003" s="7"/>
      <c r="AK6003" s="7"/>
      <c r="AL6003" s="7"/>
      <c r="AR6003" s="7"/>
      <c r="AT6003" s="7"/>
      <c r="AV6003" s="7"/>
      <c r="AW6003" s="7"/>
      <c r="AX6003" s="7"/>
      <c r="AY6003" s="7"/>
      <c r="AZ6003" s="7"/>
      <c r="BA6003" s="7"/>
      <c r="BI6003" s="7"/>
    </row>
    <row r="6004" spans="10:61" x14ac:dyDescent="0.2">
      <c r="J6004" s="7"/>
      <c r="K6004" s="7"/>
      <c r="L6004" s="7"/>
      <c r="M6004" s="7"/>
      <c r="N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AG6004" s="7"/>
      <c r="AH6004" s="7"/>
      <c r="AI6004" s="7"/>
      <c r="AJ6004" s="7"/>
      <c r="AK6004" s="7"/>
      <c r="AL6004" s="7"/>
      <c r="AR6004" s="7"/>
      <c r="AT6004" s="7"/>
      <c r="AV6004" s="7"/>
      <c r="AW6004" s="7"/>
      <c r="AX6004" s="7"/>
      <c r="AY6004" s="7"/>
      <c r="AZ6004" s="7"/>
      <c r="BA6004" s="7"/>
      <c r="BI6004" s="7"/>
    </row>
    <row r="6005" spans="10:61" x14ac:dyDescent="0.2">
      <c r="J6005" s="7"/>
      <c r="K6005" s="7"/>
      <c r="L6005" s="7"/>
      <c r="M6005" s="7"/>
      <c r="N6005" s="7"/>
      <c r="W6005" s="7"/>
      <c r="X6005" s="7"/>
      <c r="Y6005" s="7"/>
      <c r="Z6005" s="7"/>
      <c r="AA6005" s="7"/>
      <c r="AB6005" s="7"/>
      <c r="AC6005" s="7"/>
      <c r="AD6005" s="7"/>
      <c r="AE6005" s="7"/>
      <c r="AF6005" s="7"/>
      <c r="AG6005" s="7"/>
      <c r="AH6005" s="7"/>
      <c r="AI6005" s="7"/>
      <c r="AJ6005" s="7"/>
      <c r="AK6005" s="7"/>
      <c r="AL6005" s="7"/>
      <c r="AR6005" s="7"/>
      <c r="AT6005" s="7"/>
      <c r="AV6005" s="7"/>
      <c r="AW6005" s="7"/>
      <c r="AX6005" s="7"/>
      <c r="AY6005" s="7"/>
      <c r="AZ6005" s="7"/>
      <c r="BA6005" s="7"/>
      <c r="BI6005" s="7"/>
    </row>
    <row r="6006" spans="10:61" x14ac:dyDescent="0.2">
      <c r="J6006" s="7"/>
      <c r="K6006" s="7"/>
      <c r="L6006" s="7"/>
      <c r="M6006" s="7"/>
      <c r="N6006" s="7"/>
      <c r="W6006" s="7"/>
      <c r="X6006" s="7"/>
      <c r="Y6006" s="7"/>
      <c r="Z6006" s="7"/>
      <c r="AA6006" s="7"/>
      <c r="AB6006" s="7"/>
      <c r="AC6006" s="7"/>
      <c r="AD6006" s="7"/>
      <c r="AE6006" s="7"/>
      <c r="AF6006" s="7"/>
      <c r="AG6006" s="7"/>
      <c r="AH6006" s="7"/>
      <c r="AI6006" s="7"/>
      <c r="AJ6006" s="7"/>
      <c r="AK6006" s="7"/>
      <c r="AL6006" s="7"/>
      <c r="AR6006" s="7"/>
      <c r="AT6006" s="7"/>
      <c r="AV6006" s="7"/>
      <c r="AW6006" s="7"/>
      <c r="AX6006" s="7"/>
      <c r="AY6006" s="7"/>
      <c r="AZ6006" s="7"/>
      <c r="BA6006" s="7"/>
      <c r="BI6006" s="7"/>
    </row>
    <row r="6007" spans="10:61" x14ac:dyDescent="0.2">
      <c r="J6007" s="7"/>
      <c r="K6007" s="7"/>
      <c r="L6007" s="7"/>
      <c r="M6007" s="7"/>
      <c r="N6007" s="7"/>
      <c r="W6007" s="7"/>
      <c r="X6007" s="7"/>
      <c r="Y6007" s="7"/>
      <c r="Z6007" s="7"/>
      <c r="AA6007" s="7"/>
      <c r="AB6007" s="7"/>
      <c r="AC6007" s="7"/>
      <c r="AD6007" s="7"/>
      <c r="AE6007" s="7"/>
      <c r="AF6007" s="7"/>
      <c r="AG6007" s="7"/>
      <c r="AH6007" s="7"/>
      <c r="AI6007" s="7"/>
      <c r="AJ6007" s="7"/>
      <c r="AK6007" s="7"/>
      <c r="AL6007" s="7"/>
      <c r="AR6007" s="7"/>
      <c r="AT6007" s="7"/>
      <c r="AV6007" s="7"/>
      <c r="AW6007" s="7"/>
      <c r="AX6007" s="7"/>
      <c r="AY6007" s="7"/>
      <c r="AZ6007" s="7"/>
      <c r="BA6007" s="7"/>
      <c r="BI6007" s="7"/>
    </row>
    <row r="6008" spans="10:61" x14ac:dyDescent="0.2">
      <c r="J6008" s="7"/>
      <c r="K6008" s="7"/>
      <c r="L6008" s="7"/>
      <c r="M6008" s="7"/>
      <c r="N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AG6008" s="7"/>
      <c r="AH6008" s="7"/>
      <c r="AI6008" s="7"/>
      <c r="AJ6008" s="7"/>
      <c r="AK6008" s="7"/>
      <c r="AL6008" s="7"/>
      <c r="AR6008" s="7"/>
      <c r="AT6008" s="7"/>
      <c r="AV6008" s="7"/>
      <c r="AW6008" s="7"/>
      <c r="AX6008" s="7"/>
      <c r="AY6008" s="7"/>
      <c r="AZ6008" s="7"/>
      <c r="BA6008" s="7"/>
      <c r="BI6008" s="7"/>
    </row>
    <row r="6009" spans="10:61" x14ac:dyDescent="0.2">
      <c r="J6009" s="7"/>
      <c r="K6009" s="7"/>
      <c r="L6009" s="7"/>
      <c r="M6009" s="7"/>
      <c r="N6009" s="7"/>
      <c r="W6009" s="7"/>
      <c r="X6009" s="7"/>
      <c r="Y6009" s="7"/>
      <c r="Z6009" s="7"/>
      <c r="AA6009" s="7"/>
      <c r="AB6009" s="7"/>
      <c r="AC6009" s="7"/>
      <c r="AD6009" s="7"/>
      <c r="AE6009" s="7"/>
      <c r="AF6009" s="7"/>
      <c r="AG6009" s="7"/>
      <c r="AH6009" s="7"/>
      <c r="AI6009" s="7"/>
      <c r="AJ6009" s="7"/>
      <c r="AK6009" s="7"/>
      <c r="AL6009" s="7"/>
      <c r="AR6009" s="7"/>
      <c r="AT6009" s="7"/>
      <c r="AV6009" s="7"/>
      <c r="AW6009" s="7"/>
      <c r="AX6009" s="7"/>
      <c r="AY6009" s="7"/>
      <c r="AZ6009" s="7"/>
      <c r="BA6009" s="7"/>
      <c r="BI6009" s="7"/>
    </row>
    <row r="6010" spans="10:61" x14ac:dyDescent="0.2">
      <c r="J6010" s="7"/>
      <c r="K6010" s="7"/>
      <c r="L6010" s="7"/>
      <c r="M6010" s="7"/>
      <c r="N6010" s="7"/>
      <c r="W6010" s="7"/>
      <c r="X6010" s="7"/>
      <c r="Y6010" s="7"/>
      <c r="Z6010" s="7"/>
      <c r="AA6010" s="7"/>
      <c r="AB6010" s="7"/>
      <c r="AC6010" s="7"/>
      <c r="AD6010" s="7"/>
      <c r="AE6010" s="7"/>
      <c r="AF6010" s="7"/>
      <c r="AG6010" s="7"/>
      <c r="AH6010" s="7"/>
      <c r="AI6010" s="7"/>
      <c r="AJ6010" s="7"/>
      <c r="AK6010" s="7"/>
      <c r="AL6010" s="7"/>
      <c r="AR6010" s="7"/>
      <c r="AT6010" s="7"/>
      <c r="AV6010" s="7"/>
      <c r="AW6010" s="7"/>
      <c r="AX6010" s="7"/>
      <c r="AY6010" s="7"/>
      <c r="AZ6010" s="7"/>
      <c r="BA6010" s="7"/>
      <c r="BI6010" s="7"/>
    </row>
    <row r="6011" spans="10:61" x14ac:dyDescent="0.2">
      <c r="J6011" s="7"/>
      <c r="K6011" s="7"/>
      <c r="L6011" s="7"/>
      <c r="M6011" s="7"/>
      <c r="N6011" s="7"/>
      <c r="W6011" s="7"/>
      <c r="X6011" s="7"/>
      <c r="Y6011" s="7"/>
      <c r="Z6011" s="7"/>
      <c r="AA6011" s="7"/>
      <c r="AB6011" s="7"/>
      <c r="AC6011" s="7"/>
      <c r="AD6011" s="7"/>
      <c r="AE6011" s="7"/>
      <c r="AF6011" s="7"/>
      <c r="AG6011" s="7"/>
      <c r="AH6011" s="7"/>
      <c r="AI6011" s="7"/>
      <c r="AJ6011" s="7"/>
      <c r="AK6011" s="7"/>
      <c r="AL6011" s="7"/>
      <c r="AR6011" s="7"/>
      <c r="AT6011" s="7"/>
      <c r="AV6011" s="7"/>
      <c r="AW6011" s="7"/>
      <c r="AX6011" s="7"/>
      <c r="AY6011" s="7"/>
      <c r="AZ6011" s="7"/>
      <c r="BA6011" s="7"/>
      <c r="BI6011" s="7"/>
    </row>
    <row r="6012" spans="10:61" x14ac:dyDescent="0.2">
      <c r="J6012" s="7"/>
      <c r="K6012" s="7"/>
      <c r="L6012" s="7"/>
      <c r="M6012" s="7"/>
      <c r="N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AG6012" s="7"/>
      <c r="AH6012" s="7"/>
      <c r="AI6012" s="7"/>
      <c r="AJ6012" s="7"/>
      <c r="AK6012" s="7"/>
      <c r="AL6012" s="7"/>
      <c r="AR6012" s="7"/>
      <c r="AT6012" s="7"/>
      <c r="AV6012" s="7"/>
      <c r="AW6012" s="7"/>
      <c r="AX6012" s="7"/>
      <c r="AY6012" s="7"/>
      <c r="AZ6012" s="7"/>
      <c r="BA6012" s="7"/>
      <c r="BI6012" s="7"/>
    </row>
    <row r="6013" spans="10:61" x14ac:dyDescent="0.2">
      <c r="J6013" s="7"/>
      <c r="K6013" s="7"/>
      <c r="L6013" s="7"/>
      <c r="M6013" s="7"/>
      <c r="N6013" s="7"/>
      <c r="W6013" s="7"/>
      <c r="X6013" s="7"/>
      <c r="Y6013" s="7"/>
      <c r="Z6013" s="7"/>
      <c r="AA6013" s="7"/>
      <c r="AB6013" s="7"/>
      <c r="AC6013" s="7"/>
      <c r="AD6013" s="7"/>
      <c r="AE6013" s="7"/>
      <c r="AF6013" s="7"/>
      <c r="AG6013" s="7"/>
      <c r="AH6013" s="7"/>
      <c r="AI6013" s="7"/>
      <c r="AJ6013" s="7"/>
      <c r="AK6013" s="7"/>
      <c r="AL6013" s="7"/>
      <c r="AR6013" s="7"/>
      <c r="AT6013" s="7"/>
      <c r="AV6013" s="7"/>
      <c r="AW6013" s="7"/>
      <c r="AX6013" s="7"/>
      <c r="AY6013" s="7"/>
      <c r="AZ6013" s="7"/>
      <c r="BA6013" s="7"/>
      <c r="BI6013" s="7"/>
    </row>
    <row r="6014" spans="10:61" x14ac:dyDescent="0.2">
      <c r="J6014" s="7"/>
      <c r="K6014" s="7"/>
      <c r="L6014" s="7"/>
      <c r="M6014" s="7"/>
      <c r="N6014" s="7"/>
      <c r="W6014" s="7"/>
      <c r="X6014" s="7"/>
      <c r="Y6014" s="7"/>
      <c r="Z6014" s="7"/>
      <c r="AA6014" s="7"/>
      <c r="AB6014" s="7"/>
      <c r="AC6014" s="7"/>
      <c r="AD6014" s="7"/>
      <c r="AE6014" s="7"/>
      <c r="AF6014" s="7"/>
      <c r="AG6014" s="7"/>
      <c r="AH6014" s="7"/>
      <c r="AI6014" s="7"/>
      <c r="AJ6014" s="7"/>
      <c r="AK6014" s="7"/>
      <c r="AL6014" s="7"/>
      <c r="AR6014" s="7"/>
      <c r="AT6014" s="7"/>
      <c r="AV6014" s="7"/>
      <c r="AW6014" s="7"/>
      <c r="AX6014" s="7"/>
      <c r="AY6014" s="7"/>
      <c r="AZ6014" s="7"/>
      <c r="BA6014" s="7"/>
      <c r="BI6014" s="7"/>
    </row>
    <row r="6015" spans="10:61" x14ac:dyDescent="0.2">
      <c r="J6015" s="7"/>
      <c r="K6015" s="7"/>
      <c r="L6015" s="7"/>
      <c r="M6015" s="7"/>
      <c r="N6015" s="7"/>
      <c r="W6015" s="7"/>
      <c r="X6015" s="7"/>
      <c r="Y6015" s="7"/>
      <c r="Z6015" s="7"/>
      <c r="AA6015" s="7"/>
      <c r="AB6015" s="7"/>
      <c r="AC6015" s="7"/>
      <c r="AD6015" s="7"/>
      <c r="AE6015" s="7"/>
      <c r="AF6015" s="7"/>
      <c r="AG6015" s="7"/>
      <c r="AH6015" s="7"/>
      <c r="AI6015" s="7"/>
      <c r="AJ6015" s="7"/>
      <c r="AK6015" s="7"/>
      <c r="AL6015" s="7"/>
      <c r="AR6015" s="7"/>
      <c r="AT6015" s="7"/>
      <c r="AV6015" s="7"/>
      <c r="AW6015" s="7"/>
      <c r="AX6015" s="7"/>
      <c r="AY6015" s="7"/>
      <c r="AZ6015" s="7"/>
      <c r="BA6015" s="7"/>
      <c r="BI6015" s="7"/>
    </row>
    <row r="6016" spans="10:61" x14ac:dyDescent="0.2">
      <c r="J6016" s="7"/>
      <c r="K6016" s="7"/>
      <c r="L6016" s="7"/>
      <c r="M6016" s="7"/>
      <c r="N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AG6016" s="7"/>
      <c r="AH6016" s="7"/>
      <c r="AI6016" s="7"/>
      <c r="AJ6016" s="7"/>
      <c r="AK6016" s="7"/>
      <c r="AL6016" s="7"/>
      <c r="AR6016" s="7"/>
      <c r="AT6016" s="7"/>
      <c r="AV6016" s="7"/>
      <c r="AW6016" s="7"/>
      <c r="AX6016" s="7"/>
      <c r="AY6016" s="7"/>
      <c r="AZ6016" s="7"/>
      <c r="BA6016" s="7"/>
      <c r="BI6016" s="7"/>
    </row>
    <row r="6017" spans="10:61" x14ac:dyDescent="0.2">
      <c r="J6017" s="7"/>
      <c r="K6017" s="7"/>
      <c r="L6017" s="7"/>
      <c r="M6017" s="7"/>
      <c r="N6017" s="7"/>
      <c r="W6017" s="7"/>
      <c r="X6017" s="7"/>
      <c r="Y6017" s="7"/>
      <c r="Z6017" s="7"/>
      <c r="AA6017" s="7"/>
      <c r="AB6017" s="7"/>
      <c r="AC6017" s="7"/>
      <c r="AD6017" s="7"/>
      <c r="AE6017" s="7"/>
      <c r="AF6017" s="7"/>
      <c r="AG6017" s="7"/>
      <c r="AH6017" s="7"/>
      <c r="AI6017" s="7"/>
      <c r="AJ6017" s="7"/>
      <c r="AK6017" s="7"/>
      <c r="AL6017" s="7"/>
      <c r="AR6017" s="7"/>
      <c r="AT6017" s="7"/>
      <c r="AV6017" s="7"/>
      <c r="AW6017" s="7"/>
      <c r="AX6017" s="7"/>
      <c r="AY6017" s="7"/>
      <c r="AZ6017" s="7"/>
      <c r="BA6017" s="7"/>
      <c r="BI6017" s="7"/>
    </row>
    <row r="6018" spans="10:61" x14ac:dyDescent="0.2">
      <c r="J6018" s="7"/>
      <c r="K6018" s="7"/>
      <c r="L6018" s="7"/>
      <c r="M6018" s="7"/>
      <c r="N6018" s="7"/>
      <c r="W6018" s="7"/>
      <c r="X6018" s="7"/>
      <c r="Y6018" s="7"/>
      <c r="Z6018" s="7"/>
      <c r="AA6018" s="7"/>
      <c r="AB6018" s="7"/>
      <c r="AC6018" s="7"/>
      <c r="AD6018" s="7"/>
      <c r="AE6018" s="7"/>
      <c r="AF6018" s="7"/>
      <c r="AG6018" s="7"/>
      <c r="AH6018" s="7"/>
      <c r="AI6018" s="7"/>
      <c r="AJ6018" s="7"/>
      <c r="AK6018" s="7"/>
      <c r="AL6018" s="7"/>
      <c r="AR6018" s="7"/>
      <c r="AT6018" s="7"/>
      <c r="AV6018" s="7"/>
      <c r="AW6018" s="7"/>
      <c r="AX6018" s="7"/>
      <c r="AY6018" s="7"/>
      <c r="AZ6018" s="7"/>
      <c r="BA6018" s="7"/>
      <c r="BI6018" s="7"/>
    </row>
    <row r="6019" spans="10:61" x14ac:dyDescent="0.2">
      <c r="J6019" s="7"/>
      <c r="K6019" s="7"/>
      <c r="L6019" s="7"/>
      <c r="M6019" s="7"/>
      <c r="N6019" s="7"/>
      <c r="W6019" s="7"/>
      <c r="X6019" s="7"/>
      <c r="Y6019" s="7"/>
      <c r="Z6019" s="7"/>
      <c r="AA6019" s="7"/>
      <c r="AB6019" s="7"/>
      <c r="AC6019" s="7"/>
      <c r="AD6019" s="7"/>
      <c r="AE6019" s="7"/>
      <c r="AF6019" s="7"/>
      <c r="AG6019" s="7"/>
      <c r="AH6019" s="7"/>
      <c r="AI6019" s="7"/>
      <c r="AJ6019" s="7"/>
      <c r="AK6019" s="7"/>
      <c r="AL6019" s="7"/>
      <c r="AR6019" s="7"/>
      <c r="AT6019" s="7"/>
      <c r="AV6019" s="7"/>
      <c r="AW6019" s="7"/>
      <c r="AX6019" s="7"/>
      <c r="AY6019" s="7"/>
      <c r="AZ6019" s="7"/>
      <c r="BA6019" s="7"/>
      <c r="BI6019" s="7"/>
    </row>
    <row r="6020" spans="10:61" x14ac:dyDescent="0.2">
      <c r="J6020" s="7"/>
      <c r="K6020" s="7"/>
      <c r="L6020" s="7"/>
      <c r="M6020" s="7"/>
      <c r="N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AG6020" s="7"/>
      <c r="AH6020" s="7"/>
      <c r="AI6020" s="7"/>
      <c r="AJ6020" s="7"/>
      <c r="AK6020" s="7"/>
      <c r="AL6020" s="7"/>
      <c r="AR6020" s="7"/>
      <c r="AT6020" s="7"/>
      <c r="AV6020" s="7"/>
      <c r="AW6020" s="7"/>
      <c r="AX6020" s="7"/>
      <c r="AY6020" s="7"/>
      <c r="AZ6020" s="7"/>
      <c r="BA6020" s="7"/>
      <c r="BI6020" s="7"/>
    </row>
    <row r="6021" spans="10:61" x14ac:dyDescent="0.2">
      <c r="J6021" s="7"/>
      <c r="K6021" s="7"/>
      <c r="L6021" s="7"/>
      <c r="M6021" s="7"/>
      <c r="N6021" s="7"/>
      <c r="W6021" s="7"/>
      <c r="X6021" s="7"/>
      <c r="Y6021" s="7"/>
      <c r="Z6021" s="7"/>
      <c r="AA6021" s="7"/>
      <c r="AB6021" s="7"/>
      <c r="AC6021" s="7"/>
      <c r="AD6021" s="7"/>
      <c r="AE6021" s="7"/>
      <c r="AF6021" s="7"/>
      <c r="AG6021" s="7"/>
      <c r="AH6021" s="7"/>
      <c r="AI6021" s="7"/>
      <c r="AJ6021" s="7"/>
      <c r="AK6021" s="7"/>
      <c r="AL6021" s="7"/>
      <c r="AR6021" s="7"/>
      <c r="AT6021" s="7"/>
      <c r="AV6021" s="7"/>
      <c r="AW6021" s="7"/>
      <c r="AX6021" s="7"/>
      <c r="AY6021" s="7"/>
      <c r="AZ6021" s="7"/>
      <c r="BA6021" s="7"/>
      <c r="BI6021" s="7"/>
    </row>
    <row r="6022" spans="10:61" x14ac:dyDescent="0.2">
      <c r="J6022" s="7"/>
      <c r="K6022" s="7"/>
      <c r="L6022" s="7"/>
      <c r="M6022" s="7"/>
      <c r="N6022" s="7"/>
      <c r="W6022" s="7"/>
      <c r="X6022" s="7"/>
      <c r="Y6022" s="7"/>
      <c r="Z6022" s="7"/>
      <c r="AA6022" s="7"/>
      <c r="AB6022" s="7"/>
      <c r="AC6022" s="7"/>
      <c r="AD6022" s="7"/>
      <c r="AE6022" s="7"/>
      <c r="AF6022" s="7"/>
      <c r="AG6022" s="7"/>
      <c r="AH6022" s="7"/>
      <c r="AI6022" s="7"/>
      <c r="AJ6022" s="7"/>
      <c r="AK6022" s="7"/>
      <c r="AL6022" s="7"/>
      <c r="AR6022" s="7"/>
      <c r="AT6022" s="7"/>
      <c r="AV6022" s="7"/>
      <c r="AW6022" s="7"/>
      <c r="AX6022" s="7"/>
      <c r="AY6022" s="7"/>
      <c r="AZ6022" s="7"/>
      <c r="BA6022" s="7"/>
      <c r="BI6022" s="7"/>
    </row>
    <row r="6023" spans="10:61" x14ac:dyDescent="0.2">
      <c r="J6023" s="7"/>
      <c r="K6023" s="7"/>
      <c r="L6023" s="7"/>
      <c r="M6023" s="7"/>
      <c r="N6023" s="7"/>
      <c r="W6023" s="7"/>
      <c r="X6023" s="7"/>
      <c r="Y6023" s="7"/>
      <c r="Z6023" s="7"/>
      <c r="AA6023" s="7"/>
      <c r="AB6023" s="7"/>
      <c r="AC6023" s="7"/>
      <c r="AD6023" s="7"/>
      <c r="AE6023" s="7"/>
      <c r="AF6023" s="7"/>
      <c r="AG6023" s="7"/>
      <c r="AH6023" s="7"/>
      <c r="AI6023" s="7"/>
      <c r="AJ6023" s="7"/>
      <c r="AK6023" s="7"/>
      <c r="AL6023" s="7"/>
      <c r="AR6023" s="7"/>
      <c r="AT6023" s="7"/>
      <c r="AV6023" s="7"/>
      <c r="AW6023" s="7"/>
      <c r="AX6023" s="7"/>
      <c r="AY6023" s="7"/>
      <c r="AZ6023" s="7"/>
      <c r="BA6023" s="7"/>
      <c r="BI6023" s="7"/>
    </row>
    <row r="6024" spans="10:61" x14ac:dyDescent="0.2">
      <c r="J6024" s="7"/>
      <c r="K6024" s="7"/>
      <c r="L6024" s="7"/>
      <c r="M6024" s="7"/>
      <c r="N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AG6024" s="7"/>
      <c r="AH6024" s="7"/>
      <c r="AI6024" s="7"/>
      <c r="AJ6024" s="7"/>
      <c r="AK6024" s="7"/>
      <c r="AL6024" s="7"/>
      <c r="AR6024" s="7"/>
      <c r="AT6024" s="7"/>
      <c r="AV6024" s="7"/>
      <c r="AW6024" s="7"/>
      <c r="AX6024" s="7"/>
      <c r="AY6024" s="7"/>
      <c r="AZ6024" s="7"/>
      <c r="BA6024" s="7"/>
      <c r="BI6024" s="7"/>
    </row>
    <row r="6025" spans="10:61" x14ac:dyDescent="0.2">
      <c r="J6025" s="7"/>
      <c r="K6025" s="7"/>
      <c r="L6025" s="7"/>
      <c r="M6025" s="7"/>
      <c r="N6025" s="7"/>
      <c r="W6025" s="7"/>
      <c r="X6025" s="7"/>
      <c r="Y6025" s="7"/>
      <c r="Z6025" s="7"/>
      <c r="AA6025" s="7"/>
      <c r="AB6025" s="7"/>
      <c r="AC6025" s="7"/>
      <c r="AD6025" s="7"/>
      <c r="AE6025" s="7"/>
      <c r="AF6025" s="7"/>
      <c r="AG6025" s="7"/>
      <c r="AH6025" s="7"/>
      <c r="AI6025" s="7"/>
      <c r="AJ6025" s="7"/>
      <c r="AK6025" s="7"/>
      <c r="AL6025" s="7"/>
      <c r="AR6025" s="7"/>
      <c r="AT6025" s="7"/>
      <c r="AV6025" s="7"/>
      <c r="AW6025" s="7"/>
      <c r="AX6025" s="7"/>
      <c r="AY6025" s="7"/>
      <c r="AZ6025" s="7"/>
      <c r="BA6025" s="7"/>
      <c r="BI6025" s="7"/>
    </row>
    <row r="6026" spans="10:61" x14ac:dyDescent="0.2">
      <c r="J6026" s="7"/>
      <c r="K6026" s="7"/>
      <c r="L6026" s="7"/>
      <c r="M6026" s="7"/>
      <c r="N6026" s="7"/>
      <c r="W6026" s="7"/>
      <c r="X6026" s="7"/>
      <c r="Y6026" s="7"/>
      <c r="Z6026" s="7"/>
      <c r="AA6026" s="7"/>
      <c r="AB6026" s="7"/>
      <c r="AC6026" s="7"/>
      <c r="AD6026" s="7"/>
      <c r="AE6026" s="7"/>
      <c r="AF6026" s="7"/>
      <c r="AG6026" s="7"/>
      <c r="AH6026" s="7"/>
      <c r="AI6026" s="7"/>
      <c r="AJ6026" s="7"/>
      <c r="AK6026" s="7"/>
      <c r="AL6026" s="7"/>
      <c r="AR6026" s="7"/>
      <c r="AT6026" s="7"/>
      <c r="AV6026" s="7"/>
      <c r="AW6026" s="7"/>
      <c r="AX6026" s="7"/>
      <c r="AY6026" s="7"/>
      <c r="AZ6026" s="7"/>
      <c r="BA6026" s="7"/>
      <c r="BI6026" s="7"/>
    </row>
    <row r="6027" spans="10:61" x14ac:dyDescent="0.2">
      <c r="J6027" s="7"/>
      <c r="K6027" s="7"/>
      <c r="L6027" s="7"/>
      <c r="M6027" s="7"/>
      <c r="N6027" s="7"/>
      <c r="W6027" s="7"/>
      <c r="X6027" s="7"/>
      <c r="Y6027" s="7"/>
      <c r="Z6027" s="7"/>
      <c r="AA6027" s="7"/>
      <c r="AB6027" s="7"/>
      <c r="AC6027" s="7"/>
      <c r="AD6027" s="7"/>
      <c r="AE6027" s="7"/>
      <c r="AF6027" s="7"/>
      <c r="AG6027" s="7"/>
      <c r="AH6027" s="7"/>
      <c r="AI6027" s="7"/>
      <c r="AJ6027" s="7"/>
      <c r="AK6027" s="7"/>
      <c r="AL6027" s="7"/>
      <c r="AR6027" s="7"/>
      <c r="AT6027" s="7"/>
      <c r="AV6027" s="7"/>
      <c r="AW6027" s="7"/>
      <c r="AX6027" s="7"/>
      <c r="AY6027" s="7"/>
      <c r="AZ6027" s="7"/>
      <c r="BA6027" s="7"/>
      <c r="BI6027" s="7"/>
    </row>
    <row r="6028" spans="10:61" x14ac:dyDescent="0.2">
      <c r="J6028" s="7"/>
      <c r="K6028" s="7"/>
      <c r="L6028" s="7"/>
      <c r="M6028" s="7"/>
      <c r="N6028" s="7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AG6028" s="7"/>
      <c r="AH6028" s="7"/>
      <c r="AI6028" s="7"/>
      <c r="AJ6028" s="7"/>
      <c r="AK6028" s="7"/>
      <c r="AL6028" s="7"/>
      <c r="AR6028" s="7"/>
      <c r="AT6028" s="7"/>
      <c r="AV6028" s="7"/>
      <c r="AW6028" s="7"/>
      <c r="AX6028" s="7"/>
      <c r="AY6028" s="7"/>
      <c r="AZ6028" s="7"/>
      <c r="BA6028" s="7"/>
      <c r="BI6028" s="7"/>
    </row>
    <row r="6029" spans="10:61" x14ac:dyDescent="0.2">
      <c r="J6029" s="7"/>
      <c r="K6029" s="7"/>
      <c r="L6029" s="7"/>
      <c r="M6029" s="7"/>
      <c r="N6029" s="7"/>
      <c r="W6029" s="7"/>
      <c r="X6029" s="7"/>
      <c r="Y6029" s="7"/>
      <c r="Z6029" s="7"/>
      <c r="AA6029" s="7"/>
      <c r="AB6029" s="7"/>
      <c r="AC6029" s="7"/>
      <c r="AD6029" s="7"/>
      <c r="AE6029" s="7"/>
      <c r="AF6029" s="7"/>
      <c r="AG6029" s="7"/>
      <c r="AH6029" s="7"/>
      <c r="AI6029" s="7"/>
      <c r="AJ6029" s="7"/>
      <c r="AK6029" s="7"/>
      <c r="AL6029" s="7"/>
      <c r="AR6029" s="7"/>
      <c r="AT6029" s="7"/>
      <c r="AV6029" s="7"/>
      <c r="AW6029" s="7"/>
      <c r="AX6029" s="7"/>
      <c r="AY6029" s="7"/>
      <c r="AZ6029" s="7"/>
      <c r="BA6029" s="7"/>
      <c r="BI6029" s="7"/>
    </row>
    <row r="6030" spans="10:61" x14ac:dyDescent="0.2">
      <c r="J6030" s="7"/>
      <c r="K6030" s="7"/>
      <c r="L6030" s="7"/>
      <c r="M6030" s="7"/>
      <c r="N6030" s="7"/>
      <c r="W6030" s="7"/>
      <c r="X6030" s="7"/>
      <c r="Y6030" s="7"/>
      <c r="Z6030" s="7"/>
      <c r="AA6030" s="7"/>
      <c r="AB6030" s="7"/>
      <c r="AC6030" s="7"/>
      <c r="AD6030" s="7"/>
      <c r="AE6030" s="7"/>
      <c r="AF6030" s="7"/>
      <c r="AG6030" s="7"/>
      <c r="AH6030" s="7"/>
      <c r="AI6030" s="7"/>
      <c r="AJ6030" s="7"/>
      <c r="AK6030" s="7"/>
      <c r="AL6030" s="7"/>
      <c r="AR6030" s="7"/>
      <c r="AT6030" s="7"/>
      <c r="AV6030" s="7"/>
      <c r="AW6030" s="7"/>
      <c r="AX6030" s="7"/>
      <c r="AY6030" s="7"/>
      <c r="AZ6030" s="7"/>
      <c r="BA6030" s="7"/>
      <c r="BI6030" s="7"/>
    </row>
    <row r="6031" spans="10:61" x14ac:dyDescent="0.2">
      <c r="J6031" s="7"/>
      <c r="K6031" s="7"/>
      <c r="L6031" s="7"/>
      <c r="M6031" s="7"/>
      <c r="N6031" s="7"/>
      <c r="W6031" s="7"/>
      <c r="X6031" s="7"/>
      <c r="Y6031" s="7"/>
      <c r="Z6031" s="7"/>
      <c r="AA6031" s="7"/>
      <c r="AB6031" s="7"/>
      <c r="AC6031" s="7"/>
      <c r="AD6031" s="7"/>
      <c r="AE6031" s="7"/>
      <c r="AF6031" s="7"/>
      <c r="AG6031" s="7"/>
      <c r="AH6031" s="7"/>
      <c r="AI6031" s="7"/>
      <c r="AJ6031" s="7"/>
      <c r="AK6031" s="7"/>
      <c r="AL6031" s="7"/>
      <c r="AR6031" s="7"/>
      <c r="AT6031" s="7"/>
      <c r="AV6031" s="7"/>
      <c r="AW6031" s="7"/>
      <c r="AX6031" s="7"/>
      <c r="AY6031" s="7"/>
      <c r="AZ6031" s="7"/>
      <c r="BA6031" s="7"/>
      <c r="BI6031" s="7"/>
    </row>
    <row r="6032" spans="10:61" x14ac:dyDescent="0.2">
      <c r="J6032" s="7"/>
      <c r="K6032" s="7"/>
      <c r="L6032" s="7"/>
      <c r="M6032" s="7"/>
      <c r="N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AG6032" s="7"/>
      <c r="AH6032" s="7"/>
      <c r="AI6032" s="7"/>
      <c r="AJ6032" s="7"/>
      <c r="AK6032" s="7"/>
      <c r="AL6032" s="7"/>
      <c r="AR6032" s="7"/>
      <c r="AT6032" s="7"/>
      <c r="AV6032" s="7"/>
      <c r="AW6032" s="7"/>
      <c r="AX6032" s="7"/>
      <c r="AY6032" s="7"/>
      <c r="AZ6032" s="7"/>
      <c r="BA6032" s="7"/>
      <c r="BI6032" s="7"/>
    </row>
    <row r="6033" spans="10:61" x14ac:dyDescent="0.2">
      <c r="J6033" s="7"/>
      <c r="K6033" s="7"/>
      <c r="L6033" s="7"/>
      <c r="M6033" s="7"/>
      <c r="N6033" s="7"/>
      <c r="W6033" s="7"/>
      <c r="X6033" s="7"/>
      <c r="Y6033" s="7"/>
      <c r="Z6033" s="7"/>
      <c r="AA6033" s="7"/>
      <c r="AB6033" s="7"/>
      <c r="AC6033" s="7"/>
      <c r="AD6033" s="7"/>
      <c r="AE6033" s="7"/>
      <c r="AF6033" s="7"/>
      <c r="AG6033" s="7"/>
      <c r="AH6033" s="7"/>
      <c r="AI6033" s="7"/>
      <c r="AJ6033" s="7"/>
      <c r="AK6033" s="7"/>
      <c r="AL6033" s="7"/>
      <c r="AR6033" s="7"/>
      <c r="AT6033" s="7"/>
      <c r="AV6033" s="7"/>
      <c r="AW6033" s="7"/>
      <c r="AX6033" s="7"/>
      <c r="AY6033" s="7"/>
      <c r="AZ6033" s="7"/>
      <c r="BA6033" s="7"/>
      <c r="BI6033" s="7"/>
    </row>
    <row r="6034" spans="10:61" x14ac:dyDescent="0.2">
      <c r="J6034" s="7"/>
      <c r="K6034" s="7"/>
      <c r="L6034" s="7"/>
      <c r="M6034" s="7"/>
      <c r="N6034" s="7"/>
      <c r="W6034" s="7"/>
      <c r="X6034" s="7"/>
      <c r="Y6034" s="7"/>
      <c r="Z6034" s="7"/>
      <c r="AA6034" s="7"/>
      <c r="AB6034" s="7"/>
      <c r="AC6034" s="7"/>
      <c r="AD6034" s="7"/>
      <c r="AE6034" s="7"/>
      <c r="AF6034" s="7"/>
      <c r="AG6034" s="7"/>
      <c r="AH6034" s="7"/>
      <c r="AI6034" s="7"/>
      <c r="AJ6034" s="7"/>
      <c r="AK6034" s="7"/>
      <c r="AL6034" s="7"/>
      <c r="AR6034" s="7"/>
      <c r="AT6034" s="7"/>
      <c r="AV6034" s="7"/>
      <c r="AW6034" s="7"/>
      <c r="AX6034" s="7"/>
      <c r="AY6034" s="7"/>
      <c r="AZ6034" s="7"/>
      <c r="BA6034" s="7"/>
      <c r="BI6034" s="7"/>
    </row>
    <row r="6035" spans="10:61" x14ac:dyDescent="0.2">
      <c r="J6035" s="7"/>
      <c r="K6035" s="7"/>
      <c r="L6035" s="7"/>
      <c r="M6035" s="7"/>
      <c r="N6035" s="7"/>
      <c r="W6035" s="7"/>
      <c r="X6035" s="7"/>
      <c r="Y6035" s="7"/>
      <c r="Z6035" s="7"/>
      <c r="AA6035" s="7"/>
      <c r="AB6035" s="7"/>
      <c r="AC6035" s="7"/>
      <c r="AD6035" s="7"/>
      <c r="AE6035" s="7"/>
      <c r="AF6035" s="7"/>
      <c r="AG6035" s="7"/>
      <c r="AH6035" s="7"/>
      <c r="AI6035" s="7"/>
      <c r="AJ6035" s="7"/>
      <c r="AK6035" s="7"/>
      <c r="AL6035" s="7"/>
      <c r="AR6035" s="7"/>
      <c r="AT6035" s="7"/>
      <c r="AV6035" s="7"/>
      <c r="AW6035" s="7"/>
      <c r="AX6035" s="7"/>
      <c r="AY6035" s="7"/>
      <c r="AZ6035" s="7"/>
      <c r="BA6035" s="7"/>
      <c r="BI6035" s="7"/>
    </row>
    <row r="6036" spans="10:61" x14ac:dyDescent="0.2">
      <c r="J6036" s="7"/>
      <c r="K6036" s="7"/>
      <c r="L6036" s="7"/>
      <c r="M6036" s="7"/>
      <c r="N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AG6036" s="7"/>
      <c r="AH6036" s="7"/>
      <c r="AI6036" s="7"/>
      <c r="AJ6036" s="7"/>
      <c r="AK6036" s="7"/>
      <c r="AL6036" s="7"/>
      <c r="AR6036" s="7"/>
      <c r="AT6036" s="7"/>
      <c r="AV6036" s="7"/>
      <c r="AW6036" s="7"/>
      <c r="AX6036" s="7"/>
      <c r="AY6036" s="7"/>
      <c r="AZ6036" s="7"/>
      <c r="BA6036" s="7"/>
      <c r="BI6036" s="7"/>
    </row>
    <row r="6037" spans="10:61" x14ac:dyDescent="0.2">
      <c r="J6037" s="7"/>
      <c r="K6037" s="7"/>
      <c r="L6037" s="7"/>
      <c r="M6037" s="7"/>
      <c r="N6037" s="7"/>
      <c r="W6037" s="7"/>
      <c r="X6037" s="7"/>
      <c r="Y6037" s="7"/>
      <c r="Z6037" s="7"/>
      <c r="AA6037" s="7"/>
      <c r="AB6037" s="7"/>
      <c r="AC6037" s="7"/>
      <c r="AD6037" s="7"/>
      <c r="AE6037" s="7"/>
      <c r="AF6037" s="7"/>
      <c r="AG6037" s="7"/>
      <c r="AH6037" s="7"/>
      <c r="AI6037" s="7"/>
      <c r="AJ6037" s="7"/>
      <c r="AK6037" s="7"/>
      <c r="AL6037" s="7"/>
      <c r="AR6037" s="7"/>
      <c r="AT6037" s="7"/>
      <c r="AV6037" s="7"/>
      <c r="AW6037" s="7"/>
      <c r="AX6037" s="7"/>
      <c r="AY6037" s="7"/>
      <c r="AZ6037" s="7"/>
      <c r="BA6037" s="7"/>
      <c r="BI6037" s="7"/>
    </row>
    <row r="6038" spans="10:61" x14ac:dyDescent="0.2">
      <c r="J6038" s="7"/>
      <c r="K6038" s="7"/>
      <c r="L6038" s="7"/>
      <c r="M6038" s="7"/>
      <c r="N6038" s="7"/>
      <c r="W6038" s="7"/>
      <c r="X6038" s="7"/>
      <c r="Y6038" s="7"/>
      <c r="Z6038" s="7"/>
      <c r="AA6038" s="7"/>
      <c r="AB6038" s="7"/>
      <c r="AC6038" s="7"/>
      <c r="AD6038" s="7"/>
      <c r="AE6038" s="7"/>
      <c r="AF6038" s="7"/>
      <c r="AG6038" s="7"/>
      <c r="AH6038" s="7"/>
      <c r="AI6038" s="7"/>
      <c r="AJ6038" s="7"/>
      <c r="AK6038" s="7"/>
      <c r="AL6038" s="7"/>
      <c r="AR6038" s="7"/>
      <c r="AT6038" s="7"/>
      <c r="AV6038" s="7"/>
      <c r="AW6038" s="7"/>
      <c r="AX6038" s="7"/>
      <c r="AY6038" s="7"/>
      <c r="AZ6038" s="7"/>
      <c r="BA6038" s="7"/>
      <c r="BI6038" s="7"/>
    </row>
    <row r="6039" spans="10:61" x14ac:dyDescent="0.2">
      <c r="J6039" s="7"/>
      <c r="K6039" s="7"/>
      <c r="L6039" s="7"/>
      <c r="M6039" s="7"/>
      <c r="N6039" s="7"/>
      <c r="W6039" s="7"/>
      <c r="X6039" s="7"/>
      <c r="Y6039" s="7"/>
      <c r="Z6039" s="7"/>
      <c r="AA6039" s="7"/>
      <c r="AB6039" s="7"/>
      <c r="AC6039" s="7"/>
      <c r="AD6039" s="7"/>
      <c r="AE6039" s="7"/>
      <c r="AF6039" s="7"/>
      <c r="AG6039" s="7"/>
      <c r="AH6039" s="7"/>
      <c r="AI6039" s="7"/>
      <c r="AJ6039" s="7"/>
      <c r="AK6039" s="7"/>
      <c r="AL6039" s="7"/>
      <c r="AR6039" s="7"/>
      <c r="AT6039" s="7"/>
      <c r="AV6039" s="7"/>
      <c r="AW6039" s="7"/>
      <c r="AX6039" s="7"/>
      <c r="AY6039" s="7"/>
      <c r="AZ6039" s="7"/>
      <c r="BA6039" s="7"/>
      <c r="BI6039" s="7"/>
    </row>
    <row r="6040" spans="10:61" x14ac:dyDescent="0.2">
      <c r="J6040" s="7"/>
      <c r="K6040" s="7"/>
      <c r="L6040" s="7"/>
      <c r="M6040" s="7"/>
      <c r="N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AG6040" s="7"/>
      <c r="AH6040" s="7"/>
      <c r="AI6040" s="7"/>
      <c r="AJ6040" s="7"/>
      <c r="AK6040" s="7"/>
      <c r="AL6040" s="7"/>
      <c r="AR6040" s="7"/>
      <c r="AT6040" s="7"/>
      <c r="AV6040" s="7"/>
      <c r="AW6040" s="7"/>
      <c r="AX6040" s="7"/>
      <c r="AY6040" s="7"/>
      <c r="AZ6040" s="7"/>
      <c r="BA6040" s="7"/>
      <c r="BI6040" s="7"/>
    </row>
    <row r="6041" spans="10:61" x14ac:dyDescent="0.2">
      <c r="J6041" s="7"/>
      <c r="K6041" s="7"/>
      <c r="L6041" s="7"/>
      <c r="M6041" s="7"/>
      <c r="N6041" s="7"/>
      <c r="W6041" s="7"/>
      <c r="X6041" s="7"/>
      <c r="Y6041" s="7"/>
      <c r="Z6041" s="7"/>
      <c r="AA6041" s="7"/>
      <c r="AB6041" s="7"/>
      <c r="AC6041" s="7"/>
      <c r="AD6041" s="7"/>
      <c r="AE6041" s="7"/>
      <c r="AF6041" s="7"/>
      <c r="AG6041" s="7"/>
      <c r="AH6041" s="7"/>
      <c r="AI6041" s="7"/>
      <c r="AJ6041" s="7"/>
      <c r="AK6041" s="7"/>
      <c r="AL6041" s="7"/>
      <c r="AR6041" s="7"/>
      <c r="AT6041" s="7"/>
      <c r="AV6041" s="7"/>
      <c r="AW6041" s="7"/>
      <c r="AX6041" s="7"/>
      <c r="AY6041" s="7"/>
      <c r="AZ6041" s="7"/>
      <c r="BA6041" s="7"/>
      <c r="BI6041" s="7"/>
    </row>
    <row r="6042" spans="10:61" x14ac:dyDescent="0.2">
      <c r="J6042" s="7"/>
      <c r="K6042" s="7"/>
      <c r="L6042" s="7"/>
      <c r="M6042" s="7"/>
      <c r="N6042" s="7"/>
      <c r="W6042" s="7"/>
      <c r="X6042" s="7"/>
      <c r="Y6042" s="7"/>
      <c r="Z6042" s="7"/>
      <c r="AA6042" s="7"/>
      <c r="AB6042" s="7"/>
      <c r="AC6042" s="7"/>
      <c r="AD6042" s="7"/>
      <c r="AE6042" s="7"/>
      <c r="AF6042" s="7"/>
      <c r="AG6042" s="7"/>
      <c r="AH6042" s="7"/>
      <c r="AI6042" s="7"/>
      <c r="AJ6042" s="7"/>
      <c r="AK6042" s="7"/>
      <c r="AL6042" s="7"/>
      <c r="AR6042" s="7"/>
      <c r="AT6042" s="7"/>
      <c r="AV6042" s="7"/>
      <c r="AW6042" s="7"/>
      <c r="AX6042" s="7"/>
      <c r="AY6042" s="7"/>
      <c r="AZ6042" s="7"/>
      <c r="BA6042" s="7"/>
      <c r="BI6042" s="7"/>
    </row>
    <row r="6043" spans="10:61" x14ac:dyDescent="0.2">
      <c r="J6043" s="7"/>
      <c r="K6043" s="7"/>
      <c r="L6043" s="7"/>
      <c r="M6043" s="7"/>
      <c r="N6043" s="7"/>
      <c r="W6043" s="7"/>
      <c r="X6043" s="7"/>
      <c r="Y6043" s="7"/>
      <c r="Z6043" s="7"/>
      <c r="AA6043" s="7"/>
      <c r="AB6043" s="7"/>
      <c r="AC6043" s="7"/>
      <c r="AD6043" s="7"/>
      <c r="AE6043" s="7"/>
      <c r="AF6043" s="7"/>
      <c r="AG6043" s="7"/>
      <c r="AH6043" s="7"/>
      <c r="AI6043" s="7"/>
      <c r="AJ6043" s="7"/>
      <c r="AK6043" s="7"/>
      <c r="AL6043" s="7"/>
      <c r="AR6043" s="7"/>
      <c r="AT6043" s="7"/>
      <c r="AV6043" s="7"/>
      <c r="AW6043" s="7"/>
      <c r="AX6043" s="7"/>
      <c r="AY6043" s="7"/>
      <c r="AZ6043" s="7"/>
      <c r="BA6043" s="7"/>
      <c r="BI6043" s="7"/>
    </row>
    <row r="6044" spans="10:61" x14ac:dyDescent="0.2">
      <c r="J6044" s="7"/>
      <c r="K6044" s="7"/>
      <c r="L6044" s="7"/>
      <c r="M6044" s="7"/>
      <c r="N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AG6044" s="7"/>
      <c r="AH6044" s="7"/>
      <c r="AI6044" s="7"/>
      <c r="AJ6044" s="7"/>
      <c r="AK6044" s="7"/>
      <c r="AL6044" s="7"/>
      <c r="AR6044" s="7"/>
      <c r="AT6044" s="7"/>
      <c r="AV6044" s="7"/>
      <c r="AW6044" s="7"/>
      <c r="AX6044" s="7"/>
      <c r="AY6044" s="7"/>
      <c r="AZ6044" s="7"/>
      <c r="BA6044" s="7"/>
      <c r="BI6044" s="7"/>
    </row>
    <row r="6045" spans="10:61" x14ac:dyDescent="0.2">
      <c r="J6045" s="7"/>
      <c r="K6045" s="7"/>
      <c r="L6045" s="7"/>
      <c r="M6045" s="7"/>
      <c r="N6045" s="7"/>
      <c r="W6045" s="7"/>
      <c r="X6045" s="7"/>
      <c r="Y6045" s="7"/>
      <c r="Z6045" s="7"/>
      <c r="AA6045" s="7"/>
      <c r="AB6045" s="7"/>
      <c r="AC6045" s="7"/>
      <c r="AD6045" s="7"/>
      <c r="AE6045" s="7"/>
      <c r="AF6045" s="7"/>
      <c r="AG6045" s="7"/>
      <c r="AH6045" s="7"/>
      <c r="AI6045" s="7"/>
      <c r="AJ6045" s="7"/>
      <c r="AK6045" s="7"/>
      <c r="AL6045" s="7"/>
      <c r="AR6045" s="7"/>
      <c r="AT6045" s="7"/>
      <c r="AV6045" s="7"/>
      <c r="AW6045" s="7"/>
      <c r="AX6045" s="7"/>
      <c r="AY6045" s="7"/>
      <c r="AZ6045" s="7"/>
      <c r="BA6045" s="7"/>
      <c r="BI6045" s="7"/>
    </row>
    <row r="6046" spans="10:61" x14ac:dyDescent="0.2">
      <c r="J6046" s="7"/>
      <c r="K6046" s="7"/>
      <c r="L6046" s="7"/>
      <c r="M6046" s="7"/>
      <c r="N6046" s="7"/>
      <c r="W6046" s="7"/>
      <c r="X6046" s="7"/>
      <c r="Y6046" s="7"/>
      <c r="Z6046" s="7"/>
      <c r="AA6046" s="7"/>
      <c r="AB6046" s="7"/>
      <c r="AC6046" s="7"/>
      <c r="AD6046" s="7"/>
      <c r="AE6046" s="7"/>
      <c r="AF6046" s="7"/>
      <c r="AG6046" s="7"/>
      <c r="AH6046" s="7"/>
      <c r="AI6046" s="7"/>
      <c r="AJ6046" s="7"/>
      <c r="AK6046" s="7"/>
      <c r="AL6046" s="7"/>
      <c r="AR6046" s="7"/>
      <c r="AT6046" s="7"/>
      <c r="AV6046" s="7"/>
      <c r="AW6046" s="7"/>
      <c r="AX6046" s="7"/>
      <c r="AY6046" s="7"/>
      <c r="AZ6046" s="7"/>
      <c r="BA6046" s="7"/>
      <c r="BI6046" s="7"/>
    </row>
    <row r="6047" spans="10:61" x14ac:dyDescent="0.2">
      <c r="J6047" s="7"/>
      <c r="K6047" s="7"/>
      <c r="L6047" s="7"/>
      <c r="M6047" s="7"/>
      <c r="N6047" s="7"/>
      <c r="W6047" s="7"/>
      <c r="X6047" s="7"/>
      <c r="Y6047" s="7"/>
      <c r="Z6047" s="7"/>
      <c r="AA6047" s="7"/>
      <c r="AB6047" s="7"/>
      <c r="AC6047" s="7"/>
      <c r="AD6047" s="7"/>
      <c r="AE6047" s="7"/>
      <c r="AF6047" s="7"/>
      <c r="AG6047" s="7"/>
      <c r="AH6047" s="7"/>
      <c r="AI6047" s="7"/>
      <c r="AJ6047" s="7"/>
      <c r="AK6047" s="7"/>
      <c r="AL6047" s="7"/>
      <c r="AR6047" s="7"/>
      <c r="AT6047" s="7"/>
      <c r="AV6047" s="7"/>
      <c r="AW6047" s="7"/>
      <c r="AX6047" s="7"/>
      <c r="AY6047" s="7"/>
      <c r="AZ6047" s="7"/>
      <c r="BA6047" s="7"/>
      <c r="BI6047" s="7"/>
    </row>
    <row r="6048" spans="10:61" x14ac:dyDescent="0.2">
      <c r="J6048" s="7"/>
      <c r="K6048" s="7"/>
      <c r="L6048" s="7"/>
      <c r="M6048" s="7"/>
      <c r="N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AG6048" s="7"/>
      <c r="AH6048" s="7"/>
      <c r="AI6048" s="7"/>
      <c r="AJ6048" s="7"/>
      <c r="AK6048" s="7"/>
      <c r="AL6048" s="7"/>
      <c r="AR6048" s="7"/>
      <c r="AT6048" s="7"/>
      <c r="AV6048" s="7"/>
      <c r="AW6048" s="7"/>
      <c r="AX6048" s="7"/>
      <c r="AY6048" s="7"/>
      <c r="AZ6048" s="7"/>
      <c r="BA6048" s="7"/>
      <c r="BI6048" s="7"/>
    </row>
    <row r="6049" spans="10:61" x14ac:dyDescent="0.2">
      <c r="J6049" s="7"/>
      <c r="K6049" s="7"/>
      <c r="L6049" s="7"/>
      <c r="M6049" s="7"/>
      <c r="N6049" s="7"/>
      <c r="W6049" s="7"/>
      <c r="X6049" s="7"/>
      <c r="Y6049" s="7"/>
      <c r="Z6049" s="7"/>
      <c r="AA6049" s="7"/>
      <c r="AB6049" s="7"/>
      <c r="AC6049" s="7"/>
      <c r="AD6049" s="7"/>
      <c r="AE6049" s="7"/>
      <c r="AF6049" s="7"/>
      <c r="AG6049" s="7"/>
      <c r="AH6049" s="7"/>
      <c r="AI6049" s="7"/>
      <c r="AJ6049" s="7"/>
      <c r="AK6049" s="7"/>
      <c r="AL6049" s="7"/>
      <c r="AR6049" s="7"/>
      <c r="AT6049" s="7"/>
      <c r="AV6049" s="7"/>
      <c r="AW6049" s="7"/>
      <c r="AX6049" s="7"/>
      <c r="AY6049" s="7"/>
      <c r="AZ6049" s="7"/>
      <c r="BA6049" s="7"/>
      <c r="BI6049" s="7"/>
    </row>
    <row r="6050" spans="10:61" x14ac:dyDescent="0.2">
      <c r="J6050" s="7"/>
      <c r="K6050" s="7"/>
      <c r="L6050" s="7"/>
      <c r="M6050" s="7"/>
      <c r="N6050" s="7"/>
      <c r="W6050" s="7"/>
      <c r="X6050" s="7"/>
      <c r="Y6050" s="7"/>
      <c r="Z6050" s="7"/>
      <c r="AA6050" s="7"/>
      <c r="AB6050" s="7"/>
      <c r="AC6050" s="7"/>
      <c r="AD6050" s="7"/>
      <c r="AE6050" s="7"/>
      <c r="AF6050" s="7"/>
      <c r="AG6050" s="7"/>
      <c r="AH6050" s="7"/>
      <c r="AI6050" s="7"/>
      <c r="AJ6050" s="7"/>
      <c r="AK6050" s="7"/>
      <c r="AL6050" s="7"/>
      <c r="AR6050" s="7"/>
      <c r="AT6050" s="7"/>
      <c r="AV6050" s="7"/>
      <c r="AW6050" s="7"/>
      <c r="AX6050" s="7"/>
      <c r="AY6050" s="7"/>
      <c r="AZ6050" s="7"/>
      <c r="BA6050" s="7"/>
      <c r="BI6050" s="7"/>
    </row>
    <row r="6051" spans="10:61" x14ac:dyDescent="0.2">
      <c r="J6051" s="7"/>
      <c r="K6051" s="7"/>
      <c r="L6051" s="7"/>
      <c r="M6051" s="7"/>
      <c r="N6051" s="7"/>
      <c r="W6051" s="7"/>
      <c r="X6051" s="7"/>
      <c r="Y6051" s="7"/>
      <c r="Z6051" s="7"/>
      <c r="AA6051" s="7"/>
      <c r="AB6051" s="7"/>
      <c r="AC6051" s="7"/>
      <c r="AD6051" s="7"/>
      <c r="AE6051" s="7"/>
      <c r="AF6051" s="7"/>
      <c r="AG6051" s="7"/>
      <c r="AH6051" s="7"/>
      <c r="AI6051" s="7"/>
      <c r="AJ6051" s="7"/>
      <c r="AK6051" s="7"/>
      <c r="AL6051" s="7"/>
      <c r="AR6051" s="7"/>
      <c r="AT6051" s="7"/>
      <c r="AV6051" s="7"/>
      <c r="AW6051" s="7"/>
      <c r="AX6051" s="7"/>
      <c r="AY6051" s="7"/>
      <c r="AZ6051" s="7"/>
      <c r="BA6051" s="7"/>
      <c r="BI6051" s="7"/>
    </row>
    <row r="6052" spans="10:61" x14ac:dyDescent="0.2">
      <c r="J6052" s="7"/>
      <c r="K6052" s="7"/>
      <c r="L6052" s="7"/>
      <c r="M6052" s="7"/>
      <c r="N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AG6052" s="7"/>
      <c r="AH6052" s="7"/>
      <c r="AI6052" s="7"/>
      <c r="AJ6052" s="7"/>
      <c r="AK6052" s="7"/>
      <c r="AL6052" s="7"/>
      <c r="AR6052" s="7"/>
      <c r="AT6052" s="7"/>
      <c r="AV6052" s="7"/>
      <c r="AW6052" s="7"/>
      <c r="AX6052" s="7"/>
      <c r="AY6052" s="7"/>
      <c r="AZ6052" s="7"/>
      <c r="BA6052" s="7"/>
      <c r="BI6052" s="7"/>
    </row>
    <row r="6053" spans="10:61" x14ac:dyDescent="0.2">
      <c r="J6053" s="7"/>
      <c r="K6053" s="7"/>
      <c r="L6053" s="7"/>
      <c r="M6053" s="7"/>
      <c r="N6053" s="7"/>
      <c r="W6053" s="7"/>
      <c r="X6053" s="7"/>
      <c r="Y6053" s="7"/>
      <c r="Z6053" s="7"/>
      <c r="AA6053" s="7"/>
      <c r="AB6053" s="7"/>
      <c r="AC6053" s="7"/>
      <c r="AD6053" s="7"/>
      <c r="AE6053" s="7"/>
      <c r="AF6053" s="7"/>
      <c r="AG6053" s="7"/>
      <c r="AH6053" s="7"/>
      <c r="AI6053" s="7"/>
      <c r="AJ6053" s="7"/>
      <c r="AK6053" s="7"/>
      <c r="AL6053" s="7"/>
      <c r="AR6053" s="7"/>
      <c r="AT6053" s="7"/>
      <c r="AV6053" s="7"/>
      <c r="AW6053" s="7"/>
      <c r="AX6053" s="7"/>
      <c r="AY6053" s="7"/>
      <c r="AZ6053" s="7"/>
      <c r="BA6053" s="7"/>
      <c r="BI6053" s="7"/>
    </row>
    <row r="6054" spans="10:61" x14ac:dyDescent="0.2">
      <c r="J6054" s="7"/>
      <c r="K6054" s="7"/>
      <c r="L6054" s="7"/>
      <c r="M6054" s="7"/>
      <c r="N6054" s="7"/>
      <c r="W6054" s="7"/>
      <c r="X6054" s="7"/>
      <c r="Y6054" s="7"/>
      <c r="Z6054" s="7"/>
      <c r="AA6054" s="7"/>
      <c r="AB6054" s="7"/>
      <c r="AC6054" s="7"/>
      <c r="AD6054" s="7"/>
      <c r="AE6054" s="7"/>
      <c r="AF6054" s="7"/>
      <c r="AG6054" s="7"/>
      <c r="AH6054" s="7"/>
      <c r="AI6054" s="7"/>
      <c r="AJ6054" s="7"/>
      <c r="AK6054" s="7"/>
      <c r="AL6054" s="7"/>
      <c r="AR6054" s="7"/>
      <c r="AT6054" s="7"/>
      <c r="AV6054" s="7"/>
      <c r="AW6054" s="7"/>
      <c r="AX6054" s="7"/>
      <c r="AY6054" s="7"/>
      <c r="AZ6054" s="7"/>
      <c r="BA6054" s="7"/>
      <c r="BI6054" s="7"/>
    </row>
    <row r="6055" spans="10:61" x14ac:dyDescent="0.2">
      <c r="J6055" s="7"/>
      <c r="K6055" s="7"/>
      <c r="L6055" s="7"/>
      <c r="M6055" s="7"/>
      <c r="N6055" s="7"/>
      <c r="W6055" s="7"/>
      <c r="X6055" s="7"/>
      <c r="Y6055" s="7"/>
      <c r="Z6055" s="7"/>
      <c r="AA6055" s="7"/>
      <c r="AB6055" s="7"/>
      <c r="AC6055" s="7"/>
      <c r="AD6055" s="7"/>
      <c r="AE6055" s="7"/>
      <c r="AF6055" s="7"/>
      <c r="AG6055" s="7"/>
      <c r="AH6055" s="7"/>
      <c r="AI6055" s="7"/>
      <c r="AJ6055" s="7"/>
      <c r="AK6055" s="7"/>
      <c r="AL6055" s="7"/>
      <c r="AR6055" s="7"/>
      <c r="AT6055" s="7"/>
      <c r="AV6055" s="7"/>
      <c r="AW6055" s="7"/>
      <c r="AX6055" s="7"/>
      <c r="AY6055" s="7"/>
      <c r="AZ6055" s="7"/>
      <c r="BA6055" s="7"/>
      <c r="BI6055" s="7"/>
    </row>
    <row r="6056" spans="10:61" x14ac:dyDescent="0.2">
      <c r="J6056" s="7"/>
      <c r="K6056" s="7"/>
      <c r="L6056" s="7"/>
      <c r="M6056" s="7"/>
      <c r="N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AG6056" s="7"/>
      <c r="AH6056" s="7"/>
      <c r="AI6056" s="7"/>
      <c r="AJ6056" s="7"/>
      <c r="AK6056" s="7"/>
      <c r="AL6056" s="7"/>
      <c r="AR6056" s="7"/>
      <c r="AT6056" s="7"/>
      <c r="AV6056" s="7"/>
      <c r="AW6056" s="7"/>
      <c r="AX6056" s="7"/>
      <c r="AY6056" s="7"/>
      <c r="AZ6056" s="7"/>
      <c r="BA6056" s="7"/>
      <c r="BI6056" s="7"/>
    </row>
    <row r="6057" spans="10:61" x14ac:dyDescent="0.2">
      <c r="J6057" s="7"/>
      <c r="K6057" s="7"/>
      <c r="L6057" s="7"/>
      <c r="M6057" s="7"/>
      <c r="N6057" s="7"/>
      <c r="W6057" s="7"/>
      <c r="X6057" s="7"/>
      <c r="Y6057" s="7"/>
      <c r="Z6057" s="7"/>
      <c r="AA6057" s="7"/>
      <c r="AB6057" s="7"/>
      <c r="AC6057" s="7"/>
      <c r="AD6057" s="7"/>
      <c r="AE6057" s="7"/>
      <c r="AF6057" s="7"/>
      <c r="AG6057" s="7"/>
      <c r="AH6057" s="7"/>
      <c r="AI6057" s="7"/>
      <c r="AJ6057" s="7"/>
      <c r="AK6057" s="7"/>
      <c r="AL6057" s="7"/>
      <c r="AR6057" s="7"/>
      <c r="AT6057" s="7"/>
      <c r="AV6057" s="7"/>
      <c r="AW6057" s="7"/>
      <c r="AX6057" s="7"/>
      <c r="AY6057" s="7"/>
      <c r="AZ6057" s="7"/>
      <c r="BA6057" s="7"/>
      <c r="BI6057" s="7"/>
    </row>
    <row r="6058" spans="10:61" x14ac:dyDescent="0.2">
      <c r="J6058" s="7"/>
      <c r="K6058" s="7"/>
      <c r="L6058" s="7"/>
      <c r="M6058" s="7"/>
      <c r="N6058" s="7"/>
      <c r="W6058" s="7"/>
      <c r="X6058" s="7"/>
      <c r="Y6058" s="7"/>
      <c r="Z6058" s="7"/>
      <c r="AA6058" s="7"/>
      <c r="AB6058" s="7"/>
      <c r="AC6058" s="7"/>
      <c r="AD6058" s="7"/>
      <c r="AE6058" s="7"/>
      <c r="AF6058" s="7"/>
      <c r="AG6058" s="7"/>
      <c r="AH6058" s="7"/>
      <c r="AI6058" s="7"/>
      <c r="AJ6058" s="7"/>
      <c r="AK6058" s="7"/>
      <c r="AL6058" s="7"/>
      <c r="AR6058" s="7"/>
      <c r="AT6058" s="7"/>
      <c r="AV6058" s="7"/>
      <c r="AW6058" s="7"/>
      <c r="AX6058" s="7"/>
      <c r="AY6058" s="7"/>
      <c r="AZ6058" s="7"/>
      <c r="BA6058" s="7"/>
      <c r="BI6058" s="7"/>
    </row>
    <row r="6059" spans="10:61" x14ac:dyDescent="0.2">
      <c r="J6059" s="7"/>
      <c r="K6059" s="7"/>
      <c r="L6059" s="7"/>
      <c r="M6059" s="7"/>
      <c r="N6059" s="7"/>
      <c r="W6059" s="7"/>
      <c r="X6059" s="7"/>
      <c r="Y6059" s="7"/>
      <c r="Z6059" s="7"/>
      <c r="AA6059" s="7"/>
      <c r="AB6059" s="7"/>
      <c r="AC6059" s="7"/>
      <c r="AD6059" s="7"/>
      <c r="AE6059" s="7"/>
      <c r="AF6059" s="7"/>
      <c r="AG6059" s="7"/>
      <c r="AH6059" s="7"/>
      <c r="AI6059" s="7"/>
      <c r="AJ6059" s="7"/>
      <c r="AK6059" s="7"/>
      <c r="AL6059" s="7"/>
      <c r="AR6059" s="7"/>
      <c r="AT6059" s="7"/>
      <c r="AV6059" s="7"/>
      <c r="AW6059" s="7"/>
      <c r="AX6059" s="7"/>
      <c r="AY6059" s="7"/>
      <c r="AZ6059" s="7"/>
      <c r="BA6059" s="7"/>
      <c r="BI6059" s="7"/>
    </row>
    <row r="6060" spans="10:61" x14ac:dyDescent="0.2">
      <c r="J6060" s="7"/>
      <c r="K6060" s="7"/>
      <c r="L6060" s="7"/>
      <c r="M6060" s="7"/>
      <c r="N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  <c r="AG6060" s="7"/>
      <c r="AH6060" s="7"/>
      <c r="AI6060" s="7"/>
      <c r="AJ6060" s="7"/>
      <c r="AK6060" s="7"/>
      <c r="AL6060" s="7"/>
      <c r="AR6060" s="7"/>
      <c r="AT6060" s="7"/>
      <c r="AV6060" s="7"/>
      <c r="AW6060" s="7"/>
      <c r="AX6060" s="7"/>
      <c r="AY6060" s="7"/>
      <c r="AZ6060" s="7"/>
      <c r="BA6060" s="7"/>
      <c r="BI6060" s="7"/>
    </row>
    <row r="6061" spans="10:61" x14ac:dyDescent="0.2">
      <c r="J6061" s="7"/>
      <c r="K6061" s="7"/>
      <c r="L6061" s="7"/>
      <c r="M6061" s="7"/>
      <c r="N6061" s="7"/>
      <c r="W6061" s="7"/>
      <c r="X6061" s="7"/>
      <c r="Y6061" s="7"/>
      <c r="Z6061" s="7"/>
      <c r="AA6061" s="7"/>
      <c r="AB6061" s="7"/>
      <c r="AC6061" s="7"/>
      <c r="AD6061" s="7"/>
      <c r="AE6061" s="7"/>
      <c r="AF6061" s="7"/>
      <c r="AG6061" s="7"/>
      <c r="AH6061" s="7"/>
      <c r="AI6061" s="7"/>
      <c r="AJ6061" s="7"/>
      <c r="AK6061" s="7"/>
      <c r="AL6061" s="7"/>
      <c r="AR6061" s="7"/>
      <c r="AT6061" s="7"/>
      <c r="AV6061" s="7"/>
      <c r="AW6061" s="7"/>
      <c r="AX6061" s="7"/>
      <c r="AY6061" s="7"/>
      <c r="AZ6061" s="7"/>
      <c r="BA6061" s="7"/>
      <c r="BI6061" s="7"/>
    </row>
    <row r="6062" spans="10:61" x14ac:dyDescent="0.2">
      <c r="J6062" s="7"/>
      <c r="K6062" s="7"/>
      <c r="L6062" s="7"/>
      <c r="M6062" s="7"/>
      <c r="N6062" s="7"/>
      <c r="W6062" s="7"/>
      <c r="X6062" s="7"/>
      <c r="Y6062" s="7"/>
      <c r="Z6062" s="7"/>
      <c r="AA6062" s="7"/>
      <c r="AB6062" s="7"/>
      <c r="AC6062" s="7"/>
      <c r="AD6062" s="7"/>
      <c r="AE6062" s="7"/>
      <c r="AF6062" s="7"/>
      <c r="AG6062" s="7"/>
      <c r="AH6062" s="7"/>
      <c r="AI6062" s="7"/>
      <c r="AJ6062" s="7"/>
      <c r="AK6062" s="7"/>
      <c r="AL6062" s="7"/>
      <c r="AR6062" s="7"/>
      <c r="AT6062" s="7"/>
      <c r="AV6062" s="7"/>
      <c r="AW6062" s="7"/>
      <c r="AX6062" s="7"/>
      <c r="AY6062" s="7"/>
      <c r="AZ6062" s="7"/>
      <c r="BA6062" s="7"/>
      <c r="BI6062" s="7"/>
    </row>
    <row r="6063" spans="10:61" x14ac:dyDescent="0.2">
      <c r="J6063" s="7"/>
      <c r="K6063" s="7"/>
      <c r="L6063" s="7"/>
      <c r="M6063" s="7"/>
      <c r="N6063" s="7"/>
      <c r="W6063" s="7"/>
      <c r="X6063" s="7"/>
      <c r="Y6063" s="7"/>
      <c r="Z6063" s="7"/>
      <c r="AA6063" s="7"/>
      <c r="AB6063" s="7"/>
      <c r="AC6063" s="7"/>
      <c r="AD6063" s="7"/>
      <c r="AE6063" s="7"/>
      <c r="AF6063" s="7"/>
      <c r="AG6063" s="7"/>
      <c r="AH6063" s="7"/>
      <c r="AI6063" s="7"/>
      <c r="AJ6063" s="7"/>
      <c r="AK6063" s="7"/>
      <c r="AL6063" s="7"/>
      <c r="AR6063" s="7"/>
      <c r="AT6063" s="7"/>
      <c r="AV6063" s="7"/>
      <c r="AW6063" s="7"/>
      <c r="AX6063" s="7"/>
      <c r="AY6063" s="7"/>
      <c r="AZ6063" s="7"/>
      <c r="BA6063" s="7"/>
      <c r="BI6063" s="7"/>
    </row>
    <row r="6064" spans="10:61" x14ac:dyDescent="0.2">
      <c r="J6064" s="7"/>
      <c r="K6064" s="7"/>
      <c r="L6064" s="7"/>
      <c r="M6064" s="7"/>
      <c r="N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AG6064" s="7"/>
      <c r="AH6064" s="7"/>
      <c r="AI6064" s="7"/>
      <c r="AJ6064" s="7"/>
      <c r="AK6064" s="7"/>
      <c r="AL6064" s="7"/>
      <c r="AR6064" s="7"/>
      <c r="AT6064" s="7"/>
      <c r="AV6064" s="7"/>
      <c r="AW6064" s="7"/>
      <c r="AX6064" s="7"/>
      <c r="AY6064" s="7"/>
      <c r="AZ6064" s="7"/>
      <c r="BA6064" s="7"/>
      <c r="BI6064" s="7"/>
    </row>
    <row r="6065" spans="10:61" x14ac:dyDescent="0.2">
      <c r="J6065" s="7"/>
      <c r="K6065" s="7"/>
      <c r="L6065" s="7"/>
      <c r="M6065" s="7"/>
      <c r="N6065" s="7"/>
      <c r="W6065" s="7"/>
      <c r="X6065" s="7"/>
      <c r="Y6065" s="7"/>
      <c r="Z6065" s="7"/>
      <c r="AA6065" s="7"/>
      <c r="AB6065" s="7"/>
      <c r="AC6065" s="7"/>
      <c r="AD6065" s="7"/>
      <c r="AE6065" s="7"/>
      <c r="AF6065" s="7"/>
      <c r="AG6065" s="7"/>
      <c r="AH6065" s="7"/>
      <c r="AI6065" s="7"/>
      <c r="AJ6065" s="7"/>
      <c r="AK6065" s="7"/>
      <c r="AL6065" s="7"/>
      <c r="AR6065" s="7"/>
      <c r="AT6065" s="7"/>
      <c r="AV6065" s="7"/>
      <c r="AW6065" s="7"/>
      <c r="AX6065" s="7"/>
      <c r="AY6065" s="7"/>
      <c r="AZ6065" s="7"/>
      <c r="BA6065" s="7"/>
      <c r="BI6065" s="7"/>
    </row>
    <row r="6066" spans="10:61" x14ac:dyDescent="0.2">
      <c r="J6066" s="7"/>
      <c r="K6066" s="7"/>
      <c r="L6066" s="7"/>
      <c r="M6066" s="7"/>
      <c r="N6066" s="7"/>
      <c r="W6066" s="7"/>
      <c r="X6066" s="7"/>
      <c r="Y6066" s="7"/>
      <c r="Z6066" s="7"/>
      <c r="AA6066" s="7"/>
      <c r="AB6066" s="7"/>
      <c r="AC6066" s="7"/>
      <c r="AD6066" s="7"/>
      <c r="AE6066" s="7"/>
      <c r="AF6066" s="7"/>
      <c r="AG6066" s="7"/>
      <c r="AH6066" s="7"/>
      <c r="AI6066" s="7"/>
      <c r="AJ6066" s="7"/>
      <c r="AK6066" s="7"/>
      <c r="AL6066" s="7"/>
      <c r="AR6066" s="7"/>
      <c r="AT6066" s="7"/>
      <c r="AV6066" s="7"/>
      <c r="AW6066" s="7"/>
      <c r="AX6066" s="7"/>
      <c r="AY6066" s="7"/>
      <c r="AZ6066" s="7"/>
      <c r="BA6066" s="7"/>
      <c r="BI6066" s="7"/>
    </row>
    <row r="6067" spans="10:61" x14ac:dyDescent="0.2">
      <c r="J6067" s="7"/>
      <c r="K6067" s="7"/>
      <c r="L6067" s="7"/>
      <c r="M6067" s="7"/>
      <c r="N6067" s="7"/>
      <c r="W6067" s="7"/>
      <c r="X6067" s="7"/>
      <c r="Y6067" s="7"/>
      <c r="Z6067" s="7"/>
      <c r="AA6067" s="7"/>
      <c r="AB6067" s="7"/>
      <c r="AC6067" s="7"/>
      <c r="AD6067" s="7"/>
      <c r="AE6067" s="7"/>
      <c r="AF6067" s="7"/>
      <c r="AG6067" s="7"/>
      <c r="AH6067" s="7"/>
      <c r="AI6067" s="7"/>
      <c r="AJ6067" s="7"/>
      <c r="AK6067" s="7"/>
      <c r="AL6067" s="7"/>
      <c r="AR6067" s="7"/>
      <c r="AT6067" s="7"/>
      <c r="AV6067" s="7"/>
      <c r="AW6067" s="7"/>
      <c r="AX6067" s="7"/>
      <c r="AY6067" s="7"/>
      <c r="AZ6067" s="7"/>
      <c r="BA6067" s="7"/>
      <c r="BI6067" s="7"/>
    </row>
    <row r="6068" spans="10:61" x14ac:dyDescent="0.2">
      <c r="J6068" s="7"/>
      <c r="K6068" s="7"/>
      <c r="L6068" s="7"/>
      <c r="M6068" s="7"/>
      <c r="N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AG6068" s="7"/>
      <c r="AH6068" s="7"/>
      <c r="AI6068" s="7"/>
      <c r="AJ6068" s="7"/>
      <c r="AK6068" s="7"/>
      <c r="AL6068" s="7"/>
      <c r="AR6068" s="7"/>
      <c r="AT6068" s="7"/>
      <c r="AV6068" s="7"/>
      <c r="AW6068" s="7"/>
      <c r="AX6068" s="7"/>
      <c r="AY6068" s="7"/>
      <c r="AZ6068" s="7"/>
      <c r="BA6068" s="7"/>
      <c r="BI6068" s="7"/>
    </row>
    <row r="6069" spans="10:61" x14ac:dyDescent="0.2">
      <c r="J6069" s="7"/>
      <c r="K6069" s="7"/>
      <c r="L6069" s="7"/>
      <c r="M6069" s="7"/>
      <c r="N6069" s="7"/>
      <c r="W6069" s="7"/>
      <c r="X6069" s="7"/>
      <c r="Y6069" s="7"/>
      <c r="Z6069" s="7"/>
      <c r="AA6069" s="7"/>
      <c r="AB6069" s="7"/>
      <c r="AC6069" s="7"/>
      <c r="AD6069" s="7"/>
      <c r="AE6069" s="7"/>
      <c r="AF6069" s="7"/>
      <c r="AG6069" s="7"/>
      <c r="AH6069" s="7"/>
      <c r="AI6069" s="7"/>
      <c r="AJ6069" s="7"/>
      <c r="AK6069" s="7"/>
      <c r="AL6069" s="7"/>
      <c r="AR6069" s="7"/>
      <c r="AT6069" s="7"/>
      <c r="AV6069" s="7"/>
      <c r="AW6069" s="7"/>
      <c r="AX6069" s="7"/>
      <c r="AY6069" s="7"/>
      <c r="AZ6069" s="7"/>
      <c r="BA6069" s="7"/>
      <c r="BI6069" s="7"/>
    </row>
    <row r="6070" spans="10:61" x14ac:dyDescent="0.2">
      <c r="J6070" s="7"/>
      <c r="K6070" s="7"/>
      <c r="L6070" s="7"/>
      <c r="M6070" s="7"/>
      <c r="N6070" s="7"/>
      <c r="W6070" s="7"/>
      <c r="X6070" s="7"/>
      <c r="Y6070" s="7"/>
      <c r="Z6070" s="7"/>
      <c r="AA6070" s="7"/>
      <c r="AB6070" s="7"/>
      <c r="AC6070" s="7"/>
      <c r="AD6070" s="7"/>
      <c r="AE6070" s="7"/>
      <c r="AF6070" s="7"/>
      <c r="AG6070" s="7"/>
      <c r="AH6070" s="7"/>
      <c r="AI6070" s="7"/>
      <c r="AJ6070" s="7"/>
      <c r="AK6070" s="7"/>
      <c r="AL6070" s="7"/>
      <c r="AR6070" s="7"/>
      <c r="AT6070" s="7"/>
      <c r="AV6070" s="7"/>
      <c r="AW6070" s="7"/>
      <c r="AX6070" s="7"/>
      <c r="AY6070" s="7"/>
      <c r="AZ6070" s="7"/>
      <c r="BA6070" s="7"/>
      <c r="BI6070" s="7"/>
    </row>
    <row r="6071" spans="10:61" x14ac:dyDescent="0.2">
      <c r="J6071" s="7"/>
      <c r="K6071" s="7"/>
      <c r="L6071" s="7"/>
      <c r="M6071" s="7"/>
      <c r="N6071" s="7"/>
      <c r="W6071" s="7"/>
      <c r="X6071" s="7"/>
      <c r="Y6071" s="7"/>
      <c r="Z6071" s="7"/>
      <c r="AA6071" s="7"/>
      <c r="AB6071" s="7"/>
      <c r="AC6071" s="7"/>
      <c r="AD6071" s="7"/>
      <c r="AE6071" s="7"/>
      <c r="AF6071" s="7"/>
      <c r="AG6071" s="7"/>
      <c r="AH6071" s="7"/>
      <c r="AI6071" s="7"/>
      <c r="AJ6071" s="7"/>
      <c r="AK6071" s="7"/>
      <c r="AL6071" s="7"/>
      <c r="AR6071" s="7"/>
      <c r="AT6071" s="7"/>
      <c r="AV6071" s="7"/>
      <c r="AW6071" s="7"/>
      <c r="AX6071" s="7"/>
      <c r="AY6071" s="7"/>
      <c r="AZ6071" s="7"/>
      <c r="BA6071" s="7"/>
      <c r="BI6071" s="7"/>
    </row>
    <row r="6072" spans="10:61" x14ac:dyDescent="0.2">
      <c r="J6072" s="7"/>
      <c r="K6072" s="7"/>
      <c r="L6072" s="7"/>
      <c r="M6072" s="7"/>
      <c r="N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AG6072" s="7"/>
      <c r="AH6072" s="7"/>
      <c r="AI6072" s="7"/>
      <c r="AJ6072" s="7"/>
      <c r="AK6072" s="7"/>
      <c r="AL6072" s="7"/>
      <c r="AR6072" s="7"/>
      <c r="AT6072" s="7"/>
      <c r="AV6072" s="7"/>
      <c r="AW6072" s="7"/>
      <c r="AX6072" s="7"/>
      <c r="AY6072" s="7"/>
      <c r="AZ6072" s="7"/>
      <c r="BA6072" s="7"/>
      <c r="BI6072" s="7"/>
    </row>
    <row r="6073" spans="10:61" x14ac:dyDescent="0.2">
      <c r="J6073" s="7"/>
      <c r="K6073" s="7"/>
      <c r="L6073" s="7"/>
      <c r="M6073" s="7"/>
      <c r="N6073" s="7"/>
      <c r="W6073" s="7"/>
      <c r="X6073" s="7"/>
      <c r="Y6073" s="7"/>
      <c r="Z6073" s="7"/>
      <c r="AA6073" s="7"/>
      <c r="AB6073" s="7"/>
      <c r="AC6073" s="7"/>
      <c r="AD6073" s="7"/>
      <c r="AE6073" s="7"/>
      <c r="AF6073" s="7"/>
      <c r="AG6073" s="7"/>
      <c r="AH6073" s="7"/>
      <c r="AI6073" s="7"/>
      <c r="AJ6073" s="7"/>
      <c r="AK6073" s="7"/>
      <c r="AL6073" s="7"/>
      <c r="AR6073" s="7"/>
      <c r="AT6073" s="7"/>
      <c r="AV6073" s="7"/>
      <c r="AW6073" s="7"/>
      <c r="AX6073" s="7"/>
      <c r="AY6073" s="7"/>
      <c r="AZ6073" s="7"/>
      <c r="BA6073" s="7"/>
      <c r="BI6073" s="7"/>
    </row>
    <row r="6074" spans="10:61" x14ac:dyDescent="0.2">
      <c r="J6074" s="7"/>
      <c r="K6074" s="7"/>
      <c r="L6074" s="7"/>
      <c r="M6074" s="7"/>
      <c r="N6074" s="7"/>
      <c r="W6074" s="7"/>
      <c r="X6074" s="7"/>
      <c r="Y6074" s="7"/>
      <c r="Z6074" s="7"/>
      <c r="AA6074" s="7"/>
      <c r="AB6074" s="7"/>
      <c r="AC6074" s="7"/>
      <c r="AD6074" s="7"/>
      <c r="AE6074" s="7"/>
      <c r="AF6074" s="7"/>
      <c r="AG6074" s="7"/>
      <c r="AH6074" s="7"/>
      <c r="AI6074" s="7"/>
      <c r="AJ6074" s="7"/>
      <c r="AK6074" s="7"/>
      <c r="AL6074" s="7"/>
      <c r="AR6074" s="7"/>
      <c r="AT6074" s="7"/>
      <c r="AV6074" s="7"/>
      <c r="AW6074" s="7"/>
      <c r="AX6074" s="7"/>
      <c r="AY6074" s="7"/>
      <c r="AZ6074" s="7"/>
      <c r="BA6074" s="7"/>
      <c r="BI6074" s="7"/>
    </row>
    <row r="6075" spans="10:61" x14ac:dyDescent="0.2">
      <c r="J6075" s="7"/>
      <c r="K6075" s="7"/>
      <c r="L6075" s="7"/>
      <c r="M6075" s="7"/>
      <c r="N6075" s="7"/>
      <c r="W6075" s="7"/>
      <c r="X6075" s="7"/>
      <c r="Y6075" s="7"/>
      <c r="Z6075" s="7"/>
      <c r="AA6075" s="7"/>
      <c r="AB6075" s="7"/>
      <c r="AC6075" s="7"/>
      <c r="AD6075" s="7"/>
      <c r="AE6075" s="7"/>
      <c r="AF6075" s="7"/>
      <c r="AG6075" s="7"/>
      <c r="AH6075" s="7"/>
      <c r="AI6075" s="7"/>
      <c r="AJ6075" s="7"/>
      <c r="AK6075" s="7"/>
      <c r="AL6075" s="7"/>
      <c r="AR6075" s="7"/>
      <c r="AT6075" s="7"/>
      <c r="AV6075" s="7"/>
      <c r="AW6075" s="7"/>
      <c r="AX6075" s="7"/>
      <c r="AY6075" s="7"/>
      <c r="AZ6075" s="7"/>
      <c r="BA6075" s="7"/>
      <c r="BI6075" s="7"/>
    </row>
    <row r="6076" spans="10:61" x14ac:dyDescent="0.2">
      <c r="J6076" s="7"/>
      <c r="K6076" s="7"/>
      <c r="L6076" s="7"/>
      <c r="M6076" s="7"/>
      <c r="N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AG6076" s="7"/>
      <c r="AH6076" s="7"/>
      <c r="AI6076" s="7"/>
      <c r="AJ6076" s="7"/>
      <c r="AK6076" s="7"/>
      <c r="AL6076" s="7"/>
      <c r="AR6076" s="7"/>
      <c r="AT6076" s="7"/>
      <c r="AV6076" s="7"/>
      <c r="AW6076" s="7"/>
      <c r="AX6076" s="7"/>
      <c r="AY6076" s="7"/>
      <c r="AZ6076" s="7"/>
      <c r="BA6076" s="7"/>
      <c r="BI6076" s="7"/>
    </row>
    <row r="6077" spans="10:61" x14ac:dyDescent="0.2">
      <c r="J6077" s="7"/>
      <c r="K6077" s="7"/>
      <c r="L6077" s="7"/>
      <c r="M6077" s="7"/>
      <c r="N6077" s="7"/>
      <c r="W6077" s="7"/>
      <c r="X6077" s="7"/>
      <c r="Y6077" s="7"/>
      <c r="Z6077" s="7"/>
      <c r="AA6077" s="7"/>
      <c r="AB6077" s="7"/>
      <c r="AC6077" s="7"/>
      <c r="AD6077" s="7"/>
      <c r="AE6077" s="7"/>
      <c r="AF6077" s="7"/>
      <c r="AG6077" s="7"/>
      <c r="AH6077" s="7"/>
      <c r="AI6077" s="7"/>
      <c r="AJ6077" s="7"/>
      <c r="AK6077" s="7"/>
      <c r="AL6077" s="7"/>
      <c r="AR6077" s="7"/>
      <c r="AT6077" s="7"/>
      <c r="AV6077" s="7"/>
      <c r="AW6077" s="7"/>
      <c r="AX6077" s="7"/>
      <c r="AY6077" s="7"/>
      <c r="AZ6077" s="7"/>
      <c r="BA6077" s="7"/>
      <c r="BI6077" s="7"/>
    </row>
    <row r="6078" spans="10:61" x14ac:dyDescent="0.2">
      <c r="J6078" s="7"/>
      <c r="K6078" s="7"/>
      <c r="L6078" s="7"/>
      <c r="M6078" s="7"/>
      <c r="N6078" s="7"/>
      <c r="W6078" s="7"/>
      <c r="X6078" s="7"/>
      <c r="Y6078" s="7"/>
      <c r="Z6078" s="7"/>
      <c r="AA6078" s="7"/>
      <c r="AB6078" s="7"/>
      <c r="AC6078" s="7"/>
      <c r="AD6078" s="7"/>
      <c r="AE6078" s="7"/>
      <c r="AF6078" s="7"/>
      <c r="AG6078" s="7"/>
      <c r="AH6078" s="7"/>
      <c r="AI6078" s="7"/>
      <c r="AJ6078" s="7"/>
      <c r="AK6078" s="7"/>
      <c r="AL6078" s="7"/>
      <c r="AR6078" s="7"/>
      <c r="AT6078" s="7"/>
      <c r="AV6078" s="7"/>
      <c r="AW6078" s="7"/>
      <c r="AX6078" s="7"/>
      <c r="AY6078" s="7"/>
      <c r="AZ6078" s="7"/>
      <c r="BA6078" s="7"/>
      <c r="BI6078" s="7"/>
    </row>
    <row r="6079" spans="10:61" x14ac:dyDescent="0.2">
      <c r="J6079" s="7"/>
      <c r="K6079" s="7"/>
      <c r="L6079" s="7"/>
      <c r="M6079" s="7"/>
      <c r="N6079" s="7"/>
      <c r="W6079" s="7"/>
      <c r="X6079" s="7"/>
      <c r="Y6079" s="7"/>
      <c r="Z6079" s="7"/>
      <c r="AA6079" s="7"/>
      <c r="AB6079" s="7"/>
      <c r="AC6079" s="7"/>
      <c r="AD6079" s="7"/>
      <c r="AE6079" s="7"/>
      <c r="AF6079" s="7"/>
      <c r="AG6079" s="7"/>
      <c r="AH6079" s="7"/>
      <c r="AI6079" s="7"/>
      <c r="AJ6079" s="7"/>
      <c r="AK6079" s="7"/>
      <c r="AL6079" s="7"/>
      <c r="AR6079" s="7"/>
      <c r="AT6079" s="7"/>
      <c r="AV6079" s="7"/>
      <c r="AW6079" s="7"/>
      <c r="AX6079" s="7"/>
      <c r="AY6079" s="7"/>
      <c r="AZ6079" s="7"/>
      <c r="BA6079" s="7"/>
      <c r="BI6079" s="7"/>
    </row>
    <row r="6080" spans="10:61" x14ac:dyDescent="0.2">
      <c r="J6080" s="7"/>
      <c r="K6080" s="7"/>
      <c r="L6080" s="7"/>
      <c r="M6080" s="7"/>
      <c r="N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AG6080" s="7"/>
      <c r="AH6080" s="7"/>
      <c r="AI6080" s="7"/>
      <c r="AJ6080" s="7"/>
      <c r="AK6080" s="7"/>
      <c r="AL6080" s="7"/>
      <c r="AR6080" s="7"/>
      <c r="AT6080" s="7"/>
      <c r="AV6080" s="7"/>
      <c r="AW6080" s="7"/>
      <c r="AX6080" s="7"/>
      <c r="AY6080" s="7"/>
      <c r="AZ6080" s="7"/>
      <c r="BA6080" s="7"/>
      <c r="BI6080" s="7"/>
    </row>
    <row r="6081" spans="10:61" x14ac:dyDescent="0.2">
      <c r="J6081" s="7"/>
      <c r="K6081" s="7"/>
      <c r="L6081" s="7"/>
      <c r="M6081" s="7"/>
      <c r="N6081" s="7"/>
      <c r="W6081" s="7"/>
      <c r="X6081" s="7"/>
      <c r="Y6081" s="7"/>
      <c r="Z6081" s="7"/>
      <c r="AA6081" s="7"/>
      <c r="AB6081" s="7"/>
      <c r="AC6081" s="7"/>
      <c r="AD6081" s="7"/>
      <c r="AE6081" s="7"/>
      <c r="AF6081" s="7"/>
      <c r="AG6081" s="7"/>
      <c r="AH6081" s="7"/>
      <c r="AI6081" s="7"/>
      <c r="AJ6081" s="7"/>
      <c r="AK6081" s="7"/>
      <c r="AL6081" s="7"/>
      <c r="AR6081" s="7"/>
      <c r="AT6081" s="7"/>
      <c r="AV6081" s="7"/>
      <c r="AW6081" s="7"/>
      <c r="AX6081" s="7"/>
      <c r="AY6081" s="7"/>
      <c r="AZ6081" s="7"/>
      <c r="BA6081" s="7"/>
      <c r="BI6081" s="7"/>
    </row>
    <row r="6082" spans="10:61" x14ac:dyDescent="0.2">
      <c r="J6082" s="7"/>
      <c r="K6082" s="7"/>
      <c r="L6082" s="7"/>
      <c r="M6082" s="7"/>
      <c r="N6082" s="7"/>
      <c r="W6082" s="7"/>
      <c r="X6082" s="7"/>
      <c r="Y6082" s="7"/>
      <c r="Z6082" s="7"/>
      <c r="AA6082" s="7"/>
      <c r="AB6082" s="7"/>
      <c r="AC6082" s="7"/>
      <c r="AD6082" s="7"/>
      <c r="AE6082" s="7"/>
      <c r="AF6082" s="7"/>
      <c r="AG6082" s="7"/>
      <c r="AH6082" s="7"/>
      <c r="AI6082" s="7"/>
      <c r="AJ6082" s="7"/>
      <c r="AK6082" s="7"/>
      <c r="AL6082" s="7"/>
      <c r="AR6082" s="7"/>
      <c r="AT6082" s="7"/>
      <c r="AV6082" s="7"/>
      <c r="AW6082" s="7"/>
      <c r="AX6082" s="7"/>
      <c r="AY6082" s="7"/>
      <c r="AZ6082" s="7"/>
      <c r="BA6082" s="7"/>
      <c r="BI6082" s="7"/>
    </row>
    <row r="6083" spans="10:61" x14ac:dyDescent="0.2">
      <c r="J6083" s="7"/>
      <c r="K6083" s="7"/>
      <c r="L6083" s="7"/>
      <c r="M6083" s="7"/>
      <c r="N6083" s="7"/>
      <c r="W6083" s="7"/>
      <c r="X6083" s="7"/>
      <c r="Y6083" s="7"/>
      <c r="Z6083" s="7"/>
      <c r="AA6083" s="7"/>
      <c r="AB6083" s="7"/>
      <c r="AC6083" s="7"/>
      <c r="AD6083" s="7"/>
      <c r="AE6083" s="7"/>
      <c r="AF6083" s="7"/>
      <c r="AG6083" s="7"/>
      <c r="AH6083" s="7"/>
      <c r="AI6083" s="7"/>
      <c r="AJ6083" s="7"/>
      <c r="AK6083" s="7"/>
      <c r="AL6083" s="7"/>
      <c r="AR6083" s="7"/>
      <c r="AT6083" s="7"/>
      <c r="AV6083" s="7"/>
      <c r="AW6083" s="7"/>
      <c r="AX6083" s="7"/>
      <c r="AY6083" s="7"/>
      <c r="AZ6083" s="7"/>
      <c r="BA6083" s="7"/>
      <c r="BI6083" s="7"/>
    </row>
    <row r="6084" spans="10:61" x14ac:dyDescent="0.2">
      <c r="J6084" s="7"/>
      <c r="K6084" s="7"/>
      <c r="L6084" s="7"/>
      <c r="M6084" s="7"/>
      <c r="N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AG6084" s="7"/>
      <c r="AH6084" s="7"/>
      <c r="AI6084" s="7"/>
      <c r="AJ6084" s="7"/>
      <c r="AK6084" s="7"/>
      <c r="AL6084" s="7"/>
      <c r="AR6084" s="7"/>
      <c r="AT6084" s="7"/>
      <c r="AV6084" s="7"/>
      <c r="AW6084" s="7"/>
      <c r="AX6084" s="7"/>
      <c r="AY6084" s="7"/>
      <c r="AZ6084" s="7"/>
      <c r="BA6084" s="7"/>
      <c r="BI6084" s="7"/>
    </row>
    <row r="6085" spans="10:61" x14ac:dyDescent="0.2">
      <c r="J6085" s="7"/>
      <c r="K6085" s="7"/>
      <c r="L6085" s="7"/>
      <c r="M6085" s="7"/>
      <c r="N6085" s="7"/>
      <c r="W6085" s="7"/>
      <c r="X6085" s="7"/>
      <c r="Y6085" s="7"/>
      <c r="Z6085" s="7"/>
      <c r="AA6085" s="7"/>
      <c r="AB6085" s="7"/>
      <c r="AC6085" s="7"/>
      <c r="AD6085" s="7"/>
      <c r="AE6085" s="7"/>
      <c r="AF6085" s="7"/>
      <c r="AG6085" s="7"/>
      <c r="AH6085" s="7"/>
      <c r="AI6085" s="7"/>
      <c r="AJ6085" s="7"/>
      <c r="AK6085" s="7"/>
      <c r="AL6085" s="7"/>
      <c r="AR6085" s="7"/>
      <c r="AT6085" s="7"/>
      <c r="AV6085" s="7"/>
      <c r="AW6085" s="7"/>
      <c r="AX6085" s="7"/>
      <c r="AY6085" s="7"/>
      <c r="AZ6085" s="7"/>
      <c r="BA6085" s="7"/>
      <c r="BI6085" s="7"/>
    </row>
    <row r="6086" spans="10:61" x14ac:dyDescent="0.2">
      <c r="J6086" s="7"/>
      <c r="K6086" s="7"/>
      <c r="L6086" s="7"/>
      <c r="M6086" s="7"/>
      <c r="N6086" s="7"/>
      <c r="W6086" s="7"/>
      <c r="X6086" s="7"/>
      <c r="Y6086" s="7"/>
      <c r="Z6086" s="7"/>
      <c r="AA6086" s="7"/>
      <c r="AB6086" s="7"/>
      <c r="AC6086" s="7"/>
      <c r="AD6086" s="7"/>
      <c r="AE6086" s="7"/>
      <c r="AF6086" s="7"/>
      <c r="AG6086" s="7"/>
      <c r="AH6086" s="7"/>
      <c r="AI6086" s="7"/>
      <c r="AJ6086" s="7"/>
      <c r="AK6086" s="7"/>
      <c r="AL6086" s="7"/>
      <c r="AR6086" s="7"/>
      <c r="AT6086" s="7"/>
      <c r="AV6086" s="7"/>
      <c r="AW6086" s="7"/>
      <c r="AX6086" s="7"/>
      <c r="AY6086" s="7"/>
      <c r="AZ6086" s="7"/>
      <c r="BA6086" s="7"/>
      <c r="BI6086" s="7"/>
    </row>
    <row r="6087" spans="10:61" x14ac:dyDescent="0.2">
      <c r="J6087" s="7"/>
      <c r="K6087" s="7"/>
      <c r="L6087" s="7"/>
      <c r="M6087" s="7"/>
      <c r="N6087" s="7"/>
      <c r="W6087" s="7"/>
      <c r="X6087" s="7"/>
      <c r="Y6087" s="7"/>
      <c r="Z6087" s="7"/>
      <c r="AA6087" s="7"/>
      <c r="AB6087" s="7"/>
      <c r="AC6087" s="7"/>
      <c r="AD6087" s="7"/>
      <c r="AE6087" s="7"/>
      <c r="AF6087" s="7"/>
      <c r="AG6087" s="7"/>
      <c r="AH6087" s="7"/>
      <c r="AI6087" s="7"/>
      <c r="AJ6087" s="7"/>
      <c r="AK6087" s="7"/>
      <c r="AL6087" s="7"/>
      <c r="AR6087" s="7"/>
      <c r="AT6087" s="7"/>
      <c r="AV6087" s="7"/>
      <c r="AW6087" s="7"/>
      <c r="AX6087" s="7"/>
      <c r="AY6087" s="7"/>
      <c r="AZ6087" s="7"/>
      <c r="BA6087" s="7"/>
      <c r="BI6087" s="7"/>
    </row>
    <row r="6088" spans="10:61" x14ac:dyDescent="0.2">
      <c r="J6088" s="7"/>
      <c r="K6088" s="7"/>
      <c r="L6088" s="7"/>
      <c r="M6088" s="7"/>
      <c r="N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AG6088" s="7"/>
      <c r="AH6088" s="7"/>
      <c r="AI6088" s="7"/>
      <c r="AJ6088" s="7"/>
      <c r="AK6088" s="7"/>
      <c r="AL6088" s="7"/>
      <c r="AR6088" s="7"/>
      <c r="AT6088" s="7"/>
      <c r="AV6088" s="7"/>
      <c r="AW6088" s="7"/>
      <c r="AX6088" s="7"/>
      <c r="AY6088" s="7"/>
      <c r="AZ6088" s="7"/>
      <c r="BA6088" s="7"/>
      <c r="BI6088" s="7"/>
    </row>
    <row r="6089" spans="10:61" x14ac:dyDescent="0.2">
      <c r="J6089" s="7"/>
      <c r="K6089" s="7"/>
      <c r="L6089" s="7"/>
      <c r="M6089" s="7"/>
      <c r="N6089" s="7"/>
      <c r="W6089" s="7"/>
      <c r="X6089" s="7"/>
      <c r="Y6089" s="7"/>
      <c r="Z6089" s="7"/>
      <c r="AA6089" s="7"/>
      <c r="AB6089" s="7"/>
      <c r="AC6089" s="7"/>
      <c r="AD6089" s="7"/>
      <c r="AE6089" s="7"/>
      <c r="AF6089" s="7"/>
      <c r="AG6089" s="7"/>
      <c r="AH6089" s="7"/>
      <c r="AI6089" s="7"/>
      <c r="AJ6089" s="7"/>
      <c r="AK6089" s="7"/>
      <c r="AL6089" s="7"/>
      <c r="AR6089" s="7"/>
      <c r="AT6089" s="7"/>
      <c r="AV6089" s="7"/>
      <c r="AW6089" s="7"/>
      <c r="AX6089" s="7"/>
      <c r="AY6089" s="7"/>
      <c r="AZ6089" s="7"/>
      <c r="BA6089" s="7"/>
      <c r="BI6089" s="7"/>
    </row>
    <row r="6090" spans="10:61" x14ac:dyDescent="0.2">
      <c r="J6090" s="7"/>
      <c r="K6090" s="7"/>
      <c r="L6090" s="7"/>
      <c r="M6090" s="7"/>
      <c r="N6090" s="7"/>
      <c r="W6090" s="7"/>
      <c r="X6090" s="7"/>
      <c r="Y6090" s="7"/>
      <c r="Z6090" s="7"/>
      <c r="AA6090" s="7"/>
      <c r="AB6090" s="7"/>
      <c r="AC6090" s="7"/>
      <c r="AD6090" s="7"/>
      <c r="AE6090" s="7"/>
      <c r="AF6090" s="7"/>
      <c r="AG6090" s="7"/>
      <c r="AH6090" s="7"/>
      <c r="AI6090" s="7"/>
      <c r="AJ6090" s="7"/>
      <c r="AK6090" s="7"/>
      <c r="AL6090" s="7"/>
      <c r="AR6090" s="7"/>
      <c r="AT6090" s="7"/>
      <c r="AV6090" s="7"/>
      <c r="AW6090" s="7"/>
      <c r="AX6090" s="7"/>
      <c r="AY6090" s="7"/>
      <c r="AZ6090" s="7"/>
      <c r="BA6090" s="7"/>
      <c r="BI6090" s="7"/>
    </row>
    <row r="6091" spans="10:61" x14ac:dyDescent="0.2">
      <c r="J6091" s="7"/>
      <c r="K6091" s="7"/>
      <c r="L6091" s="7"/>
      <c r="M6091" s="7"/>
      <c r="N6091" s="7"/>
      <c r="W6091" s="7"/>
      <c r="X6091" s="7"/>
      <c r="Y6091" s="7"/>
      <c r="Z6091" s="7"/>
      <c r="AA6091" s="7"/>
      <c r="AB6091" s="7"/>
      <c r="AC6091" s="7"/>
      <c r="AD6091" s="7"/>
      <c r="AE6091" s="7"/>
      <c r="AF6091" s="7"/>
      <c r="AG6091" s="7"/>
      <c r="AH6091" s="7"/>
      <c r="AI6091" s="7"/>
      <c r="AJ6091" s="7"/>
      <c r="AK6091" s="7"/>
      <c r="AL6091" s="7"/>
      <c r="AR6091" s="7"/>
      <c r="AT6091" s="7"/>
      <c r="AV6091" s="7"/>
      <c r="AW6091" s="7"/>
      <c r="AX6091" s="7"/>
      <c r="AY6091" s="7"/>
      <c r="AZ6091" s="7"/>
      <c r="BA6091" s="7"/>
      <c r="BI6091" s="7"/>
    </row>
    <row r="6092" spans="10:61" x14ac:dyDescent="0.2">
      <c r="J6092" s="7"/>
      <c r="K6092" s="7"/>
      <c r="L6092" s="7"/>
      <c r="M6092" s="7"/>
      <c r="N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/>
      <c r="AL6092" s="7"/>
      <c r="AR6092" s="7"/>
      <c r="AT6092" s="7"/>
      <c r="AV6092" s="7"/>
      <c r="AW6092" s="7"/>
      <c r="AX6092" s="7"/>
      <c r="AY6092" s="7"/>
      <c r="AZ6092" s="7"/>
      <c r="BA6092" s="7"/>
      <c r="BI6092" s="7"/>
    </row>
    <row r="6093" spans="10:61" x14ac:dyDescent="0.2">
      <c r="J6093" s="7"/>
      <c r="K6093" s="7"/>
      <c r="L6093" s="7"/>
      <c r="M6093" s="7"/>
      <c r="N6093" s="7"/>
      <c r="W6093" s="7"/>
      <c r="X6093" s="7"/>
      <c r="Y6093" s="7"/>
      <c r="Z6093" s="7"/>
      <c r="AA6093" s="7"/>
      <c r="AB6093" s="7"/>
      <c r="AC6093" s="7"/>
      <c r="AD6093" s="7"/>
      <c r="AE6093" s="7"/>
      <c r="AF6093" s="7"/>
      <c r="AG6093" s="7"/>
      <c r="AH6093" s="7"/>
      <c r="AI6093" s="7"/>
      <c r="AJ6093" s="7"/>
      <c r="AK6093" s="7"/>
      <c r="AL6093" s="7"/>
      <c r="AR6093" s="7"/>
      <c r="AT6093" s="7"/>
      <c r="AV6093" s="7"/>
      <c r="AW6093" s="7"/>
      <c r="AX6093" s="7"/>
      <c r="AY6093" s="7"/>
      <c r="AZ6093" s="7"/>
      <c r="BA6093" s="7"/>
      <c r="BI6093" s="7"/>
    </row>
    <row r="6094" spans="10:61" x14ac:dyDescent="0.2">
      <c r="J6094" s="7"/>
      <c r="K6094" s="7"/>
      <c r="L6094" s="7"/>
      <c r="M6094" s="7"/>
      <c r="N6094" s="7"/>
      <c r="W6094" s="7"/>
      <c r="X6094" s="7"/>
      <c r="Y6094" s="7"/>
      <c r="Z6094" s="7"/>
      <c r="AA6094" s="7"/>
      <c r="AB6094" s="7"/>
      <c r="AC6094" s="7"/>
      <c r="AD6094" s="7"/>
      <c r="AE6094" s="7"/>
      <c r="AF6094" s="7"/>
      <c r="AG6094" s="7"/>
      <c r="AH6094" s="7"/>
      <c r="AI6094" s="7"/>
      <c r="AJ6094" s="7"/>
      <c r="AK6094" s="7"/>
      <c r="AL6094" s="7"/>
      <c r="AR6094" s="7"/>
      <c r="AT6094" s="7"/>
      <c r="AV6094" s="7"/>
      <c r="AW6094" s="7"/>
      <c r="AX6094" s="7"/>
      <c r="AY6094" s="7"/>
      <c r="AZ6094" s="7"/>
      <c r="BA6094" s="7"/>
      <c r="BI6094" s="7"/>
    </row>
    <row r="6095" spans="10:61" x14ac:dyDescent="0.2">
      <c r="J6095" s="7"/>
      <c r="K6095" s="7"/>
      <c r="L6095" s="7"/>
      <c r="M6095" s="7"/>
      <c r="N6095" s="7"/>
      <c r="W6095" s="7"/>
      <c r="X6095" s="7"/>
      <c r="Y6095" s="7"/>
      <c r="Z6095" s="7"/>
      <c r="AA6095" s="7"/>
      <c r="AB6095" s="7"/>
      <c r="AC6095" s="7"/>
      <c r="AD6095" s="7"/>
      <c r="AE6095" s="7"/>
      <c r="AF6095" s="7"/>
      <c r="AG6095" s="7"/>
      <c r="AH6095" s="7"/>
      <c r="AI6095" s="7"/>
      <c r="AJ6095" s="7"/>
      <c r="AK6095" s="7"/>
      <c r="AL6095" s="7"/>
      <c r="AR6095" s="7"/>
      <c r="AT6095" s="7"/>
      <c r="AV6095" s="7"/>
      <c r="AW6095" s="7"/>
      <c r="AX6095" s="7"/>
      <c r="AY6095" s="7"/>
      <c r="AZ6095" s="7"/>
      <c r="BA6095" s="7"/>
      <c r="BI6095" s="7"/>
    </row>
    <row r="6096" spans="10:61" x14ac:dyDescent="0.2">
      <c r="J6096" s="7"/>
      <c r="K6096" s="7"/>
      <c r="L6096" s="7"/>
      <c r="M6096" s="7"/>
      <c r="N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AG6096" s="7"/>
      <c r="AH6096" s="7"/>
      <c r="AI6096" s="7"/>
      <c r="AJ6096" s="7"/>
      <c r="AK6096" s="7"/>
      <c r="AL6096" s="7"/>
      <c r="AR6096" s="7"/>
      <c r="AT6096" s="7"/>
      <c r="AV6096" s="7"/>
      <c r="AW6096" s="7"/>
      <c r="AX6096" s="7"/>
      <c r="AY6096" s="7"/>
      <c r="AZ6096" s="7"/>
      <c r="BA6096" s="7"/>
      <c r="BI6096" s="7"/>
    </row>
    <row r="6097" spans="10:61" x14ac:dyDescent="0.2">
      <c r="J6097" s="7"/>
      <c r="K6097" s="7"/>
      <c r="L6097" s="7"/>
      <c r="M6097" s="7"/>
      <c r="N6097" s="7"/>
      <c r="W6097" s="7"/>
      <c r="X6097" s="7"/>
      <c r="Y6097" s="7"/>
      <c r="Z6097" s="7"/>
      <c r="AA6097" s="7"/>
      <c r="AB6097" s="7"/>
      <c r="AC6097" s="7"/>
      <c r="AD6097" s="7"/>
      <c r="AE6097" s="7"/>
      <c r="AF6097" s="7"/>
      <c r="AG6097" s="7"/>
      <c r="AH6097" s="7"/>
      <c r="AI6097" s="7"/>
      <c r="AJ6097" s="7"/>
      <c r="AK6097" s="7"/>
      <c r="AL6097" s="7"/>
      <c r="AR6097" s="7"/>
      <c r="AT6097" s="7"/>
      <c r="AV6097" s="7"/>
      <c r="AW6097" s="7"/>
      <c r="AX6097" s="7"/>
      <c r="AY6097" s="7"/>
      <c r="AZ6097" s="7"/>
      <c r="BA6097" s="7"/>
      <c r="BI6097" s="7"/>
    </row>
    <row r="6098" spans="10:61" x14ac:dyDescent="0.2">
      <c r="J6098" s="7"/>
      <c r="K6098" s="7"/>
      <c r="L6098" s="7"/>
      <c r="M6098" s="7"/>
      <c r="N6098" s="7"/>
      <c r="W6098" s="7"/>
      <c r="X6098" s="7"/>
      <c r="Y6098" s="7"/>
      <c r="Z6098" s="7"/>
      <c r="AA6098" s="7"/>
      <c r="AB6098" s="7"/>
      <c r="AC6098" s="7"/>
      <c r="AD6098" s="7"/>
      <c r="AE6098" s="7"/>
      <c r="AF6098" s="7"/>
      <c r="AG6098" s="7"/>
      <c r="AH6098" s="7"/>
      <c r="AI6098" s="7"/>
      <c r="AJ6098" s="7"/>
      <c r="AK6098" s="7"/>
      <c r="AL6098" s="7"/>
      <c r="AR6098" s="7"/>
      <c r="AT6098" s="7"/>
      <c r="AV6098" s="7"/>
      <c r="AW6098" s="7"/>
      <c r="AX6098" s="7"/>
      <c r="AY6098" s="7"/>
      <c r="AZ6098" s="7"/>
      <c r="BA6098" s="7"/>
      <c r="BI6098" s="7"/>
    </row>
    <row r="6099" spans="10:61" x14ac:dyDescent="0.2">
      <c r="J6099" s="7"/>
      <c r="K6099" s="7"/>
      <c r="L6099" s="7"/>
      <c r="M6099" s="7"/>
      <c r="N6099" s="7"/>
      <c r="W6099" s="7"/>
      <c r="X6099" s="7"/>
      <c r="Y6099" s="7"/>
      <c r="Z6099" s="7"/>
      <c r="AA6099" s="7"/>
      <c r="AB6099" s="7"/>
      <c r="AC6099" s="7"/>
      <c r="AD6099" s="7"/>
      <c r="AE6099" s="7"/>
      <c r="AF6099" s="7"/>
      <c r="AG6099" s="7"/>
      <c r="AH6099" s="7"/>
      <c r="AI6099" s="7"/>
      <c r="AJ6099" s="7"/>
      <c r="AK6099" s="7"/>
      <c r="AL6099" s="7"/>
      <c r="AR6099" s="7"/>
      <c r="AT6099" s="7"/>
      <c r="AV6099" s="7"/>
      <c r="AW6099" s="7"/>
      <c r="AX6099" s="7"/>
      <c r="AY6099" s="7"/>
      <c r="AZ6099" s="7"/>
      <c r="BA6099" s="7"/>
      <c r="BI6099" s="7"/>
    </row>
    <row r="6100" spans="10:61" x14ac:dyDescent="0.2">
      <c r="J6100" s="7"/>
      <c r="K6100" s="7"/>
      <c r="L6100" s="7"/>
      <c r="M6100" s="7"/>
      <c r="N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AG6100" s="7"/>
      <c r="AH6100" s="7"/>
      <c r="AI6100" s="7"/>
      <c r="AJ6100" s="7"/>
      <c r="AK6100" s="7"/>
      <c r="AL6100" s="7"/>
      <c r="AR6100" s="7"/>
      <c r="AT6100" s="7"/>
      <c r="AV6100" s="7"/>
      <c r="AW6100" s="7"/>
      <c r="AX6100" s="7"/>
      <c r="AY6100" s="7"/>
      <c r="AZ6100" s="7"/>
      <c r="BA6100" s="7"/>
      <c r="BI6100" s="7"/>
    </row>
    <row r="6101" spans="10:61" x14ac:dyDescent="0.2">
      <c r="J6101" s="7"/>
      <c r="K6101" s="7"/>
      <c r="L6101" s="7"/>
      <c r="M6101" s="7"/>
      <c r="N6101" s="7"/>
      <c r="W6101" s="7"/>
      <c r="X6101" s="7"/>
      <c r="Y6101" s="7"/>
      <c r="Z6101" s="7"/>
      <c r="AA6101" s="7"/>
      <c r="AB6101" s="7"/>
      <c r="AC6101" s="7"/>
      <c r="AD6101" s="7"/>
      <c r="AE6101" s="7"/>
      <c r="AF6101" s="7"/>
      <c r="AG6101" s="7"/>
      <c r="AH6101" s="7"/>
      <c r="AI6101" s="7"/>
      <c r="AJ6101" s="7"/>
      <c r="AK6101" s="7"/>
      <c r="AL6101" s="7"/>
      <c r="AR6101" s="7"/>
      <c r="AT6101" s="7"/>
      <c r="AV6101" s="7"/>
      <c r="AW6101" s="7"/>
      <c r="AX6101" s="7"/>
      <c r="AY6101" s="7"/>
      <c r="AZ6101" s="7"/>
      <c r="BA6101" s="7"/>
      <c r="BI6101" s="7"/>
    </row>
    <row r="6102" spans="10:61" x14ac:dyDescent="0.2">
      <c r="J6102" s="7"/>
      <c r="K6102" s="7"/>
      <c r="L6102" s="7"/>
      <c r="M6102" s="7"/>
      <c r="N6102" s="7"/>
      <c r="W6102" s="7"/>
      <c r="X6102" s="7"/>
      <c r="Y6102" s="7"/>
      <c r="Z6102" s="7"/>
      <c r="AA6102" s="7"/>
      <c r="AB6102" s="7"/>
      <c r="AC6102" s="7"/>
      <c r="AD6102" s="7"/>
      <c r="AE6102" s="7"/>
      <c r="AF6102" s="7"/>
      <c r="AG6102" s="7"/>
      <c r="AH6102" s="7"/>
      <c r="AI6102" s="7"/>
      <c r="AJ6102" s="7"/>
      <c r="AK6102" s="7"/>
      <c r="AL6102" s="7"/>
      <c r="AR6102" s="7"/>
      <c r="AT6102" s="7"/>
      <c r="AV6102" s="7"/>
      <c r="AW6102" s="7"/>
      <c r="AX6102" s="7"/>
      <c r="AY6102" s="7"/>
      <c r="AZ6102" s="7"/>
      <c r="BA6102" s="7"/>
      <c r="BI6102" s="7"/>
    </row>
    <row r="6103" spans="10:61" x14ac:dyDescent="0.2">
      <c r="J6103" s="7"/>
      <c r="K6103" s="7"/>
      <c r="L6103" s="7"/>
      <c r="M6103" s="7"/>
      <c r="N6103" s="7"/>
      <c r="W6103" s="7"/>
      <c r="X6103" s="7"/>
      <c r="Y6103" s="7"/>
      <c r="Z6103" s="7"/>
      <c r="AA6103" s="7"/>
      <c r="AB6103" s="7"/>
      <c r="AC6103" s="7"/>
      <c r="AD6103" s="7"/>
      <c r="AE6103" s="7"/>
      <c r="AF6103" s="7"/>
      <c r="AG6103" s="7"/>
      <c r="AH6103" s="7"/>
      <c r="AI6103" s="7"/>
      <c r="AJ6103" s="7"/>
      <c r="AK6103" s="7"/>
      <c r="AL6103" s="7"/>
      <c r="AR6103" s="7"/>
      <c r="AT6103" s="7"/>
      <c r="AV6103" s="7"/>
      <c r="AW6103" s="7"/>
      <c r="AX6103" s="7"/>
      <c r="AY6103" s="7"/>
      <c r="AZ6103" s="7"/>
      <c r="BA6103" s="7"/>
      <c r="BI6103" s="7"/>
    </row>
    <row r="6104" spans="10:61" x14ac:dyDescent="0.2">
      <c r="J6104" s="7"/>
      <c r="K6104" s="7"/>
      <c r="L6104" s="7"/>
      <c r="M6104" s="7"/>
      <c r="N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AG6104" s="7"/>
      <c r="AH6104" s="7"/>
      <c r="AI6104" s="7"/>
      <c r="AJ6104" s="7"/>
      <c r="AK6104" s="7"/>
      <c r="AL6104" s="7"/>
      <c r="AR6104" s="7"/>
      <c r="AT6104" s="7"/>
      <c r="AV6104" s="7"/>
      <c r="AW6104" s="7"/>
      <c r="AX6104" s="7"/>
      <c r="AY6104" s="7"/>
      <c r="AZ6104" s="7"/>
      <c r="BA6104" s="7"/>
      <c r="BI6104" s="7"/>
    </row>
    <row r="6105" spans="10:61" x14ac:dyDescent="0.2">
      <c r="J6105" s="7"/>
      <c r="K6105" s="7"/>
      <c r="L6105" s="7"/>
      <c r="M6105" s="7"/>
      <c r="N6105" s="7"/>
      <c r="W6105" s="7"/>
      <c r="X6105" s="7"/>
      <c r="Y6105" s="7"/>
      <c r="Z6105" s="7"/>
      <c r="AA6105" s="7"/>
      <c r="AB6105" s="7"/>
      <c r="AC6105" s="7"/>
      <c r="AD6105" s="7"/>
      <c r="AE6105" s="7"/>
      <c r="AF6105" s="7"/>
      <c r="AG6105" s="7"/>
      <c r="AH6105" s="7"/>
      <c r="AI6105" s="7"/>
      <c r="AJ6105" s="7"/>
      <c r="AK6105" s="7"/>
      <c r="AL6105" s="7"/>
      <c r="AR6105" s="7"/>
      <c r="AT6105" s="7"/>
      <c r="AV6105" s="7"/>
      <c r="AW6105" s="7"/>
      <c r="AX6105" s="7"/>
      <c r="AY6105" s="7"/>
      <c r="AZ6105" s="7"/>
      <c r="BA6105" s="7"/>
      <c r="BI6105" s="7"/>
    </row>
    <row r="6106" spans="10:61" x14ac:dyDescent="0.2">
      <c r="J6106" s="7"/>
      <c r="K6106" s="7"/>
      <c r="L6106" s="7"/>
      <c r="M6106" s="7"/>
      <c r="N6106" s="7"/>
      <c r="W6106" s="7"/>
      <c r="X6106" s="7"/>
      <c r="Y6106" s="7"/>
      <c r="Z6106" s="7"/>
      <c r="AA6106" s="7"/>
      <c r="AB6106" s="7"/>
      <c r="AC6106" s="7"/>
      <c r="AD6106" s="7"/>
      <c r="AE6106" s="7"/>
      <c r="AF6106" s="7"/>
      <c r="AG6106" s="7"/>
      <c r="AH6106" s="7"/>
      <c r="AI6106" s="7"/>
      <c r="AJ6106" s="7"/>
      <c r="AK6106" s="7"/>
      <c r="AL6106" s="7"/>
      <c r="AR6106" s="7"/>
      <c r="AT6106" s="7"/>
      <c r="AV6106" s="7"/>
      <c r="AW6106" s="7"/>
      <c r="AX6106" s="7"/>
      <c r="AY6106" s="7"/>
      <c r="AZ6106" s="7"/>
      <c r="BA6106" s="7"/>
      <c r="BI6106" s="7"/>
    </row>
    <row r="6107" spans="10:61" x14ac:dyDescent="0.2">
      <c r="J6107" s="7"/>
      <c r="K6107" s="7"/>
      <c r="L6107" s="7"/>
      <c r="M6107" s="7"/>
      <c r="N6107" s="7"/>
      <c r="W6107" s="7"/>
      <c r="X6107" s="7"/>
      <c r="Y6107" s="7"/>
      <c r="Z6107" s="7"/>
      <c r="AA6107" s="7"/>
      <c r="AB6107" s="7"/>
      <c r="AC6107" s="7"/>
      <c r="AD6107" s="7"/>
      <c r="AE6107" s="7"/>
      <c r="AF6107" s="7"/>
      <c r="AG6107" s="7"/>
      <c r="AH6107" s="7"/>
      <c r="AI6107" s="7"/>
      <c r="AJ6107" s="7"/>
      <c r="AK6107" s="7"/>
      <c r="AL6107" s="7"/>
      <c r="AR6107" s="7"/>
      <c r="AT6107" s="7"/>
      <c r="AV6107" s="7"/>
      <c r="AW6107" s="7"/>
      <c r="AX6107" s="7"/>
      <c r="AY6107" s="7"/>
      <c r="AZ6107" s="7"/>
      <c r="BA6107" s="7"/>
      <c r="BI6107" s="7"/>
    </row>
    <row r="6108" spans="10:61" x14ac:dyDescent="0.2">
      <c r="J6108" s="7"/>
      <c r="K6108" s="7"/>
      <c r="L6108" s="7"/>
      <c r="M6108" s="7"/>
      <c r="N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AG6108" s="7"/>
      <c r="AH6108" s="7"/>
      <c r="AI6108" s="7"/>
      <c r="AJ6108" s="7"/>
      <c r="AK6108" s="7"/>
      <c r="AL6108" s="7"/>
      <c r="AR6108" s="7"/>
      <c r="AT6108" s="7"/>
      <c r="AV6108" s="7"/>
      <c r="AW6108" s="7"/>
      <c r="AX6108" s="7"/>
      <c r="AY6108" s="7"/>
      <c r="AZ6108" s="7"/>
      <c r="BA6108" s="7"/>
      <c r="BI6108" s="7"/>
    </row>
    <row r="6109" spans="10:61" x14ac:dyDescent="0.2">
      <c r="J6109" s="7"/>
      <c r="K6109" s="7"/>
      <c r="L6109" s="7"/>
      <c r="M6109" s="7"/>
      <c r="N6109" s="7"/>
      <c r="W6109" s="7"/>
      <c r="X6109" s="7"/>
      <c r="Y6109" s="7"/>
      <c r="Z6109" s="7"/>
      <c r="AA6109" s="7"/>
      <c r="AB6109" s="7"/>
      <c r="AC6109" s="7"/>
      <c r="AD6109" s="7"/>
      <c r="AE6109" s="7"/>
      <c r="AF6109" s="7"/>
      <c r="AG6109" s="7"/>
      <c r="AH6109" s="7"/>
      <c r="AI6109" s="7"/>
      <c r="AJ6109" s="7"/>
      <c r="AK6109" s="7"/>
      <c r="AL6109" s="7"/>
      <c r="AR6109" s="7"/>
      <c r="AT6109" s="7"/>
      <c r="AV6109" s="7"/>
      <c r="AW6109" s="7"/>
      <c r="AX6109" s="7"/>
      <c r="AY6109" s="7"/>
      <c r="AZ6109" s="7"/>
      <c r="BA6109" s="7"/>
      <c r="BI6109" s="7"/>
    </row>
    <row r="6110" spans="10:61" x14ac:dyDescent="0.2">
      <c r="J6110" s="7"/>
      <c r="K6110" s="7"/>
      <c r="L6110" s="7"/>
      <c r="M6110" s="7"/>
      <c r="N6110" s="7"/>
      <c r="W6110" s="7"/>
      <c r="X6110" s="7"/>
      <c r="Y6110" s="7"/>
      <c r="Z6110" s="7"/>
      <c r="AA6110" s="7"/>
      <c r="AB6110" s="7"/>
      <c r="AC6110" s="7"/>
      <c r="AD6110" s="7"/>
      <c r="AE6110" s="7"/>
      <c r="AF6110" s="7"/>
      <c r="AG6110" s="7"/>
      <c r="AH6110" s="7"/>
      <c r="AI6110" s="7"/>
      <c r="AJ6110" s="7"/>
      <c r="AK6110" s="7"/>
      <c r="AL6110" s="7"/>
      <c r="AR6110" s="7"/>
      <c r="AT6110" s="7"/>
      <c r="AV6110" s="7"/>
      <c r="AW6110" s="7"/>
      <c r="AX6110" s="7"/>
      <c r="AY6110" s="7"/>
      <c r="AZ6110" s="7"/>
      <c r="BA6110" s="7"/>
      <c r="BI6110" s="7"/>
    </row>
    <row r="6111" spans="10:61" x14ac:dyDescent="0.2">
      <c r="J6111" s="7"/>
      <c r="K6111" s="7"/>
      <c r="L6111" s="7"/>
      <c r="M6111" s="7"/>
      <c r="N6111" s="7"/>
      <c r="W6111" s="7"/>
      <c r="X6111" s="7"/>
      <c r="Y6111" s="7"/>
      <c r="Z6111" s="7"/>
      <c r="AA6111" s="7"/>
      <c r="AB6111" s="7"/>
      <c r="AC6111" s="7"/>
      <c r="AD6111" s="7"/>
      <c r="AE6111" s="7"/>
      <c r="AF6111" s="7"/>
      <c r="AG6111" s="7"/>
      <c r="AH6111" s="7"/>
      <c r="AI6111" s="7"/>
      <c r="AJ6111" s="7"/>
      <c r="AK6111" s="7"/>
      <c r="AL6111" s="7"/>
      <c r="AR6111" s="7"/>
      <c r="AT6111" s="7"/>
      <c r="AV6111" s="7"/>
      <c r="AW6111" s="7"/>
      <c r="AX6111" s="7"/>
      <c r="AY6111" s="7"/>
      <c r="AZ6111" s="7"/>
      <c r="BA6111" s="7"/>
      <c r="BI6111" s="7"/>
    </row>
    <row r="6112" spans="10:61" x14ac:dyDescent="0.2">
      <c r="J6112" s="7"/>
      <c r="K6112" s="7"/>
      <c r="L6112" s="7"/>
      <c r="M6112" s="7"/>
      <c r="N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AG6112" s="7"/>
      <c r="AH6112" s="7"/>
      <c r="AI6112" s="7"/>
      <c r="AJ6112" s="7"/>
      <c r="AK6112" s="7"/>
      <c r="AL6112" s="7"/>
      <c r="AR6112" s="7"/>
      <c r="AT6112" s="7"/>
      <c r="AV6112" s="7"/>
      <c r="AW6112" s="7"/>
      <c r="AX6112" s="7"/>
      <c r="AY6112" s="7"/>
      <c r="AZ6112" s="7"/>
      <c r="BA6112" s="7"/>
      <c r="BI6112" s="7"/>
    </row>
    <row r="6113" spans="10:61" x14ac:dyDescent="0.2">
      <c r="J6113" s="7"/>
      <c r="K6113" s="7"/>
      <c r="L6113" s="7"/>
      <c r="M6113" s="7"/>
      <c r="N6113" s="7"/>
      <c r="W6113" s="7"/>
      <c r="X6113" s="7"/>
      <c r="Y6113" s="7"/>
      <c r="Z6113" s="7"/>
      <c r="AA6113" s="7"/>
      <c r="AB6113" s="7"/>
      <c r="AC6113" s="7"/>
      <c r="AD6113" s="7"/>
      <c r="AE6113" s="7"/>
      <c r="AF6113" s="7"/>
      <c r="AG6113" s="7"/>
      <c r="AH6113" s="7"/>
      <c r="AI6113" s="7"/>
      <c r="AJ6113" s="7"/>
      <c r="AK6113" s="7"/>
      <c r="AL6113" s="7"/>
      <c r="AR6113" s="7"/>
      <c r="AT6113" s="7"/>
      <c r="AV6113" s="7"/>
      <c r="AW6113" s="7"/>
      <c r="AX6113" s="7"/>
      <c r="AY6113" s="7"/>
      <c r="AZ6113" s="7"/>
      <c r="BA6113" s="7"/>
      <c r="BI6113" s="7"/>
    </row>
    <row r="6114" spans="10:61" x14ac:dyDescent="0.2">
      <c r="J6114" s="7"/>
      <c r="K6114" s="7"/>
      <c r="L6114" s="7"/>
      <c r="M6114" s="7"/>
      <c r="N6114" s="7"/>
      <c r="W6114" s="7"/>
      <c r="X6114" s="7"/>
      <c r="Y6114" s="7"/>
      <c r="Z6114" s="7"/>
      <c r="AA6114" s="7"/>
      <c r="AB6114" s="7"/>
      <c r="AC6114" s="7"/>
      <c r="AD6114" s="7"/>
      <c r="AE6114" s="7"/>
      <c r="AF6114" s="7"/>
      <c r="AG6114" s="7"/>
      <c r="AH6114" s="7"/>
      <c r="AI6114" s="7"/>
      <c r="AJ6114" s="7"/>
      <c r="AK6114" s="7"/>
      <c r="AL6114" s="7"/>
      <c r="AR6114" s="7"/>
      <c r="AT6114" s="7"/>
      <c r="AV6114" s="7"/>
      <c r="AW6114" s="7"/>
      <c r="AX6114" s="7"/>
      <c r="AY6114" s="7"/>
      <c r="AZ6114" s="7"/>
      <c r="BA6114" s="7"/>
      <c r="BI6114" s="7"/>
    </row>
    <row r="6115" spans="10:61" x14ac:dyDescent="0.2">
      <c r="J6115" s="7"/>
      <c r="K6115" s="7"/>
      <c r="L6115" s="7"/>
      <c r="M6115" s="7"/>
      <c r="N6115" s="7"/>
      <c r="W6115" s="7"/>
      <c r="X6115" s="7"/>
      <c r="Y6115" s="7"/>
      <c r="Z6115" s="7"/>
      <c r="AA6115" s="7"/>
      <c r="AB6115" s="7"/>
      <c r="AC6115" s="7"/>
      <c r="AD6115" s="7"/>
      <c r="AE6115" s="7"/>
      <c r="AF6115" s="7"/>
      <c r="AG6115" s="7"/>
      <c r="AH6115" s="7"/>
      <c r="AI6115" s="7"/>
      <c r="AJ6115" s="7"/>
      <c r="AK6115" s="7"/>
      <c r="AL6115" s="7"/>
      <c r="AR6115" s="7"/>
      <c r="AT6115" s="7"/>
      <c r="AV6115" s="7"/>
      <c r="AW6115" s="7"/>
      <c r="AX6115" s="7"/>
      <c r="AY6115" s="7"/>
      <c r="AZ6115" s="7"/>
      <c r="BA6115" s="7"/>
      <c r="BI6115" s="7"/>
    </row>
    <row r="6116" spans="10:61" x14ac:dyDescent="0.2">
      <c r="J6116" s="7"/>
      <c r="K6116" s="7"/>
      <c r="L6116" s="7"/>
      <c r="M6116" s="7"/>
      <c r="N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AG6116" s="7"/>
      <c r="AH6116" s="7"/>
      <c r="AI6116" s="7"/>
      <c r="AJ6116" s="7"/>
      <c r="AK6116" s="7"/>
      <c r="AL6116" s="7"/>
      <c r="AR6116" s="7"/>
      <c r="AT6116" s="7"/>
      <c r="AV6116" s="7"/>
      <c r="AW6116" s="7"/>
      <c r="AX6116" s="7"/>
      <c r="AY6116" s="7"/>
      <c r="AZ6116" s="7"/>
      <c r="BA6116" s="7"/>
      <c r="BI6116" s="7"/>
    </row>
    <row r="6117" spans="10:61" x14ac:dyDescent="0.2">
      <c r="J6117" s="7"/>
      <c r="K6117" s="7"/>
      <c r="L6117" s="7"/>
      <c r="M6117" s="7"/>
      <c r="N6117" s="7"/>
      <c r="W6117" s="7"/>
      <c r="X6117" s="7"/>
      <c r="Y6117" s="7"/>
      <c r="Z6117" s="7"/>
      <c r="AA6117" s="7"/>
      <c r="AB6117" s="7"/>
      <c r="AC6117" s="7"/>
      <c r="AD6117" s="7"/>
      <c r="AE6117" s="7"/>
      <c r="AF6117" s="7"/>
      <c r="AG6117" s="7"/>
      <c r="AH6117" s="7"/>
      <c r="AI6117" s="7"/>
      <c r="AJ6117" s="7"/>
      <c r="AK6117" s="7"/>
      <c r="AL6117" s="7"/>
      <c r="AR6117" s="7"/>
      <c r="AT6117" s="7"/>
      <c r="AV6117" s="7"/>
      <c r="AW6117" s="7"/>
      <c r="AX6117" s="7"/>
      <c r="AY6117" s="7"/>
      <c r="AZ6117" s="7"/>
      <c r="BA6117" s="7"/>
      <c r="BI6117" s="7"/>
    </row>
    <row r="6118" spans="10:61" x14ac:dyDescent="0.2">
      <c r="J6118" s="7"/>
      <c r="K6118" s="7"/>
      <c r="L6118" s="7"/>
      <c r="M6118" s="7"/>
      <c r="N6118" s="7"/>
      <c r="W6118" s="7"/>
      <c r="X6118" s="7"/>
      <c r="Y6118" s="7"/>
      <c r="Z6118" s="7"/>
      <c r="AA6118" s="7"/>
      <c r="AB6118" s="7"/>
      <c r="AC6118" s="7"/>
      <c r="AD6118" s="7"/>
      <c r="AE6118" s="7"/>
      <c r="AF6118" s="7"/>
      <c r="AG6118" s="7"/>
      <c r="AH6118" s="7"/>
      <c r="AI6118" s="7"/>
      <c r="AJ6118" s="7"/>
      <c r="AK6118" s="7"/>
      <c r="AL6118" s="7"/>
      <c r="AR6118" s="7"/>
      <c r="AT6118" s="7"/>
      <c r="AV6118" s="7"/>
      <c r="AW6118" s="7"/>
      <c r="AX6118" s="7"/>
      <c r="AY6118" s="7"/>
      <c r="AZ6118" s="7"/>
      <c r="BA6118" s="7"/>
      <c r="BI6118" s="7"/>
    </row>
    <row r="6119" spans="10:61" x14ac:dyDescent="0.2">
      <c r="J6119" s="7"/>
      <c r="K6119" s="7"/>
      <c r="L6119" s="7"/>
      <c r="M6119" s="7"/>
      <c r="N6119" s="7"/>
      <c r="W6119" s="7"/>
      <c r="X6119" s="7"/>
      <c r="Y6119" s="7"/>
      <c r="Z6119" s="7"/>
      <c r="AA6119" s="7"/>
      <c r="AB6119" s="7"/>
      <c r="AC6119" s="7"/>
      <c r="AD6119" s="7"/>
      <c r="AE6119" s="7"/>
      <c r="AF6119" s="7"/>
      <c r="AG6119" s="7"/>
      <c r="AH6119" s="7"/>
      <c r="AI6119" s="7"/>
      <c r="AJ6119" s="7"/>
      <c r="AK6119" s="7"/>
      <c r="AL6119" s="7"/>
      <c r="AR6119" s="7"/>
      <c r="AT6119" s="7"/>
      <c r="AV6119" s="7"/>
      <c r="AW6119" s="7"/>
      <c r="AX6119" s="7"/>
      <c r="AY6119" s="7"/>
      <c r="AZ6119" s="7"/>
      <c r="BA6119" s="7"/>
      <c r="BI6119" s="7"/>
    </row>
    <row r="6120" spans="10:61" x14ac:dyDescent="0.2">
      <c r="J6120" s="7"/>
      <c r="K6120" s="7"/>
      <c r="L6120" s="7"/>
      <c r="M6120" s="7"/>
      <c r="N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AG6120" s="7"/>
      <c r="AH6120" s="7"/>
      <c r="AI6120" s="7"/>
      <c r="AJ6120" s="7"/>
      <c r="AK6120" s="7"/>
      <c r="AL6120" s="7"/>
      <c r="AR6120" s="7"/>
      <c r="AT6120" s="7"/>
      <c r="AV6120" s="7"/>
      <c r="AW6120" s="7"/>
      <c r="AX6120" s="7"/>
      <c r="AY6120" s="7"/>
      <c r="AZ6120" s="7"/>
      <c r="BA6120" s="7"/>
      <c r="BI6120" s="7"/>
    </row>
    <row r="6121" spans="10:61" x14ac:dyDescent="0.2">
      <c r="J6121" s="7"/>
      <c r="K6121" s="7"/>
      <c r="L6121" s="7"/>
      <c r="M6121" s="7"/>
      <c r="N6121" s="7"/>
      <c r="W6121" s="7"/>
      <c r="X6121" s="7"/>
      <c r="Y6121" s="7"/>
      <c r="Z6121" s="7"/>
      <c r="AA6121" s="7"/>
      <c r="AB6121" s="7"/>
      <c r="AC6121" s="7"/>
      <c r="AD6121" s="7"/>
      <c r="AE6121" s="7"/>
      <c r="AF6121" s="7"/>
      <c r="AG6121" s="7"/>
      <c r="AH6121" s="7"/>
      <c r="AI6121" s="7"/>
      <c r="AJ6121" s="7"/>
      <c r="AK6121" s="7"/>
      <c r="AL6121" s="7"/>
      <c r="AR6121" s="7"/>
      <c r="AT6121" s="7"/>
      <c r="AV6121" s="7"/>
      <c r="AW6121" s="7"/>
      <c r="AX6121" s="7"/>
      <c r="AY6121" s="7"/>
      <c r="AZ6121" s="7"/>
      <c r="BA6121" s="7"/>
      <c r="BI6121" s="7"/>
    </row>
    <row r="6122" spans="10:61" x14ac:dyDescent="0.2">
      <c r="J6122" s="7"/>
      <c r="K6122" s="7"/>
      <c r="L6122" s="7"/>
      <c r="M6122" s="7"/>
      <c r="N6122" s="7"/>
      <c r="W6122" s="7"/>
      <c r="X6122" s="7"/>
      <c r="Y6122" s="7"/>
      <c r="Z6122" s="7"/>
      <c r="AA6122" s="7"/>
      <c r="AB6122" s="7"/>
      <c r="AC6122" s="7"/>
      <c r="AD6122" s="7"/>
      <c r="AE6122" s="7"/>
      <c r="AF6122" s="7"/>
      <c r="AG6122" s="7"/>
      <c r="AH6122" s="7"/>
      <c r="AI6122" s="7"/>
      <c r="AJ6122" s="7"/>
      <c r="AK6122" s="7"/>
      <c r="AL6122" s="7"/>
      <c r="AR6122" s="7"/>
      <c r="AT6122" s="7"/>
      <c r="AV6122" s="7"/>
      <c r="AW6122" s="7"/>
      <c r="AX6122" s="7"/>
      <c r="AY6122" s="7"/>
      <c r="AZ6122" s="7"/>
      <c r="BA6122" s="7"/>
      <c r="BI6122" s="7"/>
    </row>
    <row r="6123" spans="10:61" x14ac:dyDescent="0.2">
      <c r="J6123" s="7"/>
      <c r="K6123" s="7"/>
      <c r="L6123" s="7"/>
      <c r="M6123" s="7"/>
      <c r="N6123" s="7"/>
      <c r="W6123" s="7"/>
      <c r="X6123" s="7"/>
      <c r="Y6123" s="7"/>
      <c r="Z6123" s="7"/>
      <c r="AA6123" s="7"/>
      <c r="AB6123" s="7"/>
      <c r="AC6123" s="7"/>
      <c r="AD6123" s="7"/>
      <c r="AE6123" s="7"/>
      <c r="AF6123" s="7"/>
      <c r="AG6123" s="7"/>
      <c r="AH6123" s="7"/>
      <c r="AI6123" s="7"/>
      <c r="AJ6123" s="7"/>
      <c r="AK6123" s="7"/>
      <c r="AL6123" s="7"/>
      <c r="AR6123" s="7"/>
      <c r="AT6123" s="7"/>
      <c r="AV6123" s="7"/>
      <c r="AW6123" s="7"/>
      <c r="AX6123" s="7"/>
      <c r="AY6123" s="7"/>
      <c r="AZ6123" s="7"/>
      <c r="BA6123" s="7"/>
      <c r="BI6123" s="7"/>
    </row>
    <row r="6124" spans="10:61" x14ac:dyDescent="0.2">
      <c r="J6124" s="7"/>
      <c r="K6124" s="7"/>
      <c r="L6124" s="7"/>
      <c r="M6124" s="7"/>
      <c r="N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AG6124" s="7"/>
      <c r="AH6124" s="7"/>
      <c r="AI6124" s="7"/>
      <c r="AJ6124" s="7"/>
      <c r="AK6124" s="7"/>
      <c r="AL6124" s="7"/>
      <c r="AR6124" s="7"/>
      <c r="AT6124" s="7"/>
      <c r="AV6124" s="7"/>
      <c r="AW6124" s="7"/>
      <c r="AX6124" s="7"/>
      <c r="AY6124" s="7"/>
      <c r="AZ6124" s="7"/>
      <c r="BA6124" s="7"/>
      <c r="BI6124" s="7"/>
    </row>
    <row r="6125" spans="10:61" x14ac:dyDescent="0.2">
      <c r="J6125" s="7"/>
      <c r="K6125" s="7"/>
      <c r="L6125" s="7"/>
      <c r="M6125" s="7"/>
      <c r="N6125" s="7"/>
      <c r="W6125" s="7"/>
      <c r="X6125" s="7"/>
      <c r="Y6125" s="7"/>
      <c r="Z6125" s="7"/>
      <c r="AA6125" s="7"/>
      <c r="AB6125" s="7"/>
      <c r="AC6125" s="7"/>
      <c r="AD6125" s="7"/>
      <c r="AE6125" s="7"/>
      <c r="AF6125" s="7"/>
      <c r="AG6125" s="7"/>
      <c r="AH6125" s="7"/>
      <c r="AI6125" s="7"/>
      <c r="AJ6125" s="7"/>
      <c r="AK6125" s="7"/>
      <c r="AL6125" s="7"/>
      <c r="AR6125" s="7"/>
      <c r="AT6125" s="7"/>
      <c r="AV6125" s="7"/>
      <c r="AW6125" s="7"/>
      <c r="AX6125" s="7"/>
      <c r="AY6125" s="7"/>
      <c r="AZ6125" s="7"/>
      <c r="BA6125" s="7"/>
      <c r="BI6125" s="7"/>
    </row>
    <row r="6126" spans="10:61" x14ac:dyDescent="0.2">
      <c r="J6126" s="7"/>
      <c r="K6126" s="7"/>
      <c r="L6126" s="7"/>
      <c r="M6126" s="7"/>
      <c r="N6126" s="7"/>
      <c r="W6126" s="7"/>
      <c r="X6126" s="7"/>
      <c r="Y6126" s="7"/>
      <c r="Z6126" s="7"/>
      <c r="AA6126" s="7"/>
      <c r="AB6126" s="7"/>
      <c r="AC6126" s="7"/>
      <c r="AD6126" s="7"/>
      <c r="AE6126" s="7"/>
      <c r="AF6126" s="7"/>
      <c r="AG6126" s="7"/>
      <c r="AH6126" s="7"/>
      <c r="AI6126" s="7"/>
      <c r="AJ6126" s="7"/>
      <c r="AK6126" s="7"/>
      <c r="AL6126" s="7"/>
      <c r="AR6126" s="7"/>
      <c r="AT6126" s="7"/>
      <c r="AV6126" s="7"/>
      <c r="AW6126" s="7"/>
      <c r="AX6126" s="7"/>
      <c r="AY6126" s="7"/>
      <c r="AZ6126" s="7"/>
      <c r="BA6126" s="7"/>
      <c r="BI6126" s="7"/>
    </row>
    <row r="6127" spans="10:61" x14ac:dyDescent="0.2">
      <c r="J6127" s="7"/>
      <c r="K6127" s="7"/>
      <c r="L6127" s="7"/>
      <c r="M6127" s="7"/>
      <c r="N6127" s="7"/>
      <c r="W6127" s="7"/>
      <c r="X6127" s="7"/>
      <c r="Y6127" s="7"/>
      <c r="Z6127" s="7"/>
      <c r="AA6127" s="7"/>
      <c r="AB6127" s="7"/>
      <c r="AC6127" s="7"/>
      <c r="AD6127" s="7"/>
      <c r="AE6127" s="7"/>
      <c r="AF6127" s="7"/>
      <c r="AG6127" s="7"/>
      <c r="AH6127" s="7"/>
      <c r="AI6127" s="7"/>
      <c r="AJ6127" s="7"/>
      <c r="AK6127" s="7"/>
      <c r="AL6127" s="7"/>
      <c r="AR6127" s="7"/>
      <c r="AT6127" s="7"/>
      <c r="AV6127" s="7"/>
      <c r="AW6127" s="7"/>
      <c r="AX6127" s="7"/>
      <c r="AY6127" s="7"/>
      <c r="AZ6127" s="7"/>
      <c r="BA6127" s="7"/>
      <c r="BI6127" s="7"/>
    </row>
    <row r="6128" spans="10:61" x14ac:dyDescent="0.2">
      <c r="J6128" s="7"/>
      <c r="K6128" s="7"/>
      <c r="L6128" s="7"/>
      <c r="M6128" s="7"/>
      <c r="N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AG6128" s="7"/>
      <c r="AH6128" s="7"/>
      <c r="AI6128" s="7"/>
      <c r="AJ6128" s="7"/>
      <c r="AK6128" s="7"/>
      <c r="AL6128" s="7"/>
      <c r="AR6128" s="7"/>
      <c r="AT6128" s="7"/>
      <c r="AV6128" s="7"/>
      <c r="AW6128" s="7"/>
      <c r="AX6128" s="7"/>
      <c r="AY6128" s="7"/>
      <c r="AZ6128" s="7"/>
      <c r="BA6128" s="7"/>
      <c r="BI6128" s="7"/>
    </row>
    <row r="6129" spans="10:61" x14ac:dyDescent="0.2">
      <c r="J6129" s="7"/>
      <c r="K6129" s="7"/>
      <c r="L6129" s="7"/>
      <c r="M6129" s="7"/>
      <c r="N6129" s="7"/>
      <c r="W6129" s="7"/>
      <c r="X6129" s="7"/>
      <c r="Y6129" s="7"/>
      <c r="Z6129" s="7"/>
      <c r="AA6129" s="7"/>
      <c r="AB6129" s="7"/>
      <c r="AC6129" s="7"/>
      <c r="AD6129" s="7"/>
      <c r="AE6129" s="7"/>
      <c r="AF6129" s="7"/>
      <c r="AG6129" s="7"/>
      <c r="AH6129" s="7"/>
      <c r="AI6129" s="7"/>
      <c r="AJ6129" s="7"/>
      <c r="AK6129" s="7"/>
      <c r="AL6129" s="7"/>
      <c r="AR6129" s="7"/>
      <c r="AT6129" s="7"/>
      <c r="AV6129" s="7"/>
      <c r="AW6129" s="7"/>
      <c r="AX6129" s="7"/>
      <c r="AY6129" s="7"/>
      <c r="AZ6129" s="7"/>
      <c r="BA6129" s="7"/>
      <c r="BI6129" s="7"/>
    </row>
    <row r="6130" spans="10:61" x14ac:dyDescent="0.2">
      <c r="J6130" s="7"/>
      <c r="K6130" s="7"/>
      <c r="L6130" s="7"/>
      <c r="M6130" s="7"/>
      <c r="N6130" s="7"/>
      <c r="W6130" s="7"/>
      <c r="X6130" s="7"/>
      <c r="Y6130" s="7"/>
      <c r="Z6130" s="7"/>
      <c r="AA6130" s="7"/>
      <c r="AB6130" s="7"/>
      <c r="AC6130" s="7"/>
      <c r="AD6130" s="7"/>
      <c r="AE6130" s="7"/>
      <c r="AF6130" s="7"/>
      <c r="AG6130" s="7"/>
      <c r="AH6130" s="7"/>
      <c r="AI6130" s="7"/>
      <c r="AJ6130" s="7"/>
      <c r="AK6130" s="7"/>
      <c r="AL6130" s="7"/>
      <c r="AR6130" s="7"/>
      <c r="AT6130" s="7"/>
      <c r="AV6130" s="7"/>
      <c r="AW6130" s="7"/>
      <c r="AX6130" s="7"/>
      <c r="AY6130" s="7"/>
      <c r="AZ6130" s="7"/>
      <c r="BA6130" s="7"/>
      <c r="BI6130" s="7"/>
    </row>
    <row r="6131" spans="10:61" x14ac:dyDescent="0.2">
      <c r="J6131" s="7"/>
      <c r="K6131" s="7"/>
      <c r="L6131" s="7"/>
      <c r="M6131" s="7"/>
      <c r="N6131" s="7"/>
      <c r="W6131" s="7"/>
      <c r="X6131" s="7"/>
      <c r="Y6131" s="7"/>
      <c r="Z6131" s="7"/>
      <c r="AA6131" s="7"/>
      <c r="AB6131" s="7"/>
      <c r="AC6131" s="7"/>
      <c r="AD6131" s="7"/>
      <c r="AE6131" s="7"/>
      <c r="AF6131" s="7"/>
      <c r="AG6131" s="7"/>
      <c r="AH6131" s="7"/>
      <c r="AI6131" s="7"/>
      <c r="AJ6131" s="7"/>
      <c r="AK6131" s="7"/>
      <c r="AL6131" s="7"/>
      <c r="AR6131" s="7"/>
      <c r="AT6131" s="7"/>
      <c r="AV6131" s="7"/>
      <c r="AW6131" s="7"/>
      <c r="AX6131" s="7"/>
      <c r="AY6131" s="7"/>
      <c r="AZ6131" s="7"/>
      <c r="BA6131" s="7"/>
      <c r="BI6131" s="7"/>
    </row>
    <row r="6132" spans="10:61" x14ac:dyDescent="0.2">
      <c r="J6132" s="7"/>
      <c r="K6132" s="7"/>
      <c r="L6132" s="7"/>
      <c r="M6132" s="7"/>
      <c r="N6132" s="7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  <c r="AG6132" s="7"/>
      <c r="AH6132" s="7"/>
      <c r="AI6132" s="7"/>
      <c r="AJ6132" s="7"/>
      <c r="AK6132" s="7"/>
      <c r="AL6132" s="7"/>
      <c r="AR6132" s="7"/>
      <c r="AT6132" s="7"/>
      <c r="AV6132" s="7"/>
      <c r="AW6132" s="7"/>
      <c r="AX6132" s="7"/>
      <c r="AY6132" s="7"/>
      <c r="AZ6132" s="7"/>
      <c r="BA6132" s="7"/>
      <c r="BI6132" s="7"/>
    </row>
    <row r="6133" spans="10:61" x14ac:dyDescent="0.2">
      <c r="J6133" s="7"/>
      <c r="K6133" s="7"/>
      <c r="L6133" s="7"/>
      <c r="M6133" s="7"/>
      <c r="N6133" s="7"/>
      <c r="W6133" s="7"/>
      <c r="X6133" s="7"/>
      <c r="Y6133" s="7"/>
      <c r="Z6133" s="7"/>
      <c r="AA6133" s="7"/>
      <c r="AB6133" s="7"/>
      <c r="AC6133" s="7"/>
      <c r="AD6133" s="7"/>
      <c r="AE6133" s="7"/>
      <c r="AF6133" s="7"/>
      <c r="AG6133" s="7"/>
      <c r="AH6133" s="7"/>
      <c r="AI6133" s="7"/>
      <c r="AJ6133" s="7"/>
      <c r="AK6133" s="7"/>
      <c r="AL6133" s="7"/>
      <c r="AR6133" s="7"/>
      <c r="AT6133" s="7"/>
      <c r="AV6133" s="7"/>
      <c r="AW6133" s="7"/>
      <c r="AX6133" s="7"/>
      <c r="AY6133" s="7"/>
      <c r="AZ6133" s="7"/>
      <c r="BA6133" s="7"/>
      <c r="BI6133" s="7"/>
    </row>
    <row r="6134" spans="10:61" x14ac:dyDescent="0.2">
      <c r="J6134" s="7"/>
      <c r="K6134" s="7"/>
      <c r="L6134" s="7"/>
      <c r="M6134" s="7"/>
      <c r="N6134" s="7"/>
      <c r="W6134" s="7"/>
      <c r="X6134" s="7"/>
      <c r="Y6134" s="7"/>
      <c r="Z6134" s="7"/>
      <c r="AA6134" s="7"/>
      <c r="AB6134" s="7"/>
      <c r="AC6134" s="7"/>
      <c r="AD6134" s="7"/>
      <c r="AE6134" s="7"/>
      <c r="AF6134" s="7"/>
      <c r="AG6134" s="7"/>
      <c r="AH6134" s="7"/>
      <c r="AI6134" s="7"/>
      <c r="AJ6134" s="7"/>
      <c r="AK6134" s="7"/>
      <c r="AL6134" s="7"/>
      <c r="AR6134" s="7"/>
      <c r="AT6134" s="7"/>
      <c r="AV6134" s="7"/>
      <c r="AW6134" s="7"/>
      <c r="AX6134" s="7"/>
      <c r="AY6134" s="7"/>
      <c r="AZ6134" s="7"/>
      <c r="BA6134" s="7"/>
      <c r="BI6134" s="7"/>
    </row>
    <row r="6135" spans="10:61" x14ac:dyDescent="0.2">
      <c r="J6135" s="7"/>
      <c r="K6135" s="7"/>
      <c r="L6135" s="7"/>
      <c r="M6135" s="7"/>
      <c r="N6135" s="7"/>
      <c r="W6135" s="7"/>
      <c r="X6135" s="7"/>
      <c r="Y6135" s="7"/>
      <c r="Z6135" s="7"/>
      <c r="AA6135" s="7"/>
      <c r="AB6135" s="7"/>
      <c r="AC6135" s="7"/>
      <c r="AD6135" s="7"/>
      <c r="AE6135" s="7"/>
      <c r="AF6135" s="7"/>
      <c r="AG6135" s="7"/>
      <c r="AH6135" s="7"/>
      <c r="AI6135" s="7"/>
      <c r="AJ6135" s="7"/>
      <c r="AK6135" s="7"/>
      <c r="AL6135" s="7"/>
      <c r="AR6135" s="7"/>
      <c r="AT6135" s="7"/>
      <c r="AV6135" s="7"/>
      <c r="AW6135" s="7"/>
      <c r="AX6135" s="7"/>
      <c r="AY6135" s="7"/>
      <c r="AZ6135" s="7"/>
      <c r="BA6135" s="7"/>
      <c r="BI6135" s="7"/>
    </row>
    <row r="6136" spans="10:61" x14ac:dyDescent="0.2">
      <c r="J6136" s="7"/>
      <c r="K6136" s="7"/>
      <c r="L6136" s="7"/>
      <c r="M6136" s="7"/>
      <c r="N6136" s="7"/>
      <c r="W6136" s="7"/>
      <c r="X6136" s="7"/>
      <c r="Y6136" s="7"/>
      <c r="Z6136" s="7"/>
      <c r="AA6136" s="7"/>
      <c r="AB6136" s="7"/>
      <c r="AC6136" s="7"/>
      <c r="AD6136" s="7"/>
      <c r="AE6136" s="7"/>
      <c r="AF6136" s="7"/>
      <c r="AG6136" s="7"/>
      <c r="AH6136" s="7"/>
      <c r="AI6136" s="7"/>
      <c r="AJ6136" s="7"/>
      <c r="AK6136" s="7"/>
      <c r="AL6136" s="7"/>
      <c r="AR6136" s="7"/>
      <c r="AT6136" s="7"/>
      <c r="AV6136" s="7"/>
      <c r="AW6136" s="7"/>
      <c r="AX6136" s="7"/>
      <c r="AY6136" s="7"/>
      <c r="AZ6136" s="7"/>
      <c r="BA6136" s="7"/>
      <c r="BI6136" s="7"/>
    </row>
    <row r="6137" spans="10:61" x14ac:dyDescent="0.2">
      <c r="J6137" s="7"/>
      <c r="K6137" s="7"/>
      <c r="L6137" s="7"/>
      <c r="M6137" s="7"/>
      <c r="N6137" s="7"/>
      <c r="W6137" s="7"/>
      <c r="X6137" s="7"/>
      <c r="Y6137" s="7"/>
      <c r="Z6137" s="7"/>
      <c r="AA6137" s="7"/>
      <c r="AB6137" s="7"/>
      <c r="AC6137" s="7"/>
      <c r="AD6137" s="7"/>
      <c r="AE6137" s="7"/>
      <c r="AF6137" s="7"/>
      <c r="AG6137" s="7"/>
      <c r="AH6137" s="7"/>
      <c r="AI6137" s="7"/>
      <c r="AJ6137" s="7"/>
      <c r="AK6137" s="7"/>
      <c r="AL6137" s="7"/>
      <c r="AR6137" s="7"/>
      <c r="AT6137" s="7"/>
      <c r="AV6137" s="7"/>
      <c r="AW6137" s="7"/>
      <c r="AX6137" s="7"/>
      <c r="AY6137" s="7"/>
      <c r="AZ6137" s="7"/>
      <c r="BA6137" s="7"/>
      <c r="BI6137" s="7"/>
    </row>
    <row r="6138" spans="10:61" x14ac:dyDescent="0.2">
      <c r="J6138" s="7"/>
      <c r="K6138" s="7"/>
      <c r="L6138" s="7"/>
      <c r="M6138" s="7"/>
      <c r="N6138" s="7"/>
      <c r="W6138" s="7"/>
      <c r="X6138" s="7"/>
      <c r="Y6138" s="7"/>
      <c r="Z6138" s="7"/>
      <c r="AA6138" s="7"/>
      <c r="AB6138" s="7"/>
      <c r="AC6138" s="7"/>
      <c r="AD6138" s="7"/>
      <c r="AE6138" s="7"/>
      <c r="AF6138" s="7"/>
      <c r="AG6138" s="7"/>
      <c r="AH6138" s="7"/>
      <c r="AI6138" s="7"/>
      <c r="AJ6138" s="7"/>
      <c r="AK6138" s="7"/>
      <c r="AL6138" s="7"/>
      <c r="AR6138" s="7"/>
      <c r="AT6138" s="7"/>
      <c r="AV6138" s="7"/>
      <c r="AW6138" s="7"/>
      <c r="AX6138" s="7"/>
      <c r="AY6138" s="7"/>
      <c r="AZ6138" s="7"/>
      <c r="BA6138" s="7"/>
      <c r="BI6138" s="7"/>
    </row>
    <row r="6139" spans="10:61" x14ac:dyDescent="0.2">
      <c r="J6139" s="7"/>
      <c r="K6139" s="7"/>
      <c r="L6139" s="7"/>
      <c r="M6139" s="7"/>
      <c r="N6139" s="7"/>
      <c r="W6139" s="7"/>
      <c r="X6139" s="7"/>
      <c r="Y6139" s="7"/>
      <c r="Z6139" s="7"/>
      <c r="AA6139" s="7"/>
      <c r="AB6139" s="7"/>
      <c r="AC6139" s="7"/>
      <c r="AD6139" s="7"/>
      <c r="AE6139" s="7"/>
      <c r="AF6139" s="7"/>
      <c r="AG6139" s="7"/>
      <c r="AH6139" s="7"/>
      <c r="AI6139" s="7"/>
      <c r="AJ6139" s="7"/>
      <c r="AK6139" s="7"/>
      <c r="AL6139" s="7"/>
      <c r="AR6139" s="7"/>
      <c r="AT6139" s="7"/>
      <c r="AV6139" s="7"/>
      <c r="AW6139" s="7"/>
      <c r="AX6139" s="7"/>
      <c r="AY6139" s="7"/>
      <c r="AZ6139" s="7"/>
      <c r="BA6139" s="7"/>
      <c r="BI6139" s="7"/>
    </row>
    <row r="6140" spans="10:61" x14ac:dyDescent="0.2">
      <c r="J6140" s="7"/>
      <c r="K6140" s="7"/>
      <c r="L6140" s="7"/>
      <c r="M6140" s="7"/>
      <c r="N6140" s="7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  <c r="AG6140" s="7"/>
      <c r="AH6140" s="7"/>
      <c r="AI6140" s="7"/>
      <c r="AJ6140" s="7"/>
      <c r="AK6140" s="7"/>
      <c r="AL6140" s="7"/>
      <c r="AR6140" s="7"/>
      <c r="AT6140" s="7"/>
      <c r="AV6140" s="7"/>
      <c r="AW6140" s="7"/>
      <c r="AX6140" s="7"/>
      <c r="AY6140" s="7"/>
      <c r="AZ6140" s="7"/>
      <c r="BA6140" s="7"/>
      <c r="BI6140" s="7"/>
    </row>
    <row r="6141" spans="10:61" x14ac:dyDescent="0.2">
      <c r="J6141" s="7"/>
      <c r="K6141" s="7"/>
      <c r="L6141" s="7"/>
      <c r="M6141" s="7"/>
      <c r="N6141" s="7"/>
      <c r="W6141" s="7"/>
      <c r="X6141" s="7"/>
      <c r="Y6141" s="7"/>
      <c r="Z6141" s="7"/>
      <c r="AA6141" s="7"/>
      <c r="AB6141" s="7"/>
      <c r="AC6141" s="7"/>
      <c r="AD6141" s="7"/>
      <c r="AE6141" s="7"/>
      <c r="AF6141" s="7"/>
      <c r="AG6141" s="7"/>
      <c r="AH6141" s="7"/>
      <c r="AI6141" s="7"/>
      <c r="AJ6141" s="7"/>
      <c r="AK6141" s="7"/>
      <c r="AL6141" s="7"/>
      <c r="AR6141" s="7"/>
      <c r="AT6141" s="7"/>
      <c r="AV6141" s="7"/>
      <c r="AW6141" s="7"/>
      <c r="AX6141" s="7"/>
      <c r="AY6141" s="7"/>
      <c r="AZ6141" s="7"/>
      <c r="BA6141" s="7"/>
      <c r="BI6141" s="7"/>
    </row>
    <row r="6142" spans="10:61" x14ac:dyDescent="0.2">
      <c r="J6142" s="7"/>
      <c r="K6142" s="7"/>
      <c r="L6142" s="7"/>
      <c r="M6142" s="7"/>
      <c r="N6142" s="7"/>
      <c r="W6142" s="7"/>
      <c r="X6142" s="7"/>
      <c r="Y6142" s="7"/>
      <c r="Z6142" s="7"/>
      <c r="AA6142" s="7"/>
      <c r="AB6142" s="7"/>
      <c r="AC6142" s="7"/>
      <c r="AD6142" s="7"/>
      <c r="AE6142" s="7"/>
      <c r="AF6142" s="7"/>
      <c r="AG6142" s="7"/>
      <c r="AH6142" s="7"/>
      <c r="AI6142" s="7"/>
      <c r="AJ6142" s="7"/>
      <c r="AK6142" s="7"/>
      <c r="AL6142" s="7"/>
      <c r="AR6142" s="7"/>
      <c r="AT6142" s="7"/>
      <c r="AV6142" s="7"/>
      <c r="AW6142" s="7"/>
      <c r="AX6142" s="7"/>
      <c r="AY6142" s="7"/>
      <c r="AZ6142" s="7"/>
      <c r="BA6142" s="7"/>
      <c r="BI6142" s="7"/>
    </row>
    <row r="6143" spans="10:61" x14ac:dyDescent="0.2">
      <c r="J6143" s="7"/>
      <c r="K6143" s="7"/>
      <c r="L6143" s="7"/>
      <c r="M6143" s="7"/>
      <c r="N6143" s="7"/>
      <c r="W6143" s="7"/>
      <c r="X6143" s="7"/>
      <c r="Y6143" s="7"/>
      <c r="Z6143" s="7"/>
      <c r="AA6143" s="7"/>
      <c r="AB6143" s="7"/>
      <c r="AC6143" s="7"/>
      <c r="AD6143" s="7"/>
      <c r="AE6143" s="7"/>
      <c r="AF6143" s="7"/>
      <c r="AG6143" s="7"/>
      <c r="AH6143" s="7"/>
      <c r="AI6143" s="7"/>
      <c r="AJ6143" s="7"/>
      <c r="AK6143" s="7"/>
      <c r="AL6143" s="7"/>
      <c r="AR6143" s="7"/>
      <c r="AT6143" s="7"/>
      <c r="AV6143" s="7"/>
      <c r="AW6143" s="7"/>
      <c r="AX6143" s="7"/>
      <c r="AY6143" s="7"/>
      <c r="AZ6143" s="7"/>
      <c r="BA6143" s="7"/>
      <c r="BI6143" s="7"/>
    </row>
    <row r="6144" spans="10:61" x14ac:dyDescent="0.2">
      <c r="J6144" s="7"/>
      <c r="K6144" s="7"/>
      <c r="L6144" s="7"/>
      <c r="M6144" s="7"/>
      <c r="N6144" s="7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  <c r="AG6144" s="7"/>
      <c r="AH6144" s="7"/>
      <c r="AI6144" s="7"/>
      <c r="AJ6144" s="7"/>
      <c r="AK6144" s="7"/>
      <c r="AL6144" s="7"/>
      <c r="AR6144" s="7"/>
      <c r="AT6144" s="7"/>
      <c r="AV6144" s="7"/>
      <c r="AW6144" s="7"/>
      <c r="AX6144" s="7"/>
      <c r="AY6144" s="7"/>
      <c r="AZ6144" s="7"/>
      <c r="BA6144" s="7"/>
      <c r="BI6144" s="7"/>
    </row>
    <row r="6145" spans="10:61" x14ac:dyDescent="0.2">
      <c r="J6145" s="7"/>
      <c r="K6145" s="7"/>
      <c r="L6145" s="7"/>
      <c r="M6145" s="7"/>
      <c r="N6145" s="7"/>
      <c r="W6145" s="7"/>
      <c r="X6145" s="7"/>
      <c r="Y6145" s="7"/>
      <c r="Z6145" s="7"/>
      <c r="AA6145" s="7"/>
      <c r="AB6145" s="7"/>
      <c r="AC6145" s="7"/>
      <c r="AD6145" s="7"/>
      <c r="AE6145" s="7"/>
      <c r="AF6145" s="7"/>
      <c r="AG6145" s="7"/>
      <c r="AH6145" s="7"/>
      <c r="AI6145" s="7"/>
      <c r="AJ6145" s="7"/>
      <c r="AK6145" s="7"/>
      <c r="AL6145" s="7"/>
      <c r="AR6145" s="7"/>
      <c r="AT6145" s="7"/>
      <c r="AV6145" s="7"/>
      <c r="AW6145" s="7"/>
      <c r="AX6145" s="7"/>
      <c r="AY6145" s="7"/>
      <c r="AZ6145" s="7"/>
      <c r="BA6145" s="7"/>
      <c r="BI6145" s="7"/>
    </row>
    <row r="6146" spans="10:61" x14ac:dyDescent="0.2">
      <c r="J6146" s="7"/>
      <c r="K6146" s="7"/>
      <c r="L6146" s="7"/>
      <c r="M6146" s="7"/>
      <c r="N6146" s="7"/>
      <c r="W6146" s="7"/>
      <c r="X6146" s="7"/>
      <c r="Y6146" s="7"/>
      <c r="Z6146" s="7"/>
      <c r="AA6146" s="7"/>
      <c r="AB6146" s="7"/>
      <c r="AC6146" s="7"/>
      <c r="AD6146" s="7"/>
      <c r="AE6146" s="7"/>
      <c r="AF6146" s="7"/>
      <c r="AG6146" s="7"/>
      <c r="AH6146" s="7"/>
      <c r="AI6146" s="7"/>
      <c r="AJ6146" s="7"/>
      <c r="AK6146" s="7"/>
      <c r="AL6146" s="7"/>
      <c r="AR6146" s="7"/>
      <c r="AT6146" s="7"/>
      <c r="AV6146" s="7"/>
      <c r="AW6146" s="7"/>
      <c r="AX6146" s="7"/>
      <c r="AY6146" s="7"/>
      <c r="AZ6146" s="7"/>
      <c r="BA6146" s="7"/>
      <c r="BI6146" s="7"/>
    </row>
    <row r="6147" spans="10:61" x14ac:dyDescent="0.2">
      <c r="J6147" s="7"/>
      <c r="K6147" s="7"/>
      <c r="L6147" s="7"/>
      <c r="M6147" s="7"/>
      <c r="N6147" s="7"/>
      <c r="W6147" s="7"/>
      <c r="X6147" s="7"/>
      <c r="Y6147" s="7"/>
      <c r="Z6147" s="7"/>
      <c r="AA6147" s="7"/>
      <c r="AB6147" s="7"/>
      <c r="AC6147" s="7"/>
      <c r="AD6147" s="7"/>
      <c r="AE6147" s="7"/>
      <c r="AF6147" s="7"/>
      <c r="AG6147" s="7"/>
      <c r="AH6147" s="7"/>
      <c r="AI6147" s="7"/>
      <c r="AJ6147" s="7"/>
      <c r="AK6147" s="7"/>
      <c r="AL6147" s="7"/>
      <c r="AR6147" s="7"/>
      <c r="AT6147" s="7"/>
      <c r="AV6147" s="7"/>
      <c r="AW6147" s="7"/>
      <c r="AX6147" s="7"/>
      <c r="AY6147" s="7"/>
      <c r="AZ6147" s="7"/>
      <c r="BA6147" s="7"/>
      <c r="BI6147" s="7"/>
    </row>
    <row r="6148" spans="10:61" x14ac:dyDescent="0.2">
      <c r="J6148" s="7"/>
      <c r="K6148" s="7"/>
      <c r="L6148" s="7"/>
      <c r="M6148" s="7"/>
      <c r="N6148" s="7"/>
      <c r="W6148" s="7"/>
      <c r="X6148" s="7"/>
      <c r="Y6148" s="7"/>
      <c r="Z6148" s="7"/>
      <c r="AA6148" s="7"/>
      <c r="AB6148" s="7"/>
      <c r="AC6148" s="7"/>
      <c r="AD6148" s="7"/>
      <c r="AE6148" s="7"/>
      <c r="AF6148" s="7"/>
      <c r="AG6148" s="7"/>
      <c r="AH6148" s="7"/>
      <c r="AI6148" s="7"/>
      <c r="AJ6148" s="7"/>
      <c r="AK6148" s="7"/>
      <c r="AL6148" s="7"/>
      <c r="AR6148" s="7"/>
      <c r="AT6148" s="7"/>
      <c r="AV6148" s="7"/>
      <c r="AW6148" s="7"/>
      <c r="AX6148" s="7"/>
      <c r="AY6148" s="7"/>
      <c r="AZ6148" s="7"/>
      <c r="BA6148" s="7"/>
      <c r="BI6148" s="7"/>
    </row>
    <row r="6149" spans="10:61" x14ac:dyDescent="0.2">
      <c r="J6149" s="7"/>
      <c r="K6149" s="7"/>
      <c r="L6149" s="7"/>
      <c r="M6149" s="7"/>
      <c r="N6149" s="7"/>
      <c r="W6149" s="7"/>
      <c r="X6149" s="7"/>
      <c r="Y6149" s="7"/>
      <c r="Z6149" s="7"/>
      <c r="AA6149" s="7"/>
      <c r="AB6149" s="7"/>
      <c r="AC6149" s="7"/>
      <c r="AD6149" s="7"/>
      <c r="AE6149" s="7"/>
      <c r="AF6149" s="7"/>
      <c r="AG6149" s="7"/>
      <c r="AH6149" s="7"/>
      <c r="AI6149" s="7"/>
      <c r="AJ6149" s="7"/>
      <c r="AK6149" s="7"/>
      <c r="AL6149" s="7"/>
      <c r="AR6149" s="7"/>
      <c r="AT6149" s="7"/>
      <c r="AV6149" s="7"/>
      <c r="AW6149" s="7"/>
      <c r="AX6149" s="7"/>
      <c r="AY6149" s="7"/>
      <c r="AZ6149" s="7"/>
      <c r="BA6149" s="7"/>
      <c r="BI6149" s="7"/>
    </row>
    <row r="6150" spans="10:61" x14ac:dyDescent="0.2">
      <c r="J6150" s="7"/>
      <c r="K6150" s="7"/>
      <c r="L6150" s="7"/>
      <c r="M6150" s="7"/>
      <c r="N6150" s="7"/>
      <c r="W6150" s="7"/>
      <c r="X6150" s="7"/>
      <c r="Y6150" s="7"/>
      <c r="Z6150" s="7"/>
      <c r="AA6150" s="7"/>
      <c r="AB6150" s="7"/>
      <c r="AC6150" s="7"/>
      <c r="AD6150" s="7"/>
      <c r="AE6150" s="7"/>
      <c r="AF6150" s="7"/>
      <c r="AG6150" s="7"/>
      <c r="AH6150" s="7"/>
      <c r="AI6150" s="7"/>
      <c r="AJ6150" s="7"/>
      <c r="AK6150" s="7"/>
      <c r="AL6150" s="7"/>
      <c r="AR6150" s="7"/>
      <c r="AT6150" s="7"/>
      <c r="AV6150" s="7"/>
      <c r="AW6150" s="7"/>
      <c r="AX6150" s="7"/>
      <c r="AY6150" s="7"/>
      <c r="AZ6150" s="7"/>
      <c r="BA6150" s="7"/>
      <c r="BI6150" s="7"/>
    </row>
    <row r="6151" spans="10:61" x14ac:dyDescent="0.2">
      <c r="J6151" s="7"/>
      <c r="K6151" s="7"/>
      <c r="L6151" s="7"/>
      <c r="M6151" s="7"/>
      <c r="N6151" s="7"/>
      <c r="W6151" s="7"/>
      <c r="X6151" s="7"/>
      <c r="Y6151" s="7"/>
      <c r="Z6151" s="7"/>
      <c r="AA6151" s="7"/>
      <c r="AB6151" s="7"/>
      <c r="AC6151" s="7"/>
      <c r="AD6151" s="7"/>
      <c r="AE6151" s="7"/>
      <c r="AF6151" s="7"/>
      <c r="AG6151" s="7"/>
      <c r="AH6151" s="7"/>
      <c r="AI6151" s="7"/>
      <c r="AJ6151" s="7"/>
      <c r="AK6151" s="7"/>
      <c r="AL6151" s="7"/>
      <c r="AR6151" s="7"/>
      <c r="AT6151" s="7"/>
      <c r="AV6151" s="7"/>
      <c r="AW6151" s="7"/>
      <c r="AX6151" s="7"/>
      <c r="AY6151" s="7"/>
      <c r="AZ6151" s="7"/>
      <c r="BA6151" s="7"/>
      <c r="BI6151" s="7"/>
    </row>
    <row r="6152" spans="10:61" x14ac:dyDescent="0.2">
      <c r="J6152" s="7"/>
      <c r="K6152" s="7"/>
      <c r="L6152" s="7"/>
      <c r="M6152" s="7"/>
      <c r="N6152" s="7"/>
      <c r="W6152" s="7"/>
      <c r="X6152" s="7"/>
      <c r="Y6152" s="7"/>
      <c r="Z6152" s="7"/>
      <c r="AA6152" s="7"/>
      <c r="AB6152" s="7"/>
      <c r="AC6152" s="7"/>
      <c r="AD6152" s="7"/>
      <c r="AE6152" s="7"/>
      <c r="AF6152" s="7"/>
      <c r="AG6152" s="7"/>
      <c r="AH6152" s="7"/>
      <c r="AI6152" s="7"/>
      <c r="AJ6152" s="7"/>
      <c r="AK6152" s="7"/>
      <c r="AL6152" s="7"/>
      <c r="AR6152" s="7"/>
      <c r="AT6152" s="7"/>
      <c r="AV6152" s="7"/>
      <c r="AW6152" s="7"/>
      <c r="AX6152" s="7"/>
      <c r="AY6152" s="7"/>
      <c r="AZ6152" s="7"/>
      <c r="BA6152" s="7"/>
      <c r="BI6152" s="7"/>
    </row>
    <row r="6153" spans="10:61" x14ac:dyDescent="0.2">
      <c r="J6153" s="7"/>
      <c r="K6153" s="7"/>
      <c r="L6153" s="7"/>
      <c r="M6153" s="7"/>
      <c r="N6153" s="7"/>
      <c r="W6153" s="7"/>
      <c r="X6153" s="7"/>
      <c r="Y6153" s="7"/>
      <c r="Z6153" s="7"/>
      <c r="AA6153" s="7"/>
      <c r="AB6153" s="7"/>
      <c r="AC6153" s="7"/>
      <c r="AD6153" s="7"/>
      <c r="AE6153" s="7"/>
      <c r="AF6153" s="7"/>
      <c r="AG6153" s="7"/>
      <c r="AH6153" s="7"/>
      <c r="AI6153" s="7"/>
      <c r="AJ6153" s="7"/>
      <c r="AK6153" s="7"/>
      <c r="AL6153" s="7"/>
      <c r="AR6153" s="7"/>
      <c r="AT6153" s="7"/>
      <c r="AV6153" s="7"/>
      <c r="AW6153" s="7"/>
      <c r="AX6153" s="7"/>
      <c r="AY6153" s="7"/>
      <c r="AZ6153" s="7"/>
      <c r="BA6153" s="7"/>
      <c r="BI6153" s="7"/>
    </row>
    <row r="6154" spans="10:61" x14ac:dyDescent="0.2">
      <c r="J6154" s="7"/>
      <c r="K6154" s="7"/>
      <c r="L6154" s="7"/>
      <c r="M6154" s="7"/>
      <c r="N6154" s="7"/>
      <c r="W6154" s="7"/>
      <c r="X6154" s="7"/>
      <c r="Y6154" s="7"/>
      <c r="Z6154" s="7"/>
      <c r="AA6154" s="7"/>
      <c r="AB6154" s="7"/>
      <c r="AC6154" s="7"/>
      <c r="AD6154" s="7"/>
      <c r="AE6154" s="7"/>
      <c r="AF6154" s="7"/>
      <c r="AG6154" s="7"/>
      <c r="AH6154" s="7"/>
      <c r="AI6154" s="7"/>
      <c r="AJ6154" s="7"/>
      <c r="AK6154" s="7"/>
      <c r="AL6154" s="7"/>
      <c r="AR6154" s="7"/>
      <c r="AT6154" s="7"/>
      <c r="AV6154" s="7"/>
      <c r="AW6154" s="7"/>
      <c r="AX6154" s="7"/>
      <c r="AY6154" s="7"/>
      <c r="AZ6154" s="7"/>
      <c r="BA6154" s="7"/>
      <c r="BI6154" s="7"/>
    </row>
    <row r="6155" spans="10:61" x14ac:dyDescent="0.2">
      <c r="J6155" s="7"/>
      <c r="K6155" s="7"/>
      <c r="L6155" s="7"/>
      <c r="M6155" s="7"/>
      <c r="N6155" s="7"/>
      <c r="W6155" s="7"/>
      <c r="X6155" s="7"/>
      <c r="Y6155" s="7"/>
      <c r="Z6155" s="7"/>
      <c r="AA6155" s="7"/>
      <c r="AB6155" s="7"/>
      <c r="AC6155" s="7"/>
      <c r="AD6155" s="7"/>
      <c r="AE6155" s="7"/>
      <c r="AF6155" s="7"/>
      <c r="AG6155" s="7"/>
      <c r="AH6155" s="7"/>
      <c r="AI6155" s="7"/>
      <c r="AJ6155" s="7"/>
      <c r="AK6155" s="7"/>
      <c r="AL6155" s="7"/>
      <c r="AR6155" s="7"/>
      <c r="AT6155" s="7"/>
      <c r="AV6155" s="7"/>
      <c r="AW6155" s="7"/>
      <c r="AX6155" s="7"/>
      <c r="AY6155" s="7"/>
      <c r="AZ6155" s="7"/>
      <c r="BA6155" s="7"/>
      <c r="BI6155" s="7"/>
    </row>
    <row r="6156" spans="10:61" x14ac:dyDescent="0.2">
      <c r="J6156" s="7"/>
      <c r="K6156" s="7"/>
      <c r="L6156" s="7"/>
      <c r="M6156" s="7"/>
      <c r="N6156" s="7"/>
      <c r="W6156" s="7"/>
      <c r="X6156" s="7"/>
      <c r="Y6156" s="7"/>
      <c r="Z6156" s="7"/>
      <c r="AA6156" s="7"/>
      <c r="AB6156" s="7"/>
      <c r="AC6156" s="7"/>
      <c r="AD6156" s="7"/>
      <c r="AE6156" s="7"/>
      <c r="AF6156" s="7"/>
      <c r="AG6156" s="7"/>
      <c r="AH6156" s="7"/>
      <c r="AI6156" s="7"/>
      <c r="AJ6156" s="7"/>
      <c r="AK6156" s="7"/>
      <c r="AL6156" s="7"/>
      <c r="AR6156" s="7"/>
      <c r="AT6156" s="7"/>
      <c r="AV6156" s="7"/>
      <c r="AW6156" s="7"/>
      <c r="AX6156" s="7"/>
      <c r="AY6156" s="7"/>
      <c r="AZ6156" s="7"/>
      <c r="BA6156" s="7"/>
      <c r="BI6156" s="7"/>
    </row>
    <row r="6157" spans="10:61" x14ac:dyDescent="0.2">
      <c r="J6157" s="7"/>
      <c r="K6157" s="7"/>
      <c r="L6157" s="7"/>
      <c r="M6157" s="7"/>
      <c r="N6157" s="7"/>
      <c r="W6157" s="7"/>
      <c r="X6157" s="7"/>
      <c r="Y6157" s="7"/>
      <c r="Z6157" s="7"/>
      <c r="AA6157" s="7"/>
      <c r="AB6157" s="7"/>
      <c r="AC6157" s="7"/>
      <c r="AD6157" s="7"/>
      <c r="AE6157" s="7"/>
      <c r="AF6157" s="7"/>
      <c r="AG6157" s="7"/>
      <c r="AH6157" s="7"/>
      <c r="AI6157" s="7"/>
      <c r="AJ6157" s="7"/>
      <c r="AK6157" s="7"/>
      <c r="AL6157" s="7"/>
      <c r="AR6157" s="7"/>
      <c r="AT6157" s="7"/>
      <c r="AV6157" s="7"/>
      <c r="AW6157" s="7"/>
      <c r="AX6157" s="7"/>
      <c r="AY6157" s="7"/>
      <c r="AZ6157" s="7"/>
      <c r="BA6157" s="7"/>
      <c r="BI6157" s="7"/>
    </row>
    <row r="6158" spans="10:61" x14ac:dyDescent="0.2">
      <c r="J6158" s="7"/>
      <c r="K6158" s="7"/>
      <c r="L6158" s="7"/>
      <c r="M6158" s="7"/>
      <c r="N6158" s="7"/>
      <c r="W6158" s="7"/>
      <c r="X6158" s="7"/>
      <c r="Y6158" s="7"/>
      <c r="Z6158" s="7"/>
      <c r="AA6158" s="7"/>
      <c r="AB6158" s="7"/>
      <c r="AC6158" s="7"/>
      <c r="AD6158" s="7"/>
      <c r="AE6158" s="7"/>
      <c r="AF6158" s="7"/>
      <c r="AG6158" s="7"/>
      <c r="AH6158" s="7"/>
      <c r="AI6158" s="7"/>
      <c r="AJ6158" s="7"/>
      <c r="AK6158" s="7"/>
      <c r="AL6158" s="7"/>
      <c r="AR6158" s="7"/>
      <c r="AT6158" s="7"/>
      <c r="AV6158" s="7"/>
      <c r="AW6158" s="7"/>
      <c r="AX6158" s="7"/>
      <c r="AY6158" s="7"/>
      <c r="AZ6158" s="7"/>
      <c r="BA6158" s="7"/>
      <c r="BI6158" s="7"/>
    </row>
    <row r="6159" spans="10:61" x14ac:dyDescent="0.2">
      <c r="J6159" s="7"/>
      <c r="K6159" s="7"/>
      <c r="L6159" s="7"/>
      <c r="M6159" s="7"/>
      <c r="N6159" s="7"/>
      <c r="W6159" s="7"/>
      <c r="X6159" s="7"/>
      <c r="Y6159" s="7"/>
      <c r="Z6159" s="7"/>
      <c r="AA6159" s="7"/>
      <c r="AB6159" s="7"/>
      <c r="AC6159" s="7"/>
      <c r="AD6159" s="7"/>
      <c r="AE6159" s="7"/>
      <c r="AF6159" s="7"/>
      <c r="AG6159" s="7"/>
      <c r="AH6159" s="7"/>
      <c r="AI6159" s="7"/>
      <c r="AJ6159" s="7"/>
      <c r="AK6159" s="7"/>
      <c r="AL6159" s="7"/>
      <c r="AR6159" s="7"/>
      <c r="AT6159" s="7"/>
      <c r="AV6159" s="7"/>
      <c r="AW6159" s="7"/>
      <c r="AX6159" s="7"/>
      <c r="AY6159" s="7"/>
      <c r="AZ6159" s="7"/>
      <c r="BA6159" s="7"/>
      <c r="BI6159" s="7"/>
    </row>
    <row r="6160" spans="10:61" x14ac:dyDescent="0.2">
      <c r="J6160" s="7"/>
      <c r="K6160" s="7"/>
      <c r="L6160" s="7"/>
      <c r="M6160" s="7"/>
      <c r="N6160" s="7"/>
      <c r="W6160" s="7"/>
      <c r="X6160" s="7"/>
      <c r="Y6160" s="7"/>
      <c r="Z6160" s="7"/>
      <c r="AA6160" s="7"/>
      <c r="AB6160" s="7"/>
      <c r="AC6160" s="7"/>
      <c r="AD6160" s="7"/>
      <c r="AE6160" s="7"/>
      <c r="AF6160" s="7"/>
      <c r="AG6160" s="7"/>
      <c r="AH6160" s="7"/>
      <c r="AI6160" s="7"/>
      <c r="AJ6160" s="7"/>
      <c r="AK6160" s="7"/>
      <c r="AL6160" s="7"/>
      <c r="AR6160" s="7"/>
      <c r="AT6160" s="7"/>
      <c r="AV6160" s="7"/>
      <c r="AW6160" s="7"/>
      <c r="AX6160" s="7"/>
      <c r="AY6160" s="7"/>
      <c r="AZ6160" s="7"/>
      <c r="BA6160" s="7"/>
      <c r="BI6160" s="7"/>
    </row>
    <row r="6161" spans="10:61" x14ac:dyDescent="0.2">
      <c r="J6161" s="7"/>
      <c r="K6161" s="7"/>
      <c r="L6161" s="7"/>
      <c r="M6161" s="7"/>
      <c r="N6161" s="7"/>
      <c r="W6161" s="7"/>
      <c r="X6161" s="7"/>
      <c r="Y6161" s="7"/>
      <c r="Z6161" s="7"/>
      <c r="AA6161" s="7"/>
      <c r="AB6161" s="7"/>
      <c r="AC6161" s="7"/>
      <c r="AD6161" s="7"/>
      <c r="AE6161" s="7"/>
      <c r="AF6161" s="7"/>
      <c r="AG6161" s="7"/>
      <c r="AH6161" s="7"/>
      <c r="AI6161" s="7"/>
      <c r="AJ6161" s="7"/>
      <c r="AK6161" s="7"/>
      <c r="AL6161" s="7"/>
      <c r="AR6161" s="7"/>
      <c r="AT6161" s="7"/>
      <c r="AV6161" s="7"/>
      <c r="AW6161" s="7"/>
      <c r="AX6161" s="7"/>
      <c r="AY6161" s="7"/>
      <c r="AZ6161" s="7"/>
      <c r="BA6161" s="7"/>
      <c r="BI6161" s="7"/>
    </row>
    <row r="6162" spans="10:61" x14ac:dyDescent="0.2">
      <c r="J6162" s="7"/>
      <c r="K6162" s="7"/>
      <c r="L6162" s="7"/>
      <c r="M6162" s="7"/>
      <c r="N6162" s="7"/>
      <c r="W6162" s="7"/>
      <c r="X6162" s="7"/>
      <c r="Y6162" s="7"/>
      <c r="Z6162" s="7"/>
      <c r="AA6162" s="7"/>
      <c r="AB6162" s="7"/>
      <c r="AC6162" s="7"/>
      <c r="AD6162" s="7"/>
      <c r="AE6162" s="7"/>
      <c r="AF6162" s="7"/>
      <c r="AG6162" s="7"/>
      <c r="AH6162" s="7"/>
      <c r="AI6162" s="7"/>
      <c r="AJ6162" s="7"/>
      <c r="AK6162" s="7"/>
      <c r="AL6162" s="7"/>
      <c r="AR6162" s="7"/>
      <c r="AT6162" s="7"/>
      <c r="AV6162" s="7"/>
      <c r="AW6162" s="7"/>
      <c r="AX6162" s="7"/>
      <c r="AY6162" s="7"/>
      <c r="AZ6162" s="7"/>
      <c r="BA6162" s="7"/>
      <c r="BI6162" s="7"/>
    </row>
    <row r="6163" spans="10:61" x14ac:dyDescent="0.2">
      <c r="J6163" s="7"/>
      <c r="K6163" s="7"/>
      <c r="L6163" s="7"/>
      <c r="M6163" s="7"/>
      <c r="N6163" s="7"/>
      <c r="W6163" s="7"/>
      <c r="X6163" s="7"/>
      <c r="Y6163" s="7"/>
      <c r="Z6163" s="7"/>
      <c r="AA6163" s="7"/>
      <c r="AB6163" s="7"/>
      <c r="AC6163" s="7"/>
      <c r="AD6163" s="7"/>
      <c r="AE6163" s="7"/>
      <c r="AF6163" s="7"/>
      <c r="AG6163" s="7"/>
      <c r="AH6163" s="7"/>
      <c r="AI6163" s="7"/>
      <c r="AJ6163" s="7"/>
      <c r="AK6163" s="7"/>
      <c r="AL6163" s="7"/>
      <c r="AR6163" s="7"/>
      <c r="AT6163" s="7"/>
      <c r="AV6163" s="7"/>
      <c r="AW6163" s="7"/>
      <c r="AX6163" s="7"/>
      <c r="AY6163" s="7"/>
      <c r="AZ6163" s="7"/>
      <c r="BA6163" s="7"/>
      <c r="BI6163" s="7"/>
    </row>
    <row r="6164" spans="10:61" x14ac:dyDescent="0.2">
      <c r="J6164" s="7"/>
      <c r="K6164" s="7"/>
      <c r="L6164" s="7"/>
      <c r="M6164" s="7"/>
      <c r="N6164" s="7"/>
      <c r="W6164" s="7"/>
      <c r="X6164" s="7"/>
      <c r="Y6164" s="7"/>
      <c r="Z6164" s="7"/>
      <c r="AA6164" s="7"/>
      <c r="AB6164" s="7"/>
      <c r="AC6164" s="7"/>
      <c r="AD6164" s="7"/>
      <c r="AE6164" s="7"/>
      <c r="AF6164" s="7"/>
      <c r="AG6164" s="7"/>
      <c r="AH6164" s="7"/>
      <c r="AI6164" s="7"/>
      <c r="AJ6164" s="7"/>
      <c r="AK6164" s="7"/>
      <c r="AL6164" s="7"/>
      <c r="AR6164" s="7"/>
      <c r="AT6164" s="7"/>
      <c r="AV6164" s="7"/>
      <c r="AW6164" s="7"/>
      <c r="AX6164" s="7"/>
      <c r="AY6164" s="7"/>
      <c r="AZ6164" s="7"/>
      <c r="BA6164" s="7"/>
      <c r="BI6164" s="7"/>
    </row>
    <row r="6165" spans="10:61" x14ac:dyDescent="0.2">
      <c r="J6165" s="7"/>
      <c r="K6165" s="7"/>
      <c r="L6165" s="7"/>
      <c r="M6165" s="7"/>
      <c r="N6165" s="7"/>
      <c r="W6165" s="7"/>
      <c r="X6165" s="7"/>
      <c r="Y6165" s="7"/>
      <c r="Z6165" s="7"/>
      <c r="AA6165" s="7"/>
      <c r="AB6165" s="7"/>
      <c r="AC6165" s="7"/>
      <c r="AD6165" s="7"/>
      <c r="AE6165" s="7"/>
      <c r="AF6165" s="7"/>
      <c r="AG6165" s="7"/>
      <c r="AH6165" s="7"/>
      <c r="AI6165" s="7"/>
      <c r="AJ6165" s="7"/>
      <c r="AK6165" s="7"/>
      <c r="AL6165" s="7"/>
      <c r="AR6165" s="7"/>
      <c r="AT6165" s="7"/>
      <c r="AV6165" s="7"/>
      <c r="AW6165" s="7"/>
      <c r="AX6165" s="7"/>
      <c r="AY6165" s="7"/>
      <c r="AZ6165" s="7"/>
      <c r="BA6165" s="7"/>
      <c r="BI6165" s="7"/>
    </row>
    <row r="6166" spans="10:61" x14ac:dyDescent="0.2">
      <c r="J6166" s="7"/>
      <c r="K6166" s="7"/>
      <c r="L6166" s="7"/>
      <c r="M6166" s="7"/>
      <c r="N6166" s="7"/>
      <c r="W6166" s="7"/>
      <c r="X6166" s="7"/>
      <c r="Y6166" s="7"/>
      <c r="Z6166" s="7"/>
      <c r="AA6166" s="7"/>
      <c r="AB6166" s="7"/>
      <c r="AC6166" s="7"/>
      <c r="AD6166" s="7"/>
      <c r="AE6166" s="7"/>
      <c r="AF6166" s="7"/>
      <c r="AG6166" s="7"/>
      <c r="AH6166" s="7"/>
      <c r="AI6166" s="7"/>
      <c r="AJ6166" s="7"/>
      <c r="AK6166" s="7"/>
      <c r="AL6166" s="7"/>
      <c r="AR6166" s="7"/>
      <c r="AT6166" s="7"/>
      <c r="AV6166" s="7"/>
      <c r="AW6166" s="7"/>
      <c r="AX6166" s="7"/>
      <c r="AY6166" s="7"/>
      <c r="AZ6166" s="7"/>
      <c r="BA6166" s="7"/>
      <c r="BI6166" s="7"/>
    </row>
    <row r="6167" spans="10:61" x14ac:dyDescent="0.2">
      <c r="J6167" s="7"/>
      <c r="K6167" s="7"/>
      <c r="L6167" s="7"/>
      <c r="M6167" s="7"/>
      <c r="N6167" s="7"/>
      <c r="W6167" s="7"/>
      <c r="X6167" s="7"/>
      <c r="Y6167" s="7"/>
      <c r="Z6167" s="7"/>
      <c r="AA6167" s="7"/>
      <c r="AB6167" s="7"/>
      <c r="AC6167" s="7"/>
      <c r="AD6167" s="7"/>
      <c r="AE6167" s="7"/>
      <c r="AF6167" s="7"/>
      <c r="AG6167" s="7"/>
      <c r="AH6167" s="7"/>
      <c r="AI6167" s="7"/>
      <c r="AJ6167" s="7"/>
      <c r="AK6167" s="7"/>
      <c r="AL6167" s="7"/>
      <c r="AR6167" s="7"/>
      <c r="AT6167" s="7"/>
      <c r="AV6167" s="7"/>
      <c r="AW6167" s="7"/>
      <c r="AX6167" s="7"/>
      <c r="AY6167" s="7"/>
      <c r="AZ6167" s="7"/>
      <c r="BA6167" s="7"/>
      <c r="BI6167" s="7"/>
    </row>
    <row r="6168" spans="10:61" x14ac:dyDescent="0.2">
      <c r="J6168" s="7"/>
      <c r="K6168" s="7"/>
      <c r="L6168" s="7"/>
      <c r="M6168" s="7"/>
      <c r="N6168" s="7"/>
      <c r="W6168" s="7"/>
      <c r="X6168" s="7"/>
      <c r="Y6168" s="7"/>
      <c r="Z6168" s="7"/>
      <c r="AA6168" s="7"/>
      <c r="AB6168" s="7"/>
      <c r="AC6168" s="7"/>
      <c r="AD6168" s="7"/>
      <c r="AE6168" s="7"/>
      <c r="AF6168" s="7"/>
      <c r="AG6168" s="7"/>
      <c r="AH6168" s="7"/>
      <c r="AI6168" s="7"/>
      <c r="AJ6168" s="7"/>
      <c r="AK6168" s="7"/>
      <c r="AL6168" s="7"/>
      <c r="AR6168" s="7"/>
      <c r="AT6168" s="7"/>
      <c r="AV6168" s="7"/>
      <c r="AW6168" s="7"/>
      <c r="AX6168" s="7"/>
      <c r="AY6168" s="7"/>
      <c r="AZ6168" s="7"/>
      <c r="BA6168" s="7"/>
      <c r="BI6168" s="7"/>
    </row>
    <row r="6169" spans="10:61" x14ac:dyDescent="0.2">
      <c r="J6169" s="7"/>
      <c r="K6169" s="7"/>
      <c r="L6169" s="7"/>
      <c r="M6169" s="7"/>
      <c r="N6169" s="7"/>
      <c r="W6169" s="7"/>
      <c r="X6169" s="7"/>
      <c r="Y6169" s="7"/>
      <c r="Z6169" s="7"/>
      <c r="AA6169" s="7"/>
      <c r="AB6169" s="7"/>
      <c r="AC6169" s="7"/>
      <c r="AD6169" s="7"/>
      <c r="AE6169" s="7"/>
      <c r="AF6169" s="7"/>
      <c r="AG6169" s="7"/>
      <c r="AH6169" s="7"/>
      <c r="AI6169" s="7"/>
      <c r="AJ6169" s="7"/>
      <c r="AK6169" s="7"/>
      <c r="AL6169" s="7"/>
      <c r="AR6169" s="7"/>
      <c r="AT6169" s="7"/>
      <c r="AV6169" s="7"/>
      <c r="AW6169" s="7"/>
      <c r="AX6169" s="7"/>
      <c r="AY6169" s="7"/>
      <c r="AZ6169" s="7"/>
      <c r="BA6169" s="7"/>
      <c r="BI6169" s="7"/>
    </row>
    <row r="6170" spans="10:61" x14ac:dyDescent="0.2">
      <c r="J6170" s="7"/>
      <c r="K6170" s="7"/>
      <c r="L6170" s="7"/>
      <c r="M6170" s="7"/>
      <c r="N6170" s="7"/>
      <c r="W6170" s="7"/>
      <c r="X6170" s="7"/>
      <c r="Y6170" s="7"/>
      <c r="Z6170" s="7"/>
      <c r="AA6170" s="7"/>
      <c r="AB6170" s="7"/>
      <c r="AC6170" s="7"/>
      <c r="AD6170" s="7"/>
      <c r="AE6170" s="7"/>
      <c r="AF6170" s="7"/>
      <c r="AG6170" s="7"/>
      <c r="AH6170" s="7"/>
      <c r="AI6170" s="7"/>
      <c r="AJ6170" s="7"/>
      <c r="AK6170" s="7"/>
      <c r="AL6170" s="7"/>
      <c r="AR6170" s="7"/>
      <c r="AT6170" s="7"/>
      <c r="AV6170" s="7"/>
      <c r="AW6170" s="7"/>
      <c r="AX6170" s="7"/>
      <c r="AY6170" s="7"/>
      <c r="AZ6170" s="7"/>
      <c r="BA6170" s="7"/>
      <c r="BI6170" s="7"/>
    </row>
    <row r="6171" spans="10:61" x14ac:dyDescent="0.2">
      <c r="J6171" s="7"/>
      <c r="K6171" s="7"/>
      <c r="L6171" s="7"/>
      <c r="M6171" s="7"/>
      <c r="N6171" s="7"/>
      <c r="W6171" s="7"/>
      <c r="X6171" s="7"/>
      <c r="Y6171" s="7"/>
      <c r="Z6171" s="7"/>
      <c r="AA6171" s="7"/>
      <c r="AB6171" s="7"/>
      <c r="AC6171" s="7"/>
      <c r="AD6171" s="7"/>
      <c r="AE6171" s="7"/>
      <c r="AF6171" s="7"/>
      <c r="AG6171" s="7"/>
      <c r="AH6171" s="7"/>
      <c r="AI6171" s="7"/>
      <c r="AJ6171" s="7"/>
      <c r="AK6171" s="7"/>
      <c r="AL6171" s="7"/>
      <c r="AR6171" s="7"/>
      <c r="AT6171" s="7"/>
      <c r="AV6171" s="7"/>
      <c r="AW6171" s="7"/>
      <c r="AX6171" s="7"/>
      <c r="AY6171" s="7"/>
      <c r="AZ6171" s="7"/>
      <c r="BA6171" s="7"/>
      <c r="BI6171" s="7"/>
    </row>
    <row r="6172" spans="10:61" x14ac:dyDescent="0.2">
      <c r="J6172" s="7"/>
      <c r="K6172" s="7"/>
      <c r="L6172" s="7"/>
      <c r="M6172" s="7"/>
      <c r="N6172" s="7"/>
      <c r="W6172" s="7"/>
      <c r="X6172" s="7"/>
      <c r="Y6172" s="7"/>
      <c r="Z6172" s="7"/>
      <c r="AA6172" s="7"/>
      <c r="AB6172" s="7"/>
      <c r="AC6172" s="7"/>
      <c r="AD6172" s="7"/>
      <c r="AE6172" s="7"/>
      <c r="AF6172" s="7"/>
      <c r="AG6172" s="7"/>
      <c r="AH6172" s="7"/>
      <c r="AI6172" s="7"/>
      <c r="AJ6172" s="7"/>
      <c r="AK6172" s="7"/>
      <c r="AL6172" s="7"/>
      <c r="AR6172" s="7"/>
      <c r="AT6172" s="7"/>
      <c r="AV6172" s="7"/>
      <c r="AW6172" s="7"/>
      <c r="AX6172" s="7"/>
      <c r="AY6172" s="7"/>
      <c r="AZ6172" s="7"/>
      <c r="BA6172" s="7"/>
      <c r="BI6172" s="7"/>
    </row>
    <row r="6173" spans="10:61" x14ac:dyDescent="0.2">
      <c r="J6173" s="7"/>
      <c r="K6173" s="7"/>
      <c r="L6173" s="7"/>
      <c r="M6173" s="7"/>
      <c r="N6173" s="7"/>
      <c r="W6173" s="7"/>
      <c r="X6173" s="7"/>
      <c r="Y6173" s="7"/>
      <c r="Z6173" s="7"/>
      <c r="AA6173" s="7"/>
      <c r="AB6173" s="7"/>
      <c r="AC6173" s="7"/>
      <c r="AD6173" s="7"/>
      <c r="AE6173" s="7"/>
      <c r="AF6173" s="7"/>
      <c r="AG6173" s="7"/>
      <c r="AH6173" s="7"/>
      <c r="AI6173" s="7"/>
      <c r="AJ6173" s="7"/>
      <c r="AK6173" s="7"/>
      <c r="AL6173" s="7"/>
      <c r="AR6173" s="7"/>
      <c r="AT6173" s="7"/>
      <c r="AV6173" s="7"/>
      <c r="AW6173" s="7"/>
      <c r="AX6173" s="7"/>
      <c r="AY6173" s="7"/>
      <c r="AZ6173" s="7"/>
      <c r="BA6173" s="7"/>
      <c r="BI6173" s="7"/>
    </row>
    <row r="6174" spans="10:61" x14ac:dyDescent="0.2">
      <c r="J6174" s="7"/>
      <c r="K6174" s="7"/>
      <c r="L6174" s="7"/>
      <c r="M6174" s="7"/>
      <c r="N6174" s="7"/>
      <c r="W6174" s="7"/>
      <c r="X6174" s="7"/>
      <c r="Y6174" s="7"/>
      <c r="Z6174" s="7"/>
      <c r="AA6174" s="7"/>
      <c r="AB6174" s="7"/>
      <c r="AC6174" s="7"/>
      <c r="AD6174" s="7"/>
      <c r="AE6174" s="7"/>
      <c r="AF6174" s="7"/>
      <c r="AG6174" s="7"/>
      <c r="AH6174" s="7"/>
      <c r="AI6174" s="7"/>
      <c r="AJ6174" s="7"/>
      <c r="AK6174" s="7"/>
      <c r="AL6174" s="7"/>
      <c r="AR6174" s="7"/>
      <c r="AT6174" s="7"/>
      <c r="AV6174" s="7"/>
      <c r="AW6174" s="7"/>
      <c r="AX6174" s="7"/>
      <c r="AY6174" s="7"/>
      <c r="AZ6174" s="7"/>
      <c r="BA6174" s="7"/>
      <c r="BI6174" s="7"/>
    </row>
    <row r="6175" spans="10:61" x14ac:dyDescent="0.2">
      <c r="J6175" s="7"/>
      <c r="K6175" s="7"/>
      <c r="L6175" s="7"/>
      <c r="M6175" s="7"/>
      <c r="N6175" s="7"/>
      <c r="W6175" s="7"/>
      <c r="X6175" s="7"/>
      <c r="Y6175" s="7"/>
      <c r="Z6175" s="7"/>
      <c r="AA6175" s="7"/>
      <c r="AB6175" s="7"/>
      <c r="AC6175" s="7"/>
      <c r="AD6175" s="7"/>
      <c r="AE6175" s="7"/>
      <c r="AF6175" s="7"/>
      <c r="AG6175" s="7"/>
      <c r="AH6175" s="7"/>
      <c r="AI6175" s="7"/>
      <c r="AJ6175" s="7"/>
      <c r="AK6175" s="7"/>
      <c r="AL6175" s="7"/>
      <c r="AR6175" s="7"/>
      <c r="AT6175" s="7"/>
      <c r="AV6175" s="7"/>
      <c r="AW6175" s="7"/>
      <c r="AX6175" s="7"/>
      <c r="AY6175" s="7"/>
      <c r="AZ6175" s="7"/>
      <c r="BA6175" s="7"/>
      <c r="BI6175" s="7"/>
    </row>
    <row r="6176" spans="10:61" x14ac:dyDescent="0.2">
      <c r="J6176" s="7"/>
      <c r="K6176" s="7"/>
      <c r="L6176" s="7"/>
      <c r="M6176" s="7"/>
      <c r="N6176" s="7"/>
      <c r="W6176" s="7"/>
      <c r="X6176" s="7"/>
      <c r="Y6176" s="7"/>
      <c r="Z6176" s="7"/>
      <c r="AA6176" s="7"/>
      <c r="AB6176" s="7"/>
      <c r="AC6176" s="7"/>
      <c r="AD6176" s="7"/>
      <c r="AE6176" s="7"/>
      <c r="AF6176" s="7"/>
      <c r="AG6176" s="7"/>
      <c r="AH6176" s="7"/>
      <c r="AI6176" s="7"/>
      <c r="AJ6176" s="7"/>
      <c r="AK6176" s="7"/>
      <c r="AL6176" s="7"/>
      <c r="AR6176" s="7"/>
      <c r="AT6176" s="7"/>
      <c r="AV6176" s="7"/>
      <c r="AW6176" s="7"/>
      <c r="AX6176" s="7"/>
      <c r="AY6176" s="7"/>
      <c r="AZ6176" s="7"/>
      <c r="BA6176" s="7"/>
      <c r="BI6176" s="7"/>
    </row>
    <row r="6177" spans="10:61" x14ac:dyDescent="0.2">
      <c r="J6177" s="7"/>
      <c r="K6177" s="7"/>
      <c r="L6177" s="7"/>
      <c r="M6177" s="7"/>
      <c r="N6177" s="7"/>
      <c r="W6177" s="7"/>
      <c r="X6177" s="7"/>
      <c r="Y6177" s="7"/>
      <c r="Z6177" s="7"/>
      <c r="AA6177" s="7"/>
      <c r="AB6177" s="7"/>
      <c r="AC6177" s="7"/>
      <c r="AD6177" s="7"/>
      <c r="AE6177" s="7"/>
      <c r="AF6177" s="7"/>
      <c r="AG6177" s="7"/>
      <c r="AH6177" s="7"/>
      <c r="AI6177" s="7"/>
      <c r="AJ6177" s="7"/>
      <c r="AK6177" s="7"/>
      <c r="AL6177" s="7"/>
      <c r="AR6177" s="7"/>
      <c r="AT6177" s="7"/>
      <c r="AV6177" s="7"/>
      <c r="AW6177" s="7"/>
      <c r="AX6177" s="7"/>
      <c r="AY6177" s="7"/>
      <c r="AZ6177" s="7"/>
      <c r="BA6177" s="7"/>
      <c r="BI6177" s="7"/>
    </row>
    <row r="6178" spans="10:61" x14ac:dyDescent="0.2">
      <c r="J6178" s="7"/>
      <c r="K6178" s="7"/>
      <c r="L6178" s="7"/>
      <c r="M6178" s="7"/>
      <c r="N6178" s="7"/>
      <c r="W6178" s="7"/>
      <c r="X6178" s="7"/>
      <c r="Y6178" s="7"/>
      <c r="Z6178" s="7"/>
      <c r="AA6178" s="7"/>
      <c r="AB6178" s="7"/>
      <c r="AC6178" s="7"/>
      <c r="AD6178" s="7"/>
      <c r="AE6178" s="7"/>
      <c r="AF6178" s="7"/>
      <c r="AG6178" s="7"/>
      <c r="AH6178" s="7"/>
      <c r="AI6178" s="7"/>
      <c r="AJ6178" s="7"/>
      <c r="AK6178" s="7"/>
      <c r="AL6178" s="7"/>
      <c r="AR6178" s="7"/>
      <c r="AT6178" s="7"/>
      <c r="AV6178" s="7"/>
      <c r="AW6178" s="7"/>
      <c r="AX6178" s="7"/>
      <c r="AY6178" s="7"/>
      <c r="AZ6178" s="7"/>
      <c r="BA6178" s="7"/>
      <c r="BI6178" s="7"/>
    </row>
    <row r="6179" spans="10:61" x14ac:dyDescent="0.2">
      <c r="J6179" s="7"/>
      <c r="K6179" s="7"/>
      <c r="L6179" s="7"/>
      <c r="M6179" s="7"/>
      <c r="N6179" s="7"/>
      <c r="W6179" s="7"/>
      <c r="X6179" s="7"/>
      <c r="Y6179" s="7"/>
      <c r="Z6179" s="7"/>
      <c r="AA6179" s="7"/>
      <c r="AB6179" s="7"/>
      <c r="AC6179" s="7"/>
      <c r="AD6179" s="7"/>
      <c r="AE6179" s="7"/>
      <c r="AF6179" s="7"/>
      <c r="AG6179" s="7"/>
      <c r="AH6179" s="7"/>
      <c r="AI6179" s="7"/>
      <c r="AJ6179" s="7"/>
      <c r="AK6179" s="7"/>
      <c r="AL6179" s="7"/>
      <c r="AR6179" s="7"/>
      <c r="AT6179" s="7"/>
      <c r="AV6179" s="7"/>
      <c r="AW6179" s="7"/>
      <c r="AX6179" s="7"/>
      <c r="AY6179" s="7"/>
      <c r="AZ6179" s="7"/>
      <c r="BA6179" s="7"/>
      <c r="BI6179" s="7"/>
    </row>
    <row r="6180" spans="10:61" x14ac:dyDescent="0.2">
      <c r="J6180" s="7"/>
      <c r="K6180" s="7"/>
      <c r="L6180" s="7"/>
      <c r="M6180" s="7"/>
      <c r="N6180" s="7"/>
      <c r="W6180" s="7"/>
      <c r="X6180" s="7"/>
      <c r="Y6180" s="7"/>
      <c r="Z6180" s="7"/>
      <c r="AA6180" s="7"/>
      <c r="AB6180" s="7"/>
      <c r="AC6180" s="7"/>
      <c r="AD6180" s="7"/>
      <c r="AE6180" s="7"/>
      <c r="AF6180" s="7"/>
      <c r="AG6180" s="7"/>
      <c r="AH6180" s="7"/>
      <c r="AI6180" s="7"/>
      <c r="AJ6180" s="7"/>
      <c r="AK6180" s="7"/>
      <c r="AL6180" s="7"/>
      <c r="AR6180" s="7"/>
      <c r="AT6180" s="7"/>
      <c r="AV6180" s="7"/>
      <c r="AW6180" s="7"/>
      <c r="AX6180" s="7"/>
      <c r="AY6180" s="7"/>
      <c r="AZ6180" s="7"/>
      <c r="BA6180" s="7"/>
      <c r="BI6180" s="7"/>
    </row>
    <row r="6181" spans="10:61" x14ac:dyDescent="0.2">
      <c r="J6181" s="7"/>
      <c r="K6181" s="7"/>
      <c r="L6181" s="7"/>
      <c r="M6181" s="7"/>
      <c r="N6181" s="7"/>
      <c r="W6181" s="7"/>
      <c r="X6181" s="7"/>
      <c r="Y6181" s="7"/>
      <c r="Z6181" s="7"/>
      <c r="AA6181" s="7"/>
      <c r="AB6181" s="7"/>
      <c r="AC6181" s="7"/>
      <c r="AD6181" s="7"/>
      <c r="AE6181" s="7"/>
      <c r="AF6181" s="7"/>
      <c r="AG6181" s="7"/>
      <c r="AH6181" s="7"/>
      <c r="AI6181" s="7"/>
      <c r="AJ6181" s="7"/>
      <c r="AK6181" s="7"/>
      <c r="AL6181" s="7"/>
      <c r="AR6181" s="7"/>
      <c r="AT6181" s="7"/>
      <c r="AV6181" s="7"/>
      <c r="AW6181" s="7"/>
      <c r="AX6181" s="7"/>
      <c r="AY6181" s="7"/>
      <c r="AZ6181" s="7"/>
      <c r="BA6181" s="7"/>
      <c r="BI6181" s="7"/>
    </row>
    <row r="6182" spans="10:61" x14ac:dyDescent="0.2">
      <c r="J6182" s="7"/>
      <c r="K6182" s="7"/>
      <c r="L6182" s="7"/>
      <c r="M6182" s="7"/>
      <c r="N6182" s="7"/>
      <c r="W6182" s="7"/>
      <c r="X6182" s="7"/>
      <c r="Y6182" s="7"/>
      <c r="Z6182" s="7"/>
      <c r="AA6182" s="7"/>
      <c r="AB6182" s="7"/>
      <c r="AC6182" s="7"/>
      <c r="AD6182" s="7"/>
      <c r="AE6182" s="7"/>
      <c r="AF6182" s="7"/>
      <c r="AG6182" s="7"/>
      <c r="AH6182" s="7"/>
      <c r="AI6182" s="7"/>
      <c r="AJ6182" s="7"/>
      <c r="AK6182" s="7"/>
      <c r="AL6182" s="7"/>
      <c r="AR6182" s="7"/>
      <c r="AT6182" s="7"/>
      <c r="AV6182" s="7"/>
      <c r="AW6182" s="7"/>
      <c r="AX6182" s="7"/>
      <c r="AY6182" s="7"/>
      <c r="AZ6182" s="7"/>
      <c r="BA6182" s="7"/>
      <c r="BI6182" s="7"/>
    </row>
    <row r="6183" spans="10:61" x14ac:dyDescent="0.2">
      <c r="J6183" s="7"/>
      <c r="K6183" s="7"/>
      <c r="L6183" s="7"/>
      <c r="M6183" s="7"/>
      <c r="N6183" s="7"/>
      <c r="W6183" s="7"/>
      <c r="X6183" s="7"/>
      <c r="Y6183" s="7"/>
      <c r="Z6183" s="7"/>
      <c r="AA6183" s="7"/>
      <c r="AB6183" s="7"/>
      <c r="AC6183" s="7"/>
      <c r="AD6183" s="7"/>
      <c r="AE6183" s="7"/>
      <c r="AF6183" s="7"/>
      <c r="AG6183" s="7"/>
      <c r="AH6183" s="7"/>
      <c r="AI6183" s="7"/>
      <c r="AJ6183" s="7"/>
      <c r="AK6183" s="7"/>
      <c r="AL6183" s="7"/>
      <c r="AR6183" s="7"/>
      <c r="AT6183" s="7"/>
      <c r="AV6183" s="7"/>
      <c r="AW6183" s="7"/>
      <c r="AX6183" s="7"/>
      <c r="AY6183" s="7"/>
      <c r="AZ6183" s="7"/>
      <c r="BA6183" s="7"/>
      <c r="BI6183" s="7"/>
    </row>
    <row r="6184" spans="10:61" x14ac:dyDescent="0.2">
      <c r="J6184" s="7"/>
      <c r="K6184" s="7"/>
      <c r="L6184" s="7"/>
      <c r="M6184" s="7"/>
      <c r="N6184" s="7"/>
      <c r="W6184" s="7"/>
      <c r="X6184" s="7"/>
      <c r="Y6184" s="7"/>
      <c r="Z6184" s="7"/>
      <c r="AA6184" s="7"/>
      <c r="AB6184" s="7"/>
      <c r="AC6184" s="7"/>
      <c r="AD6184" s="7"/>
      <c r="AE6184" s="7"/>
      <c r="AF6184" s="7"/>
      <c r="AG6184" s="7"/>
      <c r="AH6184" s="7"/>
      <c r="AI6184" s="7"/>
      <c r="AJ6184" s="7"/>
      <c r="AK6184" s="7"/>
      <c r="AL6184" s="7"/>
      <c r="AR6184" s="7"/>
      <c r="AT6184" s="7"/>
      <c r="AV6184" s="7"/>
      <c r="AW6184" s="7"/>
      <c r="AX6184" s="7"/>
      <c r="AY6184" s="7"/>
      <c r="AZ6184" s="7"/>
      <c r="BA6184" s="7"/>
      <c r="BI6184" s="7"/>
    </row>
    <row r="6185" spans="10:61" x14ac:dyDescent="0.2">
      <c r="J6185" s="7"/>
      <c r="K6185" s="7"/>
      <c r="L6185" s="7"/>
      <c r="M6185" s="7"/>
      <c r="N6185" s="7"/>
      <c r="W6185" s="7"/>
      <c r="X6185" s="7"/>
      <c r="Y6185" s="7"/>
      <c r="Z6185" s="7"/>
      <c r="AA6185" s="7"/>
      <c r="AB6185" s="7"/>
      <c r="AC6185" s="7"/>
      <c r="AD6185" s="7"/>
      <c r="AE6185" s="7"/>
      <c r="AF6185" s="7"/>
      <c r="AG6185" s="7"/>
      <c r="AH6185" s="7"/>
      <c r="AI6185" s="7"/>
      <c r="AJ6185" s="7"/>
      <c r="AK6185" s="7"/>
      <c r="AL6185" s="7"/>
      <c r="AR6185" s="7"/>
      <c r="AT6185" s="7"/>
      <c r="AV6185" s="7"/>
      <c r="AW6185" s="7"/>
      <c r="AX6185" s="7"/>
      <c r="AY6185" s="7"/>
      <c r="AZ6185" s="7"/>
      <c r="BA6185" s="7"/>
      <c r="BI6185" s="7"/>
    </row>
    <row r="6186" spans="10:61" x14ac:dyDescent="0.2">
      <c r="J6186" s="7"/>
      <c r="K6186" s="7"/>
      <c r="L6186" s="7"/>
      <c r="M6186" s="7"/>
      <c r="N6186" s="7"/>
      <c r="W6186" s="7"/>
      <c r="X6186" s="7"/>
      <c r="Y6186" s="7"/>
      <c r="Z6186" s="7"/>
      <c r="AA6186" s="7"/>
      <c r="AB6186" s="7"/>
      <c r="AC6186" s="7"/>
      <c r="AD6186" s="7"/>
      <c r="AE6186" s="7"/>
      <c r="AF6186" s="7"/>
      <c r="AG6186" s="7"/>
      <c r="AH6186" s="7"/>
      <c r="AI6186" s="7"/>
      <c r="AJ6186" s="7"/>
      <c r="AK6186" s="7"/>
      <c r="AL6186" s="7"/>
      <c r="AR6186" s="7"/>
      <c r="AT6186" s="7"/>
      <c r="AV6186" s="7"/>
      <c r="AW6186" s="7"/>
      <c r="AX6186" s="7"/>
      <c r="AY6186" s="7"/>
      <c r="AZ6186" s="7"/>
      <c r="BA6186" s="7"/>
      <c r="BI6186" s="7"/>
    </row>
    <row r="6187" spans="10:61" x14ac:dyDescent="0.2">
      <c r="J6187" s="7"/>
      <c r="K6187" s="7"/>
      <c r="L6187" s="7"/>
      <c r="M6187" s="7"/>
      <c r="N6187" s="7"/>
      <c r="W6187" s="7"/>
      <c r="X6187" s="7"/>
      <c r="Y6187" s="7"/>
      <c r="Z6187" s="7"/>
      <c r="AA6187" s="7"/>
      <c r="AB6187" s="7"/>
      <c r="AC6187" s="7"/>
      <c r="AD6187" s="7"/>
      <c r="AE6187" s="7"/>
      <c r="AF6187" s="7"/>
      <c r="AG6187" s="7"/>
      <c r="AH6187" s="7"/>
      <c r="AI6187" s="7"/>
      <c r="AJ6187" s="7"/>
      <c r="AK6187" s="7"/>
      <c r="AL6187" s="7"/>
      <c r="AR6187" s="7"/>
      <c r="AT6187" s="7"/>
      <c r="AV6187" s="7"/>
      <c r="AW6187" s="7"/>
      <c r="AX6187" s="7"/>
      <c r="AY6187" s="7"/>
      <c r="AZ6187" s="7"/>
      <c r="BA6187" s="7"/>
      <c r="BI6187" s="7"/>
    </row>
    <row r="6188" spans="10:61" x14ac:dyDescent="0.2">
      <c r="J6188" s="7"/>
      <c r="K6188" s="7"/>
      <c r="L6188" s="7"/>
      <c r="M6188" s="7"/>
      <c r="N6188" s="7"/>
      <c r="W6188" s="7"/>
      <c r="X6188" s="7"/>
      <c r="Y6188" s="7"/>
      <c r="Z6188" s="7"/>
      <c r="AA6188" s="7"/>
      <c r="AB6188" s="7"/>
      <c r="AC6188" s="7"/>
      <c r="AD6188" s="7"/>
      <c r="AE6188" s="7"/>
      <c r="AF6188" s="7"/>
      <c r="AG6188" s="7"/>
      <c r="AH6188" s="7"/>
      <c r="AI6188" s="7"/>
      <c r="AJ6188" s="7"/>
      <c r="AK6188" s="7"/>
      <c r="AL6188" s="7"/>
      <c r="AR6188" s="7"/>
      <c r="AT6188" s="7"/>
      <c r="AV6188" s="7"/>
      <c r="AW6188" s="7"/>
      <c r="AX6188" s="7"/>
      <c r="AY6188" s="7"/>
      <c r="AZ6188" s="7"/>
      <c r="BA6188" s="7"/>
      <c r="BI6188" s="7"/>
    </row>
    <row r="6189" spans="10:61" x14ac:dyDescent="0.2">
      <c r="J6189" s="7"/>
      <c r="K6189" s="7"/>
      <c r="L6189" s="7"/>
      <c r="M6189" s="7"/>
      <c r="N6189" s="7"/>
      <c r="W6189" s="7"/>
      <c r="X6189" s="7"/>
      <c r="Y6189" s="7"/>
      <c r="Z6189" s="7"/>
      <c r="AA6189" s="7"/>
      <c r="AB6189" s="7"/>
      <c r="AC6189" s="7"/>
      <c r="AD6189" s="7"/>
      <c r="AE6189" s="7"/>
      <c r="AF6189" s="7"/>
      <c r="AG6189" s="7"/>
      <c r="AH6189" s="7"/>
      <c r="AI6189" s="7"/>
      <c r="AJ6189" s="7"/>
      <c r="AK6189" s="7"/>
      <c r="AL6189" s="7"/>
      <c r="AR6189" s="7"/>
      <c r="AT6189" s="7"/>
      <c r="AV6189" s="7"/>
      <c r="AW6189" s="7"/>
      <c r="AX6189" s="7"/>
      <c r="AY6189" s="7"/>
      <c r="AZ6189" s="7"/>
      <c r="BA6189" s="7"/>
      <c r="BI6189" s="7"/>
    </row>
    <row r="6190" spans="10:61" x14ac:dyDescent="0.2">
      <c r="J6190" s="7"/>
      <c r="K6190" s="7"/>
      <c r="L6190" s="7"/>
      <c r="M6190" s="7"/>
      <c r="N6190" s="7"/>
      <c r="W6190" s="7"/>
      <c r="X6190" s="7"/>
      <c r="Y6190" s="7"/>
      <c r="Z6190" s="7"/>
      <c r="AA6190" s="7"/>
      <c r="AB6190" s="7"/>
      <c r="AC6190" s="7"/>
      <c r="AD6190" s="7"/>
      <c r="AE6190" s="7"/>
      <c r="AF6190" s="7"/>
      <c r="AG6190" s="7"/>
      <c r="AH6190" s="7"/>
      <c r="AI6190" s="7"/>
      <c r="AJ6190" s="7"/>
      <c r="AK6190" s="7"/>
      <c r="AL6190" s="7"/>
      <c r="AR6190" s="7"/>
      <c r="AT6190" s="7"/>
      <c r="AV6190" s="7"/>
      <c r="AW6190" s="7"/>
      <c r="AX6190" s="7"/>
      <c r="AY6190" s="7"/>
      <c r="AZ6190" s="7"/>
      <c r="BA6190" s="7"/>
      <c r="BI6190" s="7"/>
    </row>
    <row r="6191" spans="10:61" x14ac:dyDescent="0.2">
      <c r="J6191" s="7"/>
      <c r="K6191" s="7"/>
      <c r="L6191" s="7"/>
      <c r="M6191" s="7"/>
      <c r="N6191" s="7"/>
      <c r="W6191" s="7"/>
      <c r="X6191" s="7"/>
      <c r="Y6191" s="7"/>
      <c r="Z6191" s="7"/>
      <c r="AA6191" s="7"/>
      <c r="AB6191" s="7"/>
      <c r="AC6191" s="7"/>
      <c r="AD6191" s="7"/>
      <c r="AE6191" s="7"/>
      <c r="AF6191" s="7"/>
      <c r="AG6191" s="7"/>
      <c r="AH6191" s="7"/>
      <c r="AI6191" s="7"/>
      <c r="AJ6191" s="7"/>
      <c r="AK6191" s="7"/>
      <c r="AL6191" s="7"/>
      <c r="AR6191" s="7"/>
      <c r="AT6191" s="7"/>
      <c r="AV6191" s="7"/>
      <c r="AW6191" s="7"/>
      <c r="AX6191" s="7"/>
      <c r="AY6191" s="7"/>
      <c r="AZ6191" s="7"/>
      <c r="BA6191" s="7"/>
      <c r="BI6191" s="7"/>
    </row>
    <row r="6192" spans="10:61" x14ac:dyDescent="0.2">
      <c r="J6192" s="7"/>
      <c r="K6192" s="7"/>
      <c r="L6192" s="7"/>
      <c r="M6192" s="7"/>
      <c r="N6192" s="7"/>
      <c r="W6192" s="7"/>
      <c r="X6192" s="7"/>
      <c r="Y6192" s="7"/>
      <c r="Z6192" s="7"/>
      <c r="AA6192" s="7"/>
      <c r="AB6192" s="7"/>
      <c r="AC6192" s="7"/>
      <c r="AD6192" s="7"/>
      <c r="AE6192" s="7"/>
      <c r="AF6192" s="7"/>
      <c r="AG6192" s="7"/>
      <c r="AH6192" s="7"/>
      <c r="AI6192" s="7"/>
      <c r="AJ6192" s="7"/>
      <c r="AK6192" s="7"/>
      <c r="AL6192" s="7"/>
      <c r="AR6192" s="7"/>
      <c r="AT6192" s="7"/>
      <c r="AV6192" s="7"/>
      <c r="AW6192" s="7"/>
      <c r="AX6192" s="7"/>
      <c r="AY6192" s="7"/>
      <c r="AZ6192" s="7"/>
      <c r="BA6192" s="7"/>
      <c r="BI6192" s="7"/>
    </row>
    <row r="6193" spans="10:61" x14ac:dyDescent="0.2">
      <c r="J6193" s="7"/>
      <c r="K6193" s="7"/>
      <c r="L6193" s="7"/>
      <c r="M6193" s="7"/>
      <c r="N6193" s="7"/>
      <c r="W6193" s="7"/>
      <c r="X6193" s="7"/>
      <c r="Y6193" s="7"/>
      <c r="Z6193" s="7"/>
      <c r="AA6193" s="7"/>
      <c r="AB6193" s="7"/>
      <c r="AC6193" s="7"/>
      <c r="AD6193" s="7"/>
      <c r="AE6193" s="7"/>
      <c r="AF6193" s="7"/>
      <c r="AG6193" s="7"/>
      <c r="AH6193" s="7"/>
      <c r="AI6193" s="7"/>
      <c r="AJ6193" s="7"/>
      <c r="AK6193" s="7"/>
      <c r="AL6193" s="7"/>
      <c r="AR6193" s="7"/>
      <c r="AT6193" s="7"/>
      <c r="AV6193" s="7"/>
      <c r="AW6193" s="7"/>
      <c r="AX6193" s="7"/>
      <c r="AY6193" s="7"/>
      <c r="AZ6193" s="7"/>
      <c r="BA6193" s="7"/>
      <c r="BI6193" s="7"/>
    </row>
    <row r="6194" spans="10:61" x14ac:dyDescent="0.2">
      <c r="J6194" s="7"/>
      <c r="K6194" s="7"/>
      <c r="L6194" s="7"/>
      <c r="M6194" s="7"/>
      <c r="N6194" s="7"/>
      <c r="W6194" s="7"/>
      <c r="X6194" s="7"/>
      <c r="Y6194" s="7"/>
      <c r="Z6194" s="7"/>
      <c r="AA6194" s="7"/>
      <c r="AB6194" s="7"/>
      <c r="AC6194" s="7"/>
      <c r="AD6194" s="7"/>
      <c r="AE6194" s="7"/>
      <c r="AF6194" s="7"/>
      <c r="AG6194" s="7"/>
      <c r="AH6194" s="7"/>
      <c r="AI6194" s="7"/>
      <c r="AJ6194" s="7"/>
      <c r="AK6194" s="7"/>
      <c r="AL6194" s="7"/>
      <c r="AR6194" s="7"/>
      <c r="AT6194" s="7"/>
      <c r="AV6194" s="7"/>
      <c r="AW6194" s="7"/>
      <c r="AX6194" s="7"/>
      <c r="AY6194" s="7"/>
      <c r="AZ6194" s="7"/>
      <c r="BA6194" s="7"/>
      <c r="BI6194" s="7"/>
    </row>
    <row r="6195" spans="10:61" x14ac:dyDescent="0.2">
      <c r="J6195" s="7"/>
      <c r="K6195" s="7"/>
      <c r="L6195" s="7"/>
      <c r="M6195" s="7"/>
      <c r="N6195" s="7"/>
      <c r="W6195" s="7"/>
      <c r="X6195" s="7"/>
      <c r="Y6195" s="7"/>
      <c r="Z6195" s="7"/>
      <c r="AA6195" s="7"/>
      <c r="AB6195" s="7"/>
      <c r="AC6195" s="7"/>
      <c r="AD6195" s="7"/>
      <c r="AE6195" s="7"/>
      <c r="AF6195" s="7"/>
      <c r="AG6195" s="7"/>
      <c r="AH6195" s="7"/>
      <c r="AI6195" s="7"/>
      <c r="AJ6195" s="7"/>
      <c r="AK6195" s="7"/>
      <c r="AL6195" s="7"/>
      <c r="AR6195" s="7"/>
      <c r="AT6195" s="7"/>
      <c r="AV6195" s="7"/>
      <c r="AW6195" s="7"/>
      <c r="AX6195" s="7"/>
      <c r="AY6195" s="7"/>
      <c r="AZ6195" s="7"/>
      <c r="BA6195" s="7"/>
      <c r="BI6195" s="7"/>
    </row>
    <row r="6196" spans="10:61" x14ac:dyDescent="0.2">
      <c r="J6196" s="7"/>
      <c r="K6196" s="7"/>
      <c r="L6196" s="7"/>
      <c r="M6196" s="7"/>
      <c r="N6196" s="7"/>
      <c r="W6196" s="7"/>
      <c r="X6196" s="7"/>
      <c r="Y6196" s="7"/>
      <c r="Z6196" s="7"/>
      <c r="AA6196" s="7"/>
      <c r="AB6196" s="7"/>
      <c r="AC6196" s="7"/>
      <c r="AD6196" s="7"/>
      <c r="AE6196" s="7"/>
      <c r="AF6196" s="7"/>
      <c r="AG6196" s="7"/>
      <c r="AH6196" s="7"/>
      <c r="AI6196" s="7"/>
      <c r="AJ6196" s="7"/>
      <c r="AK6196" s="7"/>
      <c r="AL6196" s="7"/>
      <c r="AR6196" s="7"/>
      <c r="AT6196" s="7"/>
      <c r="AV6196" s="7"/>
      <c r="AW6196" s="7"/>
      <c r="AX6196" s="7"/>
      <c r="AY6196" s="7"/>
      <c r="AZ6196" s="7"/>
      <c r="BA6196" s="7"/>
      <c r="BI6196" s="7"/>
    </row>
    <row r="6197" spans="10:61" x14ac:dyDescent="0.2">
      <c r="J6197" s="7"/>
      <c r="K6197" s="7"/>
      <c r="L6197" s="7"/>
      <c r="M6197" s="7"/>
      <c r="N6197" s="7"/>
      <c r="W6197" s="7"/>
      <c r="X6197" s="7"/>
      <c r="Y6197" s="7"/>
      <c r="Z6197" s="7"/>
      <c r="AA6197" s="7"/>
      <c r="AB6197" s="7"/>
      <c r="AC6197" s="7"/>
      <c r="AD6197" s="7"/>
      <c r="AE6197" s="7"/>
      <c r="AF6197" s="7"/>
      <c r="AG6197" s="7"/>
      <c r="AH6197" s="7"/>
      <c r="AI6197" s="7"/>
      <c r="AJ6197" s="7"/>
      <c r="AK6197" s="7"/>
      <c r="AL6197" s="7"/>
      <c r="AR6197" s="7"/>
      <c r="AT6197" s="7"/>
      <c r="AV6197" s="7"/>
      <c r="AW6197" s="7"/>
      <c r="AX6197" s="7"/>
      <c r="AY6197" s="7"/>
      <c r="AZ6197" s="7"/>
      <c r="BA6197" s="7"/>
      <c r="BI6197" s="7"/>
    </row>
    <row r="6198" spans="10:61" x14ac:dyDescent="0.2">
      <c r="J6198" s="7"/>
      <c r="K6198" s="7"/>
      <c r="L6198" s="7"/>
      <c r="M6198" s="7"/>
      <c r="N6198" s="7"/>
      <c r="W6198" s="7"/>
      <c r="X6198" s="7"/>
      <c r="Y6198" s="7"/>
      <c r="Z6198" s="7"/>
      <c r="AA6198" s="7"/>
      <c r="AB6198" s="7"/>
      <c r="AC6198" s="7"/>
      <c r="AD6198" s="7"/>
      <c r="AE6198" s="7"/>
      <c r="AF6198" s="7"/>
      <c r="AG6198" s="7"/>
      <c r="AH6198" s="7"/>
      <c r="AI6198" s="7"/>
      <c r="AJ6198" s="7"/>
      <c r="AK6198" s="7"/>
      <c r="AL6198" s="7"/>
      <c r="AR6198" s="7"/>
      <c r="AT6198" s="7"/>
      <c r="AV6198" s="7"/>
      <c r="AW6198" s="7"/>
      <c r="AX6198" s="7"/>
      <c r="AY6198" s="7"/>
      <c r="AZ6198" s="7"/>
      <c r="BA6198" s="7"/>
      <c r="BI6198" s="7"/>
    </row>
    <row r="6199" spans="10:61" x14ac:dyDescent="0.2">
      <c r="J6199" s="7"/>
      <c r="K6199" s="7"/>
      <c r="L6199" s="7"/>
      <c r="M6199" s="7"/>
      <c r="N6199" s="7"/>
      <c r="W6199" s="7"/>
      <c r="X6199" s="7"/>
      <c r="Y6199" s="7"/>
      <c r="Z6199" s="7"/>
      <c r="AA6199" s="7"/>
      <c r="AB6199" s="7"/>
      <c r="AC6199" s="7"/>
      <c r="AD6199" s="7"/>
      <c r="AE6199" s="7"/>
      <c r="AF6199" s="7"/>
      <c r="AG6199" s="7"/>
      <c r="AH6199" s="7"/>
      <c r="AI6199" s="7"/>
      <c r="AJ6199" s="7"/>
      <c r="AK6199" s="7"/>
      <c r="AL6199" s="7"/>
      <c r="AR6199" s="7"/>
      <c r="AT6199" s="7"/>
      <c r="AV6199" s="7"/>
      <c r="AW6199" s="7"/>
      <c r="AX6199" s="7"/>
      <c r="AY6199" s="7"/>
      <c r="AZ6199" s="7"/>
      <c r="BA6199" s="7"/>
      <c r="BI6199" s="7"/>
    </row>
    <row r="6200" spans="10:61" x14ac:dyDescent="0.2">
      <c r="J6200" s="7"/>
      <c r="K6200" s="7"/>
      <c r="L6200" s="7"/>
      <c r="M6200" s="7"/>
      <c r="N6200" s="7"/>
      <c r="W6200" s="7"/>
      <c r="X6200" s="7"/>
      <c r="Y6200" s="7"/>
      <c r="Z6200" s="7"/>
      <c r="AA6200" s="7"/>
      <c r="AB6200" s="7"/>
      <c r="AC6200" s="7"/>
      <c r="AD6200" s="7"/>
      <c r="AE6200" s="7"/>
      <c r="AF6200" s="7"/>
      <c r="AG6200" s="7"/>
      <c r="AH6200" s="7"/>
      <c r="AI6200" s="7"/>
      <c r="AJ6200" s="7"/>
      <c r="AK6200" s="7"/>
      <c r="AL6200" s="7"/>
      <c r="AR6200" s="7"/>
      <c r="AT6200" s="7"/>
      <c r="AV6200" s="7"/>
      <c r="AW6200" s="7"/>
      <c r="AX6200" s="7"/>
      <c r="AY6200" s="7"/>
      <c r="AZ6200" s="7"/>
      <c r="BA6200" s="7"/>
      <c r="BI6200" s="7"/>
    </row>
    <row r="6201" spans="10:61" x14ac:dyDescent="0.2">
      <c r="J6201" s="7"/>
      <c r="K6201" s="7"/>
      <c r="L6201" s="7"/>
      <c r="M6201" s="7"/>
      <c r="N6201" s="7"/>
      <c r="W6201" s="7"/>
      <c r="X6201" s="7"/>
      <c r="Y6201" s="7"/>
      <c r="Z6201" s="7"/>
      <c r="AA6201" s="7"/>
      <c r="AB6201" s="7"/>
      <c r="AC6201" s="7"/>
      <c r="AD6201" s="7"/>
      <c r="AE6201" s="7"/>
      <c r="AF6201" s="7"/>
      <c r="AG6201" s="7"/>
      <c r="AH6201" s="7"/>
      <c r="AI6201" s="7"/>
      <c r="AJ6201" s="7"/>
      <c r="AK6201" s="7"/>
      <c r="AL6201" s="7"/>
      <c r="AR6201" s="7"/>
      <c r="AT6201" s="7"/>
      <c r="AV6201" s="7"/>
      <c r="AW6201" s="7"/>
      <c r="AX6201" s="7"/>
      <c r="AY6201" s="7"/>
      <c r="AZ6201" s="7"/>
      <c r="BA6201" s="7"/>
      <c r="BI6201" s="7"/>
    </row>
    <row r="6202" spans="10:61" x14ac:dyDescent="0.2">
      <c r="J6202" s="7"/>
      <c r="K6202" s="7"/>
      <c r="L6202" s="7"/>
      <c r="M6202" s="7"/>
      <c r="N6202" s="7"/>
      <c r="W6202" s="7"/>
      <c r="X6202" s="7"/>
      <c r="Y6202" s="7"/>
      <c r="Z6202" s="7"/>
      <c r="AA6202" s="7"/>
      <c r="AB6202" s="7"/>
      <c r="AC6202" s="7"/>
      <c r="AD6202" s="7"/>
      <c r="AE6202" s="7"/>
      <c r="AF6202" s="7"/>
      <c r="AG6202" s="7"/>
      <c r="AH6202" s="7"/>
      <c r="AI6202" s="7"/>
      <c r="AJ6202" s="7"/>
      <c r="AK6202" s="7"/>
      <c r="AL6202" s="7"/>
      <c r="AR6202" s="7"/>
      <c r="AT6202" s="7"/>
      <c r="AV6202" s="7"/>
      <c r="AW6202" s="7"/>
      <c r="AX6202" s="7"/>
      <c r="AY6202" s="7"/>
      <c r="AZ6202" s="7"/>
      <c r="BA6202" s="7"/>
      <c r="BI6202" s="7"/>
    </row>
    <row r="6203" spans="10:61" x14ac:dyDescent="0.2">
      <c r="J6203" s="7"/>
      <c r="K6203" s="7"/>
      <c r="L6203" s="7"/>
      <c r="M6203" s="7"/>
      <c r="N6203" s="7"/>
      <c r="W6203" s="7"/>
      <c r="X6203" s="7"/>
      <c r="Y6203" s="7"/>
      <c r="Z6203" s="7"/>
      <c r="AA6203" s="7"/>
      <c r="AB6203" s="7"/>
      <c r="AC6203" s="7"/>
      <c r="AD6203" s="7"/>
      <c r="AE6203" s="7"/>
      <c r="AF6203" s="7"/>
      <c r="AG6203" s="7"/>
      <c r="AH6203" s="7"/>
      <c r="AI6203" s="7"/>
      <c r="AJ6203" s="7"/>
      <c r="AK6203" s="7"/>
      <c r="AL6203" s="7"/>
      <c r="AR6203" s="7"/>
      <c r="AT6203" s="7"/>
      <c r="AV6203" s="7"/>
      <c r="AW6203" s="7"/>
      <c r="AX6203" s="7"/>
      <c r="AY6203" s="7"/>
      <c r="AZ6203" s="7"/>
      <c r="BA6203" s="7"/>
      <c r="BI6203" s="7"/>
    </row>
    <row r="6204" spans="10:61" x14ac:dyDescent="0.2">
      <c r="J6204" s="7"/>
      <c r="K6204" s="7"/>
      <c r="L6204" s="7"/>
      <c r="M6204" s="7"/>
      <c r="N6204" s="7"/>
      <c r="W6204" s="7"/>
      <c r="X6204" s="7"/>
      <c r="Y6204" s="7"/>
      <c r="Z6204" s="7"/>
      <c r="AA6204" s="7"/>
      <c r="AB6204" s="7"/>
      <c r="AC6204" s="7"/>
      <c r="AD6204" s="7"/>
      <c r="AE6204" s="7"/>
      <c r="AF6204" s="7"/>
      <c r="AG6204" s="7"/>
      <c r="AH6204" s="7"/>
      <c r="AI6204" s="7"/>
      <c r="AJ6204" s="7"/>
      <c r="AK6204" s="7"/>
      <c r="AL6204" s="7"/>
      <c r="AR6204" s="7"/>
      <c r="AT6204" s="7"/>
      <c r="AV6204" s="7"/>
      <c r="AW6204" s="7"/>
      <c r="AX6204" s="7"/>
      <c r="AY6204" s="7"/>
      <c r="AZ6204" s="7"/>
      <c r="BA6204" s="7"/>
      <c r="BI6204" s="7"/>
    </row>
    <row r="6205" spans="10:61" x14ac:dyDescent="0.2">
      <c r="J6205" s="7"/>
      <c r="K6205" s="7"/>
      <c r="L6205" s="7"/>
      <c r="M6205" s="7"/>
      <c r="N6205" s="7"/>
      <c r="W6205" s="7"/>
      <c r="X6205" s="7"/>
      <c r="Y6205" s="7"/>
      <c r="Z6205" s="7"/>
      <c r="AA6205" s="7"/>
      <c r="AB6205" s="7"/>
      <c r="AC6205" s="7"/>
      <c r="AD6205" s="7"/>
      <c r="AE6205" s="7"/>
      <c r="AF6205" s="7"/>
      <c r="AG6205" s="7"/>
      <c r="AH6205" s="7"/>
      <c r="AI6205" s="7"/>
      <c r="AJ6205" s="7"/>
      <c r="AK6205" s="7"/>
      <c r="AL6205" s="7"/>
      <c r="AR6205" s="7"/>
      <c r="AT6205" s="7"/>
      <c r="AV6205" s="7"/>
      <c r="AW6205" s="7"/>
      <c r="AX6205" s="7"/>
      <c r="AY6205" s="7"/>
      <c r="AZ6205" s="7"/>
      <c r="BA6205" s="7"/>
      <c r="BI6205" s="7"/>
    </row>
    <row r="6206" spans="10:61" x14ac:dyDescent="0.2">
      <c r="J6206" s="7"/>
      <c r="K6206" s="7"/>
      <c r="L6206" s="7"/>
      <c r="M6206" s="7"/>
      <c r="N6206" s="7"/>
      <c r="W6206" s="7"/>
      <c r="X6206" s="7"/>
      <c r="Y6206" s="7"/>
      <c r="Z6206" s="7"/>
      <c r="AA6206" s="7"/>
      <c r="AB6206" s="7"/>
      <c r="AC6206" s="7"/>
      <c r="AD6206" s="7"/>
      <c r="AE6206" s="7"/>
      <c r="AF6206" s="7"/>
      <c r="AG6206" s="7"/>
      <c r="AH6206" s="7"/>
      <c r="AI6206" s="7"/>
      <c r="AJ6206" s="7"/>
      <c r="AK6206" s="7"/>
      <c r="AL6206" s="7"/>
      <c r="AR6206" s="7"/>
      <c r="AT6206" s="7"/>
      <c r="AV6206" s="7"/>
      <c r="AW6206" s="7"/>
      <c r="AX6206" s="7"/>
      <c r="AY6206" s="7"/>
      <c r="AZ6206" s="7"/>
      <c r="BA6206" s="7"/>
      <c r="BI6206" s="7"/>
    </row>
    <row r="6207" spans="10:61" x14ac:dyDescent="0.2">
      <c r="J6207" s="7"/>
      <c r="K6207" s="7"/>
      <c r="L6207" s="7"/>
      <c r="M6207" s="7"/>
      <c r="N6207" s="7"/>
      <c r="W6207" s="7"/>
      <c r="X6207" s="7"/>
      <c r="Y6207" s="7"/>
      <c r="Z6207" s="7"/>
      <c r="AA6207" s="7"/>
      <c r="AB6207" s="7"/>
      <c r="AC6207" s="7"/>
      <c r="AD6207" s="7"/>
      <c r="AE6207" s="7"/>
      <c r="AF6207" s="7"/>
      <c r="AG6207" s="7"/>
      <c r="AH6207" s="7"/>
      <c r="AI6207" s="7"/>
      <c r="AJ6207" s="7"/>
      <c r="AK6207" s="7"/>
      <c r="AL6207" s="7"/>
      <c r="AR6207" s="7"/>
      <c r="AT6207" s="7"/>
      <c r="AV6207" s="7"/>
      <c r="AW6207" s="7"/>
      <c r="AX6207" s="7"/>
      <c r="AY6207" s="7"/>
      <c r="AZ6207" s="7"/>
      <c r="BA6207" s="7"/>
      <c r="BI6207" s="7"/>
    </row>
    <row r="6208" spans="10:61" x14ac:dyDescent="0.2">
      <c r="J6208" s="7"/>
      <c r="K6208" s="7"/>
      <c r="L6208" s="7"/>
      <c r="M6208" s="7"/>
      <c r="N6208" s="7"/>
      <c r="W6208" s="7"/>
      <c r="X6208" s="7"/>
      <c r="Y6208" s="7"/>
      <c r="Z6208" s="7"/>
      <c r="AA6208" s="7"/>
      <c r="AB6208" s="7"/>
      <c r="AC6208" s="7"/>
      <c r="AD6208" s="7"/>
      <c r="AE6208" s="7"/>
      <c r="AF6208" s="7"/>
      <c r="AG6208" s="7"/>
      <c r="AH6208" s="7"/>
      <c r="AI6208" s="7"/>
      <c r="AJ6208" s="7"/>
      <c r="AK6208" s="7"/>
      <c r="AL6208" s="7"/>
      <c r="AR6208" s="7"/>
      <c r="AT6208" s="7"/>
      <c r="AV6208" s="7"/>
      <c r="AW6208" s="7"/>
      <c r="AX6208" s="7"/>
      <c r="AY6208" s="7"/>
      <c r="AZ6208" s="7"/>
      <c r="BA6208" s="7"/>
      <c r="BI6208" s="7"/>
    </row>
    <row r="6209" spans="10:61" x14ac:dyDescent="0.2">
      <c r="J6209" s="7"/>
      <c r="K6209" s="7"/>
      <c r="L6209" s="7"/>
      <c r="M6209" s="7"/>
      <c r="N6209" s="7"/>
      <c r="W6209" s="7"/>
      <c r="X6209" s="7"/>
      <c r="Y6209" s="7"/>
      <c r="Z6209" s="7"/>
      <c r="AA6209" s="7"/>
      <c r="AB6209" s="7"/>
      <c r="AC6209" s="7"/>
      <c r="AD6209" s="7"/>
      <c r="AE6209" s="7"/>
      <c r="AF6209" s="7"/>
      <c r="AG6209" s="7"/>
      <c r="AH6209" s="7"/>
      <c r="AI6209" s="7"/>
      <c r="AJ6209" s="7"/>
      <c r="AK6209" s="7"/>
      <c r="AL6209" s="7"/>
      <c r="AR6209" s="7"/>
      <c r="AT6209" s="7"/>
      <c r="AV6209" s="7"/>
      <c r="AW6209" s="7"/>
      <c r="AX6209" s="7"/>
      <c r="AY6209" s="7"/>
      <c r="AZ6209" s="7"/>
      <c r="BA6209" s="7"/>
      <c r="BI6209" s="7"/>
    </row>
    <row r="6210" spans="10:61" x14ac:dyDescent="0.2">
      <c r="J6210" s="7"/>
      <c r="K6210" s="7"/>
      <c r="L6210" s="7"/>
      <c r="M6210" s="7"/>
      <c r="N6210" s="7"/>
      <c r="W6210" s="7"/>
      <c r="X6210" s="7"/>
      <c r="Y6210" s="7"/>
      <c r="Z6210" s="7"/>
      <c r="AA6210" s="7"/>
      <c r="AB6210" s="7"/>
      <c r="AC6210" s="7"/>
      <c r="AD6210" s="7"/>
      <c r="AE6210" s="7"/>
      <c r="AF6210" s="7"/>
      <c r="AG6210" s="7"/>
      <c r="AH6210" s="7"/>
      <c r="AI6210" s="7"/>
      <c r="AJ6210" s="7"/>
      <c r="AK6210" s="7"/>
      <c r="AL6210" s="7"/>
      <c r="AR6210" s="7"/>
      <c r="AT6210" s="7"/>
      <c r="AV6210" s="7"/>
      <c r="AW6210" s="7"/>
      <c r="AX6210" s="7"/>
      <c r="AY6210" s="7"/>
      <c r="AZ6210" s="7"/>
      <c r="BA6210" s="7"/>
      <c r="BI6210" s="7"/>
    </row>
    <row r="6211" spans="10:61" x14ac:dyDescent="0.2">
      <c r="J6211" s="7"/>
      <c r="K6211" s="7"/>
      <c r="L6211" s="7"/>
      <c r="M6211" s="7"/>
      <c r="N6211" s="7"/>
      <c r="W6211" s="7"/>
      <c r="X6211" s="7"/>
      <c r="Y6211" s="7"/>
      <c r="Z6211" s="7"/>
      <c r="AA6211" s="7"/>
      <c r="AB6211" s="7"/>
      <c r="AC6211" s="7"/>
      <c r="AD6211" s="7"/>
      <c r="AE6211" s="7"/>
      <c r="AF6211" s="7"/>
      <c r="AG6211" s="7"/>
      <c r="AH6211" s="7"/>
      <c r="AI6211" s="7"/>
      <c r="AJ6211" s="7"/>
      <c r="AK6211" s="7"/>
      <c r="AL6211" s="7"/>
      <c r="AR6211" s="7"/>
      <c r="AT6211" s="7"/>
      <c r="AV6211" s="7"/>
      <c r="AW6211" s="7"/>
      <c r="AX6211" s="7"/>
      <c r="AY6211" s="7"/>
      <c r="AZ6211" s="7"/>
      <c r="BA6211" s="7"/>
      <c r="BI6211" s="7"/>
    </row>
    <row r="6212" spans="10:61" x14ac:dyDescent="0.2">
      <c r="J6212" s="7"/>
      <c r="K6212" s="7"/>
      <c r="L6212" s="7"/>
      <c r="M6212" s="7"/>
      <c r="N6212" s="7"/>
      <c r="W6212" s="7"/>
      <c r="X6212" s="7"/>
      <c r="Y6212" s="7"/>
      <c r="Z6212" s="7"/>
      <c r="AA6212" s="7"/>
      <c r="AB6212" s="7"/>
      <c r="AC6212" s="7"/>
      <c r="AD6212" s="7"/>
      <c r="AE6212" s="7"/>
      <c r="AF6212" s="7"/>
      <c r="AG6212" s="7"/>
      <c r="AH6212" s="7"/>
      <c r="AI6212" s="7"/>
      <c r="AJ6212" s="7"/>
      <c r="AK6212" s="7"/>
      <c r="AL6212" s="7"/>
      <c r="AR6212" s="7"/>
      <c r="AT6212" s="7"/>
      <c r="AV6212" s="7"/>
      <c r="AW6212" s="7"/>
      <c r="AX6212" s="7"/>
      <c r="AY6212" s="7"/>
      <c r="AZ6212" s="7"/>
      <c r="BA6212" s="7"/>
      <c r="BI6212" s="7"/>
    </row>
    <row r="6213" spans="10:61" x14ac:dyDescent="0.2">
      <c r="J6213" s="7"/>
      <c r="K6213" s="7"/>
      <c r="L6213" s="7"/>
      <c r="M6213" s="7"/>
      <c r="N6213" s="7"/>
      <c r="W6213" s="7"/>
      <c r="X6213" s="7"/>
      <c r="Y6213" s="7"/>
      <c r="Z6213" s="7"/>
      <c r="AA6213" s="7"/>
      <c r="AB6213" s="7"/>
      <c r="AC6213" s="7"/>
      <c r="AD6213" s="7"/>
      <c r="AE6213" s="7"/>
      <c r="AF6213" s="7"/>
      <c r="AG6213" s="7"/>
      <c r="AH6213" s="7"/>
      <c r="AI6213" s="7"/>
      <c r="AJ6213" s="7"/>
      <c r="AK6213" s="7"/>
      <c r="AL6213" s="7"/>
      <c r="AR6213" s="7"/>
      <c r="AT6213" s="7"/>
      <c r="AV6213" s="7"/>
      <c r="AW6213" s="7"/>
      <c r="AX6213" s="7"/>
      <c r="AY6213" s="7"/>
      <c r="AZ6213" s="7"/>
      <c r="BA6213" s="7"/>
      <c r="BI6213" s="7"/>
    </row>
    <row r="6214" spans="10:61" x14ac:dyDescent="0.2">
      <c r="J6214" s="7"/>
      <c r="K6214" s="7"/>
      <c r="L6214" s="7"/>
      <c r="M6214" s="7"/>
      <c r="N6214" s="7"/>
      <c r="W6214" s="7"/>
      <c r="X6214" s="7"/>
      <c r="Y6214" s="7"/>
      <c r="Z6214" s="7"/>
      <c r="AA6214" s="7"/>
      <c r="AB6214" s="7"/>
      <c r="AC6214" s="7"/>
      <c r="AD6214" s="7"/>
      <c r="AE6214" s="7"/>
      <c r="AF6214" s="7"/>
      <c r="AG6214" s="7"/>
      <c r="AH6214" s="7"/>
      <c r="AI6214" s="7"/>
      <c r="AJ6214" s="7"/>
      <c r="AK6214" s="7"/>
      <c r="AL6214" s="7"/>
      <c r="AR6214" s="7"/>
      <c r="AT6214" s="7"/>
      <c r="AV6214" s="7"/>
      <c r="AW6214" s="7"/>
      <c r="AX6214" s="7"/>
      <c r="AY6214" s="7"/>
      <c r="AZ6214" s="7"/>
      <c r="BA6214" s="7"/>
      <c r="BI6214" s="7"/>
    </row>
    <row r="6215" spans="10:61" x14ac:dyDescent="0.2">
      <c r="J6215" s="7"/>
      <c r="K6215" s="7"/>
      <c r="L6215" s="7"/>
      <c r="M6215" s="7"/>
      <c r="N6215" s="7"/>
      <c r="W6215" s="7"/>
      <c r="X6215" s="7"/>
      <c r="Y6215" s="7"/>
      <c r="Z6215" s="7"/>
      <c r="AA6215" s="7"/>
      <c r="AB6215" s="7"/>
      <c r="AC6215" s="7"/>
      <c r="AD6215" s="7"/>
      <c r="AE6215" s="7"/>
      <c r="AF6215" s="7"/>
      <c r="AG6215" s="7"/>
      <c r="AH6215" s="7"/>
      <c r="AI6215" s="7"/>
      <c r="AJ6215" s="7"/>
      <c r="AK6215" s="7"/>
      <c r="AL6215" s="7"/>
      <c r="AR6215" s="7"/>
      <c r="AT6215" s="7"/>
      <c r="AV6215" s="7"/>
      <c r="AW6215" s="7"/>
      <c r="AX6215" s="7"/>
      <c r="AY6215" s="7"/>
      <c r="AZ6215" s="7"/>
      <c r="BA6215" s="7"/>
      <c r="BI6215" s="7"/>
    </row>
    <row r="6216" spans="10:61" x14ac:dyDescent="0.2">
      <c r="J6216" s="7"/>
      <c r="K6216" s="7"/>
      <c r="L6216" s="7"/>
      <c r="M6216" s="7"/>
      <c r="N6216" s="7"/>
      <c r="W6216" s="7"/>
      <c r="X6216" s="7"/>
      <c r="Y6216" s="7"/>
      <c r="Z6216" s="7"/>
      <c r="AA6216" s="7"/>
      <c r="AB6216" s="7"/>
      <c r="AC6216" s="7"/>
      <c r="AD6216" s="7"/>
      <c r="AE6216" s="7"/>
      <c r="AF6216" s="7"/>
      <c r="AG6216" s="7"/>
      <c r="AH6216" s="7"/>
      <c r="AI6216" s="7"/>
      <c r="AJ6216" s="7"/>
      <c r="AK6216" s="7"/>
      <c r="AL6216" s="7"/>
      <c r="AR6216" s="7"/>
      <c r="AT6216" s="7"/>
      <c r="AV6216" s="7"/>
      <c r="AW6216" s="7"/>
      <c r="AX6216" s="7"/>
      <c r="AY6216" s="7"/>
      <c r="AZ6216" s="7"/>
      <c r="BA6216" s="7"/>
      <c r="BI6216" s="7"/>
    </row>
    <row r="6217" spans="10:61" x14ac:dyDescent="0.2">
      <c r="J6217" s="7"/>
      <c r="K6217" s="7"/>
      <c r="L6217" s="7"/>
      <c r="M6217" s="7"/>
      <c r="N6217" s="7"/>
      <c r="W6217" s="7"/>
      <c r="X6217" s="7"/>
      <c r="Y6217" s="7"/>
      <c r="Z6217" s="7"/>
      <c r="AA6217" s="7"/>
      <c r="AB6217" s="7"/>
      <c r="AC6217" s="7"/>
      <c r="AD6217" s="7"/>
      <c r="AE6217" s="7"/>
      <c r="AF6217" s="7"/>
      <c r="AG6217" s="7"/>
      <c r="AH6217" s="7"/>
      <c r="AI6217" s="7"/>
      <c r="AJ6217" s="7"/>
      <c r="AK6217" s="7"/>
      <c r="AL6217" s="7"/>
      <c r="AR6217" s="7"/>
      <c r="AT6217" s="7"/>
      <c r="AV6217" s="7"/>
      <c r="AW6217" s="7"/>
      <c r="AX6217" s="7"/>
      <c r="AY6217" s="7"/>
      <c r="AZ6217" s="7"/>
      <c r="BA6217" s="7"/>
      <c r="BI6217" s="7"/>
    </row>
    <row r="6218" spans="10:61" x14ac:dyDescent="0.2">
      <c r="J6218" s="7"/>
      <c r="K6218" s="7"/>
      <c r="L6218" s="7"/>
      <c r="M6218" s="7"/>
      <c r="N6218" s="7"/>
      <c r="W6218" s="7"/>
      <c r="X6218" s="7"/>
      <c r="Y6218" s="7"/>
      <c r="Z6218" s="7"/>
      <c r="AA6218" s="7"/>
      <c r="AB6218" s="7"/>
      <c r="AC6218" s="7"/>
      <c r="AD6218" s="7"/>
      <c r="AE6218" s="7"/>
      <c r="AF6218" s="7"/>
      <c r="AG6218" s="7"/>
      <c r="AH6218" s="7"/>
      <c r="AI6218" s="7"/>
      <c r="AJ6218" s="7"/>
      <c r="AK6218" s="7"/>
      <c r="AL6218" s="7"/>
      <c r="AR6218" s="7"/>
      <c r="AT6218" s="7"/>
      <c r="AV6218" s="7"/>
      <c r="AW6218" s="7"/>
      <c r="AX6218" s="7"/>
      <c r="AY6218" s="7"/>
      <c r="AZ6218" s="7"/>
      <c r="BA6218" s="7"/>
      <c r="BI6218" s="7"/>
    </row>
    <row r="6219" spans="10:61" x14ac:dyDescent="0.2">
      <c r="J6219" s="7"/>
      <c r="K6219" s="7"/>
      <c r="L6219" s="7"/>
      <c r="M6219" s="7"/>
      <c r="N6219" s="7"/>
      <c r="W6219" s="7"/>
      <c r="X6219" s="7"/>
      <c r="Y6219" s="7"/>
      <c r="Z6219" s="7"/>
      <c r="AA6219" s="7"/>
      <c r="AB6219" s="7"/>
      <c r="AC6219" s="7"/>
      <c r="AD6219" s="7"/>
      <c r="AE6219" s="7"/>
      <c r="AF6219" s="7"/>
      <c r="AG6219" s="7"/>
      <c r="AH6219" s="7"/>
      <c r="AI6219" s="7"/>
      <c r="AJ6219" s="7"/>
      <c r="AK6219" s="7"/>
      <c r="AL6219" s="7"/>
      <c r="AR6219" s="7"/>
      <c r="AT6219" s="7"/>
      <c r="AV6219" s="7"/>
      <c r="AW6219" s="7"/>
      <c r="AX6219" s="7"/>
      <c r="AY6219" s="7"/>
      <c r="AZ6219" s="7"/>
      <c r="BA6219" s="7"/>
      <c r="BI6219" s="7"/>
    </row>
    <row r="6220" spans="10:61" x14ac:dyDescent="0.2">
      <c r="J6220" s="7"/>
      <c r="K6220" s="7"/>
      <c r="L6220" s="7"/>
      <c r="M6220" s="7"/>
      <c r="N6220" s="7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  <c r="AG6220" s="7"/>
      <c r="AH6220" s="7"/>
      <c r="AI6220" s="7"/>
      <c r="AJ6220" s="7"/>
      <c r="AK6220" s="7"/>
      <c r="AL6220" s="7"/>
      <c r="AR6220" s="7"/>
      <c r="AT6220" s="7"/>
      <c r="AV6220" s="7"/>
      <c r="AW6220" s="7"/>
      <c r="AX6220" s="7"/>
      <c r="AY6220" s="7"/>
      <c r="AZ6220" s="7"/>
      <c r="BA6220" s="7"/>
      <c r="BI6220" s="7"/>
    </row>
    <row r="6221" spans="10:61" x14ac:dyDescent="0.2">
      <c r="J6221" s="7"/>
      <c r="K6221" s="7"/>
      <c r="L6221" s="7"/>
      <c r="M6221" s="7"/>
      <c r="N6221" s="7"/>
      <c r="W6221" s="7"/>
      <c r="X6221" s="7"/>
      <c r="Y6221" s="7"/>
      <c r="Z6221" s="7"/>
      <c r="AA6221" s="7"/>
      <c r="AB6221" s="7"/>
      <c r="AC6221" s="7"/>
      <c r="AD6221" s="7"/>
      <c r="AE6221" s="7"/>
      <c r="AF6221" s="7"/>
      <c r="AG6221" s="7"/>
      <c r="AH6221" s="7"/>
      <c r="AI6221" s="7"/>
      <c r="AJ6221" s="7"/>
      <c r="AK6221" s="7"/>
      <c r="AL6221" s="7"/>
      <c r="AR6221" s="7"/>
      <c r="AT6221" s="7"/>
      <c r="AV6221" s="7"/>
      <c r="AW6221" s="7"/>
      <c r="AX6221" s="7"/>
      <c r="AY6221" s="7"/>
      <c r="AZ6221" s="7"/>
      <c r="BA6221" s="7"/>
      <c r="BI6221" s="7"/>
    </row>
    <row r="6222" spans="10:61" x14ac:dyDescent="0.2">
      <c r="J6222" s="7"/>
      <c r="K6222" s="7"/>
      <c r="L6222" s="7"/>
      <c r="M6222" s="7"/>
      <c r="N6222" s="7"/>
      <c r="W6222" s="7"/>
      <c r="X6222" s="7"/>
      <c r="Y6222" s="7"/>
      <c r="Z6222" s="7"/>
      <c r="AA6222" s="7"/>
      <c r="AB6222" s="7"/>
      <c r="AC6222" s="7"/>
      <c r="AD6222" s="7"/>
      <c r="AE6222" s="7"/>
      <c r="AF6222" s="7"/>
      <c r="AG6222" s="7"/>
      <c r="AH6222" s="7"/>
      <c r="AI6222" s="7"/>
      <c r="AJ6222" s="7"/>
      <c r="AK6222" s="7"/>
      <c r="AL6222" s="7"/>
      <c r="AR6222" s="7"/>
      <c r="AT6222" s="7"/>
      <c r="AV6222" s="7"/>
      <c r="AW6222" s="7"/>
      <c r="AX6222" s="7"/>
      <c r="AY6222" s="7"/>
      <c r="AZ6222" s="7"/>
      <c r="BA6222" s="7"/>
      <c r="BI6222" s="7"/>
    </row>
    <row r="6223" spans="10:61" x14ac:dyDescent="0.2">
      <c r="J6223" s="7"/>
      <c r="K6223" s="7"/>
      <c r="L6223" s="7"/>
      <c r="M6223" s="7"/>
      <c r="N6223" s="7"/>
      <c r="W6223" s="7"/>
      <c r="X6223" s="7"/>
      <c r="Y6223" s="7"/>
      <c r="Z6223" s="7"/>
      <c r="AA6223" s="7"/>
      <c r="AB6223" s="7"/>
      <c r="AC6223" s="7"/>
      <c r="AD6223" s="7"/>
      <c r="AE6223" s="7"/>
      <c r="AF6223" s="7"/>
      <c r="AG6223" s="7"/>
      <c r="AH6223" s="7"/>
      <c r="AI6223" s="7"/>
      <c r="AJ6223" s="7"/>
      <c r="AK6223" s="7"/>
      <c r="AL6223" s="7"/>
      <c r="AR6223" s="7"/>
      <c r="AT6223" s="7"/>
      <c r="AV6223" s="7"/>
      <c r="AW6223" s="7"/>
      <c r="AX6223" s="7"/>
      <c r="AY6223" s="7"/>
      <c r="AZ6223" s="7"/>
      <c r="BA6223" s="7"/>
      <c r="BI6223" s="7"/>
    </row>
    <row r="6224" spans="10:61" x14ac:dyDescent="0.2">
      <c r="J6224" s="7"/>
      <c r="K6224" s="7"/>
      <c r="L6224" s="7"/>
      <c r="M6224" s="7"/>
      <c r="N6224" s="7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  <c r="AG6224" s="7"/>
      <c r="AH6224" s="7"/>
      <c r="AI6224" s="7"/>
      <c r="AJ6224" s="7"/>
      <c r="AK6224" s="7"/>
      <c r="AL6224" s="7"/>
      <c r="AR6224" s="7"/>
      <c r="AT6224" s="7"/>
      <c r="AV6224" s="7"/>
      <c r="AW6224" s="7"/>
      <c r="AX6224" s="7"/>
      <c r="AY6224" s="7"/>
      <c r="AZ6224" s="7"/>
      <c r="BA6224" s="7"/>
      <c r="BI6224" s="7"/>
    </row>
    <row r="6225" spans="10:61" x14ac:dyDescent="0.2">
      <c r="J6225" s="7"/>
      <c r="K6225" s="7"/>
      <c r="L6225" s="7"/>
      <c r="M6225" s="7"/>
      <c r="N6225" s="7"/>
      <c r="W6225" s="7"/>
      <c r="X6225" s="7"/>
      <c r="Y6225" s="7"/>
      <c r="Z6225" s="7"/>
      <c r="AA6225" s="7"/>
      <c r="AB6225" s="7"/>
      <c r="AC6225" s="7"/>
      <c r="AD6225" s="7"/>
      <c r="AE6225" s="7"/>
      <c r="AF6225" s="7"/>
      <c r="AG6225" s="7"/>
      <c r="AH6225" s="7"/>
      <c r="AI6225" s="7"/>
      <c r="AJ6225" s="7"/>
      <c r="AK6225" s="7"/>
      <c r="AL6225" s="7"/>
      <c r="AR6225" s="7"/>
      <c r="AT6225" s="7"/>
      <c r="AV6225" s="7"/>
      <c r="AW6225" s="7"/>
      <c r="AX6225" s="7"/>
      <c r="AY6225" s="7"/>
      <c r="AZ6225" s="7"/>
      <c r="BA6225" s="7"/>
      <c r="BI6225" s="7"/>
    </row>
    <row r="6226" spans="10:61" x14ac:dyDescent="0.2">
      <c r="J6226" s="7"/>
      <c r="K6226" s="7"/>
      <c r="L6226" s="7"/>
      <c r="M6226" s="7"/>
      <c r="N6226" s="7"/>
      <c r="W6226" s="7"/>
      <c r="X6226" s="7"/>
      <c r="Y6226" s="7"/>
      <c r="Z6226" s="7"/>
      <c r="AA6226" s="7"/>
      <c r="AB6226" s="7"/>
      <c r="AC6226" s="7"/>
      <c r="AD6226" s="7"/>
      <c r="AE6226" s="7"/>
      <c r="AF6226" s="7"/>
      <c r="AG6226" s="7"/>
      <c r="AH6226" s="7"/>
      <c r="AI6226" s="7"/>
      <c r="AJ6226" s="7"/>
      <c r="AK6226" s="7"/>
      <c r="AL6226" s="7"/>
      <c r="AR6226" s="7"/>
      <c r="AT6226" s="7"/>
      <c r="AV6226" s="7"/>
      <c r="AW6226" s="7"/>
      <c r="AX6226" s="7"/>
      <c r="AY6226" s="7"/>
      <c r="AZ6226" s="7"/>
      <c r="BA6226" s="7"/>
      <c r="BI6226" s="7"/>
    </row>
    <row r="6227" spans="10:61" x14ac:dyDescent="0.2">
      <c r="J6227" s="7"/>
      <c r="K6227" s="7"/>
      <c r="L6227" s="7"/>
      <c r="M6227" s="7"/>
      <c r="N6227" s="7"/>
      <c r="W6227" s="7"/>
      <c r="X6227" s="7"/>
      <c r="Y6227" s="7"/>
      <c r="Z6227" s="7"/>
      <c r="AA6227" s="7"/>
      <c r="AB6227" s="7"/>
      <c r="AC6227" s="7"/>
      <c r="AD6227" s="7"/>
      <c r="AE6227" s="7"/>
      <c r="AF6227" s="7"/>
      <c r="AG6227" s="7"/>
      <c r="AH6227" s="7"/>
      <c r="AI6227" s="7"/>
      <c r="AJ6227" s="7"/>
      <c r="AK6227" s="7"/>
      <c r="AL6227" s="7"/>
      <c r="AR6227" s="7"/>
      <c r="AT6227" s="7"/>
      <c r="AV6227" s="7"/>
      <c r="AW6227" s="7"/>
      <c r="AX6227" s="7"/>
      <c r="AY6227" s="7"/>
      <c r="AZ6227" s="7"/>
      <c r="BA6227" s="7"/>
      <c r="BI6227" s="7"/>
    </row>
    <row r="6228" spans="10:61" x14ac:dyDescent="0.2">
      <c r="J6228" s="7"/>
      <c r="K6228" s="7"/>
      <c r="L6228" s="7"/>
      <c r="M6228" s="7"/>
      <c r="N6228" s="7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  <c r="AG6228" s="7"/>
      <c r="AH6228" s="7"/>
      <c r="AI6228" s="7"/>
      <c r="AJ6228" s="7"/>
      <c r="AK6228" s="7"/>
      <c r="AL6228" s="7"/>
      <c r="AR6228" s="7"/>
      <c r="AT6228" s="7"/>
      <c r="AV6228" s="7"/>
      <c r="AW6228" s="7"/>
      <c r="AX6228" s="7"/>
      <c r="AY6228" s="7"/>
      <c r="AZ6228" s="7"/>
      <c r="BA6228" s="7"/>
      <c r="BI6228" s="7"/>
    </row>
    <row r="6229" spans="10:61" x14ac:dyDescent="0.2">
      <c r="J6229" s="7"/>
      <c r="K6229" s="7"/>
      <c r="L6229" s="7"/>
      <c r="M6229" s="7"/>
      <c r="N6229" s="7"/>
      <c r="W6229" s="7"/>
      <c r="X6229" s="7"/>
      <c r="Y6229" s="7"/>
      <c r="Z6229" s="7"/>
      <c r="AA6229" s="7"/>
      <c r="AB6229" s="7"/>
      <c r="AC6229" s="7"/>
      <c r="AD6229" s="7"/>
      <c r="AE6229" s="7"/>
      <c r="AF6229" s="7"/>
      <c r="AG6229" s="7"/>
      <c r="AH6229" s="7"/>
      <c r="AI6229" s="7"/>
      <c r="AJ6229" s="7"/>
      <c r="AK6229" s="7"/>
      <c r="AL6229" s="7"/>
      <c r="AR6229" s="7"/>
      <c r="AT6229" s="7"/>
      <c r="AV6229" s="7"/>
      <c r="AW6229" s="7"/>
      <c r="AX6229" s="7"/>
      <c r="AY6229" s="7"/>
      <c r="AZ6229" s="7"/>
      <c r="BA6229" s="7"/>
      <c r="BI6229" s="7"/>
    </row>
    <row r="6230" spans="10:61" x14ac:dyDescent="0.2">
      <c r="J6230" s="7"/>
      <c r="K6230" s="7"/>
      <c r="L6230" s="7"/>
      <c r="M6230" s="7"/>
      <c r="N6230" s="7"/>
      <c r="W6230" s="7"/>
      <c r="X6230" s="7"/>
      <c r="Y6230" s="7"/>
      <c r="Z6230" s="7"/>
      <c r="AA6230" s="7"/>
      <c r="AB6230" s="7"/>
      <c r="AC6230" s="7"/>
      <c r="AD6230" s="7"/>
      <c r="AE6230" s="7"/>
      <c r="AF6230" s="7"/>
      <c r="AG6230" s="7"/>
      <c r="AH6230" s="7"/>
      <c r="AI6230" s="7"/>
      <c r="AJ6230" s="7"/>
      <c r="AK6230" s="7"/>
      <c r="AL6230" s="7"/>
      <c r="AR6230" s="7"/>
      <c r="AT6230" s="7"/>
      <c r="AV6230" s="7"/>
      <c r="AW6230" s="7"/>
      <c r="AX6230" s="7"/>
      <c r="AY6230" s="7"/>
      <c r="AZ6230" s="7"/>
      <c r="BA6230" s="7"/>
      <c r="BI6230" s="7"/>
    </row>
    <row r="6231" spans="10:61" x14ac:dyDescent="0.2">
      <c r="J6231" s="7"/>
      <c r="K6231" s="7"/>
      <c r="L6231" s="7"/>
      <c r="M6231" s="7"/>
      <c r="N6231" s="7"/>
      <c r="W6231" s="7"/>
      <c r="X6231" s="7"/>
      <c r="Y6231" s="7"/>
      <c r="Z6231" s="7"/>
      <c r="AA6231" s="7"/>
      <c r="AB6231" s="7"/>
      <c r="AC6231" s="7"/>
      <c r="AD6231" s="7"/>
      <c r="AE6231" s="7"/>
      <c r="AF6231" s="7"/>
      <c r="AG6231" s="7"/>
      <c r="AH6231" s="7"/>
      <c r="AI6231" s="7"/>
      <c r="AJ6231" s="7"/>
      <c r="AK6231" s="7"/>
      <c r="AL6231" s="7"/>
      <c r="AR6231" s="7"/>
      <c r="AT6231" s="7"/>
      <c r="AV6231" s="7"/>
      <c r="AW6231" s="7"/>
      <c r="AX6231" s="7"/>
      <c r="AY6231" s="7"/>
      <c r="AZ6231" s="7"/>
      <c r="BA6231" s="7"/>
      <c r="BI6231" s="7"/>
    </row>
    <row r="6232" spans="10:61" x14ac:dyDescent="0.2">
      <c r="J6232" s="7"/>
      <c r="K6232" s="7"/>
      <c r="L6232" s="7"/>
      <c r="M6232" s="7"/>
      <c r="N6232" s="7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  <c r="AG6232" s="7"/>
      <c r="AH6232" s="7"/>
      <c r="AI6232" s="7"/>
      <c r="AJ6232" s="7"/>
      <c r="AK6232" s="7"/>
      <c r="AL6232" s="7"/>
      <c r="AR6232" s="7"/>
      <c r="AT6232" s="7"/>
      <c r="AV6232" s="7"/>
      <c r="AW6232" s="7"/>
      <c r="AX6232" s="7"/>
      <c r="AY6232" s="7"/>
      <c r="AZ6232" s="7"/>
      <c r="BA6232" s="7"/>
      <c r="BI6232" s="7"/>
    </row>
    <row r="6233" spans="10:61" x14ac:dyDescent="0.2">
      <c r="J6233" s="7"/>
      <c r="K6233" s="7"/>
      <c r="L6233" s="7"/>
      <c r="M6233" s="7"/>
      <c r="N6233" s="7"/>
      <c r="W6233" s="7"/>
      <c r="X6233" s="7"/>
      <c r="Y6233" s="7"/>
      <c r="Z6233" s="7"/>
      <c r="AA6233" s="7"/>
      <c r="AB6233" s="7"/>
      <c r="AC6233" s="7"/>
      <c r="AD6233" s="7"/>
      <c r="AE6233" s="7"/>
      <c r="AF6233" s="7"/>
      <c r="AG6233" s="7"/>
      <c r="AH6233" s="7"/>
      <c r="AI6233" s="7"/>
      <c r="AJ6233" s="7"/>
      <c r="AK6233" s="7"/>
      <c r="AL6233" s="7"/>
      <c r="AR6233" s="7"/>
      <c r="AT6233" s="7"/>
      <c r="AV6233" s="7"/>
      <c r="AW6233" s="7"/>
      <c r="AX6233" s="7"/>
      <c r="AY6233" s="7"/>
      <c r="AZ6233" s="7"/>
      <c r="BA6233" s="7"/>
      <c r="BI6233" s="7"/>
    </row>
    <row r="6234" spans="10:61" x14ac:dyDescent="0.2">
      <c r="J6234" s="7"/>
      <c r="K6234" s="7"/>
      <c r="L6234" s="7"/>
      <c r="M6234" s="7"/>
      <c r="N6234" s="7"/>
      <c r="W6234" s="7"/>
      <c r="X6234" s="7"/>
      <c r="Y6234" s="7"/>
      <c r="Z6234" s="7"/>
      <c r="AA6234" s="7"/>
      <c r="AB6234" s="7"/>
      <c r="AC6234" s="7"/>
      <c r="AD6234" s="7"/>
      <c r="AE6234" s="7"/>
      <c r="AF6234" s="7"/>
      <c r="AG6234" s="7"/>
      <c r="AH6234" s="7"/>
      <c r="AI6234" s="7"/>
      <c r="AJ6234" s="7"/>
      <c r="AK6234" s="7"/>
      <c r="AL6234" s="7"/>
      <c r="AR6234" s="7"/>
      <c r="AT6234" s="7"/>
      <c r="AV6234" s="7"/>
      <c r="AW6234" s="7"/>
      <c r="AX6234" s="7"/>
      <c r="AY6234" s="7"/>
      <c r="AZ6234" s="7"/>
      <c r="BA6234" s="7"/>
      <c r="BI6234" s="7"/>
    </row>
    <row r="6235" spans="10:61" x14ac:dyDescent="0.2">
      <c r="J6235" s="7"/>
      <c r="K6235" s="7"/>
      <c r="L6235" s="7"/>
      <c r="M6235" s="7"/>
      <c r="N6235" s="7"/>
      <c r="W6235" s="7"/>
      <c r="X6235" s="7"/>
      <c r="Y6235" s="7"/>
      <c r="Z6235" s="7"/>
      <c r="AA6235" s="7"/>
      <c r="AB6235" s="7"/>
      <c r="AC6235" s="7"/>
      <c r="AD6235" s="7"/>
      <c r="AE6235" s="7"/>
      <c r="AF6235" s="7"/>
      <c r="AG6235" s="7"/>
      <c r="AH6235" s="7"/>
      <c r="AI6235" s="7"/>
      <c r="AJ6235" s="7"/>
      <c r="AK6235" s="7"/>
      <c r="AL6235" s="7"/>
      <c r="AR6235" s="7"/>
      <c r="AT6235" s="7"/>
      <c r="AV6235" s="7"/>
      <c r="AW6235" s="7"/>
      <c r="AX6235" s="7"/>
      <c r="AY6235" s="7"/>
      <c r="AZ6235" s="7"/>
      <c r="BA6235" s="7"/>
      <c r="BI6235" s="7"/>
    </row>
    <row r="6236" spans="10:61" x14ac:dyDescent="0.2">
      <c r="J6236" s="7"/>
      <c r="K6236" s="7"/>
      <c r="L6236" s="7"/>
      <c r="M6236" s="7"/>
      <c r="N6236" s="7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  <c r="AG6236" s="7"/>
      <c r="AH6236" s="7"/>
      <c r="AI6236" s="7"/>
      <c r="AJ6236" s="7"/>
      <c r="AK6236" s="7"/>
      <c r="AL6236" s="7"/>
      <c r="AR6236" s="7"/>
      <c r="AT6236" s="7"/>
      <c r="AV6236" s="7"/>
      <c r="AW6236" s="7"/>
      <c r="AX6236" s="7"/>
      <c r="AY6236" s="7"/>
      <c r="AZ6236" s="7"/>
      <c r="BA6236" s="7"/>
      <c r="BI6236" s="7"/>
    </row>
    <row r="6237" spans="10:61" x14ac:dyDescent="0.2">
      <c r="J6237" s="7"/>
      <c r="K6237" s="7"/>
      <c r="L6237" s="7"/>
      <c r="M6237" s="7"/>
      <c r="N6237" s="7"/>
      <c r="W6237" s="7"/>
      <c r="X6237" s="7"/>
      <c r="Y6237" s="7"/>
      <c r="Z6237" s="7"/>
      <c r="AA6237" s="7"/>
      <c r="AB6237" s="7"/>
      <c r="AC6237" s="7"/>
      <c r="AD6237" s="7"/>
      <c r="AE6237" s="7"/>
      <c r="AF6237" s="7"/>
      <c r="AG6237" s="7"/>
      <c r="AH6237" s="7"/>
      <c r="AI6237" s="7"/>
      <c r="AJ6237" s="7"/>
      <c r="AK6237" s="7"/>
      <c r="AL6237" s="7"/>
      <c r="AR6237" s="7"/>
      <c r="AT6237" s="7"/>
      <c r="AV6237" s="7"/>
      <c r="AW6237" s="7"/>
      <c r="AX6237" s="7"/>
      <c r="AY6237" s="7"/>
      <c r="AZ6237" s="7"/>
      <c r="BA6237" s="7"/>
      <c r="BI6237" s="7"/>
    </row>
    <row r="6238" spans="10:61" x14ac:dyDescent="0.2">
      <c r="J6238" s="7"/>
      <c r="K6238" s="7"/>
      <c r="L6238" s="7"/>
      <c r="M6238" s="7"/>
      <c r="N6238" s="7"/>
      <c r="W6238" s="7"/>
      <c r="X6238" s="7"/>
      <c r="Y6238" s="7"/>
      <c r="Z6238" s="7"/>
      <c r="AA6238" s="7"/>
      <c r="AB6238" s="7"/>
      <c r="AC6238" s="7"/>
      <c r="AD6238" s="7"/>
      <c r="AE6238" s="7"/>
      <c r="AF6238" s="7"/>
      <c r="AG6238" s="7"/>
      <c r="AH6238" s="7"/>
      <c r="AI6238" s="7"/>
      <c r="AJ6238" s="7"/>
      <c r="AK6238" s="7"/>
      <c r="AL6238" s="7"/>
      <c r="AR6238" s="7"/>
      <c r="AT6238" s="7"/>
      <c r="AV6238" s="7"/>
      <c r="AW6238" s="7"/>
      <c r="AX6238" s="7"/>
      <c r="AY6238" s="7"/>
      <c r="AZ6238" s="7"/>
      <c r="BA6238" s="7"/>
      <c r="BI6238" s="7"/>
    </row>
    <row r="6239" spans="10:61" x14ac:dyDescent="0.2">
      <c r="J6239" s="7"/>
      <c r="K6239" s="7"/>
      <c r="L6239" s="7"/>
      <c r="M6239" s="7"/>
      <c r="N6239" s="7"/>
      <c r="W6239" s="7"/>
      <c r="X6239" s="7"/>
      <c r="Y6239" s="7"/>
      <c r="Z6239" s="7"/>
      <c r="AA6239" s="7"/>
      <c r="AB6239" s="7"/>
      <c r="AC6239" s="7"/>
      <c r="AD6239" s="7"/>
      <c r="AE6239" s="7"/>
      <c r="AF6239" s="7"/>
      <c r="AG6239" s="7"/>
      <c r="AH6239" s="7"/>
      <c r="AI6239" s="7"/>
      <c r="AJ6239" s="7"/>
      <c r="AK6239" s="7"/>
      <c r="AL6239" s="7"/>
      <c r="AR6239" s="7"/>
      <c r="AT6239" s="7"/>
      <c r="AV6239" s="7"/>
      <c r="AW6239" s="7"/>
      <c r="AX6239" s="7"/>
      <c r="AY6239" s="7"/>
      <c r="AZ6239" s="7"/>
      <c r="BA6239" s="7"/>
      <c r="BI6239" s="7"/>
    </row>
    <row r="6240" spans="10:61" x14ac:dyDescent="0.2">
      <c r="J6240" s="7"/>
      <c r="K6240" s="7"/>
      <c r="L6240" s="7"/>
      <c r="M6240" s="7"/>
      <c r="N6240" s="7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  <c r="AG6240" s="7"/>
      <c r="AH6240" s="7"/>
      <c r="AI6240" s="7"/>
      <c r="AJ6240" s="7"/>
      <c r="AK6240" s="7"/>
      <c r="AL6240" s="7"/>
      <c r="AR6240" s="7"/>
      <c r="AT6240" s="7"/>
      <c r="AV6240" s="7"/>
      <c r="AW6240" s="7"/>
      <c r="AX6240" s="7"/>
      <c r="AY6240" s="7"/>
      <c r="AZ6240" s="7"/>
      <c r="BA6240" s="7"/>
      <c r="BI6240" s="7"/>
    </row>
    <row r="6241" spans="10:61" x14ac:dyDescent="0.2">
      <c r="J6241" s="7"/>
      <c r="K6241" s="7"/>
      <c r="L6241" s="7"/>
      <c r="M6241" s="7"/>
      <c r="N6241" s="7"/>
      <c r="W6241" s="7"/>
      <c r="X6241" s="7"/>
      <c r="Y6241" s="7"/>
      <c r="Z6241" s="7"/>
      <c r="AA6241" s="7"/>
      <c r="AB6241" s="7"/>
      <c r="AC6241" s="7"/>
      <c r="AD6241" s="7"/>
      <c r="AE6241" s="7"/>
      <c r="AF6241" s="7"/>
      <c r="AG6241" s="7"/>
      <c r="AH6241" s="7"/>
      <c r="AI6241" s="7"/>
      <c r="AJ6241" s="7"/>
      <c r="AK6241" s="7"/>
      <c r="AL6241" s="7"/>
      <c r="AR6241" s="7"/>
      <c r="AT6241" s="7"/>
      <c r="AV6241" s="7"/>
      <c r="AW6241" s="7"/>
      <c r="AX6241" s="7"/>
      <c r="AY6241" s="7"/>
      <c r="AZ6241" s="7"/>
      <c r="BA6241" s="7"/>
      <c r="BI6241" s="7"/>
    </row>
    <row r="6242" spans="10:61" x14ac:dyDescent="0.2">
      <c r="J6242" s="7"/>
      <c r="K6242" s="7"/>
      <c r="L6242" s="7"/>
      <c r="M6242" s="7"/>
      <c r="N6242" s="7"/>
      <c r="W6242" s="7"/>
      <c r="X6242" s="7"/>
      <c r="Y6242" s="7"/>
      <c r="Z6242" s="7"/>
      <c r="AA6242" s="7"/>
      <c r="AB6242" s="7"/>
      <c r="AC6242" s="7"/>
      <c r="AD6242" s="7"/>
      <c r="AE6242" s="7"/>
      <c r="AF6242" s="7"/>
      <c r="AG6242" s="7"/>
      <c r="AH6242" s="7"/>
      <c r="AI6242" s="7"/>
      <c r="AJ6242" s="7"/>
      <c r="AK6242" s="7"/>
      <c r="AL6242" s="7"/>
      <c r="AR6242" s="7"/>
      <c r="AT6242" s="7"/>
      <c r="AV6242" s="7"/>
      <c r="AW6242" s="7"/>
      <c r="AX6242" s="7"/>
      <c r="AY6242" s="7"/>
      <c r="AZ6242" s="7"/>
      <c r="BA6242" s="7"/>
      <c r="BI6242" s="7"/>
    </row>
    <row r="6243" spans="10:61" x14ac:dyDescent="0.2">
      <c r="J6243" s="7"/>
      <c r="K6243" s="7"/>
      <c r="L6243" s="7"/>
      <c r="M6243" s="7"/>
      <c r="N6243" s="7"/>
      <c r="W6243" s="7"/>
      <c r="X6243" s="7"/>
      <c r="Y6243" s="7"/>
      <c r="Z6243" s="7"/>
      <c r="AA6243" s="7"/>
      <c r="AB6243" s="7"/>
      <c r="AC6243" s="7"/>
      <c r="AD6243" s="7"/>
      <c r="AE6243" s="7"/>
      <c r="AF6243" s="7"/>
      <c r="AG6243" s="7"/>
      <c r="AH6243" s="7"/>
      <c r="AI6243" s="7"/>
      <c r="AJ6243" s="7"/>
      <c r="AK6243" s="7"/>
      <c r="AL6243" s="7"/>
      <c r="AR6243" s="7"/>
      <c r="AT6243" s="7"/>
      <c r="AV6243" s="7"/>
      <c r="AW6243" s="7"/>
      <c r="AX6243" s="7"/>
      <c r="AY6243" s="7"/>
      <c r="AZ6243" s="7"/>
      <c r="BA6243" s="7"/>
      <c r="BI6243" s="7"/>
    </row>
    <row r="6244" spans="10:61" x14ac:dyDescent="0.2">
      <c r="J6244" s="7"/>
      <c r="K6244" s="7"/>
      <c r="L6244" s="7"/>
      <c r="M6244" s="7"/>
      <c r="N6244" s="7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  <c r="AG6244" s="7"/>
      <c r="AH6244" s="7"/>
      <c r="AI6244" s="7"/>
      <c r="AJ6244" s="7"/>
      <c r="AK6244" s="7"/>
      <c r="AL6244" s="7"/>
      <c r="AR6244" s="7"/>
      <c r="AT6244" s="7"/>
      <c r="AV6244" s="7"/>
      <c r="AW6244" s="7"/>
      <c r="AX6244" s="7"/>
      <c r="AY6244" s="7"/>
      <c r="AZ6244" s="7"/>
      <c r="BA6244" s="7"/>
      <c r="BI6244" s="7"/>
    </row>
    <row r="6245" spans="10:61" x14ac:dyDescent="0.2">
      <c r="J6245" s="7"/>
      <c r="K6245" s="7"/>
      <c r="L6245" s="7"/>
      <c r="M6245" s="7"/>
      <c r="N6245" s="7"/>
      <c r="W6245" s="7"/>
      <c r="X6245" s="7"/>
      <c r="Y6245" s="7"/>
      <c r="Z6245" s="7"/>
      <c r="AA6245" s="7"/>
      <c r="AB6245" s="7"/>
      <c r="AC6245" s="7"/>
      <c r="AD6245" s="7"/>
      <c r="AE6245" s="7"/>
      <c r="AF6245" s="7"/>
      <c r="AG6245" s="7"/>
      <c r="AH6245" s="7"/>
      <c r="AI6245" s="7"/>
      <c r="AJ6245" s="7"/>
      <c r="AK6245" s="7"/>
      <c r="AL6245" s="7"/>
      <c r="AR6245" s="7"/>
      <c r="AT6245" s="7"/>
      <c r="AV6245" s="7"/>
      <c r="AW6245" s="7"/>
      <c r="AX6245" s="7"/>
      <c r="AY6245" s="7"/>
      <c r="AZ6245" s="7"/>
      <c r="BA6245" s="7"/>
      <c r="BI6245" s="7"/>
    </row>
    <row r="6246" spans="10:61" x14ac:dyDescent="0.2">
      <c r="J6246" s="7"/>
      <c r="K6246" s="7"/>
      <c r="L6246" s="7"/>
      <c r="M6246" s="7"/>
      <c r="N6246" s="7"/>
      <c r="W6246" s="7"/>
      <c r="X6246" s="7"/>
      <c r="Y6246" s="7"/>
      <c r="Z6246" s="7"/>
      <c r="AA6246" s="7"/>
      <c r="AB6246" s="7"/>
      <c r="AC6246" s="7"/>
      <c r="AD6246" s="7"/>
      <c r="AE6246" s="7"/>
      <c r="AF6246" s="7"/>
      <c r="AG6246" s="7"/>
      <c r="AH6246" s="7"/>
      <c r="AI6246" s="7"/>
      <c r="AJ6246" s="7"/>
      <c r="AK6246" s="7"/>
      <c r="AL6246" s="7"/>
      <c r="AR6246" s="7"/>
      <c r="AT6246" s="7"/>
      <c r="AV6246" s="7"/>
      <c r="AW6246" s="7"/>
      <c r="AX6246" s="7"/>
      <c r="AY6246" s="7"/>
      <c r="AZ6246" s="7"/>
      <c r="BA6246" s="7"/>
      <c r="BI6246" s="7"/>
    </row>
    <row r="6247" spans="10:61" x14ac:dyDescent="0.2">
      <c r="J6247" s="7"/>
      <c r="K6247" s="7"/>
      <c r="L6247" s="7"/>
      <c r="M6247" s="7"/>
      <c r="N6247" s="7"/>
      <c r="W6247" s="7"/>
      <c r="X6247" s="7"/>
      <c r="Y6247" s="7"/>
      <c r="Z6247" s="7"/>
      <c r="AA6247" s="7"/>
      <c r="AB6247" s="7"/>
      <c r="AC6247" s="7"/>
      <c r="AD6247" s="7"/>
      <c r="AE6247" s="7"/>
      <c r="AF6247" s="7"/>
      <c r="AG6247" s="7"/>
      <c r="AH6247" s="7"/>
      <c r="AI6247" s="7"/>
      <c r="AJ6247" s="7"/>
      <c r="AK6247" s="7"/>
      <c r="AL6247" s="7"/>
      <c r="AR6247" s="7"/>
      <c r="AT6247" s="7"/>
      <c r="AV6247" s="7"/>
      <c r="AW6247" s="7"/>
      <c r="AX6247" s="7"/>
      <c r="AY6247" s="7"/>
      <c r="AZ6247" s="7"/>
      <c r="BA6247" s="7"/>
      <c r="BI6247" s="7"/>
    </row>
    <row r="6248" spans="10:61" x14ac:dyDescent="0.2">
      <c r="J6248" s="7"/>
      <c r="K6248" s="7"/>
      <c r="L6248" s="7"/>
      <c r="M6248" s="7"/>
      <c r="N6248" s="7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  <c r="AG6248" s="7"/>
      <c r="AH6248" s="7"/>
      <c r="AI6248" s="7"/>
      <c r="AJ6248" s="7"/>
      <c r="AK6248" s="7"/>
      <c r="AL6248" s="7"/>
      <c r="AR6248" s="7"/>
      <c r="AT6248" s="7"/>
      <c r="AV6248" s="7"/>
      <c r="AW6248" s="7"/>
      <c r="AX6248" s="7"/>
      <c r="AY6248" s="7"/>
      <c r="AZ6248" s="7"/>
      <c r="BA6248" s="7"/>
      <c r="BI6248" s="7"/>
    </row>
    <row r="6249" spans="10:61" x14ac:dyDescent="0.2">
      <c r="J6249" s="7"/>
      <c r="K6249" s="7"/>
      <c r="L6249" s="7"/>
      <c r="M6249" s="7"/>
      <c r="N6249" s="7"/>
      <c r="W6249" s="7"/>
      <c r="X6249" s="7"/>
      <c r="Y6249" s="7"/>
      <c r="Z6249" s="7"/>
      <c r="AA6249" s="7"/>
      <c r="AB6249" s="7"/>
      <c r="AC6249" s="7"/>
      <c r="AD6249" s="7"/>
      <c r="AE6249" s="7"/>
      <c r="AF6249" s="7"/>
      <c r="AG6249" s="7"/>
      <c r="AH6249" s="7"/>
      <c r="AI6249" s="7"/>
      <c r="AJ6249" s="7"/>
      <c r="AK6249" s="7"/>
      <c r="AL6249" s="7"/>
      <c r="AR6249" s="7"/>
      <c r="AT6249" s="7"/>
      <c r="AV6249" s="7"/>
      <c r="AW6249" s="7"/>
      <c r="AX6249" s="7"/>
      <c r="AY6249" s="7"/>
      <c r="AZ6249" s="7"/>
      <c r="BA6249" s="7"/>
      <c r="BI6249" s="7"/>
    </row>
    <row r="6250" spans="10:61" x14ac:dyDescent="0.2">
      <c r="J6250" s="7"/>
      <c r="K6250" s="7"/>
      <c r="L6250" s="7"/>
      <c r="M6250" s="7"/>
      <c r="N6250" s="7"/>
      <c r="W6250" s="7"/>
      <c r="X6250" s="7"/>
      <c r="Y6250" s="7"/>
      <c r="Z6250" s="7"/>
      <c r="AA6250" s="7"/>
      <c r="AB6250" s="7"/>
      <c r="AC6250" s="7"/>
      <c r="AD6250" s="7"/>
      <c r="AE6250" s="7"/>
      <c r="AF6250" s="7"/>
      <c r="AG6250" s="7"/>
      <c r="AH6250" s="7"/>
      <c r="AI6250" s="7"/>
      <c r="AJ6250" s="7"/>
      <c r="AK6250" s="7"/>
      <c r="AL6250" s="7"/>
      <c r="AR6250" s="7"/>
      <c r="AT6250" s="7"/>
      <c r="AV6250" s="7"/>
      <c r="AW6250" s="7"/>
      <c r="AX6250" s="7"/>
      <c r="AY6250" s="7"/>
      <c r="AZ6250" s="7"/>
      <c r="BA6250" s="7"/>
      <c r="BI6250" s="7"/>
    </row>
    <row r="6251" spans="10:61" x14ac:dyDescent="0.2">
      <c r="J6251" s="7"/>
      <c r="K6251" s="7"/>
      <c r="L6251" s="7"/>
      <c r="M6251" s="7"/>
      <c r="N6251" s="7"/>
      <c r="W6251" s="7"/>
      <c r="X6251" s="7"/>
      <c r="Y6251" s="7"/>
      <c r="Z6251" s="7"/>
      <c r="AA6251" s="7"/>
      <c r="AB6251" s="7"/>
      <c r="AC6251" s="7"/>
      <c r="AD6251" s="7"/>
      <c r="AE6251" s="7"/>
      <c r="AF6251" s="7"/>
      <c r="AG6251" s="7"/>
      <c r="AH6251" s="7"/>
      <c r="AI6251" s="7"/>
      <c r="AJ6251" s="7"/>
      <c r="AK6251" s="7"/>
      <c r="AL6251" s="7"/>
      <c r="AR6251" s="7"/>
      <c r="AT6251" s="7"/>
      <c r="AV6251" s="7"/>
      <c r="AW6251" s="7"/>
      <c r="AX6251" s="7"/>
      <c r="AY6251" s="7"/>
      <c r="AZ6251" s="7"/>
      <c r="BA6251" s="7"/>
      <c r="BI6251" s="7"/>
    </row>
    <row r="6252" spans="10:61" x14ac:dyDescent="0.2">
      <c r="J6252" s="7"/>
      <c r="K6252" s="7"/>
      <c r="L6252" s="7"/>
      <c r="M6252" s="7"/>
      <c r="N6252" s="7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  <c r="AG6252" s="7"/>
      <c r="AH6252" s="7"/>
      <c r="AI6252" s="7"/>
      <c r="AJ6252" s="7"/>
      <c r="AK6252" s="7"/>
      <c r="AL6252" s="7"/>
      <c r="AR6252" s="7"/>
      <c r="AT6252" s="7"/>
      <c r="AV6252" s="7"/>
      <c r="AW6252" s="7"/>
      <c r="AX6252" s="7"/>
      <c r="AY6252" s="7"/>
      <c r="AZ6252" s="7"/>
      <c r="BA6252" s="7"/>
      <c r="BI6252" s="7"/>
    </row>
    <row r="6253" spans="10:61" x14ac:dyDescent="0.2">
      <c r="J6253" s="7"/>
      <c r="K6253" s="7"/>
      <c r="L6253" s="7"/>
      <c r="M6253" s="7"/>
      <c r="N6253" s="7"/>
      <c r="W6253" s="7"/>
      <c r="X6253" s="7"/>
      <c r="Y6253" s="7"/>
      <c r="Z6253" s="7"/>
      <c r="AA6253" s="7"/>
      <c r="AB6253" s="7"/>
      <c r="AC6253" s="7"/>
      <c r="AD6253" s="7"/>
      <c r="AE6253" s="7"/>
      <c r="AF6253" s="7"/>
      <c r="AG6253" s="7"/>
      <c r="AH6253" s="7"/>
      <c r="AI6253" s="7"/>
      <c r="AJ6253" s="7"/>
      <c r="AK6253" s="7"/>
      <c r="AL6253" s="7"/>
      <c r="AR6253" s="7"/>
      <c r="AT6253" s="7"/>
      <c r="AV6253" s="7"/>
      <c r="AW6253" s="7"/>
      <c r="AX6253" s="7"/>
      <c r="AY6253" s="7"/>
      <c r="AZ6253" s="7"/>
      <c r="BA6253" s="7"/>
      <c r="BI6253" s="7"/>
    </row>
    <row r="6254" spans="10:61" x14ac:dyDescent="0.2">
      <c r="J6254" s="7"/>
      <c r="K6254" s="7"/>
      <c r="L6254" s="7"/>
      <c r="M6254" s="7"/>
      <c r="N6254" s="7"/>
      <c r="W6254" s="7"/>
      <c r="X6254" s="7"/>
      <c r="Y6254" s="7"/>
      <c r="Z6254" s="7"/>
      <c r="AA6254" s="7"/>
      <c r="AB6254" s="7"/>
      <c r="AC6254" s="7"/>
      <c r="AD6254" s="7"/>
      <c r="AE6254" s="7"/>
      <c r="AF6254" s="7"/>
      <c r="AG6254" s="7"/>
      <c r="AH6254" s="7"/>
      <c r="AI6254" s="7"/>
      <c r="AJ6254" s="7"/>
      <c r="AK6254" s="7"/>
      <c r="AL6254" s="7"/>
      <c r="AR6254" s="7"/>
      <c r="AT6254" s="7"/>
      <c r="AV6254" s="7"/>
      <c r="AW6254" s="7"/>
      <c r="AX6254" s="7"/>
      <c r="AY6254" s="7"/>
      <c r="AZ6254" s="7"/>
      <c r="BA6254" s="7"/>
      <c r="BI6254" s="7"/>
    </row>
    <row r="6255" spans="10:61" x14ac:dyDescent="0.2">
      <c r="J6255" s="7"/>
      <c r="K6255" s="7"/>
      <c r="L6255" s="7"/>
      <c r="M6255" s="7"/>
      <c r="N6255" s="7"/>
      <c r="W6255" s="7"/>
      <c r="X6255" s="7"/>
      <c r="Y6255" s="7"/>
      <c r="Z6255" s="7"/>
      <c r="AA6255" s="7"/>
      <c r="AB6255" s="7"/>
      <c r="AC6255" s="7"/>
      <c r="AD6255" s="7"/>
      <c r="AE6255" s="7"/>
      <c r="AF6255" s="7"/>
      <c r="AG6255" s="7"/>
      <c r="AH6255" s="7"/>
      <c r="AI6255" s="7"/>
      <c r="AJ6255" s="7"/>
      <c r="AK6255" s="7"/>
      <c r="AL6255" s="7"/>
      <c r="AR6255" s="7"/>
      <c r="AT6255" s="7"/>
      <c r="AV6255" s="7"/>
      <c r="AW6255" s="7"/>
      <c r="AX6255" s="7"/>
      <c r="AY6255" s="7"/>
      <c r="AZ6255" s="7"/>
      <c r="BA6255" s="7"/>
      <c r="BI6255" s="7"/>
    </row>
    <row r="6256" spans="10:61" x14ac:dyDescent="0.2">
      <c r="J6256" s="7"/>
      <c r="K6256" s="7"/>
      <c r="L6256" s="7"/>
      <c r="M6256" s="7"/>
      <c r="N6256" s="7"/>
      <c r="W6256" s="7"/>
      <c r="X6256" s="7"/>
      <c r="Y6256" s="7"/>
      <c r="Z6256" s="7"/>
      <c r="AA6256" s="7"/>
      <c r="AB6256" s="7"/>
      <c r="AC6256" s="7"/>
      <c r="AD6256" s="7"/>
      <c r="AE6256" s="7"/>
      <c r="AF6256" s="7"/>
      <c r="AG6256" s="7"/>
      <c r="AH6256" s="7"/>
      <c r="AI6256" s="7"/>
      <c r="AJ6256" s="7"/>
      <c r="AK6256" s="7"/>
      <c r="AL6256" s="7"/>
      <c r="AR6256" s="7"/>
      <c r="AT6256" s="7"/>
      <c r="AV6256" s="7"/>
      <c r="AW6256" s="7"/>
      <c r="AX6256" s="7"/>
      <c r="AY6256" s="7"/>
      <c r="AZ6256" s="7"/>
      <c r="BA6256" s="7"/>
      <c r="BI6256" s="7"/>
    </row>
    <row r="6257" spans="10:61" x14ac:dyDescent="0.2">
      <c r="J6257" s="7"/>
      <c r="K6257" s="7"/>
      <c r="L6257" s="7"/>
      <c r="M6257" s="7"/>
      <c r="N6257" s="7"/>
      <c r="W6257" s="7"/>
      <c r="X6257" s="7"/>
      <c r="Y6257" s="7"/>
      <c r="Z6257" s="7"/>
      <c r="AA6257" s="7"/>
      <c r="AB6257" s="7"/>
      <c r="AC6257" s="7"/>
      <c r="AD6257" s="7"/>
      <c r="AE6257" s="7"/>
      <c r="AF6257" s="7"/>
      <c r="AG6257" s="7"/>
      <c r="AH6257" s="7"/>
      <c r="AI6257" s="7"/>
      <c r="AJ6257" s="7"/>
      <c r="AK6257" s="7"/>
      <c r="AL6257" s="7"/>
      <c r="AR6257" s="7"/>
      <c r="AT6257" s="7"/>
      <c r="AV6257" s="7"/>
      <c r="AW6257" s="7"/>
      <c r="AX6257" s="7"/>
      <c r="AY6257" s="7"/>
      <c r="AZ6257" s="7"/>
      <c r="BA6257" s="7"/>
      <c r="BI6257" s="7"/>
    </row>
    <row r="6258" spans="10:61" x14ac:dyDescent="0.2">
      <c r="J6258" s="7"/>
      <c r="K6258" s="7"/>
      <c r="L6258" s="7"/>
      <c r="M6258" s="7"/>
      <c r="N6258" s="7"/>
      <c r="W6258" s="7"/>
      <c r="X6258" s="7"/>
      <c r="Y6258" s="7"/>
      <c r="Z6258" s="7"/>
      <c r="AA6258" s="7"/>
      <c r="AB6258" s="7"/>
      <c r="AC6258" s="7"/>
      <c r="AD6258" s="7"/>
      <c r="AE6258" s="7"/>
      <c r="AF6258" s="7"/>
      <c r="AG6258" s="7"/>
      <c r="AH6258" s="7"/>
      <c r="AI6258" s="7"/>
      <c r="AJ6258" s="7"/>
      <c r="AK6258" s="7"/>
      <c r="AL6258" s="7"/>
      <c r="AR6258" s="7"/>
      <c r="AT6258" s="7"/>
      <c r="AV6258" s="7"/>
      <c r="AW6258" s="7"/>
      <c r="AX6258" s="7"/>
      <c r="AY6258" s="7"/>
      <c r="AZ6258" s="7"/>
      <c r="BA6258" s="7"/>
      <c r="BI6258" s="7"/>
    </row>
    <row r="6259" spans="10:61" x14ac:dyDescent="0.2">
      <c r="J6259" s="7"/>
      <c r="K6259" s="7"/>
      <c r="L6259" s="7"/>
      <c r="M6259" s="7"/>
      <c r="N6259" s="7"/>
      <c r="W6259" s="7"/>
      <c r="X6259" s="7"/>
      <c r="Y6259" s="7"/>
      <c r="Z6259" s="7"/>
      <c r="AA6259" s="7"/>
      <c r="AB6259" s="7"/>
      <c r="AC6259" s="7"/>
      <c r="AD6259" s="7"/>
      <c r="AE6259" s="7"/>
      <c r="AF6259" s="7"/>
      <c r="AG6259" s="7"/>
      <c r="AH6259" s="7"/>
      <c r="AI6259" s="7"/>
      <c r="AJ6259" s="7"/>
      <c r="AK6259" s="7"/>
      <c r="AL6259" s="7"/>
      <c r="AR6259" s="7"/>
      <c r="AT6259" s="7"/>
      <c r="AV6259" s="7"/>
      <c r="AW6259" s="7"/>
      <c r="AX6259" s="7"/>
      <c r="AY6259" s="7"/>
      <c r="AZ6259" s="7"/>
      <c r="BA6259" s="7"/>
      <c r="BI6259" s="7"/>
    </row>
    <row r="6260" spans="10:61" x14ac:dyDescent="0.2">
      <c r="J6260" s="7"/>
      <c r="K6260" s="7"/>
      <c r="L6260" s="7"/>
      <c r="M6260" s="7"/>
      <c r="N6260" s="7"/>
      <c r="W6260" s="7"/>
      <c r="X6260" s="7"/>
      <c r="Y6260" s="7"/>
      <c r="Z6260" s="7"/>
      <c r="AA6260" s="7"/>
      <c r="AB6260" s="7"/>
      <c r="AC6260" s="7"/>
      <c r="AD6260" s="7"/>
      <c r="AE6260" s="7"/>
      <c r="AF6260" s="7"/>
      <c r="AG6260" s="7"/>
      <c r="AH6260" s="7"/>
      <c r="AI6260" s="7"/>
      <c r="AJ6260" s="7"/>
      <c r="AK6260" s="7"/>
      <c r="AL6260" s="7"/>
      <c r="AR6260" s="7"/>
      <c r="AT6260" s="7"/>
      <c r="AV6260" s="7"/>
      <c r="AW6260" s="7"/>
      <c r="AX6260" s="7"/>
      <c r="AY6260" s="7"/>
      <c r="AZ6260" s="7"/>
      <c r="BA6260" s="7"/>
      <c r="BI6260" s="7"/>
    </row>
    <row r="6261" spans="10:61" x14ac:dyDescent="0.2">
      <c r="J6261" s="7"/>
      <c r="K6261" s="7"/>
      <c r="L6261" s="7"/>
      <c r="M6261" s="7"/>
      <c r="N6261" s="7"/>
      <c r="W6261" s="7"/>
      <c r="X6261" s="7"/>
      <c r="Y6261" s="7"/>
      <c r="Z6261" s="7"/>
      <c r="AA6261" s="7"/>
      <c r="AB6261" s="7"/>
      <c r="AC6261" s="7"/>
      <c r="AD6261" s="7"/>
      <c r="AE6261" s="7"/>
      <c r="AF6261" s="7"/>
      <c r="AG6261" s="7"/>
      <c r="AH6261" s="7"/>
      <c r="AI6261" s="7"/>
      <c r="AJ6261" s="7"/>
      <c r="AK6261" s="7"/>
      <c r="AL6261" s="7"/>
      <c r="AR6261" s="7"/>
      <c r="AT6261" s="7"/>
      <c r="AV6261" s="7"/>
      <c r="AW6261" s="7"/>
      <c r="AX6261" s="7"/>
      <c r="AY6261" s="7"/>
      <c r="AZ6261" s="7"/>
      <c r="BA6261" s="7"/>
      <c r="BI6261" s="7"/>
    </row>
    <row r="6262" spans="10:61" x14ac:dyDescent="0.2">
      <c r="J6262" s="7"/>
      <c r="K6262" s="7"/>
      <c r="L6262" s="7"/>
      <c r="M6262" s="7"/>
      <c r="N6262" s="7"/>
      <c r="W6262" s="7"/>
      <c r="X6262" s="7"/>
      <c r="Y6262" s="7"/>
      <c r="Z6262" s="7"/>
      <c r="AA6262" s="7"/>
      <c r="AB6262" s="7"/>
      <c r="AC6262" s="7"/>
      <c r="AD6262" s="7"/>
      <c r="AE6262" s="7"/>
      <c r="AF6262" s="7"/>
      <c r="AG6262" s="7"/>
      <c r="AH6262" s="7"/>
      <c r="AI6262" s="7"/>
      <c r="AJ6262" s="7"/>
      <c r="AK6262" s="7"/>
      <c r="AL6262" s="7"/>
      <c r="AR6262" s="7"/>
      <c r="AT6262" s="7"/>
      <c r="AV6262" s="7"/>
      <c r="AW6262" s="7"/>
      <c r="AX6262" s="7"/>
      <c r="AY6262" s="7"/>
      <c r="AZ6262" s="7"/>
      <c r="BA6262" s="7"/>
      <c r="BI6262" s="7"/>
    </row>
    <row r="6263" spans="10:61" x14ac:dyDescent="0.2">
      <c r="J6263" s="7"/>
      <c r="K6263" s="7"/>
      <c r="L6263" s="7"/>
      <c r="M6263" s="7"/>
      <c r="N6263" s="7"/>
      <c r="W6263" s="7"/>
      <c r="X6263" s="7"/>
      <c r="Y6263" s="7"/>
      <c r="Z6263" s="7"/>
      <c r="AA6263" s="7"/>
      <c r="AB6263" s="7"/>
      <c r="AC6263" s="7"/>
      <c r="AD6263" s="7"/>
      <c r="AE6263" s="7"/>
      <c r="AF6263" s="7"/>
      <c r="AG6263" s="7"/>
      <c r="AH6263" s="7"/>
      <c r="AI6263" s="7"/>
      <c r="AJ6263" s="7"/>
      <c r="AK6263" s="7"/>
      <c r="AL6263" s="7"/>
      <c r="AR6263" s="7"/>
      <c r="AT6263" s="7"/>
      <c r="AV6263" s="7"/>
      <c r="AW6263" s="7"/>
      <c r="AX6263" s="7"/>
      <c r="AY6263" s="7"/>
      <c r="AZ6263" s="7"/>
      <c r="BA6263" s="7"/>
      <c r="BI6263" s="7"/>
    </row>
    <row r="6264" spans="10:61" x14ac:dyDescent="0.2">
      <c r="J6264" s="7"/>
      <c r="K6264" s="7"/>
      <c r="L6264" s="7"/>
      <c r="M6264" s="7"/>
      <c r="N6264" s="7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  <c r="AG6264" s="7"/>
      <c r="AH6264" s="7"/>
      <c r="AI6264" s="7"/>
      <c r="AJ6264" s="7"/>
      <c r="AK6264" s="7"/>
      <c r="AL6264" s="7"/>
      <c r="AR6264" s="7"/>
      <c r="AT6264" s="7"/>
      <c r="AV6264" s="7"/>
      <c r="AW6264" s="7"/>
      <c r="AX6264" s="7"/>
      <c r="AY6264" s="7"/>
      <c r="AZ6264" s="7"/>
      <c r="BA6264" s="7"/>
      <c r="BI6264" s="7"/>
    </row>
    <row r="6265" spans="10:61" x14ac:dyDescent="0.2">
      <c r="J6265" s="7"/>
      <c r="K6265" s="7"/>
      <c r="L6265" s="7"/>
      <c r="M6265" s="7"/>
      <c r="N6265" s="7"/>
      <c r="W6265" s="7"/>
      <c r="X6265" s="7"/>
      <c r="Y6265" s="7"/>
      <c r="Z6265" s="7"/>
      <c r="AA6265" s="7"/>
      <c r="AB6265" s="7"/>
      <c r="AC6265" s="7"/>
      <c r="AD6265" s="7"/>
      <c r="AE6265" s="7"/>
      <c r="AF6265" s="7"/>
      <c r="AG6265" s="7"/>
      <c r="AH6265" s="7"/>
      <c r="AI6265" s="7"/>
      <c r="AJ6265" s="7"/>
      <c r="AK6265" s="7"/>
      <c r="AL6265" s="7"/>
      <c r="AR6265" s="7"/>
      <c r="AT6265" s="7"/>
      <c r="AV6265" s="7"/>
      <c r="AW6265" s="7"/>
      <c r="AX6265" s="7"/>
      <c r="AY6265" s="7"/>
      <c r="AZ6265" s="7"/>
      <c r="BA6265" s="7"/>
      <c r="BI6265" s="7"/>
    </row>
    <row r="6266" spans="10:61" x14ac:dyDescent="0.2">
      <c r="J6266" s="7"/>
      <c r="K6266" s="7"/>
      <c r="L6266" s="7"/>
      <c r="M6266" s="7"/>
      <c r="N6266" s="7"/>
      <c r="W6266" s="7"/>
      <c r="X6266" s="7"/>
      <c r="Y6266" s="7"/>
      <c r="Z6266" s="7"/>
      <c r="AA6266" s="7"/>
      <c r="AB6266" s="7"/>
      <c r="AC6266" s="7"/>
      <c r="AD6266" s="7"/>
      <c r="AE6266" s="7"/>
      <c r="AF6266" s="7"/>
      <c r="AG6266" s="7"/>
      <c r="AH6266" s="7"/>
      <c r="AI6266" s="7"/>
      <c r="AJ6266" s="7"/>
      <c r="AK6266" s="7"/>
      <c r="AL6266" s="7"/>
      <c r="AR6266" s="7"/>
      <c r="AT6266" s="7"/>
      <c r="AV6266" s="7"/>
      <c r="AW6266" s="7"/>
      <c r="AX6266" s="7"/>
      <c r="AY6266" s="7"/>
      <c r="AZ6266" s="7"/>
      <c r="BA6266" s="7"/>
      <c r="BI6266" s="7"/>
    </row>
    <row r="6267" spans="10:61" x14ac:dyDescent="0.2">
      <c r="J6267" s="7"/>
      <c r="K6267" s="7"/>
      <c r="L6267" s="7"/>
      <c r="M6267" s="7"/>
      <c r="N6267" s="7"/>
      <c r="W6267" s="7"/>
      <c r="X6267" s="7"/>
      <c r="Y6267" s="7"/>
      <c r="Z6267" s="7"/>
      <c r="AA6267" s="7"/>
      <c r="AB6267" s="7"/>
      <c r="AC6267" s="7"/>
      <c r="AD6267" s="7"/>
      <c r="AE6267" s="7"/>
      <c r="AF6267" s="7"/>
      <c r="AG6267" s="7"/>
      <c r="AH6267" s="7"/>
      <c r="AI6267" s="7"/>
      <c r="AJ6267" s="7"/>
      <c r="AK6267" s="7"/>
      <c r="AL6267" s="7"/>
      <c r="AR6267" s="7"/>
      <c r="AT6267" s="7"/>
      <c r="AV6267" s="7"/>
      <c r="AW6267" s="7"/>
      <c r="AX6267" s="7"/>
      <c r="AY6267" s="7"/>
      <c r="AZ6267" s="7"/>
      <c r="BA6267" s="7"/>
      <c r="BI6267" s="7"/>
    </row>
    <row r="6268" spans="10:61" x14ac:dyDescent="0.2">
      <c r="J6268" s="7"/>
      <c r="K6268" s="7"/>
      <c r="L6268" s="7"/>
      <c r="M6268" s="7"/>
      <c r="N6268" s="7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  <c r="AG6268" s="7"/>
      <c r="AH6268" s="7"/>
      <c r="AI6268" s="7"/>
      <c r="AJ6268" s="7"/>
      <c r="AK6268" s="7"/>
      <c r="AL6268" s="7"/>
      <c r="AR6268" s="7"/>
      <c r="AT6268" s="7"/>
      <c r="AV6268" s="7"/>
      <c r="AW6268" s="7"/>
      <c r="AX6268" s="7"/>
      <c r="AY6268" s="7"/>
      <c r="AZ6268" s="7"/>
      <c r="BA6268" s="7"/>
      <c r="BI6268" s="7"/>
    </row>
    <row r="6269" spans="10:61" x14ac:dyDescent="0.2">
      <c r="J6269" s="7"/>
      <c r="K6269" s="7"/>
      <c r="L6269" s="7"/>
      <c r="M6269" s="7"/>
      <c r="N6269" s="7"/>
      <c r="W6269" s="7"/>
      <c r="X6269" s="7"/>
      <c r="Y6269" s="7"/>
      <c r="Z6269" s="7"/>
      <c r="AA6269" s="7"/>
      <c r="AB6269" s="7"/>
      <c r="AC6269" s="7"/>
      <c r="AD6269" s="7"/>
      <c r="AE6269" s="7"/>
      <c r="AF6269" s="7"/>
      <c r="AG6269" s="7"/>
      <c r="AH6269" s="7"/>
      <c r="AI6269" s="7"/>
      <c r="AJ6269" s="7"/>
      <c r="AK6269" s="7"/>
      <c r="AL6269" s="7"/>
      <c r="AR6269" s="7"/>
      <c r="AT6269" s="7"/>
      <c r="AV6269" s="7"/>
      <c r="AW6269" s="7"/>
      <c r="AX6269" s="7"/>
      <c r="AY6269" s="7"/>
      <c r="AZ6269" s="7"/>
      <c r="BA6269" s="7"/>
      <c r="BI6269" s="7"/>
    </row>
    <row r="6270" spans="10:61" x14ac:dyDescent="0.2">
      <c r="J6270" s="7"/>
      <c r="K6270" s="7"/>
      <c r="L6270" s="7"/>
      <c r="M6270" s="7"/>
      <c r="N6270" s="7"/>
      <c r="W6270" s="7"/>
      <c r="X6270" s="7"/>
      <c r="Y6270" s="7"/>
      <c r="Z6270" s="7"/>
      <c r="AA6270" s="7"/>
      <c r="AB6270" s="7"/>
      <c r="AC6270" s="7"/>
      <c r="AD6270" s="7"/>
      <c r="AE6270" s="7"/>
      <c r="AF6270" s="7"/>
      <c r="AG6270" s="7"/>
      <c r="AH6270" s="7"/>
      <c r="AI6270" s="7"/>
      <c r="AJ6270" s="7"/>
      <c r="AK6270" s="7"/>
      <c r="AL6270" s="7"/>
      <c r="AR6270" s="7"/>
      <c r="AT6270" s="7"/>
      <c r="AV6270" s="7"/>
      <c r="AW6270" s="7"/>
      <c r="AX6270" s="7"/>
      <c r="AY6270" s="7"/>
      <c r="AZ6270" s="7"/>
      <c r="BA6270" s="7"/>
      <c r="BI6270" s="7"/>
    </row>
    <row r="6271" spans="10:61" x14ac:dyDescent="0.2">
      <c r="J6271" s="7"/>
      <c r="K6271" s="7"/>
      <c r="L6271" s="7"/>
      <c r="M6271" s="7"/>
      <c r="N6271" s="7"/>
      <c r="W6271" s="7"/>
      <c r="X6271" s="7"/>
      <c r="Y6271" s="7"/>
      <c r="Z6271" s="7"/>
      <c r="AA6271" s="7"/>
      <c r="AB6271" s="7"/>
      <c r="AC6271" s="7"/>
      <c r="AD6271" s="7"/>
      <c r="AE6271" s="7"/>
      <c r="AF6271" s="7"/>
      <c r="AG6271" s="7"/>
      <c r="AH6271" s="7"/>
      <c r="AI6271" s="7"/>
      <c r="AJ6271" s="7"/>
      <c r="AK6271" s="7"/>
      <c r="AL6271" s="7"/>
      <c r="AR6271" s="7"/>
      <c r="AT6271" s="7"/>
      <c r="AV6271" s="7"/>
      <c r="AW6271" s="7"/>
      <c r="AX6271" s="7"/>
      <c r="AY6271" s="7"/>
      <c r="AZ6271" s="7"/>
      <c r="BA6271" s="7"/>
      <c r="BI6271" s="7"/>
    </row>
    <row r="6272" spans="10:61" x14ac:dyDescent="0.2">
      <c r="J6272" s="7"/>
      <c r="K6272" s="7"/>
      <c r="L6272" s="7"/>
      <c r="M6272" s="7"/>
      <c r="N6272" s="7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  <c r="AG6272" s="7"/>
      <c r="AH6272" s="7"/>
      <c r="AI6272" s="7"/>
      <c r="AJ6272" s="7"/>
      <c r="AK6272" s="7"/>
      <c r="AL6272" s="7"/>
      <c r="AR6272" s="7"/>
      <c r="AT6272" s="7"/>
      <c r="AV6272" s="7"/>
      <c r="AW6272" s="7"/>
      <c r="AX6272" s="7"/>
      <c r="AY6272" s="7"/>
      <c r="AZ6272" s="7"/>
      <c r="BA6272" s="7"/>
      <c r="BI6272" s="7"/>
    </row>
    <row r="6273" spans="10:61" x14ac:dyDescent="0.2">
      <c r="J6273" s="7"/>
      <c r="K6273" s="7"/>
      <c r="L6273" s="7"/>
      <c r="M6273" s="7"/>
      <c r="N6273" s="7"/>
      <c r="W6273" s="7"/>
      <c r="X6273" s="7"/>
      <c r="Y6273" s="7"/>
      <c r="Z6273" s="7"/>
      <c r="AA6273" s="7"/>
      <c r="AB6273" s="7"/>
      <c r="AC6273" s="7"/>
      <c r="AD6273" s="7"/>
      <c r="AE6273" s="7"/>
      <c r="AF6273" s="7"/>
      <c r="AG6273" s="7"/>
      <c r="AH6273" s="7"/>
      <c r="AI6273" s="7"/>
      <c r="AJ6273" s="7"/>
      <c r="AK6273" s="7"/>
      <c r="AL6273" s="7"/>
      <c r="AR6273" s="7"/>
      <c r="AT6273" s="7"/>
      <c r="AV6273" s="7"/>
      <c r="AW6273" s="7"/>
      <c r="AX6273" s="7"/>
      <c r="AY6273" s="7"/>
      <c r="AZ6273" s="7"/>
      <c r="BA6273" s="7"/>
      <c r="BI6273" s="7"/>
    </row>
    <row r="6274" spans="10:61" x14ac:dyDescent="0.2">
      <c r="J6274" s="7"/>
      <c r="K6274" s="7"/>
      <c r="L6274" s="7"/>
      <c r="M6274" s="7"/>
      <c r="N6274" s="7"/>
      <c r="W6274" s="7"/>
      <c r="X6274" s="7"/>
      <c r="Y6274" s="7"/>
      <c r="Z6274" s="7"/>
      <c r="AA6274" s="7"/>
      <c r="AB6274" s="7"/>
      <c r="AC6274" s="7"/>
      <c r="AD6274" s="7"/>
      <c r="AE6274" s="7"/>
      <c r="AF6274" s="7"/>
      <c r="AG6274" s="7"/>
      <c r="AH6274" s="7"/>
      <c r="AI6274" s="7"/>
      <c r="AJ6274" s="7"/>
      <c r="AK6274" s="7"/>
      <c r="AL6274" s="7"/>
      <c r="AR6274" s="7"/>
      <c r="AT6274" s="7"/>
      <c r="AV6274" s="7"/>
      <c r="AW6274" s="7"/>
      <c r="AX6274" s="7"/>
      <c r="AY6274" s="7"/>
      <c r="AZ6274" s="7"/>
      <c r="BA6274" s="7"/>
      <c r="BI6274" s="7"/>
    </row>
    <row r="6275" spans="10:61" x14ac:dyDescent="0.2">
      <c r="J6275" s="7"/>
      <c r="K6275" s="7"/>
      <c r="L6275" s="7"/>
      <c r="M6275" s="7"/>
      <c r="N6275" s="7"/>
      <c r="W6275" s="7"/>
      <c r="X6275" s="7"/>
      <c r="Y6275" s="7"/>
      <c r="Z6275" s="7"/>
      <c r="AA6275" s="7"/>
      <c r="AB6275" s="7"/>
      <c r="AC6275" s="7"/>
      <c r="AD6275" s="7"/>
      <c r="AE6275" s="7"/>
      <c r="AF6275" s="7"/>
      <c r="AG6275" s="7"/>
      <c r="AH6275" s="7"/>
      <c r="AI6275" s="7"/>
      <c r="AJ6275" s="7"/>
      <c r="AK6275" s="7"/>
      <c r="AL6275" s="7"/>
      <c r="AR6275" s="7"/>
      <c r="AT6275" s="7"/>
      <c r="AV6275" s="7"/>
      <c r="AW6275" s="7"/>
      <c r="AX6275" s="7"/>
      <c r="AY6275" s="7"/>
      <c r="AZ6275" s="7"/>
      <c r="BA6275" s="7"/>
      <c r="BI6275" s="7"/>
    </row>
    <row r="6276" spans="10:61" x14ac:dyDescent="0.2">
      <c r="J6276" s="7"/>
      <c r="K6276" s="7"/>
      <c r="L6276" s="7"/>
      <c r="M6276" s="7"/>
      <c r="N6276" s="7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  <c r="AG6276" s="7"/>
      <c r="AH6276" s="7"/>
      <c r="AI6276" s="7"/>
      <c r="AJ6276" s="7"/>
      <c r="AK6276" s="7"/>
      <c r="AL6276" s="7"/>
      <c r="AR6276" s="7"/>
      <c r="AT6276" s="7"/>
      <c r="AV6276" s="7"/>
      <c r="AW6276" s="7"/>
      <c r="AX6276" s="7"/>
      <c r="AY6276" s="7"/>
      <c r="AZ6276" s="7"/>
      <c r="BA6276" s="7"/>
      <c r="BI6276" s="7"/>
    </row>
    <row r="6277" spans="10:61" x14ac:dyDescent="0.2">
      <c r="J6277" s="7"/>
      <c r="K6277" s="7"/>
      <c r="L6277" s="7"/>
      <c r="M6277" s="7"/>
      <c r="N6277" s="7"/>
      <c r="W6277" s="7"/>
      <c r="X6277" s="7"/>
      <c r="Y6277" s="7"/>
      <c r="Z6277" s="7"/>
      <c r="AA6277" s="7"/>
      <c r="AB6277" s="7"/>
      <c r="AC6277" s="7"/>
      <c r="AD6277" s="7"/>
      <c r="AE6277" s="7"/>
      <c r="AF6277" s="7"/>
      <c r="AG6277" s="7"/>
      <c r="AH6277" s="7"/>
      <c r="AI6277" s="7"/>
      <c r="AJ6277" s="7"/>
      <c r="AK6277" s="7"/>
      <c r="AL6277" s="7"/>
      <c r="AR6277" s="7"/>
      <c r="AT6277" s="7"/>
      <c r="AV6277" s="7"/>
      <c r="AW6277" s="7"/>
      <c r="AX6277" s="7"/>
      <c r="AY6277" s="7"/>
      <c r="AZ6277" s="7"/>
      <c r="BA6277" s="7"/>
      <c r="BI6277" s="7"/>
    </row>
    <row r="6278" spans="10:61" x14ac:dyDescent="0.2">
      <c r="J6278" s="7"/>
      <c r="K6278" s="7"/>
      <c r="L6278" s="7"/>
      <c r="M6278" s="7"/>
      <c r="N6278" s="7"/>
      <c r="W6278" s="7"/>
      <c r="X6278" s="7"/>
      <c r="Y6278" s="7"/>
      <c r="Z6278" s="7"/>
      <c r="AA6278" s="7"/>
      <c r="AB6278" s="7"/>
      <c r="AC6278" s="7"/>
      <c r="AD6278" s="7"/>
      <c r="AE6278" s="7"/>
      <c r="AF6278" s="7"/>
      <c r="AG6278" s="7"/>
      <c r="AH6278" s="7"/>
      <c r="AI6278" s="7"/>
      <c r="AJ6278" s="7"/>
      <c r="AK6278" s="7"/>
      <c r="AL6278" s="7"/>
      <c r="AR6278" s="7"/>
      <c r="AT6278" s="7"/>
      <c r="AV6278" s="7"/>
      <c r="AW6278" s="7"/>
      <c r="AX6278" s="7"/>
      <c r="AY6278" s="7"/>
      <c r="AZ6278" s="7"/>
      <c r="BA6278" s="7"/>
      <c r="BI6278" s="7"/>
    </row>
    <row r="6279" spans="10:61" x14ac:dyDescent="0.2">
      <c r="J6279" s="7"/>
      <c r="K6279" s="7"/>
      <c r="L6279" s="7"/>
      <c r="M6279" s="7"/>
      <c r="N6279" s="7"/>
      <c r="W6279" s="7"/>
      <c r="X6279" s="7"/>
      <c r="Y6279" s="7"/>
      <c r="Z6279" s="7"/>
      <c r="AA6279" s="7"/>
      <c r="AB6279" s="7"/>
      <c r="AC6279" s="7"/>
      <c r="AD6279" s="7"/>
      <c r="AE6279" s="7"/>
      <c r="AF6279" s="7"/>
      <c r="AG6279" s="7"/>
      <c r="AH6279" s="7"/>
      <c r="AI6279" s="7"/>
      <c r="AJ6279" s="7"/>
      <c r="AK6279" s="7"/>
      <c r="AL6279" s="7"/>
      <c r="AR6279" s="7"/>
      <c r="AT6279" s="7"/>
      <c r="AV6279" s="7"/>
      <c r="AW6279" s="7"/>
      <c r="AX6279" s="7"/>
      <c r="AY6279" s="7"/>
      <c r="AZ6279" s="7"/>
      <c r="BA6279" s="7"/>
      <c r="BI6279" s="7"/>
    </row>
    <row r="6280" spans="10:61" x14ac:dyDescent="0.2">
      <c r="J6280" s="7"/>
      <c r="K6280" s="7"/>
      <c r="L6280" s="7"/>
      <c r="M6280" s="7"/>
      <c r="N6280" s="7"/>
      <c r="W6280" s="7"/>
      <c r="X6280" s="7"/>
      <c r="Y6280" s="7"/>
      <c r="Z6280" s="7"/>
      <c r="AA6280" s="7"/>
      <c r="AB6280" s="7"/>
      <c r="AC6280" s="7"/>
      <c r="AD6280" s="7"/>
      <c r="AE6280" s="7"/>
      <c r="AF6280" s="7"/>
      <c r="AG6280" s="7"/>
      <c r="AH6280" s="7"/>
      <c r="AI6280" s="7"/>
      <c r="AJ6280" s="7"/>
      <c r="AK6280" s="7"/>
      <c r="AL6280" s="7"/>
      <c r="AR6280" s="7"/>
      <c r="AT6280" s="7"/>
      <c r="AV6280" s="7"/>
      <c r="AW6280" s="7"/>
      <c r="AX6280" s="7"/>
      <c r="AY6280" s="7"/>
      <c r="AZ6280" s="7"/>
      <c r="BA6280" s="7"/>
      <c r="BI6280" s="7"/>
    </row>
    <row r="6281" spans="10:61" x14ac:dyDescent="0.2">
      <c r="J6281" s="7"/>
      <c r="K6281" s="7"/>
      <c r="L6281" s="7"/>
      <c r="M6281" s="7"/>
      <c r="N6281" s="7"/>
      <c r="W6281" s="7"/>
      <c r="X6281" s="7"/>
      <c r="Y6281" s="7"/>
      <c r="Z6281" s="7"/>
      <c r="AA6281" s="7"/>
      <c r="AB6281" s="7"/>
      <c r="AC6281" s="7"/>
      <c r="AD6281" s="7"/>
      <c r="AE6281" s="7"/>
      <c r="AF6281" s="7"/>
      <c r="AG6281" s="7"/>
      <c r="AH6281" s="7"/>
      <c r="AI6281" s="7"/>
      <c r="AJ6281" s="7"/>
      <c r="AK6281" s="7"/>
      <c r="AL6281" s="7"/>
      <c r="AR6281" s="7"/>
      <c r="AT6281" s="7"/>
      <c r="AV6281" s="7"/>
      <c r="AW6281" s="7"/>
      <c r="AX6281" s="7"/>
      <c r="AY6281" s="7"/>
      <c r="AZ6281" s="7"/>
      <c r="BA6281" s="7"/>
      <c r="BI6281" s="7"/>
    </row>
    <row r="6282" spans="10:61" x14ac:dyDescent="0.2">
      <c r="J6282" s="7"/>
      <c r="K6282" s="7"/>
      <c r="L6282" s="7"/>
      <c r="M6282" s="7"/>
      <c r="N6282" s="7"/>
      <c r="W6282" s="7"/>
      <c r="X6282" s="7"/>
      <c r="Y6282" s="7"/>
      <c r="Z6282" s="7"/>
      <c r="AA6282" s="7"/>
      <c r="AB6282" s="7"/>
      <c r="AC6282" s="7"/>
      <c r="AD6282" s="7"/>
      <c r="AE6282" s="7"/>
      <c r="AF6282" s="7"/>
      <c r="AG6282" s="7"/>
      <c r="AH6282" s="7"/>
      <c r="AI6282" s="7"/>
      <c r="AJ6282" s="7"/>
      <c r="AK6282" s="7"/>
      <c r="AL6282" s="7"/>
      <c r="AR6282" s="7"/>
      <c r="AT6282" s="7"/>
      <c r="AV6282" s="7"/>
      <c r="AW6282" s="7"/>
      <c r="AX6282" s="7"/>
      <c r="AY6282" s="7"/>
      <c r="AZ6282" s="7"/>
      <c r="BA6282" s="7"/>
      <c r="BI6282" s="7"/>
    </row>
    <row r="6283" spans="10:61" x14ac:dyDescent="0.2">
      <c r="J6283" s="7"/>
      <c r="K6283" s="7"/>
      <c r="L6283" s="7"/>
      <c r="M6283" s="7"/>
      <c r="N6283" s="7"/>
      <c r="W6283" s="7"/>
      <c r="X6283" s="7"/>
      <c r="Y6283" s="7"/>
      <c r="Z6283" s="7"/>
      <c r="AA6283" s="7"/>
      <c r="AB6283" s="7"/>
      <c r="AC6283" s="7"/>
      <c r="AD6283" s="7"/>
      <c r="AE6283" s="7"/>
      <c r="AF6283" s="7"/>
      <c r="AG6283" s="7"/>
      <c r="AH6283" s="7"/>
      <c r="AI6283" s="7"/>
      <c r="AJ6283" s="7"/>
      <c r="AK6283" s="7"/>
      <c r="AL6283" s="7"/>
      <c r="AR6283" s="7"/>
      <c r="AT6283" s="7"/>
      <c r="AV6283" s="7"/>
      <c r="AW6283" s="7"/>
      <c r="AX6283" s="7"/>
      <c r="AY6283" s="7"/>
      <c r="AZ6283" s="7"/>
      <c r="BA6283" s="7"/>
      <c r="BI6283" s="7"/>
    </row>
    <row r="6284" spans="10:61" x14ac:dyDescent="0.2">
      <c r="J6284" s="7"/>
      <c r="K6284" s="7"/>
      <c r="L6284" s="7"/>
      <c r="M6284" s="7"/>
      <c r="N6284" s="7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  <c r="AG6284" s="7"/>
      <c r="AH6284" s="7"/>
      <c r="AI6284" s="7"/>
      <c r="AJ6284" s="7"/>
      <c r="AK6284" s="7"/>
      <c r="AL6284" s="7"/>
      <c r="AR6284" s="7"/>
      <c r="AT6284" s="7"/>
      <c r="AV6284" s="7"/>
      <c r="AW6284" s="7"/>
      <c r="AX6284" s="7"/>
      <c r="AY6284" s="7"/>
      <c r="AZ6284" s="7"/>
      <c r="BA6284" s="7"/>
      <c r="BI6284" s="7"/>
    </row>
    <row r="6285" spans="10:61" x14ac:dyDescent="0.2">
      <c r="J6285" s="7"/>
      <c r="K6285" s="7"/>
      <c r="L6285" s="7"/>
      <c r="M6285" s="7"/>
      <c r="N6285" s="7"/>
      <c r="W6285" s="7"/>
      <c r="X6285" s="7"/>
      <c r="Y6285" s="7"/>
      <c r="Z6285" s="7"/>
      <c r="AA6285" s="7"/>
      <c r="AB6285" s="7"/>
      <c r="AC6285" s="7"/>
      <c r="AD6285" s="7"/>
      <c r="AE6285" s="7"/>
      <c r="AF6285" s="7"/>
      <c r="AG6285" s="7"/>
      <c r="AH6285" s="7"/>
      <c r="AI6285" s="7"/>
      <c r="AJ6285" s="7"/>
      <c r="AK6285" s="7"/>
      <c r="AL6285" s="7"/>
      <c r="AR6285" s="7"/>
      <c r="AT6285" s="7"/>
      <c r="AV6285" s="7"/>
      <c r="AW6285" s="7"/>
      <c r="AX6285" s="7"/>
      <c r="AY6285" s="7"/>
      <c r="AZ6285" s="7"/>
      <c r="BA6285" s="7"/>
      <c r="BI6285" s="7"/>
    </row>
    <row r="6286" spans="10:61" x14ac:dyDescent="0.2">
      <c r="J6286" s="7"/>
      <c r="K6286" s="7"/>
      <c r="L6286" s="7"/>
      <c r="M6286" s="7"/>
      <c r="N6286" s="7"/>
      <c r="W6286" s="7"/>
      <c r="X6286" s="7"/>
      <c r="Y6286" s="7"/>
      <c r="Z6286" s="7"/>
      <c r="AA6286" s="7"/>
      <c r="AB6286" s="7"/>
      <c r="AC6286" s="7"/>
      <c r="AD6286" s="7"/>
      <c r="AE6286" s="7"/>
      <c r="AF6286" s="7"/>
      <c r="AG6286" s="7"/>
      <c r="AH6286" s="7"/>
      <c r="AI6286" s="7"/>
      <c r="AJ6286" s="7"/>
      <c r="AK6286" s="7"/>
      <c r="AL6286" s="7"/>
      <c r="AR6286" s="7"/>
      <c r="AT6286" s="7"/>
      <c r="AV6286" s="7"/>
      <c r="AW6286" s="7"/>
      <c r="AX6286" s="7"/>
      <c r="AY6286" s="7"/>
      <c r="AZ6286" s="7"/>
      <c r="BA6286" s="7"/>
      <c r="BI6286" s="7"/>
    </row>
    <row r="6287" spans="10:61" x14ac:dyDescent="0.2">
      <c r="J6287" s="7"/>
      <c r="K6287" s="7"/>
      <c r="L6287" s="7"/>
      <c r="M6287" s="7"/>
      <c r="N6287" s="7"/>
      <c r="W6287" s="7"/>
      <c r="X6287" s="7"/>
      <c r="Y6287" s="7"/>
      <c r="Z6287" s="7"/>
      <c r="AA6287" s="7"/>
      <c r="AB6287" s="7"/>
      <c r="AC6287" s="7"/>
      <c r="AD6287" s="7"/>
      <c r="AE6287" s="7"/>
      <c r="AF6287" s="7"/>
      <c r="AG6287" s="7"/>
      <c r="AH6287" s="7"/>
      <c r="AI6287" s="7"/>
      <c r="AJ6287" s="7"/>
      <c r="AK6287" s="7"/>
      <c r="AL6287" s="7"/>
      <c r="AR6287" s="7"/>
      <c r="AT6287" s="7"/>
      <c r="AV6287" s="7"/>
      <c r="AW6287" s="7"/>
      <c r="AX6287" s="7"/>
      <c r="AY6287" s="7"/>
      <c r="AZ6287" s="7"/>
      <c r="BA6287" s="7"/>
      <c r="BI6287" s="7"/>
    </row>
    <row r="6288" spans="10:61" x14ac:dyDescent="0.2">
      <c r="J6288" s="7"/>
      <c r="K6288" s="7"/>
      <c r="L6288" s="7"/>
      <c r="M6288" s="7"/>
      <c r="N6288" s="7"/>
      <c r="W6288" s="7"/>
      <c r="X6288" s="7"/>
      <c r="Y6288" s="7"/>
      <c r="Z6288" s="7"/>
      <c r="AA6288" s="7"/>
      <c r="AB6288" s="7"/>
      <c r="AC6288" s="7"/>
      <c r="AD6288" s="7"/>
      <c r="AE6288" s="7"/>
      <c r="AF6288" s="7"/>
      <c r="AG6288" s="7"/>
      <c r="AH6288" s="7"/>
      <c r="AI6288" s="7"/>
      <c r="AJ6288" s="7"/>
      <c r="AK6288" s="7"/>
      <c r="AL6288" s="7"/>
      <c r="AR6288" s="7"/>
      <c r="AT6288" s="7"/>
      <c r="AV6288" s="7"/>
      <c r="AW6288" s="7"/>
      <c r="AX6288" s="7"/>
      <c r="AY6288" s="7"/>
      <c r="AZ6288" s="7"/>
      <c r="BA6288" s="7"/>
      <c r="BI6288" s="7"/>
    </row>
    <row r="6289" spans="10:61" x14ac:dyDescent="0.2">
      <c r="J6289" s="7"/>
      <c r="K6289" s="7"/>
      <c r="L6289" s="7"/>
      <c r="M6289" s="7"/>
      <c r="N6289" s="7"/>
      <c r="W6289" s="7"/>
      <c r="X6289" s="7"/>
      <c r="Y6289" s="7"/>
      <c r="Z6289" s="7"/>
      <c r="AA6289" s="7"/>
      <c r="AB6289" s="7"/>
      <c r="AC6289" s="7"/>
      <c r="AD6289" s="7"/>
      <c r="AE6289" s="7"/>
      <c r="AF6289" s="7"/>
      <c r="AG6289" s="7"/>
      <c r="AH6289" s="7"/>
      <c r="AI6289" s="7"/>
      <c r="AJ6289" s="7"/>
      <c r="AK6289" s="7"/>
      <c r="AL6289" s="7"/>
      <c r="AR6289" s="7"/>
      <c r="AT6289" s="7"/>
      <c r="AV6289" s="7"/>
      <c r="AW6289" s="7"/>
      <c r="AX6289" s="7"/>
      <c r="AY6289" s="7"/>
      <c r="AZ6289" s="7"/>
      <c r="BA6289" s="7"/>
      <c r="BI6289" s="7"/>
    </row>
    <row r="6290" spans="10:61" x14ac:dyDescent="0.2">
      <c r="J6290" s="7"/>
      <c r="K6290" s="7"/>
      <c r="L6290" s="7"/>
      <c r="M6290" s="7"/>
      <c r="N6290" s="7"/>
      <c r="W6290" s="7"/>
      <c r="X6290" s="7"/>
      <c r="Y6290" s="7"/>
      <c r="Z6290" s="7"/>
      <c r="AA6290" s="7"/>
      <c r="AB6290" s="7"/>
      <c r="AC6290" s="7"/>
      <c r="AD6290" s="7"/>
      <c r="AE6290" s="7"/>
      <c r="AF6290" s="7"/>
      <c r="AG6290" s="7"/>
      <c r="AH6290" s="7"/>
      <c r="AI6290" s="7"/>
      <c r="AJ6290" s="7"/>
      <c r="AK6290" s="7"/>
      <c r="AL6290" s="7"/>
      <c r="AR6290" s="7"/>
      <c r="AT6290" s="7"/>
      <c r="AV6290" s="7"/>
      <c r="AW6290" s="7"/>
      <c r="AX6290" s="7"/>
      <c r="AY6290" s="7"/>
      <c r="AZ6290" s="7"/>
      <c r="BA6290" s="7"/>
      <c r="BI6290" s="7"/>
    </row>
    <row r="6291" spans="10:61" x14ac:dyDescent="0.2">
      <c r="J6291" s="7"/>
      <c r="K6291" s="7"/>
      <c r="L6291" s="7"/>
      <c r="M6291" s="7"/>
      <c r="N6291" s="7"/>
      <c r="W6291" s="7"/>
      <c r="X6291" s="7"/>
      <c r="Y6291" s="7"/>
      <c r="Z6291" s="7"/>
      <c r="AA6291" s="7"/>
      <c r="AB6291" s="7"/>
      <c r="AC6291" s="7"/>
      <c r="AD6291" s="7"/>
      <c r="AE6291" s="7"/>
      <c r="AF6291" s="7"/>
      <c r="AG6291" s="7"/>
      <c r="AH6291" s="7"/>
      <c r="AI6291" s="7"/>
      <c r="AJ6291" s="7"/>
      <c r="AK6291" s="7"/>
      <c r="AL6291" s="7"/>
      <c r="AR6291" s="7"/>
      <c r="AT6291" s="7"/>
      <c r="AV6291" s="7"/>
      <c r="AW6291" s="7"/>
      <c r="AX6291" s="7"/>
      <c r="AY6291" s="7"/>
      <c r="AZ6291" s="7"/>
      <c r="BA6291" s="7"/>
      <c r="BI6291" s="7"/>
    </row>
    <row r="6292" spans="10:61" x14ac:dyDescent="0.2">
      <c r="J6292" s="7"/>
      <c r="K6292" s="7"/>
      <c r="L6292" s="7"/>
      <c r="M6292" s="7"/>
      <c r="N6292" s="7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  <c r="AG6292" s="7"/>
      <c r="AH6292" s="7"/>
      <c r="AI6292" s="7"/>
      <c r="AJ6292" s="7"/>
      <c r="AK6292" s="7"/>
      <c r="AL6292" s="7"/>
      <c r="AR6292" s="7"/>
      <c r="AT6292" s="7"/>
      <c r="AV6292" s="7"/>
      <c r="AW6292" s="7"/>
      <c r="AX6292" s="7"/>
      <c r="AY6292" s="7"/>
      <c r="AZ6292" s="7"/>
      <c r="BA6292" s="7"/>
      <c r="BI6292" s="7"/>
    </row>
    <row r="6293" spans="10:61" x14ac:dyDescent="0.2">
      <c r="J6293" s="7"/>
      <c r="K6293" s="7"/>
      <c r="L6293" s="7"/>
      <c r="M6293" s="7"/>
      <c r="N6293" s="7"/>
      <c r="W6293" s="7"/>
      <c r="X6293" s="7"/>
      <c r="Y6293" s="7"/>
      <c r="Z6293" s="7"/>
      <c r="AA6293" s="7"/>
      <c r="AB6293" s="7"/>
      <c r="AC6293" s="7"/>
      <c r="AD6293" s="7"/>
      <c r="AE6293" s="7"/>
      <c r="AF6293" s="7"/>
      <c r="AG6293" s="7"/>
      <c r="AH6293" s="7"/>
      <c r="AI6293" s="7"/>
      <c r="AJ6293" s="7"/>
      <c r="AK6293" s="7"/>
      <c r="AL6293" s="7"/>
      <c r="AR6293" s="7"/>
      <c r="AT6293" s="7"/>
      <c r="AV6293" s="7"/>
      <c r="AW6293" s="7"/>
      <c r="AX6293" s="7"/>
      <c r="AY6293" s="7"/>
      <c r="AZ6293" s="7"/>
      <c r="BA6293" s="7"/>
      <c r="BI6293" s="7"/>
    </row>
    <row r="6294" spans="10:61" x14ac:dyDescent="0.2">
      <c r="J6294" s="7"/>
      <c r="K6294" s="7"/>
      <c r="L6294" s="7"/>
      <c r="M6294" s="7"/>
      <c r="N6294" s="7"/>
      <c r="W6294" s="7"/>
      <c r="X6294" s="7"/>
      <c r="Y6294" s="7"/>
      <c r="Z6294" s="7"/>
      <c r="AA6294" s="7"/>
      <c r="AB6294" s="7"/>
      <c r="AC6294" s="7"/>
      <c r="AD6294" s="7"/>
      <c r="AE6294" s="7"/>
      <c r="AF6294" s="7"/>
      <c r="AG6294" s="7"/>
      <c r="AH6294" s="7"/>
      <c r="AI6294" s="7"/>
      <c r="AJ6294" s="7"/>
      <c r="AK6294" s="7"/>
      <c r="AL6294" s="7"/>
      <c r="AR6294" s="7"/>
      <c r="AT6294" s="7"/>
      <c r="AV6294" s="7"/>
      <c r="AW6294" s="7"/>
      <c r="AX6294" s="7"/>
      <c r="AY6294" s="7"/>
      <c r="AZ6294" s="7"/>
      <c r="BA6294" s="7"/>
      <c r="BI6294" s="7"/>
    </row>
    <row r="6295" spans="10:61" x14ac:dyDescent="0.2">
      <c r="J6295" s="7"/>
      <c r="K6295" s="7"/>
      <c r="L6295" s="7"/>
      <c r="M6295" s="7"/>
      <c r="N6295" s="7"/>
      <c r="W6295" s="7"/>
      <c r="X6295" s="7"/>
      <c r="Y6295" s="7"/>
      <c r="Z6295" s="7"/>
      <c r="AA6295" s="7"/>
      <c r="AB6295" s="7"/>
      <c r="AC6295" s="7"/>
      <c r="AD6295" s="7"/>
      <c r="AE6295" s="7"/>
      <c r="AF6295" s="7"/>
      <c r="AG6295" s="7"/>
      <c r="AH6295" s="7"/>
      <c r="AI6295" s="7"/>
      <c r="AJ6295" s="7"/>
      <c r="AK6295" s="7"/>
      <c r="AL6295" s="7"/>
      <c r="AR6295" s="7"/>
      <c r="AT6295" s="7"/>
      <c r="AV6295" s="7"/>
      <c r="AW6295" s="7"/>
      <c r="AX6295" s="7"/>
      <c r="AY6295" s="7"/>
      <c r="AZ6295" s="7"/>
      <c r="BA6295" s="7"/>
      <c r="BI6295" s="7"/>
    </row>
    <row r="6296" spans="10:61" x14ac:dyDescent="0.2">
      <c r="J6296" s="7"/>
      <c r="K6296" s="7"/>
      <c r="L6296" s="7"/>
      <c r="M6296" s="7"/>
      <c r="N6296" s="7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  <c r="AG6296" s="7"/>
      <c r="AH6296" s="7"/>
      <c r="AI6296" s="7"/>
      <c r="AJ6296" s="7"/>
      <c r="AK6296" s="7"/>
      <c r="AL6296" s="7"/>
      <c r="AR6296" s="7"/>
      <c r="AT6296" s="7"/>
      <c r="AV6296" s="7"/>
      <c r="AW6296" s="7"/>
      <c r="AX6296" s="7"/>
      <c r="AY6296" s="7"/>
      <c r="AZ6296" s="7"/>
      <c r="BA6296" s="7"/>
      <c r="BI6296" s="7"/>
    </row>
    <row r="6297" spans="10:61" x14ac:dyDescent="0.2">
      <c r="J6297" s="7"/>
      <c r="K6297" s="7"/>
      <c r="L6297" s="7"/>
      <c r="M6297" s="7"/>
      <c r="N6297" s="7"/>
      <c r="W6297" s="7"/>
      <c r="X6297" s="7"/>
      <c r="Y6297" s="7"/>
      <c r="Z6297" s="7"/>
      <c r="AA6297" s="7"/>
      <c r="AB6297" s="7"/>
      <c r="AC6297" s="7"/>
      <c r="AD6297" s="7"/>
      <c r="AE6297" s="7"/>
      <c r="AF6297" s="7"/>
      <c r="AG6297" s="7"/>
      <c r="AH6297" s="7"/>
      <c r="AI6297" s="7"/>
      <c r="AJ6297" s="7"/>
      <c r="AK6297" s="7"/>
      <c r="AL6297" s="7"/>
      <c r="AR6297" s="7"/>
      <c r="AT6297" s="7"/>
      <c r="AV6297" s="7"/>
      <c r="AW6297" s="7"/>
      <c r="AX6297" s="7"/>
      <c r="AY6297" s="7"/>
      <c r="AZ6297" s="7"/>
      <c r="BA6297" s="7"/>
      <c r="BI6297" s="7"/>
    </row>
    <row r="6298" spans="10:61" x14ac:dyDescent="0.2">
      <c r="J6298" s="7"/>
      <c r="K6298" s="7"/>
      <c r="L6298" s="7"/>
      <c r="M6298" s="7"/>
      <c r="N6298" s="7"/>
      <c r="W6298" s="7"/>
      <c r="X6298" s="7"/>
      <c r="Y6298" s="7"/>
      <c r="Z6298" s="7"/>
      <c r="AA6298" s="7"/>
      <c r="AB6298" s="7"/>
      <c r="AC6298" s="7"/>
      <c r="AD6298" s="7"/>
      <c r="AE6298" s="7"/>
      <c r="AF6298" s="7"/>
      <c r="AG6298" s="7"/>
      <c r="AH6298" s="7"/>
      <c r="AI6298" s="7"/>
      <c r="AJ6298" s="7"/>
      <c r="AK6298" s="7"/>
      <c r="AL6298" s="7"/>
      <c r="AR6298" s="7"/>
      <c r="AT6298" s="7"/>
      <c r="AV6298" s="7"/>
      <c r="AW6298" s="7"/>
      <c r="AX6298" s="7"/>
      <c r="AY6298" s="7"/>
      <c r="AZ6298" s="7"/>
      <c r="BA6298" s="7"/>
      <c r="BI6298" s="7"/>
    </row>
    <row r="6299" spans="10:61" x14ac:dyDescent="0.2">
      <c r="J6299" s="7"/>
      <c r="K6299" s="7"/>
      <c r="L6299" s="7"/>
      <c r="M6299" s="7"/>
      <c r="N6299" s="7"/>
      <c r="W6299" s="7"/>
      <c r="X6299" s="7"/>
      <c r="Y6299" s="7"/>
      <c r="Z6299" s="7"/>
      <c r="AA6299" s="7"/>
      <c r="AB6299" s="7"/>
      <c r="AC6299" s="7"/>
      <c r="AD6299" s="7"/>
      <c r="AE6299" s="7"/>
      <c r="AF6299" s="7"/>
      <c r="AG6299" s="7"/>
      <c r="AH6299" s="7"/>
      <c r="AI6299" s="7"/>
      <c r="AJ6299" s="7"/>
      <c r="AK6299" s="7"/>
      <c r="AL6299" s="7"/>
      <c r="AR6299" s="7"/>
      <c r="AT6299" s="7"/>
      <c r="AV6299" s="7"/>
      <c r="AW6299" s="7"/>
      <c r="AX6299" s="7"/>
      <c r="AY6299" s="7"/>
      <c r="AZ6299" s="7"/>
      <c r="BA6299" s="7"/>
      <c r="BI6299" s="7"/>
    </row>
    <row r="6300" spans="10:61" x14ac:dyDescent="0.2">
      <c r="J6300" s="7"/>
      <c r="K6300" s="7"/>
      <c r="L6300" s="7"/>
      <c r="M6300" s="7"/>
      <c r="N6300" s="7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  <c r="AG6300" s="7"/>
      <c r="AH6300" s="7"/>
      <c r="AI6300" s="7"/>
      <c r="AJ6300" s="7"/>
      <c r="AK6300" s="7"/>
      <c r="AL6300" s="7"/>
      <c r="AR6300" s="7"/>
      <c r="AT6300" s="7"/>
      <c r="AV6300" s="7"/>
      <c r="AW6300" s="7"/>
      <c r="AX6300" s="7"/>
      <c r="AY6300" s="7"/>
      <c r="AZ6300" s="7"/>
      <c r="BA6300" s="7"/>
      <c r="BI6300" s="7"/>
    </row>
    <row r="6301" spans="10:61" x14ac:dyDescent="0.2">
      <c r="J6301" s="7"/>
      <c r="K6301" s="7"/>
      <c r="L6301" s="7"/>
      <c r="M6301" s="7"/>
      <c r="N6301" s="7"/>
      <c r="W6301" s="7"/>
      <c r="X6301" s="7"/>
      <c r="Y6301" s="7"/>
      <c r="Z6301" s="7"/>
      <c r="AA6301" s="7"/>
      <c r="AB6301" s="7"/>
      <c r="AC6301" s="7"/>
      <c r="AD6301" s="7"/>
      <c r="AE6301" s="7"/>
      <c r="AF6301" s="7"/>
      <c r="AG6301" s="7"/>
      <c r="AH6301" s="7"/>
      <c r="AI6301" s="7"/>
      <c r="AJ6301" s="7"/>
      <c r="AK6301" s="7"/>
      <c r="AL6301" s="7"/>
      <c r="AR6301" s="7"/>
      <c r="AT6301" s="7"/>
      <c r="AV6301" s="7"/>
      <c r="AW6301" s="7"/>
      <c r="AX6301" s="7"/>
      <c r="AY6301" s="7"/>
      <c r="AZ6301" s="7"/>
      <c r="BA6301" s="7"/>
      <c r="BI6301" s="7"/>
    </row>
    <row r="6302" spans="10:61" x14ac:dyDescent="0.2">
      <c r="J6302" s="7"/>
      <c r="K6302" s="7"/>
      <c r="L6302" s="7"/>
      <c r="M6302" s="7"/>
      <c r="N6302" s="7"/>
      <c r="W6302" s="7"/>
      <c r="X6302" s="7"/>
      <c r="Y6302" s="7"/>
      <c r="Z6302" s="7"/>
      <c r="AA6302" s="7"/>
      <c r="AB6302" s="7"/>
      <c r="AC6302" s="7"/>
      <c r="AD6302" s="7"/>
      <c r="AE6302" s="7"/>
      <c r="AF6302" s="7"/>
      <c r="AG6302" s="7"/>
      <c r="AH6302" s="7"/>
      <c r="AI6302" s="7"/>
      <c r="AJ6302" s="7"/>
      <c r="AK6302" s="7"/>
      <c r="AL6302" s="7"/>
      <c r="AR6302" s="7"/>
      <c r="AT6302" s="7"/>
      <c r="AV6302" s="7"/>
      <c r="AW6302" s="7"/>
      <c r="AX6302" s="7"/>
      <c r="AY6302" s="7"/>
      <c r="AZ6302" s="7"/>
      <c r="BA6302" s="7"/>
      <c r="BI6302" s="7"/>
    </row>
    <row r="6303" spans="10:61" x14ac:dyDescent="0.2">
      <c r="J6303" s="7"/>
      <c r="K6303" s="7"/>
      <c r="L6303" s="7"/>
      <c r="M6303" s="7"/>
      <c r="N6303" s="7"/>
      <c r="W6303" s="7"/>
      <c r="X6303" s="7"/>
      <c r="Y6303" s="7"/>
      <c r="Z6303" s="7"/>
      <c r="AA6303" s="7"/>
      <c r="AB6303" s="7"/>
      <c r="AC6303" s="7"/>
      <c r="AD6303" s="7"/>
      <c r="AE6303" s="7"/>
      <c r="AF6303" s="7"/>
      <c r="AG6303" s="7"/>
      <c r="AH6303" s="7"/>
      <c r="AI6303" s="7"/>
      <c r="AJ6303" s="7"/>
      <c r="AK6303" s="7"/>
      <c r="AL6303" s="7"/>
      <c r="AR6303" s="7"/>
      <c r="AT6303" s="7"/>
      <c r="AV6303" s="7"/>
      <c r="AW6303" s="7"/>
      <c r="AX6303" s="7"/>
      <c r="AY6303" s="7"/>
      <c r="AZ6303" s="7"/>
      <c r="BA6303" s="7"/>
      <c r="BI6303" s="7"/>
    </row>
    <row r="6304" spans="10:61" x14ac:dyDescent="0.2">
      <c r="J6304" s="7"/>
      <c r="K6304" s="7"/>
      <c r="L6304" s="7"/>
      <c r="M6304" s="7"/>
      <c r="N6304" s="7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  <c r="AG6304" s="7"/>
      <c r="AH6304" s="7"/>
      <c r="AI6304" s="7"/>
      <c r="AJ6304" s="7"/>
      <c r="AK6304" s="7"/>
      <c r="AL6304" s="7"/>
      <c r="AR6304" s="7"/>
      <c r="AT6304" s="7"/>
      <c r="AV6304" s="7"/>
      <c r="AW6304" s="7"/>
      <c r="AX6304" s="7"/>
      <c r="AY6304" s="7"/>
      <c r="AZ6304" s="7"/>
      <c r="BA6304" s="7"/>
      <c r="BI6304" s="7"/>
    </row>
    <row r="6305" spans="10:61" x14ac:dyDescent="0.2">
      <c r="J6305" s="7"/>
      <c r="K6305" s="7"/>
      <c r="L6305" s="7"/>
      <c r="M6305" s="7"/>
      <c r="N6305" s="7"/>
      <c r="W6305" s="7"/>
      <c r="X6305" s="7"/>
      <c r="Y6305" s="7"/>
      <c r="Z6305" s="7"/>
      <c r="AA6305" s="7"/>
      <c r="AB6305" s="7"/>
      <c r="AC6305" s="7"/>
      <c r="AD6305" s="7"/>
      <c r="AE6305" s="7"/>
      <c r="AF6305" s="7"/>
      <c r="AG6305" s="7"/>
      <c r="AH6305" s="7"/>
      <c r="AI6305" s="7"/>
      <c r="AJ6305" s="7"/>
      <c r="AK6305" s="7"/>
      <c r="AL6305" s="7"/>
      <c r="AR6305" s="7"/>
      <c r="AT6305" s="7"/>
      <c r="AV6305" s="7"/>
      <c r="AW6305" s="7"/>
      <c r="AX6305" s="7"/>
      <c r="AY6305" s="7"/>
      <c r="AZ6305" s="7"/>
      <c r="BA6305" s="7"/>
      <c r="BI6305" s="7"/>
    </row>
    <row r="6306" spans="10:61" x14ac:dyDescent="0.2">
      <c r="J6306" s="7"/>
      <c r="K6306" s="7"/>
      <c r="L6306" s="7"/>
      <c r="M6306" s="7"/>
      <c r="N6306" s="7"/>
      <c r="W6306" s="7"/>
      <c r="X6306" s="7"/>
      <c r="Y6306" s="7"/>
      <c r="Z6306" s="7"/>
      <c r="AA6306" s="7"/>
      <c r="AB6306" s="7"/>
      <c r="AC6306" s="7"/>
      <c r="AD6306" s="7"/>
      <c r="AE6306" s="7"/>
      <c r="AF6306" s="7"/>
      <c r="AG6306" s="7"/>
      <c r="AH6306" s="7"/>
      <c r="AI6306" s="7"/>
      <c r="AJ6306" s="7"/>
      <c r="AK6306" s="7"/>
      <c r="AL6306" s="7"/>
      <c r="AR6306" s="7"/>
      <c r="AT6306" s="7"/>
      <c r="AV6306" s="7"/>
      <c r="AW6306" s="7"/>
      <c r="AX6306" s="7"/>
      <c r="AY6306" s="7"/>
      <c r="AZ6306" s="7"/>
      <c r="BA6306" s="7"/>
      <c r="BI6306" s="7"/>
    </row>
    <row r="6307" spans="10:61" x14ac:dyDescent="0.2">
      <c r="J6307" s="7"/>
      <c r="K6307" s="7"/>
      <c r="L6307" s="7"/>
      <c r="M6307" s="7"/>
      <c r="N6307" s="7"/>
      <c r="W6307" s="7"/>
      <c r="X6307" s="7"/>
      <c r="Y6307" s="7"/>
      <c r="Z6307" s="7"/>
      <c r="AA6307" s="7"/>
      <c r="AB6307" s="7"/>
      <c r="AC6307" s="7"/>
      <c r="AD6307" s="7"/>
      <c r="AE6307" s="7"/>
      <c r="AF6307" s="7"/>
      <c r="AG6307" s="7"/>
      <c r="AH6307" s="7"/>
      <c r="AI6307" s="7"/>
      <c r="AJ6307" s="7"/>
      <c r="AK6307" s="7"/>
      <c r="AL6307" s="7"/>
      <c r="AR6307" s="7"/>
      <c r="AT6307" s="7"/>
      <c r="AV6307" s="7"/>
      <c r="AW6307" s="7"/>
      <c r="AX6307" s="7"/>
      <c r="AY6307" s="7"/>
      <c r="AZ6307" s="7"/>
      <c r="BA6307" s="7"/>
      <c r="BI6307" s="7"/>
    </row>
    <row r="6308" spans="10:61" x14ac:dyDescent="0.2">
      <c r="J6308" s="7"/>
      <c r="K6308" s="7"/>
      <c r="L6308" s="7"/>
      <c r="M6308" s="7"/>
      <c r="N6308" s="7"/>
      <c r="W6308" s="7"/>
      <c r="X6308" s="7"/>
      <c r="Y6308" s="7"/>
      <c r="Z6308" s="7"/>
      <c r="AA6308" s="7"/>
      <c r="AB6308" s="7"/>
      <c r="AC6308" s="7"/>
      <c r="AD6308" s="7"/>
      <c r="AE6308" s="7"/>
      <c r="AF6308" s="7"/>
      <c r="AG6308" s="7"/>
      <c r="AH6308" s="7"/>
      <c r="AI6308" s="7"/>
      <c r="AJ6308" s="7"/>
      <c r="AK6308" s="7"/>
      <c r="AL6308" s="7"/>
      <c r="AR6308" s="7"/>
      <c r="AT6308" s="7"/>
      <c r="AV6308" s="7"/>
      <c r="AW6308" s="7"/>
      <c r="AX6308" s="7"/>
      <c r="AY6308" s="7"/>
      <c r="AZ6308" s="7"/>
      <c r="BA6308" s="7"/>
      <c r="BI6308" s="7"/>
    </row>
    <row r="6309" spans="10:61" x14ac:dyDescent="0.2">
      <c r="J6309" s="7"/>
      <c r="K6309" s="7"/>
      <c r="L6309" s="7"/>
      <c r="M6309" s="7"/>
      <c r="N6309" s="7"/>
      <c r="W6309" s="7"/>
      <c r="X6309" s="7"/>
      <c r="Y6309" s="7"/>
      <c r="Z6309" s="7"/>
      <c r="AA6309" s="7"/>
      <c r="AB6309" s="7"/>
      <c r="AC6309" s="7"/>
      <c r="AD6309" s="7"/>
      <c r="AE6309" s="7"/>
      <c r="AF6309" s="7"/>
      <c r="AG6309" s="7"/>
      <c r="AH6309" s="7"/>
      <c r="AI6309" s="7"/>
      <c r="AJ6309" s="7"/>
      <c r="AK6309" s="7"/>
      <c r="AL6309" s="7"/>
      <c r="AR6309" s="7"/>
      <c r="AT6309" s="7"/>
      <c r="AV6309" s="7"/>
      <c r="AW6309" s="7"/>
      <c r="AX6309" s="7"/>
      <c r="AY6309" s="7"/>
      <c r="AZ6309" s="7"/>
      <c r="BA6309" s="7"/>
      <c r="BI6309" s="7"/>
    </row>
    <row r="6310" spans="10:61" x14ac:dyDescent="0.2">
      <c r="J6310" s="7"/>
      <c r="K6310" s="7"/>
      <c r="L6310" s="7"/>
      <c r="M6310" s="7"/>
      <c r="N6310" s="7"/>
      <c r="W6310" s="7"/>
      <c r="X6310" s="7"/>
      <c r="Y6310" s="7"/>
      <c r="Z6310" s="7"/>
      <c r="AA6310" s="7"/>
      <c r="AB6310" s="7"/>
      <c r="AC6310" s="7"/>
      <c r="AD6310" s="7"/>
      <c r="AE6310" s="7"/>
      <c r="AF6310" s="7"/>
      <c r="AG6310" s="7"/>
      <c r="AH6310" s="7"/>
      <c r="AI6310" s="7"/>
      <c r="AJ6310" s="7"/>
      <c r="AK6310" s="7"/>
      <c r="AL6310" s="7"/>
      <c r="AR6310" s="7"/>
      <c r="AT6310" s="7"/>
      <c r="AV6310" s="7"/>
      <c r="AW6310" s="7"/>
      <c r="AX6310" s="7"/>
      <c r="AY6310" s="7"/>
      <c r="AZ6310" s="7"/>
      <c r="BA6310" s="7"/>
      <c r="BI6310" s="7"/>
    </row>
    <row r="6311" spans="10:61" x14ac:dyDescent="0.2">
      <c r="J6311" s="7"/>
      <c r="K6311" s="7"/>
      <c r="L6311" s="7"/>
      <c r="M6311" s="7"/>
      <c r="N6311" s="7"/>
      <c r="W6311" s="7"/>
      <c r="X6311" s="7"/>
      <c r="Y6311" s="7"/>
      <c r="Z6311" s="7"/>
      <c r="AA6311" s="7"/>
      <c r="AB6311" s="7"/>
      <c r="AC6311" s="7"/>
      <c r="AD6311" s="7"/>
      <c r="AE6311" s="7"/>
      <c r="AF6311" s="7"/>
      <c r="AG6311" s="7"/>
      <c r="AH6311" s="7"/>
      <c r="AI6311" s="7"/>
      <c r="AJ6311" s="7"/>
      <c r="AK6311" s="7"/>
      <c r="AL6311" s="7"/>
      <c r="AR6311" s="7"/>
      <c r="AT6311" s="7"/>
      <c r="AV6311" s="7"/>
      <c r="AW6311" s="7"/>
      <c r="AX6311" s="7"/>
      <c r="AY6311" s="7"/>
      <c r="AZ6311" s="7"/>
      <c r="BA6311" s="7"/>
      <c r="BI6311" s="7"/>
    </row>
    <row r="6312" spans="10:61" x14ac:dyDescent="0.2">
      <c r="J6312" s="7"/>
      <c r="K6312" s="7"/>
      <c r="L6312" s="7"/>
      <c r="M6312" s="7"/>
      <c r="N6312" s="7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  <c r="AG6312" s="7"/>
      <c r="AH6312" s="7"/>
      <c r="AI6312" s="7"/>
      <c r="AJ6312" s="7"/>
      <c r="AK6312" s="7"/>
      <c r="AL6312" s="7"/>
      <c r="AR6312" s="7"/>
      <c r="AT6312" s="7"/>
      <c r="AV6312" s="7"/>
      <c r="AW6312" s="7"/>
      <c r="AX6312" s="7"/>
      <c r="AY6312" s="7"/>
      <c r="AZ6312" s="7"/>
      <c r="BA6312" s="7"/>
      <c r="BI6312" s="7"/>
    </row>
    <row r="6313" spans="10:61" x14ac:dyDescent="0.2">
      <c r="J6313" s="7"/>
      <c r="K6313" s="7"/>
      <c r="L6313" s="7"/>
      <c r="M6313" s="7"/>
      <c r="N6313" s="7"/>
      <c r="W6313" s="7"/>
      <c r="X6313" s="7"/>
      <c r="Y6313" s="7"/>
      <c r="Z6313" s="7"/>
      <c r="AA6313" s="7"/>
      <c r="AB6313" s="7"/>
      <c r="AC6313" s="7"/>
      <c r="AD6313" s="7"/>
      <c r="AE6313" s="7"/>
      <c r="AF6313" s="7"/>
      <c r="AG6313" s="7"/>
      <c r="AH6313" s="7"/>
      <c r="AI6313" s="7"/>
      <c r="AJ6313" s="7"/>
      <c r="AK6313" s="7"/>
      <c r="AL6313" s="7"/>
      <c r="AR6313" s="7"/>
      <c r="AT6313" s="7"/>
      <c r="AV6313" s="7"/>
      <c r="AW6313" s="7"/>
      <c r="AX6313" s="7"/>
      <c r="AY6313" s="7"/>
      <c r="AZ6313" s="7"/>
      <c r="BA6313" s="7"/>
      <c r="BI6313" s="7"/>
    </row>
    <row r="6314" spans="10:61" x14ac:dyDescent="0.2">
      <c r="J6314" s="7"/>
      <c r="K6314" s="7"/>
      <c r="L6314" s="7"/>
      <c r="M6314" s="7"/>
      <c r="N6314" s="7"/>
      <c r="W6314" s="7"/>
      <c r="X6314" s="7"/>
      <c r="Y6314" s="7"/>
      <c r="Z6314" s="7"/>
      <c r="AA6314" s="7"/>
      <c r="AB6314" s="7"/>
      <c r="AC6314" s="7"/>
      <c r="AD6314" s="7"/>
      <c r="AE6314" s="7"/>
      <c r="AF6314" s="7"/>
      <c r="AG6314" s="7"/>
      <c r="AH6314" s="7"/>
      <c r="AI6314" s="7"/>
      <c r="AJ6314" s="7"/>
      <c r="AK6314" s="7"/>
      <c r="AL6314" s="7"/>
      <c r="AR6314" s="7"/>
      <c r="AT6314" s="7"/>
      <c r="AV6314" s="7"/>
      <c r="AW6314" s="7"/>
      <c r="AX6314" s="7"/>
      <c r="AY6314" s="7"/>
      <c r="AZ6314" s="7"/>
      <c r="BA6314" s="7"/>
      <c r="BI6314" s="7"/>
    </row>
    <row r="6315" spans="10:61" x14ac:dyDescent="0.2">
      <c r="J6315" s="7"/>
      <c r="K6315" s="7"/>
      <c r="L6315" s="7"/>
      <c r="M6315" s="7"/>
      <c r="N6315" s="7"/>
      <c r="W6315" s="7"/>
      <c r="X6315" s="7"/>
      <c r="Y6315" s="7"/>
      <c r="Z6315" s="7"/>
      <c r="AA6315" s="7"/>
      <c r="AB6315" s="7"/>
      <c r="AC6315" s="7"/>
      <c r="AD6315" s="7"/>
      <c r="AE6315" s="7"/>
      <c r="AF6315" s="7"/>
      <c r="AG6315" s="7"/>
      <c r="AH6315" s="7"/>
      <c r="AI6315" s="7"/>
      <c r="AJ6315" s="7"/>
      <c r="AK6315" s="7"/>
      <c r="AL6315" s="7"/>
      <c r="AR6315" s="7"/>
      <c r="AT6315" s="7"/>
      <c r="AV6315" s="7"/>
      <c r="AW6315" s="7"/>
      <c r="AX6315" s="7"/>
      <c r="AY6315" s="7"/>
      <c r="AZ6315" s="7"/>
      <c r="BA6315" s="7"/>
      <c r="BI6315" s="7"/>
    </row>
    <row r="6316" spans="10:61" x14ac:dyDescent="0.2">
      <c r="J6316" s="7"/>
      <c r="K6316" s="7"/>
      <c r="L6316" s="7"/>
      <c r="M6316" s="7"/>
      <c r="N6316" s="7"/>
      <c r="W6316" s="7"/>
      <c r="X6316" s="7"/>
      <c r="Y6316" s="7"/>
      <c r="Z6316" s="7"/>
      <c r="AA6316" s="7"/>
      <c r="AB6316" s="7"/>
      <c r="AC6316" s="7"/>
      <c r="AD6316" s="7"/>
      <c r="AE6316" s="7"/>
      <c r="AF6316" s="7"/>
      <c r="AG6316" s="7"/>
      <c r="AH6316" s="7"/>
      <c r="AI6316" s="7"/>
      <c r="AJ6316" s="7"/>
      <c r="AK6316" s="7"/>
      <c r="AL6316" s="7"/>
      <c r="AR6316" s="7"/>
      <c r="AT6316" s="7"/>
      <c r="AV6316" s="7"/>
      <c r="AW6316" s="7"/>
      <c r="AX6316" s="7"/>
      <c r="AY6316" s="7"/>
      <c r="AZ6316" s="7"/>
      <c r="BA6316" s="7"/>
      <c r="BI6316" s="7"/>
    </row>
    <row r="6317" spans="10:61" x14ac:dyDescent="0.2">
      <c r="J6317" s="7"/>
      <c r="K6317" s="7"/>
      <c r="L6317" s="7"/>
      <c r="M6317" s="7"/>
      <c r="N6317" s="7"/>
      <c r="W6317" s="7"/>
      <c r="X6317" s="7"/>
      <c r="Y6317" s="7"/>
      <c r="Z6317" s="7"/>
      <c r="AA6317" s="7"/>
      <c r="AB6317" s="7"/>
      <c r="AC6317" s="7"/>
      <c r="AD6317" s="7"/>
      <c r="AE6317" s="7"/>
      <c r="AF6317" s="7"/>
      <c r="AG6317" s="7"/>
      <c r="AH6317" s="7"/>
      <c r="AI6317" s="7"/>
      <c r="AJ6317" s="7"/>
      <c r="AK6317" s="7"/>
      <c r="AL6317" s="7"/>
      <c r="AR6317" s="7"/>
      <c r="AT6317" s="7"/>
      <c r="AV6317" s="7"/>
      <c r="AW6317" s="7"/>
      <c r="AX6317" s="7"/>
      <c r="AY6317" s="7"/>
      <c r="AZ6317" s="7"/>
      <c r="BA6317" s="7"/>
      <c r="BI6317" s="7"/>
    </row>
    <row r="6318" spans="10:61" x14ac:dyDescent="0.2">
      <c r="J6318" s="7"/>
      <c r="K6318" s="7"/>
      <c r="L6318" s="7"/>
      <c r="M6318" s="7"/>
      <c r="N6318" s="7"/>
      <c r="W6318" s="7"/>
      <c r="X6318" s="7"/>
      <c r="Y6318" s="7"/>
      <c r="Z6318" s="7"/>
      <c r="AA6318" s="7"/>
      <c r="AB6318" s="7"/>
      <c r="AC6318" s="7"/>
      <c r="AD6318" s="7"/>
      <c r="AE6318" s="7"/>
      <c r="AF6318" s="7"/>
      <c r="AG6318" s="7"/>
      <c r="AH6318" s="7"/>
      <c r="AI6318" s="7"/>
      <c r="AJ6318" s="7"/>
      <c r="AK6318" s="7"/>
      <c r="AL6318" s="7"/>
      <c r="AR6318" s="7"/>
      <c r="AT6318" s="7"/>
      <c r="AV6318" s="7"/>
      <c r="AW6318" s="7"/>
      <c r="AX6318" s="7"/>
      <c r="AY6318" s="7"/>
      <c r="AZ6318" s="7"/>
      <c r="BA6318" s="7"/>
      <c r="BI6318" s="7"/>
    </row>
    <row r="6319" spans="10:61" x14ac:dyDescent="0.2">
      <c r="J6319" s="7"/>
      <c r="K6319" s="7"/>
      <c r="L6319" s="7"/>
      <c r="M6319" s="7"/>
      <c r="N6319" s="7"/>
      <c r="W6319" s="7"/>
      <c r="X6319" s="7"/>
      <c r="Y6319" s="7"/>
      <c r="Z6319" s="7"/>
      <c r="AA6319" s="7"/>
      <c r="AB6319" s="7"/>
      <c r="AC6319" s="7"/>
      <c r="AD6319" s="7"/>
      <c r="AE6319" s="7"/>
      <c r="AF6319" s="7"/>
      <c r="AG6319" s="7"/>
      <c r="AH6319" s="7"/>
      <c r="AI6319" s="7"/>
      <c r="AJ6319" s="7"/>
      <c r="AK6319" s="7"/>
      <c r="AL6319" s="7"/>
      <c r="AR6319" s="7"/>
      <c r="AT6319" s="7"/>
      <c r="AV6319" s="7"/>
      <c r="AW6319" s="7"/>
      <c r="AX6319" s="7"/>
      <c r="AY6319" s="7"/>
      <c r="AZ6319" s="7"/>
      <c r="BA6319" s="7"/>
      <c r="BI6319" s="7"/>
    </row>
    <row r="6320" spans="10:61" x14ac:dyDescent="0.2">
      <c r="J6320" s="7"/>
      <c r="K6320" s="7"/>
      <c r="L6320" s="7"/>
      <c r="M6320" s="7"/>
      <c r="N6320" s="7"/>
      <c r="W6320" s="7"/>
      <c r="X6320" s="7"/>
      <c r="Y6320" s="7"/>
      <c r="Z6320" s="7"/>
      <c r="AA6320" s="7"/>
      <c r="AB6320" s="7"/>
      <c r="AC6320" s="7"/>
      <c r="AD6320" s="7"/>
      <c r="AE6320" s="7"/>
      <c r="AF6320" s="7"/>
      <c r="AG6320" s="7"/>
      <c r="AH6320" s="7"/>
      <c r="AI6320" s="7"/>
      <c r="AJ6320" s="7"/>
      <c r="AK6320" s="7"/>
      <c r="AL6320" s="7"/>
      <c r="AR6320" s="7"/>
      <c r="AT6320" s="7"/>
      <c r="AV6320" s="7"/>
      <c r="AW6320" s="7"/>
      <c r="AX6320" s="7"/>
      <c r="AY6320" s="7"/>
      <c r="AZ6320" s="7"/>
      <c r="BA6320" s="7"/>
      <c r="BI6320" s="7"/>
    </row>
    <row r="6321" spans="10:61" x14ac:dyDescent="0.2">
      <c r="J6321" s="7"/>
      <c r="K6321" s="7"/>
      <c r="L6321" s="7"/>
      <c r="M6321" s="7"/>
      <c r="N6321" s="7"/>
      <c r="W6321" s="7"/>
      <c r="X6321" s="7"/>
      <c r="Y6321" s="7"/>
      <c r="Z6321" s="7"/>
      <c r="AA6321" s="7"/>
      <c r="AB6321" s="7"/>
      <c r="AC6321" s="7"/>
      <c r="AD6321" s="7"/>
      <c r="AE6321" s="7"/>
      <c r="AF6321" s="7"/>
      <c r="AG6321" s="7"/>
      <c r="AH6321" s="7"/>
      <c r="AI6321" s="7"/>
      <c r="AJ6321" s="7"/>
      <c r="AK6321" s="7"/>
      <c r="AL6321" s="7"/>
      <c r="AR6321" s="7"/>
      <c r="AT6321" s="7"/>
      <c r="AV6321" s="7"/>
      <c r="AW6321" s="7"/>
      <c r="AX6321" s="7"/>
      <c r="AY6321" s="7"/>
      <c r="AZ6321" s="7"/>
      <c r="BA6321" s="7"/>
      <c r="BI6321" s="7"/>
    </row>
    <row r="6322" spans="10:61" x14ac:dyDescent="0.2">
      <c r="J6322" s="7"/>
      <c r="K6322" s="7"/>
      <c r="L6322" s="7"/>
      <c r="M6322" s="7"/>
      <c r="N6322" s="7"/>
      <c r="W6322" s="7"/>
      <c r="X6322" s="7"/>
      <c r="Y6322" s="7"/>
      <c r="Z6322" s="7"/>
      <c r="AA6322" s="7"/>
      <c r="AB6322" s="7"/>
      <c r="AC6322" s="7"/>
      <c r="AD6322" s="7"/>
      <c r="AE6322" s="7"/>
      <c r="AF6322" s="7"/>
      <c r="AG6322" s="7"/>
      <c r="AH6322" s="7"/>
      <c r="AI6322" s="7"/>
      <c r="AJ6322" s="7"/>
      <c r="AK6322" s="7"/>
      <c r="AL6322" s="7"/>
      <c r="AR6322" s="7"/>
      <c r="AT6322" s="7"/>
      <c r="AV6322" s="7"/>
      <c r="AW6322" s="7"/>
      <c r="AX6322" s="7"/>
      <c r="AY6322" s="7"/>
      <c r="AZ6322" s="7"/>
      <c r="BA6322" s="7"/>
      <c r="BI6322" s="7"/>
    </row>
    <row r="6323" spans="10:61" x14ac:dyDescent="0.2">
      <c r="J6323" s="7"/>
      <c r="K6323" s="7"/>
      <c r="L6323" s="7"/>
      <c r="M6323" s="7"/>
      <c r="N6323" s="7"/>
      <c r="W6323" s="7"/>
      <c r="X6323" s="7"/>
      <c r="Y6323" s="7"/>
      <c r="Z6323" s="7"/>
      <c r="AA6323" s="7"/>
      <c r="AB6323" s="7"/>
      <c r="AC6323" s="7"/>
      <c r="AD6323" s="7"/>
      <c r="AE6323" s="7"/>
      <c r="AF6323" s="7"/>
      <c r="AG6323" s="7"/>
      <c r="AH6323" s="7"/>
      <c r="AI6323" s="7"/>
      <c r="AJ6323" s="7"/>
      <c r="AK6323" s="7"/>
      <c r="AL6323" s="7"/>
      <c r="AR6323" s="7"/>
      <c r="AT6323" s="7"/>
      <c r="AV6323" s="7"/>
      <c r="AW6323" s="7"/>
      <c r="AX6323" s="7"/>
      <c r="AY6323" s="7"/>
      <c r="AZ6323" s="7"/>
      <c r="BA6323" s="7"/>
      <c r="BI6323" s="7"/>
    </row>
    <row r="6324" spans="10:61" x14ac:dyDescent="0.2">
      <c r="J6324" s="7"/>
      <c r="K6324" s="7"/>
      <c r="L6324" s="7"/>
      <c r="M6324" s="7"/>
      <c r="N6324" s="7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  <c r="AG6324" s="7"/>
      <c r="AH6324" s="7"/>
      <c r="AI6324" s="7"/>
      <c r="AJ6324" s="7"/>
      <c r="AK6324" s="7"/>
      <c r="AL6324" s="7"/>
      <c r="AR6324" s="7"/>
      <c r="AT6324" s="7"/>
      <c r="AV6324" s="7"/>
      <c r="AW6324" s="7"/>
      <c r="AX6324" s="7"/>
      <c r="AY6324" s="7"/>
      <c r="AZ6324" s="7"/>
      <c r="BA6324" s="7"/>
      <c r="BI6324" s="7"/>
    </row>
    <row r="6325" spans="10:61" x14ac:dyDescent="0.2">
      <c r="J6325" s="7"/>
      <c r="K6325" s="7"/>
      <c r="L6325" s="7"/>
      <c r="M6325" s="7"/>
      <c r="N6325" s="7"/>
      <c r="W6325" s="7"/>
      <c r="X6325" s="7"/>
      <c r="Y6325" s="7"/>
      <c r="Z6325" s="7"/>
      <c r="AA6325" s="7"/>
      <c r="AB6325" s="7"/>
      <c r="AC6325" s="7"/>
      <c r="AD6325" s="7"/>
      <c r="AE6325" s="7"/>
      <c r="AF6325" s="7"/>
      <c r="AG6325" s="7"/>
      <c r="AH6325" s="7"/>
      <c r="AI6325" s="7"/>
      <c r="AJ6325" s="7"/>
      <c r="AK6325" s="7"/>
      <c r="AL6325" s="7"/>
      <c r="AR6325" s="7"/>
      <c r="AT6325" s="7"/>
      <c r="AV6325" s="7"/>
      <c r="AW6325" s="7"/>
      <c r="AX6325" s="7"/>
      <c r="AY6325" s="7"/>
      <c r="AZ6325" s="7"/>
      <c r="BA6325" s="7"/>
      <c r="BI6325" s="7"/>
    </row>
    <row r="6326" spans="10:61" x14ac:dyDescent="0.2">
      <c r="J6326" s="7"/>
      <c r="K6326" s="7"/>
      <c r="L6326" s="7"/>
      <c r="M6326" s="7"/>
      <c r="N6326" s="7"/>
      <c r="W6326" s="7"/>
      <c r="X6326" s="7"/>
      <c r="Y6326" s="7"/>
      <c r="Z6326" s="7"/>
      <c r="AA6326" s="7"/>
      <c r="AB6326" s="7"/>
      <c r="AC6326" s="7"/>
      <c r="AD6326" s="7"/>
      <c r="AE6326" s="7"/>
      <c r="AF6326" s="7"/>
      <c r="AG6326" s="7"/>
      <c r="AH6326" s="7"/>
      <c r="AI6326" s="7"/>
      <c r="AJ6326" s="7"/>
      <c r="AK6326" s="7"/>
      <c r="AL6326" s="7"/>
      <c r="AR6326" s="7"/>
      <c r="AT6326" s="7"/>
      <c r="AV6326" s="7"/>
      <c r="AW6326" s="7"/>
      <c r="AX6326" s="7"/>
      <c r="AY6326" s="7"/>
      <c r="AZ6326" s="7"/>
      <c r="BA6326" s="7"/>
      <c r="BI6326" s="7"/>
    </row>
    <row r="6327" spans="10:61" x14ac:dyDescent="0.2">
      <c r="J6327" s="7"/>
      <c r="K6327" s="7"/>
      <c r="L6327" s="7"/>
      <c r="M6327" s="7"/>
      <c r="N6327" s="7"/>
      <c r="W6327" s="7"/>
      <c r="X6327" s="7"/>
      <c r="Y6327" s="7"/>
      <c r="Z6327" s="7"/>
      <c r="AA6327" s="7"/>
      <c r="AB6327" s="7"/>
      <c r="AC6327" s="7"/>
      <c r="AD6327" s="7"/>
      <c r="AE6327" s="7"/>
      <c r="AF6327" s="7"/>
      <c r="AG6327" s="7"/>
      <c r="AH6327" s="7"/>
      <c r="AI6327" s="7"/>
      <c r="AJ6327" s="7"/>
      <c r="AK6327" s="7"/>
      <c r="AL6327" s="7"/>
      <c r="AR6327" s="7"/>
      <c r="AT6327" s="7"/>
      <c r="AV6327" s="7"/>
      <c r="AW6327" s="7"/>
      <c r="AX6327" s="7"/>
      <c r="AY6327" s="7"/>
      <c r="AZ6327" s="7"/>
      <c r="BA6327" s="7"/>
      <c r="BI6327" s="7"/>
    </row>
    <row r="6328" spans="10:61" x14ac:dyDescent="0.2">
      <c r="J6328" s="7"/>
      <c r="K6328" s="7"/>
      <c r="L6328" s="7"/>
      <c r="M6328" s="7"/>
      <c r="N6328" s="7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  <c r="AG6328" s="7"/>
      <c r="AH6328" s="7"/>
      <c r="AI6328" s="7"/>
      <c r="AJ6328" s="7"/>
      <c r="AK6328" s="7"/>
      <c r="AL6328" s="7"/>
      <c r="AR6328" s="7"/>
      <c r="AT6328" s="7"/>
      <c r="AV6328" s="7"/>
      <c r="AW6328" s="7"/>
      <c r="AX6328" s="7"/>
      <c r="AY6328" s="7"/>
      <c r="AZ6328" s="7"/>
      <c r="BA6328" s="7"/>
      <c r="BI6328" s="7"/>
    </row>
    <row r="6329" spans="10:61" x14ac:dyDescent="0.2">
      <c r="J6329" s="7"/>
      <c r="K6329" s="7"/>
      <c r="L6329" s="7"/>
      <c r="M6329" s="7"/>
      <c r="N6329" s="7"/>
      <c r="W6329" s="7"/>
      <c r="X6329" s="7"/>
      <c r="Y6329" s="7"/>
      <c r="Z6329" s="7"/>
      <c r="AA6329" s="7"/>
      <c r="AB6329" s="7"/>
      <c r="AC6329" s="7"/>
      <c r="AD6329" s="7"/>
      <c r="AE6329" s="7"/>
      <c r="AF6329" s="7"/>
      <c r="AG6329" s="7"/>
      <c r="AH6329" s="7"/>
      <c r="AI6329" s="7"/>
      <c r="AJ6329" s="7"/>
      <c r="AK6329" s="7"/>
      <c r="AL6329" s="7"/>
      <c r="AR6329" s="7"/>
      <c r="AT6329" s="7"/>
      <c r="AV6329" s="7"/>
      <c r="AW6329" s="7"/>
      <c r="AX6329" s="7"/>
      <c r="AY6329" s="7"/>
      <c r="AZ6329" s="7"/>
      <c r="BA6329" s="7"/>
      <c r="BI6329" s="7"/>
    </row>
    <row r="6330" spans="10:61" x14ac:dyDescent="0.2">
      <c r="J6330" s="7"/>
      <c r="K6330" s="7"/>
      <c r="L6330" s="7"/>
      <c r="M6330" s="7"/>
      <c r="N6330" s="7"/>
      <c r="W6330" s="7"/>
      <c r="X6330" s="7"/>
      <c r="Y6330" s="7"/>
      <c r="Z6330" s="7"/>
      <c r="AA6330" s="7"/>
      <c r="AB6330" s="7"/>
      <c r="AC6330" s="7"/>
      <c r="AD6330" s="7"/>
      <c r="AE6330" s="7"/>
      <c r="AF6330" s="7"/>
      <c r="AG6330" s="7"/>
      <c r="AH6330" s="7"/>
      <c r="AI6330" s="7"/>
      <c r="AJ6330" s="7"/>
      <c r="AK6330" s="7"/>
      <c r="AL6330" s="7"/>
      <c r="AR6330" s="7"/>
      <c r="AT6330" s="7"/>
      <c r="AV6330" s="7"/>
      <c r="AW6330" s="7"/>
      <c r="AX6330" s="7"/>
      <c r="AY6330" s="7"/>
      <c r="AZ6330" s="7"/>
      <c r="BA6330" s="7"/>
      <c r="BI6330" s="7"/>
    </row>
    <row r="6331" spans="10:61" x14ac:dyDescent="0.2">
      <c r="J6331" s="7"/>
      <c r="K6331" s="7"/>
      <c r="L6331" s="7"/>
      <c r="M6331" s="7"/>
      <c r="N6331" s="7"/>
      <c r="W6331" s="7"/>
      <c r="X6331" s="7"/>
      <c r="Y6331" s="7"/>
      <c r="Z6331" s="7"/>
      <c r="AA6331" s="7"/>
      <c r="AB6331" s="7"/>
      <c r="AC6331" s="7"/>
      <c r="AD6331" s="7"/>
      <c r="AE6331" s="7"/>
      <c r="AF6331" s="7"/>
      <c r="AG6331" s="7"/>
      <c r="AH6331" s="7"/>
      <c r="AI6331" s="7"/>
      <c r="AJ6331" s="7"/>
      <c r="AK6331" s="7"/>
      <c r="AL6331" s="7"/>
      <c r="AR6331" s="7"/>
      <c r="AT6331" s="7"/>
      <c r="AV6331" s="7"/>
      <c r="AW6331" s="7"/>
      <c r="AX6331" s="7"/>
      <c r="AY6331" s="7"/>
      <c r="AZ6331" s="7"/>
      <c r="BA6331" s="7"/>
      <c r="BI6331" s="7"/>
    </row>
    <row r="6332" spans="10:61" x14ac:dyDescent="0.2">
      <c r="J6332" s="7"/>
      <c r="K6332" s="7"/>
      <c r="L6332" s="7"/>
      <c r="M6332" s="7"/>
      <c r="N6332" s="7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  <c r="AG6332" s="7"/>
      <c r="AH6332" s="7"/>
      <c r="AI6332" s="7"/>
      <c r="AJ6332" s="7"/>
      <c r="AK6332" s="7"/>
      <c r="AL6332" s="7"/>
      <c r="AR6332" s="7"/>
      <c r="AT6332" s="7"/>
      <c r="AV6332" s="7"/>
      <c r="AW6332" s="7"/>
      <c r="AX6332" s="7"/>
      <c r="AY6332" s="7"/>
      <c r="AZ6332" s="7"/>
      <c r="BA6332" s="7"/>
      <c r="BI6332" s="7"/>
    </row>
    <row r="6333" spans="10:61" x14ac:dyDescent="0.2">
      <c r="J6333" s="7"/>
      <c r="K6333" s="7"/>
      <c r="L6333" s="7"/>
      <c r="M6333" s="7"/>
      <c r="N6333" s="7"/>
      <c r="W6333" s="7"/>
      <c r="X6333" s="7"/>
      <c r="Y6333" s="7"/>
      <c r="Z6333" s="7"/>
      <c r="AA6333" s="7"/>
      <c r="AB6333" s="7"/>
      <c r="AC6333" s="7"/>
      <c r="AD6333" s="7"/>
      <c r="AE6333" s="7"/>
      <c r="AF6333" s="7"/>
      <c r="AG6333" s="7"/>
      <c r="AH6333" s="7"/>
      <c r="AI6333" s="7"/>
      <c r="AJ6333" s="7"/>
      <c r="AK6333" s="7"/>
      <c r="AL6333" s="7"/>
      <c r="AR6333" s="7"/>
      <c r="AT6333" s="7"/>
      <c r="AV6333" s="7"/>
      <c r="AW6333" s="7"/>
      <c r="AX6333" s="7"/>
      <c r="AY6333" s="7"/>
      <c r="AZ6333" s="7"/>
      <c r="BA6333" s="7"/>
      <c r="BI6333" s="7"/>
    </row>
    <row r="6334" spans="10:61" x14ac:dyDescent="0.2">
      <c r="J6334" s="7"/>
      <c r="K6334" s="7"/>
      <c r="L6334" s="7"/>
      <c r="M6334" s="7"/>
      <c r="N6334" s="7"/>
      <c r="W6334" s="7"/>
      <c r="X6334" s="7"/>
      <c r="Y6334" s="7"/>
      <c r="Z6334" s="7"/>
      <c r="AA6334" s="7"/>
      <c r="AB6334" s="7"/>
      <c r="AC6334" s="7"/>
      <c r="AD6334" s="7"/>
      <c r="AE6334" s="7"/>
      <c r="AF6334" s="7"/>
      <c r="AG6334" s="7"/>
      <c r="AH6334" s="7"/>
      <c r="AI6334" s="7"/>
      <c r="AJ6334" s="7"/>
      <c r="AK6334" s="7"/>
      <c r="AL6334" s="7"/>
      <c r="AR6334" s="7"/>
      <c r="AT6334" s="7"/>
      <c r="AV6334" s="7"/>
      <c r="AW6334" s="7"/>
      <c r="AX6334" s="7"/>
      <c r="AY6334" s="7"/>
      <c r="AZ6334" s="7"/>
      <c r="BA6334" s="7"/>
      <c r="BI6334" s="7"/>
    </row>
    <row r="6335" spans="10:61" x14ac:dyDescent="0.2">
      <c r="J6335" s="7"/>
      <c r="K6335" s="7"/>
      <c r="L6335" s="7"/>
      <c r="M6335" s="7"/>
      <c r="N6335" s="7"/>
      <c r="W6335" s="7"/>
      <c r="X6335" s="7"/>
      <c r="Y6335" s="7"/>
      <c r="Z6335" s="7"/>
      <c r="AA6335" s="7"/>
      <c r="AB6335" s="7"/>
      <c r="AC6335" s="7"/>
      <c r="AD6335" s="7"/>
      <c r="AE6335" s="7"/>
      <c r="AF6335" s="7"/>
      <c r="AG6335" s="7"/>
      <c r="AH6335" s="7"/>
      <c r="AI6335" s="7"/>
      <c r="AJ6335" s="7"/>
      <c r="AK6335" s="7"/>
      <c r="AL6335" s="7"/>
      <c r="AR6335" s="7"/>
      <c r="AT6335" s="7"/>
      <c r="AV6335" s="7"/>
      <c r="AW6335" s="7"/>
      <c r="AX6335" s="7"/>
      <c r="AY6335" s="7"/>
      <c r="AZ6335" s="7"/>
      <c r="BA6335" s="7"/>
      <c r="BI6335" s="7"/>
    </row>
    <row r="6336" spans="10:61" x14ac:dyDescent="0.2">
      <c r="J6336" s="7"/>
      <c r="K6336" s="7"/>
      <c r="L6336" s="7"/>
      <c r="M6336" s="7"/>
      <c r="N6336" s="7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  <c r="AG6336" s="7"/>
      <c r="AH6336" s="7"/>
      <c r="AI6336" s="7"/>
      <c r="AJ6336" s="7"/>
      <c r="AK6336" s="7"/>
      <c r="AL6336" s="7"/>
      <c r="AR6336" s="7"/>
      <c r="AT6336" s="7"/>
      <c r="AV6336" s="7"/>
      <c r="AW6336" s="7"/>
      <c r="AX6336" s="7"/>
      <c r="AY6336" s="7"/>
      <c r="AZ6336" s="7"/>
      <c r="BA6336" s="7"/>
      <c r="BI6336" s="7"/>
    </row>
    <row r="6337" spans="10:61" x14ac:dyDescent="0.2">
      <c r="J6337" s="7"/>
      <c r="K6337" s="7"/>
      <c r="L6337" s="7"/>
      <c r="M6337" s="7"/>
      <c r="N6337" s="7"/>
      <c r="W6337" s="7"/>
      <c r="X6337" s="7"/>
      <c r="Y6337" s="7"/>
      <c r="Z6337" s="7"/>
      <c r="AA6337" s="7"/>
      <c r="AB6337" s="7"/>
      <c r="AC6337" s="7"/>
      <c r="AD6337" s="7"/>
      <c r="AE6337" s="7"/>
      <c r="AF6337" s="7"/>
      <c r="AG6337" s="7"/>
      <c r="AH6337" s="7"/>
      <c r="AI6337" s="7"/>
      <c r="AJ6337" s="7"/>
      <c r="AK6337" s="7"/>
      <c r="AL6337" s="7"/>
      <c r="AR6337" s="7"/>
      <c r="AT6337" s="7"/>
      <c r="AV6337" s="7"/>
      <c r="AW6337" s="7"/>
      <c r="AX6337" s="7"/>
      <c r="AY6337" s="7"/>
      <c r="AZ6337" s="7"/>
      <c r="BA6337" s="7"/>
      <c r="BI6337" s="7"/>
    </row>
    <row r="6338" spans="10:61" x14ac:dyDescent="0.2">
      <c r="J6338" s="7"/>
      <c r="K6338" s="7"/>
      <c r="L6338" s="7"/>
      <c r="M6338" s="7"/>
      <c r="N6338" s="7"/>
      <c r="W6338" s="7"/>
      <c r="X6338" s="7"/>
      <c r="Y6338" s="7"/>
      <c r="Z6338" s="7"/>
      <c r="AA6338" s="7"/>
      <c r="AB6338" s="7"/>
      <c r="AC6338" s="7"/>
      <c r="AD6338" s="7"/>
      <c r="AE6338" s="7"/>
      <c r="AF6338" s="7"/>
      <c r="AG6338" s="7"/>
      <c r="AH6338" s="7"/>
      <c r="AI6338" s="7"/>
      <c r="AJ6338" s="7"/>
      <c r="AK6338" s="7"/>
      <c r="AL6338" s="7"/>
      <c r="AR6338" s="7"/>
      <c r="AT6338" s="7"/>
      <c r="AV6338" s="7"/>
      <c r="AW6338" s="7"/>
      <c r="AX6338" s="7"/>
      <c r="AY6338" s="7"/>
      <c r="AZ6338" s="7"/>
      <c r="BA6338" s="7"/>
      <c r="BI6338" s="7"/>
    </row>
    <row r="6339" spans="10:61" x14ac:dyDescent="0.2">
      <c r="J6339" s="7"/>
      <c r="K6339" s="7"/>
      <c r="L6339" s="7"/>
      <c r="M6339" s="7"/>
      <c r="N6339" s="7"/>
      <c r="W6339" s="7"/>
      <c r="X6339" s="7"/>
      <c r="Y6339" s="7"/>
      <c r="Z6339" s="7"/>
      <c r="AA6339" s="7"/>
      <c r="AB6339" s="7"/>
      <c r="AC6339" s="7"/>
      <c r="AD6339" s="7"/>
      <c r="AE6339" s="7"/>
      <c r="AF6339" s="7"/>
      <c r="AG6339" s="7"/>
      <c r="AH6339" s="7"/>
      <c r="AI6339" s="7"/>
      <c r="AJ6339" s="7"/>
      <c r="AK6339" s="7"/>
      <c r="AL6339" s="7"/>
      <c r="AR6339" s="7"/>
      <c r="AT6339" s="7"/>
      <c r="AV6339" s="7"/>
      <c r="AW6339" s="7"/>
      <c r="AX6339" s="7"/>
      <c r="AY6339" s="7"/>
      <c r="AZ6339" s="7"/>
      <c r="BA6339" s="7"/>
      <c r="BI6339" s="7"/>
    </row>
    <row r="6340" spans="10:61" x14ac:dyDescent="0.2">
      <c r="J6340" s="7"/>
      <c r="K6340" s="7"/>
      <c r="L6340" s="7"/>
      <c r="M6340" s="7"/>
      <c r="N6340" s="7"/>
      <c r="W6340" s="7"/>
      <c r="X6340" s="7"/>
      <c r="Y6340" s="7"/>
      <c r="Z6340" s="7"/>
      <c r="AA6340" s="7"/>
      <c r="AB6340" s="7"/>
      <c r="AC6340" s="7"/>
      <c r="AD6340" s="7"/>
      <c r="AE6340" s="7"/>
      <c r="AF6340" s="7"/>
      <c r="AG6340" s="7"/>
      <c r="AH6340" s="7"/>
      <c r="AI6340" s="7"/>
      <c r="AJ6340" s="7"/>
      <c r="AK6340" s="7"/>
      <c r="AL6340" s="7"/>
      <c r="AR6340" s="7"/>
      <c r="AT6340" s="7"/>
      <c r="AV6340" s="7"/>
      <c r="AW6340" s="7"/>
      <c r="AX6340" s="7"/>
      <c r="AY6340" s="7"/>
      <c r="AZ6340" s="7"/>
      <c r="BA6340" s="7"/>
      <c r="BI6340" s="7"/>
    </row>
    <row r="6341" spans="10:61" x14ac:dyDescent="0.2">
      <c r="J6341" s="7"/>
      <c r="K6341" s="7"/>
      <c r="L6341" s="7"/>
      <c r="M6341" s="7"/>
      <c r="N6341" s="7"/>
      <c r="W6341" s="7"/>
      <c r="X6341" s="7"/>
      <c r="Y6341" s="7"/>
      <c r="Z6341" s="7"/>
      <c r="AA6341" s="7"/>
      <c r="AB6341" s="7"/>
      <c r="AC6341" s="7"/>
      <c r="AD6341" s="7"/>
      <c r="AE6341" s="7"/>
      <c r="AF6341" s="7"/>
      <c r="AG6341" s="7"/>
      <c r="AH6341" s="7"/>
      <c r="AI6341" s="7"/>
      <c r="AJ6341" s="7"/>
      <c r="AK6341" s="7"/>
      <c r="AL6341" s="7"/>
      <c r="AR6341" s="7"/>
      <c r="AT6341" s="7"/>
      <c r="AV6341" s="7"/>
      <c r="AW6341" s="7"/>
      <c r="AX6341" s="7"/>
      <c r="AY6341" s="7"/>
      <c r="AZ6341" s="7"/>
      <c r="BA6341" s="7"/>
      <c r="BI6341" s="7"/>
    </row>
    <row r="6342" spans="10:61" x14ac:dyDescent="0.2">
      <c r="J6342" s="7"/>
      <c r="K6342" s="7"/>
      <c r="L6342" s="7"/>
      <c r="M6342" s="7"/>
      <c r="N6342" s="7"/>
      <c r="W6342" s="7"/>
      <c r="X6342" s="7"/>
      <c r="Y6342" s="7"/>
      <c r="Z6342" s="7"/>
      <c r="AA6342" s="7"/>
      <c r="AB6342" s="7"/>
      <c r="AC6342" s="7"/>
      <c r="AD6342" s="7"/>
      <c r="AE6342" s="7"/>
      <c r="AF6342" s="7"/>
      <c r="AG6342" s="7"/>
      <c r="AH6342" s="7"/>
      <c r="AI6342" s="7"/>
      <c r="AJ6342" s="7"/>
      <c r="AK6342" s="7"/>
      <c r="AL6342" s="7"/>
      <c r="AR6342" s="7"/>
      <c r="AT6342" s="7"/>
      <c r="AV6342" s="7"/>
      <c r="AW6342" s="7"/>
      <c r="AX6342" s="7"/>
      <c r="AY6342" s="7"/>
      <c r="AZ6342" s="7"/>
      <c r="BA6342" s="7"/>
      <c r="BI6342" s="7"/>
    </row>
    <row r="6343" spans="10:61" x14ac:dyDescent="0.2">
      <c r="J6343" s="7"/>
      <c r="K6343" s="7"/>
      <c r="L6343" s="7"/>
      <c r="M6343" s="7"/>
      <c r="N6343" s="7"/>
      <c r="W6343" s="7"/>
      <c r="X6343" s="7"/>
      <c r="Y6343" s="7"/>
      <c r="Z6343" s="7"/>
      <c r="AA6343" s="7"/>
      <c r="AB6343" s="7"/>
      <c r="AC6343" s="7"/>
      <c r="AD6343" s="7"/>
      <c r="AE6343" s="7"/>
      <c r="AF6343" s="7"/>
      <c r="AG6343" s="7"/>
      <c r="AH6343" s="7"/>
      <c r="AI6343" s="7"/>
      <c r="AJ6343" s="7"/>
      <c r="AK6343" s="7"/>
      <c r="AL6343" s="7"/>
      <c r="AR6343" s="7"/>
      <c r="AT6343" s="7"/>
      <c r="AV6343" s="7"/>
      <c r="AW6343" s="7"/>
      <c r="AX6343" s="7"/>
      <c r="AY6343" s="7"/>
      <c r="AZ6343" s="7"/>
      <c r="BA6343" s="7"/>
      <c r="BI6343" s="7"/>
    </row>
    <row r="6344" spans="10:61" x14ac:dyDescent="0.2">
      <c r="J6344" s="7"/>
      <c r="K6344" s="7"/>
      <c r="L6344" s="7"/>
      <c r="M6344" s="7"/>
      <c r="N6344" s="7"/>
      <c r="W6344" s="7"/>
      <c r="X6344" s="7"/>
      <c r="Y6344" s="7"/>
      <c r="Z6344" s="7"/>
      <c r="AA6344" s="7"/>
      <c r="AB6344" s="7"/>
      <c r="AC6344" s="7"/>
      <c r="AD6344" s="7"/>
      <c r="AE6344" s="7"/>
      <c r="AF6344" s="7"/>
      <c r="AG6344" s="7"/>
      <c r="AH6344" s="7"/>
      <c r="AI6344" s="7"/>
      <c r="AJ6344" s="7"/>
      <c r="AK6344" s="7"/>
      <c r="AL6344" s="7"/>
      <c r="AR6344" s="7"/>
      <c r="AT6344" s="7"/>
      <c r="AV6344" s="7"/>
      <c r="AW6344" s="7"/>
      <c r="AX6344" s="7"/>
      <c r="AY6344" s="7"/>
      <c r="AZ6344" s="7"/>
      <c r="BA6344" s="7"/>
      <c r="BI6344" s="7"/>
    </row>
    <row r="6345" spans="10:61" x14ac:dyDescent="0.2">
      <c r="J6345" s="7"/>
      <c r="K6345" s="7"/>
      <c r="L6345" s="7"/>
      <c r="M6345" s="7"/>
      <c r="N6345" s="7"/>
      <c r="W6345" s="7"/>
      <c r="X6345" s="7"/>
      <c r="Y6345" s="7"/>
      <c r="Z6345" s="7"/>
      <c r="AA6345" s="7"/>
      <c r="AB6345" s="7"/>
      <c r="AC6345" s="7"/>
      <c r="AD6345" s="7"/>
      <c r="AE6345" s="7"/>
      <c r="AF6345" s="7"/>
      <c r="AG6345" s="7"/>
      <c r="AH6345" s="7"/>
      <c r="AI6345" s="7"/>
      <c r="AJ6345" s="7"/>
      <c r="AK6345" s="7"/>
      <c r="AL6345" s="7"/>
      <c r="AR6345" s="7"/>
      <c r="AT6345" s="7"/>
      <c r="AV6345" s="7"/>
      <c r="AW6345" s="7"/>
      <c r="AX6345" s="7"/>
      <c r="AY6345" s="7"/>
      <c r="AZ6345" s="7"/>
      <c r="BA6345" s="7"/>
      <c r="BI6345" s="7"/>
    </row>
    <row r="6346" spans="10:61" x14ac:dyDescent="0.2">
      <c r="J6346" s="7"/>
      <c r="K6346" s="7"/>
      <c r="L6346" s="7"/>
      <c r="M6346" s="7"/>
      <c r="N6346" s="7"/>
      <c r="W6346" s="7"/>
      <c r="X6346" s="7"/>
      <c r="Y6346" s="7"/>
      <c r="Z6346" s="7"/>
      <c r="AA6346" s="7"/>
      <c r="AB6346" s="7"/>
      <c r="AC6346" s="7"/>
      <c r="AD6346" s="7"/>
      <c r="AE6346" s="7"/>
      <c r="AF6346" s="7"/>
      <c r="AG6346" s="7"/>
      <c r="AH6346" s="7"/>
      <c r="AI6346" s="7"/>
      <c r="AJ6346" s="7"/>
      <c r="AK6346" s="7"/>
      <c r="AL6346" s="7"/>
      <c r="AR6346" s="7"/>
      <c r="AT6346" s="7"/>
      <c r="AV6346" s="7"/>
      <c r="AW6346" s="7"/>
      <c r="AX6346" s="7"/>
      <c r="AY6346" s="7"/>
      <c r="AZ6346" s="7"/>
      <c r="BA6346" s="7"/>
      <c r="BI6346" s="7"/>
    </row>
    <row r="6347" spans="10:61" x14ac:dyDescent="0.2">
      <c r="J6347" s="7"/>
      <c r="K6347" s="7"/>
      <c r="L6347" s="7"/>
      <c r="M6347" s="7"/>
      <c r="N6347" s="7"/>
      <c r="W6347" s="7"/>
      <c r="X6347" s="7"/>
      <c r="Y6347" s="7"/>
      <c r="Z6347" s="7"/>
      <c r="AA6347" s="7"/>
      <c r="AB6347" s="7"/>
      <c r="AC6347" s="7"/>
      <c r="AD6347" s="7"/>
      <c r="AE6347" s="7"/>
      <c r="AF6347" s="7"/>
      <c r="AG6347" s="7"/>
      <c r="AH6347" s="7"/>
      <c r="AI6347" s="7"/>
      <c r="AJ6347" s="7"/>
      <c r="AK6347" s="7"/>
      <c r="AL6347" s="7"/>
      <c r="AR6347" s="7"/>
      <c r="AT6347" s="7"/>
      <c r="AV6347" s="7"/>
      <c r="AW6347" s="7"/>
      <c r="AX6347" s="7"/>
      <c r="AY6347" s="7"/>
      <c r="AZ6347" s="7"/>
      <c r="BA6347" s="7"/>
      <c r="BI6347" s="7"/>
    </row>
    <row r="6348" spans="10:61" x14ac:dyDescent="0.2">
      <c r="J6348" s="7"/>
      <c r="K6348" s="7"/>
      <c r="L6348" s="7"/>
      <c r="M6348" s="7"/>
      <c r="N6348" s="7"/>
      <c r="W6348" s="7"/>
      <c r="X6348" s="7"/>
      <c r="Y6348" s="7"/>
      <c r="Z6348" s="7"/>
      <c r="AA6348" s="7"/>
      <c r="AB6348" s="7"/>
      <c r="AC6348" s="7"/>
      <c r="AD6348" s="7"/>
      <c r="AE6348" s="7"/>
      <c r="AF6348" s="7"/>
      <c r="AG6348" s="7"/>
      <c r="AH6348" s="7"/>
      <c r="AI6348" s="7"/>
      <c r="AJ6348" s="7"/>
      <c r="AK6348" s="7"/>
      <c r="AL6348" s="7"/>
      <c r="AR6348" s="7"/>
      <c r="AT6348" s="7"/>
      <c r="AV6348" s="7"/>
      <c r="AW6348" s="7"/>
      <c r="AX6348" s="7"/>
      <c r="AY6348" s="7"/>
      <c r="AZ6348" s="7"/>
      <c r="BA6348" s="7"/>
      <c r="BI6348" s="7"/>
    </row>
    <row r="6349" spans="10:61" x14ac:dyDescent="0.2">
      <c r="J6349" s="7"/>
      <c r="K6349" s="7"/>
      <c r="L6349" s="7"/>
      <c r="M6349" s="7"/>
      <c r="N6349" s="7"/>
      <c r="W6349" s="7"/>
      <c r="X6349" s="7"/>
      <c r="Y6349" s="7"/>
      <c r="Z6349" s="7"/>
      <c r="AA6349" s="7"/>
      <c r="AB6349" s="7"/>
      <c r="AC6349" s="7"/>
      <c r="AD6349" s="7"/>
      <c r="AE6349" s="7"/>
      <c r="AF6349" s="7"/>
      <c r="AG6349" s="7"/>
      <c r="AH6349" s="7"/>
      <c r="AI6349" s="7"/>
      <c r="AJ6349" s="7"/>
      <c r="AK6349" s="7"/>
      <c r="AL6349" s="7"/>
      <c r="AR6349" s="7"/>
      <c r="AT6349" s="7"/>
      <c r="AV6349" s="7"/>
      <c r="AW6349" s="7"/>
      <c r="AX6349" s="7"/>
      <c r="AY6349" s="7"/>
      <c r="AZ6349" s="7"/>
      <c r="BA6349" s="7"/>
      <c r="BI6349" s="7"/>
    </row>
    <row r="6350" spans="10:61" x14ac:dyDescent="0.2">
      <c r="J6350" s="7"/>
      <c r="K6350" s="7"/>
      <c r="L6350" s="7"/>
      <c r="M6350" s="7"/>
      <c r="N6350" s="7"/>
      <c r="W6350" s="7"/>
      <c r="X6350" s="7"/>
      <c r="Y6350" s="7"/>
      <c r="Z6350" s="7"/>
      <c r="AA6350" s="7"/>
      <c r="AB6350" s="7"/>
      <c r="AC6350" s="7"/>
      <c r="AD6350" s="7"/>
      <c r="AE6350" s="7"/>
      <c r="AF6350" s="7"/>
      <c r="AG6350" s="7"/>
      <c r="AH6350" s="7"/>
      <c r="AI6350" s="7"/>
      <c r="AJ6350" s="7"/>
      <c r="AK6350" s="7"/>
      <c r="AL6350" s="7"/>
      <c r="AR6350" s="7"/>
      <c r="AT6350" s="7"/>
      <c r="AV6350" s="7"/>
      <c r="AW6350" s="7"/>
      <c r="AX6350" s="7"/>
      <c r="AY6350" s="7"/>
      <c r="AZ6350" s="7"/>
      <c r="BA6350" s="7"/>
      <c r="BI6350" s="7"/>
    </row>
    <row r="6351" spans="10:61" x14ac:dyDescent="0.2">
      <c r="J6351" s="7"/>
      <c r="K6351" s="7"/>
      <c r="L6351" s="7"/>
      <c r="M6351" s="7"/>
      <c r="N6351" s="7"/>
      <c r="W6351" s="7"/>
      <c r="X6351" s="7"/>
      <c r="Y6351" s="7"/>
      <c r="Z6351" s="7"/>
      <c r="AA6351" s="7"/>
      <c r="AB6351" s="7"/>
      <c r="AC6351" s="7"/>
      <c r="AD6351" s="7"/>
      <c r="AE6351" s="7"/>
      <c r="AF6351" s="7"/>
      <c r="AG6351" s="7"/>
      <c r="AH6351" s="7"/>
      <c r="AI6351" s="7"/>
      <c r="AJ6351" s="7"/>
      <c r="AK6351" s="7"/>
      <c r="AL6351" s="7"/>
      <c r="AR6351" s="7"/>
      <c r="AT6351" s="7"/>
      <c r="AV6351" s="7"/>
      <c r="AW6351" s="7"/>
      <c r="AX6351" s="7"/>
      <c r="AY6351" s="7"/>
      <c r="AZ6351" s="7"/>
      <c r="BA6351" s="7"/>
      <c r="BI6351" s="7"/>
    </row>
    <row r="6352" spans="10:61" x14ac:dyDescent="0.2">
      <c r="J6352" s="7"/>
      <c r="K6352" s="7"/>
      <c r="L6352" s="7"/>
      <c r="M6352" s="7"/>
      <c r="N6352" s="7"/>
      <c r="W6352" s="7"/>
      <c r="X6352" s="7"/>
      <c r="Y6352" s="7"/>
      <c r="Z6352" s="7"/>
      <c r="AA6352" s="7"/>
      <c r="AB6352" s="7"/>
      <c r="AC6352" s="7"/>
      <c r="AD6352" s="7"/>
      <c r="AE6352" s="7"/>
      <c r="AF6352" s="7"/>
      <c r="AG6352" s="7"/>
      <c r="AH6352" s="7"/>
      <c r="AI6352" s="7"/>
      <c r="AJ6352" s="7"/>
      <c r="AK6352" s="7"/>
      <c r="AL6352" s="7"/>
      <c r="AR6352" s="7"/>
      <c r="AT6352" s="7"/>
      <c r="AV6352" s="7"/>
      <c r="AW6352" s="7"/>
      <c r="AX6352" s="7"/>
      <c r="AY6352" s="7"/>
      <c r="AZ6352" s="7"/>
      <c r="BA6352" s="7"/>
      <c r="BI6352" s="7"/>
    </row>
    <row r="6353" spans="10:61" x14ac:dyDescent="0.2">
      <c r="J6353" s="7"/>
      <c r="K6353" s="7"/>
      <c r="L6353" s="7"/>
      <c r="M6353" s="7"/>
      <c r="N6353" s="7"/>
      <c r="W6353" s="7"/>
      <c r="X6353" s="7"/>
      <c r="Y6353" s="7"/>
      <c r="Z6353" s="7"/>
      <c r="AA6353" s="7"/>
      <c r="AB6353" s="7"/>
      <c r="AC6353" s="7"/>
      <c r="AD6353" s="7"/>
      <c r="AE6353" s="7"/>
      <c r="AF6353" s="7"/>
      <c r="AG6353" s="7"/>
      <c r="AH6353" s="7"/>
      <c r="AI6353" s="7"/>
      <c r="AJ6353" s="7"/>
      <c r="AK6353" s="7"/>
      <c r="AL6353" s="7"/>
      <c r="AR6353" s="7"/>
      <c r="AT6353" s="7"/>
      <c r="AV6353" s="7"/>
      <c r="AW6353" s="7"/>
      <c r="AX6353" s="7"/>
      <c r="AY6353" s="7"/>
      <c r="AZ6353" s="7"/>
      <c r="BA6353" s="7"/>
      <c r="BI6353" s="7"/>
    </row>
    <row r="6354" spans="10:61" x14ac:dyDescent="0.2">
      <c r="J6354" s="7"/>
      <c r="K6354" s="7"/>
      <c r="L6354" s="7"/>
      <c r="M6354" s="7"/>
      <c r="N6354" s="7"/>
      <c r="W6354" s="7"/>
      <c r="X6354" s="7"/>
      <c r="Y6354" s="7"/>
      <c r="Z6354" s="7"/>
      <c r="AA6354" s="7"/>
      <c r="AB6354" s="7"/>
      <c r="AC6354" s="7"/>
      <c r="AD6354" s="7"/>
      <c r="AE6354" s="7"/>
      <c r="AF6354" s="7"/>
      <c r="AG6354" s="7"/>
      <c r="AH6354" s="7"/>
      <c r="AI6354" s="7"/>
      <c r="AJ6354" s="7"/>
      <c r="AK6354" s="7"/>
      <c r="AL6354" s="7"/>
      <c r="AR6354" s="7"/>
      <c r="AT6354" s="7"/>
      <c r="AV6354" s="7"/>
      <c r="AW6354" s="7"/>
      <c r="AX6354" s="7"/>
      <c r="AY6354" s="7"/>
      <c r="AZ6354" s="7"/>
      <c r="BA6354" s="7"/>
      <c r="BI6354" s="7"/>
    </row>
    <row r="6355" spans="10:61" x14ac:dyDescent="0.2">
      <c r="J6355" s="7"/>
      <c r="K6355" s="7"/>
      <c r="L6355" s="7"/>
      <c r="M6355" s="7"/>
      <c r="N6355" s="7"/>
      <c r="W6355" s="7"/>
      <c r="X6355" s="7"/>
      <c r="Y6355" s="7"/>
      <c r="Z6355" s="7"/>
      <c r="AA6355" s="7"/>
      <c r="AB6355" s="7"/>
      <c r="AC6355" s="7"/>
      <c r="AD6355" s="7"/>
      <c r="AE6355" s="7"/>
      <c r="AF6355" s="7"/>
      <c r="AG6355" s="7"/>
      <c r="AH6355" s="7"/>
      <c r="AI6355" s="7"/>
      <c r="AJ6355" s="7"/>
      <c r="AK6355" s="7"/>
      <c r="AL6355" s="7"/>
      <c r="AR6355" s="7"/>
      <c r="AT6355" s="7"/>
      <c r="AV6355" s="7"/>
      <c r="AW6355" s="7"/>
      <c r="AX6355" s="7"/>
      <c r="AY6355" s="7"/>
      <c r="AZ6355" s="7"/>
      <c r="BA6355" s="7"/>
      <c r="BI6355" s="7"/>
    </row>
    <row r="6356" spans="10:61" x14ac:dyDescent="0.2">
      <c r="J6356" s="7"/>
      <c r="K6356" s="7"/>
      <c r="L6356" s="7"/>
      <c r="M6356" s="7"/>
      <c r="N6356" s="7"/>
      <c r="W6356" s="7"/>
      <c r="X6356" s="7"/>
      <c r="Y6356" s="7"/>
      <c r="Z6356" s="7"/>
      <c r="AA6356" s="7"/>
      <c r="AB6356" s="7"/>
      <c r="AC6356" s="7"/>
      <c r="AD6356" s="7"/>
      <c r="AE6356" s="7"/>
      <c r="AF6356" s="7"/>
      <c r="AG6356" s="7"/>
      <c r="AH6356" s="7"/>
      <c r="AI6356" s="7"/>
      <c r="AJ6356" s="7"/>
      <c r="AK6356" s="7"/>
      <c r="AL6356" s="7"/>
      <c r="AR6356" s="7"/>
      <c r="AT6356" s="7"/>
      <c r="AV6356" s="7"/>
      <c r="AW6356" s="7"/>
      <c r="AX6356" s="7"/>
      <c r="AY6356" s="7"/>
      <c r="AZ6356" s="7"/>
      <c r="BA6356" s="7"/>
      <c r="BI6356" s="7"/>
    </row>
    <row r="6357" spans="10:61" x14ac:dyDescent="0.2">
      <c r="J6357" s="7"/>
      <c r="K6357" s="7"/>
      <c r="L6357" s="7"/>
      <c r="M6357" s="7"/>
      <c r="N6357" s="7"/>
      <c r="W6357" s="7"/>
      <c r="X6357" s="7"/>
      <c r="Y6357" s="7"/>
      <c r="Z6357" s="7"/>
      <c r="AA6357" s="7"/>
      <c r="AB6357" s="7"/>
      <c r="AC6357" s="7"/>
      <c r="AD6357" s="7"/>
      <c r="AE6357" s="7"/>
      <c r="AF6357" s="7"/>
      <c r="AG6357" s="7"/>
      <c r="AH6357" s="7"/>
      <c r="AI6357" s="7"/>
      <c r="AJ6357" s="7"/>
      <c r="AK6357" s="7"/>
      <c r="AL6357" s="7"/>
      <c r="AR6357" s="7"/>
      <c r="AT6357" s="7"/>
      <c r="AV6357" s="7"/>
      <c r="AW6357" s="7"/>
      <c r="AX6357" s="7"/>
      <c r="AY6357" s="7"/>
      <c r="AZ6357" s="7"/>
      <c r="BA6357" s="7"/>
      <c r="BI6357" s="7"/>
    </row>
    <row r="6358" spans="10:61" x14ac:dyDescent="0.2">
      <c r="J6358" s="7"/>
      <c r="K6358" s="7"/>
      <c r="L6358" s="7"/>
      <c r="M6358" s="7"/>
      <c r="N6358" s="7"/>
      <c r="W6358" s="7"/>
      <c r="X6358" s="7"/>
      <c r="Y6358" s="7"/>
      <c r="Z6358" s="7"/>
      <c r="AA6358" s="7"/>
      <c r="AB6358" s="7"/>
      <c r="AC6358" s="7"/>
      <c r="AD6358" s="7"/>
      <c r="AE6358" s="7"/>
      <c r="AF6358" s="7"/>
      <c r="AG6358" s="7"/>
      <c r="AH6358" s="7"/>
      <c r="AI6358" s="7"/>
      <c r="AJ6358" s="7"/>
      <c r="AK6358" s="7"/>
      <c r="AL6358" s="7"/>
      <c r="AR6358" s="7"/>
      <c r="AT6358" s="7"/>
      <c r="AV6358" s="7"/>
      <c r="AW6358" s="7"/>
      <c r="AX6358" s="7"/>
      <c r="AY6358" s="7"/>
      <c r="AZ6358" s="7"/>
      <c r="BA6358" s="7"/>
      <c r="BI6358" s="7"/>
    </row>
    <row r="6359" spans="10:61" x14ac:dyDescent="0.2">
      <c r="J6359" s="7"/>
      <c r="K6359" s="7"/>
      <c r="L6359" s="7"/>
      <c r="M6359" s="7"/>
      <c r="N6359" s="7"/>
      <c r="W6359" s="7"/>
      <c r="X6359" s="7"/>
      <c r="Y6359" s="7"/>
      <c r="Z6359" s="7"/>
      <c r="AA6359" s="7"/>
      <c r="AB6359" s="7"/>
      <c r="AC6359" s="7"/>
      <c r="AD6359" s="7"/>
      <c r="AE6359" s="7"/>
      <c r="AF6359" s="7"/>
      <c r="AG6359" s="7"/>
      <c r="AH6359" s="7"/>
      <c r="AI6359" s="7"/>
      <c r="AJ6359" s="7"/>
      <c r="AK6359" s="7"/>
      <c r="AL6359" s="7"/>
      <c r="AR6359" s="7"/>
      <c r="AT6359" s="7"/>
      <c r="AV6359" s="7"/>
      <c r="AW6359" s="7"/>
      <c r="AX6359" s="7"/>
      <c r="AY6359" s="7"/>
      <c r="AZ6359" s="7"/>
      <c r="BA6359" s="7"/>
      <c r="BI6359" s="7"/>
    </row>
    <row r="6360" spans="10:61" x14ac:dyDescent="0.2">
      <c r="J6360" s="7"/>
      <c r="K6360" s="7"/>
      <c r="L6360" s="7"/>
      <c r="M6360" s="7"/>
      <c r="N6360" s="7"/>
      <c r="W6360" s="7"/>
      <c r="X6360" s="7"/>
      <c r="Y6360" s="7"/>
      <c r="Z6360" s="7"/>
      <c r="AA6360" s="7"/>
      <c r="AB6360" s="7"/>
      <c r="AC6360" s="7"/>
      <c r="AD6360" s="7"/>
      <c r="AE6360" s="7"/>
      <c r="AF6360" s="7"/>
      <c r="AG6360" s="7"/>
      <c r="AH6360" s="7"/>
      <c r="AI6360" s="7"/>
      <c r="AJ6360" s="7"/>
      <c r="AK6360" s="7"/>
      <c r="AL6360" s="7"/>
      <c r="AR6360" s="7"/>
      <c r="AT6360" s="7"/>
      <c r="AV6360" s="7"/>
      <c r="AW6360" s="7"/>
      <c r="AX6360" s="7"/>
      <c r="AY6360" s="7"/>
      <c r="AZ6360" s="7"/>
      <c r="BA6360" s="7"/>
      <c r="BI6360" s="7"/>
    </row>
    <row r="6361" spans="10:61" x14ac:dyDescent="0.2">
      <c r="J6361" s="7"/>
      <c r="K6361" s="7"/>
      <c r="L6361" s="7"/>
      <c r="M6361" s="7"/>
      <c r="N6361" s="7"/>
      <c r="W6361" s="7"/>
      <c r="X6361" s="7"/>
      <c r="Y6361" s="7"/>
      <c r="Z6361" s="7"/>
      <c r="AA6361" s="7"/>
      <c r="AB6361" s="7"/>
      <c r="AC6361" s="7"/>
      <c r="AD6361" s="7"/>
      <c r="AE6361" s="7"/>
      <c r="AF6361" s="7"/>
      <c r="AG6361" s="7"/>
      <c r="AH6361" s="7"/>
      <c r="AI6361" s="7"/>
      <c r="AJ6361" s="7"/>
      <c r="AK6361" s="7"/>
      <c r="AL6361" s="7"/>
      <c r="AR6361" s="7"/>
      <c r="AT6361" s="7"/>
      <c r="AV6361" s="7"/>
      <c r="AW6361" s="7"/>
      <c r="AX6361" s="7"/>
      <c r="AY6361" s="7"/>
      <c r="AZ6361" s="7"/>
      <c r="BA6361" s="7"/>
      <c r="BI6361" s="7"/>
    </row>
    <row r="6362" spans="10:61" x14ac:dyDescent="0.2">
      <c r="J6362" s="7"/>
      <c r="K6362" s="7"/>
      <c r="L6362" s="7"/>
      <c r="M6362" s="7"/>
      <c r="N6362" s="7"/>
      <c r="W6362" s="7"/>
      <c r="X6362" s="7"/>
      <c r="Y6362" s="7"/>
      <c r="Z6362" s="7"/>
      <c r="AA6362" s="7"/>
      <c r="AB6362" s="7"/>
      <c r="AC6362" s="7"/>
      <c r="AD6362" s="7"/>
      <c r="AE6362" s="7"/>
      <c r="AF6362" s="7"/>
      <c r="AG6362" s="7"/>
      <c r="AH6362" s="7"/>
      <c r="AI6362" s="7"/>
      <c r="AJ6362" s="7"/>
      <c r="AK6362" s="7"/>
      <c r="AL6362" s="7"/>
      <c r="AR6362" s="7"/>
      <c r="AT6362" s="7"/>
      <c r="AV6362" s="7"/>
      <c r="AW6362" s="7"/>
      <c r="AX6362" s="7"/>
      <c r="AY6362" s="7"/>
      <c r="AZ6362" s="7"/>
      <c r="BA6362" s="7"/>
      <c r="BI6362" s="7"/>
    </row>
    <row r="6363" spans="10:61" x14ac:dyDescent="0.2">
      <c r="J6363" s="7"/>
      <c r="K6363" s="7"/>
      <c r="L6363" s="7"/>
      <c r="M6363" s="7"/>
      <c r="N6363" s="7"/>
      <c r="W6363" s="7"/>
      <c r="X6363" s="7"/>
      <c r="Y6363" s="7"/>
      <c r="Z6363" s="7"/>
      <c r="AA6363" s="7"/>
      <c r="AB6363" s="7"/>
      <c r="AC6363" s="7"/>
      <c r="AD6363" s="7"/>
      <c r="AE6363" s="7"/>
      <c r="AF6363" s="7"/>
      <c r="AG6363" s="7"/>
      <c r="AH6363" s="7"/>
      <c r="AI6363" s="7"/>
      <c r="AJ6363" s="7"/>
      <c r="AK6363" s="7"/>
      <c r="AL6363" s="7"/>
      <c r="AR6363" s="7"/>
      <c r="AT6363" s="7"/>
      <c r="AV6363" s="7"/>
      <c r="AW6363" s="7"/>
      <c r="AX6363" s="7"/>
      <c r="AY6363" s="7"/>
      <c r="AZ6363" s="7"/>
      <c r="BA6363" s="7"/>
      <c r="BI6363" s="7"/>
    </row>
    <row r="6364" spans="10:61" x14ac:dyDescent="0.2">
      <c r="J6364" s="7"/>
      <c r="K6364" s="7"/>
      <c r="L6364" s="7"/>
      <c r="M6364" s="7"/>
      <c r="N6364" s="7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  <c r="AG6364" s="7"/>
      <c r="AH6364" s="7"/>
      <c r="AI6364" s="7"/>
      <c r="AJ6364" s="7"/>
      <c r="AK6364" s="7"/>
      <c r="AL6364" s="7"/>
      <c r="AR6364" s="7"/>
      <c r="AT6364" s="7"/>
      <c r="AV6364" s="7"/>
      <c r="AW6364" s="7"/>
      <c r="AX6364" s="7"/>
      <c r="AY6364" s="7"/>
      <c r="AZ6364" s="7"/>
      <c r="BA6364" s="7"/>
      <c r="BI6364" s="7"/>
    </row>
    <row r="6365" spans="10:61" x14ac:dyDescent="0.2">
      <c r="J6365" s="7"/>
      <c r="K6365" s="7"/>
      <c r="L6365" s="7"/>
      <c r="M6365" s="7"/>
      <c r="N6365" s="7"/>
      <c r="W6365" s="7"/>
      <c r="X6365" s="7"/>
      <c r="Y6365" s="7"/>
      <c r="Z6365" s="7"/>
      <c r="AA6365" s="7"/>
      <c r="AB6365" s="7"/>
      <c r="AC6365" s="7"/>
      <c r="AD6365" s="7"/>
      <c r="AE6365" s="7"/>
      <c r="AF6365" s="7"/>
      <c r="AG6365" s="7"/>
      <c r="AH6365" s="7"/>
      <c r="AI6365" s="7"/>
      <c r="AJ6365" s="7"/>
      <c r="AK6365" s="7"/>
      <c r="AL6365" s="7"/>
      <c r="AR6365" s="7"/>
      <c r="AT6365" s="7"/>
      <c r="AV6365" s="7"/>
      <c r="AW6365" s="7"/>
      <c r="AX6365" s="7"/>
      <c r="AY6365" s="7"/>
      <c r="AZ6365" s="7"/>
      <c r="BA6365" s="7"/>
      <c r="BI6365" s="7"/>
    </row>
    <row r="6366" spans="10:61" x14ac:dyDescent="0.2">
      <c r="J6366" s="7"/>
      <c r="K6366" s="7"/>
      <c r="L6366" s="7"/>
      <c r="M6366" s="7"/>
      <c r="N6366" s="7"/>
      <c r="W6366" s="7"/>
      <c r="X6366" s="7"/>
      <c r="Y6366" s="7"/>
      <c r="Z6366" s="7"/>
      <c r="AA6366" s="7"/>
      <c r="AB6366" s="7"/>
      <c r="AC6366" s="7"/>
      <c r="AD6366" s="7"/>
      <c r="AE6366" s="7"/>
      <c r="AF6366" s="7"/>
      <c r="AG6366" s="7"/>
      <c r="AH6366" s="7"/>
      <c r="AI6366" s="7"/>
      <c r="AJ6366" s="7"/>
      <c r="AK6366" s="7"/>
      <c r="AL6366" s="7"/>
      <c r="AR6366" s="7"/>
      <c r="AT6366" s="7"/>
      <c r="AV6366" s="7"/>
      <c r="AW6366" s="7"/>
      <c r="AX6366" s="7"/>
      <c r="AY6366" s="7"/>
      <c r="AZ6366" s="7"/>
      <c r="BA6366" s="7"/>
      <c r="BI6366" s="7"/>
    </row>
    <row r="6367" spans="10:61" x14ac:dyDescent="0.2">
      <c r="J6367" s="7"/>
      <c r="K6367" s="7"/>
      <c r="L6367" s="7"/>
      <c r="M6367" s="7"/>
      <c r="N6367" s="7"/>
      <c r="W6367" s="7"/>
      <c r="X6367" s="7"/>
      <c r="Y6367" s="7"/>
      <c r="Z6367" s="7"/>
      <c r="AA6367" s="7"/>
      <c r="AB6367" s="7"/>
      <c r="AC6367" s="7"/>
      <c r="AD6367" s="7"/>
      <c r="AE6367" s="7"/>
      <c r="AF6367" s="7"/>
      <c r="AG6367" s="7"/>
      <c r="AH6367" s="7"/>
      <c r="AI6367" s="7"/>
      <c r="AJ6367" s="7"/>
      <c r="AK6367" s="7"/>
      <c r="AL6367" s="7"/>
      <c r="AR6367" s="7"/>
      <c r="AT6367" s="7"/>
      <c r="AV6367" s="7"/>
      <c r="AW6367" s="7"/>
      <c r="AX6367" s="7"/>
      <c r="AY6367" s="7"/>
      <c r="AZ6367" s="7"/>
      <c r="BA6367" s="7"/>
      <c r="BI6367" s="7"/>
    </row>
    <row r="6368" spans="10:61" x14ac:dyDescent="0.2">
      <c r="J6368" s="7"/>
      <c r="K6368" s="7"/>
      <c r="L6368" s="7"/>
      <c r="M6368" s="7"/>
      <c r="N6368" s="7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  <c r="AG6368" s="7"/>
      <c r="AH6368" s="7"/>
      <c r="AI6368" s="7"/>
      <c r="AJ6368" s="7"/>
      <c r="AK6368" s="7"/>
      <c r="AL6368" s="7"/>
      <c r="AR6368" s="7"/>
      <c r="AT6368" s="7"/>
      <c r="AV6368" s="7"/>
      <c r="AW6368" s="7"/>
      <c r="AX6368" s="7"/>
      <c r="AY6368" s="7"/>
      <c r="AZ6368" s="7"/>
      <c r="BA6368" s="7"/>
      <c r="BI6368" s="7"/>
    </row>
    <row r="6369" spans="10:61" x14ac:dyDescent="0.2">
      <c r="J6369" s="7"/>
      <c r="K6369" s="7"/>
      <c r="L6369" s="7"/>
      <c r="M6369" s="7"/>
      <c r="N6369" s="7"/>
      <c r="W6369" s="7"/>
      <c r="X6369" s="7"/>
      <c r="Y6369" s="7"/>
      <c r="Z6369" s="7"/>
      <c r="AA6369" s="7"/>
      <c r="AB6369" s="7"/>
      <c r="AC6369" s="7"/>
      <c r="AD6369" s="7"/>
      <c r="AE6369" s="7"/>
      <c r="AF6369" s="7"/>
      <c r="AG6369" s="7"/>
      <c r="AH6369" s="7"/>
      <c r="AI6369" s="7"/>
      <c r="AJ6369" s="7"/>
      <c r="AK6369" s="7"/>
      <c r="AL6369" s="7"/>
      <c r="AR6369" s="7"/>
      <c r="AT6369" s="7"/>
      <c r="AV6369" s="7"/>
      <c r="AW6369" s="7"/>
      <c r="AX6369" s="7"/>
      <c r="AY6369" s="7"/>
      <c r="AZ6369" s="7"/>
      <c r="BA6369" s="7"/>
      <c r="BI6369" s="7"/>
    </row>
    <row r="6370" spans="10:61" x14ac:dyDescent="0.2">
      <c r="J6370" s="7"/>
      <c r="K6370" s="7"/>
      <c r="L6370" s="7"/>
      <c r="M6370" s="7"/>
      <c r="N6370" s="7"/>
      <c r="W6370" s="7"/>
      <c r="X6370" s="7"/>
      <c r="Y6370" s="7"/>
      <c r="Z6370" s="7"/>
      <c r="AA6370" s="7"/>
      <c r="AB6370" s="7"/>
      <c r="AC6370" s="7"/>
      <c r="AD6370" s="7"/>
      <c r="AE6370" s="7"/>
      <c r="AF6370" s="7"/>
      <c r="AG6370" s="7"/>
      <c r="AH6370" s="7"/>
      <c r="AI6370" s="7"/>
      <c r="AJ6370" s="7"/>
      <c r="AK6370" s="7"/>
      <c r="AL6370" s="7"/>
      <c r="AR6370" s="7"/>
      <c r="AT6370" s="7"/>
      <c r="AV6370" s="7"/>
      <c r="AW6370" s="7"/>
      <c r="AX6370" s="7"/>
      <c r="AY6370" s="7"/>
      <c r="AZ6370" s="7"/>
      <c r="BA6370" s="7"/>
      <c r="BI6370" s="7"/>
    </row>
    <row r="6371" spans="10:61" x14ac:dyDescent="0.2">
      <c r="J6371" s="7"/>
      <c r="K6371" s="7"/>
      <c r="L6371" s="7"/>
      <c r="M6371" s="7"/>
      <c r="N6371" s="7"/>
      <c r="W6371" s="7"/>
      <c r="X6371" s="7"/>
      <c r="Y6371" s="7"/>
      <c r="Z6371" s="7"/>
      <c r="AA6371" s="7"/>
      <c r="AB6371" s="7"/>
      <c r="AC6371" s="7"/>
      <c r="AD6371" s="7"/>
      <c r="AE6371" s="7"/>
      <c r="AF6371" s="7"/>
      <c r="AG6371" s="7"/>
      <c r="AH6371" s="7"/>
      <c r="AI6371" s="7"/>
      <c r="AJ6371" s="7"/>
      <c r="AK6371" s="7"/>
      <c r="AL6371" s="7"/>
      <c r="AR6371" s="7"/>
      <c r="AT6371" s="7"/>
      <c r="AV6371" s="7"/>
      <c r="AW6371" s="7"/>
      <c r="AX6371" s="7"/>
      <c r="AY6371" s="7"/>
      <c r="AZ6371" s="7"/>
      <c r="BA6371" s="7"/>
      <c r="BI6371" s="7"/>
    </row>
    <row r="6372" spans="10:61" x14ac:dyDescent="0.2">
      <c r="J6372" s="7"/>
      <c r="K6372" s="7"/>
      <c r="L6372" s="7"/>
      <c r="M6372" s="7"/>
      <c r="N6372" s="7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  <c r="AG6372" s="7"/>
      <c r="AH6372" s="7"/>
      <c r="AI6372" s="7"/>
      <c r="AJ6372" s="7"/>
      <c r="AK6372" s="7"/>
      <c r="AL6372" s="7"/>
      <c r="AR6372" s="7"/>
      <c r="AT6372" s="7"/>
      <c r="AV6372" s="7"/>
      <c r="AW6372" s="7"/>
      <c r="AX6372" s="7"/>
      <c r="AY6372" s="7"/>
      <c r="AZ6372" s="7"/>
      <c r="BA6372" s="7"/>
      <c r="BI6372" s="7"/>
    </row>
    <row r="6373" spans="10:61" x14ac:dyDescent="0.2">
      <c r="J6373" s="7"/>
      <c r="K6373" s="7"/>
      <c r="L6373" s="7"/>
      <c r="M6373" s="7"/>
      <c r="N6373" s="7"/>
      <c r="W6373" s="7"/>
      <c r="X6373" s="7"/>
      <c r="Y6373" s="7"/>
      <c r="Z6373" s="7"/>
      <c r="AA6373" s="7"/>
      <c r="AB6373" s="7"/>
      <c r="AC6373" s="7"/>
      <c r="AD6373" s="7"/>
      <c r="AE6373" s="7"/>
      <c r="AF6373" s="7"/>
      <c r="AG6373" s="7"/>
      <c r="AH6373" s="7"/>
      <c r="AI6373" s="7"/>
      <c r="AJ6373" s="7"/>
      <c r="AK6373" s="7"/>
      <c r="AL6373" s="7"/>
      <c r="AR6373" s="7"/>
      <c r="AT6373" s="7"/>
      <c r="AV6373" s="7"/>
      <c r="AW6373" s="7"/>
      <c r="AX6373" s="7"/>
      <c r="AY6373" s="7"/>
      <c r="AZ6373" s="7"/>
      <c r="BA6373" s="7"/>
      <c r="BI6373" s="7"/>
    </row>
    <row r="6374" spans="10:61" x14ac:dyDescent="0.2">
      <c r="J6374" s="7"/>
      <c r="K6374" s="7"/>
      <c r="L6374" s="7"/>
      <c r="M6374" s="7"/>
      <c r="N6374" s="7"/>
      <c r="W6374" s="7"/>
      <c r="X6374" s="7"/>
      <c r="Y6374" s="7"/>
      <c r="Z6374" s="7"/>
      <c r="AA6374" s="7"/>
      <c r="AB6374" s="7"/>
      <c r="AC6374" s="7"/>
      <c r="AD6374" s="7"/>
      <c r="AE6374" s="7"/>
      <c r="AF6374" s="7"/>
      <c r="AG6374" s="7"/>
      <c r="AH6374" s="7"/>
      <c r="AI6374" s="7"/>
      <c r="AJ6374" s="7"/>
      <c r="AK6374" s="7"/>
      <c r="AL6374" s="7"/>
      <c r="AR6374" s="7"/>
      <c r="AT6374" s="7"/>
      <c r="AV6374" s="7"/>
      <c r="AW6374" s="7"/>
      <c r="AX6374" s="7"/>
      <c r="AY6374" s="7"/>
      <c r="AZ6374" s="7"/>
      <c r="BA6374" s="7"/>
      <c r="BI6374" s="7"/>
    </row>
    <row r="6375" spans="10:61" x14ac:dyDescent="0.2">
      <c r="J6375" s="7"/>
      <c r="K6375" s="7"/>
      <c r="L6375" s="7"/>
      <c r="M6375" s="7"/>
      <c r="N6375" s="7"/>
      <c r="W6375" s="7"/>
      <c r="X6375" s="7"/>
      <c r="Y6375" s="7"/>
      <c r="Z6375" s="7"/>
      <c r="AA6375" s="7"/>
      <c r="AB6375" s="7"/>
      <c r="AC6375" s="7"/>
      <c r="AD6375" s="7"/>
      <c r="AE6375" s="7"/>
      <c r="AF6375" s="7"/>
      <c r="AG6375" s="7"/>
      <c r="AH6375" s="7"/>
      <c r="AI6375" s="7"/>
      <c r="AJ6375" s="7"/>
      <c r="AK6375" s="7"/>
      <c r="AL6375" s="7"/>
      <c r="AR6375" s="7"/>
      <c r="AT6375" s="7"/>
      <c r="AV6375" s="7"/>
      <c r="AW6375" s="7"/>
      <c r="AX6375" s="7"/>
      <c r="AY6375" s="7"/>
      <c r="AZ6375" s="7"/>
      <c r="BA6375" s="7"/>
      <c r="BI6375" s="7"/>
    </row>
    <row r="6376" spans="10:61" x14ac:dyDescent="0.2">
      <c r="J6376" s="7"/>
      <c r="K6376" s="7"/>
      <c r="L6376" s="7"/>
      <c r="M6376" s="7"/>
      <c r="N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  <c r="AG6376" s="7"/>
      <c r="AH6376" s="7"/>
      <c r="AI6376" s="7"/>
      <c r="AJ6376" s="7"/>
      <c r="AK6376" s="7"/>
      <c r="AL6376" s="7"/>
      <c r="AR6376" s="7"/>
      <c r="AT6376" s="7"/>
      <c r="AV6376" s="7"/>
      <c r="AW6376" s="7"/>
      <c r="AX6376" s="7"/>
      <c r="AY6376" s="7"/>
      <c r="AZ6376" s="7"/>
      <c r="BA6376" s="7"/>
      <c r="BI6376" s="7"/>
    </row>
    <row r="6377" spans="10:61" x14ac:dyDescent="0.2">
      <c r="J6377" s="7"/>
      <c r="K6377" s="7"/>
      <c r="L6377" s="7"/>
      <c r="M6377" s="7"/>
      <c r="N6377" s="7"/>
      <c r="W6377" s="7"/>
      <c r="X6377" s="7"/>
      <c r="Y6377" s="7"/>
      <c r="Z6377" s="7"/>
      <c r="AA6377" s="7"/>
      <c r="AB6377" s="7"/>
      <c r="AC6377" s="7"/>
      <c r="AD6377" s="7"/>
      <c r="AE6377" s="7"/>
      <c r="AF6377" s="7"/>
      <c r="AG6377" s="7"/>
      <c r="AH6377" s="7"/>
      <c r="AI6377" s="7"/>
      <c r="AJ6377" s="7"/>
      <c r="AK6377" s="7"/>
      <c r="AL6377" s="7"/>
      <c r="AR6377" s="7"/>
      <c r="AT6377" s="7"/>
      <c r="AV6377" s="7"/>
      <c r="AW6377" s="7"/>
      <c r="AX6377" s="7"/>
      <c r="AY6377" s="7"/>
      <c r="AZ6377" s="7"/>
      <c r="BA6377" s="7"/>
      <c r="BI6377" s="7"/>
    </row>
    <row r="6378" spans="10:61" x14ac:dyDescent="0.2">
      <c r="J6378" s="7"/>
      <c r="K6378" s="7"/>
      <c r="L6378" s="7"/>
      <c r="M6378" s="7"/>
      <c r="N6378" s="7"/>
      <c r="W6378" s="7"/>
      <c r="X6378" s="7"/>
      <c r="Y6378" s="7"/>
      <c r="Z6378" s="7"/>
      <c r="AA6378" s="7"/>
      <c r="AB6378" s="7"/>
      <c r="AC6378" s="7"/>
      <c r="AD6378" s="7"/>
      <c r="AE6378" s="7"/>
      <c r="AF6378" s="7"/>
      <c r="AG6378" s="7"/>
      <c r="AH6378" s="7"/>
      <c r="AI6378" s="7"/>
      <c r="AJ6378" s="7"/>
      <c r="AK6378" s="7"/>
      <c r="AL6378" s="7"/>
      <c r="AR6378" s="7"/>
      <c r="AT6378" s="7"/>
      <c r="AV6378" s="7"/>
      <c r="AW6378" s="7"/>
      <c r="AX6378" s="7"/>
      <c r="AY6378" s="7"/>
      <c r="AZ6378" s="7"/>
      <c r="BA6378" s="7"/>
      <c r="BI6378" s="7"/>
    </row>
    <row r="6379" spans="10:61" x14ac:dyDescent="0.2">
      <c r="J6379" s="7"/>
      <c r="K6379" s="7"/>
      <c r="L6379" s="7"/>
      <c r="M6379" s="7"/>
      <c r="N6379" s="7"/>
      <c r="W6379" s="7"/>
      <c r="X6379" s="7"/>
      <c r="Y6379" s="7"/>
      <c r="Z6379" s="7"/>
      <c r="AA6379" s="7"/>
      <c r="AB6379" s="7"/>
      <c r="AC6379" s="7"/>
      <c r="AD6379" s="7"/>
      <c r="AE6379" s="7"/>
      <c r="AF6379" s="7"/>
      <c r="AG6379" s="7"/>
      <c r="AH6379" s="7"/>
      <c r="AI6379" s="7"/>
      <c r="AJ6379" s="7"/>
      <c r="AK6379" s="7"/>
      <c r="AL6379" s="7"/>
      <c r="AR6379" s="7"/>
      <c r="AT6379" s="7"/>
      <c r="AV6379" s="7"/>
      <c r="AW6379" s="7"/>
      <c r="AX6379" s="7"/>
      <c r="AY6379" s="7"/>
      <c r="AZ6379" s="7"/>
      <c r="BA6379" s="7"/>
      <c r="BI6379" s="7"/>
    </row>
    <row r="6380" spans="10:61" x14ac:dyDescent="0.2">
      <c r="J6380" s="7"/>
      <c r="K6380" s="7"/>
      <c r="L6380" s="7"/>
      <c r="M6380" s="7"/>
      <c r="N6380" s="7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  <c r="AG6380" s="7"/>
      <c r="AH6380" s="7"/>
      <c r="AI6380" s="7"/>
      <c r="AJ6380" s="7"/>
      <c r="AK6380" s="7"/>
      <c r="AL6380" s="7"/>
      <c r="AR6380" s="7"/>
      <c r="AT6380" s="7"/>
      <c r="AV6380" s="7"/>
      <c r="AW6380" s="7"/>
      <c r="AX6380" s="7"/>
      <c r="AY6380" s="7"/>
      <c r="AZ6380" s="7"/>
      <c r="BA6380" s="7"/>
      <c r="BI6380" s="7"/>
    </row>
    <row r="6381" spans="10:61" x14ac:dyDescent="0.2">
      <c r="J6381" s="7"/>
      <c r="K6381" s="7"/>
      <c r="L6381" s="7"/>
      <c r="M6381" s="7"/>
      <c r="N6381" s="7"/>
      <c r="W6381" s="7"/>
      <c r="X6381" s="7"/>
      <c r="Y6381" s="7"/>
      <c r="Z6381" s="7"/>
      <c r="AA6381" s="7"/>
      <c r="AB6381" s="7"/>
      <c r="AC6381" s="7"/>
      <c r="AD6381" s="7"/>
      <c r="AE6381" s="7"/>
      <c r="AF6381" s="7"/>
      <c r="AG6381" s="7"/>
      <c r="AH6381" s="7"/>
      <c r="AI6381" s="7"/>
      <c r="AJ6381" s="7"/>
      <c r="AK6381" s="7"/>
      <c r="AL6381" s="7"/>
      <c r="AR6381" s="7"/>
      <c r="AT6381" s="7"/>
      <c r="AV6381" s="7"/>
      <c r="AW6381" s="7"/>
      <c r="AX6381" s="7"/>
      <c r="AY6381" s="7"/>
      <c r="AZ6381" s="7"/>
      <c r="BA6381" s="7"/>
      <c r="BI6381" s="7"/>
    </row>
    <row r="6382" spans="10:61" x14ac:dyDescent="0.2">
      <c r="J6382" s="7"/>
      <c r="K6382" s="7"/>
      <c r="L6382" s="7"/>
      <c r="M6382" s="7"/>
      <c r="N6382" s="7"/>
      <c r="W6382" s="7"/>
      <c r="X6382" s="7"/>
      <c r="Y6382" s="7"/>
      <c r="Z6382" s="7"/>
      <c r="AA6382" s="7"/>
      <c r="AB6382" s="7"/>
      <c r="AC6382" s="7"/>
      <c r="AD6382" s="7"/>
      <c r="AE6382" s="7"/>
      <c r="AF6382" s="7"/>
      <c r="AG6382" s="7"/>
      <c r="AH6382" s="7"/>
      <c r="AI6382" s="7"/>
      <c r="AJ6382" s="7"/>
      <c r="AK6382" s="7"/>
      <c r="AL6382" s="7"/>
      <c r="AR6382" s="7"/>
      <c r="AT6382" s="7"/>
      <c r="AV6382" s="7"/>
      <c r="AW6382" s="7"/>
      <c r="AX6382" s="7"/>
      <c r="AY6382" s="7"/>
      <c r="AZ6382" s="7"/>
      <c r="BA6382" s="7"/>
      <c r="BI6382" s="7"/>
    </row>
    <row r="6383" spans="10:61" x14ac:dyDescent="0.2">
      <c r="J6383" s="7"/>
      <c r="K6383" s="7"/>
      <c r="L6383" s="7"/>
      <c r="M6383" s="7"/>
      <c r="N6383" s="7"/>
      <c r="W6383" s="7"/>
      <c r="X6383" s="7"/>
      <c r="Y6383" s="7"/>
      <c r="Z6383" s="7"/>
      <c r="AA6383" s="7"/>
      <c r="AB6383" s="7"/>
      <c r="AC6383" s="7"/>
      <c r="AD6383" s="7"/>
      <c r="AE6383" s="7"/>
      <c r="AF6383" s="7"/>
      <c r="AG6383" s="7"/>
      <c r="AH6383" s="7"/>
      <c r="AI6383" s="7"/>
      <c r="AJ6383" s="7"/>
      <c r="AK6383" s="7"/>
      <c r="AL6383" s="7"/>
      <c r="AR6383" s="7"/>
      <c r="AT6383" s="7"/>
      <c r="AV6383" s="7"/>
      <c r="AW6383" s="7"/>
      <c r="AX6383" s="7"/>
      <c r="AY6383" s="7"/>
      <c r="AZ6383" s="7"/>
      <c r="BA6383" s="7"/>
      <c r="BI6383" s="7"/>
    </row>
    <row r="6384" spans="10:61" x14ac:dyDescent="0.2">
      <c r="J6384" s="7"/>
      <c r="K6384" s="7"/>
      <c r="L6384" s="7"/>
      <c r="M6384" s="7"/>
      <c r="N6384" s="7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  <c r="AG6384" s="7"/>
      <c r="AH6384" s="7"/>
      <c r="AI6384" s="7"/>
      <c r="AJ6384" s="7"/>
      <c r="AK6384" s="7"/>
      <c r="AL6384" s="7"/>
      <c r="AR6384" s="7"/>
      <c r="AT6384" s="7"/>
      <c r="AV6384" s="7"/>
      <c r="AW6384" s="7"/>
      <c r="AX6384" s="7"/>
      <c r="AY6384" s="7"/>
      <c r="AZ6384" s="7"/>
      <c r="BA6384" s="7"/>
      <c r="BI6384" s="7"/>
    </row>
    <row r="6385" spans="10:61" x14ac:dyDescent="0.2">
      <c r="J6385" s="7"/>
      <c r="K6385" s="7"/>
      <c r="L6385" s="7"/>
      <c r="M6385" s="7"/>
      <c r="N6385" s="7"/>
      <c r="W6385" s="7"/>
      <c r="X6385" s="7"/>
      <c r="Y6385" s="7"/>
      <c r="Z6385" s="7"/>
      <c r="AA6385" s="7"/>
      <c r="AB6385" s="7"/>
      <c r="AC6385" s="7"/>
      <c r="AD6385" s="7"/>
      <c r="AE6385" s="7"/>
      <c r="AF6385" s="7"/>
      <c r="AG6385" s="7"/>
      <c r="AH6385" s="7"/>
      <c r="AI6385" s="7"/>
      <c r="AJ6385" s="7"/>
      <c r="AK6385" s="7"/>
      <c r="AL6385" s="7"/>
      <c r="AR6385" s="7"/>
      <c r="AT6385" s="7"/>
      <c r="AV6385" s="7"/>
      <c r="AW6385" s="7"/>
      <c r="AX6385" s="7"/>
      <c r="AY6385" s="7"/>
      <c r="AZ6385" s="7"/>
      <c r="BA6385" s="7"/>
      <c r="BI6385" s="7"/>
    </row>
    <row r="6386" spans="10:61" x14ac:dyDescent="0.2">
      <c r="J6386" s="7"/>
      <c r="K6386" s="7"/>
      <c r="L6386" s="7"/>
      <c r="M6386" s="7"/>
      <c r="N6386" s="7"/>
      <c r="W6386" s="7"/>
      <c r="X6386" s="7"/>
      <c r="Y6386" s="7"/>
      <c r="Z6386" s="7"/>
      <c r="AA6386" s="7"/>
      <c r="AB6386" s="7"/>
      <c r="AC6386" s="7"/>
      <c r="AD6386" s="7"/>
      <c r="AE6386" s="7"/>
      <c r="AF6386" s="7"/>
      <c r="AG6386" s="7"/>
      <c r="AH6386" s="7"/>
      <c r="AI6386" s="7"/>
      <c r="AJ6386" s="7"/>
      <c r="AK6386" s="7"/>
      <c r="AL6386" s="7"/>
      <c r="AR6386" s="7"/>
      <c r="AT6386" s="7"/>
      <c r="AV6386" s="7"/>
      <c r="AW6386" s="7"/>
      <c r="AX6386" s="7"/>
      <c r="AY6386" s="7"/>
      <c r="AZ6386" s="7"/>
      <c r="BA6386" s="7"/>
      <c r="BI6386" s="7"/>
    </row>
    <row r="6387" spans="10:61" x14ac:dyDescent="0.2">
      <c r="J6387" s="7"/>
      <c r="K6387" s="7"/>
      <c r="L6387" s="7"/>
      <c r="M6387" s="7"/>
      <c r="N6387" s="7"/>
      <c r="W6387" s="7"/>
      <c r="X6387" s="7"/>
      <c r="Y6387" s="7"/>
      <c r="Z6387" s="7"/>
      <c r="AA6387" s="7"/>
      <c r="AB6387" s="7"/>
      <c r="AC6387" s="7"/>
      <c r="AD6387" s="7"/>
      <c r="AE6387" s="7"/>
      <c r="AF6387" s="7"/>
      <c r="AG6387" s="7"/>
      <c r="AH6387" s="7"/>
      <c r="AI6387" s="7"/>
      <c r="AJ6387" s="7"/>
      <c r="AK6387" s="7"/>
      <c r="AL6387" s="7"/>
      <c r="AR6387" s="7"/>
      <c r="AT6387" s="7"/>
      <c r="AV6387" s="7"/>
      <c r="AW6387" s="7"/>
      <c r="AX6387" s="7"/>
      <c r="AY6387" s="7"/>
      <c r="AZ6387" s="7"/>
      <c r="BA6387" s="7"/>
      <c r="BI6387" s="7"/>
    </row>
    <row r="6388" spans="10:61" x14ac:dyDescent="0.2">
      <c r="J6388" s="7"/>
      <c r="K6388" s="7"/>
      <c r="L6388" s="7"/>
      <c r="M6388" s="7"/>
      <c r="N6388" s="7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  <c r="AG6388" s="7"/>
      <c r="AH6388" s="7"/>
      <c r="AI6388" s="7"/>
      <c r="AJ6388" s="7"/>
      <c r="AK6388" s="7"/>
      <c r="AL6388" s="7"/>
      <c r="AR6388" s="7"/>
      <c r="AT6388" s="7"/>
      <c r="AV6388" s="7"/>
      <c r="AW6388" s="7"/>
      <c r="AX6388" s="7"/>
      <c r="AY6388" s="7"/>
      <c r="AZ6388" s="7"/>
      <c r="BA6388" s="7"/>
      <c r="BI6388" s="7"/>
    </row>
    <row r="6389" spans="10:61" x14ac:dyDescent="0.2">
      <c r="J6389" s="7"/>
      <c r="K6389" s="7"/>
      <c r="L6389" s="7"/>
      <c r="M6389" s="7"/>
      <c r="N6389" s="7"/>
      <c r="W6389" s="7"/>
      <c r="X6389" s="7"/>
      <c r="Y6389" s="7"/>
      <c r="Z6389" s="7"/>
      <c r="AA6389" s="7"/>
      <c r="AB6389" s="7"/>
      <c r="AC6389" s="7"/>
      <c r="AD6389" s="7"/>
      <c r="AE6389" s="7"/>
      <c r="AF6389" s="7"/>
      <c r="AG6389" s="7"/>
      <c r="AH6389" s="7"/>
      <c r="AI6389" s="7"/>
      <c r="AJ6389" s="7"/>
      <c r="AK6389" s="7"/>
      <c r="AL6389" s="7"/>
      <c r="AR6389" s="7"/>
      <c r="AT6389" s="7"/>
      <c r="AV6389" s="7"/>
      <c r="AW6389" s="7"/>
      <c r="AX6389" s="7"/>
      <c r="AY6389" s="7"/>
      <c r="AZ6389" s="7"/>
      <c r="BA6389" s="7"/>
      <c r="BI6389" s="7"/>
    </row>
    <row r="6390" spans="10:61" x14ac:dyDescent="0.2">
      <c r="J6390" s="7"/>
      <c r="K6390" s="7"/>
      <c r="L6390" s="7"/>
      <c r="M6390" s="7"/>
      <c r="N6390" s="7"/>
      <c r="W6390" s="7"/>
      <c r="X6390" s="7"/>
      <c r="Y6390" s="7"/>
      <c r="Z6390" s="7"/>
      <c r="AA6390" s="7"/>
      <c r="AB6390" s="7"/>
      <c r="AC6390" s="7"/>
      <c r="AD6390" s="7"/>
      <c r="AE6390" s="7"/>
      <c r="AF6390" s="7"/>
      <c r="AG6390" s="7"/>
      <c r="AH6390" s="7"/>
      <c r="AI6390" s="7"/>
      <c r="AJ6390" s="7"/>
      <c r="AK6390" s="7"/>
      <c r="AL6390" s="7"/>
      <c r="AR6390" s="7"/>
      <c r="AT6390" s="7"/>
      <c r="AV6390" s="7"/>
      <c r="AW6390" s="7"/>
      <c r="AX6390" s="7"/>
      <c r="AY6390" s="7"/>
      <c r="AZ6390" s="7"/>
      <c r="BA6390" s="7"/>
      <c r="BI6390" s="7"/>
    </row>
    <row r="6391" spans="10:61" x14ac:dyDescent="0.2">
      <c r="J6391" s="7"/>
      <c r="K6391" s="7"/>
      <c r="L6391" s="7"/>
      <c r="M6391" s="7"/>
      <c r="N6391" s="7"/>
      <c r="W6391" s="7"/>
      <c r="X6391" s="7"/>
      <c r="Y6391" s="7"/>
      <c r="Z6391" s="7"/>
      <c r="AA6391" s="7"/>
      <c r="AB6391" s="7"/>
      <c r="AC6391" s="7"/>
      <c r="AD6391" s="7"/>
      <c r="AE6391" s="7"/>
      <c r="AF6391" s="7"/>
      <c r="AG6391" s="7"/>
      <c r="AH6391" s="7"/>
      <c r="AI6391" s="7"/>
      <c r="AJ6391" s="7"/>
      <c r="AK6391" s="7"/>
      <c r="AL6391" s="7"/>
      <c r="AR6391" s="7"/>
      <c r="AT6391" s="7"/>
      <c r="AV6391" s="7"/>
      <c r="AW6391" s="7"/>
      <c r="AX6391" s="7"/>
      <c r="AY6391" s="7"/>
      <c r="AZ6391" s="7"/>
      <c r="BA6391" s="7"/>
      <c r="BI6391" s="7"/>
    </row>
    <row r="6392" spans="10:61" x14ac:dyDescent="0.2">
      <c r="J6392" s="7"/>
      <c r="K6392" s="7"/>
      <c r="L6392" s="7"/>
      <c r="M6392" s="7"/>
      <c r="N6392" s="7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  <c r="AG6392" s="7"/>
      <c r="AH6392" s="7"/>
      <c r="AI6392" s="7"/>
      <c r="AJ6392" s="7"/>
      <c r="AK6392" s="7"/>
      <c r="AL6392" s="7"/>
      <c r="AR6392" s="7"/>
      <c r="AT6392" s="7"/>
      <c r="AV6392" s="7"/>
      <c r="AW6392" s="7"/>
      <c r="AX6392" s="7"/>
      <c r="AY6392" s="7"/>
      <c r="AZ6392" s="7"/>
      <c r="BA6392" s="7"/>
      <c r="BI6392" s="7"/>
    </row>
    <row r="6393" spans="10:61" x14ac:dyDescent="0.2">
      <c r="J6393" s="7"/>
      <c r="K6393" s="7"/>
      <c r="L6393" s="7"/>
      <c r="M6393" s="7"/>
      <c r="N6393" s="7"/>
      <c r="W6393" s="7"/>
      <c r="X6393" s="7"/>
      <c r="Y6393" s="7"/>
      <c r="Z6393" s="7"/>
      <c r="AA6393" s="7"/>
      <c r="AB6393" s="7"/>
      <c r="AC6393" s="7"/>
      <c r="AD6393" s="7"/>
      <c r="AE6393" s="7"/>
      <c r="AF6393" s="7"/>
      <c r="AG6393" s="7"/>
      <c r="AH6393" s="7"/>
      <c r="AI6393" s="7"/>
      <c r="AJ6393" s="7"/>
      <c r="AK6393" s="7"/>
      <c r="AL6393" s="7"/>
      <c r="AR6393" s="7"/>
      <c r="AT6393" s="7"/>
      <c r="AV6393" s="7"/>
      <c r="AW6393" s="7"/>
      <c r="AX6393" s="7"/>
      <c r="AY6393" s="7"/>
      <c r="AZ6393" s="7"/>
      <c r="BA6393" s="7"/>
      <c r="BI6393" s="7"/>
    </row>
    <row r="6394" spans="10:61" x14ac:dyDescent="0.2">
      <c r="J6394" s="7"/>
      <c r="K6394" s="7"/>
      <c r="L6394" s="7"/>
      <c r="M6394" s="7"/>
      <c r="N6394" s="7"/>
      <c r="W6394" s="7"/>
      <c r="X6394" s="7"/>
      <c r="Y6394" s="7"/>
      <c r="Z6394" s="7"/>
      <c r="AA6394" s="7"/>
      <c r="AB6394" s="7"/>
      <c r="AC6394" s="7"/>
      <c r="AD6394" s="7"/>
      <c r="AE6394" s="7"/>
      <c r="AF6394" s="7"/>
      <c r="AG6394" s="7"/>
      <c r="AH6394" s="7"/>
      <c r="AI6394" s="7"/>
      <c r="AJ6394" s="7"/>
      <c r="AK6394" s="7"/>
      <c r="AL6394" s="7"/>
      <c r="AR6394" s="7"/>
      <c r="AT6394" s="7"/>
      <c r="AV6394" s="7"/>
      <c r="AW6394" s="7"/>
      <c r="AX6394" s="7"/>
      <c r="AY6394" s="7"/>
      <c r="AZ6394" s="7"/>
      <c r="BA6394" s="7"/>
      <c r="BI6394" s="7"/>
    </row>
    <row r="6395" spans="10:61" x14ac:dyDescent="0.2">
      <c r="J6395" s="7"/>
      <c r="K6395" s="7"/>
      <c r="L6395" s="7"/>
      <c r="M6395" s="7"/>
      <c r="N6395" s="7"/>
      <c r="W6395" s="7"/>
      <c r="X6395" s="7"/>
      <c r="Y6395" s="7"/>
      <c r="Z6395" s="7"/>
      <c r="AA6395" s="7"/>
      <c r="AB6395" s="7"/>
      <c r="AC6395" s="7"/>
      <c r="AD6395" s="7"/>
      <c r="AE6395" s="7"/>
      <c r="AF6395" s="7"/>
      <c r="AG6395" s="7"/>
      <c r="AH6395" s="7"/>
      <c r="AI6395" s="7"/>
      <c r="AJ6395" s="7"/>
      <c r="AK6395" s="7"/>
      <c r="AL6395" s="7"/>
      <c r="AR6395" s="7"/>
      <c r="AT6395" s="7"/>
      <c r="AV6395" s="7"/>
      <c r="AW6395" s="7"/>
      <c r="AX6395" s="7"/>
      <c r="AY6395" s="7"/>
      <c r="AZ6395" s="7"/>
      <c r="BA6395" s="7"/>
      <c r="BI6395" s="7"/>
    </row>
    <row r="6396" spans="10:61" x14ac:dyDescent="0.2">
      <c r="J6396" s="7"/>
      <c r="K6396" s="7"/>
      <c r="L6396" s="7"/>
      <c r="M6396" s="7"/>
      <c r="N6396" s="7"/>
      <c r="W6396" s="7"/>
      <c r="X6396" s="7"/>
      <c r="Y6396" s="7"/>
      <c r="Z6396" s="7"/>
      <c r="AA6396" s="7"/>
      <c r="AB6396" s="7"/>
      <c r="AC6396" s="7"/>
      <c r="AD6396" s="7"/>
      <c r="AE6396" s="7"/>
      <c r="AF6396" s="7"/>
      <c r="AG6396" s="7"/>
      <c r="AH6396" s="7"/>
      <c r="AI6396" s="7"/>
      <c r="AJ6396" s="7"/>
      <c r="AK6396" s="7"/>
      <c r="AL6396" s="7"/>
      <c r="AR6396" s="7"/>
      <c r="AT6396" s="7"/>
      <c r="AV6396" s="7"/>
      <c r="AW6396" s="7"/>
      <c r="AX6396" s="7"/>
      <c r="AY6396" s="7"/>
      <c r="AZ6396" s="7"/>
      <c r="BA6396" s="7"/>
      <c r="BI6396" s="7"/>
    </row>
    <row r="6397" spans="10:61" x14ac:dyDescent="0.2">
      <c r="J6397" s="7"/>
      <c r="K6397" s="7"/>
      <c r="L6397" s="7"/>
      <c r="M6397" s="7"/>
      <c r="N6397" s="7"/>
      <c r="W6397" s="7"/>
      <c r="X6397" s="7"/>
      <c r="Y6397" s="7"/>
      <c r="Z6397" s="7"/>
      <c r="AA6397" s="7"/>
      <c r="AB6397" s="7"/>
      <c r="AC6397" s="7"/>
      <c r="AD6397" s="7"/>
      <c r="AE6397" s="7"/>
      <c r="AF6397" s="7"/>
      <c r="AG6397" s="7"/>
      <c r="AH6397" s="7"/>
      <c r="AI6397" s="7"/>
      <c r="AJ6397" s="7"/>
      <c r="AK6397" s="7"/>
      <c r="AL6397" s="7"/>
      <c r="AR6397" s="7"/>
      <c r="AT6397" s="7"/>
      <c r="AV6397" s="7"/>
      <c r="AW6397" s="7"/>
      <c r="AX6397" s="7"/>
      <c r="AY6397" s="7"/>
      <c r="AZ6397" s="7"/>
      <c r="BA6397" s="7"/>
      <c r="BI6397" s="7"/>
    </row>
    <row r="6398" spans="10:61" x14ac:dyDescent="0.2">
      <c r="J6398" s="7"/>
      <c r="K6398" s="7"/>
      <c r="L6398" s="7"/>
      <c r="M6398" s="7"/>
      <c r="N6398" s="7"/>
      <c r="W6398" s="7"/>
      <c r="X6398" s="7"/>
      <c r="Y6398" s="7"/>
      <c r="Z6398" s="7"/>
      <c r="AA6398" s="7"/>
      <c r="AB6398" s="7"/>
      <c r="AC6398" s="7"/>
      <c r="AD6398" s="7"/>
      <c r="AE6398" s="7"/>
      <c r="AF6398" s="7"/>
      <c r="AG6398" s="7"/>
      <c r="AH6398" s="7"/>
      <c r="AI6398" s="7"/>
      <c r="AJ6398" s="7"/>
      <c r="AK6398" s="7"/>
      <c r="AL6398" s="7"/>
      <c r="AR6398" s="7"/>
      <c r="AT6398" s="7"/>
      <c r="AV6398" s="7"/>
      <c r="AW6398" s="7"/>
      <c r="AX6398" s="7"/>
      <c r="AY6398" s="7"/>
      <c r="AZ6398" s="7"/>
      <c r="BA6398" s="7"/>
      <c r="BI6398" s="7"/>
    </row>
    <row r="6399" spans="10:61" x14ac:dyDescent="0.2">
      <c r="J6399" s="7"/>
      <c r="K6399" s="7"/>
      <c r="L6399" s="7"/>
      <c r="M6399" s="7"/>
      <c r="N6399" s="7"/>
      <c r="W6399" s="7"/>
      <c r="X6399" s="7"/>
      <c r="Y6399" s="7"/>
      <c r="Z6399" s="7"/>
      <c r="AA6399" s="7"/>
      <c r="AB6399" s="7"/>
      <c r="AC6399" s="7"/>
      <c r="AD6399" s="7"/>
      <c r="AE6399" s="7"/>
      <c r="AF6399" s="7"/>
      <c r="AG6399" s="7"/>
      <c r="AH6399" s="7"/>
      <c r="AI6399" s="7"/>
      <c r="AJ6399" s="7"/>
      <c r="AK6399" s="7"/>
      <c r="AL6399" s="7"/>
      <c r="AR6399" s="7"/>
      <c r="AT6399" s="7"/>
      <c r="AV6399" s="7"/>
      <c r="AW6399" s="7"/>
      <c r="AX6399" s="7"/>
      <c r="AY6399" s="7"/>
      <c r="AZ6399" s="7"/>
      <c r="BA6399" s="7"/>
      <c r="BI6399" s="7"/>
    </row>
    <row r="6400" spans="10:61" x14ac:dyDescent="0.2">
      <c r="J6400" s="7"/>
      <c r="K6400" s="7"/>
      <c r="L6400" s="7"/>
      <c r="M6400" s="7"/>
      <c r="N6400" s="7"/>
      <c r="W6400" s="7"/>
      <c r="X6400" s="7"/>
      <c r="Y6400" s="7"/>
      <c r="Z6400" s="7"/>
      <c r="AA6400" s="7"/>
      <c r="AB6400" s="7"/>
      <c r="AC6400" s="7"/>
      <c r="AD6400" s="7"/>
      <c r="AE6400" s="7"/>
      <c r="AF6400" s="7"/>
      <c r="AG6400" s="7"/>
      <c r="AH6400" s="7"/>
      <c r="AI6400" s="7"/>
      <c r="AJ6400" s="7"/>
      <c r="AK6400" s="7"/>
      <c r="AL6400" s="7"/>
      <c r="AR6400" s="7"/>
      <c r="AT6400" s="7"/>
      <c r="AV6400" s="7"/>
      <c r="AW6400" s="7"/>
      <c r="AX6400" s="7"/>
      <c r="AY6400" s="7"/>
      <c r="AZ6400" s="7"/>
      <c r="BA6400" s="7"/>
      <c r="BI6400" s="7"/>
    </row>
    <row r="6401" spans="10:61" x14ac:dyDescent="0.2">
      <c r="J6401" s="7"/>
      <c r="K6401" s="7"/>
      <c r="L6401" s="7"/>
      <c r="M6401" s="7"/>
      <c r="N6401" s="7"/>
      <c r="W6401" s="7"/>
      <c r="X6401" s="7"/>
      <c r="Y6401" s="7"/>
      <c r="Z6401" s="7"/>
      <c r="AA6401" s="7"/>
      <c r="AB6401" s="7"/>
      <c r="AC6401" s="7"/>
      <c r="AD6401" s="7"/>
      <c r="AE6401" s="7"/>
      <c r="AF6401" s="7"/>
      <c r="AG6401" s="7"/>
      <c r="AH6401" s="7"/>
      <c r="AI6401" s="7"/>
      <c r="AJ6401" s="7"/>
      <c r="AK6401" s="7"/>
      <c r="AL6401" s="7"/>
      <c r="AR6401" s="7"/>
      <c r="AT6401" s="7"/>
      <c r="AV6401" s="7"/>
      <c r="AW6401" s="7"/>
      <c r="AX6401" s="7"/>
      <c r="AY6401" s="7"/>
      <c r="AZ6401" s="7"/>
      <c r="BA6401" s="7"/>
      <c r="BI6401" s="7"/>
    </row>
    <row r="6402" spans="10:61" x14ac:dyDescent="0.2">
      <c r="J6402" s="7"/>
      <c r="K6402" s="7"/>
      <c r="L6402" s="7"/>
      <c r="M6402" s="7"/>
      <c r="N6402" s="7"/>
      <c r="W6402" s="7"/>
      <c r="X6402" s="7"/>
      <c r="Y6402" s="7"/>
      <c r="Z6402" s="7"/>
      <c r="AA6402" s="7"/>
      <c r="AB6402" s="7"/>
      <c r="AC6402" s="7"/>
      <c r="AD6402" s="7"/>
      <c r="AE6402" s="7"/>
      <c r="AF6402" s="7"/>
      <c r="AG6402" s="7"/>
      <c r="AH6402" s="7"/>
      <c r="AI6402" s="7"/>
      <c r="AJ6402" s="7"/>
      <c r="AK6402" s="7"/>
      <c r="AL6402" s="7"/>
      <c r="AR6402" s="7"/>
      <c r="AT6402" s="7"/>
      <c r="AV6402" s="7"/>
      <c r="AW6402" s="7"/>
      <c r="AX6402" s="7"/>
      <c r="AY6402" s="7"/>
      <c r="AZ6402" s="7"/>
      <c r="BA6402" s="7"/>
      <c r="BI6402" s="7"/>
    </row>
    <row r="6403" spans="10:61" x14ac:dyDescent="0.2">
      <c r="J6403" s="7"/>
      <c r="K6403" s="7"/>
      <c r="L6403" s="7"/>
      <c r="M6403" s="7"/>
      <c r="N6403" s="7"/>
      <c r="W6403" s="7"/>
      <c r="X6403" s="7"/>
      <c r="Y6403" s="7"/>
      <c r="Z6403" s="7"/>
      <c r="AA6403" s="7"/>
      <c r="AB6403" s="7"/>
      <c r="AC6403" s="7"/>
      <c r="AD6403" s="7"/>
      <c r="AE6403" s="7"/>
      <c r="AF6403" s="7"/>
      <c r="AG6403" s="7"/>
      <c r="AH6403" s="7"/>
      <c r="AI6403" s="7"/>
      <c r="AJ6403" s="7"/>
      <c r="AK6403" s="7"/>
      <c r="AL6403" s="7"/>
      <c r="AR6403" s="7"/>
      <c r="AT6403" s="7"/>
      <c r="AV6403" s="7"/>
      <c r="AW6403" s="7"/>
      <c r="AX6403" s="7"/>
      <c r="AY6403" s="7"/>
      <c r="AZ6403" s="7"/>
      <c r="BA6403" s="7"/>
      <c r="BI6403" s="7"/>
    </row>
    <row r="6404" spans="10:61" x14ac:dyDescent="0.2">
      <c r="J6404" s="7"/>
      <c r="K6404" s="7"/>
      <c r="L6404" s="7"/>
      <c r="M6404" s="7"/>
      <c r="N6404" s="7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  <c r="AG6404" s="7"/>
      <c r="AH6404" s="7"/>
      <c r="AI6404" s="7"/>
      <c r="AJ6404" s="7"/>
      <c r="AK6404" s="7"/>
      <c r="AL6404" s="7"/>
      <c r="AR6404" s="7"/>
      <c r="AT6404" s="7"/>
      <c r="AV6404" s="7"/>
      <c r="AW6404" s="7"/>
      <c r="AX6404" s="7"/>
      <c r="AY6404" s="7"/>
      <c r="AZ6404" s="7"/>
      <c r="BA6404" s="7"/>
      <c r="BI6404" s="7"/>
    </row>
    <row r="6405" spans="10:61" x14ac:dyDescent="0.2">
      <c r="J6405" s="7"/>
      <c r="K6405" s="7"/>
      <c r="L6405" s="7"/>
      <c r="M6405" s="7"/>
      <c r="N6405" s="7"/>
      <c r="W6405" s="7"/>
      <c r="X6405" s="7"/>
      <c r="Y6405" s="7"/>
      <c r="Z6405" s="7"/>
      <c r="AA6405" s="7"/>
      <c r="AB6405" s="7"/>
      <c r="AC6405" s="7"/>
      <c r="AD6405" s="7"/>
      <c r="AE6405" s="7"/>
      <c r="AF6405" s="7"/>
      <c r="AG6405" s="7"/>
      <c r="AH6405" s="7"/>
      <c r="AI6405" s="7"/>
      <c r="AJ6405" s="7"/>
      <c r="AK6405" s="7"/>
      <c r="AL6405" s="7"/>
      <c r="AR6405" s="7"/>
      <c r="AT6405" s="7"/>
      <c r="AV6405" s="7"/>
      <c r="AW6405" s="7"/>
      <c r="AX6405" s="7"/>
      <c r="AY6405" s="7"/>
      <c r="AZ6405" s="7"/>
      <c r="BA6405" s="7"/>
      <c r="BI6405" s="7"/>
    </row>
    <row r="6406" spans="10:61" x14ac:dyDescent="0.2">
      <c r="J6406" s="7"/>
      <c r="K6406" s="7"/>
      <c r="L6406" s="7"/>
      <c r="M6406" s="7"/>
      <c r="N6406" s="7"/>
      <c r="W6406" s="7"/>
      <c r="X6406" s="7"/>
      <c r="Y6406" s="7"/>
      <c r="Z6406" s="7"/>
      <c r="AA6406" s="7"/>
      <c r="AB6406" s="7"/>
      <c r="AC6406" s="7"/>
      <c r="AD6406" s="7"/>
      <c r="AE6406" s="7"/>
      <c r="AF6406" s="7"/>
      <c r="AG6406" s="7"/>
      <c r="AH6406" s="7"/>
      <c r="AI6406" s="7"/>
      <c r="AJ6406" s="7"/>
      <c r="AK6406" s="7"/>
      <c r="AL6406" s="7"/>
      <c r="AR6406" s="7"/>
      <c r="AT6406" s="7"/>
      <c r="AV6406" s="7"/>
      <c r="AW6406" s="7"/>
      <c r="AX6406" s="7"/>
      <c r="AY6406" s="7"/>
      <c r="AZ6406" s="7"/>
      <c r="BA6406" s="7"/>
      <c r="BI6406" s="7"/>
    </row>
    <row r="6407" spans="10:61" x14ac:dyDescent="0.2">
      <c r="J6407" s="7"/>
      <c r="K6407" s="7"/>
      <c r="L6407" s="7"/>
      <c r="M6407" s="7"/>
      <c r="N6407" s="7"/>
      <c r="W6407" s="7"/>
      <c r="X6407" s="7"/>
      <c r="Y6407" s="7"/>
      <c r="Z6407" s="7"/>
      <c r="AA6407" s="7"/>
      <c r="AB6407" s="7"/>
      <c r="AC6407" s="7"/>
      <c r="AD6407" s="7"/>
      <c r="AE6407" s="7"/>
      <c r="AF6407" s="7"/>
      <c r="AG6407" s="7"/>
      <c r="AH6407" s="7"/>
      <c r="AI6407" s="7"/>
      <c r="AJ6407" s="7"/>
      <c r="AK6407" s="7"/>
      <c r="AL6407" s="7"/>
      <c r="AR6407" s="7"/>
      <c r="AT6407" s="7"/>
      <c r="AV6407" s="7"/>
      <c r="AW6407" s="7"/>
      <c r="AX6407" s="7"/>
      <c r="AY6407" s="7"/>
      <c r="AZ6407" s="7"/>
      <c r="BA6407" s="7"/>
      <c r="BI6407" s="7"/>
    </row>
    <row r="6408" spans="10:61" x14ac:dyDescent="0.2">
      <c r="J6408" s="7"/>
      <c r="K6408" s="7"/>
      <c r="L6408" s="7"/>
      <c r="M6408" s="7"/>
      <c r="N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  <c r="AG6408" s="7"/>
      <c r="AH6408" s="7"/>
      <c r="AI6408" s="7"/>
      <c r="AJ6408" s="7"/>
      <c r="AK6408" s="7"/>
      <c r="AL6408" s="7"/>
      <c r="AR6408" s="7"/>
      <c r="AT6408" s="7"/>
      <c r="AV6408" s="7"/>
      <c r="AW6408" s="7"/>
      <c r="AX6408" s="7"/>
      <c r="AY6408" s="7"/>
      <c r="AZ6408" s="7"/>
      <c r="BA6408" s="7"/>
      <c r="BI6408" s="7"/>
    </row>
    <row r="6409" spans="10:61" x14ac:dyDescent="0.2">
      <c r="J6409" s="7"/>
      <c r="K6409" s="7"/>
      <c r="L6409" s="7"/>
      <c r="M6409" s="7"/>
      <c r="N6409" s="7"/>
      <c r="W6409" s="7"/>
      <c r="X6409" s="7"/>
      <c r="Y6409" s="7"/>
      <c r="Z6409" s="7"/>
      <c r="AA6409" s="7"/>
      <c r="AB6409" s="7"/>
      <c r="AC6409" s="7"/>
      <c r="AD6409" s="7"/>
      <c r="AE6409" s="7"/>
      <c r="AF6409" s="7"/>
      <c r="AG6409" s="7"/>
      <c r="AH6409" s="7"/>
      <c r="AI6409" s="7"/>
      <c r="AJ6409" s="7"/>
      <c r="AK6409" s="7"/>
      <c r="AL6409" s="7"/>
      <c r="AR6409" s="7"/>
      <c r="AT6409" s="7"/>
      <c r="AV6409" s="7"/>
      <c r="AW6409" s="7"/>
      <c r="AX6409" s="7"/>
      <c r="AY6409" s="7"/>
      <c r="AZ6409" s="7"/>
      <c r="BA6409" s="7"/>
      <c r="BI6409" s="7"/>
    </row>
    <row r="6410" spans="10:61" x14ac:dyDescent="0.2">
      <c r="J6410" s="7"/>
      <c r="K6410" s="7"/>
      <c r="L6410" s="7"/>
      <c r="M6410" s="7"/>
      <c r="N6410" s="7"/>
      <c r="W6410" s="7"/>
      <c r="X6410" s="7"/>
      <c r="Y6410" s="7"/>
      <c r="Z6410" s="7"/>
      <c r="AA6410" s="7"/>
      <c r="AB6410" s="7"/>
      <c r="AC6410" s="7"/>
      <c r="AD6410" s="7"/>
      <c r="AE6410" s="7"/>
      <c r="AF6410" s="7"/>
      <c r="AG6410" s="7"/>
      <c r="AH6410" s="7"/>
      <c r="AI6410" s="7"/>
      <c r="AJ6410" s="7"/>
      <c r="AK6410" s="7"/>
      <c r="AL6410" s="7"/>
      <c r="AR6410" s="7"/>
      <c r="AT6410" s="7"/>
      <c r="AV6410" s="7"/>
      <c r="AW6410" s="7"/>
      <c r="AX6410" s="7"/>
      <c r="AY6410" s="7"/>
      <c r="AZ6410" s="7"/>
      <c r="BA6410" s="7"/>
      <c r="BI6410" s="7"/>
    </row>
    <row r="6411" spans="10:61" x14ac:dyDescent="0.2">
      <c r="J6411" s="7"/>
      <c r="K6411" s="7"/>
      <c r="L6411" s="7"/>
      <c r="M6411" s="7"/>
      <c r="N6411" s="7"/>
      <c r="W6411" s="7"/>
      <c r="X6411" s="7"/>
      <c r="Y6411" s="7"/>
      <c r="Z6411" s="7"/>
      <c r="AA6411" s="7"/>
      <c r="AB6411" s="7"/>
      <c r="AC6411" s="7"/>
      <c r="AD6411" s="7"/>
      <c r="AE6411" s="7"/>
      <c r="AF6411" s="7"/>
      <c r="AG6411" s="7"/>
      <c r="AH6411" s="7"/>
      <c r="AI6411" s="7"/>
      <c r="AJ6411" s="7"/>
      <c r="AK6411" s="7"/>
      <c r="AL6411" s="7"/>
      <c r="AR6411" s="7"/>
      <c r="AT6411" s="7"/>
      <c r="AV6411" s="7"/>
      <c r="AW6411" s="7"/>
      <c r="AX6411" s="7"/>
      <c r="AY6411" s="7"/>
      <c r="AZ6411" s="7"/>
      <c r="BA6411" s="7"/>
      <c r="BI6411" s="7"/>
    </row>
    <row r="6412" spans="10:61" x14ac:dyDescent="0.2">
      <c r="J6412" s="7"/>
      <c r="K6412" s="7"/>
      <c r="L6412" s="7"/>
      <c r="M6412" s="7"/>
      <c r="N6412" s="7"/>
      <c r="W6412" s="7"/>
      <c r="X6412" s="7"/>
      <c r="Y6412" s="7"/>
      <c r="Z6412" s="7"/>
      <c r="AA6412" s="7"/>
      <c r="AB6412" s="7"/>
      <c r="AC6412" s="7"/>
      <c r="AD6412" s="7"/>
      <c r="AE6412" s="7"/>
      <c r="AF6412" s="7"/>
      <c r="AG6412" s="7"/>
      <c r="AH6412" s="7"/>
      <c r="AI6412" s="7"/>
      <c r="AJ6412" s="7"/>
      <c r="AK6412" s="7"/>
      <c r="AL6412" s="7"/>
      <c r="AR6412" s="7"/>
      <c r="AT6412" s="7"/>
      <c r="AV6412" s="7"/>
      <c r="AW6412" s="7"/>
      <c r="AX6412" s="7"/>
      <c r="AY6412" s="7"/>
      <c r="AZ6412" s="7"/>
      <c r="BA6412" s="7"/>
      <c r="BI6412" s="7"/>
    </row>
    <row r="6413" spans="10:61" x14ac:dyDescent="0.2">
      <c r="J6413" s="7"/>
      <c r="K6413" s="7"/>
      <c r="L6413" s="7"/>
      <c r="M6413" s="7"/>
      <c r="N6413" s="7"/>
      <c r="W6413" s="7"/>
      <c r="X6413" s="7"/>
      <c r="Y6413" s="7"/>
      <c r="Z6413" s="7"/>
      <c r="AA6413" s="7"/>
      <c r="AB6413" s="7"/>
      <c r="AC6413" s="7"/>
      <c r="AD6413" s="7"/>
      <c r="AE6413" s="7"/>
      <c r="AF6413" s="7"/>
      <c r="AG6413" s="7"/>
      <c r="AH6413" s="7"/>
      <c r="AI6413" s="7"/>
      <c r="AJ6413" s="7"/>
      <c r="AK6413" s="7"/>
      <c r="AL6413" s="7"/>
      <c r="AR6413" s="7"/>
      <c r="AT6413" s="7"/>
      <c r="AV6413" s="7"/>
      <c r="AW6413" s="7"/>
      <c r="AX6413" s="7"/>
      <c r="AY6413" s="7"/>
      <c r="AZ6413" s="7"/>
      <c r="BA6413" s="7"/>
      <c r="BI6413" s="7"/>
    </row>
    <row r="6414" spans="10:61" x14ac:dyDescent="0.2">
      <c r="J6414" s="7"/>
      <c r="K6414" s="7"/>
      <c r="L6414" s="7"/>
      <c r="M6414" s="7"/>
      <c r="N6414" s="7"/>
      <c r="W6414" s="7"/>
      <c r="X6414" s="7"/>
      <c r="Y6414" s="7"/>
      <c r="Z6414" s="7"/>
      <c r="AA6414" s="7"/>
      <c r="AB6414" s="7"/>
      <c r="AC6414" s="7"/>
      <c r="AD6414" s="7"/>
      <c r="AE6414" s="7"/>
      <c r="AF6414" s="7"/>
      <c r="AG6414" s="7"/>
      <c r="AH6414" s="7"/>
      <c r="AI6414" s="7"/>
      <c r="AJ6414" s="7"/>
      <c r="AK6414" s="7"/>
      <c r="AL6414" s="7"/>
      <c r="AR6414" s="7"/>
      <c r="AT6414" s="7"/>
      <c r="AV6414" s="7"/>
      <c r="AW6414" s="7"/>
      <c r="AX6414" s="7"/>
      <c r="AY6414" s="7"/>
      <c r="AZ6414" s="7"/>
      <c r="BA6414" s="7"/>
      <c r="BI6414" s="7"/>
    </row>
    <row r="6415" spans="10:61" x14ac:dyDescent="0.2">
      <c r="J6415" s="7"/>
      <c r="K6415" s="7"/>
      <c r="L6415" s="7"/>
      <c r="M6415" s="7"/>
      <c r="N6415" s="7"/>
      <c r="W6415" s="7"/>
      <c r="X6415" s="7"/>
      <c r="Y6415" s="7"/>
      <c r="Z6415" s="7"/>
      <c r="AA6415" s="7"/>
      <c r="AB6415" s="7"/>
      <c r="AC6415" s="7"/>
      <c r="AD6415" s="7"/>
      <c r="AE6415" s="7"/>
      <c r="AF6415" s="7"/>
      <c r="AG6415" s="7"/>
      <c r="AH6415" s="7"/>
      <c r="AI6415" s="7"/>
      <c r="AJ6415" s="7"/>
      <c r="AK6415" s="7"/>
      <c r="AL6415" s="7"/>
      <c r="AR6415" s="7"/>
      <c r="AT6415" s="7"/>
      <c r="AV6415" s="7"/>
      <c r="AW6415" s="7"/>
      <c r="AX6415" s="7"/>
      <c r="AY6415" s="7"/>
      <c r="AZ6415" s="7"/>
      <c r="BA6415" s="7"/>
      <c r="BI6415" s="7"/>
    </row>
    <row r="6416" spans="10:61" x14ac:dyDescent="0.2">
      <c r="J6416" s="7"/>
      <c r="K6416" s="7"/>
      <c r="L6416" s="7"/>
      <c r="M6416" s="7"/>
      <c r="N6416" s="7"/>
      <c r="W6416" s="7"/>
      <c r="X6416" s="7"/>
      <c r="Y6416" s="7"/>
      <c r="Z6416" s="7"/>
      <c r="AA6416" s="7"/>
      <c r="AB6416" s="7"/>
      <c r="AC6416" s="7"/>
      <c r="AD6416" s="7"/>
      <c r="AE6416" s="7"/>
      <c r="AF6416" s="7"/>
      <c r="AG6416" s="7"/>
      <c r="AH6416" s="7"/>
      <c r="AI6416" s="7"/>
      <c r="AJ6416" s="7"/>
      <c r="AK6416" s="7"/>
      <c r="AL6416" s="7"/>
      <c r="AR6416" s="7"/>
      <c r="AT6416" s="7"/>
      <c r="AV6416" s="7"/>
      <c r="AW6416" s="7"/>
      <c r="AX6416" s="7"/>
      <c r="AY6416" s="7"/>
      <c r="AZ6416" s="7"/>
      <c r="BA6416" s="7"/>
      <c r="BI6416" s="7"/>
    </row>
    <row r="6417" spans="10:61" x14ac:dyDescent="0.2">
      <c r="J6417" s="7"/>
      <c r="K6417" s="7"/>
      <c r="L6417" s="7"/>
      <c r="M6417" s="7"/>
      <c r="N6417" s="7"/>
      <c r="W6417" s="7"/>
      <c r="X6417" s="7"/>
      <c r="Y6417" s="7"/>
      <c r="Z6417" s="7"/>
      <c r="AA6417" s="7"/>
      <c r="AB6417" s="7"/>
      <c r="AC6417" s="7"/>
      <c r="AD6417" s="7"/>
      <c r="AE6417" s="7"/>
      <c r="AF6417" s="7"/>
      <c r="AG6417" s="7"/>
      <c r="AH6417" s="7"/>
      <c r="AI6417" s="7"/>
      <c r="AJ6417" s="7"/>
      <c r="AK6417" s="7"/>
      <c r="AL6417" s="7"/>
      <c r="AR6417" s="7"/>
      <c r="AT6417" s="7"/>
      <c r="AV6417" s="7"/>
      <c r="AW6417" s="7"/>
      <c r="AX6417" s="7"/>
      <c r="AY6417" s="7"/>
      <c r="AZ6417" s="7"/>
      <c r="BA6417" s="7"/>
      <c r="BI6417" s="7"/>
    </row>
    <row r="6418" spans="10:61" x14ac:dyDescent="0.2">
      <c r="J6418" s="7"/>
      <c r="K6418" s="7"/>
      <c r="L6418" s="7"/>
      <c r="M6418" s="7"/>
      <c r="N6418" s="7"/>
      <c r="W6418" s="7"/>
      <c r="X6418" s="7"/>
      <c r="Y6418" s="7"/>
      <c r="Z6418" s="7"/>
      <c r="AA6418" s="7"/>
      <c r="AB6418" s="7"/>
      <c r="AC6418" s="7"/>
      <c r="AD6418" s="7"/>
      <c r="AE6418" s="7"/>
      <c r="AF6418" s="7"/>
      <c r="AG6418" s="7"/>
      <c r="AH6418" s="7"/>
      <c r="AI6418" s="7"/>
      <c r="AJ6418" s="7"/>
      <c r="AK6418" s="7"/>
      <c r="AL6418" s="7"/>
      <c r="AR6418" s="7"/>
      <c r="AT6418" s="7"/>
      <c r="AV6418" s="7"/>
      <c r="AW6418" s="7"/>
      <c r="AX6418" s="7"/>
      <c r="AY6418" s="7"/>
      <c r="AZ6418" s="7"/>
      <c r="BA6418" s="7"/>
      <c r="BI6418" s="7"/>
    </row>
    <row r="6419" spans="10:61" x14ac:dyDescent="0.2">
      <c r="J6419" s="7"/>
      <c r="K6419" s="7"/>
      <c r="L6419" s="7"/>
      <c r="M6419" s="7"/>
      <c r="N6419" s="7"/>
      <c r="W6419" s="7"/>
      <c r="X6419" s="7"/>
      <c r="Y6419" s="7"/>
      <c r="Z6419" s="7"/>
      <c r="AA6419" s="7"/>
      <c r="AB6419" s="7"/>
      <c r="AC6419" s="7"/>
      <c r="AD6419" s="7"/>
      <c r="AE6419" s="7"/>
      <c r="AF6419" s="7"/>
      <c r="AG6419" s="7"/>
      <c r="AH6419" s="7"/>
      <c r="AI6419" s="7"/>
      <c r="AJ6419" s="7"/>
      <c r="AK6419" s="7"/>
      <c r="AL6419" s="7"/>
      <c r="AR6419" s="7"/>
      <c r="AT6419" s="7"/>
      <c r="AV6419" s="7"/>
      <c r="AW6419" s="7"/>
      <c r="AX6419" s="7"/>
      <c r="AY6419" s="7"/>
      <c r="AZ6419" s="7"/>
      <c r="BA6419" s="7"/>
      <c r="BI6419" s="7"/>
    </row>
    <row r="6420" spans="10:61" x14ac:dyDescent="0.2">
      <c r="J6420" s="7"/>
      <c r="K6420" s="7"/>
      <c r="L6420" s="7"/>
      <c r="M6420" s="7"/>
      <c r="N6420" s="7"/>
      <c r="W6420" s="7"/>
      <c r="X6420" s="7"/>
      <c r="Y6420" s="7"/>
      <c r="Z6420" s="7"/>
      <c r="AA6420" s="7"/>
      <c r="AB6420" s="7"/>
      <c r="AC6420" s="7"/>
      <c r="AD6420" s="7"/>
      <c r="AE6420" s="7"/>
      <c r="AF6420" s="7"/>
      <c r="AG6420" s="7"/>
      <c r="AH6420" s="7"/>
      <c r="AI6420" s="7"/>
      <c r="AJ6420" s="7"/>
      <c r="AK6420" s="7"/>
      <c r="AL6420" s="7"/>
      <c r="AR6420" s="7"/>
      <c r="AT6420" s="7"/>
      <c r="AV6420" s="7"/>
      <c r="AW6420" s="7"/>
      <c r="AX6420" s="7"/>
      <c r="AY6420" s="7"/>
      <c r="AZ6420" s="7"/>
      <c r="BA6420" s="7"/>
      <c r="BI6420" s="7"/>
    </row>
    <row r="6421" spans="10:61" x14ac:dyDescent="0.2">
      <c r="J6421" s="7"/>
      <c r="K6421" s="7"/>
      <c r="L6421" s="7"/>
      <c r="M6421" s="7"/>
      <c r="N6421" s="7"/>
      <c r="W6421" s="7"/>
      <c r="X6421" s="7"/>
      <c r="Y6421" s="7"/>
      <c r="Z6421" s="7"/>
      <c r="AA6421" s="7"/>
      <c r="AB6421" s="7"/>
      <c r="AC6421" s="7"/>
      <c r="AD6421" s="7"/>
      <c r="AE6421" s="7"/>
      <c r="AF6421" s="7"/>
      <c r="AG6421" s="7"/>
      <c r="AH6421" s="7"/>
      <c r="AI6421" s="7"/>
      <c r="AJ6421" s="7"/>
      <c r="AK6421" s="7"/>
      <c r="AL6421" s="7"/>
      <c r="AR6421" s="7"/>
      <c r="AT6421" s="7"/>
      <c r="AV6421" s="7"/>
      <c r="AW6421" s="7"/>
      <c r="AX6421" s="7"/>
      <c r="AY6421" s="7"/>
      <c r="AZ6421" s="7"/>
      <c r="BA6421" s="7"/>
      <c r="BI6421" s="7"/>
    </row>
    <row r="6422" spans="10:61" x14ac:dyDescent="0.2">
      <c r="J6422" s="7"/>
      <c r="K6422" s="7"/>
      <c r="L6422" s="7"/>
      <c r="M6422" s="7"/>
      <c r="N6422" s="7"/>
      <c r="W6422" s="7"/>
      <c r="X6422" s="7"/>
      <c r="Y6422" s="7"/>
      <c r="Z6422" s="7"/>
      <c r="AA6422" s="7"/>
      <c r="AB6422" s="7"/>
      <c r="AC6422" s="7"/>
      <c r="AD6422" s="7"/>
      <c r="AE6422" s="7"/>
      <c r="AF6422" s="7"/>
      <c r="AG6422" s="7"/>
      <c r="AH6422" s="7"/>
      <c r="AI6422" s="7"/>
      <c r="AJ6422" s="7"/>
      <c r="AK6422" s="7"/>
      <c r="AL6422" s="7"/>
      <c r="AR6422" s="7"/>
      <c r="AT6422" s="7"/>
      <c r="AV6422" s="7"/>
      <c r="AW6422" s="7"/>
      <c r="AX6422" s="7"/>
      <c r="AY6422" s="7"/>
      <c r="AZ6422" s="7"/>
      <c r="BA6422" s="7"/>
      <c r="BI6422" s="7"/>
    </row>
    <row r="6423" spans="10:61" x14ac:dyDescent="0.2">
      <c r="J6423" s="7"/>
      <c r="K6423" s="7"/>
      <c r="L6423" s="7"/>
      <c r="M6423" s="7"/>
      <c r="N6423" s="7"/>
      <c r="W6423" s="7"/>
      <c r="X6423" s="7"/>
      <c r="Y6423" s="7"/>
      <c r="Z6423" s="7"/>
      <c r="AA6423" s="7"/>
      <c r="AB6423" s="7"/>
      <c r="AC6423" s="7"/>
      <c r="AD6423" s="7"/>
      <c r="AE6423" s="7"/>
      <c r="AF6423" s="7"/>
      <c r="AG6423" s="7"/>
      <c r="AH6423" s="7"/>
      <c r="AI6423" s="7"/>
      <c r="AJ6423" s="7"/>
      <c r="AK6423" s="7"/>
      <c r="AL6423" s="7"/>
      <c r="AR6423" s="7"/>
      <c r="AT6423" s="7"/>
      <c r="AV6423" s="7"/>
      <c r="AW6423" s="7"/>
      <c r="AX6423" s="7"/>
      <c r="AY6423" s="7"/>
      <c r="AZ6423" s="7"/>
      <c r="BA6423" s="7"/>
      <c r="BI6423" s="7"/>
    </row>
    <row r="6424" spans="10:61" x14ac:dyDescent="0.2">
      <c r="J6424" s="7"/>
      <c r="K6424" s="7"/>
      <c r="L6424" s="7"/>
      <c r="M6424" s="7"/>
      <c r="N6424" s="7"/>
      <c r="W6424" s="7"/>
      <c r="X6424" s="7"/>
      <c r="Y6424" s="7"/>
      <c r="Z6424" s="7"/>
      <c r="AA6424" s="7"/>
      <c r="AB6424" s="7"/>
      <c r="AC6424" s="7"/>
      <c r="AD6424" s="7"/>
      <c r="AE6424" s="7"/>
      <c r="AF6424" s="7"/>
      <c r="AG6424" s="7"/>
      <c r="AH6424" s="7"/>
      <c r="AI6424" s="7"/>
      <c r="AJ6424" s="7"/>
      <c r="AK6424" s="7"/>
      <c r="AL6424" s="7"/>
      <c r="AR6424" s="7"/>
      <c r="AT6424" s="7"/>
      <c r="AV6424" s="7"/>
      <c r="AW6424" s="7"/>
      <c r="AX6424" s="7"/>
      <c r="AY6424" s="7"/>
      <c r="AZ6424" s="7"/>
      <c r="BA6424" s="7"/>
      <c r="BI6424" s="7"/>
    </row>
    <row r="6425" spans="10:61" x14ac:dyDescent="0.2">
      <c r="J6425" s="7"/>
      <c r="K6425" s="7"/>
      <c r="L6425" s="7"/>
      <c r="M6425" s="7"/>
      <c r="N6425" s="7"/>
      <c r="W6425" s="7"/>
      <c r="X6425" s="7"/>
      <c r="Y6425" s="7"/>
      <c r="Z6425" s="7"/>
      <c r="AA6425" s="7"/>
      <c r="AB6425" s="7"/>
      <c r="AC6425" s="7"/>
      <c r="AD6425" s="7"/>
      <c r="AE6425" s="7"/>
      <c r="AF6425" s="7"/>
      <c r="AG6425" s="7"/>
      <c r="AH6425" s="7"/>
      <c r="AI6425" s="7"/>
      <c r="AJ6425" s="7"/>
      <c r="AK6425" s="7"/>
      <c r="AL6425" s="7"/>
      <c r="AR6425" s="7"/>
      <c r="AT6425" s="7"/>
      <c r="AV6425" s="7"/>
      <c r="AW6425" s="7"/>
      <c r="AX6425" s="7"/>
      <c r="AY6425" s="7"/>
      <c r="AZ6425" s="7"/>
      <c r="BA6425" s="7"/>
      <c r="BI6425" s="7"/>
    </row>
    <row r="6426" spans="10:61" x14ac:dyDescent="0.2">
      <c r="J6426" s="7"/>
      <c r="K6426" s="7"/>
      <c r="L6426" s="7"/>
      <c r="M6426" s="7"/>
      <c r="N6426" s="7"/>
      <c r="W6426" s="7"/>
      <c r="X6426" s="7"/>
      <c r="Y6426" s="7"/>
      <c r="Z6426" s="7"/>
      <c r="AA6426" s="7"/>
      <c r="AB6426" s="7"/>
      <c r="AC6426" s="7"/>
      <c r="AD6426" s="7"/>
      <c r="AE6426" s="7"/>
      <c r="AF6426" s="7"/>
      <c r="AG6426" s="7"/>
      <c r="AH6426" s="7"/>
      <c r="AI6426" s="7"/>
      <c r="AJ6426" s="7"/>
      <c r="AK6426" s="7"/>
      <c r="AL6426" s="7"/>
      <c r="AR6426" s="7"/>
      <c r="AT6426" s="7"/>
      <c r="AV6426" s="7"/>
      <c r="AW6426" s="7"/>
      <c r="AX6426" s="7"/>
      <c r="AY6426" s="7"/>
      <c r="AZ6426" s="7"/>
      <c r="BA6426" s="7"/>
      <c r="BI6426" s="7"/>
    </row>
    <row r="6427" spans="10:61" x14ac:dyDescent="0.2">
      <c r="J6427" s="7"/>
      <c r="K6427" s="7"/>
      <c r="L6427" s="7"/>
      <c r="M6427" s="7"/>
      <c r="N6427" s="7"/>
      <c r="W6427" s="7"/>
      <c r="X6427" s="7"/>
      <c r="Y6427" s="7"/>
      <c r="Z6427" s="7"/>
      <c r="AA6427" s="7"/>
      <c r="AB6427" s="7"/>
      <c r="AC6427" s="7"/>
      <c r="AD6427" s="7"/>
      <c r="AE6427" s="7"/>
      <c r="AF6427" s="7"/>
      <c r="AG6427" s="7"/>
      <c r="AH6427" s="7"/>
      <c r="AI6427" s="7"/>
      <c r="AJ6427" s="7"/>
      <c r="AK6427" s="7"/>
      <c r="AL6427" s="7"/>
      <c r="AR6427" s="7"/>
      <c r="AT6427" s="7"/>
      <c r="AV6427" s="7"/>
      <c r="AW6427" s="7"/>
      <c r="AX6427" s="7"/>
      <c r="AY6427" s="7"/>
      <c r="AZ6427" s="7"/>
      <c r="BA6427" s="7"/>
      <c r="BI6427" s="7"/>
    </row>
    <row r="6428" spans="10:61" x14ac:dyDescent="0.2">
      <c r="J6428" s="7"/>
      <c r="K6428" s="7"/>
      <c r="L6428" s="7"/>
      <c r="M6428" s="7"/>
      <c r="N6428" s="7"/>
      <c r="W6428" s="7"/>
      <c r="X6428" s="7"/>
      <c r="Y6428" s="7"/>
      <c r="Z6428" s="7"/>
      <c r="AA6428" s="7"/>
      <c r="AB6428" s="7"/>
      <c r="AC6428" s="7"/>
      <c r="AD6428" s="7"/>
      <c r="AE6428" s="7"/>
      <c r="AF6428" s="7"/>
      <c r="AG6428" s="7"/>
      <c r="AH6428" s="7"/>
      <c r="AI6428" s="7"/>
      <c r="AJ6428" s="7"/>
      <c r="AK6428" s="7"/>
      <c r="AL6428" s="7"/>
      <c r="AR6428" s="7"/>
      <c r="AT6428" s="7"/>
      <c r="AV6428" s="7"/>
      <c r="AW6428" s="7"/>
      <c r="AX6428" s="7"/>
      <c r="AY6428" s="7"/>
      <c r="AZ6428" s="7"/>
      <c r="BA6428" s="7"/>
      <c r="BI6428" s="7"/>
    </row>
    <row r="6429" spans="10:61" x14ac:dyDescent="0.2">
      <c r="J6429" s="7"/>
      <c r="K6429" s="7"/>
      <c r="L6429" s="7"/>
      <c r="M6429" s="7"/>
      <c r="N6429" s="7"/>
      <c r="W6429" s="7"/>
      <c r="X6429" s="7"/>
      <c r="Y6429" s="7"/>
      <c r="Z6429" s="7"/>
      <c r="AA6429" s="7"/>
      <c r="AB6429" s="7"/>
      <c r="AC6429" s="7"/>
      <c r="AD6429" s="7"/>
      <c r="AE6429" s="7"/>
      <c r="AF6429" s="7"/>
      <c r="AG6429" s="7"/>
      <c r="AH6429" s="7"/>
      <c r="AI6429" s="7"/>
      <c r="AJ6429" s="7"/>
      <c r="AK6429" s="7"/>
      <c r="AL6429" s="7"/>
      <c r="AR6429" s="7"/>
      <c r="AT6429" s="7"/>
      <c r="AV6429" s="7"/>
      <c r="AW6429" s="7"/>
      <c r="AX6429" s="7"/>
      <c r="AY6429" s="7"/>
      <c r="AZ6429" s="7"/>
      <c r="BA6429" s="7"/>
      <c r="BI6429" s="7"/>
    </row>
    <row r="6430" spans="10:61" x14ac:dyDescent="0.2">
      <c r="J6430" s="7"/>
      <c r="K6430" s="7"/>
      <c r="L6430" s="7"/>
      <c r="M6430" s="7"/>
      <c r="N6430" s="7"/>
      <c r="W6430" s="7"/>
      <c r="X6430" s="7"/>
      <c r="Y6430" s="7"/>
      <c r="Z6430" s="7"/>
      <c r="AA6430" s="7"/>
      <c r="AB6430" s="7"/>
      <c r="AC6430" s="7"/>
      <c r="AD6430" s="7"/>
      <c r="AE6430" s="7"/>
      <c r="AF6430" s="7"/>
      <c r="AG6430" s="7"/>
      <c r="AH6430" s="7"/>
      <c r="AI6430" s="7"/>
      <c r="AJ6430" s="7"/>
      <c r="AK6430" s="7"/>
      <c r="AL6430" s="7"/>
      <c r="AR6430" s="7"/>
      <c r="AT6430" s="7"/>
      <c r="AV6430" s="7"/>
      <c r="AW6430" s="7"/>
      <c r="AX6430" s="7"/>
      <c r="AY6430" s="7"/>
      <c r="AZ6430" s="7"/>
      <c r="BA6430" s="7"/>
      <c r="BI6430" s="7"/>
    </row>
    <row r="6431" spans="10:61" x14ac:dyDescent="0.2">
      <c r="J6431" s="7"/>
      <c r="K6431" s="7"/>
      <c r="L6431" s="7"/>
      <c r="M6431" s="7"/>
      <c r="N6431" s="7"/>
      <c r="W6431" s="7"/>
      <c r="X6431" s="7"/>
      <c r="Y6431" s="7"/>
      <c r="Z6431" s="7"/>
      <c r="AA6431" s="7"/>
      <c r="AB6431" s="7"/>
      <c r="AC6431" s="7"/>
      <c r="AD6431" s="7"/>
      <c r="AE6431" s="7"/>
      <c r="AF6431" s="7"/>
      <c r="AG6431" s="7"/>
      <c r="AH6431" s="7"/>
      <c r="AI6431" s="7"/>
      <c r="AJ6431" s="7"/>
      <c r="AK6431" s="7"/>
      <c r="AL6431" s="7"/>
      <c r="AR6431" s="7"/>
      <c r="AT6431" s="7"/>
      <c r="AV6431" s="7"/>
      <c r="AW6431" s="7"/>
      <c r="AX6431" s="7"/>
      <c r="AY6431" s="7"/>
      <c r="AZ6431" s="7"/>
      <c r="BA6431" s="7"/>
      <c r="BI6431" s="7"/>
    </row>
    <row r="6432" spans="10:61" x14ac:dyDescent="0.2">
      <c r="J6432" s="7"/>
      <c r="K6432" s="7"/>
      <c r="L6432" s="7"/>
      <c r="M6432" s="7"/>
      <c r="N6432" s="7"/>
      <c r="W6432" s="7"/>
      <c r="X6432" s="7"/>
      <c r="Y6432" s="7"/>
      <c r="Z6432" s="7"/>
      <c r="AA6432" s="7"/>
      <c r="AB6432" s="7"/>
      <c r="AC6432" s="7"/>
      <c r="AD6432" s="7"/>
      <c r="AE6432" s="7"/>
      <c r="AF6432" s="7"/>
      <c r="AG6432" s="7"/>
      <c r="AH6432" s="7"/>
      <c r="AI6432" s="7"/>
      <c r="AJ6432" s="7"/>
      <c r="AK6432" s="7"/>
      <c r="AL6432" s="7"/>
      <c r="AR6432" s="7"/>
      <c r="AT6432" s="7"/>
      <c r="AV6432" s="7"/>
      <c r="AW6432" s="7"/>
      <c r="AX6432" s="7"/>
      <c r="AY6432" s="7"/>
      <c r="AZ6432" s="7"/>
      <c r="BA6432" s="7"/>
      <c r="BI6432" s="7"/>
    </row>
    <row r="6433" spans="10:61" x14ac:dyDescent="0.2">
      <c r="J6433" s="7"/>
      <c r="K6433" s="7"/>
      <c r="L6433" s="7"/>
      <c r="M6433" s="7"/>
      <c r="N6433" s="7"/>
      <c r="W6433" s="7"/>
      <c r="X6433" s="7"/>
      <c r="Y6433" s="7"/>
      <c r="Z6433" s="7"/>
      <c r="AA6433" s="7"/>
      <c r="AB6433" s="7"/>
      <c r="AC6433" s="7"/>
      <c r="AD6433" s="7"/>
      <c r="AE6433" s="7"/>
      <c r="AF6433" s="7"/>
      <c r="AG6433" s="7"/>
      <c r="AH6433" s="7"/>
      <c r="AI6433" s="7"/>
      <c r="AJ6433" s="7"/>
      <c r="AK6433" s="7"/>
      <c r="AL6433" s="7"/>
      <c r="AR6433" s="7"/>
      <c r="AT6433" s="7"/>
      <c r="AV6433" s="7"/>
      <c r="AW6433" s="7"/>
      <c r="AX6433" s="7"/>
      <c r="AY6433" s="7"/>
      <c r="AZ6433" s="7"/>
      <c r="BA6433" s="7"/>
      <c r="BI6433" s="7"/>
    </row>
    <row r="6434" spans="10:61" x14ac:dyDescent="0.2">
      <c r="J6434" s="7"/>
      <c r="K6434" s="7"/>
      <c r="L6434" s="7"/>
      <c r="M6434" s="7"/>
      <c r="N6434" s="7"/>
      <c r="W6434" s="7"/>
      <c r="X6434" s="7"/>
      <c r="Y6434" s="7"/>
      <c r="Z6434" s="7"/>
      <c r="AA6434" s="7"/>
      <c r="AB6434" s="7"/>
      <c r="AC6434" s="7"/>
      <c r="AD6434" s="7"/>
      <c r="AE6434" s="7"/>
      <c r="AF6434" s="7"/>
      <c r="AG6434" s="7"/>
      <c r="AH6434" s="7"/>
      <c r="AI6434" s="7"/>
      <c r="AJ6434" s="7"/>
      <c r="AK6434" s="7"/>
      <c r="AL6434" s="7"/>
      <c r="AR6434" s="7"/>
      <c r="AT6434" s="7"/>
      <c r="AV6434" s="7"/>
      <c r="AW6434" s="7"/>
      <c r="AX6434" s="7"/>
      <c r="AY6434" s="7"/>
      <c r="AZ6434" s="7"/>
      <c r="BA6434" s="7"/>
      <c r="BI6434" s="7"/>
    </row>
    <row r="6435" spans="10:61" x14ac:dyDescent="0.2">
      <c r="J6435" s="7"/>
      <c r="K6435" s="7"/>
      <c r="L6435" s="7"/>
      <c r="M6435" s="7"/>
      <c r="N6435" s="7"/>
      <c r="W6435" s="7"/>
      <c r="X6435" s="7"/>
      <c r="Y6435" s="7"/>
      <c r="Z6435" s="7"/>
      <c r="AA6435" s="7"/>
      <c r="AB6435" s="7"/>
      <c r="AC6435" s="7"/>
      <c r="AD6435" s="7"/>
      <c r="AE6435" s="7"/>
      <c r="AF6435" s="7"/>
      <c r="AG6435" s="7"/>
      <c r="AH6435" s="7"/>
      <c r="AI6435" s="7"/>
      <c r="AJ6435" s="7"/>
      <c r="AK6435" s="7"/>
      <c r="AL6435" s="7"/>
      <c r="AR6435" s="7"/>
      <c r="AT6435" s="7"/>
      <c r="AV6435" s="7"/>
      <c r="AW6435" s="7"/>
      <c r="AX6435" s="7"/>
      <c r="AY6435" s="7"/>
      <c r="AZ6435" s="7"/>
      <c r="BA6435" s="7"/>
      <c r="BI6435" s="7"/>
    </row>
    <row r="6436" spans="10:61" x14ac:dyDescent="0.2">
      <c r="J6436" s="7"/>
      <c r="K6436" s="7"/>
      <c r="L6436" s="7"/>
      <c r="M6436" s="7"/>
      <c r="N6436" s="7"/>
      <c r="W6436" s="7"/>
      <c r="X6436" s="7"/>
      <c r="Y6436" s="7"/>
      <c r="Z6436" s="7"/>
      <c r="AA6436" s="7"/>
      <c r="AB6436" s="7"/>
      <c r="AC6436" s="7"/>
      <c r="AD6436" s="7"/>
      <c r="AE6436" s="7"/>
      <c r="AF6436" s="7"/>
      <c r="AG6436" s="7"/>
      <c r="AH6436" s="7"/>
      <c r="AI6436" s="7"/>
      <c r="AJ6436" s="7"/>
      <c r="AK6436" s="7"/>
      <c r="AL6436" s="7"/>
      <c r="AR6436" s="7"/>
      <c r="AT6436" s="7"/>
      <c r="AV6436" s="7"/>
      <c r="AW6436" s="7"/>
      <c r="AX6436" s="7"/>
      <c r="AY6436" s="7"/>
      <c r="AZ6436" s="7"/>
      <c r="BA6436" s="7"/>
      <c r="BI6436" s="7"/>
    </row>
    <row r="6437" spans="10:61" x14ac:dyDescent="0.2">
      <c r="J6437" s="7"/>
      <c r="K6437" s="7"/>
      <c r="L6437" s="7"/>
      <c r="M6437" s="7"/>
      <c r="N6437" s="7"/>
      <c r="W6437" s="7"/>
      <c r="X6437" s="7"/>
      <c r="Y6437" s="7"/>
      <c r="Z6437" s="7"/>
      <c r="AA6437" s="7"/>
      <c r="AB6437" s="7"/>
      <c r="AC6437" s="7"/>
      <c r="AD6437" s="7"/>
      <c r="AE6437" s="7"/>
      <c r="AF6437" s="7"/>
      <c r="AG6437" s="7"/>
      <c r="AH6437" s="7"/>
      <c r="AI6437" s="7"/>
      <c r="AJ6437" s="7"/>
      <c r="AK6437" s="7"/>
      <c r="AL6437" s="7"/>
      <c r="AR6437" s="7"/>
      <c r="AT6437" s="7"/>
      <c r="AV6437" s="7"/>
      <c r="AW6437" s="7"/>
      <c r="AX6437" s="7"/>
      <c r="AY6437" s="7"/>
      <c r="AZ6437" s="7"/>
      <c r="BA6437" s="7"/>
      <c r="BI6437" s="7"/>
    </row>
    <row r="6438" spans="10:61" x14ac:dyDescent="0.2">
      <c r="J6438" s="7"/>
      <c r="K6438" s="7"/>
      <c r="L6438" s="7"/>
      <c r="M6438" s="7"/>
      <c r="N6438" s="7"/>
      <c r="W6438" s="7"/>
      <c r="X6438" s="7"/>
      <c r="Y6438" s="7"/>
      <c r="Z6438" s="7"/>
      <c r="AA6438" s="7"/>
      <c r="AB6438" s="7"/>
      <c r="AC6438" s="7"/>
      <c r="AD6438" s="7"/>
      <c r="AE6438" s="7"/>
      <c r="AF6438" s="7"/>
      <c r="AG6438" s="7"/>
      <c r="AH6438" s="7"/>
      <c r="AI6438" s="7"/>
      <c r="AJ6438" s="7"/>
      <c r="AK6438" s="7"/>
      <c r="AL6438" s="7"/>
      <c r="AR6438" s="7"/>
      <c r="AT6438" s="7"/>
      <c r="AV6438" s="7"/>
      <c r="AW6438" s="7"/>
      <c r="AX6438" s="7"/>
      <c r="AY6438" s="7"/>
      <c r="AZ6438" s="7"/>
      <c r="BA6438" s="7"/>
      <c r="BI6438" s="7"/>
    </row>
    <row r="6439" spans="10:61" x14ac:dyDescent="0.2">
      <c r="J6439" s="7"/>
      <c r="K6439" s="7"/>
      <c r="L6439" s="7"/>
      <c r="M6439" s="7"/>
      <c r="N6439" s="7"/>
      <c r="W6439" s="7"/>
      <c r="X6439" s="7"/>
      <c r="Y6439" s="7"/>
      <c r="Z6439" s="7"/>
      <c r="AA6439" s="7"/>
      <c r="AB6439" s="7"/>
      <c r="AC6439" s="7"/>
      <c r="AD6439" s="7"/>
      <c r="AE6439" s="7"/>
      <c r="AF6439" s="7"/>
      <c r="AG6439" s="7"/>
      <c r="AH6439" s="7"/>
      <c r="AI6439" s="7"/>
      <c r="AJ6439" s="7"/>
      <c r="AK6439" s="7"/>
      <c r="AL6439" s="7"/>
      <c r="AR6439" s="7"/>
      <c r="AT6439" s="7"/>
      <c r="AV6439" s="7"/>
      <c r="AW6439" s="7"/>
      <c r="AX6439" s="7"/>
      <c r="AY6439" s="7"/>
      <c r="AZ6439" s="7"/>
      <c r="BA6439" s="7"/>
      <c r="BI6439" s="7"/>
    </row>
    <row r="6440" spans="10:61" x14ac:dyDescent="0.2">
      <c r="J6440" s="7"/>
      <c r="K6440" s="7"/>
      <c r="L6440" s="7"/>
      <c r="M6440" s="7"/>
      <c r="N6440" s="7"/>
      <c r="W6440" s="7"/>
      <c r="X6440" s="7"/>
      <c r="Y6440" s="7"/>
      <c r="Z6440" s="7"/>
      <c r="AA6440" s="7"/>
      <c r="AB6440" s="7"/>
      <c r="AC6440" s="7"/>
      <c r="AD6440" s="7"/>
      <c r="AE6440" s="7"/>
      <c r="AF6440" s="7"/>
      <c r="AG6440" s="7"/>
      <c r="AH6440" s="7"/>
      <c r="AI6440" s="7"/>
      <c r="AJ6440" s="7"/>
      <c r="AK6440" s="7"/>
      <c r="AL6440" s="7"/>
      <c r="AR6440" s="7"/>
      <c r="AT6440" s="7"/>
      <c r="AV6440" s="7"/>
      <c r="AW6440" s="7"/>
      <c r="AX6440" s="7"/>
      <c r="AY6440" s="7"/>
      <c r="AZ6440" s="7"/>
      <c r="BA6440" s="7"/>
      <c r="BI6440" s="7"/>
    </row>
    <row r="6441" spans="10:61" x14ac:dyDescent="0.2">
      <c r="J6441" s="7"/>
      <c r="K6441" s="7"/>
      <c r="L6441" s="7"/>
      <c r="M6441" s="7"/>
      <c r="N6441" s="7"/>
      <c r="W6441" s="7"/>
      <c r="X6441" s="7"/>
      <c r="Y6441" s="7"/>
      <c r="Z6441" s="7"/>
      <c r="AA6441" s="7"/>
      <c r="AB6441" s="7"/>
      <c r="AC6441" s="7"/>
      <c r="AD6441" s="7"/>
      <c r="AE6441" s="7"/>
      <c r="AF6441" s="7"/>
      <c r="AG6441" s="7"/>
      <c r="AH6441" s="7"/>
      <c r="AI6441" s="7"/>
      <c r="AJ6441" s="7"/>
      <c r="AK6441" s="7"/>
      <c r="AL6441" s="7"/>
      <c r="AR6441" s="7"/>
      <c r="AT6441" s="7"/>
      <c r="AV6441" s="7"/>
      <c r="AW6441" s="7"/>
      <c r="AX6441" s="7"/>
      <c r="AY6441" s="7"/>
      <c r="AZ6441" s="7"/>
      <c r="BA6441" s="7"/>
      <c r="BI6441" s="7"/>
    </row>
    <row r="6442" spans="10:61" x14ac:dyDescent="0.2">
      <c r="J6442" s="7"/>
      <c r="K6442" s="7"/>
      <c r="L6442" s="7"/>
      <c r="M6442" s="7"/>
      <c r="N6442" s="7"/>
      <c r="W6442" s="7"/>
      <c r="X6442" s="7"/>
      <c r="Y6442" s="7"/>
      <c r="Z6442" s="7"/>
      <c r="AA6442" s="7"/>
      <c r="AB6442" s="7"/>
      <c r="AC6442" s="7"/>
      <c r="AD6442" s="7"/>
      <c r="AE6442" s="7"/>
      <c r="AF6442" s="7"/>
      <c r="AG6442" s="7"/>
      <c r="AH6442" s="7"/>
      <c r="AI6442" s="7"/>
      <c r="AJ6442" s="7"/>
      <c r="AK6442" s="7"/>
      <c r="AL6442" s="7"/>
      <c r="AR6442" s="7"/>
      <c r="AT6442" s="7"/>
      <c r="AV6442" s="7"/>
      <c r="AW6442" s="7"/>
      <c r="AX6442" s="7"/>
      <c r="AY6442" s="7"/>
      <c r="AZ6442" s="7"/>
      <c r="BA6442" s="7"/>
      <c r="BI6442" s="7"/>
    </row>
    <row r="6443" spans="10:61" x14ac:dyDescent="0.2">
      <c r="J6443" s="7"/>
      <c r="K6443" s="7"/>
      <c r="L6443" s="7"/>
      <c r="M6443" s="7"/>
      <c r="N6443" s="7"/>
      <c r="W6443" s="7"/>
      <c r="X6443" s="7"/>
      <c r="Y6443" s="7"/>
      <c r="Z6443" s="7"/>
      <c r="AA6443" s="7"/>
      <c r="AB6443" s="7"/>
      <c r="AC6443" s="7"/>
      <c r="AD6443" s="7"/>
      <c r="AE6443" s="7"/>
      <c r="AF6443" s="7"/>
      <c r="AG6443" s="7"/>
      <c r="AH6443" s="7"/>
      <c r="AI6443" s="7"/>
      <c r="AJ6443" s="7"/>
      <c r="AK6443" s="7"/>
      <c r="AL6443" s="7"/>
      <c r="AR6443" s="7"/>
      <c r="AT6443" s="7"/>
      <c r="AV6443" s="7"/>
      <c r="AW6443" s="7"/>
      <c r="AX6443" s="7"/>
      <c r="AY6443" s="7"/>
      <c r="AZ6443" s="7"/>
      <c r="BA6443" s="7"/>
      <c r="BI6443" s="7"/>
    </row>
    <row r="6444" spans="10:61" x14ac:dyDescent="0.2">
      <c r="J6444" s="7"/>
      <c r="K6444" s="7"/>
      <c r="L6444" s="7"/>
      <c r="M6444" s="7"/>
      <c r="N6444" s="7"/>
      <c r="W6444" s="7"/>
      <c r="X6444" s="7"/>
      <c r="Y6444" s="7"/>
      <c r="Z6444" s="7"/>
      <c r="AA6444" s="7"/>
      <c r="AB6444" s="7"/>
      <c r="AC6444" s="7"/>
      <c r="AD6444" s="7"/>
      <c r="AE6444" s="7"/>
      <c r="AF6444" s="7"/>
      <c r="AG6444" s="7"/>
      <c r="AH6444" s="7"/>
      <c r="AI6444" s="7"/>
      <c r="AJ6444" s="7"/>
      <c r="AK6444" s="7"/>
      <c r="AL6444" s="7"/>
      <c r="AR6444" s="7"/>
      <c r="AT6444" s="7"/>
      <c r="AV6444" s="7"/>
      <c r="AW6444" s="7"/>
      <c r="AX6444" s="7"/>
      <c r="AY6444" s="7"/>
      <c r="AZ6444" s="7"/>
      <c r="BA6444" s="7"/>
      <c r="BI6444" s="7"/>
    </row>
    <row r="6445" spans="10:61" x14ac:dyDescent="0.2">
      <c r="J6445" s="7"/>
      <c r="K6445" s="7"/>
      <c r="L6445" s="7"/>
      <c r="M6445" s="7"/>
      <c r="N6445" s="7"/>
      <c r="W6445" s="7"/>
      <c r="X6445" s="7"/>
      <c r="Y6445" s="7"/>
      <c r="Z6445" s="7"/>
      <c r="AA6445" s="7"/>
      <c r="AB6445" s="7"/>
      <c r="AC6445" s="7"/>
      <c r="AD6445" s="7"/>
      <c r="AE6445" s="7"/>
      <c r="AF6445" s="7"/>
      <c r="AG6445" s="7"/>
      <c r="AH6445" s="7"/>
      <c r="AI6445" s="7"/>
      <c r="AJ6445" s="7"/>
      <c r="AK6445" s="7"/>
      <c r="AL6445" s="7"/>
      <c r="AR6445" s="7"/>
      <c r="AT6445" s="7"/>
      <c r="AV6445" s="7"/>
      <c r="AW6445" s="7"/>
      <c r="AX6445" s="7"/>
      <c r="AY6445" s="7"/>
      <c r="AZ6445" s="7"/>
      <c r="BA6445" s="7"/>
      <c r="BI6445" s="7"/>
    </row>
    <row r="6446" spans="10:61" x14ac:dyDescent="0.2">
      <c r="J6446" s="7"/>
      <c r="K6446" s="7"/>
      <c r="L6446" s="7"/>
      <c r="M6446" s="7"/>
      <c r="N6446" s="7"/>
      <c r="W6446" s="7"/>
      <c r="X6446" s="7"/>
      <c r="Y6446" s="7"/>
      <c r="Z6446" s="7"/>
      <c r="AA6446" s="7"/>
      <c r="AB6446" s="7"/>
      <c r="AC6446" s="7"/>
      <c r="AD6446" s="7"/>
      <c r="AE6446" s="7"/>
      <c r="AF6446" s="7"/>
      <c r="AG6446" s="7"/>
      <c r="AH6446" s="7"/>
      <c r="AI6446" s="7"/>
      <c r="AJ6446" s="7"/>
      <c r="AK6446" s="7"/>
      <c r="AL6446" s="7"/>
      <c r="AR6446" s="7"/>
      <c r="AT6446" s="7"/>
      <c r="AV6446" s="7"/>
      <c r="AW6446" s="7"/>
      <c r="AX6446" s="7"/>
      <c r="AY6446" s="7"/>
      <c r="AZ6446" s="7"/>
      <c r="BA6446" s="7"/>
      <c r="BI6446" s="7"/>
    </row>
    <row r="6447" spans="10:61" x14ac:dyDescent="0.2">
      <c r="J6447" s="7"/>
      <c r="K6447" s="7"/>
      <c r="L6447" s="7"/>
      <c r="M6447" s="7"/>
      <c r="N6447" s="7"/>
      <c r="W6447" s="7"/>
      <c r="X6447" s="7"/>
      <c r="Y6447" s="7"/>
      <c r="Z6447" s="7"/>
      <c r="AA6447" s="7"/>
      <c r="AB6447" s="7"/>
      <c r="AC6447" s="7"/>
      <c r="AD6447" s="7"/>
      <c r="AE6447" s="7"/>
      <c r="AF6447" s="7"/>
      <c r="AG6447" s="7"/>
      <c r="AH6447" s="7"/>
      <c r="AI6447" s="7"/>
      <c r="AJ6447" s="7"/>
      <c r="AK6447" s="7"/>
      <c r="AL6447" s="7"/>
      <c r="AR6447" s="7"/>
      <c r="AT6447" s="7"/>
      <c r="AV6447" s="7"/>
      <c r="AW6447" s="7"/>
      <c r="AX6447" s="7"/>
      <c r="AY6447" s="7"/>
      <c r="AZ6447" s="7"/>
      <c r="BA6447" s="7"/>
      <c r="BI6447" s="7"/>
    </row>
    <row r="6448" spans="10:61" x14ac:dyDescent="0.2">
      <c r="J6448" s="7"/>
      <c r="K6448" s="7"/>
      <c r="L6448" s="7"/>
      <c r="M6448" s="7"/>
      <c r="N6448" s="7"/>
      <c r="W6448" s="7"/>
      <c r="X6448" s="7"/>
      <c r="Y6448" s="7"/>
      <c r="Z6448" s="7"/>
      <c r="AA6448" s="7"/>
      <c r="AB6448" s="7"/>
      <c r="AC6448" s="7"/>
      <c r="AD6448" s="7"/>
      <c r="AE6448" s="7"/>
      <c r="AF6448" s="7"/>
      <c r="AG6448" s="7"/>
      <c r="AH6448" s="7"/>
      <c r="AI6448" s="7"/>
      <c r="AJ6448" s="7"/>
      <c r="AK6448" s="7"/>
      <c r="AL6448" s="7"/>
      <c r="AR6448" s="7"/>
      <c r="AT6448" s="7"/>
      <c r="AV6448" s="7"/>
      <c r="AW6448" s="7"/>
      <c r="AX6448" s="7"/>
      <c r="AY6448" s="7"/>
      <c r="AZ6448" s="7"/>
      <c r="BA6448" s="7"/>
      <c r="BI6448" s="7"/>
    </row>
    <row r="6449" spans="10:61" x14ac:dyDescent="0.2">
      <c r="J6449" s="7"/>
      <c r="K6449" s="7"/>
      <c r="L6449" s="7"/>
      <c r="M6449" s="7"/>
      <c r="N6449" s="7"/>
      <c r="W6449" s="7"/>
      <c r="X6449" s="7"/>
      <c r="Y6449" s="7"/>
      <c r="Z6449" s="7"/>
      <c r="AA6449" s="7"/>
      <c r="AB6449" s="7"/>
      <c r="AC6449" s="7"/>
      <c r="AD6449" s="7"/>
      <c r="AE6449" s="7"/>
      <c r="AF6449" s="7"/>
      <c r="AG6449" s="7"/>
      <c r="AH6449" s="7"/>
      <c r="AI6449" s="7"/>
      <c r="AJ6449" s="7"/>
      <c r="AK6449" s="7"/>
      <c r="AL6449" s="7"/>
      <c r="AR6449" s="7"/>
      <c r="AT6449" s="7"/>
      <c r="AV6449" s="7"/>
      <c r="AW6449" s="7"/>
      <c r="AX6449" s="7"/>
      <c r="AY6449" s="7"/>
      <c r="AZ6449" s="7"/>
      <c r="BA6449" s="7"/>
      <c r="BI6449" s="7"/>
    </row>
    <row r="6450" spans="10:61" x14ac:dyDescent="0.2">
      <c r="J6450" s="7"/>
      <c r="K6450" s="7"/>
      <c r="L6450" s="7"/>
      <c r="M6450" s="7"/>
      <c r="N6450" s="7"/>
      <c r="W6450" s="7"/>
      <c r="X6450" s="7"/>
      <c r="Y6450" s="7"/>
      <c r="Z6450" s="7"/>
      <c r="AA6450" s="7"/>
      <c r="AB6450" s="7"/>
      <c r="AC6450" s="7"/>
      <c r="AD6450" s="7"/>
      <c r="AE6450" s="7"/>
      <c r="AF6450" s="7"/>
      <c r="AG6450" s="7"/>
      <c r="AH6450" s="7"/>
      <c r="AI6450" s="7"/>
      <c r="AJ6450" s="7"/>
      <c r="AK6450" s="7"/>
      <c r="AL6450" s="7"/>
      <c r="AR6450" s="7"/>
      <c r="AT6450" s="7"/>
      <c r="AV6450" s="7"/>
      <c r="AW6450" s="7"/>
      <c r="AX6450" s="7"/>
      <c r="AY6450" s="7"/>
      <c r="AZ6450" s="7"/>
      <c r="BA6450" s="7"/>
      <c r="BI6450" s="7"/>
    </row>
    <row r="6451" spans="10:61" x14ac:dyDescent="0.2">
      <c r="J6451" s="7"/>
      <c r="K6451" s="7"/>
      <c r="L6451" s="7"/>
      <c r="M6451" s="7"/>
      <c r="N6451" s="7"/>
      <c r="W6451" s="7"/>
      <c r="X6451" s="7"/>
      <c r="Y6451" s="7"/>
      <c r="Z6451" s="7"/>
      <c r="AA6451" s="7"/>
      <c r="AB6451" s="7"/>
      <c r="AC6451" s="7"/>
      <c r="AD6451" s="7"/>
      <c r="AE6451" s="7"/>
      <c r="AF6451" s="7"/>
      <c r="AG6451" s="7"/>
      <c r="AH6451" s="7"/>
      <c r="AI6451" s="7"/>
      <c r="AJ6451" s="7"/>
      <c r="AK6451" s="7"/>
      <c r="AL6451" s="7"/>
      <c r="AR6451" s="7"/>
      <c r="AT6451" s="7"/>
      <c r="AV6451" s="7"/>
      <c r="AW6451" s="7"/>
      <c r="AX6451" s="7"/>
      <c r="AY6451" s="7"/>
      <c r="AZ6451" s="7"/>
      <c r="BA6451" s="7"/>
      <c r="BI6451" s="7"/>
    </row>
    <row r="6452" spans="10:61" x14ac:dyDescent="0.2">
      <c r="J6452" s="7"/>
      <c r="K6452" s="7"/>
      <c r="L6452" s="7"/>
      <c r="M6452" s="7"/>
      <c r="N6452" s="7"/>
      <c r="W6452" s="7"/>
      <c r="X6452" s="7"/>
      <c r="Y6452" s="7"/>
      <c r="Z6452" s="7"/>
      <c r="AA6452" s="7"/>
      <c r="AB6452" s="7"/>
      <c r="AC6452" s="7"/>
      <c r="AD6452" s="7"/>
      <c r="AE6452" s="7"/>
      <c r="AF6452" s="7"/>
      <c r="AG6452" s="7"/>
      <c r="AH6452" s="7"/>
      <c r="AI6452" s="7"/>
      <c r="AJ6452" s="7"/>
      <c r="AK6452" s="7"/>
      <c r="AL6452" s="7"/>
      <c r="AR6452" s="7"/>
      <c r="AT6452" s="7"/>
      <c r="AV6452" s="7"/>
      <c r="AW6452" s="7"/>
      <c r="AX6452" s="7"/>
      <c r="AY6452" s="7"/>
      <c r="AZ6452" s="7"/>
      <c r="BA6452" s="7"/>
      <c r="BI6452" s="7"/>
    </row>
    <row r="6453" spans="10:61" x14ac:dyDescent="0.2">
      <c r="J6453" s="7"/>
      <c r="K6453" s="7"/>
      <c r="L6453" s="7"/>
      <c r="M6453" s="7"/>
      <c r="N6453" s="7"/>
      <c r="W6453" s="7"/>
      <c r="X6453" s="7"/>
      <c r="Y6453" s="7"/>
      <c r="Z6453" s="7"/>
      <c r="AA6453" s="7"/>
      <c r="AB6453" s="7"/>
      <c r="AC6453" s="7"/>
      <c r="AD6453" s="7"/>
      <c r="AE6453" s="7"/>
      <c r="AF6453" s="7"/>
      <c r="AG6453" s="7"/>
      <c r="AH6453" s="7"/>
      <c r="AI6453" s="7"/>
      <c r="AJ6453" s="7"/>
      <c r="AK6453" s="7"/>
      <c r="AL6453" s="7"/>
      <c r="AR6453" s="7"/>
      <c r="AT6453" s="7"/>
      <c r="AV6453" s="7"/>
      <c r="AW6453" s="7"/>
      <c r="AX6453" s="7"/>
      <c r="AY6453" s="7"/>
      <c r="AZ6453" s="7"/>
      <c r="BA6453" s="7"/>
      <c r="BI6453" s="7"/>
    </row>
    <row r="6454" spans="10:61" x14ac:dyDescent="0.2">
      <c r="J6454" s="7"/>
      <c r="K6454" s="7"/>
      <c r="L6454" s="7"/>
      <c r="M6454" s="7"/>
      <c r="N6454" s="7"/>
      <c r="W6454" s="7"/>
      <c r="X6454" s="7"/>
      <c r="Y6454" s="7"/>
      <c r="Z6454" s="7"/>
      <c r="AA6454" s="7"/>
      <c r="AB6454" s="7"/>
      <c r="AC6454" s="7"/>
      <c r="AD6454" s="7"/>
      <c r="AE6454" s="7"/>
      <c r="AF6454" s="7"/>
      <c r="AG6454" s="7"/>
      <c r="AH6454" s="7"/>
      <c r="AI6454" s="7"/>
      <c r="AJ6454" s="7"/>
      <c r="AK6454" s="7"/>
      <c r="AL6454" s="7"/>
      <c r="AR6454" s="7"/>
      <c r="AT6454" s="7"/>
      <c r="AV6454" s="7"/>
      <c r="AW6454" s="7"/>
      <c r="AX6454" s="7"/>
      <c r="AY6454" s="7"/>
      <c r="AZ6454" s="7"/>
      <c r="BA6454" s="7"/>
      <c r="BI6454" s="7"/>
    </row>
    <row r="6455" spans="10:61" x14ac:dyDescent="0.2">
      <c r="J6455" s="7"/>
      <c r="K6455" s="7"/>
      <c r="L6455" s="7"/>
      <c r="M6455" s="7"/>
      <c r="N6455" s="7"/>
      <c r="W6455" s="7"/>
      <c r="X6455" s="7"/>
      <c r="Y6455" s="7"/>
      <c r="Z6455" s="7"/>
      <c r="AA6455" s="7"/>
      <c r="AB6455" s="7"/>
      <c r="AC6455" s="7"/>
      <c r="AD6455" s="7"/>
      <c r="AE6455" s="7"/>
      <c r="AF6455" s="7"/>
      <c r="AG6455" s="7"/>
      <c r="AH6455" s="7"/>
      <c r="AI6455" s="7"/>
      <c r="AJ6455" s="7"/>
      <c r="AK6455" s="7"/>
      <c r="AL6455" s="7"/>
      <c r="AR6455" s="7"/>
      <c r="AT6455" s="7"/>
      <c r="AV6455" s="7"/>
      <c r="AW6455" s="7"/>
      <c r="AX6455" s="7"/>
      <c r="AY6455" s="7"/>
      <c r="AZ6455" s="7"/>
      <c r="BA6455" s="7"/>
      <c r="BI6455" s="7"/>
    </row>
    <row r="6456" spans="10:61" x14ac:dyDescent="0.2">
      <c r="J6456" s="7"/>
      <c r="K6456" s="7"/>
      <c r="L6456" s="7"/>
      <c r="M6456" s="7"/>
      <c r="N6456" s="7"/>
      <c r="W6456" s="7"/>
      <c r="X6456" s="7"/>
      <c r="Y6456" s="7"/>
      <c r="Z6456" s="7"/>
      <c r="AA6456" s="7"/>
      <c r="AB6456" s="7"/>
      <c r="AC6456" s="7"/>
      <c r="AD6456" s="7"/>
      <c r="AE6456" s="7"/>
      <c r="AF6456" s="7"/>
      <c r="AG6456" s="7"/>
      <c r="AH6456" s="7"/>
      <c r="AI6456" s="7"/>
      <c r="AJ6456" s="7"/>
      <c r="AK6456" s="7"/>
      <c r="AL6456" s="7"/>
      <c r="AR6456" s="7"/>
      <c r="AT6456" s="7"/>
      <c r="AV6456" s="7"/>
      <c r="AW6456" s="7"/>
      <c r="AX6456" s="7"/>
      <c r="AY6456" s="7"/>
      <c r="AZ6456" s="7"/>
      <c r="BA6456" s="7"/>
      <c r="BI6456" s="7"/>
    </row>
    <row r="6457" spans="10:61" x14ac:dyDescent="0.2">
      <c r="J6457" s="7"/>
      <c r="K6457" s="7"/>
      <c r="L6457" s="7"/>
      <c r="M6457" s="7"/>
      <c r="N6457" s="7"/>
      <c r="W6457" s="7"/>
      <c r="X6457" s="7"/>
      <c r="Y6457" s="7"/>
      <c r="Z6457" s="7"/>
      <c r="AA6457" s="7"/>
      <c r="AB6457" s="7"/>
      <c r="AC6457" s="7"/>
      <c r="AD6457" s="7"/>
      <c r="AE6457" s="7"/>
      <c r="AF6457" s="7"/>
      <c r="AG6457" s="7"/>
      <c r="AH6457" s="7"/>
      <c r="AI6457" s="7"/>
      <c r="AJ6457" s="7"/>
      <c r="AK6457" s="7"/>
      <c r="AL6457" s="7"/>
      <c r="AR6457" s="7"/>
      <c r="AT6457" s="7"/>
      <c r="AV6457" s="7"/>
      <c r="AW6457" s="7"/>
      <c r="AX6457" s="7"/>
      <c r="AY6457" s="7"/>
      <c r="AZ6457" s="7"/>
      <c r="BA6457" s="7"/>
      <c r="BI6457" s="7"/>
    </row>
    <row r="6458" spans="10:61" x14ac:dyDescent="0.2">
      <c r="J6458" s="7"/>
      <c r="K6458" s="7"/>
      <c r="L6458" s="7"/>
      <c r="M6458" s="7"/>
      <c r="N6458" s="7"/>
      <c r="W6458" s="7"/>
      <c r="X6458" s="7"/>
      <c r="Y6458" s="7"/>
      <c r="Z6458" s="7"/>
      <c r="AA6458" s="7"/>
      <c r="AB6458" s="7"/>
      <c r="AC6458" s="7"/>
      <c r="AD6458" s="7"/>
      <c r="AE6458" s="7"/>
      <c r="AF6458" s="7"/>
      <c r="AG6458" s="7"/>
      <c r="AH6458" s="7"/>
      <c r="AI6458" s="7"/>
      <c r="AJ6458" s="7"/>
      <c r="AK6458" s="7"/>
      <c r="AL6458" s="7"/>
      <c r="AR6458" s="7"/>
      <c r="AT6458" s="7"/>
      <c r="AV6458" s="7"/>
      <c r="AW6458" s="7"/>
      <c r="AX6458" s="7"/>
      <c r="AY6458" s="7"/>
      <c r="AZ6458" s="7"/>
      <c r="BA6458" s="7"/>
      <c r="BI6458" s="7"/>
    </row>
    <row r="6459" spans="10:61" x14ac:dyDescent="0.2">
      <c r="J6459" s="7"/>
      <c r="K6459" s="7"/>
      <c r="L6459" s="7"/>
      <c r="M6459" s="7"/>
      <c r="N6459" s="7"/>
      <c r="W6459" s="7"/>
      <c r="X6459" s="7"/>
      <c r="Y6459" s="7"/>
      <c r="Z6459" s="7"/>
      <c r="AA6459" s="7"/>
      <c r="AB6459" s="7"/>
      <c r="AC6459" s="7"/>
      <c r="AD6459" s="7"/>
      <c r="AE6459" s="7"/>
      <c r="AF6459" s="7"/>
      <c r="AG6459" s="7"/>
      <c r="AH6459" s="7"/>
      <c r="AI6459" s="7"/>
      <c r="AJ6459" s="7"/>
      <c r="AK6459" s="7"/>
      <c r="AL6459" s="7"/>
      <c r="AR6459" s="7"/>
      <c r="AT6459" s="7"/>
      <c r="AV6459" s="7"/>
      <c r="AW6459" s="7"/>
      <c r="AX6459" s="7"/>
      <c r="AY6459" s="7"/>
      <c r="AZ6459" s="7"/>
      <c r="BA6459" s="7"/>
      <c r="BI6459" s="7"/>
    </row>
    <row r="6460" spans="10:61" x14ac:dyDescent="0.2">
      <c r="J6460" s="7"/>
      <c r="K6460" s="7"/>
      <c r="L6460" s="7"/>
      <c r="M6460" s="7"/>
      <c r="N6460" s="7"/>
      <c r="W6460" s="7"/>
      <c r="X6460" s="7"/>
      <c r="Y6460" s="7"/>
      <c r="Z6460" s="7"/>
      <c r="AA6460" s="7"/>
      <c r="AB6460" s="7"/>
      <c r="AC6460" s="7"/>
      <c r="AD6460" s="7"/>
      <c r="AE6460" s="7"/>
      <c r="AF6460" s="7"/>
      <c r="AG6460" s="7"/>
      <c r="AH6460" s="7"/>
      <c r="AI6460" s="7"/>
      <c r="AJ6460" s="7"/>
      <c r="AK6460" s="7"/>
      <c r="AL6460" s="7"/>
      <c r="AR6460" s="7"/>
      <c r="AT6460" s="7"/>
      <c r="AV6460" s="7"/>
      <c r="AW6460" s="7"/>
      <c r="AX6460" s="7"/>
      <c r="AY6460" s="7"/>
      <c r="AZ6460" s="7"/>
      <c r="BA6460" s="7"/>
      <c r="BI6460" s="7"/>
    </row>
    <row r="6461" spans="10:61" x14ac:dyDescent="0.2">
      <c r="J6461" s="7"/>
      <c r="K6461" s="7"/>
      <c r="L6461" s="7"/>
      <c r="M6461" s="7"/>
      <c r="N6461" s="7"/>
      <c r="W6461" s="7"/>
      <c r="X6461" s="7"/>
      <c r="Y6461" s="7"/>
      <c r="Z6461" s="7"/>
      <c r="AA6461" s="7"/>
      <c r="AB6461" s="7"/>
      <c r="AC6461" s="7"/>
      <c r="AD6461" s="7"/>
      <c r="AE6461" s="7"/>
      <c r="AF6461" s="7"/>
      <c r="AG6461" s="7"/>
      <c r="AH6461" s="7"/>
      <c r="AI6461" s="7"/>
      <c r="AJ6461" s="7"/>
      <c r="AK6461" s="7"/>
      <c r="AL6461" s="7"/>
      <c r="AR6461" s="7"/>
      <c r="AT6461" s="7"/>
      <c r="AV6461" s="7"/>
      <c r="AW6461" s="7"/>
      <c r="AX6461" s="7"/>
      <c r="AY6461" s="7"/>
      <c r="AZ6461" s="7"/>
      <c r="BA6461" s="7"/>
      <c r="BI6461" s="7"/>
    </row>
    <row r="6462" spans="10:61" x14ac:dyDescent="0.2">
      <c r="J6462" s="7"/>
      <c r="K6462" s="7"/>
      <c r="L6462" s="7"/>
      <c r="M6462" s="7"/>
      <c r="N6462" s="7"/>
      <c r="W6462" s="7"/>
      <c r="X6462" s="7"/>
      <c r="Y6462" s="7"/>
      <c r="Z6462" s="7"/>
      <c r="AA6462" s="7"/>
      <c r="AB6462" s="7"/>
      <c r="AC6462" s="7"/>
      <c r="AD6462" s="7"/>
      <c r="AE6462" s="7"/>
      <c r="AF6462" s="7"/>
      <c r="AG6462" s="7"/>
      <c r="AH6462" s="7"/>
      <c r="AI6462" s="7"/>
      <c r="AJ6462" s="7"/>
      <c r="AK6462" s="7"/>
      <c r="AL6462" s="7"/>
      <c r="AR6462" s="7"/>
      <c r="AT6462" s="7"/>
      <c r="AV6462" s="7"/>
      <c r="AW6462" s="7"/>
      <c r="AX6462" s="7"/>
      <c r="AY6462" s="7"/>
      <c r="AZ6462" s="7"/>
      <c r="BA6462" s="7"/>
      <c r="BI6462" s="7"/>
    </row>
    <row r="6463" spans="10:61" x14ac:dyDescent="0.2">
      <c r="J6463" s="7"/>
      <c r="K6463" s="7"/>
      <c r="L6463" s="7"/>
      <c r="M6463" s="7"/>
      <c r="N6463" s="7"/>
      <c r="W6463" s="7"/>
      <c r="X6463" s="7"/>
      <c r="Y6463" s="7"/>
      <c r="Z6463" s="7"/>
      <c r="AA6463" s="7"/>
      <c r="AB6463" s="7"/>
      <c r="AC6463" s="7"/>
      <c r="AD6463" s="7"/>
      <c r="AE6463" s="7"/>
      <c r="AF6463" s="7"/>
      <c r="AG6463" s="7"/>
      <c r="AH6463" s="7"/>
      <c r="AI6463" s="7"/>
      <c r="AJ6463" s="7"/>
      <c r="AK6463" s="7"/>
      <c r="AL6463" s="7"/>
      <c r="AR6463" s="7"/>
      <c r="AT6463" s="7"/>
      <c r="AV6463" s="7"/>
      <c r="AW6463" s="7"/>
      <c r="AX6463" s="7"/>
      <c r="AY6463" s="7"/>
      <c r="AZ6463" s="7"/>
      <c r="BA6463" s="7"/>
      <c r="BI6463" s="7"/>
    </row>
    <row r="6464" spans="10:61" x14ac:dyDescent="0.2">
      <c r="J6464" s="7"/>
      <c r="K6464" s="7"/>
      <c r="L6464" s="7"/>
      <c r="M6464" s="7"/>
      <c r="N6464" s="7"/>
      <c r="W6464" s="7"/>
      <c r="X6464" s="7"/>
      <c r="Y6464" s="7"/>
      <c r="Z6464" s="7"/>
      <c r="AA6464" s="7"/>
      <c r="AB6464" s="7"/>
      <c r="AC6464" s="7"/>
      <c r="AD6464" s="7"/>
      <c r="AE6464" s="7"/>
      <c r="AF6464" s="7"/>
      <c r="AG6464" s="7"/>
      <c r="AH6464" s="7"/>
      <c r="AI6464" s="7"/>
      <c r="AJ6464" s="7"/>
      <c r="AK6464" s="7"/>
      <c r="AL6464" s="7"/>
      <c r="AR6464" s="7"/>
      <c r="AT6464" s="7"/>
      <c r="AV6464" s="7"/>
      <c r="AW6464" s="7"/>
      <c r="AX6464" s="7"/>
      <c r="AY6464" s="7"/>
      <c r="AZ6464" s="7"/>
      <c r="BA6464" s="7"/>
      <c r="BI6464" s="7"/>
    </row>
    <row r="6465" spans="10:61" x14ac:dyDescent="0.2">
      <c r="J6465" s="7"/>
      <c r="K6465" s="7"/>
      <c r="L6465" s="7"/>
      <c r="M6465" s="7"/>
      <c r="N6465" s="7"/>
      <c r="W6465" s="7"/>
      <c r="X6465" s="7"/>
      <c r="Y6465" s="7"/>
      <c r="Z6465" s="7"/>
      <c r="AA6465" s="7"/>
      <c r="AB6465" s="7"/>
      <c r="AC6465" s="7"/>
      <c r="AD6465" s="7"/>
      <c r="AE6465" s="7"/>
      <c r="AF6465" s="7"/>
      <c r="AG6465" s="7"/>
      <c r="AH6465" s="7"/>
      <c r="AI6465" s="7"/>
      <c r="AJ6465" s="7"/>
      <c r="AK6465" s="7"/>
      <c r="AL6465" s="7"/>
      <c r="AR6465" s="7"/>
      <c r="AT6465" s="7"/>
      <c r="AV6465" s="7"/>
      <c r="AW6465" s="7"/>
      <c r="AX6465" s="7"/>
      <c r="AY6465" s="7"/>
      <c r="AZ6465" s="7"/>
      <c r="BA6465" s="7"/>
      <c r="BI6465" s="7"/>
    </row>
    <row r="6466" spans="10:61" x14ac:dyDescent="0.2">
      <c r="J6466" s="7"/>
      <c r="K6466" s="7"/>
      <c r="L6466" s="7"/>
      <c r="M6466" s="7"/>
      <c r="N6466" s="7"/>
      <c r="W6466" s="7"/>
      <c r="X6466" s="7"/>
      <c r="Y6466" s="7"/>
      <c r="Z6466" s="7"/>
      <c r="AA6466" s="7"/>
      <c r="AB6466" s="7"/>
      <c r="AC6466" s="7"/>
      <c r="AD6466" s="7"/>
      <c r="AE6466" s="7"/>
      <c r="AF6466" s="7"/>
      <c r="AG6466" s="7"/>
      <c r="AH6466" s="7"/>
      <c r="AI6466" s="7"/>
      <c r="AJ6466" s="7"/>
      <c r="AK6466" s="7"/>
      <c r="AL6466" s="7"/>
      <c r="AR6466" s="7"/>
      <c r="AT6466" s="7"/>
      <c r="AV6466" s="7"/>
      <c r="AW6466" s="7"/>
      <c r="AX6466" s="7"/>
      <c r="AY6466" s="7"/>
      <c r="AZ6466" s="7"/>
      <c r="BA6466" s="7"/>
      <c r="BI6466" s="7"/>
    </row>
    <row r="6467" spans="10:61" x14ac:dyDescent="0.2">
      <c r="J6467" s="7"/>
      <c r="K6467" s="7"/>
      <c r="L6467" s="7"/>
      <c r="M6467" s="7"/>
      <c r="N6467" s="7"/>
      <c r="W6467" s="7"/>
      <c r="X6467" s="7"/>
      <c r="Y6467" s="7"/>
      <c r="Z6467" s="7"/>
      <c r="AA6467" s="7"/>
      <c r="AB6467" s="7"/>
      <c r="AC6467" s="7"/>
      <c r="AD6467" s="7"/>
      <c r="AE6467" s="7"/>
      <c r="AF6467" s="7"/>
      <c r="AG6467" s="7"/>
      <c r="AH6467" s="7"/>
      <c r="AI6467" s="7"/>
      <c r="AJ6467" s="7"/>
      <c r="AK6467" s="7"/>
      <c r="AL6467" s="7"/>
      <c r="AR6467" s="7"/>
      <c r="AT6467" s="7"/>
      <c r="AV6467" s="7"/>
      <c r="AW6467" s="7"/>
      <c r="AX6467" s="7"/>
      <c r="AY6467" s="7"/>
      <c r="AZ6467" s="7"/>
      <c r="BA6467" s="7"/>
      <c r="BI6467" s="7"/>
    </row>
    <row r="6468" spans="10:61" x14ac:dyDescent="0.2">
      <c r="J6468" s="7"/>
      <c r="K6468" s="7"/>
      <c r="L6468" s="7"/>
      <c r="M6468" s="7"/>
      <c r="N6468" s="7"/>
      <c r="W6468" s="7"/>
      <c r="X6468" s="7"/>
      <c r="Y6468" s="7"/>
      <c r="Z6468" s="7"/>
      <c r="AA6468" s="7"/>
      <c r="AB6468" s="7"/>
      <c r="AC6468" s="7"/>
      <c r="AD6468" s="7"/>
      <c r="AE6468" s="7"/>
      <c r="AF6468" s="7"/>
      <c r="AG6468" s="7"/>
      <c r="AH6468" s="7"/>
      <c r="AI6468" s="7"/>
      <c r="AJ6468" s="7"/>
      <c r="AK6468" s="7"/>
      <c r="AL6468" s="7"/>
      <c r="AR6468" s="7"/>
      <c r="AT6468" s="7"/>
      <c r="AV6468" s="7"/>
      <c r="AW6468" s="7"/>
      <c r="AX6468" s="7"/>
      <c r="AY6468" s="7"/>
      <c r="AZ6468" s="7"/>
      <c r="BA6468" s="7"/>
      <c r="BI6468" s="7"/>
    </row>
    <row r="6469" spans="10:61" x14ac:dyDescent="0.2">
      <c r="J6469" s="7"/>
      <c r="K6469" s="7"/>
      <c r="L6469" s="7"/>
      <c r="M6469" s="7"/>
      <c r="N6469" s="7"/>
      <c r="W6469" s="7"/>
      <c r="X6469" s="7"/>
      <c r="Y6469" s="7"/>
      <c r="Z6469" s="7"/>
      <c r="AA6469" s="7"/>
      <c r="AB6469" s="7"/>
      <c r="AC6469" s="7"/>
      <c r="AD6469" s="7"/>
      <c r="AE6469" s="7"/>
      <c r="AF6469" s="7"/>
      <c r="AG6469" s="7"/>
      <c r="AH6469" s="7"/>
      <c r="AI6469" s="7"/>
      <c r="AJ6469" s="7"/>
      <c r="AK6469" s="7"/>
      <c r="AL6469" s="7"/>
      <c r="AR6469" s="7"/>
      <c r="AT6469" s="7"/>
      <c r="AV6469" s="7"/>
      <c r="AW6469" s="7"/>
      <c r="AX6469" s="7"/>
      <c r="AY6469" s="7"/>
      <c r="AZ6469" s="7"/>
      <c r="BA6469" s="7"/>
      <c r="BI6469" s="7"/>
    </row>
    <row r="6470" spans="10:61" x14ac:dyDescent="0.2">
      <c r="J6470" s="7"/>
      <c r="K6470" s="7"/>
      <c r="L6470" s="7"/>
      <c r="M6470" s="7"/>
      <c r="N6470" s="7"/>
      <c r="W6470" s="7"/>
      <c r="X6470" s="7"/>
      <c r="Y6470" s="7"/>
      <c r="Z6470" s="7"/>
      <c r="AA6470" s="7"/>
      <c r="AB6470" s="7"/>
      <c r="AC6470" s="7"/>
      <c r="AD6470" s="7"/>
      <c r="AE6470" s="7"/>
      <c r="AF6470" s="7"/>
      <c r="AG6470" s="7"/>
      <c r="AH6470" s="7"/>
      <c r="AI6470" s="7"/>
      <c r="AJ6470" s="7"/>
      <c r="AK6470" s="7"/>
      <c r="AL6470" s="7"/>
      <c r="AR6470" s="7"/>
      <c r="AT6470" s="7"/>
      <c r="AV6470" s="7"/>
      <c r="AW6470" s="7"/>
      <c r="AX6470" s="7"/>
      <c r="AY6470" s="7"/>
      <c r="AZ6470" s="7"/>
      <c r="BA6470" s="7"/>
      <c r="BI6470" s="7"/>
    </row>
    <row r="6471" spans="10:61" x14ac:dyDescent="0.2">
      <c r="J6471" s="7"/>
      <c r="K6471" s="7"/>
      <c r="L6471" s="7"/>
      <c r="M6471" s="7"/>
      <c r="N6471" s="7"/>
      <c r="W6471" s="7"/>
      <c r="X6471" s="7"/>
      <c r="Y6471" s="7"/>
      <c r="Z6471" s="7"/>
      <c r="AA6471" s="7"/>
      <c r="AB6471" s="7"/>
      <c r="AC6471" s="7"/>
      <c r="AD6471" s="7"/>
      <c r="AE6471" s="7"/>
      <c r="AF6471" s="7"/>
      <c r="AG6471" s="7"/>
      <c r="AH6471" s="7"/>
      <c r="AI6471" s="7"/>
      <c r="AJ6471" s="7"/>
      <c r="AK6471" s="7"/>
      <c r="AL6471" s="7"/>
      <c r="AR6471" s="7"/>
      <c r="AT6471" s="7"/>
      <c r="AV6471" s="7"/>
      <c r="AW6471" s="7"/>
      <c r="AX6471" s="7"/>
      <c r="AY6471" s="7"/>
      <c r="AZ6471" s="7"/>
      <c r="BA6471" s="7"/>
      <c r="BI6471" s="7"/>
    </row>
    <row r="6472" spans="10:61" x14ac:dyDescent="0.2">
      <c r="J6472" s="7"/>
      <c r="K6472" s="7"/>
      <c r="L6472" s="7"/>
      <c r="M6472" s="7"/>
      <c r="N6472" s="7"/>
      <c r="W6472" s="7"/>
      <c r="X6472" s="7"/>
      <c r="Y6472" s="7"/>
      <c r="Z6472" s="7"/>
      <c r="AA6472" s="7"/>
      <c r="AB6472" s="7"/>
      <c r="AC6472" s="7"/>
      <c r="AD6472" s="7"/>
      <c r="AE6472" s="7"/>
      <c r="AF6472" s="7"/>
      <c r="AG6472" s="7"/>
      <c r="AH6472" s="7"/>
      <c r="AI6472" s="7"/>
      <c r="AJ6472" s="7"/>
      <c r="AK6472" s="7"/>
      <c r="AL6472" s="7"/>
      <c r="AR6472" s="7"/>
      <c r="AT6472" s="7"/>
      <c r="AV6472" s="7"/>
      <c r="AW6472" s="7"/>
      <c r="AX6472" s="7"/>
      <c r="AY6472" s="7"/>
      <c r="AZ6472" s="7"/>
      <c r="BA6472" s="7"/>
      <c r="BI6472" s="7"/>
    </row>
    <row r="6473" spans="10:61" x14ac:dyDescent="0.2">
      <c r="J6473" s="7"/>
      <c r="K6473" s="7"/>
      <c r="L6473" s="7"/>
      <c r="M6473" s="7"/>
      <c r="N6473" s="7"/>
      <c r="W6473" s="7"/>
      <c r="X6473" s="7"/>
      <c r="Y6473" s="7"/>
      <c r="Z6473" s="7"/>
      <c r="AA6473" s="7"/>
      <c r="AB6473" s="7"/>
      <c r="AC6473" s="7"/>
      <c r="AD6473" s="7"/>
      <c r="AE6473" s="7"/>
      <c r="AF6473" s="7"/>
      <c r="AG6473" s="7"/>
      <c r="AH6473" s="7"/>
      <c r="AI6473" s="7"/>
      <c r="AJ6473" s="7"/>
      <c r="AK6473" s="7"/>
      <c r="AL6473" s="7"/>
      <c r="AR6473" s="7"/>
      <c r="AT6473" s="7"/>
      <c r="AV6473" s="7"/>
      <c r="AW6473" s="7"/>
      <c r="AX6473" s="7"/>
      <c r="AY6473" s="7"/>
      <c r="AZ6473" s="7"/>
      <c r="BA6473" s="7"/>
      <c r="BI6473" s="7"/>
    </row>
    <row r="6474" spans="10:61" x14ac:dyDescent="0.2">
      <c r="J6474" s="7"/>
      <c r="K6474" s="7"/>
      <c r="L6474" s="7"/>
      <c r="M6474" s="7"/>
      <c r="N6474" s="7"/>
      <c r="W6474" s="7"/>
      <c r="X6474" s="7"/>
      <c r="Y6474" s="7"/>
      <c r="Z6474" s="7"/>
      <c r="AA6474" s="7"/>
      <c r="AB6474" s="7"/>
      <c r="AC6474" s="7"/>
      <c r="AD6474" s="7"/>
      <c r="AE6474" s="7"/>
      <c r="AF6474" s="7"/>
      <c r="AG6474" s="7"/>
      <c r="AH6474" s="7"/>
      <c r="AI6474" s="7"/>
      <c r="AJ6474" s="7"/>
      <c r="AK6474" s="7"/>
      <c r="AL6474" s="7"/>
      <c r="AR6474" s="7"/>
      <c r="AT6474" s="7"/>
      <c r="AV6474" s="7"/>
      <c r="AW6474" s="7"/>
      <c r="AX6474" s="7"/>
      <c r="AY6474" s="7"/>
      <c r="AZ6474" s="7"/>
      <c r="BA6474" s="7"/>
      <c r="BI6474" s="7"/>
    </row>
    <row r="6475" spans="10:61" x14ac:dyDescent="0.2">
      <c r="J6475" s="7"/>
      <c r="K6475" s="7"/>
      <c r="L6475" s="7"/>
      <c r="M6475" s="7"/>
      <c r="N6475" s="7"/>
      <c r="W6475" s="7"/>
      <c r="X6475" s="7"/>
      <c r="Y6475" s="7"/>
      <c r="Z6475" s="7"/>
      <c r="AA6475" s="7"/>
      <c r="AB6475" s="7"/>
      <c r="AC6475" s="7"/>
      <c r="AD6475" s="7"/>
      <c r="AE6475" s="7"/>
      <c r="AF6475" s="7"/>
      <c r="AG6475" s="7"/>
      <c r="AH6475" s="7"/>
      <c r="AI6475" s="7"/>
      <c r="AJ6475" s="7"/>
      <c r="AK6475" s="7"/>
      <c r="AL6475" s="7"/>
      <c r="AR6475" s="7"/>
      <c r="AT6475" s="7"/>
      <c r="AV6475" s="7"/>
      <c r="AW6475" s="7"/>
      <c r="AX6475" s="7"/>
      <c r="AY6475" s="7"/>
      <c r="AZ6475" s="7"/>
      <c r="BA6475" s="7"/>
      <c r="BI6475" s="7"/>
    </row>
    <row r="6476" spans="10:61" x14ac:dyDescent="0.2">
      <c r="J6476" s="7"/>
      <c r="K6476" s="7"/>
      <c r="L6476" s="7"/>
      <c r="M6476" s="7"/>
      <c r="N6476" s="7"/>
      <c r="W6476" s="7"/>
      <c r="X6476" s="7"/>
      <c r="Y6476" s="7"/>
      <c r="Z6476" s="7"/>
      <c r="AA6476" s="7"/>
      <c r="AB6476" s="7"/>
      <c r="AC6476" s="7"/>
      <c r="AD6476" s="7"/>
      <c r="AE6476" s="7"/>
      <c r="AF6476" s="7"/>
      <c r="AG6476" s="7"/>
      <c r="AH6476" s="7"/>
      <c r="AI6476" s="7"/>
      <c r="AJ6476" s="7"/>
      <c r="AK6476" s="7"/>
      <c r="AL6476" s="7"/>
      <c r="AR6476" s="7"/>
      <c r="AT6476" s="7"/>
      <c r="AV6476" s="7"/>
      <c r="AW6476" s="7"/>
      <c r="AX6476" s="7"/>
      <c r="AY6476" s="7"/>
      <c r="AZ6476" s="7"/>
      <c r="BA6476" s="7"/>
      <c r="BI6476" s="7"/>
    </row>
    <row r="6477" spans="10:61" x14ac:dyDescent="0.2">
      <c r="J6477" s="7"/>
      <c r="K6477" s="7"/>
      <c r="L6477" s="7"/>
      <c r="M6477" s="7"/>
      <c r="N6477" s="7"/>
      <c r="W6477" s="7"/>
      <c r="X6477" s="7"/>
      <c r="Y6477" s="7"/>
      <c r="Z6477" s="7"/>
      <c r="AA6477" s="7"/>
      <c r="AB6477" s="7"/>
      <c r="AC6477" s="7"/>
      <c r="AD6477" s="7"/>
      <c r="AE6477" s="7"/>
      <c r="AF6477" s="7"/>
      <c r="AG6477" s="7"/>
      <c r="AH6477" s="7"/>
      <c r="AI6477" s="7"/>
      <c r="AJ6477" s="7"/>
      <c r="AK6477" s="7"/>
      <c r="AL6477" s="7"/>
      <c r="AR6477" s="7"/>
      <c r="AT6477" s="7"/>
      <c r="AV6477" s="7"/>
      <c r="AW6477" s="7"/>
      <c r="AX6477" s="7"/>
      <c r="AY6477" s="7"/>
      <c r="AZ6477" s="7"/>
      <c r="BA6477" s="7"/>
      <c r="BI6477" s="7"/>
    </row>
    <row r="6478" spans="10:61" x14ac:dyDescent="0.2">
      <c r="J6478" s="7"/>
      <c r="K6478" s="7"/>
      <c r="L6478" s="7"/>
      <c r="M6478" s="7"/>
      <c r="N6478" s="7"/>
      <c r="W6478" s="7"/>
      <c r="X6478" s="7"/>
      <c r="Y6478" s="7"/>
      <c r="Z6478" s="7"/>
      <c r="AA6478" s="7"/>
      <c r="AB6478" s="7"/>
      <c r="AC6478" s="7"/>
      <c r="AD6478" s="7"/>
      <c r="AE6478" s="7"/>
      <c r="AF6478" s="7"/>
      <c r="AG6478" s="7"/>
      <c r="AH6478" s="7"/>
      <c r="AI6478" s="7"/>
      <c r="AJ6478" s="7"/>
      <c r="AK6478" s="7"/>
      <c r="AL6478" s="7"/>
      <c r="AR6478" s="7"/>
      <c r="AT6478" s="7"/>
      <c r="AV6478" s="7"/>
      <c r="AW6478" s="7"/>
      <c r="AX6478" s="7"/>
      <c r="AY6478" s="7"/>
      <c r="AZ6478" s="7"/>
      <c r="BA6478" s="7"/>
      <c r="BI6478" s="7"/>
    </row>
    <row r="6479" spans="10:61" x14ac:dyDescent="0.2">
      <c r="J6479" s="7"/>
      <c r="K6479" s="7"/>
      <c r="L6479" s="7"/>
      <c r="M6479" s="7"/>
      <c r="N6479" s="7"/>
      <c r="W6479" s="7"/>
      <c r="X6479" s="7"/>
      <c r="Y6479" s="7"/>
      <c r="Z6479" s="7"/>
      <c r="AA6479" s="7"/>
      <c r="AB6479" s="7"/>
      <c r="AC6479" s="7"/>
      <c r="AD6479" s="7"/>
      <c r="AE6479" s="7"/>
      <c r="AF6479" s="7"/>
      <c r="AG6479" s="7"/>
      <c r="AH6479" s="7"/>
      <c r="AI6479" s="7"/>
      <c r="AJ6479" s="7"/>
      <c r="AK6479" s="7"/>
      <c r="AL6479" s="7"/>
      <c r="AR6479" s="7"/>
      <c r="AT6479" s="7"/>
      <c r="AV6479" s="7"/>
      <c r="AW6479" s="7"/>
      <c r="AX6479" s="7"/>
      <c r="AY6479" s="7"/>
      <c r="AZ6479" s="7"/>
      <c r="BA6479" s="7"/>
      <c r="BI6479" s="7"/>
    </row>
    <row r="6480" spans="10:61" x14ac:dyDescent="0.2">
      <c r="J6480" s="7"/>
      <c r="K6480" s="7"/>
      <c r="L6480" s="7"/>
      <c r="M6480" s="7"/>
      <c r="N6480" s="7"/>
      <c r="W6480" s="7"/>
      <c r="X6480" s="7"/>
      <c r="Y6480" s="7"/>
      <c r="Z6480" s="7"/>
      <c r="AA6480" s="7"/>
      <c r="AB6480" s="7"/>
      <c r="AC6480" s="7"/>
      <c r="AD6480" s="7"/>
      <c r="AE6480" s="7"/>
      <c r="AF6480" s="7"/>
      <c r="AG6480" s="7"/>
      <c r="AH6480" s="7"/>
      <c r="AI6480" s="7"/>
      <c r="AJ6480" s="7"/>
      <c r="AK6480" s="7"/>
      <c r="AL6480" s="7"/>
      <c r="AR6480" s="7"/>
      <c r="AT6480" s="7"/>
      <c r="AV6480" s="7"/>
      <c r="AW6480" s="7"/>
      <c r="AX6480" s="7"/>
      <c r="AY6480" s="7"/>
      <c r="AZ6480" s="7"/>
      <c r="BA6480" s="7"/>
      <c r="BI6480" s="7"/>
    </row>
    <row r="6481" spans="10:61" x14ac:dyDescent="0.2">
      <c r="J6481" s="7"/>
      <c r="K6481" s="7"/>
      <c r="L6481" s="7"/>
      <c r="M6481" s="7"/>
      <c r="N6481" s="7"/>
      <c r="W6481" s="7"/>
      <c r="X6481" s="7"/>
      <c r="Y6481" s="7"/>
      <c r="Z6481" s="7"/>
      <c r="AA6481" s="7"/>
      <c r="AB6481" s="7"/>
      <c r="AC6481" s="7"/>
      <c r="AD6481" s="7"/>
      <c r="AE6481" s="7"/>
      <c r="AF6481" s="7"/>
      <c r="AG6481" s="7"/>
      <c r="AH6481" s="7"/>
      <c r="AI6481" s="7"/>
      <c r="AJ6481" s="7"/>
      <c r="AK6481" s="7"/>
      <c r="AL6481" s="7"/>
      <c r="AR6481" s="7"/>
      <c r="AT6481" s="7"/>
      <c r="AV6481" s="7"/>
      <c r="AW6481" s="7"/>
      <c r="AX6481" s="7"/>
      <c r="AY6481" s="7"/>
      <c r="AZ6481" s="7"/>
      <c r="BA6481" s="7"/>
      <c r="BI6481" s="7"/>
    </row>
    <row r="6482" spans="10:61" x14ac:dyDescent="0.2">
      <c r="J6482" s="7"/>
      <c r="K6482" s="7"/>
      <c r="L6482" s="7"/>
      <c r="M6482" s="7"/>
      <c r="N6482" s="7"/>
      <c r="W6482" s="7"/>
      <c r="X6482" s="7"/>
      <c r="Y6482" s="7"/>
      <c r="Z6482" s="7"/>
      <c r="AA6482" s="7"/>
      <c r="AB6482" s="7"/>
      <c r="AC6482" s="7"/>
      <c r="AD6482" s="7"/>
      <c r="AE6482" s="7"/>
      <c r="AF6482" s="7"/>
      <c r="AG6482" s="7"/>
      <c r="AH6482" s="7"/>
      <c r="AI6482" s="7"/>
      <c r="AJ6482" s="7"/>
      <c r="AK6482" s="7"/>
      <c r="AL6482" s="7"/>
      <c r="AR6482" s="7"/>
      <c r="AT6482" s="7"/>
      <c r="AV6482" s="7"/>
      <c r="AW6482" s="7"/>
      <c r="AX6482" s="7"/>
      <c r="AY6482" s="7"/>
      <c r="AZ6482" s="7"/>
      <c r="BA6482" s="7"/>
      <c r="BI6482" s="7"/>
    </row>
    <row r="6483" spans="10:61" x14ac:dyDescent="0.2">
      <c r="J6483" s="7"/>
      <c r="K6483" s="7"/>
      <c r="L6483" s="7"/>
      <c r="M6483" s="7"/>
      <c r="N6483" s="7"/>
      <c r="W6483" s="7"/>
      <c r="X6483" s="7"/>
      <c r="Y6483" s="7"/>
      <c r="Z6483" s="7"/>
      <c r="AA6483" s="7"/>
      <c r="AB6483" s="7"/>
      <c r="AC6483" s="7"/>
      <c r="AD6483" s="7"/>
      <c r="AE6483" s="7"/>
      <c r="AF6483" s="7"/>
      <c r="AG6483" s="7"/>
      <c r="AH6483" s="7"/>
      <c r="AI6483" s="7"/>
      <c r="AJ6483" s="7"/>
      <c r="AK6483" s="7"/>
      <c r="AL6483" s="7"/>
      <c r="AR6483" s="7"/>
      <c r="AT6483" s="7"/>
      <c r="AV6483" s="7"/>
      <c r="AW6483" s="7"/>
      <c r="AX6483" s="7"/>
      <c r="AY6483" s="7"/>
      <c r="AZ6483" s="7"/>
      <c r="BA6483" s="7"/>
      <c r="BI6483" s="7"/>
    </row>
    <row r="6484" spans="10:61" x14ac:dyDescent="0.2">
      <c r="J6484" s="7"/>
      <c r="K6484" s="7"/>
      <c r="L6484" s="7"/>
      <c r="M6484" s="7"/>
      <c r="N6484" s="7"/>
      <c r="W6484" s="7"/>
      <c r="X6484" s="7"/>
      <c r="Y6484" s="7"/>
      <c r="Z6484" s="7"/>
      <c r="AA6484" s="7"/>
      <c r="AB6484" s="7"/>
      <c r="AC6484" s="7"/>
      <c r="AD6484" s="7"/>
      <c r="AE6484" s="7"/>
      <c r="AF6484" s="7"/>
      <c r="AG6484" s="7"/>
      <c r="AH6484" s="7"/>
      <c r="AI6484" s="7"/>
      <c r="AJ6484" s="7"/>
      <c r="AK6484" s="7"/>
      <c r="AL6484" s="7"/>
      <c r="AR6484" s="7"/>
      <c r="AT6484" s="7"/>
      <c r="AV6484" s="7"/>
      <c r="AW6484" s="7"/>
      <c r="AX6484" s="7"/>
      <c r="AY6484" s="7"/>
      <c r="AZ6484" s="7"/>
      <c r="BA6484" s="7"/>
      <c r="BI6484" s="7"/>
    </row>
    <row r="6485" spans="10:61" x14ac:dyDescent="0.2">
      <c r="J6485" s="7"/>
      <c r="K6485" s="7"/>
      <c r="L6485" s="7"/>
      <c r="M6485" s="7"/>
      <c r="N6485" s="7"/>
      <c r="W6485" s="7"/>
      <c r="X6485" s="7"/>
      <c r="Y6485" s="7"/>
      <c r="Z6485" s="7"/>
      <c r="AA6485" s="7"/>
      <c r="AB6485" s="7"/>
      <c r="AC6485" s="7"/>
      <c r="AD6485" s="7"/>
      <c r="AE6485" s="7"/>
      <c r="AF6485" s="7"/>
      <c r="AG6485" s="7"/>
      <c r="AH6485" s="7"/>
      <c r="AI6485" s="7"/>
      <c r="AJ6485" s="7"/>
      <c r="AK6485" s="7"/>
      <c r="AL6485" s="7"/>
      <c r="AR6485" s="7"/>
      <c r="AT6485" s="7"/>
      <c r="AV6485" s="7"/>
      <c r="AW6485" s="7"/>
      <c r="AX6485" s="7"/>
      <c r="AY6485" s="7"/>
      <c r="AZ6485" s="7"/>
      <c r="BA6485" s="7"/>
      <c r="BI6485" s="7"/>
    </row>
    <row r="6486" spans="10:61" x14ac:dyDescent="0.2">
      <c r="J6486" s="7"/>
      <c r="K6486" s="7"/>
      <c r="L6486" s="7"/>
      <c r="M6486" s="7"/>
      <c r="N6486" s="7"/>
      <c r="W6486" s="7"/>
      <c r="X6486" s="7"/>
      <c r="Y6486" s="7"/>
      <c r="Z6486" s="7"/>
      <c r="AA6486" s="7"/>
      <c r="AB6486" s="7"/>
      <c r="AC6486" s="7"/>
      <c r="AD6486" s="7"/>
      <c r="AE6486" s="7"/>
      <c r="AF6486" s="7"/>
      <c r="AG6486" s="7"/>
      <c r="AH6486" s="7"/>
      <c r="AI6486" s="7"/>
      <c r="AJ6486" s="7"/>
      <c r="AK6486" s="7"/>
      <c r="AL6486" s="7"/>
      <c r="AR6486" s="7"/>
      <c r="AT6486" s="7"/>
      <c r="AV6486" s="7"/>
      <c r="AW6486" s="7"/>
      <c r="AX6486" s="7"/>
      <c r="AY6486" s="7"/>
      <c r="AZ6486" s="7"/>
      <c r="BA6486" s="7"/>
      <c r="BI6486" s="7"/>
    </row>
    <row r="6487" spans="10:61" x14ac:dyDescent="0.2">
      <c r="J6487" s="7"/>
      <c r="K6487" s="7"/>
      <c r="L6487" s="7"/>
      <c r="M6487" s="7"/>
      <c r="N6487" s="7"/>
      <c r="W6487" s="7"/>
      <c r="X6487" s="7"/>
      <c r="Y6487" s="7"/>
      <c r="Z6487" s="7"/>
      <c r="AA6487" s="7"/>
      <c r="AB6487" s="7"/>
      <c r="AC6487" s="7"/>
      <c r="AD6487" s="7"/>
      <c r="AE6487" s="7"/>
      <c r="AF6487" s="7"/>
      <c r="AG6487" s="7"/>
      <c r="AH6487" s="7"/>
      <c r="AI6487" s="7"/>
      <c r="AJ6487" s="7"/>
      <c r="AK6487" s="7"/>
      <c r="AL6487" s="7"/>
      <c r="AR6487" s="7"/>
      <c r="AT6487" s="7"/>
      <c r="AV6487" s="7"/>
      <c r="AW6487" s="7"/>
      <c r="AX6487" s="7"/>
      <c r="AY6487" s="7"/>
      <c r="AZ6487" s="7"/>
      <c r="BA6487" s="7"/>
      <c r="BI6487" s="7"/>
    </row>
    <row r="6488" spans="10:61" x14ac:dyDescent="0.2">
      <c r="J6488" s="7"/>
      <c r="K6488" s="7"/>
      <c r="L6488" s="7"/>
      <c r="M6488" s="7"/>
      <c r="N6488" s="7"/>
      <c r="W6488" s="7"/>
      <c r="X6488" s="7"/>
      <c r="Y6488" s="7"/>
      <c r="Z6488" s="7"/>
      <c r="AA6488" s="7"/>
      <c r="AB6488" s="7"/>
      <c r="AC6488" s="7"/>
      <c r="AD6488" s="7"/>
      <c r="AE6488" s="7"/>
      <c r="AF6488" s="7"/>
      <c r="AG6488" s="7"/>
      <c r="AH6488" s="7"/>
      <c r="AI6488" s="7"/>
      <c r="AJ6488" s="7"/>
      <c r="AK6488" s="7"/>
      <c r="AL6488" s="7"/>
      <c r="AR6488" s="7"/>
      <c r="AT6488" s="7"/>
      <c r="AV6488" s="7"/>
      <c r="AW6488" s="7"/>
      <c r="AX6488" s="7"/>
      <c r="AY6488" s="7"/>
      <c r="AZ6488" s="7"/>
      <c r="BA6488" s="7"/>
      <c r="BI6488" s="7"/>
    </row>
    <row r="6489" spans="10:61" x14ac:dyDescent="0.2">
      <c r="J6489" s="7"/>
      <c r="K6489" s="7"/>
      <c r="L6489" s="7"/>
      <c r="M6489" s="7"/>
      <c r="N6489" s="7"/>
      <c r="W6489" s="7"/>
      <c r="X6489" s="7"/>
      <c r="Y6489" s="7"/>
      <c r="Z6489" s="7"/>
      <c r="AA6489" s="7"/>
      <c r="AB6489" s="7"/>
      <c r="AC6489" s="7"/>
      <c r="AD6489" s="7"/>
      <c r="AE6489" s="7"/>
      <c r="AF6489" s="7"/>
      <c r="AG6489" s="7"/>
      <c r="AH6489" s="7"/>
      <c r="AI6489" s="7"/>
      <c r="AJ6489" s="7"/>
      <c r="AK6489" s="7"/>
      <c r="AL6489" s="7"/>
      <c r="AR6489" s="7"/>
      <c r="AT6489" s="7"/>
      <c r="AV6489" s="7"/>
      <c r="AW6489" s="7"/>
      <c r="AX6489" s="7"/>
      <c r="AY6489" s="7"/>
      <c r="AZ6489" s="7"/>
      <c r="BA6489" s="7"/>
      <c r="BI6489" s="7"/>
    </row>
    <row r="6490" spans="10:61" x14ac:dyDescent="0.2">
      <c r="J6490" s="7"/>
      <c r="K6490" s="7"/>
      <c r="L6490" s="7"/>
      <c r="M6490" s="7"/>
      <c r="N6490" s="7"/>
      <c r="W6490" s="7"/>
      <c r="X6490" s="7"/>
      <c r="Y6490" s="7"/>
      <c r="Z6490" s="7"/>
      <c r="AA6490" s="7"/>
      <c r="AB6490" s="7"/>
      <c r="AC6490" s="7"/>
      <c r="AD6490" s="7"/>
      <c r="AE6490" s="7"/>
      <c r="AF6490" s="7"/>
      <c r="AG6490" s="7"/>
      <c r="AH6490" s="7"/>
      <c r="AI6490" s="7"/>
      <c r="AJ6490" s="7"/>
      <c r="AK6490" s="7"/>
      <c r="AL6490" s="7"/>
      <c r="AR6490" s="7"/>
      <c r="AT6490" s="7"/>
      <c r="AV6490" s="7"/>
      <c r="AW6490" s="7"/>
      <c r="AX6490" s="7"/>
      <c r="AY6490" s="7"/>
      <c r="AZ6490" s="7"/>
      <c r="BA6490" s="7"/>
      <c r="BI6490" s="7"/>
    </row>
    <row r="6491" spans="10:61" x14ac:dyDescent="0.2">
      <c r="J6491" s="7"/>
      <c r="K6491" s="7"/>
      <c r="L6491" s="7"/>
      <c r="M6491" s="7"/>
      <c r="N6491" s="7"/>
      <c r="W6491" s="7"/>
      <c r="X6491" s="7"/>
      <c r="Y6491" s="7"/>
      <c r="Z6491" s="7"/>
      <c r="AA6491" s="7"/>
      <c r="AB6491" s="7"/>
      <c r="AC6491" s="7"/>
      <c r="AD6491" s="7"/>
      <c r="AE6491" s="7"/>
      <c r="AF6491" s="7"/>
      <c r="AG6491" s="7"/>
      <c r="AH6491" s="7"/>
      <c r="AI6491" s="7"/>
      <c r="AJ6491" s="7"/>
      <c r="AK6491" s="7"/>
      <c r="AL6491" s="7"/>
      <c r="AR6491" s="7"/>
      <c r="AT6491" s="7"/>
      <c r="AV6491" s="7"/>
      <c r="AW6491" s="7"/>
      <c r="AX6491" s="7"/>
      <c r="AY6491" s="7"/>
      <c r="AZ6491" s="7"/>
      <c r="BA6491" s="7"/>
      <c r="BI6491" s="7"/>
    </row>
    <row r="6492" spans="10:61" x14ac:dyDescent="0.2">
      <c r="J6492" s="7"/>
      <c r="K6492" s="7"/>
      <c r="L6492" s="7"/>
      <c r="M6492" s="7"/>
      <c r="N6492" s="7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  <c r="AG6492" s="7"/>
      <c r="AH6492" s="7"/>
      <c r="AI6492" s="7"/>
      <c r="AJ6492" s="7"/>
      <c r="AK6492" s="7"/>
      <c r="AL6492" s="7"/>
      <c r="AR6492" s="7"/>
      <c r="AT6492" s="7"/>
      <c r="AV6492" s="7"/>
      <c r="AW6492" s="7"/>
      <c r="AX6492" s="7"/>
      <c r="AY6492" s="7"/>
      <c r="AZ6492" s="7"/>
      <c r="BA6492" s="7"/>
      <c r="BI6492" s="7"/>
    </row>
    <row r="6493" spans="10:61" x14ac:dyDescent="0.2">
      <c r="J6493" s="7"/>
      <c r="K6493" s="7"/>
      <c r="L6493" s="7"/>
      <c r="M6493" s="7"/>
      <c r="N6493" s="7"/>
      <c r="W6493" s="7"/>
      <c r="X6493" s="7"/>
      <c r="Y6493" s="7"/>
      <c r="Z6493" s="7"/>
      <c r="AA6493" s="7"/>
      <c r="AB6493" s="7"/>
      <c r="AC6493" s="7"/>
      <c r="AD6493" s="7"/>
      <c r="AE6493" s="7"/>
      <c r="AF6493" s="7"/>
      <c r="AG6493" s="7"/>
      <c r="AH6493" s="7"/>
      <c r="AI6493" s="7"/>
      <c r="AJ6493" s="7"/>
      <c r="AK6493" s="7"/>
      <c r="AL6493" s="7"/>
      <c r="AR6493" s="7"/>
      <c r="AT6493" s="7"/>
      <c r="AV6493" s="7"/>
      <c r="AW6493" s="7"/>
      <c r="AX6493" s="7"/>
      <c r="AY6493" s="7"/>
      <c r="AZ6493" s="7"/>
      <c r="BA6493" s="7"/>
      <c r="BI6493" s="7"/>
    </row>
    <row r="6494" spans="10:61" x14ac:dyDescent="0.2">
      <c r="J6494" s="7"/>
      <c r="K6494" s="7"/>
      <c r="L6494" s="7"/>
      <c r="M6494" s="7"/>
      <c r="N6494" s="7"/>
      <c r="W6494" s="7"/>
      <c r="X6494" s="7"/>
      <c r="Y6494" s="7"/>
      <c r="Z6494" s="7"/>
      <c r="AA6494" s="7"/>
      <c r="AB6494" s="7"/>
      <c r="AC6494" s="7"/>
      <c r="AD6494" s="7"/>
      <c r="AE6494" s="7"/>
      <c r="AF6494" s="7"/>
      <c r="AG6494" s="7"/>
      <c r="AH6494" s="7"/>
      <c r="AI6494" s="7"/>
      <c r="AJ6494" s="7"/>
      <c r="AK6494" s="7"/>
      <c r="AL6494" s="7"/>
      <c r="AR6494" s="7"/>
      <c r="AT6494" s="7"/>
      <c r="AV6494" s="7"/>
      <c r="AW6494" s="7"/>
      <c r="AX6494" s="7"/>
      <c r="AY6494" s="7"/>
      <c r="AZ6494" s="7"/>
      <c r="BA6494" s="7"/>
      <c r="BI6494" s="7"/>
    </row>
    <row r="6495" spans="10:61" x14ac:dyDescent="0.2">
      <c r="J6495" s="7"/>
      <c r="K6495" s="7"/>
      <c r="L6495" s="7"/>
      <c r="M6495" s="7"/>
      <c r="N6495" s="7"/>
      <c r="W6495" s="7"/>
      <c r="X6495" s="7"/>
      <c r="Y6495" s="7"/>
      <c r="Z6495" s="7"/>
      <c r="AA6495" s="7"/>
      <c r="AB6495" s="7"/>
      <c r="AC6495" s="7"/>
      <c r="AD6495" s="7"/>
      <c r="AE6495" s="7"/>
      <c r="AF6495" s="7"/>
      <c r="AG6495" s="7"/>
      <c r="AH6495" s="7"/>
      <c r="AI6495" s="7"/>
      <c r="AJ6495" s="7"/>
      <c r="AK6495" s="7"/>
      <c r="AL6495" s="7"/>
      <c r="AR6495" s="7"/>
      <c r="AT6495" s="7"/>
      <c r="AV6495" s="7"/>
      <c r="AW6495" s="7"/>
      <c r="AX6495" s="7"/>
      <c r="AY6495" s="7"/>
      <c r="AZ6495" s="7"/>
      <c r="BA6495" s="7"/>
      <c r="BI6495" s="7"/>
    </row>
    <row r="6496" spans="10:61" x14ac:dyDescent="0.2">
      <c r="J6496" s="7"/>
      <c r="K6496" s="7"/>
      <c r="L6496" s="7"/>
      <c r="M6496" s="7"/>
      <c r="N6496" s="7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  <c r="AG6496" s="7"/>
      <c r="AH6496" s="7"/>
      <c r="AI6496" s="7"/>
      <c r="AJ6496" s="7"/>
      <c r="AK6496" s="7"/>
      <c r="AL6496" s="7"/>
      <c r="AR6496" s="7"/>
      <c r="AT6496" s="7"/>
      <c r="AV6496" s="7"/>
      <c r="AW6496" s="7"/>
      <c r="AX6496" s="7"/>
      <c r="AY6496" s="7"/>
      <c r="AZ6496" s="7"/>
      <c r="BA6496" s="7"/>
      <c r="BI6496" s="7"/>
    </row>
    <row r="6497" spans="10:61" x14ac:dyDescent="0.2">
      <c r="J6497" s="7"/>
      <c r="K6497" s="7"/>
      <c r="L6497" s="7"/>
      <c r="M6497" s="7"/>
      <c r="N6497" s="7"/>
      <c r="W6497" s="7"/>
      <c r="X6497" s="7"/>
      <c r="Y6497" s="7"/>
      <c r="Z6497" s="7"/>
      <c r="AA6497" s="7"/>
      <c r="AB6497" s="7"/>
      <c r="AC6497" s="7"/>
      <c r="AD6497" s="7"/>
      <c r="AE6497" s="7"/>
      <c r="AF6497" s="7"/>
      <c r="AG6497" s="7"/>
      <c r="AH6497" s="7"/>
      <c r="AI6497" s="7"/>
      <c r="AJ6497" s="7"/>
      <c r="AK6497" s="7"/>
      <c r="AL6497" s="7"/>
      <c r="AR6497" s="7"/>
      <c r="AT6497" s="7"/>
      <c r="AV6497" s="7"/>
      <c r="AW6497" s="7"/>
      <c r="AX6497" s="7"/>
      <c r="AY6497" s="7"/>
      <c r="AZ6497" s="7"/>
      <c r="BA6497" s="7"/>
      <c r="BI6497" s="7"/>
    </row>
    <row r="6498" spans="10:61" x14ac:dyDescent="0.2">
      <c r="J6498" s="7"/>
      <c r="K6498" s="7"/>
      <c r="L6498" s="7"/>
      <c r="M6498" s="7"/>
      <c r="N6498" s="7"/>
      <c r="W6498" s="7"/>
      <c r="X6498" s="7"/>
      <c r="Y6498" s="7"/>
      <c r="Z6498" s="7"/>
      <c r="AA6498" s="7"/>
      <c r="AB6498" s="7"/>
      <c r="AC6498" s="7"/>
      <c r="AD6498" s="7"/>
      <c r="AE6498" s="7"/>
      <c r="AF6498" s="7"/>
      <c r="AG6498" s="7"/>
      <c r="AH6498" s="7"/>
      <c r="AI6498" s="7"/>
      <c r="AJ6498" s="7"/>
      <c r="AK6498" s="7"/>
      <c r="AL6498" s="7"/>
      <c r="AR6498" s="7"/>
      <c r="AT6498" s="7"/>
      <c r="AV6498" s="7"/>
      <c r="AW6498" s="7"/>
      <c r="AX6498" s="7"/>
      <c r="AY6498" s="7"/>
      <c r="AZ6498" s="7"/>
      <c r="BA6498" s="7"/>
      <c r="BI6498" s="7"/>
    </row>
    <row r="6499" spans="10:61" x14ac:dyDescent="0.2">
      <c r="J6499" s="7"/>
      <c r="K6499" s="7"/>
      <c r="L6499" s="7"/>
      <c r="M6499" s="7"/>
      <c r="N6499" s="7"/>
      <c r="W6499" s="7"/>
      <c r="X6499" s="7"/>
      <c r="Y6499" s="7"/>
      <c r="Z6499" s="7"/>
      <c r="AA6499" s="7"/>
      <c r="AB6499" s="7"/>
      <c r="AC6499" s="7"/>
      <c r="AD6499" s="7"/>
      <c r="AE6499" s="7"/>
      <c r="AF6499" s="7"/>
      <c r="AG6499" s="7"/>
      <c r="AH6499" s="7"/>
      <c r="AI6499" s="7"/>
      <c r="AJ6499" s="7"/>
      <c r="AK6499" s="7"/>
      <c r="AL6499" s="7"/>
      <c r="AR6499" s="7"/>
      <c r="AT6499" s="7"/>
      <c r="AV6499" s="7"/>
      <c r="AW6499" s="7"/>
      <c r="AX6499" s="7"/>
      <c r="AY6499" s="7"/>
      <c r="AZ6499" s="7"/>
      <c r="BA6499" s="7"/>
      <c r="BI6499" s="7"/>
    </row>
    <row r="6500" spans="10:61" x14ac:dyDescent="0.2">
      <c r="J6500" s="7"/>
      <c r="K6500" s="7"/>
      <c r="L6500" s="7"/>
      <c r="M6500" s="7"/>
      <c r="N6500" s="7"/>
      <c r="W6500" s="7"/>
      <c r="X6500" s="7"/>
      <c r="Y6500" s="7"/>
      <c r="Z6500" s="7"/>
      <c r="AA6500" s="7"/>
      <c r="AB6500" s="7"/>
      <c r="AC6500" s="7"/>
      <c r="AD6500" s="7"/>
      <c r="AE6500" s="7"/>
      <c r="AF6500" s="7"/>
      <c r="AG6500" s="7"/>
      <c r="AH6500" s="7"/>
      <c r="AI6500" s="7"/>
      <c r="AJ6500" s="7"/>
      <c r="AK6500" s="7"/>
      <c r="AL6500" s="7"/>
      <c r="AR6500" s="7"/>
      <c r="AT6500" s="7"/>
      <c r="AV6500" s="7"/>
      <c r="AW6500" s="7"/>
      <c r="AX6500" s="7"/>
      <c r="AY6500" s="7"/>
      <c r="AZ6500" s="7"/>
      <c r="BA6500" s="7"/>
      <c r="BI6500" s="7"/>
    </row>
    <row r="6501" spans="10:61" x14ac:dyDescent="0.2">
      <c r="J6501" s="7"/>
      <c r="K6501" s="7"/>
      <c r="L6501" s="7"/>
      <c r="M6501" s="7"/>
      <c r="N6501" s="7"/>
      <c r="W6501" s="7"/>
      <c r="X6501" s="7"/>
      <c r="Y6501" s="7"/>
      <c r="Z6501" s="7"/>
      <c r="AA6501" s="7"/>
      <c r="AB6501" s="7"/>
      <c r="AC6501" s="7"/>
      <c r="AD6501" s="7"/>
      <c r="AE6501" s="7"/>
      <c r="AF6501" s="7"/>
      <c r="AG6501" s="7"/>
      <c r="AH6501" s="7"/>
      <c r="AI6501" s="7"/>
      <c r="AJ6501" s="7"/>
      <c r="AK6501" s="7"/>
      <c r="AL6501" s="7"/>
      <c r="AR6501" s="7"/>
      <c r="AT6501" s="7"/>
      <c r="AV6501" s="7"/>
      <c r="AW6501" s="7"/>
      <c r="AX6501" s="7"/>
      <c r="AY6501" s="7"/>
      <c r="AZ6501" s="7"/>
      <c r="BA6501" s="7"/>
      <c r="BI6501" s="7"/>
    </row>
    <row r="6502" spans="10:61" x14ac:dyDescent="0.2">
      <c r="J6502" s="7"/>
      <c r="K6502" s="7"/>
      <c r="L6502" s="7"/>
      <c r="M6502" s="7"/>
      <c r="N6502" s="7"/>
      <c r="W6502" s="7"/>
      <c r="X6502" s="7"/>
      <c r="Y6502" s="7"/>
      <c r="Z6502" s="7"/>
      <c r="AA6502" s="7"/>
      <c r="AB6502" s="7"/>
      <c r="AC6502" s="7"/>
      <c r="AD6502" s="7"/>
      <c r="AE6502" s="7"/>
      <c r="AF6502" s="7"/>
      <c r="AG6502" s="7"/>
      <c r="AH6502" s="7"/>
      <c r="AI6502" s="7"/>
      <c r="AJ6502" s="7"/>
      <c r="AK6502" s="7"/>
      <c r="AL6502" s="7"/>
      <c r="AR6502" s="7"/>
      <c r="AT6502" s="7"/>
      <c r="AV6502" s="7"/>
      <c r="AW6502" s="7"/>
      <c r="AX6502" s="7"/>
      <c r="AY6502" s="7"/>
      <c r="AZ6502" s="7"/>
      <c r="BA6502" s="7"/>
      <c r="BI6502" s="7"/>
    </row>
    <row r="6503" spans="10:61" x14ac:dyDescent="0.2">
      <c r="J6503" s="7"/>
      <c r="K6503" s="7"/>
      <c r="L6503" s="7"/>
      <c r="M6503" s="7"/>
      <c r="N6503" s="7"/>
      <c r="W6503" s="7"/>
      <c r="X6503" s="7"/>
      <c r="Y6503" s="7"/>
      <c r="Z6503" s="7"/>
      <c r="AA6503" s="7"/>
      <c r="AB6503" s="7"/>
      <c r="AC6503" s="7"/>
      <c r="AD6503" s="7"/>
      <c r="AE6503" s="7"/>
      <c r="AF6503" s="7"/>
      <c r="AG6503" s="7"/>
      <c r="AH6503" s="7"/>
      <c r="AI6503" s="7"/>
      <c r="AJ6503" s="7"/>
      <c r="AK6503" s="7"/>
      <c r="AL6503" s="7"/>
      <c r="AR6503" s="7"/>
      <c r="AT6503" s="7"/>
      <c r="AV6503" s="7"/>
      <c r="AW6503" s="7"/>
      <c r="AX6503" s="7"/>
      <c r="AY6503" s="7"/>
      <c r="AZ6503" s="7"/>
      <c r="BA6503" s="7"/>
      <c r="BI6503" s="7"/>
    </row>
    <row r="6504" spans="10:61" x14ac:dyDescent="0.2">
      <c r="J6504" s="7"/>
      <c r="K6504" s="7"/>
      <c r="L6504" s="7"/>
      <c r="M6504" s="7"/>
      <c r="N6504" s="7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  <c r="AG6504" s="7"/>
      <c r="AH6504" s="7"/>
      <c r="AI6504" s="7"/>
      <c r="AJ6504" s="7"/>
      <c r="AK6504" s="7"/>
      <c r="AL6504" s="7"/>
      <c r="AR6504" s="7"/>
      <c r="AT6504" s="7"/>
      <c r="AV6504" s="7"/>
      <c r="AW6504" s="7"/>
      <c r="AX6504" s="7"/>
      <c r="AY6504" s="7"/>
      <c r="AZ6504" s="7"/>
      <c r="BA6504" s="7"/>
      <c r="BI6504" s="7"/>
    </row>
    <row r="6505" spans="10:61" x14ac:dyDescent="0.2">
      <c r="J6505" s="7"/>
      <c r="K6505" s="7"/>
      <c r="L6505" s="7"/>
      <c r="M6505" s="7"/>
      <c r="N6505" s="7"/>
      <c r="W6505" s="7"/>
      <c r="X6505" s="7"/>
      <c r="Y6505" s="7"/>
      <c r="Z6505" s="7"/>
      <c r="AA6505" s="7"/>
      <c r="AB6505" s="7"/>
      <c r="AC6505" s="7"/>
      <c r="AD6505" s="7"/>
      <c r="AE6505" s="7"/>
      <c r="AF6505" s="7"/>
      <c r="AG6505" s="7"/>
      <c r="AH6505" s="7"/>
      <c r="AI6505" s="7"/>
      <c r="AJ6505" s="7"/>
      <c r="AK6505" s="7"/>
      <c r="AL6505" s="7"/>
      <c r="AR6505" s="7"/>
      <c r="AT6505" s="7"/>
      <c r="AV6505" s="7"/>
      <c r="AW6505" s="7"/>
      <c r="AX6505" s="7"/>
      <c r="AY6505" s="7"/>
      <c r="AZ6505" s="7"/>
      <c r="BA6505" s="7"/>
      <c r="BI6505" s="7"/>
    </row>
    <row r="6506" spans="10:61" x14ac:dyDescent="0.2">
      <c r="J6506" s="7"/>
      <c r="K6506" s="7"/>
      <c r="L6506" s="7"/>
      <c r="M6506" s="7"/>
      <c r="N6506" s="7"/>
      <c r="W6506" s="7"/>
      <c r="X6506" s="7"/>
      <c r="Y6506" s="7"/>
      <c r="Z6506" s="7"/>
      <c r="AA6506" s="7"/>
      <c r="AB6506" s="7"/>
      <c r="AC6506" s="7"/>
      <c r="AD6506" s="7"/>
      <c r="AE6506" s="7"/>
      <c r="AF6506" s="7"/>
      <c r="AG6506" s="7"/>
      <c r="AH6506" s="7"/>
      <c r="AI6506" s="7"/>
      <c r="AJ6506" s="7"/>
      <c r="AK6506" s="7"/>
      <c r="AL6506" s="7"/>
      <c r="AR6506" s="7"/>
      <c r="AT6506" s="7"/>
      <c r="AV6506" s="7"/>
      <c r="AW6506" s="7"/>
      <c r="AX6506" s="7"/>
      <c r="AY6506" s="7"/>
      <c r="AZ6506" s="7"/>
      <c r="BA6506" s="7"/>
      <c r="BI6506" s="7"/>
    </row>
    <row r="6507" spans="10:61" x14ac:dyDescent="0.2">
      <c r="J6507" s="7"/>
      <c r="K6507" s="7"/>
      <c r="L6507" s="7"/>
      <c r="M6507" s="7"/>
      <c r="N6507" s="7"/>
      <c r="W6507" s="7"/>
      <c r="X6507" s="7"/>
      <c r="Y6507" s="7"/>
      <c r="Z6507" s="7"/>
      <c r="AA6507" s="7"/>
      <c r="AB6507" s="7"/>
      <c r="AC6507" s="7"/>
      <c r="AD6507" s="7"/>
      <c r="AE6507" s="7"/>
      <c r="AF6507" s="7"/>
      <c r="AG6507" s="7"/>
      <c r="AH6507" s="7"/>
      <c r="AI6507" s="7"/>
      <c r="AJ6507" s="7"/>
      <c r="AK6507" s="7"/>
      <c r="AL6507" s="7"/>
      <c r="AR6507" s="7"/>
      <c r="AT6507" s="7"/>
      <c r="AV6507" s="7"/>
      <c r="AW6507" s="7"/>
      <c r="AX6507" s="7"/>
      <c r="AY6507" s="7"/>
      <c r="AZ6507" s="7"/>
      <c r="BA6507" s="7"/>
      <c r="BI6507" s="7"/>
    </row>
    <row r="6508" spans="10:61" x14ac:dyDescent="0.2">
      <c r="J6508" s="7"/>
      <c r="K6508" s="7"/>
      <c r="L6508" s="7"/>
      <c r="M6508" s="7"/>
      <c r="N6508" s="7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  <c r="AG6508" s="7"/>
      <c r="AH6508" s="7"/>
      <c r="AI6508" s="7"/>
      <c r="AJ6508" s="7"/>
      <c r="AK6508" s="7"/>
      <c r="AL6508" s="7"/>
      <c r="AR6508" s="7"/>
      <c r="AT6508" s="7"/>
      <c r="AV6508" s="7"/>
      <c r="AW6508" s="7"/>
      <c r="AX6508" s="7"/>
      <c r="AY6508" s="7"/>
      <c r="AZ6508" s="7"/>
      <c r="BA6508" s="7"/>
      <c r="BI6508" s="7"/>
    </row>
    <row r="6509" spans="10:61" x14ac:dyDescent="0.2">
      <c r="J6509" s="7"/>
      <c r="K6509" s="7"/>
      <c r="L6509" s="7"/>
      <c r="M6509" s="7"/>
      <c r="N6509" s="7"/>
      <c r="W6509" s="7"/>
      <c r="X6509" s="7"/>
      <c r="Y6509" s="7"/>
      <c r="Z6509" s="7"/>
      <c r="AA6509" s="7"/>
      <c r="AB6509" s="7"/>
      <c r="AC6509" s="7"/>
      <c r="AD6509" s="7"/>
      <c r="AE6509" s="7"/>
      <c r="AF6509" s="7"/>
      <c r="AG6509" s="7"/>
      <c r="AH6509" s="7"/>
      <c r="AI6509" s="7"/>
      <c r="AJ6509" s="7"/>
      <c r="AK6509" s="7"/>
      <c r="AL6509" s="7"/>
      <c r="AR6509" s="7"/>
      <c r="AT6509" s="7"/>
      <c r="AV6509" s="7"/>
      <c r="AW6509" s="7"/>
      <c r="AX6509" s="7"/>
      <c r="AY6509" s="7"/>
      <c r="AZ6509" s="7"/>
      <c r="BA6509" s="7"/>
      <c r="BI6509" s="7"/>
    </row>
    <row r="6510" spans="10:61" x14ac:dyDescent="0.2">
      <c r="J6510" s="7"/>
      <c r="K6510" s="7"/>
      <c r="L6510" s="7"/>
      <c r="M6510" s="7"/>
      <c r="N6510" s="7"/>
      <c r="W6510" s="7"/>
      <c r="X6510" s="7"/>
      <c r="Y6510" s="7"/>
      <c r="Z6510" s="7"/>
      <c r="AA6510" s="7"/>
      <c r="AB6510" s="7"/>
      <c r="AC6510" s="7"/>
      <c r="AD6510" s="7"/>
      <c r="AE6510" s="7"/>
      <c r="AF6510" s="7"/>
      <c r="AG6510" s="7"/>
      <c r="AH6510" s="7"/>
      <c r="AI6510" s="7"/>
      <c r="AJ6510" s="7"/>
      <c r="AK6510" s="7"/>
      <c r="AL6510" s="7"/>
      <c r="AR6510" s="7"/>
      <c r="AT6510" s="7"/>
      <c r="AV6510" s="7"/>
      <c r="AW6510" s="7"/>
      <c r="AX6510" s="7"/>
      <c r="AY6510" s="7"/>
      <c r="AZ6510" s="7"/>
      <c r="BA6510" s="7"/>
      <c r="BI6510" s="7"/>
    </row>
    <row r="6511" spans="10:61" x14ac:dyDescent="0.2">
      <c r="J6511" s="7"/>
      <c r="K6511" s="7"/>
      <c r="L6511" s="7"/>
      <c r="M6511" s="7"/>
      <c r="N6511" s="7"/>
      <c r="W6511" s="7"/>
      <c r="X6511" s="7"/>
      <c r="Y6511" s="7"/>
      <c r="Z6511" s="7"/>
      <c r="AA6511" s="7"/>
      <c r="AB6511" s="7"/>
      <c r="AC6511" s="7"/>
      <c r="AD6511" s="7"/>
      <c r="AE6511" s="7"/>
      <c r="AF6511" s="7"/>
      <c r="AG6511" s="7"/>
      <c r="AH6511" s="7"/>
      <c r="AI6511" s="7"/>
      <c r="AJ6511" s="7"/>
      <c r="AK6511" s="7"/>
      <c r="AL6511" s="7"/>
      <c r="AR6511" s="7"/>
      <c r="AT6511" s="7"/>
      <c r="AV6511" s="7"/>
      <c r="AW6511" s="7"/>
      <c r="AX6511" s="7"/>
      <c r="AY6511" s="7"/>
      <c r="AZ6511" s="7"/>
      <c r="BA6511" s="7"/>
      <c r="BI6511" s="7"/>
    </row>
    <row r="6512" spans="10:61" x14ac:dyDescent="0.2">
      <c r="J6512" s="7"/>
      <c r="K6512" s="7"/>
      <c r="L6512" s="7"/>
      <c r="M6512" s="7"/>
      <c r="N6512" s="7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  <c r="AG6512" s="7"/>
      <c r="AH6512" s="7"/>
      <c r="AI6512" s="7"/>
      <c r="AJ6512" s="7"/>
      <c r="AK6512" s="7"/>
      <c r="AL6512" s="7"/>
      <c r="AR6512" s="7"/>
      <c r="AT6512" s="7"/>
      <c r="AV6512" s="7"/>
      <c r="AW6512" s="7"/>
      <c r="AX6512" s="7"/>
      <c r="AY6512" s="7"/>
      <c r="AZ6512" s="7"/>
      <c r="BA6512" s="7"/>
      <c r="BI6512" s="7"/>
    </row>
    <row r="6513" spans="10:61" x14ac:dyDescent="0.2">
      <c r="J6513" s="7"/>
      <c r="K6513" s="7"/>
      <c r="L6513" s="7"/>
      <c r="M6513" s="7"/>
      <c r="N6513" s="7"/>
      <c r="W6513" s="7"/>
      <c r="X6513" s="7"/>
      <c r="Y6513" s="7"/>
      <c r="Z6513" s="7"/>
      <c r="AA6513" s="7"/>
      <c r="AB6513" s="7"/>
      <c r="AC6513" s="7"/>
      <c r="AD6513" s="7"/>
      <c r="AE6513" s="7"/>
      <c r="AF6513" s="7"/>
      <c r="AG6513" s="7"/>
      <c r="AH6513" s="7"/>
      <c r="AI6513" s="7"/>
      <c r="AJ6513" s="7"/>
      <c r="AK6513" s="7"/>
      <c r="AL6513" s="7"/>
      <c r="AR6513" s="7"/>
      <c r="AT6513" s="7"/>
      <c r="AV6513" s="7"/>
      <c r="AW6513" s="7"/>
      <c r="AX6513" s="7"/>
      <c r="AY6513" s="7"/>
      <c r="AZ6513" s="7"/>
      <c r="BA6513" s="7"/>
      <c r="BI6513" s="7"/>
    </row>
    <row r="6514" spans="10:61" x14ac:dyDescent="0.2">
      <c r="J6514" s="7"/>
      <c r="K6514" s="7"/>
      <c r="L6514" s="7"/>
      <c r="M6514" s="7"/>
      <c r="N6514" s="7"/>
      <c r="W6514" s="7"/>
      <c r="X6514" s="7"/>
      <c r="Y6514" s="7"/>
      <c r="Z6514" s="7"/>
      <c r="AA6514" s="7"/>
      <c r="AB6514" s="7"/>
      <c r="AC6514" s="7"/>
      <c r="AD6514" s="7"/>
      <c r="AE6514" s="7"/>
      <c r="AF6514" s="7"/>
      <c r="AG6514" s="7"/>
      <c r="AH6514" s="7"/>
      <c r="AI6514" s="7"/>
      <c r="AJ6514" s="7"/>
      <c r="AK6514" s="7"/>
      <c r="AL6514" s="7"/>
      <c r="AR6514" s="7"/>
      <c r="AT6514" s="7"/>
      <c r="AV6514" s="7"/>
      <c r="AW6514" s="7"/>
      <c r="AX6514" s="7"/>
      <c r="AY6514" s="7"/>
      <c r="AZ6514" s="7"/>
      <c r="BA6514" s="7"/>
      <c r="BI6514" s="7"/>
    </row>
    <row r="6515" spans="10:61" x14ac:dyDescent="0.2">
      <c r="J6515" s="7"/>
      <c r="K6515" s="7"/>
      <c r="L6515" s="7"/>
      <c r="M6515" s="7"/>
      <c r="N6515" s="7"/>
      <c r="W6515" s="7"/>
      <c r="X6515" s="7"/>
      <c r="Y6515" s="7"/>
      <c r="Z6515" s="7"/>
      <c r="AA6515" s="7"/>
      <c r="AB6515" s="7"/>
      <c r="AC6515" s="7"/>
      <c r="AD6515" s="7"/>
      <c r="AE6515" s="7"/>
      <c r="AF6515" s="7"/>
      <c r="AG6515" s="7"/>
      <c r="AH6515" s="7"/>
      <c r="AI6515" s="7"/>
      <c r="AJ6515" s="7"/>
      <c r="AK6515" s="7"/>
      <c r="AL6515" s="7"/>
      <c r="AR6515" s="7"/>
      <c r="AT6515" s="7"/>
      <c r="AV6515" s="7"/>
      <c r="AW6515" s="7"/>
      <c r="AX6515" s="7"/>
      <c r="AY6515" s="7"/>
      <c r="AZ6515" s="7"/>
      <c r="BA6515" s="7"/>
      <c r="BI6515" s="7"/>
    </row>
    <row r="6516" spans="10:61" x14ac:dyDescent="0.2">
      <c r="J6516" s="7"/>
      <c r="K6516" s="7"/>
      <c r="L6516" s="7"/>
      <c r="M6516" s="7"/>
      <c r="N6516" s="7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  <c r="AG6516" s="7"/>
      <c r="AH6516" s="7"/>
      <c r="AI6516" s="7"/>
      <c r="AJ6516" s="7"/>
      <c r="AK6516" s="7"/>
      <c r="AL6516" s="7"/>
      <c r="AR6516" s="7"/>
      <c r="AT6516" s="7"/>
      <c r="AV6516" s="7"/>
      <c r="AW6516" s="7"/>
      <c r="AX6516" s="7"/>
      <c r="AY6516" s="7"/>
      <c r="AZ6516" s="7"/>
      <c r="BA6516" s="7"/>
      <c r="BI6516" s="7"/>
    </row>
    <row r="6517" spans="10:61" x14ac:dyDescent="0.2">
      <c r="J6517" s="7"/>
      <c r="K6517" s="7"/>
      <c r="L6517" s="7"/>
      <c r="M6517" s="7"/>
      <c r="N6517" s="7"/>
      <c r="W6517" s="7"/>
      <c r="X6517" s="7"/>
      <c r="Y6517" s="7"/>
      <c r="Z6517" s="7"/>
      <c r="AA6517" s="7"/>
      <c r="AB6517" s="7"/>
      <c r="AC6517" s="7"/>
      <c r="AD6517" s="7"/>
      <c r="AE6517" s="7"/>
      <c r="AF6517" s="7"/>
      <c r="AG6517" s="7"/>
      <c r="AH6517" s="7"/>
      <c r="AI6517" s="7"/>
      <c r="AJ6517" s="7"/>
      <c r="AK6517" s="7"/>
      <c r="AL6517" s="7"/>
      <c r="AR6517" s="7"/>
      <c r="AT6517" s="7"/>
      <c r="AV6517" s="7"/>
      <c r="AW6517" s="7"/>
      <c r="AX6517" s="7"/>
      <c r="AY6517" s="7"/>
      <c r="AZ6517" s="7"/>
      <c r="BA6517" s="7"/>
      <c r="BI6517" s="7"/>
    </row>
    <row r="6518" spans="10:61" x14ac:dyDescent="0.2">
      <c r="J6518" s="7"/>
      <c r="K6518" s="7"/>
      <c r="L6518" s="7"/>
      <c r="M6518" s="7"/>
      <c r="N6518" s="7"/>
      <c r="W6518" s="7"/>
      <c r="X6518" s="7"/>
      <c r="Y6518" s="7"/>
      <c r="Z6518" s="7"/>
      <c r="AA6518" s="7"/>
      <c r="AB6518" s="7"/>
      <c r="AC6518" s="7"/>
      <c r="AD6518" s="7"/>
      <c r="AE6518" s="7"/>
      <c r="AF6518" s="7"/>
      <c r="AG6518" s="7"/>
      <c r="AH6518" s="7"/>
      <c r="AI6518" s="7"/>
      <c r="AJ6518" s="7"/>
      <c r="AK6518" s="7"/>
      <c r="AL6518" s="7"/>
      <c r="AR6518" s="7"/>
      <c r="AT6518" s="7"/>
      <c r="AV6518" s="7"/>
      <c r="AW6518" s="7"/>
      <c r="AX6518" s="7"/>
      <c r="AY6518" s="7"/>
      <c r="AZ6518" s="7"/>
      <c r="BA6518" s="7"/>
      <c r="BI6518" s="7"/>
    </row>
    <row r="6519" spans="10:61" x14ac:dyDescent="0.2">
      <c r="J6519" s="7"/>
      <c r="K6519" s="7"/>
      <c r="L6519" s="7"/>
      <c r="M6519" s="7"/>
      <c r="N6519" s="7"/>
      <c r="W6519" s="7"/>
      <c r="X6519" s="7"/>
      <c r="Y6519" s="7"/>
      <c r="Z6519" s="7"/>
      <c r="AA6519" s="7"/>
      <c r="AB6519" s="7"/>
      <c r="AC6519" s="7"/>
      <c r="AD6519" s="7"/>
      <c r="AE6519" s="7"/>
      <c r="AF6519" s="7"/>
      <c r="AG6519" s="7"/>
      <c r="AH6519" s="7"/>
      <c r="AI6519" s="7"/>
      <c r="AJ6519" s="7"/>
      <c r="AK6519" s="7"/>
      <c r="AL6519" s="7"/>
      <c r="AR6519" s="7"/>
      <c r="AT6519" s="7"/>
      <c r="AV6519" s="7"/>
      <c r="AW6519" s="7"/>
      <c r="AX6519" s="7"/>
      <c r="AY6519" s="7"/>
      <c r="AZ6519" s="7"/>
      <c r="BA6519" s="7"/>
      <c r="BI6519" s="7"/>
    </row>
    <row r="6520" spans="10:61" x14ac:dyDescent="0.2">
      <c r="J6520" s="7"/>
      <c r="K6520" s="7"/>
      <c r="L6520" s="7"/>
      <c r="M6520" s="7"/>
      <c r="N6520" s="7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  <c r="AG6520" s="7"/>
      <c r="AH6520" s="7"/>
      <c r="AI6520" s="7"/>
      <c r="AJ6520" s="7"/>
      <c r="AK6520" s="7"/>
      <c r="AL6520" s="7"/>
      <c r="AR6520" s="7"/>
      <c r="AT6520" s="7"/>
      <c r="AV6520" s="7"/>
      <c r="AW6520" s="7"/>
      <c r="AX6520" s="7"/>
      <c r="AY6520" s="7"/>
      <c r="AZ6520" s="7"/>
      <c r="BA6520" s="7"/>
      <c r="BI6520" s="7"/>
    </row>
    <row r="6521" spans="10:61" x14ac:dyDescent="0.2">
      <c r="J6521" s="7"/>
      <c r="K6521" s="7"/>
      <c r="L6521" s="7"/>
      <c r="M6521" s="7"/>
      <c r="N6521" s="7"/>
      <c r="W6521" s="7"/>
      <c r="X6521" s="7"/>
      <c r="Y6521" s="7"/>
      <c r="Z6521" s="7"/>
      <c r="AA6521" s="7"/>
      <c r="AB6521" s="7"/>
      <c r="AC6521" s="7"/>
      <c r="AD6521" s="7"/>
      <c r="AE6521" s="7"/>
      <c r="AF6521" s="7"/>
      <c r="AG6521" s="7"/>
      <c r="AH6521" s="7"/>
      <c r="AI6521" s="7"/>
      <c r="AJ6521" s="7"/>
      <c r="AK6521" s="7"/>
      <c r="AL6521" s="7"/>
      <c r="AR6521" s="7"/>
      <c r="AT6521" s="7"/>
      <c r="AV6521" s="7"/>
      <c r="AW6521" s="7"/>
      <c r="AX6521" s="7"/>
      <c r="AY6521" s="7"/>
      <c r="AZ6521" s="7"/>
      <c r="BA6521" s="7"/>
      <c r="BI6521" s="7"/>
    </row>
    <row r="6522" spans="10:61" x14ac:dyDescent="0.2">
      <c r="J6522" s="7"/>
      <c r="K6522" s="7"/>
      <c r="L6522" s="7"/>
      <c r="M6522" s="7"/>
      <c r="N6522" s="7"/>
      <c r="W6522" s="7"/>
      <c r="X6522" s="7"/>
      <c r="Y6522" s="7"/>
      <c r="Z6522" s="7"/>
      <c r="AA6522" s="7"/>
      <c r="AB6522" s="7"/>
      <c r="AC6522" s="7"/>
      <c r="AD6522" s="7"/>
      <c r="AE6522" s="7"/>
      <c r="AF6522" s="7"/>
      <c r="AG6522" s="7"/>
      <c r="AH6522" s="7"/>
      <c r="AI6522" s="7"/>
      <c r="AJ6522" s="7"/>
      <c r="AK6522" s="7"/>
      <c r="AL6522" s="7"/>
      <c r="AR6522" s="7"/>
      <c r="AT6522" s="7"/>
      <c r="AV6522" s="7"/>
      <c r="AW6522" s="7"/>
      <c r="AX6522" s="7"/>
      <c r="AY6522" s="7"/>
      <c r="AZ6522" s="7"/>
      <c r="BA6522" s="7"/>
      <c r="BI6522" s="7"/>
    </row>
    <row r="6523" spans="10:61" x14ac:dyDescent="0.2">
      <c r="J6523" s="7"/>
      <c r="K6523" s="7"/>
      <c r="L6523" s="7"/>
      <c r="M6523" s="7"/>
      <c r="N6523" s="7"/>
      <c r="W6523" s="7"/>
      <c r="X6523" s="7"/>
      <c r="Y6523" s="7"/>
      <c r="Z6523" s="7"/>
      <c r="AA6523" s="7"/>
      <c r="AB6523" s="7"/>
      <c r="AC6523" s="7"/>
      <c r="AD6523" s="7"/>
      <c r="AE6523" s="7"/>
      <c r="AF6523" s="7"/>
      <c r="AG6523" s="7"/>
      <c r="AH6523" s="7"/>
      <c r="AI6523" s="7"/>
      <c r="AJ6523" s="7"/>
      <c r="AK6523" s="7"/>
      <c r="AL6523" s="7"/>
      <c r="AR6523" s="7"/>
      <c r="AT6523" s="7"/>
      <c r="AV6523" s="7"/>
      <c r="AW6523" s="7"/>
      <c r="AX6523" s="7"/>
      <c r="AY6523" s="7"/>
      <c r="AZ6523" s="7"/>
      <c r="BA6523" s="7"/>
      <c r="BI6523" s="7"/>
    </row>
    <row r="6524" spans="10:61" x14ac:dyDescent="0.2">
      <c r="J6524" s="7"/>
      <c r="K6524" s="7"/>
      <c r="L6524" s="7"/>
      <c r="M6524" s="7"/>
      <c r="N6524" s="7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  <c r="AG6524" s="7"/>
      <c r="AH6524" s="7"/>
      <c r="AI6524" s="7"/>
      <c r="AJ6524" s="7"/>
      <c r="AK6524" s="7"/>
      <c r="AL6524" s="7"/>
      <c r="AR6524" s="7"/>
      <c r="AT6524" s="7"/>
      <c r="AV6524" s="7"/>
      <c r="AW6524" s="7"/>
      <c r="AX6524" s="7"/>
      <c r="AY6524" s="7"/>
      <c r="AZ6524" s="7"/>
      <c r="BA6524" s="7"/>
      <c r="BI6524" s="7"/>
    </row>
    <row r="6525" spans="10:61" x14ac:dyDescent="0.2">
      <c r="J6525" s="7"/>
      <c r="K6525" s="7"/>
      <c r="L6525" s="7"/>
      <c r="M6525" s="7"/>
      <c r="N6525" s="7"/>
      <c r="W6525" s="7"/>
      <c r="X6525" s="7"/>
      <c r="Y6525" s="7"/>
      <c r="Z6525" s="7"/>
      <c r="AA6525" s="7"/>
      <c r="AB6525" s="7"/>
      <c r="AC6525" s="7"/>
      <c r="AD6525" s="7"/>
      <c r="AE6525" s="7"/>
      <c r="AF6525" s="7"/>
      <c r="AG6525" s="7"/>
      <c r="AH6525" s="7"/>
      <c r="AI6525" s="7"/>
      <c r="AJ6525" s="7"/>
      <c r="AK6525" s="7"/>
      <c r="AL6525" s="7"/>
      <c r="AR6525" s="7"/>
      <c r="AT6525" s="7"/>
      <c r="AV6525" s="7"/>
      <c r="AW6525" s="7"/>
      <c r="AX6525" s="7"/>
      <c r="AY6525" s="7"/>
      <c r="AZ6525" s="7"/>
      <c r="BA6525" s="7"/>
      <c r="BI6525" s="7"/>
    </row>
    <row r="6526" spans="10:61" x14ac:dyDescent="0.2">
      <c r="J6526" s="7"/>
      <c r="K6526" s="7"/>
      <c r="L6526" s="7"/>
      <c r="M6526" s="7"/>
      <c r="N6526" s="7"/>
      <c r="W6526" s="7"/>
      <c r="X6526" s="7"/>
      <c r="Y6526" s="7"/>
      <c r="Z6526" s="7"/>
      <c r="AA6526" s="7"/>
      <c r="AB6526" s="7"/>
      <c r="AC6526" s="7"/>
      <c r="AD6526" s="7"/>
      <c r="AE6526" s="7"/>
      <c r="AF6526" s="7"/>
      <c r="AG6526" s="7"/>
      <c r="AH6526" s="7"/>
      <c r="AI6526" s="7"/>
      <c r="AJ6526" s="7"/>
      <c r="AK6526" s="7"/>
      <c r="AL6526" s="7"/>
      <c r="AR6526" s="7"/>
      <c r="AT6526" s="7"/>
      <c r="AV6526" s="7"/>
      <c r="AW6526" s="7"/>
      <c r="AX6526" s="7"/>
      <c r="AY6526" s="7"/>
      <c r="AZ6526" s="7"/>
      <c r="BA6526" s="7"/>
      <c r="BI6526" s="7"/>
    </row>
    <row r="6527" spans="10:61" x14ac:dyDescent="0.2">
      <c r="J6527" s="7"/>
      <c r="K6527" s="7"/>
      <c r="L6527" s="7"/>
      <c r="M6527" s="7"/>
      <c r="N6527" s="7"/>
      <c r="W6527" s="7"/>
      <c r="X6527" s="7"/>
      <c r="Y6527" s="7"/>
      <c r="Z6527" s="7"/>
      <c r="AA6527" s="7"/>
      <c r="AB6527" s="7"/>
      <c r="AC6527" s="7"/>
      <c r="AD6527" s="7"/>
      <c r="AE6527" s="7"/>
      <c r="AF6527" s="7"/>
      <c r="AG6527" s="7"/>
      <c r="AH6527" s="7"/>
      <c r="AI6527" s="7"/>
      <c r="AJ6527" s="7"/>
      <c r="AK6527" s="7"/>
      <c r="AL6527" s="7"/>
      <c r="AR6527" s="7"/>
      <c r="AT6527" s="7"/>
      <c r="AV6527" s="7"/>
      <c r="AW6527" s="7"/>
      <c r="AX6527" s="7"/>
      <c r="AY6527" s="7"/>
      <c r="AZ6527" s="7"/>
      <c r="BA6527" s="7"/>
      <c r="BI6527" s="7"/>
    </row>
    <row r="6528" spans="10:61" x14ac:dyDescent="0.2">
      <c r="J6528" s="7"/>
      <c r="K6528" s="7"/>
      <c r="L6528" s="7"/>
      <c r="M6528" s="7"/>
      <c r="N6528" s="7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  <c r="AG6528" s="7"/>
      <c r="AH6528" s="7"/>
      <c r="AI6528" s="7"/>
      <c r="AJ6528" s="7"/>
      <c r="AK6528" s="7"/>
      <c r="AL6528" s="7"/>
      <c r="AR6528" s="7"/>
      <c r="AT6528" s="7"/>
      <c r="AV6528" s="7"/>
      <c r="AW6528" s="7"/>
      <c r="AX6528" s="7"/>
      <c r="AY6528" s="7"/>
      <c r="AZ6528" s="7"/>
      <c r="BA6528" s="7"/>
      <c r="BI6528" s="7"/>
    </row>
    <row r="6529" spans="10:61" x14ac:dyDescent="0.2">
      <c r="J6529" s="7"/>
      <c r="K6529" s="7"/>
      <c r="L6529" s="7"/>
      <c r="M6529" s="7"/>
      <c r="N6529" s="7"/>
      <c r="W6529" s="7"/>
      <c r="X6529" s="7"/>
      <c r="Y6529" s="7"/>
      <c r="Z6529" s="7"/>
      <c r="AA6529" s="7"/>
      <c r="AB6529" s="7"/>
      <c r="AC6529" s="7"/>
      <c r="AD6529" s="7"/>
      <c r="AE6529" s="7"/>
      <c r="AF6529" s="7"/>
      <c r="AG6529" s="7"/>
      <c r="AH6529" s="7"/>
      <c r="AI6529" s="7"/>
      <c r="AJ6529" s="7"/>
      <c r="AK6529" s="7"/>
      <c r="AL6529" s="7"/>
      <c r="AR6529" s="7"/>
      <c r="AT6529" s="7"/>
      <c r="AV6529" s="7"/>
      <c r="AW6529" s="7"/>
      <c r="AX6529" s="7"/>
      <c r="AY6529" s="7"/>
      <c r="AZ6529" s="7"/>
      <c r="BA6529" s="7"/>
      <c r="BI6529" s="7"/>
    </row>
    <row r="6530" spans="10:61" x14ac:dyDescent="0.2">
      <c r="J6530" s="7"/>
      <c r="K6530" s="7"/>
      <c r="L6530" s="7"/>
      <c r="M6530" s="7"/>
      <c r="N6530" s="7"/>
      <c r="W6530" s="7"/>
      <c r="X6530" s="7"/>
      <c r="Y6530" s="7"/>
      <c r="Z6530" s="7"/>
      <c r="AA6530" s="7"/>
      <c r="AB6530" s="7"/>
      <c r="AC6530" s="7"/>
      <c r="AD6530" s="7"/>
      <c r="AE6530" s="7"/>
      <c r="AF6530" s="7"/>
      <c r="AG6530" s="7"/>
      <c r="AH6530" s="7"/>
      <c r="AI6530" s="7"/>
      <c r="AJ6530" s="7"/>
      <c r="AK6530" s="7"/>
      <c r="AL6530" s="7"/>
      <c r="AR6530" s="7"/>
      <c r="AT6530" s="7"/>
      <c r="AV6530" s="7"/>
      <c r="AW6530" s="7"/>
      <c r="AX6530" s="7"/>
      <c r="AY6530" s="7"/>
      <c r="AZ6530" s="7"/>
      <c r="BA6530" s="7"/>
      <c r="BI6530" s="7"/>
    </row>
    <row r="6531" spans="10:61" x14ac:dyDescent="0.2">
      <c r="J6531" s="7"/>
      <c r="K6531" s="7"/>
      <c r="L6531" s="7"/>
      <c r="M6531" s="7"/>
      <c r="N6531" s="7"/>
      <c r="W6531" s="7"/>
      <c r="X6531" s="7"/>
      <c r="Y6531" s="7"/>
      <c r="Z6531" s="7"/>
      <c r="AA6531" s="7"/>
      <c r="AB6531" s="7"/>
      <c r="AC6531" s="7"/>
      <c r="AD6531" s="7"/>
      <c r="AE6531" s="7"/>
      <c r="AF6531" s="7"/>
      <c r="AG6531" s="7"/>
      <c r="AH6531" s="7"/>
      <c r="AI6531" s="7"/>
      <c r="AJ6531" s="7"/>
      <c r="AK6531" s="7"/>
      <c r="AL6531" s="7"/>
      <c r="AR6531" s="7"/>
      <c r="AT6531" s="7"/>
      <c r="AV6531" s="7"/>
      <c r="AW6531" s="7"/>
      <c r="AX6531" s="7"/>
      <c r="AY6531" s="7"/>
      <c r="AZ6531" s="7"/>
      <c r="BA6531" s="7"/>
      <c r="BI6531" s="7"/>
    </row>
    <row r="6532" spans="10:61" x14ac:dyDescent="0.2">
      <c r="J6532" s="7"/>
      <c r="K6532" s="7"/>
      <c r="L6532" s="7"/>
      <c r="M6532" s="7"/>
      <c r="N6532" s="7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  <c r="AG6532" s="7"/>
      <c r="AH6532" s="7"/>
      <c r="AI6532" s="7"/>
      <c r="AJ6532" s="7"/>
      <c r="AK6532" s="7"/>
      <c r="AL6532" s="7"/>
      <c r="AR6532" s="7"/>
      <c r="AT6532" s="7"/>
      <c r="AV6532" s="7"/>
      <c r="AW6532" s="7"/>
      <c r="AX6532" s="7"/>
      <c r="AY6532" s="7"/>
      <c r="AZ6532" s="7"/>
      <c r="BA6532" s="7"/>
      <c r="BI6532" s="7"/>
    </row>
    <row r="6533" spans="10:61" x14ac:dyDescent="0.2">
      <c r="J6533" s="7"/>
      <c r="K6533" s="7"/>
      <c r="L6533" s="7"/>
      <c r="M6533" s="7"/>
      <c r="N6533" s="7"/>
      <c r="W6533" s="7"/>
      <c r="X6533" s="7"/>
      <c r="Y6533" s="7"/>
      <c r="Z6533" s="7"/>
      <c r="AA6533" s="7"/>
      <c r="AB6533" s="7"/>
      <c r="AC6533" s="7"/>
      <c r="AD6533" s="7"/>
      <c r="AE6533" s="7"/>
      <c r="AF6533" s="7"/>
      <c r="AG6533" s="7"/>
      <c r="AH6533" s="7"/>
      <c r="AI6533" s="7"/>
      <c r="AJ6533" s="7"/>
      <c r="AK6533" s="7"/>
      <c r="AL6533" s="7"/>
      <c r="AR6533" s="7"/>
      <c r="AT6533" s="7"/>
      <c r="AV6533" s="7"/>
      <c r="AW6533" s="7"/>
      <c r="AX6533" s="7"/>
      <c r="AY6533" s="7"/>
      <c r="AZ6533" s="7"/>
      <c r="BA6533" s="7"/>
      <c r="BI6533" s="7"/>
    </row>
    <row r="6534" spans="10:61" x14ac:dyDescent="0.2">
      <c r="J6534" s="7"/>
      <c r="K6534" s="7"/>
      <c r="L6534" s="7"/>
      <c r="M6534" s="7"/>
      <c r="N6534" s="7"/>
      <c r="W6534" s="7"/>
      <c r="X6534" s="7"/>
      <c r="Y6534" s="7"/>
      <c r="Z6534" s="7"/>
      <c r="AA6534" s="7"/>
      <c r="AB6534" s="7"/>
      <c r="AC6534" s="7"/>
      <c r="AD6534" s="7"/>
      <c r="AE6534" s="7"/>
      <c r="AF6534" s="7"/>
      <c r="AG6534" s="7"/>
      <c r="AH6534" s="7"/>
      <c r="AI6534" s="7"/>
      <c r="AJ6534" s="7"/>
      <c r="AK6534" s="7"/>
      <c r="AL6534" s="7"/>
      <c r="AR6534" s="7"/>
      <c r="AT6534" s="7"/>
      <c r="AV6534" s="7"/>
      <c r="AW6534" s="7"/>
      <c r="AX6534" s="7"/>
      <c r="AY6534" s="7"/>
      <c r="AZ6534" s="7"/>
      <c r="BA6534" s="7"/>
      <c r="BI6534" s="7"/>
    </row>
    <row r="6535" spans="10:61" x14ac:dyDescent="0.2">
      <c r="J6535" s="7"/>
      <c r="K6535" s="7"/>
      <c r="L6535" s="7"/>
      <c r="M6535" s="7"/>
      <c r="N6535" s="7"/>
      <c r="W6535" s="7"/>
      <c r="X6535" s="7"/>
      <c r="Y6535" s="7"/>
      <c r="Z6535" s="7"/>
      <c r="AA6535" s="7"/>
      <c r="AB6535" s="7"/>
      <c r="AC6535" s="7"/>
      <c r="AD6535" s="7"/>
      <c r="AE6535" s="7"/>
      <c r="AF6535" s="7"/>
      <c r="AG6535" s="7"/>
      <c r="AH6535" s="7"/>
      <c r="AI6535" s="7"/>
      <c r="AJ6535" s="7"/>
      <c r="AK6535" s="7"/>
      <c r="AL6535" s="7"/>
      <c r="AR6535" s="7"/>
      <c r="AT6535" s="7"/>
      <c r="AV6535" s="7"/>
      <c r="AW6535" s="7"/>
      <c r="AX6535" s="7"/>
      <c r="AY6535" s="7"/>
      <c r="AZ6535" s="7"/>
      <c r="BA6535" s="7"/>
      <c r="BI6535" s="7"/>
    </row>
    <row r="6536" spans="10:61" x14ac:dyDescent="0.2">
      <c r="J6536" s="7"/>
      <c r="K6536" s="7"/>
      <c r="L6536" s="7"/>
      <c r="M6536" s="7"/>
      <c r="N6536" s="7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  <c r="AG6536" s="7"/>
      <c r="AH6536" s="7"/>
      <c r="AI6536" s="7"/>
      <c r="AJ6536" s="7"/>
      <c r="AK6536" s="7"/>
      <c r="AL6536" s="7"/>
      <c r="AR6536" s="7"/>
      <c r="AT6536" s="7"/>
      <c r="AV6536" s="7"/>
      <c r="AW6536" s="7"/>
      <c r="AX6536" s="7"/>
      <c r="AY6536" s="7"/>
      <c r="AZ6536" s="7"/>
      <c r="BA6536" s="7"/>
      <c r="BI6536" s="7"/>
    </row>
    <row r="6537" spans="10:61" x14ac:dyDescent="0.2">
      <c r="J6537" s="7"/>
      <c r="K6537" s="7"/>
      <c r="L6537" s="7"/>
      <c r="M6537" s="7"/>
      <c r="N6537" s="7"/>
      <c r="W6537" s="7"/>
      <c r="X6537" s="7"/>
      <c r="Y6537" s="7"/>
      <c r="Z6537" s="7"/>
      <c r="AA6537" s="7"/>
      <c r="AB6537" s="7"/>
      <c r="AC6537" s="7"/>
      <c r="AD6537" s="7"/>
      <c r="AE6537" s="7"/>
      <c r="AF6537" s="7"/>
      <c r="AG6537" s="7"/>
      <c r="AH6537" s="7"/>
      <c r="AI6537" s="7"/>
      <c r="AJ6537" s="7"/>
      <c r="AK6537" s="7"/>
      <c r="AL6537" s="7"/>
      <c r="AR6537" s="7"/>
      <c r="AT6537" s="7"/>
      <c r="AV6537" s="7"/>
      <c r="AW6537" s="7"/>
      <c r="AX6537" s="7"/>
      <c r="AY6537" s="7"/>
      <c r="AZ6537" s="7"/>
      <c r="BA6537" s="7"/>
      <c r="BI6537" s="7"/>
    </row>
    <row r="6538" spans="10:61" x14ac:dyDescent="0.2">
      <c r="J6538" s="7"/>
      <c r="K6538" s="7"/>
      <c r="L6538" s="7"/>
      <c r="M6538" s="7"/>
      <c r="N6538" s="7"/>
      <c r="W6538" s="7"/>
      <c r="X6538" s="7"/>
      <c r="Y6538" s="7"/>
      <c r="Z6538" s="7"/>
      <c r="AA6538" s="7"/>
      <c r="AB6538" s="7"/>
      <c r="AC6538" s="7"/>
      <c r="AD6538" s="7"/>
      <c r="AE6538" s="7"/>
      <c r="AF6538" s="7"/>
      <c r="AG6538" s="7"/>
      <c r="AH6538" s="7"/>
      <c r="AI6538" s="7"/>
      <c r="AJ6538" s="7"/>
      <c r="AK6538" s="7"/>
      <c r="AL6538" s="7"/>
      <c r="AR6538" s="7"/>
      <c r="AT6538" s="7"/>
      <c r="AV6538" s="7"/>
      <c r="AW6538" s="7"/>
      <c r="AX6538" s="7"/>
      <c r="AY6538" s="7"/>
      <c r="AZ6538" s="7"/>
      <c r="BA6538" s="7"/>
      <c r="BI6538" s="7"/>
    </row>
    <row r="6539" spans="10:61" x14ac:dyDescent="0.2">
      <c r="J6539" s="7"/>
      <c r="K6539" s="7"/>
      <c r="L6539" s="7"/>
      <c r="M6539" s="7"/>
      <c r="N6539" s="7"/>
      <c r="W6539" s="7"/>
      <c r="X6539" s="7"/>
      <c r="Y6539" s="7"/>
      <c r="Z6539" s="7"/>
      <c r="AA6539" s="7"/>
      <c r="AB6539" s="7"/>
      <c r="AC6539" s="7"/>
      <c r="AD6539" s="7"/>
      <c r="AE6539" s="7"/>
      <c r="AF6539" s="7"/>
      <c r="AG6539" s="7"/>
      <c r="AH6539" s="7"/>
      <c r="AI6539" s="7"/>
      <c r="AJ6539" s="7"/>
      <c r="AK6539" s="7"/>
      <c r="AL6539" s="7"/>
      <c r="AR6539" s="7"/>
      <c r="AT6539" s="7"/>
      <c r="AV6539" s="7"/>
      <c r="AW6539" s="7"/>
      <c r="AX6539" s="7"/>
      <c r="AY6539" s="7"/>
      <c r="AZ6539" s="7"/>
      <c r="BA6539" s="7"/>
      <c r="BI6539" s="7"/>
    </row>
    <row r="6540" spans="10:61" x14ac:dyDescent="0.2">
      <c r="J6540" s="7"/>
      <c r="K6540" s="7"/>
      <c r="L6540" s="7"/>
      <c r="M6540" s="7"/>
      <c r="N6540" s="7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  <c r="AG6540" s="7"/>
      <c r="AH6540" s="7"/>
      <c r="AI6540" s="7"/>
      <c r="AJ6540" s="7"/>
      <c r="AK6540" s="7"/>
      <c r="AL6540" s="7"/>
      <c r="AR6540" s="7"/>
      <c r="AT6540" s="7"/>
      <c r="AV6540" s="7"/>
      <c r="AW6540" s="7"/>
      <c r="AX6540" s="7"/>
      <c r="AY6540" s="7"/>
      <c r="AZ6540" s="7"/>
      <c r="BA6540" s="7"/>
      <c r="BI6540" s="7"/>
    </row>
    <row r="6541" spans="10:61" x14ac:dyDescent="0.2">
      <c r="J6541" s="7"/>
      <c r="K6541" s="7"/>
      <c r="L6541" s="7"/>
      <c r="M6541" s="7"/>
      <c r="N6541" s="7"/>
      <c r="W6541" s="7"/>
      <c r="X6541" s="7"/>
      <c r="Y6541" s="7"/>
      <c r="Z6541" s="7"/>
      <c r="AA6541" s="7"/>
      <c r="AB6541" s="7"/>
      <c r="AC6541" s="7"/>
      <c r="AD6541" s="7"/>
      <c r="AE6541" s="7"/>
      <c r="AF6541" s="7"/>
      <c r="AG6541" s="7"/>
      <c r="AH6541" s="7"/>
      <c r="AI6541" s="7"/>
      <c r="AJ6541" s="7"/>
      <c r="AK6541" s="7"/>
      <c r="AL6541" s="7"/>
      <c r="AR6541" s="7"/>
      <c r="AT6541" s="7"/>
      <c r="AV6541" s="7"/>
      <c r="AW6541" s="7"/>
      <c r="AX6541" s="7"/>
      <c r="AY6541" s="7"/>
      <c r="AZ6541" s="7"/>
      <c r="BA6541" s="7"/>
      <c r="BI6541" s="7"/>
    </row>
    <row r="6542" spans="10:61" x14ac:dyDescent="0.2">
      <c r="J6542" s="7"/>
      <c r="K6542" s="7"/>
      <c r="L6542" s="7"/>
      <c r="M6542" s="7"/>
      <c r="N6542" s="7"/>
      <c r="W6542" s="7"/>
      <c r="X6542" s="7"/>
      <c r="Y6542" s="7"/>
      <c r="Z6542" s="7"/>
      <c r="AA6542" s="7"/>
      <c r="AB6542" s="7"/>
      <c r="AC6542" s="7"/>
      <c r="AD6542" s="7"/>
      <c r="AE6542" s="7"/>
      <c r="AF6542" s="7"/>
      <c r="AG6542" s="7"/>
      <c r="AH6542" s="7"/>
      <c r="AI6542" s="7"/>
      <c r="AJ6542" s="7"/>
      <c r="AK6542" s="7"/>
      <c r="AL6542" s="7"/>
      <c r="AR6542" s="7"/>
      <c r="AT6542" s="7"/>
      <c r="AV6542" s="7"/>
      <c r="AW6542" s="7"/>
      <c r="AX6542" s="7"/>
      <c r="AY6542" s="7"/>
      <c r="AZ6542" s="7"/>
      <c r="BA6542" s="7"/>
      <c r="BI6542" s="7"/>
    </row>
    <row r="6543" spans="10:61" x14ac:dyDescent="0.2">
      <c r="J6543" s="7"/>
      <c r="K6543" s="7"/>
      <c r="L6543" s="7"/>
      <c r="M6543" s="7"/>
      <c r="N6543" s="7"/>
      <c r="W6543" s="7"/>
      <c r="X6543" s="7"/>
      <c r="Y6543" s="7"/>
      <c r="Z6543" s="7"/>
      <c r="AA6543" s="7"/>
      <c r="AB6543" s="7"/>
      <c r="AC6543" s="7"/>
      <c r="AD6543" s="7"/>
      <c r="AE6543" s="7"/>
      <c r="AF6543" s="7"/>
      <c r="AG6543" s="7"/>
      <c r="AH6543" s="7"/>
      <c r="AI6543" s="7"/>
      <c r="AJ6543" s="7"/>
      <c r="AK6543" s="7"/>
      <c r="AL6543" s="7"/>
      <c r="AR6543" s="7"/>
      <c r="AT6543" s="7"/>
      <c r="AV6543" s="7"/>
      <c r="AW6543" s="7"/>
      <c r="AX6543" s="7"/>
      <c r="AY6543" s="7"/>
      <c r="AZ6543" s="7"/>
      <c r="BA6543" s="7"/>
      <c r="BI6543" s="7"/>
    </row>
    <row r="6544" spans="10:61" x14ac:dyDescent="0.2">
      <c r="J6544" s="7"/>
      <c r="K6544" s="7"/>
      <c r="L6544" s="7"/>
      <c r="M6544" s="7"/>
      <c r="N6544" s="7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  <c r="AG6544" s="7"/>
      <c r="AH6544" s="7"/>
      <c r="AI6544" s="7"/>
      <c r="AJ6544" s="7"/>
      <c r="AK6544" s="7"/>
      <c r="AL6544" s="7"/>
      <c r="AR6544" s="7"/>
      <c r="AT6544" s="7"/>
      <c r="AV6544" s="7"/>
      <c r="AW6544" s="7"/>
      <c r="AX6544" s="7"/>
      <c r="AY6544" s="7"/>
      <c r="AZ6544" s="7"/>
      <c r="BA6544" s="7"/>
      <c r="BI6544" s="7"/>
    </row>
    <row r="6545" spans="10:61" x14ac:dyDescent="0.2">
      <c r="J6545" s="7"/>
      <c r="K6545" s="7"/>
      <c r="L6545" s="7"/>
      <c r="M6545" s="7"/>
      <c r="N6545" s="7"/>
      <c r="W6545" s="7"/>
      <c r="X6545" s="7"/>
      <c r="Y6545" s="7"/>
      <c r="Z6545" s="7"/>
      <c r="AA6545" s="7"/>
      <c r="AB6545" s="7"/>
      <c r="AC6545" s="7"/>
      <c r="AD6545" s="7"/>
      <c r="AE6545" s="7"/>
      <c r="AF6545" s="7"/>
      <c r="AG6545" s="7"/>
      <c r="AH6545" s="7"/>
      <c r="AI6545" s="7"/>
      <c r="AJ6545" s="7"/>
      <c r="AK6545" s="7"/>
      <c r="AL6545" s="7"/>
      <c r="AR6545" s="7"/>
      <c r="AT6545" s="7"/>
      <c r="AV6545" s="7"/>
      <c r="AW6545" s="7"/>
      <c r="AX6545" s="7"/>
      <c r="AY6545" s="7"/>
      <c r="AZ6545" s="7"/>
      <c r="BA6545" s="7"/>
      <c r="BI6545" s="7"/>
    </row>
    <row r="6546" spans="10:61" x14ac:dyDescent="0.2">
      <c r="J6546" s="7"/>
      <c r="K6546" s="7"/>
      <c r="L6546" s="7"/>
      <c r="M6546" s="7"/>
      <c r="N6546" s="7"/>
      <c r="W6546" s="7"/>
      <c r="X6546" s="7"/>
      <c r="Y6546" s="7"/>
      <c r="Z6546" s="7"/>
      <c r="AA6546" s="7"/>
      <c r="AB6546" s="7"/>
      <c r="AC6546" s="7"/>
      <c r="AD6546" s="7"/>
      <c r="AE6546" s="7"/>
      <c r="AF6546" s="7"/>
      <c r="AG6546" s="7"/>
      <c r="AH6546" s="7"/>
      <c r="AI6546" s="7"/>
      <c r="AJ6546" s="7"/>
      <c r="AK6546" s="7"/>
      <c r="AL6546" s="7"/>
      <c r="AR6546" s="7"/>
      <c r="AT6546" s="7"/>
      <c r="AV6546" s="7"/>
      <c r="AW6546" s="7"/>
      <c r="AX6546" s="7"/>
      <c r="AY6546" s="7"/>
      <c r="AZ6546" s="7"/>
      <c r="BA6546" s="7"/>
      <c r="BI6546" s="7"/>
    </row>
    <row r="6547" spans="10:61" x14ac:dyDescent="0.2">
      <c r="J6547" s="7"/>
      <c r="K6547" s="7"/>
      <c r="L6547" s="7"/>
      <c r="M6547" s="7"/>
      <c r="N6547" s="7"/>
      <c r="W6547" s="7"/>
      <c r="X6547" s="7"/>
      <c r="Y6547" s="7"/>
      <c r="Z6547" s="7"/>
      <c r="AA6547" s="7"/>
      <c r="AB6547" s="7"/>
      <c r="AC6547" s="7"/>
      <c r="AD6547" s="7"/>
      <c r="AE6547" s="7"/>
      <c r="AF6547" s="7"/>
      <c r="AG6547" s="7"/>
      <c r="AH6547" s="7"/>
      <c r="AI6547" s="7"/>
      <c r="AJ6547" s="7"/>
      <c r="AK6547" s="7"/>
      <c r="AL6547" s="7"/>
      <c r="AR6547" s="7"/>
      <c r="AT6547" s="7"/>
      <c r="AV6547" s="7"/>
      <c r="AW6547" s="7"/>
      <c r="AX6547" s="7"/>
      <c r="AY6547" s="7"/>
      <c r="AZ6547" s="7"/>
      <c r="BA6547" s="7"/>
      <c r="BI6547" s="7"/>
    </row>
    <row r="6548" spans="10:61" x14ac:dyDescent="0.2">
      <c r="J6548" s="7"/>
      <c r="K6548" s="7"/>
      <c r="L6548" s="7"/>
      <c r="M6548" s="7"/>
      <c r="N6548" s="7"/>
      <c r="W6548" s="7"/>
      <c r="X6548" s="7"/>
      <c r="Y6548" s="7"/>
      <c r="Z6548" s="7"/>
      <c r="AA6548" s="7"/>
      <c r="AB6548" s="7"/>
      <c r="AC6548" s="7"/>
      <c r="AD6548" s="7"/>
      <c r="AE6548" s="7"/>
      <c r="AF6548" s="7"/>
      <c r="AG6548" s="7"/>
      <c r="AH6548" s="7"/>
      <c r="AI6548" s="7"/>
      <c r="AJ6548" s="7"/>
      <c r="AK6548" s="7"/>
      <c r="AL6548" s="7"/>
      <c r="AR6548" s="7"/>
      <c r="AT6548" s="7"/>
      <c r="AV6548" s="7"/>
      <c r="AW6548" s="7"/>
      <c r="AX6548" s="7"/>
      <c r="AY6548" s="7"/>
      <c r="AZ6548" s="7"/>
      <c r="BA6548" s="7"/>
      <c r="BI6548" s="7"/>
    </row>
    <row r="6549" spans="10:61" x14ac:dyDescent="0.2">
      <c r="J6549" s="7"/>
      <c r="K6549" s="7"/>
      <c r="L6549" s="7"/>
      <c r="M6549" s="7"/>
      <c r="N6549" s="7"/>
      <c r="W6549" s="7"/>
      <c r="X6549" s="7"/>
      <c r="Y6549" s="7"/>
      <c r="Z6549" s="7"/>
      <c r="AA6549" s="7"/>
      <c r="AB6549" s="7"/>
      <c r="AC6549" s="7"/>
      <c r="AD6549" s="7"/>
      <c r="AE6549" s="7"/>
      <c r="AF6549" s="7"/>
      <c r="AG6549" s="7"/>
      <c r="AH6549" s="7"/>
      <c r="AI6549" s="7"/>
      <c r="AJ6549" s="7"/>
      <c r="AK6549" s="7"/>
      <c r="AL6549" s="7"/>
      <c r="AR6549" s="7"/>
      <c r="AT6549" s="7"/>
      <c r="AV6549" s="7"/>
      <c r="AW6549" s="7"/>
      <c r="AX6549" s="7"/>
      <c r="AY6549" s="7"/>
      <c r="AZ6549" s="7"/>
      <c r="BA6549" s="7"/>
      <c r="BI6549" s="7"/>
    </row>
    <row r="6550" spans="10:61" x14ac:dyDescent="0.2">
      <c r="J6550" s="7"/>
      <c r="K6550" s="7"/>
      <c r="L6550" s="7"/>
      <c r="M6550" s="7"/>
      <c r="N6550" s="7"/>
      <c r="W6550" s="7"/>
      <c r="X6550" s="7"/>
      <c r="Y6550" s="7"/>
      <c r="Z6550" s="7"/>
      <c r="AA6550" s="7"/>
      <c r="AB6550" s="7"/>
      <c r="AC6550" s="7"/>
      <c r="AD6550" s="7"/>
      <c r="AE6550" s="7"/>
      <c r="AF6550" s="7"/>
      <c r="AG6550" s="7"/>
      <c r="AH6550" s="7"/>
      <c r="AI6550" s="7"/>
      <c r="AJ6550" s="7"/>
      <c r="AK6550" s="7"/>
      <c r="AL6550" s="7"/>
      <c r="AR6550" s="7"/>
      <c r="AT6550" s="7"/>
      <c r="AV6550" s="7"/>
      <c r="AW6550" s="7"/>
      <c r="AX6550" s="7"/>
      <c r="AY6550" s="7"/>
      <c r="AZ6550" s="7"/>
      <c r="BA6550" s="7"/>
      <c r="BI6550" s="7"/>
    </row>
    <row r="6551" spans="10:61" x14ac:dyDescent="0.2">
      <c r="J6551" s="7"/>
      <c r="K6551" s="7"/>
      <c r="L6551" s="7"/>
      <c r="M6551" s="7"/>
      <c r="N6551" s="7"/>
      <c r="W6551" s="7"/>
      <c r="X6551" s="7"/>
      <c r="Y6551" s="7"/>
      <c r="Z6551" s="7"/>
      <c r="AA6551" s="7"/>
      <c r="AB6551" s="7"/>
      <c r="AC6551" s="7"/>
      <c r="AD6551" s="7"/>
      <c r="AE6551" s="7"/>
      <c r="AF6551" s="7"/>
      <c r="AG6551" s="7"/>
      <c r="AH6551" s="7"/>
      <c r="AI6551" s="7"/>
      <c r="AJ6551" s="7"/>
      <c r="AK6551" s="7"/>
      <c r="AL6551" s="7"/>
      <c r="AR6551" s="7"/>
      <c r="AT6551" s="7"/>
      <c r="AV6551" s="7"/>
      <c r="AW6551" s="7"/>
      <c r="AX6551" s="7"/>
      <c r="AY6551" s="7"/>
      <c r="AZ6551" s="7"/>
      <c r="BA6551" s="7"/>
      <c r="BI6551" s="7"/>
    </row>
    <row r="6552" spans="10:61" x14ac:dyDescent="0.2">
      <c r="J6552" s="7"/>
      <c r="K6552" s="7"/>
      <c r="L6552" s="7"/>
      <c r="M6552" s="7"/>
      <c r="N6552" s="7"/>
      <c r="W6552" s="7"/>
      <c r="X6552" s="7"/>
      <c r="Y6552" s="7"/>
      <c r="Z6552" s="7"/>
      <c r="AA6552" s="7"/>
      <c r="AB6552" s="7"/>
      <c r="AC6552" s="7"/>
      <c r="AD6552" s="7"/>
      <c r="AE6552" s="7"/>
      <c r="AF6552" s="7"/>
      <c r="AG6552" s="7"/>
      <c r="AH6552" s="7"/>
      <c r="AI6552" s="7"/>
      <c r="AJ6552" s="7"/>
      <c r="AK6552" s="7"/>
      <c r="AL6552" s="7"/>
      <c r="AR6552" s="7"/>
      <c r="AT6552" s="7"/>
      <c r="AV6552" s="7"/>
      <c r="AW6552" s="7"/>
      <c r="AX6552" s="7"/>
      <c r="AY6552" s="7"/>
      <c r="AZ6552" s="7"/>
      <c r="BA6552" s="7"/>
      <c r="BI6552" s="7"/>
    </row>
    <row r="6553" spans="10:61" x14ac:dyDescent="0.2">
      <c r="J6553" s="7"/>
      <c r="K6553" s="7"/>
      <c r="L6553" s="7"/>
      <c r="M6553" s="7"/>
      <c r="N6553" s="7"/>
      <c r="W6553" s="7"/>
      <c r="X6553" s="7"/>
      <c r="Y6553" s="7"/>
      <c r="Z6553" s="7"/>
      <c r="AA6553" s="7"/>
      <c r="AB6553" s="7"/>
      <c r="AC6553" s="7"/>
      <c r="AD6553" s="7"/>
      <c r="AE6553" s="7"/>
      <c r="AF6553" s="7"/>
      <c r="AG6553" s="7"/>
      <c r="AH6553" s="7"/>
      <c r="AI6553" s="7"/>
      <c r="AJ6553" s="7"/>
      <c r="AK6553" s="7"/>
      <c r="AL6553" s="7"/>
      <c r="AR6553" s="7"/>
      <c r="AT6553" s="7"/>
      <c r="AV6553" s="7"/>
      <c r="AW6553" s="7"/>
      <c r="AX6553" s="7"/>
      <c r="AY6553" s="7"/>
      <c r="AZ6553" s="7"/>
      <c r="BA6553" s="7"/>
      <c r="BI6553" s="7"/>
    </row>
    <row r="6554" spans="10:61" x14ac:dyDescent="0.2">
      <c r="J6554" s="7"/>
      <c r="K6554" s="7"/>
      <c r="L6554" s="7"/>
      <c r="M6554" s="7"/>
      <c r="N6554" s="7"/>
      <c r="W6554" s="7"/>
      <c r="X6554" s="7"/>
      <c r="Y6554" s="7"/>
      <c r="Z6554" s="7"/>
      <c r="AA6554" s="7"/>
      <c r="AB6554" s="7"/>
      <c r="AC6554" s="7"/>
      <c r="AD6554" s="7"/>
      <c r="AE6554" s="7"/>
      <c r="AF6554" s="7"/>
      <c r="AG6554" s="7"/>
      <c r="AH6554" s="7"/>
      <c r="AI6554" s="7"/>
      <c r="AJ6554" s="7"/>
      <c r="AK6554" s="7"/>
      <c r="AL6554" s="7"/>
      <c r="AR6554" s="7"/>
      <c r="AT6554" s="7"/>
      <c r="AV6554" s="7"/>
      <c r="AW6554" s="7"/>
      <c r="AX6554" s="7"/>
      <c r="AY6554" s="7"/>
      <c r="AZ6554" s="7"/>
      <c r="BA6554" s="7"/>
      <c r="BI6554" s="7"/>
    </row>
    <row r="6555" spans="10:61" x14ac:dyDescent="0.2">
      <c r="J6555" s="7"/>
      <c r="K6555" s="7"/>
      <c r="L6555" s="7"/>
      <c r="M6555" s="7"/>
      <c r="N6555" s="7"/>
      <c r="W6555" s="7"/>
      <c r="X6555" s="7"/>
      <c r="Y6555" s="7"/>
      <c r="Z6555" s="7"/>
      <c r="AA6555" s="7"/>
      <c r="AB6555" s="7"/>
      <c r="AC6555" s="7"/>
      <c r="AD6555" s="7"/>
      <c r="AE6555" s="7"/>
      <c r="AF6555" s="7"/>
      <c r="AG6555" s="7"/>
      <c r="AH6555" s="7"/>
      <c r="AI6555" s="7"/>
      <c r="AJ6555" s="7"/>
      <c r="AK6555" s="7"/>
      <c r="AL6555" s="7"/>
      <c r="AR6555" s="7"/>
      <c r="AT6555" s="7"/>
      <c r="AV6555" s="7"/>
      <c r="AW6555" s="7"/>
      <c r="AX6555" s="7"/>
      <c r="AY6555" s="7"/>
      <c r="AZ6555" s="7"/>
      <c r="BA6555" s="7"/>
      <c r="BI6555" s="7"/>
    </row>
    <row r="6556" spans="10:61" x14ac:dyDescent="0.2">
      <c r="J6556" s="7"/>
      <c r="K6556" s="7"/>
      <c r="L6556" s="7"/>
      <c r="M6556" s="7"/>
      <c r="N6556" s="7"/>
      <c r="W6556" s="7"/>
      <c r="X6556" s="7"/>
      <c r="Y6556" s="7"/>
      <c r="Z6556" s="7"/>
      <c r="AA6556" s="7"/>
      <c r="AB6556" s="7"/>
      <c r="AC6556" s="7"/>
      <c r="AD6556" s="7"/>
      <c r="AE6556" s="7"/>
      <c r="AF6556" s="7"/>
      <c r="AG6556" s="7"/>
      <c r="AH6556" s="7"/>
      <c r="AI6556" s="7"/>
      <c r="AJ6556" s="7"/>
      <c r="AK6556" s="7"/>
      <c r="AL6556" s="7"/>
      <c r="AR6556" s="7"/>
      <c r="AT6556" s="7"/>
      <c r="AV6556" s="7"/>
      <c r="AW6556" s="7"/>
      <c r="AX6556" s="7"/>
      <c r="AY6556" s="7"/>
      <c r="AZ6556" s="7"/>
      <c r="BA6556" s="7"/>
      <c r="BI6556" s="7"/>
    </row>
    <row r="6557" spans="10:61" x14ac:dyDescent="0.2">
      <c r="J6557" s="7"/>
      <c r="K6557" s="7"/>
      <c r="L6557" s="7"/>
      <c r="M6557" s="7"/>
      <c r="N6557" s="7"/>
      <c r="W6557" s="7"/>
      <c r="X6557" s="7"/>
      <c r="Y6557" s="7"/>
      <c r="Z6557" s="7"/>
      <c r="AA6557" s="7"/>
      <c r="AB6557" s="7"/>
      <c r="AC6557" s="7"/>
      <c r="AD6557" s="7"/>
      <c r="AE6557" s="7"/>
      <c r="AF6557" s="7"/>
      <c r="AG6557" s="7"/>
      <c r="AH6557" s="7"/>
      <c r="AI6557" s="7"/>
      <c r="AJ6557" s="7"/>
      <c r="AK6557" s="7"/>
      <c r="AL6557" s="7"/>
      <c r="AR6557" s="7"/>
      <c r="AT6557" s="7"/>
      <c r="AV6557" s="7"/>
      <c r="AW6557" s="7"/>
      <c r="AX6557" s="7"/>
      <c r="AY6557" s="7"/>
      <c r="AZ6557" s="7"/>
      <c r="BA6557" s="7"/>
      <c r="BI6557" s="7"/>
    </row>
    <row r="6558" spans="10:61" x14ac:dyDescent="0.2">
      <c r="J6558" s="7"/>
      <c r="K6558" s="7"/>
      <c r="L6558" s="7"/>
      <c r="M6558" s="7"/>
      <c r="N6558" s="7"/>
      <c r="W6558" s="7"/>
      <c r="X6558" s="7"/>
      <c r="Y6558" s="7"/>
      <c r="Z6558" s="7"/>
      <c r="AA6558" s="7"/>
      <c r="AB6558" s="7"/>
      <c r="AC6558" s="7"/>
      <c r="AD6558" s="7"/>
      <c r="AE6558" s="7"/>
      <c r="AF6558" s="7"/>
      <c r="AG6558" s="7"/>
      <c r="AH6558" s="7"/>
      <c r="AI6558" s="7"/>
      <c r="AJ6558" s="7"/>
      <c r="AK6558" s="7"/>
      <c r="AL6558" s="7"/>
      <c r="AR6558" s="7"/>
      <c r="AT6558" s="7"/>
      <c r="AV6558" s="7"/>
      <c r="AW6558" s="7"/>
      <c r="AX6558" s="7"/>
      <c r="AY6558" s="7"/>
      <c r="AZ6558" s="7"/>
      <c r="BA6558" s="7"/>
      <c r="BI6558" s="7"/>
    </row>
    <row r="6559" spans="10:61" x14ac:dyDescent="0.2">
      <c r="J6559" s="7"/>
      <c r="K6559" s="7"/>
      <c r="L6559" s="7"/>
      <c r="M6559" s="7"/>
      <c r="N6559" s="7"/>
      <c r="W6559" s="7"/>
      <c r="X6559" s="7"/>
      <c r="Y6559" s="7"/>
      <c r="Z6559" s="7"/>
      <c r="AA6559" s="7"/>
      <c r="AB6559" s="7"/>
      <c r="AC6559" s="7"/>
      <c r="AD6559" s="7"/>
      <c r="AE6559" s="7"/>
      <c r="AF6559" s="7"/>
      <c r="AG6559" s="7"/>
      <c r="AH6559" s="7"/>
      <c r="AI6559" s="7"/>
      <c r="AJ6559" s="7"/>
      <c r="AK6559" s="7"/>
      <c r="AL6559" s="7"/>
      <c r="AR6559" s="7"/>
      <c r="AT6559" s="7"/>
      <c r="AV6559" s="7"/>
      <c r="AW6559" s="7"/>
      <c r="AX6559" s="7"/>
      <c r="AY6559" s="7"/>
      <c r="AZ6559" s="7"/>
      <c r="BA6559" s="7"/>
      <c r="BI6559" s="7"/>
    </row>
    <row r="6560" spans="10:61" x14ac:dyDescent="0.2">
      <c r="J6560" s="7"/>
      <c r="K6560" s="7"/>
      <c r="L6560" s="7"/>
      <c r="M6560" s="7"/>
      <c r="N6560" s="7"/>
      <c r="W6560" s="7"/>
      <c r="X6560" s="7"/>
      <c r="Y6560" s="7"/>
      <c r="Z6560" s="7"/>
      <c r="AA6560" s="7"/>
      <c r="AB6560" s="7"/>
      <c r="AC6560" s="7"/>
      <c r="AD6560" s="7"/>
      <c r="AE6560" s="7"/>
      <c r="AF6560" s="7"/>
      <c r="AG6560" s="7"/>
      <c r="AH6560" s="7"/>
      <c r="AI6560" s="7"/>
      <c r="AJ6560" s="7"/>
      <c r="AK6560" s="7"/>
      <c r="AL6560" s="7"/>
      <c r="AR6560" s="7"/>
      <c r="AT6560" s="7"/>
      <c r="AV6560" s="7"/>
      <c r="AW6560" s="7"/>
      <c r="AX6560" s="7"/>
      <c r="AY6560" s="7"/>
      <c r="AZ6560" s="7"/>
      <c r="BA6560" s="7"/>
      <c r="BI6560" s="7"/>
    </row>
    <row r="6561" spans="10:61" x14ac:dyDescent="0.2">
      <c r="J6561" s="7"/>
      <c r="K6561" s="7"/>
      <c r="L6561" s="7"/>
      <c r="M6561" s="7"/>
      <c r="N6561" s="7"/>
      <c r="W6561" s="7"/>
      <c r="X6561" s="7"/>
      <c r="Y6561" s="7"/>
      <c r="Z6561" s="7"/>
      <c r="AA6561" s="7"/>
      <c r="AB6561" s="7"/>
      <c r="AC6561" s="7"/>
      <c r="AD6561" s="7"/>
      <c r="AE6561" s="7"/>
      <c r="AF6561" s="7"/>
      <c r="AG6561" s="7"/>
      <c r="AH6561" s="7"/>
      <c r="AI6561" s="7"/>
      <c r="AJ6561" s="7"/>
      <c r="AK6561" s="7"/>
      <c r="AL6561" s="7"/>
      <c r="AR6561" s="7"/>
      <c r="AT6561" s="7"/>
      <c r="AV6561" s="7"/>
      <c r="AW6561" s="7"/>
      <c r="AX6561" s="7"/>
      <c r="AY6561" s="7"/>
      <c r="AZ6561" s="7"/>
      <c r="BA6561" s="7"/>
      <c r="BI6561" s="7"/>
    </row>
    <row r="6562" spans="10:61" x14ac:dyDescent="0.2">
      <c r="J6562" s="7"/>
      <c r="K6562" s="7"/>
      <c r="L6562" s="7"/>
      <c r="M6562" s="7"/>
      <c r="N6562" s="7"/>
      <c r="W6562" s="7"/>
      <c r="X6562" s="7"/>
      <c r="Y6562" s="7"/>
      <c r="Z6562" s="7"/>
      <c r="AA6562" s="7"/>
      <c r="AB6562" s="7"/>
      <c r="AC6562" s="7"/>
      <c r="AD6562" s="7"/>
      <c r="AE6562" s="7"/>
      <c r="AF6562" s="7"/>
      <c r="AG6562" s="7"/>
      <c r="AH6562" s="7"/>
      <c r="AI6562" s="7"/>
      <c r="AJ6562" s="7"/>
      <c r="AK6562" s="7"/>
      <c r="AL6562" s="7"/>
      <c r="AR6562" s="7"/>
      <c r="AT6562" s="7"/>
      <c r="AV6562" s="7"/>
      <c r="AW6562" s="7"/>
      <c r="AX6562" s="7"/>
      <c r="AY6562" s="7"/>
      <c r="AZ6562" s="7"/>
      <c r="BA6562" s="7"/>
      <c r="BI6562" s="7"/>
    </row>
    <row r="6563" spans="10:61" x14ac:dyDescent="0.2">
      <c r="J6563" s="7"/>
      <c r="K6563" s="7"/>
      <c r="L6563" s="7"/>
      <c r="M6563" s="7"/>
      <c r="N6563" s="7"/>
      <c r="W6563" s="7"/>
      <c r="X6563" s="7"/>
      <c r="Y6563" s="7"/>
      <c r="Z6563" s="7"/>
      <c r="AA6563" s="7"/>
      <c r="AB6563" s="7"/>
      <c r="AC6563" s="7"/>
      <c r="AD6563" s="7"/>
      <c r="AE6563" s="7"/>
      <c r="AF6563" s="7"/>
      <c r="AG6563" s="7"/>
      <c r="AH6563" s="7"/>
      <c r="AI6563" s="7"/>
      <c r="AJ6563" s="7"/>
      <c r="AK6563" s="7"/>
      <c r="AL6563" s="7"/>
      <c r="AR6563" s="7"/>
      <c r="AT6563" s="7"/>
      <c r="AV6563" s="7"/>
      <c r="AW6563" s="7"/>
      <c r="AX6563" s="7"/>
      <c r="AY6563" s="7"/>
      <c r="AZ6563" s="7"/>
      <c r="BA6563" s="7"/>
      <c r="BI6563" s="7"/>
    </row>
    <row r="6564" spans="10:61" x14ac:dyDescent="0.2">
      <c r="J6564" s="7"/>
      <c r="K6564" s="7"/>
      <c r="L6564" s="7"/>
      <c r="M6564" s="7"/>
      <c r="N6564" s="7"/>
      <c r="W6564" s="7"/>
      <c r="X6564" s="7"/>
      <c r="Y6564" s="7"/>
      <c r="Z6564" s="7"/>
      <c r="AA6564" s="7"/>
      <c r="AB6564" s="7"/>
      <c r="AC6564" s="7"/>
      <c r="AD6564" s="7"/>
      <c r="AE6564" s="7"/>
      <c r="AF6564" s="7"/>
      <c r="AG6564" s="7"/>
      <c r="AH6564" s="7"/>
      <c r="AI6564" s="7"/>
      <c r="AJ6564" s="7"/>
      <c r="AK6564" s="7"/>
      <c r="AL6564" s="7"/>
      <c r="AR6564" s="7"/>
      <c r="AT6564" s="7"/>
      <c r="AV6564" s="7"/>
      <c r="AW6564" s="7"/>
      <c r="AX6564" s="7"/>
      <c r="AY6564" s="7"/>
      <c r="AZ6564" s="7"/>
      <c r="BA6564" s="7"/>
      <c r="BI6564" s="7"/>
    </row>
    <row r="6565" spans="10:61" x14ac:dyDescent="0.2">
      <c r="J6565" s="7"/>
      <c r="K6565" s="7"/>
      <c r="L6565" s="7"/>
      <c r="M6565" s="7"/>
      <c r="N6565" s="7"/>
      <c r="W6565" s="7"/>
      <c r="X6565" s="7"/>
      <c r="Y6565" s="7"/>
      <c r="Z6565" s="7"/>
      <c r="AA6565" s="7"/>
      <c r="AB6565" s="7"/>
      <c r="AC6565" s="7"/>
      <c r="AD6565" s="7"/>
      <c r="AE6565" s="7"/>
      <c r="AF6565" s="7"/>
      <c r="AG6565" s="7"/>
      <c r="AH6565" s="7"/>
      <c r="AI6565" s="7"/>
      <c r="AJ6565" s="7"/>
      <c r="AK6565" s="7"/>
      <c r="AL6565" s="7"/>
      <c r="AR6565" s="7"/>
      <c r="AT6565" s="7"/>
      <c r="AV6565" s="7"/>
      <c r="AW6565" s="7"/>
      <c r="AX6565" s="7"/>
      <c r="AY6565" s="7"/>
      <c r="AZ6565" s="7"/>
      <c r="BA6565" s="7"/>
      <c r="BI6565" s="7"/>
    </row>
    <row r="6566" spans="10:61" x14ac:dyDescent="0.2">
      <c r="J6566" s="7"/>
      <c r="K6566" s="7"/>
      <c r="L6566" s="7"/>
      <c r="M6566" s="7"/>
      <c r="N6566" s="7"/>
      <c r="W6566" s="7"/>
      <c r="X6566" s="7"/>
      <c r="Y6566" s="7"/>
      <c r="Z6566" s="7"/>
      <c r="AA6566" s="7"/>
      <c r="AB6566" s="7"/>
      <c r="AC6566" s="7"/>
      <c r="AD6566" s="7"/>
      <c r="AE6566" s="7"/>
      <c r="AF6566" s="7"/>
      <c r="AG6566" s="7"/>
      <c r="AH6566" s="7"/>
      <c r="AI6566" s="7"/>
      <c r="AJ6566" s="7"/>
      <c r="AK6566" s="7"/>
      <c r="AL6566" s="7"/>
      <c r="AR6566" s="7"/>
      <c r="AT6566" s="7"/>
      <c r="AV6566" s="7"/>
      <c r="AW6566" s="7"/>
      <c r="AX6566" s="7"/>
      <c r="AY6566" s="7"/>
      <c r="AZ6566" s="7"/>
      <c r="BA6566" s="7"/>
      <c r="BI6566" s="7"/>
    </row>
    <row r="6567" spans="10:61" x14ac:dyDescent="0.2">
      <c r="J6567" s="7"/>
      <c r="K6567" s="7"/>
      <c r="L6567" s="7"/>
      <c r="M6567" s="7"/>
      <c r="N6567" s="7"/>
      <c r="W6567" s="7"/>
      <c r="X6567" s="7"/>
      <c r="Y6567" s="7"/>
      <c r="Z6567" s="7"/>
      <c r="AA6567" s="7"/>
      <c r="AB6567" s="7"/>
      <c r="AC6567" s="7"/>
      <c r="AD6567" s="7"/>
      <c r="AE6567" s="7"/>
      <c r="AF6567" s="7"/>
      <c r="AG6567" s="7"/>
      <c r="AH6567" s="7"/>
      <c r="AI6567" s="7"/>
      <c r="AJ6567" s="7"/>
      <c r="AK6567" s="7"/>
      <c r="AL6567" s="7"/>
      <c r="AR6567" s="7"/>
      <c r="AT6567" s="7"/>
      <c r="AV6567" s="7"/>
      <c r="AW6567" s="7"/>
      <c r="AX6567" s="7"/>
      <c r="AY6567" s="7"/>
      <c r="AZ6567" s="7"/>
      <c r="BA6567" s="7"/>
      <c r="BI6567" s="7"/>
    </row>
    <row r="6568" spans="10:61" x14ac:dyDescent="0.2">
      <c r="J6568" s="7"/>
      <c r="K6568" s="7"/>
      <c r="L6568" s="7"/>
      <c r="M6568" s="7"/>
      <c r="N6568" s="7"/>
      <c r="W6568" s="7"/>
      <c r="X6568" s="7"/>
      <c r="Y6568" s="7"/>
      <c r="Z6568" s="7"/>
      <c r="AA6568" s="7"/>
      <c r="AB6568" s="7"/>
      <c r="AC6568" s="7"/>
      <c r="AD6568" s="7"/>
      <c r="AE6568" s="7"/>
      <c r="AF6568" s="7"/>
      <c r="AG6568" s="7"/>
      <c r="AH6568" s="7"/>
      <c r="AI6568" s="7"/>
      <c r="AJ6568" s="7"/>
      <c r="AK6568" s="7"/>
      <c r="AL6568" s="7"/>
      <c r="AR6568" s="7"/>
      <c r="AT6568" s="7"/>
      <c r="AV6568" s="7"/>
      <c r="AW6568" s="7"/>
      <c r="AX6568" s="7"/>
      <c r="AY6568" s="7"/>
      <c r="AZ6568" s="7"/>
      <c r="BA6568" s="7"/>
      <c r="BI6568" s="7"/>
    </row>
    <row r="6569" spans="10:61" x14ac:dyDescent="0.2">
      <c r="J6569" s="7"/>
      <c r="K6569" s="7"/>
      <c r="L6569" s="7"/>
      <c r="M6569" s="7"/>
      <c r="N6569" s="7"/>
      <c r="W6569" s="7"/>
      <c r="X6569" s="7"/>
      <c r="Y6569" s="7"/>
      <c r="Z6569" s="7"/>
      <c r="AA6569" s="7"/>
      <c r="AB6569" s="7"/>
      <c r="AC6569" s="7"/>
      <c r="AD6569" s="7"/>
      <c r="AE6569" s="7"/>
      <c r="AF6569" s="7"/>
      <c r="AG6569" s="7"/>
      <c r="AH6569" s="7"/>
      <c r="AI6569" s="7"/>
      <c r="AJ6569" s="7"/>
      <c r="AK6569" s="7"/>
      <c r="AL6569" s="7"/>
      <c r="AR6569" s="7"/>
      <c r="AT6569" s="7"/>
      <c r="AV6569" s="7"/>
      <c r="AW6569" s="7"/>
      <c r="AX6569" s="7"/>
      <c r="AY6569" s="7"/>
      <c r="AZ6569" s="7"/>
      <c r="BA6569" s="7"/>
      <c r="BI6569" s="7"/>
    </row>
    <row r="6570" spans="10:61" x14ac:dyDescent="0.2">
      <c r="J6570" s="7"/>
      <c r="K6570" s="7"/>
      <c r="L6570" s="7"/>
      <c r="M6570" s="7"/>
      <c r="N6570" s="7"/>
      <c r="W6570" s="7"/>
      <c r="X6570" s="7"/>
      <c r="Y6570" s="7"/>
      <c r="Z6570" s="7"/>
      <c r="AA6570" s="7"/>
      <c r="AB6570" s="7"/>
      <c r="AC6570" s="7"/>
      <c r="AD6570" s="7"/>
      <c r="AE6570" s="7"/>
      <c r="AF6570" s="7"/>
      <c r="AG6570" s="7"/>
      <c r="AH6570" s="7"/>
      <c r="AI6570" s="7"/>
      <c r="AJ6570" s="7"/>
      <c r="AK6570" s="7"/>
      <c r="AL6570" s="7"/>
      <c r="AR6570" s="7"/>
      <c r="AT6570" s="7"/>
      <c r="AV6570" s="7"/>
      <c r="AW6570" s="7"/>
      <c r="AX6570" s="7"/>
      <c r="AY6570" s="7"/>
      <c r="AZ6570" s="7"/>
      <c r="BA6570" s="7"/>
      <c r="BI6570" s="7"/>
    </row>
    <row r="6571" spans="10:61" x14ac:dyDescent="0.2">
      <c r="J6571" s="7"/>
      <c r="K6571" s="7"/>
      <c r="L6571" s="7"/>
      <c r="M6571" s="7"/>
      <c r="N6571" s="7"/>
      <c r="W6571" s="7"/>
      <c r="X6571" s="7"/>
      <c r="Y6571" s="7"/>
      <c r="Z6571" s="7"/>
      <c r="AA6571" s="7"/>
      <c r="AB6571" s="7"/>
      <c r="AC6571" s="7"/>
      <c r="AD6571" s="7"/>
      <c r="AE6571" s="7"/>
      <c r="AF6571" s="7"/>
      <c r="AG6571" s="7"/>
      <c r="AH6571" s="7"/>
      <c r="AI6571" s="7"/>
      <c r="AJ6571" s="7"/>
      <c r="AK6571" s="7"/>
      <c r="AL6571" s="7"/>
      <c r="AR6571" s="7"/>
      <c r="AT6571" s="7"/>
      <c r="AV6571" s="7"/>
      <c r="AW6571" s="7"/>
      <c r="AX6571" s="7"/>
      <c r="AY6571" s="7"/>
      <c r="AZ6571" s="7"/>
      <c r="BA6571" s="7"/>
      <c r="BI6571" s="7"/>
    </row>
    <row r="6572" spans="10:61" x14ac:dyDescent="0.2">
      <c r="J6572" s="7"/>
      <c r="K6572" s="7"/>
      <c r="L6572" s="7"/>
      <c r="M6572" s="7"/>
      <c r="N6572" s="7"/>
      <c r="W6572" s="7"/>
      <c r="X6572" s="7"/>
      <c r="Y6572" s="7"/>
      <c r="Z6572" s="7"/>
      <c r="AA6572" s="7"/>
      <c r="AB6572" s="7"/>
      <c r="AC6572" s="7"/>
      <c r="AD6572" s="7"/>
      <c r="AE6572" s="7"/>
      <c r="AF6572" s="7"/>
      <c r="AG6572" s="7"/>
      <c r="AH6572" s="7"/>
      <c r="AI6572" s="7"/>
      <c r="AJ6572" s="7"/>
      <c r="AK6572" s="7"/>
      <c r="AL6572" s="7"/>
      <c r="AR6572" s="7"/>
      <c r="AT6572" s="7"/>
      <c r="AV6572" s="7"/>
      <c r="AW6572" s="7"/>
      <c r="AX6572" s="7"/>
      <c r="AY6572" s="7"/>
      <c r="AZ6572" s="7"/>
      <c r="BA6572" s="7"/>
      <c r="BI6572" s="7"/>
    </row>
    <row r="6573" spans="10:61" x14ac:dyDescent="0.2">
      <c r="J6573" s="7"/>
      <c r="K6573" s="7"/>
      <c r="L6573" s="7"/>
      <c r="M6573" s="7"/>
      <c r="N6573" s="7"/>
      <c r="W6573" s="7"/>
      <c r="X6573" s="7"/>
      <c r="Y6573" s="7"/>
      <c r="Z6573" s="7"/>
      <c r="AA6573" s="7"/>
      <c r="AB6573" s="7"/>
      <c r="AC6573" s="7"/>
      <c r="AD6573" s="7"/>
      <c r="AE6573" s="7"/>
      <c r="AF6573" s="7"/>
      <c r="AG6573" s="7"/>
      <c r="AH6573" s="7"/>
      <c r="AI6573" s="7"/>
      <c r="AJ6573" s="7"/>
      <c r="AK6573" s="7"/>
      <c r="AL6573" s="7"/>
      <c r="AR6573" s="7"/>
      <c r="AT6573" s="7"/>
      <c r="AV6573" s="7"/>
      <c r="AW6573" s="7"/>
      <c r="AX6573" s="7"/>
      <c r="AY6573" s="7"/>
      <c r="AZ6573" s="7"/>
      <c r="BA6573" s="7"/>
      <c r="BI6573" s="7"/>
    </row>
    <row r="6574" spans="10:61" x14ac:dyDescent="0.2">
      <c r="J6574" s="7"/>
      <c r="K6574" s="7"/>
      <c r="L6574" s="7"/>
      <c r="M6574" s="7"/>
      <c r="N6574" s="7"/>
      <c r="W6574" s="7"/>
      <c r="X6574" s="7"/>
      <c r="Y6574" s="7"/>
      <c r="Z6574" s="7"/>
      <c r="AA6574" s="7"/>
      <c r="AB6574" s="7"/>
      <c r="AC6574" s="7"/>
      <c r="AD6574" s="7"/>
      <c r="AE6574" s="7"/>
      <c r="AF6574" s="7"/>
      <c r="AG6574" s="7"/>
      <c r="AH6574" s="7"/>
      <c r="AI6574" s="7"/>
      <c r="AJ6574" s="7"/>
      <c r="AK6574" s="7"/>
      <c r="AL6574" s="7"/>
      <c r="AR6574" s="7"/>
      <c r="AT6574" s="7"/>
      <c r="AV6574" s="7"/>
      <c r="AW6574" s="7"/>
      <c r="AX6574" s="7"/>
      <c r="AY6574" s="7"/>
      <c r="AZ6574" s="7"/>
      <c r="BA6574" s="7"/>
      <c r="BI6574" s="7"/>
    </row>
    <row r="6575" spans="10:61" x14ac:dyDescent="0.2">
      <c r="J6575" s="7"/>
      <c r="K6575" s="7"/>
      <c r="L6575" s="7"/>
      <c r="M6575" s="7"/>
      <c r="N6575" s="7"/>
      <c r="W6575" s="7"/>
      <c r="X6575" s="7"/>
      <c r="Y6575" s="7"/>
      <c r="Z6575" s="7"/>
      <c r="AA6575" s="7"/>
      <c r="AB6575" s="7"/>
      <c r="AC6575" s="7"/>
      <c r="AD6575" s="7"/>
      <c r="AE6575" s="7"/>
      <c r="AF6575" s="7"/>
      <c r="AG6575" s="7"/>
      <c r="AH6575" s="7"/>
      <c r="AI6575" s="7"/>
      <c r="AJ6575" s="7"/>
      <c r="AK6575" s="7"/>
      <c r="AL6575" s="7"/>
      <c r="AR6575" s="7"/>
      <c r="AT6575" s="7"/>
      <c r="AV6575" s="7"/>
      <c r="AW6575" s="7"/>
      <c r="AX6575" s="7"/>
      <c r="AY6575" s="7"/>
      <c r="AZ6575" s="7"/>
      <c r="BA6575" s="7"/>
      <c r="BI6575" s="7"/>
    </row>
    <row r="6576" spans="10:61" x14ac:dyDescent="0.2">
      <c r="J6576" s="7"/>
      <c r="K6576" s="7"/>
      <c r="L6576" s="7"/>
      <c r="M6576" s="7"/>
      <c r="N6576" s="7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  <c r="AG6576" s="7"/>
      <c r="AH6576" s="7"/>
      <c r="AI6576" s="7"/>
      <c r="AJ6576" s="7"/>
      <c r="AK6576" s="7"/>
      <c r="AL6576" s="7"/>
      <c r="AR6576" s="7"/>
      <c r="AT6576" s="7"/>
      <c r="AV6576" s="7"/>
      <c r="AW6576" s="7"/>
      <c r="AX6576" s="7"/>
      <c r="AY6576" s="7"/>
      <c r="AZ6576" s="7"/>
      <c r="BA6576" s="7"/>
      <c r="BI6576" s="7"/>
    </row>
    <row r="6577" spans="10:61" x14ac:dyDescent="0.2">
      <c r="J6577" s="7"/>
      <c r="K6577" s="7"/>
      <c r="L6577" s="7"/>
      <c r="M6577" s="7"/>
      <c r="N6577" s="7"/>
      <c r="W6577" s="7"/>
      <c r="X6577" s="7"/>
      <c r="Y6577" s="7"/>
      <c r="Z6577" s="7"/>
      <c r="AA6577" s="7"/>
      <c r="AB6577" s="7"/>
      <c r="AC6577" s="7"/>
      <c r="AD6577" s="7"/>
      <c r="AE6577" s="7"/>
      <c r="AF6577" s="7"/>
      <c r="AG6577" s="7"/>
      <c r="AH6577" s="7"/>
      <c r="AI6577" s="7"/>
      <c r="AJ6577" s="7"/>
      <c r="AK6577" s="7"/>
      <c r="AL6577" s="7"/>
      <c r="AR6577" s="7"/>
      <c r="AT6577" s="7"/>
      <c r="AV6577" s="7"/>
      <c r="AW6577" s="7"/>
      <c r="AX6577" s="7"/>
      <c r="AY6577" s="7"/>
      <c r="AZ6577" s="7"/>
      <c r="BA6577" s="7"/>
      <c r="BI6577" s="7"/>
    </row>
    <row r="6578" spans="10:61" x14ac:dyDescent="0.2">
      <c r="J6578" s="7"/>
      <c r="K6578" s="7"/>
      <c r="L6578" s="7"/>
      <c r="M6578" s="7"/>
      <c r="N6578" s="7"/>
      <c r="W6578" s="7"/>
      <c r="X6578" s="7"/>
      <c r="Y6578" s="7"/>
      <c r="Z6578" s="7"/>
      <c r="AA6578" s="7"/>
      <c r="AB6578" s="7"/>
      <c r="AC6578" s="7"/>
      <c r="AD6578" s="7"/>
      <c r="AE6578" s="7"/>
      <c r="AF6578" s="7"/>
      <c r="AG6578" s="7"/>
      <c r="AH6578" s="7"/>
      <c r="AI6578" s="7"/>
      <c r="AJ6578" s="7"/>
      <c r="AK6578" s="7"/>
      <c r="AL6578" s="7"/>
      <c r="AR6578" s="7"/>
      <c r="AT6578" s="7"/>
      <c r="AV6578" s="7"/>
      <c r="AW6578" s="7"/>
      <c r="AX6578" s="7"/>
      <c r="AY6578" s="7"/>
      <c r="AZ6578" s="7"/>
      <c r="BA6578" s="7"/>
      <c r="BI6578" s="7"/>
    </row>
    <row r="6579" spans="10:61" x14ac:dyDescent="0.2">
      <c r="J6579" s="7"/>
      <c r="K6579" s="7"/>
      <c r="L6579" s="7"/>
      <c r="M6579" s="7"/>
      <c r="N6579" s="7"/>
      <c r="W6579" s="7"/>
      <c r="X6579" s="7"/>
      <c r="Y6579" s="7"/>
      <c r="Z6579" s="7"/>
      <c r="AA6579" s="7"/>
      <c r="AB6579" s="7"/>
      <c r="AC6579" s="7"/>
      <c r="AD6579" s="7"/>
      <c r="AE6579" s="7"/>
      <c r="AF6579" s="7"/>
      <c r="AG6579" s="7"/>
      <c r="AH6579" s="7"/>
      <c r="AI6579" s="7"/>
      <c r="AJ6579" s="7"/>
      <c r="AK6579" s="7"/>
      <c r="AL6579" s="7"/>
      <c r="AR6579" s="7"/>
      <c r="AT6579" s="7"/>
      <c r="AV6579" s="7"/>
      <c r="AW6579" s="7"/>
      <c r="AX6579" s="7"/>
      <c r="AY6579" s="7"/>
      <c r="AZ6579" s="7"/>
      <c r="BA6579" s="7"/>
      <c r="BI6579" s="7"/>
    </row>
    <row r="6580" spans="10:61" x14ac:dyDescent="0.2">
      <c r="J6580" s="7"/>
      <c r="K6580" s="7"/>
      <c r="L6580" s="7"/>
      <c r="M6580" s="7"/>
      <c r="N6580" s="7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  <c r="AG6580" s="7"/>
      <c r="AH6580" s="7"/>
      <c r="AI6580" s="7"/>
      <c r="AJ6580" s="7"/>
      <c r="AK6580" s="7"/>
      <c r="AL6580" s="7"/>
      <c r="AR6580" s="7"/>
      <c r="AT6580" s="7"/>
      <c r="AV6580" s="7"/>
      <c r="AW6580" s="7"/>
      <c r="AX6580" s="7"/>
      <c r="AY6580" s="7"/>
      <c r="AZ6580" s="7"/>
      <c r="BA6580" s="7"/>
      <c r="BI6580" s="7"/>
    </row>
    <row r="6581" spans="10:61" x14ac:dyDescent="0.2">
      <c r="J6581" s="7"/>
      <c r="K6581" s="7"/>
      <c r="L6581" s="7"/>
      <c r="M6581" s="7"/>
      <c r="N6581" s="7"/>
      <c r="W6581" s="7"/>
      <c r="X6581" s="7"/>
      <c r="Y6581" s="7"/>
      <c r="Z6581" s="7"/>
      <c r="AA6581" s="7"/>
      <c r="AB6581" s="7"/>
      <c r="AC6581" s="7"/>
      <c r="AD6581" s="7"/>
      <c r="AE6581" s="7"/>
      <c r="AF6581" s="7"/>
      <c r="AG6581" s="7"/>
      <c r="AH6581" s="7"/>
      <c r="AI6581" s="7"/>
      <c r="AJ6581" s="7"/>
      <c r="AK6581" s="7"/>
      <c r="AL6581" s="7"/>
      <c r="AR6581" s="7"/>
      <c r="AT6581" s="7"/>
      <c r="AV6581" s="7"/>
      <c r="AW6581" s="7"/>
      <c r="AX6581" s="7"/>
      <c r="AY6581" s="7"/>
      <c r="AZ6581" s="7"/>
      <c r="BA6581" s="7"/>
      <c r="BI6581" s="7"/>
    </row>
    <row r="6582" spans="10:61" x14ac:dyDescent="0.2">
      <c r="J6582" s="7"/>
      <c r="K6582" s="7"/>
      <c r="L6582" s="7"/>
      <c r="M6582" s="7"/>
      <c r="N6582" s="7"/>
      <c r="W6582" s="7"/>
      <c r="X6582" s="7"/>
      <c r="Y6582" s="7"/>
      <c r="Z6582" s="7"/>
      <c r="AA6582" s="7"/>
      <c r="AB6582" s="7"/>
      <c r="AC6582" s="7"/>
      <c r="AD6582" s="7"/>
      <c r="AE6582" s="7"/>
      <c r="AF6582" s="7"/>
      <c r="AG6582" s="7"/>
      <c r="AH6582" s="7"/>
      <c r="AI6582" s="7"/>
      <c r="AJ6582" s="7"/>
      <c r="AK6582" s="7"/>
      <c r="AL6582" s="7"/>
      <c r="AR6582" s="7"/>
      <c r="AT6582" s="7"/>
      <c r="AV6582" s="7"/>
      <c r="AW6582" s="7"/>
      <c r="AX6582" s="7"/>
      <c r="AY6582" s="7"/>
      <c r="AZ6582" s="7"/>
      <c r="BA6582" s="7"/>
      <c r="BI6582" s="7"/>
    </row>
    <row r="6583" spans="10:61" x14ac:dyDescent="0.2">
      <c r="J6583" s="7"/>
      <c r="K6583" s="7"/>
      <c r="L6583" s="7"/>
      <c r="M6583" s="7"/>
      <c r="N6583" s="7"/>
      <c r="W6583" s="7"/>
      <c r="X6583" s="7"/>
      <c r="Y6583" s="7"/>
      <c r="Z6583" s="7"/>
      <c r="AA6583" s="7"/>
      <c r="AB6583" s="7"/>
      <c r="AC6583" s="7"/>
      <c r="AD6583" s="7"/>
      <c r="AE6583" s="7"/>
      <c r="AF6583" s="7"/>
      <c r="AG6583" s="7"/>
      <c r="AH6583" s="7"/>
      <c r="AI6583" s="7"/>
      <c r="AJ6583" s="7"/>
      <c r="AK6583" s="7"/>
      <c r="AL6583" s="7"/>
      <c r="AR6583" s="7"/>
      <c r="AT6583" s="7"/>
      <c r="AV6583" s="7"/>
      <c r="AW6583" s="7"/>
      <c r="AX6583" s="7"/>
      <c r="AY6583" s="7"/>
      <c r="AZ6583" s="7"/>
      <c r="BA6583" s="7"/>
      <c r="BI6583" s="7"/>
    </row>
    <row r="6584" spans="10:61" x14ac:dyDescent="0.2">
      <c r="J6584" s="7"/>
      <c r="K6584" s="7"/>
      <c r="L6584" s="7"/>
      <c r="M6584" s="7"/>
      <c r="N6584" s="7"/>
      <c r="W6584" s="7"/>
      <c r="X6584" s="7"/>
      <c r="Y6584" s="7"/>
      <c r="Z6584" s="7"/>
      <c r="AA6584" s="7"/>
      <c r="AB6584" s="7"/>
      <c r="AC6584" s="7"/>
      <c r="AD6584" s="7"/>
      <c r="AE6584" s="7"/>
      <c r="AF6584" s="7"/>
      <c r="AG6584" s="7"/>
      <c r="AH6584" s="7"/>
      <c r="AI6584" s="7"/>
      <c r="AJ6584" s="7"/>
      <c r="AK6584" s="7"/>
      <c r="AL6584" s="7"/>
      <c r="AR6584" s="7"/>
      <c r="AT6584" s="7"/>
      <c r="AV6584" s="7"/>
      <c r="AW6584" s="7"/>
      <c r="AX6584" s="7"/>
      <c r="AY6584" s="7"/>
      <c r="AZ6584" s="7"/>
      <c r="BA6584" s="7"/>
      <c r="BI6584" s="7"/>
    </row>
    <row r="6585" spans="10:61" x14ac:dyDescent="0.2">
      <c r="J6585" s="7"/>
      <c r="K6585" s="7"/>
      <c r="L6585" s="7"/>
      <c r="M6585" s="7"/>
      <c r="N6585" s="7"/>
      <c r="W6585" s="7"/>
      <c r="X6585" s="7"/>
      <c r="Y6585" s="7"/>
      <c r="Z6585" s="7"/>
      <c r="AA6585" s="7"/>
      <c r="AB6585" s="7"/>
      <c r="AC6585" s="7"/>
      <c r="AD6585" s="7"/>
      <c r="AE6585" s="7"/>
      <c r="AF6585" s="7"/>
      <c r="AG6585" s="7"/>
      <c r="AH6585" s="7"/>
      <c r="AI6585" s="7"/>
      <c r="AJ6585" s="7"/>
      <c r="AK6585" s="7"/>
      <c r="AL6585" s="7"/>
      <c r="AR6585" s="7"/>
      <c r="AT6585" s="7"/>
      <c r="AV6585" s="7"/>
      <c r="AW6585" s="7"/>
      <c r="AX6585" s="7"/>
      <c r="AY6585" s="7"/>
      <c r="AZ6585" s="7"/>
      <c r="BA6585" s="7"/>
      <c r="BI6585" s="7"/>
    </row>
    <row r="6586" spans="10:61" x14ac:dyDescent="0.2">
      <c r="J6586" s="7"/>
      <c r="K6586" s="7"/>
      <c r="L6586" s="7"/>
      <c r="M6586" s="7"/>
      <c r="N6586" s="7"/>
      <c r="W6586" s="7"/>
      <c r="X6586" s="7"/>
      <c r="Y6586" s="7"/>
      <c r="Z6586" s="7"/>
      <c r="AA6586" s="7"/>
      <c r="AB6586" s="7"/>
      <c r="AC6586" s="7"/>
      <c r="AD6586" s="7"/>
      <c r="AE6586" s="7"/>
      <c r="AF6586" s="7"/>
      <c r="AG6586" s="7"/>
      <c r="AH6586" s="7"/>
      <c r="AI6586" s="7"/>
      <c r="AJ6586" s="7"/>
      <c r="AK6586" s="7"/>
      <c r="AL6586" s="7"/>
      <c r="AR6586" s="7"/>
      <c r="AT6586" s="7"/>
      <c r="AV6586" s="7"/>
      <c r="AW6586" s="7"/>
      <c r="AX6586" s="7"/>
      <c r="AY6586" s="7"/>
      <c r="AZ6586" s="7"/>
      <c r="BA6586" s="7"/>
      <c r="BI6586" s="7"/>
    </row>
    <row r="6587" spans="10:61" x14ac:dyDescent="0.2">
      <c r="J6587" s="7"/>
      <c r="K6587" s="7"/>
      <c r="L6587" s="7"/>
      <c r="M6587" s="7"/>
      <c r="N6587" s="7"/>
      <c r="W6587" s="7"/>
      <c r="X6587" s="7"/>
      <c r="Y6587" s="7"/>
      <c r="Z6587" s="7"/>
      <c r="AA6587" s="7"/>
      <c r="AB6587" s="7"/>
      <c r="AC6587" s="7"/>
      <c r="AD6587" s="7"/>
      <c r="AE6587" s="7"/>
      <c r="AF6587" s="7"/>
      <c r="AG6587" s="7"/>
      <c r="AH6587" s="7"/>
      <c r="AI6587" s="7"/>
      <c r="AJ6587" s="7"/>
      <c r="AK6587" s="7"/>
      <c r="AL6587" s="7"/>
      <c r="AR6587" s="7"/>
      <c r="AT6587" s="7"/>
      <c r="AV6587" s="7"/>
      <c r="AW6587" s="7"/>
      <c r="AX6587" s="7"/>
      <c r="AY6587" s="7"/>
      <c r="AZ6587" s="7"/>
      <c r="BA6587" s="7"/>
      <c r="BI6587" s="7"/>
    </row>
    <row r="6588" spans="10:61" x14ac:dyDescent="0.2">
      <c r="J6588" s="7"/>
      <c r="K6588" s="7"/>
      <c r="L6588" s="7"/>
      <c r="M6588" s="7"/>
      <c r="N6588" s="7"/>
      <c r="W6588" s="7"/>
      <c r="X6588" s="7"/>
      <c r="Y6588" s="7"/>
      <c r="Z6588" s="7"/>
      <c r="AA6588" s="7"/>
      <c r="AB6588" s="7"/>
      <c r="AC6588" s="7"/>
      <c r="AD6588" s="7"/>
      <c r="AE6588" s="7"/>
      <c r="AF6588" s="7"/>
      <c r="AG6588" s="7"/>
      <c r="AH6588" s="7"/>
      <c r="AI6588" s="7"/>
      <c r="AJ6588" s="7"/>
      <c r="AK6588" s="7"/>
      <c r="AL6588" s="7"/>
      <c r="AR6588" s="7"/>
      <c r="AT6588" s="7"/>
      <c r="AV6588" s="7"/>
      <c r="AW6588" s="7"/>
      <c r="AX6588" s="7"/>
      <c r="AY6588" s="7"/>
      <c r="AZ6588" s="7"/>
      <c r="BA6588" s="7"/>
      <c r="BI6588" s="7"/>
    </row>
    <row r="6589" spans="10:61" x14ac:dyDescent="0.2">
      <c r="J6589" s="7"/>
      <c r="K6589" s="7"/>
      <c r="L6589" s="7"/>
      <c r="M6589" s="7"/>
      <c r="N6589" s="7"/>
      <c r="W6589" s="7"/>
      <c r="X6589" s="7"/>
      <c r="Y6589" s="7"/>
      <c r="Z6589" s="7"/>
      <c r="AA6589" s="7"/>
      <c r="AB6589" s="7"/>
      <c r="AC6589" s="7"/>
      <c r="AD6589" s="7"/>
      <c r="AE6589" s="7"/>
      <c r="AF6589" s="7"/>
      <c r="AG6589" s="7"/>
      <c r="AH6589" s="7"/>
      <c r="AI6589" s="7"/>
      <c r="AJ6589" s="7"/>
      <c r="AK6589" s="7"/>
      <c r="AL6589" s="7"/>
      <c r="AR6589" s="7"/>
      <c r="AT6589" s="7"/>
      <c r="AV6589" s="7"/>
      <c r="AW6589" s="7"/>
      <c r="AX6589" s="7"/>
      <c r="AY6589" s="7"/>
      <c r="AZ6589" s="7"/>
      <c r="BA6589" s="7"/>
      <c r="BI6589" s="7"/>
    </row>
    <row r="6590" spans="10:61" x14ac:dyDescent="0.2">
      <c r="J6590" s="7"/>
      <c r="K6590" s="7"/>
      <c r="L6590" s="7"/>
      <c r="M6590" s="7"/>
      <c r="N6590" s="7"/>
      <c r="W6590" s="7"/>
      <c r="X6590" s="7"/>
      <c r="Y6590" s="7"/>
      <c r="Z6590" s="7"/>
      <c r="AA6590" s="7"/>
      <c r="AB6590" s="7"/>
      <c r="AC6590" s="7"/>
      <c r="AD6590" s="7"/>
      <c r="AE6590" s="7"/>
      <c r="AF6590" s="7"/>
      <c r="AG6590" s="7"/>
      <c r="AH6590" s="7"/>
      <c r="AI6590" s="7"/>
      <c r="AJ6590" s="7"/>
      <c r="AK6590" s="7"/>
      <c r="AL6590" s="7"/>
      <c r="AR6590" s="7"/>
      <c r="AT6590" s="7"/>
      <c r="AV6590" s="7"/>
      <c r="AW6590" s="7"/>
      <c r="AX6590" s="7"/>
      <c r="AY6590" s="7"/>
      <c r="AZ6590" s="7"/>
      <c r="BA6590" s="7"/>
      <c r="BI6590" s="7"/>
    </row>
    <row r="6591" spans="10:61" x14ac:dyDescent="0.2">
      <c r="J6591" s="7"/>
      <c r="K6591" s="7"/>
      <c r="L6591" s="7"/>
      <c r="M6591" s="7"/>
      <c r="N6591" s="7"/>
      <c r="W6591" s="7"/>
      <c r="X6591" s="7"/>
      <c r="Y6591" s="7"/>
      <c r="Z6591" s="7"/>
      <c r="AA6591" s="7"/>
      <c r="AB6591" s="7"/>
      <c r="AC6591" s="7"/>
      <c r="AD6591" s="7"/>
      <c r="AE6591" s="7"/>
      <c r="AF6591" s="7"/>
      <c r="AG6591" s="7"/>
      <c r="AH6591" s="7"/>
      <c r="AI6591" s="7"/>
      <c r="AJ6591" s="7"/>
      <c r="AK6591" s="7"/>
      <c r="AL6591" s="7"/>
      <c r="AR6591" s="7"/>
      <c r="AT6591" s="7"/>
      <c r="AV6591" s="7"/>
      <c r="AW6591" s="7"/>
      <c r="AX6591" s="7"/>
      <c r="AY6591" s="7"/>
      <c r="AZ6591" s="7"/>
      <c r="BA6591" s="7"/>
      <c r="BI6591" s="7"/>
    </row>
    <row r="6592" spans="10:61" x14ac:dyDescent="0.2">
      <c r="J6592" s="7"/>
      <c r="K6592" s="7"/>
      <c r="L6592" s="7"/>
      <c r="M6592" s="7"/>
      <c r="N6592" s="7"/>
      <c r="W6592" s="7"/>
      <c r="X6592" s="7"/>
      <c r="Y6592" s="7"/>
      <c r="Z6592" s="7"/>
      <c r="AA6592" s="7"/>
      <c r="AB6592" s="7"/>
      <c r="AC6592" s="7"/>
      <c r="AD6592" s="7"/>
      <c r="AE6592" s="7"/>
      <c r="AF6592" s="7"/>
      <c r="AG6592" s="7"/>
      <c r="AH6592" s="7"/>
      <c r="AI6592" s="7"/>
      <c r="AJ6592" s="7"/>
      <c r="AK6592" s="7"/>
      <c r="AL6592" s="7"/>
      <c r="AR6592" s="7"/>
      <c r="AT6592" s="7"/>
      <c r="AV6592" s="7"/>
      <c r="AW6592" s="7"/>
      <c r="AX6592" s="7"/>
      <c r="AY6592" s="7"/>
      <c r="AZ6592" s="7"/>
      <c r="BA6592" s="7"/>
      <c r="BI6592" s="7"/>
    </row>
    <row r="6593" spans="10:61" x14ac:dyDescent="0.2">
      <c r="J6593" s="7"/>
      <c r="K6593" s="7"/>
      <c r="L6593" s="7"/>
      <c r="M6593" s="7"/>
      <c r="N6593" s="7"/>
      <c r="W6593" s="7"/>
      <c r="X6593" s="7"/>
      <c r="Y6593" s="7"/>
      <c r="Z6593" s="7"/>
      <c r="AA6593" s="7"/>
      <c r="AB6593" s="7"/>
      <c r="AC6593" s="7"/>
      <c r="AD6593" s="7"/>
      <c r="AE6593" s="7"/>
      <c r="AF6593" s="7"/>
      <c r="AG6593" s="7"/>
      <c r="AH6593" s="7"/>
      <c r="AI6593" s="7"/>
      <c r="AJ6593" s="7"/>
      <c r="AK6593" s="7"/>
      <c r="AL6593" s="7"/>
      <c r="AR6593" s="7"/>
      <c r="AT6593" s="7"/>
      <c r="AV6593" s="7"/>
      <c r="AW6593" s="7"/>
      <c r="AX6593" s="7"/>
      <c r="AY6593" s="7"/>
      <c r="AZ6593" s="7"/>
      <c r="BA6593" s="7"/>
      <c r="BI6593" s="7"/>
    </row>
    <row r="6594" spans="10:61" x14ac:dyDescent="0.2">
      <c r="J6594" s="7"/>
      <c r="K6594" s="7"/>
      <c r="L6594" s="7"/>
      <c r="M6594" s="7"/>
      <c r="N6594" s="7"/>
      <c r="W6594" s="7"/>
      <c r="X6594" s="7"/>
      <c r="Y6594" s="7"/>
      <c r="Z6594" s="7"/>
      <c r="AA6594" s="7"/>
      <c r="AB6594" s="7"/>
      <c r="AC6594" s="7"/>
      <c r="AD6594" s="7"/>
      <c r="AE6594" s="7"/>
      <c r="AF6594" s="7"/>
      <c r="AG6594" s="7"/>
      <c r="AH6594" s="7"/>
      <c r="AI6594" s="7"/>
      <c r="AJ6594" s="7"/>
      <c r="AK6594" s="7"/>
      <c r="AL6594" s="7"/>
      <c r="AR6594" s="7"/>
      <c r="AT6594" s="7"/>
      <c r="AV6594" s="7"/>
      <c r="AW6594" s="7"/>
      <c r="AX6594" s="7"/>
      <c r="AY6594" s="7"/>
      <c r="AZ6594" s="7"/>
      <c r="BA6594" s="7"/>
      <c r="BI6594" s="7"/>
    </row>
    <row r="6595" spans="10:61" x14ac:dyDescent="0.2">
      <c r="J6595" s="7"/>
      <c r="K6595" s="7"/>
      <c r="L6595" s="7"/>
      <c r="M6595" s="7"/>
      <c r="N6595" s="7"/>
      <c r="W6595" s="7"/>
      <c r="X6595" s="7"/>
      <c r="Y6595" s="7"/>
      <c r="Z6595" s="7"/>
      <c r="AA6595" s="7"/>
      <c r="AB6595" s="7"/>
      <c r="AC6595" s="7"/>
      <c r="AD6595" s="7"/>
      <c r="AE6595" s="7"/>
      <c r="AF6595" s="7"/>
      <c r="AG6595" s="7"/>
      <c r="AH6595" s="7"/>
      <c r="AI6595" s="7"/>
      <c r="AJ6595" s="7"/>
      <c r="AK6595" s="7"/>
      <c r="AL6595" s="7"/>
      <c r="AR6595" s="7"/>
      <c r="AT6595" s="7"/>
      <c r="AV6595" s="7"/>
      <c r="AW6595" s="7"/>
      <c r="AX6595" s="7"/>
      <c r="AY6595" s="7"/>
      <c r="AZ6595" s="7"/>
      <c r="BA6595" s="7"/>
      <c r="BI6595" s="7"/>
    </row>
    <row r="6596" spans="10:61" x14ac:dyDescent="0.2">
      <c r="J6596" s="7"/>
      <c r="K6596" s="7"/>
      <c r="L6596" s="7"/>
      <c r="M6596" s="7"/>
      <c r="N6596" s="7"/>
      <c r="W6596" s="7"/>
      <c r="X6596" s="7"/>
      <c r="Y6596" s="7"/>
      <c r="Z6596" s="7"/>
      <c r="AA6596" s="7"/>
      <c r="AB6596" s="7"/>
      <c r="AC6596" s="7"/>
      <c r="AD6596" s="7"/>
      <c r="AE6596" s="7"/>
      <c r="AF6596" s="7"/>
      <c r="AG6596" s="7"/>
      <c r="AH6596" s="7"/>
      <c r="AI6596" s="7"/>
      <c r="AJ6596" s="7"/>
      <c r="AK6596" s="7"/>
      <c r="AL6596" s="7"/>
      <c r="AR6596" s="7"/>
      <c r="AT6596" s="7"/>
      <c r="AV6596" s="7"/>
      <c r="AW6596" s="7"/>
      <c r="AX6596" s="7"/>
      <c r="AY6596" s="7"/>
      <c r="AZ6596" s="7"/>
      <c r="BA6596" s="7"/>
      <c r="BI6596" s="7"/>
    </row>
    <row r="6597" spans="10:61" x14ac:dyDescent="0.2">
      <c r="J6597" s="7"/>
      <c r="K6597" s="7"/>
      <c r="L6597" s="7"/>
      <c r="M6597" s="7"/>
      <c r="N6597" s="7"/>
      <c r="W6597" s="7"/>
      <c r="X6597" s="7"/>
      <c r="Y6597" s="7"/>
      <c r="Z6597" s="7"/>
      <c r="AA6597" s="7"/>
      <c r="AB6597" s="7"/>
      <c r="AC6597" s="7"/>
      <c r="AD6597" s="7"/>
      <c r="AE6597" s="7"/>
      <c r="AF6597" s="7"/>
      <c r="AG6597" s="7"/>
      <c r="AH6597" s="7"/>
      <c r="AI6597" s="7"/>
      <c r="AJ6597" s="7"/>
      <c r="AK6597" s="7"/>
      <c r="AL6597" s="7"/>
      <c r="AR6597" s="7"/>
      <c r="AT6597" s="7"/>
      <c r="AV6597" s="7"/>
      <c r="AW6597" s="7"/>
      <c r="AX6597" s="7"/>
      <c r="AY6597" s="7"/>
      <c r="AZ6597" s="7"/>
      <c r="BA6597" s="7"/>
      <c r="BI6597" s="7"/>
    </row>
    <row r="6598" spans="10:61" x14ac:dyDescent="0.2">
      <c r="J6598" s="7"/>
      <c r="K6598" s="7"/>
      <c r="L6598" s="7"/>
      <c r="M6598" s="7"/>
      <c r="N6598" s="7"/>
      <c r="W6598" s="7"/>
      <c r="X6598" s="7"/>
      <c r="Y6598" s="7"/>
      <c r="Z6598" s="7"/>
      <c r="AA6598" s="7"/>
      <c r="AB6598" s="7"/>
      <c r="AC6598" s="7"/>
      <c r="AD6598" s="7"/>
      <c r="AE6598" s="7"/>
      <c r="AF6598" s="7"/>
      <c r="AG6598" s="7"/>
      <c r="AH6598" s="7"/>
      <c r="AI6598" s="7"/>
      <c r="AJ6598" s="7"/>
      <c r="AK6598" s="7"/>
      <c r="AL6598" s="7"/>
      <c r="AR6598" s="7"/>
      <c r="AT6598" s="7"/>
      <c r="AV6598" s="7"/>
      <c r="AW6598" s="7"/>
      <c r="AX6598" s="7"/>
      <c r="AY6598" s="7"/>
      <c r="AZ6598" s="7"/>
      <c r="BA6598" s="7"/>
      <c r="BI6598" s="7"/>
    </row>
    <row r="6599" spans="10:61" x14ac:dyDescent="0.2">
      <c r="J6599" s="7"/>
      <c r="K6599" s="7"/>
      <c r="L6599" s="7"/>
      <c r="M6599" s="7"/>
      <c r="N6599" s="7"/>
      <c r="W6599" s="7"/>
      <c r="X6599" s="7"/>
      <c r="Y6599" s="7"/>
      <c r="Z6599" s="7"/>
      <c r="AA6599" s="7"/>
      <c r="AB6599" s="7"/>
      <c r="AC6599" s="7"/>
      <c r="AD6599" s="7"/>
      <c r="AE6599" s="7"/>
      <c r="AF6599" s="7"/>
      <c r="AG6599" s="7"/>
      <c r="AH6599" s="7"/>
      <c r="AI6599" s="7"/>
      <c r="AJ6599" s="7"/>
      <c r="AK6599" s="7"/>
      <c r="AL6599" s="7"/>
      <c r="AR6599" s="7"/>
      <c r="AT6599" s="7"/>
      <c r="AV6599" s="7"/>
      <c r="AW6599" s="7"/>
      <c r="AX6599" s="7"/>
      <c r="AY6599" s="7"/>
      <c r="AZ6599" s="7"/>
      <c r="BA6599" s="7"/>
      <c r="BI6599" s="7"/>
    </row>
    <row r="6600" spans="10:61" x14ac:dyDescent="0.2">
      <c r="J6600" s="7"/>
      <c r="K6600" s="7"/>
      <c r="L6600" s="7"/>
      <c r="M6600" s="7"/>
      <c r="N6600" s="7"/>
      <c r="W6600" s="7"/>
      <c r="X6600" s="7"/>
      <c r="Y6600" s="7"/>
      <c r="Z6600" s="7"/>
      <c r="AA6600" s="7"/>
      <c r="AB6600" s="7"/>
      <c r="AC6600" s="7"/>
      <c r="AD6600" s="7"/>
      <c r="AE6600" s="7"/>
      <c r="AF6600" s="7"/>
      <c r="AG6600" s="7"/>
      <c r="AH6600" s="7"/>
      <c r="AI6600" s="7"/>
      <c r="AJ6600" s="7"/>
      <c r="AK6600" s="7"/>
      <c r="AL6600" s="7"/>
      <c r="AR6600" s="7"/>
      <c r="AT6600" s="7"/>
      <c r="AV6600" s="7"/>
      <c r="AW6600" s="7"/>
      <c r="AX6600" s="7"/>
      <c r="AY6600" s="7"/>
      <c r="AZ6600" s="7"/>
      <c r="BA6600" s="7"/>
      <c r="BI6600" s="7"/>
    </row>
    <row r="6601" spans="10:61" x14ac:dyDescent="0.2">
      <c r="J6601" s="7"/>
      <c r="K6601" s="7"/>
      <c r="L6601" s="7"/>
      <c r="M6601" s="7"/>
      <c r="N6601" s="7"/>
      <c r="W6601" s="7"/>
      <c r="X6601" s="7"/>
      <c r="Y6601" s="7"/>
      <c r="Z6601" s="7"/>
      <c r="AA6601" s="7"/>
      <c r="AB6601" s="7"/>
      <c r="AC6601" s="7"/>
      <c r="AD6601" s="7"/>
      <c r="AE6601" s="7"/>
      <c r="AF6601" s="7"/>
      <c r="AG6601" s="7"/>
      <c r="AH6601" s="7"/>
      <c r="AI6601" s="7"/>
      <c r="AJ6601" s="7"/>
      <c r="AK6601" s="7"/>
      <c r="AL6601" s="7"/>
      <c r="AR6601" s="7"/>
      <c r="AT6601" s="7"/>
      <c r="AV6601" s="7"/>
      <c r="AW6601" s="7"/>
      <c r="AX6601" s="7"/>
      <c r="AY6601" s="7"/>
      <c r="AZ6601" s="7"/>
      <c r="BA6601" s="7"/>
      <c r="BI6601" s="7"/>
    </row>
    <row r="6602" spans="10:61" x14ac:dyDescent="0.2">
      <c r="J6602" s="7"/>
      <c r="K6602" s="7"/>
      <c r="L6602" s="7"/>
      <c r="M6602" s="7"/>
      <c r="N6602" s="7"/>
      <c r="W6602" s="7"/>
      <c r="X6602" s="7"/>
      <c r="Y6602" s="7"/>
      <c r="Z6602" s="7"/>
      <c r="AA6602" s="7"/>
      <c r="AB6602" s="7"/>
      <c r="AC6602" s="7"/>
      <c r="AD6602" s="7"/>
      <c r="AE6602" s="7"/>
      <c r="AF6602" s="7"/>
      <c r="AG6602" s="7"/>
      <c r="AH6602" s="7"/>
      <c r="AI6602" s="7"/>
      <c r="AJ6602" s="7"/>
      <c r="AK6602" s="7"/>
      <c r="AL6602" s="7"/>
      <c r="AR6602" s="7"/>
      <c r="AT6602" s="7"/>
      <c r="AV6602" s="7"/>
      <c r="AW6602" s="7"/>
      <c r="AX6602" s="7"/>
      <c r="AY6602" s="7"/>
      <c r="AZ6602" s="7"/>
      <c r="BA6602" s="7"/>
      <c r="BI6602" s="7"/>
    </row>
    <row r="6603" spans="10:61" x14ac:dyDescent="0.2">
      <c r="J6603" s="7"/>
      <c r="K6603" s="7"/>
      <c r="L6603" s="7"/>
      <c r="M6603" s="7"/>
      <c r="N6603" s="7"/>
      <c r="W6603" s="7"/>
      <c r="X6603" s="7"/>
      <c r="Y6603" s="7"/>
      <c r="Z6603" s="7"/>
      <c r="AA6603" s="7"/>
      <c r="AB6603" s="7"/>
      <c r="AC6603" s="7"/>
      <c r="AD6603" s="7"/>
      <c r="AE6603" s="7"/>
      <c r="AF6603" s="7"/>
      <c r="AG6603" s="7"/>
      <c r="AH6603" s="7"/>
      <c r="AI6603" s="7"/>
      <c r="AJ6603" s="7"/>
      <c r="AK6603" s="7"/>
      <c r="AL6603" s="7"/>
      <c r="AR6603" s="7"/>
      <c r="AT6603" s="7"/>
      <c r="AV6603" s="7"/>
      <c r="AW6603" s="7"/>
      <c r="AX6603" s="7"/>
      <c r="AY6603" s="7"/>
      <c r="AZ6603" s="7"/>
      <c r="BA6603" s="7"/>
      <c r="BI6603" s="7"/>
    </row>
    <row r="6604" spans="10:61" x14ac:dyDescent="0.2">
      <c r="J6604" s="7"/>
      <c r="K6604" s="7"/>
      <c r="L6604" s="7"/>
      <c r="M6604" s="7"/>
      <c r="N6604" s="7"/>
      <c r="W6604" s="7"/>
      <c r="X6604" s="7"/>
      <c r="Y6604" s="7"/>
      <c r="Z6604" s="7"/>
      <c r="AA6604" s="7"/>
      <c r="AB6604" s="7"/>
      <c r="AC6604" s="7"/>
      <c r="AD6604" s="7"/>
      <c r="AE6604" s="7"/>
      <c r="AF6604" s="7"/>
      <c r="AG6604" s="7"/>
      <c r="AH6604" s="7"/>
      <c r="AI6604" s="7"/>
      <c r="AJ6604" s="7"/>
      <c r="AK6604" s="7"/>
      <c r="AL6604" s="7"/>
      <c r="AR6604" s="7"/>
      <c r="AT6604" s="7"/>
      <c r="AV6604" s="7"/>
      <c r="AW6604" s="7"/>
      <c r="AX6604" s="7"/>
      <c r="AY6604" s="7"/>
      <c r="AZ6604" s="7"/>
      <c r="BA6604" s="7"/>
      <c r="BI6604" s="7"/>
    </row>
    <row r="6605" spans="10:61" x14ac:dyDescent="0.2">
      <c r="J6605" s="7"/>
      <c r="K6605" s="7"/>
      <c r="L6605" s="7"/>
      <c r="M6605" s="7"/>
      <c r="N6605" s="7"/>
      <c r="W6605" s="7"/>
      <c r="X6605" s="7"/>
      <c r="Y6605" s="7"/>
      <c r="Z6605" s="7"/>
      <c r="AA6605" s="7"/>
      <c r="AB6605" s="7"/>
      <c r="AC6605" s="7"/>
      <c r="AD6605" s="7"/>
      <c r="AE6605" s="7"/>
      <c r="AF6605" s="7"/>
      <c r="AG6605" s="7"/>
      <c r="AH6605" s="7"/>
      <c r="AI6605" s="7"/>
      <c r="AJ6605" s="7"/>
      <c r="AK6605" s="7"/>
      <c r="AL6605" s="7"/>
      <c r="AR6605" s="7"/>
      <c r="AT6605" s="7"/>
      <c r="AV6605" s="7"/>
      <c r="AW6605" s="7"/>
      <c r="AX6605" s="7"/>
      <c r="AY6605" s="7"/>
      <c r="AZ6605" s="7"/>
      <c r="BA6605" s="7"/>
      <c r="BI6605" s="7"/>
    </row>
    <row r="6606" spans="10:61" x14ac:dyDescent="0.2">
      <c r="J6606" s="7"/>
      <c r="K6606" s="7"/>
      <c r="L6606" s="7"/>
      <c r="M6606" s="7"/>
      <c r="N6606" s="7"/>
      <c r="W6606" s="7"/>
      <c r="X6606" s="7"/>
      <c r="Y6606" s="7"/>
      <c r="Z6606" s="7"/>
      <c r="AA6606" s="7"/>
      <c r="AB6606" s="7"/>
      <c r="AC6606" s="7"/>
      <c r="AD6606" s="7"/>
      <c r="AE6606" s="7"/>
      <c r="AF6606" s="7"/>
      <c r="AG6606" s="7"/>
      <c r="AH6606" s="7"/>
      <c r="AI6606" s="7"/>
      <c r="AJ6606" s="7"/>
      <c r="AK6606" s="7"/>
      <c r="AL6606" s="7"/>
      <c r="AR6606" s="7"/>
      <c r="AT6606" s="7"/>
      <c r="AV6606" s="7"/>
      <c r="AW6606" s="7"/>
      <c r="AX6606" s="7"/>
      <c r="AY6606" s="7"/>
      <c r="AZ6606" s="7"/>
      <c r="BA6606" s="7"/>
      <c r="BI6606" s="7"/>
    </row>
    <row r="6607" spans="10:61" x14ac:dyDescent="0.2">
      <c r="J6607" s="7"/>
      <c r="K6607" s="7"/>
      <c r="L6607" s="7"/>
      <c r="M6607" s="7"/>
      <c r="N6607" s="7"/>
      <c r="W6607" s="7"/>
      <c r="X6607" s="7"/>
      <c r="Y6607" s="7"/>
      <c r="Z6607" s="7"/>
      <c r="AA6607" s="7"/>
      <c r="AB6607" s="7"/>
      <c r="AC6607" s="7"/>
      <c r="AD6607" s="7"/>
      <c r="AE6607" s="7"/>
      <c r="AF6607" s="7"/>
      <c r="AG6607" s="7"/>
      <c r="AH6607" s="7"/>
      <c r="AI6607" s="7"/>
      <c r="AJ6607" s="7"/>
      <c r="AK6607" s="7"/>
      <c r="AL6607" s="7"/>
      <c r="AR6607" s="7"/>
      <c r="AT6607" s="7"/>
      <c r="AV6607" s="7"/>
      <c r="AW6607" s="7"/>
      <c r="AX6607" s="7"/>
      <c r="AY6607" s="7"/>
      <c r="AZ6607" s="7"/>
      <c r="BA6607" s="7"/>
      <c r="BI6607" s="7"/>
    </row>
    <row r="6608" spans="10:61" x14ac:dyDescent="0.2">
      <c r="J6608" s="7"/>
      <c r="K6608" s="7"/>
      <c r="L6608" s="7"/>
      <c r="M6608" s="7"/>
      <c r="N6608" s="7"/>
      <c r="W6608" s="7"/>
      <c r="X6608" s="7"/>
      <c r="Y6608" s="7"/>
      <c r="Z6608" s="7"/>
      <c r="AA6608" s="7"/>
      <c r="AB6608" s="7"/>
      <c r="AC6608" s="7"/>
      <c r="AD6608" s="7"/>
      <c r="AE6608" s="7"/>
      <c r="AF6608" s="7"/>
      <c r="AG6608" s="7"/>
      <c r="AH6608" s="7"/>
      <c r="AI6608" s="7"/>
      <c r="AJ6608" s="7"/>
      <c r="AK6608" s="7"/>
      <c r="AL6608" s="7"/>
      <c r="AR6608" s="7"/>
      <c r="AT6608" s="7"/>
      <c r="AV6608" s="7"/>
      <c r="AW6608" s="7"/>
      <c r="AX6608" s="7"/>
      <c r="AY6608" s="7"/>
      <c r="AZ6608" s="7"/>
      <c r="BA6608" s="7"/>
      <c r="BI6608" s="7"/>
    </row>
    <row r="6609" spans="10:61" x14ac:dyDescent="0.2">
      <c r="J6609" s="7"/>
      <c r="K6609" s="7"/>
      <c r="L6609" s="7"/>
      <c r="M6609" s="7"/>
      <c r="N6609" s="7"/>
      <c r="W6609" s="7"/>
      <c r="X6609" s="7"/>
      <c r="Y6609" s="7"/>
      <c r="Z6609" s="7"/>
      <c r="AA6609" s="7"/>
      <c r="AB6609" s="7"/>
      <c r="AC6609" s="7"/>
      <c r="AD6609" s="7"/>
      <c r="AE6609" s="7"/>
      <c r="AF6609" s="7"/>
      <c r="AG6609" s="7"/>
      <c r="AH6609" s="7"/>
      <c r="AI6609" s="7"/>
      <c r="AJ6609" s="7"/>
      <c r="AK6609" s="7"/>
      <c r="AL6609" s="7"/>
      <c r="AR6609" s="7"/>
      <c r="AT6609" s="7"/>
      <c r="AV6609" s="7"/>
      <c r="AW6609" s="7"/>
      <c r="AX6609" s="7"/>
      <c r="AY6609" s="7"/>
      <c r="AZ6609" s="7"/>
      <c r="BA6609" s="7"/>
      <c r="BI6609" s="7"/>
    </row>
    <row r="6610" spans="10:61" x14ac:dyDescent="0.2">
      <c r="J6610" s="7"/>
      <c r="K6610" s="7"/>
      <c r="L6610" s="7"/>
      <c r="M6610" s="7"/>
      <c r="N6610" s="7"/>
      <c r="W6610" s="7"/>
      <c r="X6610" s="7"/>
      <c r="Y6610" s="7"/>
      <c r="Z6610" s="7"/>
      <c r="AA6610" s="7"/>
      <c r="AB6610" s="7"/>
      <c r="AC6610" s="7"/>
      <c r="AD6610" s="7"/>
      <c r="AE6610" s="7"/>
      <c r="AF6610" s="7"/>
      <c r="AG6610" s="7"/>
      <c r="AH6610" s="7"/>
      <c r="AI6610" s="7"/>
      <c r="AJ6610" s="7"/>
      <c r="AK6610" s="7"/>
      <c r="AL6610" s="7"/>
      <c r="AR6610" s="7"/>
      <c r="AT6610" s="7"/>
      <c r="AV6610" s="7"/>
      <c r="AW6610" s="7"/>
      <c r="AX6610" s="7"/>
      <c r="AY6610" s="7"/>
      <c r="AZ6610" s="7"/>
      <c r="BA6610" s="7"/>
      <c r="BI6610" s="7"/>
    </row>
    <row r="6611" spans="10:61" x14ac:dyDescent="0.2">
      <c r="J6611" s="7"/>
      <c r="K6611" s="7"/>
      <c r="L6611" s="7"/>
      <c r="M6611" s="7"/>
      <c r="N6611" s="7"/>
      <c r="W6611" s="7"/>
      <c r="X6611" s="7"/>
      <c r="Y6611" s="7"/>
      <c r="Z6611" s="7"/>
      <c r="AA6611" s="7"/>
      <c r="AB6611" s="7"/>
      <c r="AC6611" s="7"/>
      <c r="AD6611" s="7"/>
      <c r="AE6611" s="7"/>
      <c r="AF6611" s="7"/>
      <c r="AG6611" s="7"/>
      <c r="AH6611" s="7"/>
      <c r="AI6611" s="7"/>
      <c r="AJ6611" s="7"/>
      <c r="AK6611" s="7"/>
      <c r="AL6611" s="7"/>
      <c r="AR6611" s="7"/>
      <c r="AT6611" s="7"/>
      <c r="AV6611" s="7"/>
      <c r="AW6611" s="7"/>
      <c r="AX6611" s="7"/>
      <c r="AY6611" s="7"/>
      <c r="AZ6611" s="7"/>
      <c r="BA6611" s="7"/>
      <c r="BI6611" s="7"/>
    </row>
    <row r="6612" spans="10:61" x14ac:dyDescent="0.2">
      <c r="J6612" s="7"/>
      <c r="K6612" s="7"/>
      <c r="L6612" s="7"/>
      <c r="M6612" s="7"/>
      <c r="N6612" s="7"/>
      <c r="W6612" s="7"/>
      <c r="X6612" s="7"/>
      <c r="Y6612" s="7"/>
      <c r="Z6612" s="7"/>
      <c r="AA6612" s="7"/>
      <c r="AB6612" s="7"/>
      <c r="AC6612" s="7"/>
      <c r="AD6612" s="7"/>
      <c r="AE6612" s="7"/>
      <c r="AF6612" s="7"/>
      <c r="AG6612" s="7"/>
      <c r="AH6612" s="7"/>
      <c r="AI6612" s="7"/>
      <c r="AJ6612" s="7"/>
      <c r="AK6612" s="7"/>
      <c r="AL6612" s="7"/>
      <c r="AR6612" s="7"/>
      <c r="AT6612" s="7"/>
      <c r="AV6612" s="7"/>
      <c r="AW6612" s="7"/>
      <c r="AX6612" s="7"/>
      <c r="AY6612" s="7"/>
      <c r="AZ6612" s="7"/>
      <c r="BA6612" s="7"/>
      <c r="BI6612" s="7"/>
    </row>
    <row r="6613" spans="10:61" x14ac:dyDescent="0.2">
      <c r="J6613" s="7"/>
      <c r="K6613" s="7"/>
      <c r="L6613" s="7"/>
      <c r="M6613" s="7"/>
      <c r="N6613" s="7"/>
      <c r="W6613" s="7"/>
      <c r="X6613" s="7"/>
      <c r="Y6613" s="7"/>
      <c r="Z6613" s="7"/>
      <c r="AA6613" s="7"/>
      <c r="AB6613" s="7"/>
      <c r="AC6613" s="7"/>
      <c r="AD6613" s="7"/>
      <c r="AE6613" s="7"/>
      <c r="AF6613" s="7"/>
      <c r="AG6613" s="7"/>
      <c r="AH6613" s="7"/>
      <c r="AI6613" s="7"/>
      <c r="AJ6613" s="7"/>
      <c r="AK6613" s="7"/>
      <c r="AL6613" s="7"/>
      <c r="AR6613" s="7"/>
      <c r="AT6613" s="7"/>
      <c r="AV6613" s="7"/>
      <c r="AW6613" s="7"/>
      <c r="AX6613" s="7"/>
      <c r="AY6613" s="7"/>
      <c r="AZ6613" s="7"/>
      <c r="BA6613" s="7"/>
      <c r="BI6613" s="7"/>
    </row>
    <row r="6614" spans="10:61" x14ac:dyDescent="0.2">
      <c r="J6614" s="7"/>
      <c r="K6614" s="7"/>
      <c r="L6614" s="7"/>
      <c r="M6614" s="7"/>
      <c r="N6614" s="7"/>
      <c r="W6614" s="7"/>
      <c r="X6614" s="7"/>
      <c r="Y6614" s="7"/>
      <c r="Z6614" s="7"/>
      <c r="AA6614" s="7"/>
      <c r="AB6614" s="7"/>
      <c r="AC6614" s="7"/>
      <c r="AD6614" s="7"/>
      <c r="AE6614" s="7"/>
      <c r="AF6614" s="7"/>
      <c r="AG6614" s="7"/>
      <c r="AH6614" s="7"/>
      <c r="AI6614" s="7"/>
      <c r="AJ6614" s="7"/>
      <c r="AK6614" s="7"/>
      <c r="AL6614" s="7"/>
      <c r="AR6614" s="7"/>
      <c r="AT6614" s="7"/>
      <c r="AV6614" s="7"/>
      <c r="AW6614" s="7"/>
      <c r="AX6614" s="7"/>
      <c r="AY6614" s="7"/>
      <c r="AZ6614" s="7"/>
      <c r="BA6614" s="7"/>
      <c r="BI6614" s="7"/>
    </row>
    <row r="6615" spans="10:61" x14ac:dyDescent="0.2">
      <c r="J6615" s="7"/>
      <c r="K6615" s="7"/>
      <c r="L6615" s="7"/>
      <c r="M6615" s="7"/>
      <c r="N6615" s="7"/>
      <c r="W6615" s="7"/>
      <c r="X6615" s="7"/>
      <c r="Y6615" s="7"/>
      <c r="Z6615" s="7"/>
      <c r="AA6615" s="7"/>
      <c r="AB6615" s="7"/>
      <c r="AC6615" s="7"/>
      <c r="AD6615" s="7"/>
      <c r="AE6615" s="7"/>
      <c r="AF6615" s="7"/>
      <c r="AG6615" s="7"/>
      <c r="AH6615" s="7"/>
      <c r="AI6615" s="7"/>
      <c r="AJ6615" s="7"/>
      <c r="AK6615" s="7"/>
      <c r="AL6615" s="7"/>
      <c r="AR6615" s="7"/>
      <c r="AT6615" s="7"/>
      <c r="AV6615" s="7"/>
      <c r="AW6615" s="7"/>
      <c r="AX6615" s="7"/>
      <c r="AY6615" s="7"/>
      <c r="AZ6615" s="7"/>
      <c r="BA6615" s="7"/>
      <c r="BI6615" s="7"/>
    </row>
    <row r="6616" spans="10:61" x14ac:dyDescent="0.2">
      <c r="J6616" s="7"/>
      <c r="K6616" s="7"/>
      <c r="L6616" s="7"/>
      <c r="M6616" s="7"/>
      <c r="N6616" s="7"/>
      <c r="W6616" s="7"/>
      <c r="X6616" s="7"/>
      <c r="Y6616" s="7"/>
      <c r="Z6616" s="7"/>
      <c r="AA6616" s="7"/>
      <c r="AB6616" s="7"/>
      <c r="AC6616" s="7"/>
      <c r="AD6616" s="7"/>
      <c r="AE6616" s="7"/>
      <c r="AF6616" s="7"/>
      <c r="AG6616" s="7"/>
      <c r="AH6616" s="7"/>
      <c r="AI6616" s="7"/>
      <c r="AJ6616" s="7"/>
      <c r="AK6616" s="7"/>
      <c r="AL6616" s="7"/>
      <c r="AR6616" s="7"/>
      <c r="AT6616" s="7"/>
      <c r="AV6616" s="7"/>
      <c r="AW6616" s="7"/>
      <c r="AX6616" s="7"/>
      <c r="AY6616" s="7"/>
      <c r="AZ6616" s="7"/>
      <c r="BA6616" s="7"/>
      <c r="BI6616" s="7"/>
    </row>
    <row r="6617" spans="10:61" x14ac:dyDescent="0.2">
      <c r="J6617" s="7"/>
      <c r="K6617" s="7"/>
      <c r="L6617" s="7"/>
      <c r="M6617" s="7"/>
      <c r="N6617" s="7"/>
      <c r="W6617" s="7"/>
      <c r="X6617" s="7"/>
      <c r="Y6617" s="7"/>
      <c r="Z6617" s="7"/>
      <c r="AA6617" s="7"/>
      <c r="AB6617" s="7"/>
      <c r="AC6617" s="7"/>
      <c r="AD6617" s="7"/>
      <c r="AE6617" s="7"/>
      <c r="AF6617" s="7"/>
      <c r="AG6617" s="7"/>
      <c r="AH6617" s="7"/>
      <c r="AI6617" s="7"/>
      <c r="AJ6617" s="7"/>
      <c r="AK6617" s="7"/>
      <c r="AL6617" s="7"/>
      <c r="AR6617" s="7"/>
      <c r="AT6617" s="7"/>
      <c r="AV6617" s="7"/>
      <c r="AW6617" s="7"/>
      <c r="AX6617" s="7"/>
      <c r="AY6617" s="7"/>
      <c r="AZ6617" s="7"/>
      <c r="BA6617" s="7"/>
      <c r="BI6617" s="7"/>
    </row>
    <row r="6618" spans="10:61" x14ac:dyDescent="0.2">
      <c r="J6618" s="7"/>
      <c r="K6618" s="7"/>
      <c r="L6618" s="7"/>
      <c r="M6618" s="7"/>
      <c r="N6618" s="7"/>
      <c r="W6618" s="7"/>
      <c r="X6618" s="7"/>
      <c r="Y6618" s="7"/>
      <c r="Z6618" s="7"/>
      <c r="AA6618" s="7"/>
      <c r="AB6618" s="7"/>
      <c r="AC6618" s="7"/>
      <c r="AD6618" s="7"/>
      <c r="AE6618" s="7"/>
      <c r="AF6618" s="7"/>
      <c r="AG6618" s="7"/>
      <c r="AH6618" s="7"/>
      <c r="AI6618" s="7"/>
      <c r="AJ6618" s="7"/>
      <c r="AK6618" s="7"/>
      <c r="AL6618" s="7"/>
      <c r="AR6618" s="7"/>
      <c r="AT6618" s="7"/>
      <c r="AV6618" s="7"/>
      <c r="AW6618" s="7"/>
      <c r="AX6618" s="7"/>
      <c r="AY6618" s="7"/>
      <c r="AZ6618" s="7"/>
      <c r="BA6618" s="7"/>
      <c r="BI6618" s="7"/>
    </row>
    <row r="6619" spans="10:61" x14ac:dyDescent="0.2">
      <c r="J6619" s="7"/>
      <c r="K6619" s="7"/>
      <c r="L6619" s="7"/>
      <c r="M6619" s="7"/>
      <c r="N6619" s="7"/>
      <c r="W6619" s="7"/>
      <c r="X6619" s="7"/>
      <c r="Y6619" s="7"/>
      <c r="Z6619" s="7"/>
      <c r="AA6619" s="7"/>
      <c r="AB6619" s="7"/>
      <c r="AC6619" s="7"/>
      <c r="AD6619" s="7"/>
      <c r="AE6619" s="7"/>
      <c r="AF6619" s="7"/>
      <c r="AG6619" s="7"/>
      <c r="AH6619" s="7"/>
      <c r="AI6619" s="7"/>
      <c r="AJ6619" s="7"/>
      <c r="AK6619" s="7"/>
      <c r="AL6619" s="7"/>
      <c r="AR6619" s="7"/>
      <c r="AT6619" s="7"/>
      <c r="AV6619" s="7"/>
      <c r="AW6619" s="7"/>
      <c r="AX6619" s="7"/>
      <c r="AY6619" s="7"/>
      <c r="AZ6619" s="7"/>
      <c r="BA6619" s="7"/>
      <c r="BI6619" s="7"/>
    </row>
    <row r="6620" spans="10:61" x14ac:dyDescent="0.2">
      <c r="J6620" s="7"/>
      <c r="K6620" s="7"/>
      <c r="L6620" s="7"/>
      <c r="M6620" s="7"/>
      <c r="N6620" s="7"/>
      <c r="W6620" s="7"/>
      <c r="X6620" s="7"/>
      <c r="Y6620" s="7"/>
      <c r="Z6620" s="7"/>
      <c r="AA6620" s="7"/>
      <c r="AB6620" s="7"/>
      <c r="AC6620" s="7"/>
      <c r="AD6620" s="7"/>
      <c r="AE6620" s="7"/>
      <c r="AF6620" s="7"/>
      <c r="AG6620" s="7"/>
      <c r="AH6620" s="7"/>
      <c r="AI6620" s="7"/>
      <c r="AJ6620" s="7"/>
      <c r="AK6620" s="7"/>
      <c r="AL6620" s="7"/>
      <c r="AR6620" s="7"/>
      <c r="AT6620" s="7"/>
      <c r="AV6620" s="7"/>
      <c r="AW6620" s="7"/>
      <c r="AX6620" s="7"/>
      <c r="AY6620" s="7"/>
      <c r="AZ6620" s="7"/>
      <c r="BA6620" s="7"/>
      <c r="BI6620" s="7"/>
    </row>
    <row r="6621" spans="10:61" x14ac:dyDescent="0.2">
      <c r="J6621" s="7"/>
      <c r="K6621" s="7"/>
      <c r="L6621" s="7"/>
      <c r="M6621" s="7"/>
      <c r="N6621" s="7"/>
      <c r="W6621" s="7"/>
      <c r="X6621" s="7"/>
      <c r="Y6621" s="7"/>
      <c r="Z6621" s="7"/>
      <c r="AA6621" s="7"/>
      <c r="AB6621" s="7"/>
      <c r="AC6621" s="7"/>
      <c r="AD6621" s="7"/>
      <c r="AE6621" s="7"/>
      <c r="AF6621" s="7"/>
      <c r="AG6621" s="7"/>
      <c r="AH6621" s="7"/>
      <c r="AI6621" s="7"/>
      <c r="AJ6621" s="7"/>
      <c r="AK6621" s="7"/>
      <c r="AL6621" s="7"/>
      <c r="AR6621" s="7"/>
      <c r="AT6621" s="7"/>
      <c r="AV6621" s="7"/>
      <c r="AW6621" s="7"/>
      <c r="AX6621" s="7"/>
      <c r="AY6621" s="7"/>
      <c r="AZ6621" s="7"/>
      <c r="BA6621" s="7"/>
      <c r="BI6621" s="7"/>
    </row>
    <row r="6622" spans="10:61" x14ac:dyDescent="0.2">
      <c r="J6622" s="7"/>
      <c r="K6622" s="7"/>
      <c r="L6622" s="7"/>
      <c r="M6622" s="7"/>
      <c r="N6622" s="7"/>
      <c r="W6622" s="7"/>
      <c r="X6622" s="7"/>
      <c r="Y6622" s="7"/>
      <c r="Z6622" s="7"/>
      <c r="AA6622" s="7"/>
      <c r="AB6622" s="7"/>
      <c r="AC6622" s="7"/>
      <c r="AD6622" s="7"/>
      <c r="AE6622" s="7"/>
      <c r="AF6622" s="7"/>
      <c r="AG6622" s="7"/>
      <c r="AH6622" s="7"/>
      <c r="AI6622" s="7"/>
      <c r="AJ6622" s="7"/>
      <c r="AK6622" s="7"/>
      <c r="AL6622" s="7"/>
      <c r="AR6622" s="7"/>
      <c r="AT6622" s="7"/>
      <c r="AV6622" s="7"/>
      <c r="AW6622" s="7"/>
      <c r="AX6622" s="7"/>
      <c r="AY6622" s="7"/>
      <c r="AZ6622" s="7"/>
      <c r="BA6622" s="7"/>
      <c r="BI6622" s="7"/>
    </row>
    <row r="6623" spans="10:61" x14ac:dyDescent="0.2">
      <c r="J6623" s="7"/>
      <c r="K6623" s="7"/>
      <c r="L6623" s="7"/>
      <c r="M6623" s="7"/>
      <c r="N6623" s="7"/>
      <c r="W6623" s="7"/>
      <c r="X6623" s="7"/>
      <c r="Y6623" s="7"/>
      <c r="Z6623" s="7"/>
      <c r="AA6623" s="7"/>
      <c r="AB6623" s="7"/>
      <c r="AC6623" s="7"/>
      <c r="AD6623" s="7"/>
      <c r="AE6623" s="7"/>
      <c r="AF6623" s="7"/>
      <c r="AG6623" s="7"/>
      <c r="AH6623" s="7"/>
      <c r="AI6623" s="7"/>
      <c r="AJ6623" s="7"/>
      <c r="AK6623" s="7"/>
      <c r="AL6623" s="7"/>
      <c r="AR6623" s="7"/>
      <c r="AT6623" s="7"/>
      <c r="AV6623" s="7"/>
      <c r="AW6623" s="7"/>
      <c r="AX6623" s="7"/>
      <c r="AY6623" s="7"/>
      <c r="AZ6623" s="7"/>
      <c r="BA6623" s="7"/>
      <c r="BI6623" s="7"/>
    </row>
    <row r="6624" spans="10:61" x14ac:dyDescent="0.2">
      <c r="J6624" s="7"/>
      <c r="K6624" s="7"/>
      <c r="L6624" s="7"/>
      <c r="M6624" s="7"/>
      <c r="N6624" s="7"/>
      <c r="W6624" s="7"/>
      <c r="X6624" s="7"/>
      <c r="Y6624" s="7"/>
      <c r="Z6624" s="7"/>
      <c r="AA6624" s="7"/>
      <c r="AB6624" s="7"/>
      <c r="AC6624" s="7"/>
      <c r="AD6624" s="7"/>
      <c r="AE6624" s="7"/>
      <c r="AF6624" s="7"/>
      <c r="AG6624" s="7"/>
      <c r="AH6624" s="7"/>
      <c r="AI6624" s="7"/>
      <c r="AJ6624" s="7"/>
      <c r="AK6624" s="7"/>
      <c r="AL6624" s="7"/>
      <c r="AR6624" s="7"/>
      <c r="AT6624" s="7"/>
      <c r="AV6624" s="7"/>
      <c r="AW6624" s="7"/>
      <c r="AX6624" s="7"/>
      <c r="AY6624" s="7"/>
      <c r="AZ6624" s="7"/>
      <c r="BA6624" s="7"/>
      <c r="BI6624" s="7"/>
    </row>
    <row r="6625" spans="10:61" x14ac:dyDescent="0.2">
      <c r="J6625" s="7"/>
      <c r="K6625" s="7"/>
      <c r="L6625" s="7"/>
      <c r="M6625" s="7"/>
      <c r="N6625" s="7"/>
      <c r="W6625" s="7"/>
      <c r="X6625" s="7"/>
      <c r="Y6625" s="7"/>
      <c r="Z6625" s="7"/>
      <c r="AA6625" s="7"/>
      <c r="AB6625" s="7"/>
      <c r="AC6625" s="7"/>
      <c r="AD6625" s="7"/>
      <c r="AE6625" s="7"/>
      <c r="AF6625" s="7"/>
      <c r="AG6625" s="7"/>
      <c r="AH6625" s="7"/>
      <c r="AI6625" s="7"/>
      <c r="AJ6625" s="7"/>
      <c r="AK6625" s="7"/>
      <c r="AL6625" s="7"/>
      <c r="AR6625" s="7"/>
      <c r="AT6625" s="7"/>
      <c r="AV6625" s="7"/>
      <c r="AW6625" s="7"/>
      <c r="AX6625" s="7"/>
      <c r="AY6625" s="7"/>
      <c r="AZ6625" s="7"/>
      <c r="BA6625" s="7"/>
      <c r="BI6625" s="7"/>
    </row>
    <row r="6626" spans="10:61" x14ac:dyDescent="0.2">
      <c r="J6626" s="7"/>
      <c r="K6626" s="7"/>
      <c r="L6626" s="7"/>
      <c r="M6626" s="7"/>
      <c r="N6626" s="7"/>
      <c r="W6626" s="7"/>
      <c r="X6626" s="7"/>
      <c r="Y6626" s="7"/>
      <c r="Z6626" s="7"/>
      <c r="AA6626" s="7"/>
      <c r="AB6626" s="7"/>
      <c r="AC6626" s="7"/>
      <c r="AD6626" s="7"/>
      <c r="AE6626" s="7"/>
      <c r="AF6626" s="7"/>
      <c r="AG6626" s="7"/>
      <c r="AH6626" s="7"/>
      <c r="AI6626" s="7"/>
      <c r="AJ6626" s="7"/>
      <c r="AK6626" s="7"/>
      <c r="AL6626" s="7"/>
      <c r="AR6626" s="7"/>
      <c r="AT6626" s="7"/>
      <c r="AV6626" s="7"/>
      <c r="AW6626" s="7"/>
      <c r="AX6626" s="7"/>
      <c r="AY6626" s="7"/>
      <c r="AZ6626" s="7"/>
      <c r="BA6626" s="7"/>
      <c r="BI6626" s="7"/>
    </row>
    <row r="6627" spans="10:61" x14ac:dyDescent="0.2">
      <c r="J6627" s="7"/>
      <c r="K6627" s="7"/>
      <c r="L6627" s="7"/>
      <c r="M6627" s="7"/>
      <c r="N6627" s="7"/>
      <c r="W6627" s="7"/>
      <c r="X6627" s="7"/>
      <c r="Y6627" s="7"/>
      <c r="Z6627" s="7"/>
      <c r="AA6627" s="7"/>
      <c r="AB6627" s="7"/>
      <c r="AC6627" s="7"/>
      <c r="AD6627" s="7"/>
      <c r="AE6627" s="7"/>
      <c r="AF6627" s="7"/>
      <c r="AG6627" s="7"/>
      <c r="AH6627" s="7"/>
      <c r="AI6627" s="7"/>
      <c r="AJ6627" s="7"/>
      <c r="AK6627" s="7"/>
      <c r="AL6627" s="7"/>
      <c r="AR6627" s="7"/>
      <c r="AT6627" s="7"/>
      <c r="AV6627" s="7"/>
      <c r="AW6627" s="7"/>
      <c r="AX6627" s="7"/>
      <c r="AY6627" s="7"/>
      <c r="AZ6627" s="7"/>
      <c r="BA6627" s="7"/>
      <c r="BI6627" s="7"/>
    </row>
    <row r="6628" spans="10:61" x14ac:dyDescent="0.2">
      <c r="J6628" s="7"/>
      <c r="K6628" s="7"/>
      <c r="L6628" s="7"/>
      <c r="M6628" s="7"/>
      <c r="N6628" s="7"/>
      <c r="W6628" s="7"/>
      <c r="X6628" s="7"/>
      <c r="Y6628" s="7"/>
      <c r="Z6628" s="7"/>
      <c r="AA6628" s="7"/>
      <c r="AB6628" s="7"/>
      <c r="AC6628" s="7"/>
      <c r="AD6628" s="7"/>
      <c r="AE6628" s="7"/>
      <c r="AF6628" s="7"/>
      <c r="AG6628" s="7"/>
      <c r="AH6628" s="7"/>
      <c r="AI6628" s="7"/>
      <c r="AJ6628" s="7"/>
      <c r="AK6628" s="7"/>
      <c r="AL6628" s="7"/>
      <c r="AR6628" s="7"/>
      <c r="AT6628" s="7"/>
      <c r="AV6628" s="7"/>
      <c r="AW6628" s="7"/>
      <c r="AX6628" s="7"/>
      <c r="AY6628" s="7"/>
      <c r="AZ6628" s="7"/>
      <c r="BA6628" s="7"/>
      <c r="BI6628" s="7"/>
    </row>
    <row r="6629" spans="10:61" x14ac:dyDescent="0.2">
      <c r="J6629" s="7"/>
      <c r="K6629" s="7"/>
      <c r="L6629" s="7"/>
      <c r="M6629" s="7"/>
      <c r="N6629" s="7"/>
      <c r="W6629" s="7"/>
      <c r="X6629" s="7"/>
      <c r="Y6629" s="7"/>
      <c r="Z6629" s="7"/>
      <c r="AA6629" s="7"/>
      <c r="AB6629" s="7"/>
      <c r="AC6629" s="7"/>
      <c r="AD6629" s="7"/>
      <c r="AE6629" s="7"/>
      <c r="AF6629" s="7"/>
      <c r="AG6629" s="7"/>
      <c r="AH6629" s="7"/>
      <c r="AI6629" s="7"/>
      <c r="AJ6629" s="7"/>
      <c r="AK6629" s="7"/>
      <c r="AL6629" s="7"/>
      <c r="AR6629" s="7"/>
      <c r="AT6629" s="7"/>
      <c r="AV6629" s="7"/>
      <c r="AW6629" s="7"/>
      <c r="AX6629" s="7"/>
      <c r="AY6629" s="7"/>
      <c r="AZ6629" s="7"/>
      <c r="BA6629" s="7"/>
      <c r="BI6629" s="7"/>
    </row>
    <row r="6630" spans="10:61" x14ac:dyDescent="0.2">
      <c r="J6630" s="7"/>
      <c r="K6630" s="7"/>
      <c r="L6630" s="7"/>
      <c r="M6630" s="7"/>
      <c r="N6630" s="7"/>
      <c r="W6630" s="7"/>
      <c r="X6630" s="7"/>
      <c r="Y6630" s="7"/>
      <c r="Z6630" s="7"/>
      <c r="AA6630" s="7"/>
      <c r="AB6630" s="7"/>
      <c r="AC6630" s="7"/>
      <c r="AD6630" s="7"/>
      <c r="AE6630" s="7"/>
      <c r="AF6630" s="7"/>
      <c r="AG6630" s="7"/>
      <c r="AH6630" s="7"/>
      <c r="AI6630" s="7"/>
      <c r="AJ6630" s="7"/>
      <c r="AK6630" s="7"/>
      <c r="AL6630" s="7"/>
      <c r="AR6630" s="7"/>
      <c r="AT6630" s="7"/>
      <c r="AV6630" s="7"/>
      <c r="AW6630" s="7"/>
      <c r="AX6630" s="7"/>
      <c r="AY6630" s="7"/>
      <c r="AZ6630" s="7"/>
      <c r="BA6630" s="7"/>
      <c r="BI6630" s="7"/>
    </row>
    <row r="6631" spans="10:61" x14ac:dyDescent="0.2">
      <c r="J6631" s="7"/>
      <c r="K6631" s="7"/>
      <c r="L6631" s="7"/>
      <c r="M6631" s="7"/>
      <c r="N6631" s="7"/>
      <c r="W6631" s="7"/>
      <c r="X6631" s="7"/>
      <c r="Y6631" s="7"/>
      <c r="Z6631" s="7"/>
      <c r="AA6631" s="7"/>
      <c r="AB6631" s="7"/>
      <c r="AC6631" s="7"/>
      <c r="AD6631" s="7"/>
      <c r="AE6631" s="7"/>
      <c r="AF6631" s="7"/>
      <c r="AG6631" s="7"/>
      <c r="AH6631" s="7"/>
      <c r="AI6631" s="7"/>
      <c r="AJ6631" s="7"/>
      <c r="AK6631" s="7"/>
      <c r="AL6631" s="7"/>
      <c r="AR6631" s="7"/>
      <c r="AT6631" s="7"/>
      <c r="AV6631" s="7"/>
      <c r="AW6631" s="7"/>
      <c r="AX6631" s="7"/>
      <c r="AY6631" s="7"/>
      <c r="AZ6631" s="7"/>
      <c r="BA6631" s="7"/>
      <c r="BI6631" s="7"/>
    </row>
    <row r="6632" spans="10:61" x14ac:dyDescent="0.2">
      <c r="J6632" s="7"/>
      <c r="K6632" s="7"/>
      <c r="L6632" s="7"/>
      <c r="M6632" s="7"/>
      <c r="N6632" s="7"/>
      <c r="W6632" s="7"/>
      <c r="X6632" s="7"/>
      <c r="Y6632" s="7"/>
      <c r="Z6632" s="7"/>
      <c r="AA6632" s="7"/>
      <c r="AB6632" s="7"/>
      <c r="AC6632" s="7"/>
      <c r="AD6632" s="7"/>
      <c r="AE6632" s="7"/>
      <c r="AF6632" s="7"/>
      <c r="AG6632" s="7"/>
      <c r="AH6632" s="7"/>
      <c r="AI6632" s="7"/>
      <c r="AJ6632" s="7"/>
      <c r="AK6632" s="7"/>
      <c r="AL6632" s="7"/>
      <c r="AR6632" s="7"/>
      <c r="AT6632" s="7"/>
      <c r="AV6632" s="7"/>
      <c r="AW6632" s="7"/>
      <c r="AX6632" s="7"/>
      <c r="AY6632" s="7"/>
      <c r="AZ6632" s="7"/>
      <c r="BA6632" s="7"/>
      <c r="BI6632" s="7"/>
    </row>
    <row r="6633" spans="10:61" x14ac:dyDescent="0.2">
      <c r="J6633" s="7"/>
      <c r="K6633" s="7"/>
      <c r="L6633" s="7"/>
      <c r="M6633" s="7"/>
      <c r="N6633" s="7"/>
      <c r="W6633" s="7"/>
      <c r="X6633" s="7"/>
      <c r="Y6633" s="7"/>
      <c r="Z6633" s="7"/>
      <c r="AA6633" s="7"/>
      <c r="AB6633" s="7"/>
      <c r="AC6633" s="7"/>
      <c r="AD6633" s="7"/>
      <c r="AE6633" s="7"/>
      <c r="AF6633" s="7"/>
      <c r="AG6633" s="7"/>
      <c r="AH6633" s="7"/>
      <c r="AI6633" s="7"/>
      <c r="AJ6633" s="7"/>
      <c r="AK6633" s="7"/>
      <c r="AL6633" s="7"/>
      <c r="AR6633" s="7"/>
      <c r="AT6633" s="7"/>
      <c r="AV6633" s="7"/>
      <c r="AW6633" s="7"/>
      <c r="AX6633" s="7"/>
      <c r="AY6633" s="7"/>
      <c r="AZ6633" s="7"/>
      <c r="BA6633" s="7"/>
      <c r="BI6633" s="7"/>
    </row>
    <row r="6634" spans="10:61" x14ac:dyDescent="0.2">
      <c r="J6634" s="7"/>
      <c r="K6634" s="7"/>
      <c r="L6634" s="7"/>
      <c r="M6634" s="7"/>
      <c r="N6634" s="7"/>
      <c r="W6634" s="7"/>
      <c r="X6634" s="7"/>
      <c r="Y6634" s="7"/>
      <c r="Z6634" s="7"/>
      <c r="AA6634" s="7"/>
      <c r="AB6634" s="7"/>
      <c r="AC6634" s="7"/>
      <c r="AD6634" s="7"/>
      <c r="AE6634" s="7"/>
      <c r="AF6634" s="7"/>
      <c r="AG6634" s="7"/>
      <c r="AH6634" s="7"/>
      <c r="AI6634" s="7"/>
      <c r="AJ6634" s="7"/>
      <c r="AK6634" s="7"/>
      <c r="AL6634" s="7"/>
      <c r="AR6634" s="7"/>
      <c r="AT6634" s="7"/>
      <c r="AV6634" s="7"/>
      <c r="AW6634" s="7"/>
      <c r="AX6634" s="7"/>
      <c r="AY6634" s="7"/>
      <c r="AZ6634" s="7"/>
      <c r="BA6634" s="7"/>
      <c r="BI6634" s="7"/>
    </row>
    <row r="6635" spans="10:61" x14ac:dyDescent="0.2">
      <c r="J6635" s="7"/>
      <c r="K6635" s="7"/>
      <c r="L6635" s="7"/>
      <c r="M6635" s="7"/>
      <c r="N6635" s="7"/>
      <c r="W6635" s="7"/>
      <c r="X6635" s="7"/>
      <c r="Y6635" s="7"/>
      <c r="Z6635" s="7"/>
      <c r="AA6635" s="7"/>
      <c r="AB6635" s="7"/>
      <c r="AC6635" s="7"/>
      <c r="AD6635" s="7"/>
      <c r="AE6635" s="7"/>
      <c r="AF6635" s="7"/>
      <c r="AG6635" s="7"/>
      <c r="AH6635" s="7"/>
      <c r="AI6635" s="7"/>
      <c r="AJ6635" s="7"/>
      <c r="AK6635" s="7"/>
      <c r="AL6635" s="7"/>
      <c r="AR6635" s="7"/>
      <c r="AT6635" s="7"/>
      <c r="AV6635" s="7"/>
      <c r="AW6635" s="7"/>
      <c r="AX6635" s="7"/>
      <c r="AY6635" s="7"/>
      <c r="AZ6635" s="7"/>
      <c r="BA6635" s="7"/>
      <c r="BI6635" s="7"/>
    </row>
    <row r="6636" spans="10:61" x14ac:dyDescent="0.2">
      <c r="J6636" s="7"/>
      <c r="K6636" s="7"/>
      <c r="L6636" s="7"/>
      <c r="M6636" s="7"/>
      <c r="N6636" s="7"/>
      <c r="W6636" s="7"/>
      <c r="X6636" s="7"/>
      <c r="Y6636" s="7"/>
      <c r="Z6636" s="7"/>
      <c r="AA6636" s="7"/>
      <c r="AB6636" s="7"/>
      <c r="AC6636" s="7"/>
      <c r="AD6636" s="7"/>
      <c r="AE6636" s="7"/>
      <c r="AF6636" s="7"/>
      <c r="AG6636" s="7"/>
      <c r="AH6636" s="7"/>
      <c r="AI6636" s="7"/>
      <c r="AJ6636" s="7"/>
      <c r="AK6636" s="7"/>
      <c r="AL6636" s="7"/>
      <c r="AR6636" s="7"/>
      <c r="AT6636" s="7"/>
      <c r="AV6636" s="7"/>
      <c r="AW6636" s="7"/>
      <c r="AX6636" s="7"/>
      <c r="AY6636" s="7"/>
      <c r="AZ6636" s="7"/>
      <c r="BA6636" s="7"/>
      <c r="BI6636" s="7"/>
    </row>
    <row r="6637" spans="10:61" x14ac:dyDescent="0.2">
      <c r="J6637" s="7"/>
      <c r="K6637" s="7"/>
      <c r="L6637" s="7"/>
      <c r="M6637" s="7"/>
      <c r="N6637" s="7"/>
      <c r="W6637" s="7"/>
      <c r="X6637" s="7"/>
      <c r="Y6637" s="7"/>
      <c r="Z6637" s="7"/>
      <c r="AA6637" s="7"/>
      <c r="AB6637" s="7"/>
      <c r="AC6637" s="7"/>
      <c r="AD6637" s="7"/>
      <c r="AE6637" s="7"/>
      <c r="AF6637" s="7"/>
      <c r="AG6637" s="7"/>
      <c r="AH6637" s="7"/>
      <c r="AI6637" s="7"/>
      <c r="AJ6637" s="7"/>
      <c r="AK6637" s="7"/>
      <c r="AL6637" s="7"/>
      <c r="AR6637" s="7"/>
      <c r="AT6637" s="7"/>
      <c r="AV6637" s="7"/>
      <c r="AW6637" s="7"/>
      <c r="AX6637" s="7"/>
      <c r="AY6637" s="7"/>
      <c r="AZ6637" s="7"/>
      <c r="BA6637" s="7"/>
      <c r="BI6637" s="7"/>
    </row>
    <row r="6638" spans="10:61" x14ac:dyDescent="0.2">
      <c r="J6638" s="7"/>
      <c r="K6638" s="7"/>
      <c r="L6638" s="7"/>
      <c r="M6638" s="7"/>
      <c r="N6638" s="7"/>
      <c r="W6638" s="7"/>
      <c r="X6638" s="7"/>
      <c r="Y6638" s="7"/>
      <c r="Z6638" s="7"/>
      <c r="AA6638" s="7"/>
      <c r="AB6638" s="7"/>
      <c r="AC6638" s="7"/>
      <c r="AD6638" s="7"/>
      <c r="AE6638" s="7"/>
      <c r="AF6638" s="7"/>
      <c r="AG6638" s="7"/>
      <c r="AH6638" s="7"/>
      <c r="AI6638" s="7"/>
      <c r="AJ6638" s="7"/>
      <c r="AK6638" s="7"/>
      <c r="AL6638" s="7"/>
      <c r="AR6638" s="7"/>
      <c r="AT6638" s="7"/>
      <c r="AV6638" s="7"/>
      <c r="AW6638" s="7"/>
      <c r="AX6638" s="7"/>
      <c r="AY6638" s="7"/>
      <c r="AZ6638" s="7"/>
      <c r="BA6638" s="7"/>
      <c r="BI6638" s="7"/>
    </row>
    <row r="6639" spans="10:61" x14ac:dyDescent="0.2">
      <c r="J6639" s="7"/>
      <c r="K6639" s="7"/>
      <c r="L6639" s="7"/>
      <c r="M6639" s="7"/>
      <c r="N6639" s="7"/>
      <c r="W6639" s="7"/>
      <c r="X6639" s="7"/>
      <c r="Y6639" s="7"/>
      <c r="Z6639" s="7"/>
      <c r="AA6639" s="7"/>
      <c r="AB6639" s="7"/>
      <c r="AC6639" s="7"/>
      <c r="AD6639" s="7"/>
      <c r="AE6639" s="7"/>
      <c r="AF6639" s="7"/>
      <c r="AG6639" s="7"/>
      <c r="AH6639" s="7"/>
      <c r="AI6639" s="7"/>
      <c r="AJ6639" s="7"/>
      <c r="AK6639" s="7"/>
      <c r="AL6639" s="7"/>
      <c r="AR6639" s="7"/>
      <c r="AT6639" s="7"/>
      <c r="AV6639" s="7"/>
      <c r="AW6639" s="7"/>
      <c r="AX6639" s="7"/>
      <c r="AY6639" s="7"/>
      <c r="AZ6639" s="7"/>
      <c r="BA6639" s="7"/>
      <c r="BI6639" s="7"/>
    </row>
    <row r="6640" spans="10:61" x14ac:dyDescent="0.2">
      <c r="J6640" s="7"/>
      <c r="K6640" s="7"/>
      <c r="L6640" s="7"/>
      <c r="M6640" s="7"/>
      <c r="N6640" s="7"/>
      <c r="W6640" s="7"/>
      <c r="X6640" s="7"/>
      <c r="Y6640" s="7"/>
      <c r="Z6640" s="7"/>
      <c r="AA6640" s="7"/>
      <c r="AB6640" s="7"/>
      <c r="AC6640" s="7"/>
      <c r="AD6640" s="7"/>
      <c r="AE6640" s="7"/>
      <c r="AF6640" s="7"/>
      <c r="AG6640" s="7"/>
      <c r="AH6640" s="7"/>
      <c r="AI6640" s="7"/>
      <c r="AJ6640" s="7"/>
      <c r="AK6640" s="7"/>
      <c r="AL6640" s="7"/>
      <c r="AR6640" s="7"/>
      <c r="AT6640" s="7"/>
      <c r="AV6640" s="7"/>
      <c r="AW6640" s="7"/>
      <c r="AX6640" s="7"/>
      <c r="AY6640" s="7"/>
      <c r="AZ6640" s="7"/>
      <c r="BA6640" s="7"/>
      <c r="BI6640" s="7"/>
    </row>
    <row r="6641" spans="10:61" x14ac:dyDescent="0.2">
      <c r="J6641" s="7"/>
      <c r="K6641" s="7"/>
      <c r="L6641" s="7"/>
      <c r="M6641" s="7"/>
      <c r="N6641" s="7"/>
      <c r="W6641" s="7"/>
      <c r="X6641" s="7"/>
      <c r="Y6641" s="7"/>
      <c r="Z6641" s="7"/>
      <c r="AA6641" s="7"/>
      <c r="AB6641" s="7"/>
      <c r="AC6641" s="7"/>
      <c r="AD6641" s="7"/>
      <c r="AE6641" s="7"/>
      <c r="AF6641" s="7"/>
      <c r="AG6641" s="7"/>
      <c r="AH6641" s="7"/>
      <c r="AI6641" s="7"/>
      <c r="AJ6641" s="7"/>
      <c r="AK6641" s="7"/>
      <c r="AL6641" s="7"/>
      <c r="AR6641" s="7"/>
      <c r="AT6641" s="7"/>
      <c r="AV6641" s="7"/>
      <c r="AW6641" s="7"/>
      <c r="AX6641" s="7"/>
      <c r="AY6641" s="7"/>
      <c r="AZ6641" s="7"/>
      <c r="BA6641" s="7"/>
      <c r="BI6641" s="7"/>
    </row>
    <row r="6642" spans="10:61" x14ac:dyDescent="0.2">
      <c r="J6642" s="7"/>
      <c r="K6642" s="7"/>
      <c r="L6642" s="7"/>
      <c r="M6642" s="7"/>
      <c r="N6642" s="7"/>
      <c r="W6642" s="7"/>
      <c r="X6642" s="7"/>
      <c r="Y6642" s="7"/>
      <c r="Z6642" s="7"/>
      <c r="AA6642" s="7"/>
      <c r="AB6642" s="7"/>
      <c r="AC6642" s="7"/>
      <c r="AD6642" s="7"/>
      <c r="AE6642" s="7"/>
      <c r="AF6642" s="7"/>
      <c r="AG6642" s="7"/>
      <c r="AH6642" s="7"/>
      <c r="AI6642" s="7"/>
      <c r="AJ6642" s="7"/>
      <c r="AK6642" s="7"/>
      <c r="AL6642" s="7"/>
      <c r="AR6642" s="7"/>
      <c r="AT6642" s="7"/>
      <c r="AV6642" s="7"/>
      <c r="AW6642" s="7"/>
      <c r="AX6642" s="7"/>
      <c r="AY6642" s="7"/>
      <c r="AZ6642" s="7"/>
      <c r="BA6642" s="7"/>
      <c r="BI6642" s="7"/>
    </row>
    <row r="6643" spans="10:61" x14ac:dyDescent="0.2">
      <c r="J6643" s="7"/>
      <c r="K6643" s="7"/>
      <c r="L6643" s="7"/>
      <c r="M6643" s="7"/>
      <c r="N6643" s="7"/>
      <c r="W6643" s="7"/>
      <c r="X6643" s="7"/>
      <c r="Y6643" s="7"/>
      <c r="Z6643" s="7"/>
      <c r="AA6643" s="7"/>
      <c r="AB6643" s="7"/>
      <c r="AC6643" s="7"/>
      <c r="AD6643" s="7"/>
      <c r="AE6643" s="7"/>
      <c r="AF6643" s="7"/>
      <c r="AG6643" s="7"/>
      <c r="AH6643" s="7"/>
      <c r="AI6643" s="7"/>
      <c r="AJ6643" s="7"/>
      <c r="AK6643" s="7"/>
      <c r="AL6643" s="7"/>
      <c r="AR6643" s="7"/>
      <c r="AT6643" s="7"/>
      <c r="AV6643" s="7"/>
      <c r="AW6643" s="7"/>
      <c r="AX6643" s="7"/>
      <c r="AY6643" s="7"/>
      <c r="AZ6643" s="7"/>
      <c r="BA6643" s="7"/>
      <c r="BI6643" s="7"/>
    </row>
    <row r="6644" spans="10:61" x14ac:dyDescent="0.2">
      <c r="J6644" s="7"/>
      <c r="K6644" s="7"/>
      <c r="L6644" s="7"/>
      <c r="M6644" s="7"/>
      <c r="N6644" s="7"/>
      <c r="W6644" s="7"/>
      <c r="X6644" s="7"/>
      <c r="Y6644" s="7"/>
      <c r="Z6644" s="7"/>
      <c r="AA6644" s="7"/>
      <c r="AB6644" s="7"/>
      <c r="AC6644" s="7"/>
      <c r="AD6644" s="7"/>
      <c r="AE6644" s="7"/>
      <c r="AF6644" s="7"/>
      <c r="AG6644" s="7"/>
      <c r="AH6644" s="7"/>
      <c r="AI6644" s="7"/>
      <c r="AJ6644" s="7"/>
      <c r="AK6644" s="7"/>
      <c r="AL6644" s="7"/>
      <c r="AR6644" s="7"/>
      <c r="AT6644" s="7"/>
      <c r="AV6644" s="7"/>
      <c r="AW6644" s="7"/>
      <c r="AX6644" s="7"/>
      <c r="AY6644" s="7"/>
      <c r="AZ6644" s="7"/>
      <c r="BA6644" s="7"/>
      <c r="BI6644" s="7"/>
    </row>
    <row r="6645" spans="10:61" x14ac:dyDescent="0.2">
      <c r="J6645" s="7"/>
      <c r="K6645" s="7"/>
      <c r="L6645" s="7"/>
      <c r="M6645" s="7"/>
      <c r="N6645" s="7"/>
      <c r="W6645" s="7"/>
      <c r="X6645" s="7"/>
      <c r="Y6645" s="7"/>
      <c r="Z6645" s="7"/>
      <c r="AA6645" s="7"/>
      <c r="AB6645" s="7"/>
      <c r="AC6645" s="7"/>
      <c r="AD6645" s="7"/>
      <c r="AE6645" s="7"/>
      <c r="AF6645" s="7"/>
      <c r="AG6645" s="7"/>
      <c r="AH6645" s="7"/>
      <c r="AI6645" s="7"/>
      <c r="AJ6645" s="7"/>
      <c r="AK6645" s="7"/>
      <c r="AL6645" s="7"/>
      <c r="AR6645" s="7"/>
      <c r="AT6645" s="7"/>
      <c r="AV6645" s="7"/>
      <c r="AW6645" s="7"/>
      <c r="AX6645" s="7"/>
      <c r="AY6645" s="7"/>
      <c r="AZ6645" s="7"/>
      <c r="BA6645" s="7"/>
      <c r="BI6645" s="7"/>
    </row>
    <row r="6646" spans="10:61" x14ac:dyDescent="0.2">
      <c r="J6646" s="7"/>
      <c r="K6646" s="7"/>
      <c r="L6646" s="7"/>
      <c r="M6646" s="7"/>
      <c r="N6646" s="7"/>
      <c r="W6646" s="7"/>
      <c r="X6646" s="7"/>
      <c r="Y6646" s="7"/>
      <c r="Z6646" s="7"/>
      <c r="AA6646" s="7"/>
      <c r="AB6646" s="7"/>
      <c r="AC6646" s="7"/>
      <c r="AD6646" s="7"/>
      <c r="AE6646" s="7"/>
      <c r="AF6646" s="7"/>
      <c r="AG6646" s="7"/>
      <c r="AH6646" s="7"/>
      <c r="AI6646" s="7"/>
      <c r="AJ6646" s="7"/>
      <c r="AK6646" s="7"/>
      <c r="AL6646" s="7"/>
      <c r="AR6646" s="7"/>
      <c r="AT6646" s="7"/>
      <c r="AV6646" s="7"/>
      <c r="AW6646" s="7"/>
      <c r="AX6646" s="7"/>
      <c r="AY6646" s="7"/>
      <c r="AZ6646" s="7"/>
      <c r="BA6646" s="7"/>
      <c r="BI6646" s="7"/>
    </row>
    <row r="6647" spans="10:61" x14ac:dyDescent="0.2">
      <c r="J6647" s="7"/>
      <c r="K6647" s="7"/>
      <c r="L6647" s="7"/>
      <c r="M6647" s="7"/>
      <c r="N6647" s="7"/>
      <c r="W6647" s="7"/>
      <c r="X6647" s="7"/>
      <c r="Y6647" s="7"/>
      <c r="Z6647" s="7"/>
      <c r="AA6647" s="7"/>
      <c r="AB6647" s="7"/>
      <c r="AC6647" s="7"/>
      <c r="AD6647" s="7"/>
      <c r="AE6647" s="7"/>
      <c r="AF6647" s="7"/>
      <c r="AG6647" s="7"/>
      <c r="AH6647" s="7"/>
      <c r="AI6647" s="7"/>
      <c r="AJ6647" s="7"/>
      <c r="AK6647" s="7"/>
      <c r="AL6647" s="7"/>
      <c r="AR6647" s="7"/>
      <c r="AT6647" s="7"/>
      <c r="AV6647" s="7"/>
      <c r="AW6647" s="7"/>
      <c r="AX6647" s="7"/>
      <c r="AY6647" s="7"/>
      <c r="AZ6647" s="7"/>
      <c r="BA6647" s="7"/>
      <c r="BI6647" s="7"/>
    </row>
    <row r="6648" spans="10:61" x14ac:dyDescent="0.2">
      <c r="J6648" s="7"/>
      <c r="K6648" s="7"/>
      <c r="L6648" s="7"/>
      <c r="M6648" s="7"/>
      <c r="N6648" s="7"/>
      <c r="W6648" s="7"/>
      <c r="X6648" s="7"/>
      <c r="Y6648" s="7"/>
      <c r="Z6648" s="7"/>
      <c r="AA6648" s="7"/>
      <c r="AB6648" s="7"/>
      <c r="AC6648" s="7"/>
      <c r="AD6648" s="7"/>
      <c r="AE6648" s="7"/>
      <c r="AF6648" s="7"/>
      <c r="AG6648" s="7"/>
      <c r="AH6648" s="7"/>
      <c r="AI6648" s="7"/>
      <c r="AJ6648" s="7"/>
      <c r="AK6648" s="7"/>
      <c r="AL6648" s="7"/>
      <c r="AR6648" s="7"/>
      <c r="AT6648" s="7"/>
      <c r="AV6648" s="7"/>
      <c r="AW6648" s="7"/>
      <c r="AX6648" s="7"/>
      <c r="AY6648" s="7"/>
      <c r="AZ6648" s="7"/>
      <c r="BA6648" s="7"/>
      <c r="BI6648" s="7"/>
    </row>
    <row r="6649" spans="10:61" x14ac:dyDescent="0.2">
      <c r="J6649" s="7"/>
      <c r="K6649" s="7"/>
      <c r="L6649" s="7"/>
      <c r="M6649" s="7"/>
      <c r="N6649" s="7"/>
      <c r="W6649" s="7"/>
      <c r="X6649" s="7"/>
      <c r="Y6649" s="7"/>
      <c r="Z6649" s="7"/>
      <c r="AA6649" s="7"/>
      <c r="AB6649" s="7"/>
      <c r="AC6649" s="7"/>
      <c r="AD6649" s="7"/>
      <c r="AE6649" s="7"/>
      <c r="AF6649" s="7"/>
      <c r="AG6649" s="7"/>
      <c r="AH6649" s="7"/>
      <c r="AI6649" s="7"/>
      <c r="AJ6649" s="7"/>
      <c r="AK6649" s="7"/>
      <c r="AL6649" s="7"/>
      <c r="AR6649" s="7"/>
      <c r="AT6649" s="7"/>
      <c r="AV6649" s="7"/>
      <c r="AW6649" s="7"/>
      <c r="AX6649" s="7"/>
      <c r="AY6649" s="7"/>
      <c r="AZ6649" s="7"/>
      <c r="BA6649" s="7"/>
      <c r="BI6649" s="7"/>
    </row>
    <row r="6650" spans="10:61" x14ac:dyDescent="0.2">
      <c r="J6650" s="7"/>
      <c r="K6650" s="7"/>
      <c r="L6650" s="7"/>
      <c r="M6650" s="7"/>
      <c r="N6650" s="7"/>
      <c r="W6650" s="7"/>
      <c r="X6650" s="7"/>
      <c r="Y6650" s="7"/>
      <c r="Z6650" s="7"/>
      <c r="AA6650" s="7"/>
      <c r="AB6650" s="7"/>
      <c r="AC6650" s="7"/>
      <c r="AD6650" s="7"/>
      <c r="AE6650" s="7"/>
      <c r="AF6650" s="7"/>
      <c r="AG6650" s="7"/>
      <c r="AH6650" s="7"/>
      <c r="AI6650" s="7"/>
      <c r="AJ6650" s="7"/>
      <c r="AK6650" s="7"/>
      <c r="AL6650" s="7"/>
      <c r="AR6650" s="7"/>
      <c r="AT6650" s="7"/>
      <c r="AV6650" s="7"/>
      <c r="AW6650" s="7"/>
      <c r="AX6650" s="7"/>
      <c r="AY6650" s="7"/>
      <c r="AZ6650" s="7"/>
      <c r="BA6650" s="7"/>
      <c r="BI6650" s="7"/>
    </row>
    <row r="6651" spans="10:61" x14ac:dyDescent="0.2">
      <c r="J6651" s="7"/>
      <c r="K6651" s="7"/>
      <c r="L6651" s="7"/>
      <c r="M6651" s="7"/>
      <c r="N6651" s="7"/>
      <c r="W6651" s="7"/>
      <c r="X6651" s="7"/>
      <c r="Y6651" s="7"/>
      <c r="Z6651" s="7"/>
      <c r="AA6651" s="7"/>
      <c r="AB6651" s="7"/>
      <c r="AC6651" s="7"/>
      <c r="AD6651" s="7"/>
      <c r="AE6651" s="7"/>
      <c r="AF6651" s="7"/>
      <c r="AG6651" s="7"/>
      <c r="AH6651" s="7"/>
      <c r="AI6651" s="7"/>
      <c r="AJ6651" s="7"/>
      <c r="AK6651" s="7"/>
      <c r="AL6651" s="7"/>
      <c r="AR6651" s="7"/>
      <c r="AT6651" s="7"/>
      <c r="AV6651" s="7"/>
      <c r="AW6651" s="7"/>
      <c r="AX6651" s="7"/>
      <c r="AY6651" s="7"/>
      <c r="AZ6651" s="7"/>
      <c r="BA6651" s="7"/>
      <c r="BI6651" s="7"/>
    </row>
    <row r="6652" spans="10:61" x14ac:dyDescent="0.2">
      <c r="J6652" s="7"/>
      <c r="K6652" s="7"/>
      <c r="L6652" s="7"/>
      <c r="M6652" s="7"/>
      <c r="N6652" s="7"/>
      <c r="W6652" s="7"/>
      <c r="X6652" s="7"/>
      <c r="Y6652" s="7"/>
      <c r="Z6652" s="7"/>
      <c r="AA6652" s="7"/>
      <c r="AB6652" s="7"/>
      <c r="AC6652" s="7"/>
      <c r="AD6652" s="7"/>
      <c r="AE6652" s="7"/>
      <c r="AF6652" s="7"/>
      <c r="AG6652" s="7"/>
      <c r="AH6652" s="7"/>
      <c r="AI6652" s="7"/>
      <c r="AJ6652" s="7"/>
      <c r="AK6652" s="7"/>
      <c r="AL6652" s="7"/>
      <c r="AR6652" s="7"/>
      <c r="AT6652" s="7"/>
      <c r="AV6652" s="7"/>
      <c r="AW6652" s="7"/>
      <c r="AX6652" s="7"/>
      <c r="AY6652" s="7"/>
      <c r="AZ6652" s="7"/>
      <c r="BA6652" s="7"/>
      <c r="BI6652" s="7"/>
    </row>
    <row r="6653" spans="10:61" x14ac:dyDescent="0.2">
      <c r="J6653" s="7"/>
      <c r="K6653" s="7"/>
      <c r="L6653" s="7"/>
      <c r="M6653" s="7"/>
      <c r="N6653" s="7"/>
      <c r="W6653" s="7"/>
      <c r="X6653" s="7"/>
      <c r="Y6653" s="7"/>
      <c r="Z6653" s="7"/>
      <c r="AA6653" s="7"/>
      <c r="AB6653" s="7"/>
      <c r="AC6653" s="7"/>
      <c r="AD6653" s="7"/>
      <c r="AE6653" s="7"/>
      <c r="AF6653" s="7"/>
      <c r="AG6653" s="7"/>
      <c r="AH6653" s="7"/>
      <c r="AI6653" s="7"/>
      <c r="AJ6653" s="7"/>
      <c r="AK6653" s="7"/>
      <c r="AL6653" s="7"/>
      <c r="AR6653" s="7"/>
      <c r="AT6653" s="7"/>
      <c r="AV6653" s="7"/>
      <c r="AW6653" s="7"/>
      <c r="AX6653" s="7"/>
      <c r="AY6653" s="7"/>
      <c r="AZ6653" s="7"/>
      <c r="BA6653" s="7"/>
      <c r="BI6653" s="7"/>
    </row>
    <row r="6654" spans="10:61" x14ac:dyDescent="0.2">
      <c r="J6654" s="7"/>
      <c r="K6654" s="7"/>
      <c r="L6654" s="7"/>
      <c r="M6654" s="7"/>
      <c r="N6654" s="7"/>
      <c r="W6654" s="7"/>
      <c r="X6654" s="7"/>
      <c r="Y6654" s="7"/>
      <c r="Z6654" s="7"/>
      <c r="AA6654" s="7"/>
      <c r="AB6654" s="7"/>
      <c r="AC6654" s="7"/>
      <c r="AD6654" s="7"/>
      <c r="AE6654" s="7"/>
      <c r="AF6654" s="7"/>
      <c r="AG6654" s="7"/>
      <c r="AH6654" s="7"/>
      <c r="AI6654" s="7"/>
      <c r="AJ6654" s="7"/>
      <c r="AK6654" s="7"/>
      <c r="AL6654" s="7"/>
      <c r="AR6654" s="7"/>
      <c r="AT6654" s="7"/>
      <c r="AV6654" s="7"/>
      <c r="AW6654" s="7"/>
      <c r="AX6654" s="7"/>
      <c r="AY6654" s="7"/>
      <c r="AZ6654" s="7"/>
      <c r="BA6654" s="7"/>
      <c r="BI6654" s="7"/>
    </row>
    <row r="6655" spans="10:61" x14ac:dyDescent="0.2">
      <c r="J6655" s="7"/>
      <c r="K6655" s="7"/>
      <c r="L6655" s="7"/>
      <c r="M6655" s="7"/>
      <c r="N6655" s="7"/>
      <c r="W6655" s="7"/>
      <c r="X6655" s="7"/>
      <c r="Y6655" s="7"/>
      <c r="Z6655" s="7"/>
      <c r="AA6655" s="7"/>
      <c r="AB6655" s="7"/>
      <c r="AC6655" s="7"/>
      <c r="AD6655" s="7"/>
      <c r="AE6655" s="7"/>
      <c r="AF6655" s="7"/>
      <c r="AG6655" s="7"/>
      <c r="AH6655" s="7"/>
      <c r="AI6655" s="7"/>
      <c r="AJ6655" s="7"/>
      <c r="AK6655" s="7"/>
      <c r="AL6655" s="7"/>
      <c r="AR6655" s="7"/>
      <c r="AT6655" s="7"/>
      <c r="AV6655" s="7"/>
      <c r="AW6655" s="7"/>
      <c r="AX6655" s="7"/>
      <c r="AY6655" s="7"/>
      <c r="AZ6655" s="7"/>
      <c r="BA6655" s="7"/>
      <c r="BI6655" s="7"/>
    </row>
    <row r="6656" spans="10:61" x14ac:dyDescent="0.2">
      <c r="J6656" s="7"/>
      <c r="K6656" s="7"/>
      <c r="L6656" s="7"/>
      <c r="M6656" s="7"/>
      <c r="N6656" s="7"/>
      <c r="W6656" s="7"/>
      <c r="X6656" s="7"/>
      <c r="Y6656" s="7"/>
      <c r="Z6656" s="7"/>
      <c r="AA6656" s="7"/>
      <c r="AB6656" s="7"/>
      <c r="AC6656" s="7"/>
      <c r="AD6656" s="7"/>
      <c r="AE6656" s="7"/>
      <c r="AF6656" s="7"/>
      <c r="AG6656" s="7"/>
      <c r="AH6656" s="7"/>
      <c r="AI6656" s="7"/>
      <c r="AJ6656" s="7"/>
      <c r="AK6656" s="7"/>
      <c r="AL6656" s="7"/>
      <c r="AR6656" s="7"/>
      <c r="AT6656" s="7"/>
      <c r="AV6656" s="7"/>
      <c r="AW6656" s="7"/>
      <c r="AX6656" s="7"/>
      <c r="AY6656" s="7"/>
      <c r="AZ6656" s="7"/>
      <c r="BA6656" s="7"/>
      <c r="BI6656" s="7"/>
    </row>
    <row r="6657" spans="10:61" x14ac:dyDescent="0.2">
      <c r="J6657" s="7"/>
      <c r="K6657" s="7"/>
      <c r="L6657" s="7"/>
      <c r="M6657" s="7"/>
      <c r="N6657" s="7"/>
      <c r="W6657" s="7"/>
      <c r="X6657" s="7"/>
      <c r="Y6657" s="7"/>
      <c r="Z6657" s="7"/>
      <c r="AA6657" s="7"/>
      <c r="AB6657" s="7"/>
      <c r="AC6657" s="7"/>
      <c r="AD6657" s="7"/>
      <c r="AE6657" s="7"/>
      <c r="AF6657" s="7"/>
      <c r="AG6657" s="7"/>
      <c r="AH6657" s="7"/>
      <c r="AI6657" s="7"/>
      <c r="AJ6657" s="7"/>
      <c r="AK6657" s="7"/>
      <c r="AL6657" s="7"/>
      <c r="AR6657" s="7"/>
      <c r="AT6657" s="7"/>
      <c r="AV6657" s="7"/>
      <c r="AW6657" s="7"/>
      <c r="AX6657" s="7"/>
      <c r="AY6657" s="7"/>
      <c r="AZ6657" s="7"/>
      <c r="BA6657" s="7"/>
      <c r="BI6657" s="7"/>
    </row>
    <row r="6658" spans="10:61" x14ac:dyDescent="0.2">
      <c r="J6658" s="7"/>
      <c r="K6658" s="7"/>
      <c r="L6658" s="7"/>
      <c r="M6658" s="7"/>
      <c r="N6658" s="7"/>
      <c r="W6658" s="7"/>
      <c r="X6658" s="7"/>
      <c r="Y6658" s="7"/>
      <c r="Z6658" s="7"/>
      <c r="AA6658" s="7"/>
      <c r="AB6658" s="7"/>
      <c r="AC6658" s="7"/>
      <c r="AD6658" s="7"/>
      <c r="AE6658" s="7"/>
      <c r="AF6658" s="7"/>
      <c r="AG6658" s="7"/>
      <c r="AH6658" s="7"/>
      <c r="AI6658" s="7"/>
      <c r="AJ6658" s="7"/>
      <c r="AK6658" s="7"/>
      <c r="AL6658" s="7"/>
      <c r="AR6658" s="7"/>
      <c r="AT6658" s="7"/>
      <c r="AV6658" s="7"/>
      <c r="AW6658" s="7"/>
      <c r="AX6658" s="7"/>
      <c r="AY6658" s="7"/>
      <c r="AZ6658" s="7"/>
      <c r="BA6658" s="7"/>
      <c r="BI6658" s="7"/>
    </row>
    <row r="6659" spans="10:61" x14ac:dyDescent="0.2">
      <c r="J6659" s="7"/>
      <c r="K6659" s="7"/>
      <c r="L6659" s="7"/>
      <c r="M6659" s="7"/>
      <c r="N6659" s="7"/>
      <c r="W6659" s="7"/>
      <c r="X6659" s="7"/>
      <c r="Y6659" s="7"/>
      <c r="Z6659" s="7"/>
      <c r="AA6659" s="7"/>
      <c r="AB6659" s="7"/>
      <c r="AC6659" s="7"/>
      <c r="AD6659" s="7"/>
      <c r="AE6659" s="7"/>
      <c r="AF6659" s="7"/>
      <c r="AG6659" s="7"/>
      <c r="AH6659" s="7"/>
      <c r="AI6659" s="7"/>
      <c r="AJ6659" s="7"/>
      <c r="AK6659" s="7"/>
      <c r="AL6659" s="7"/>
      <c r="AR6659" s="7"/>
      <c r="AT6659" s="7"/>
      <c r="AV6659" s="7"/>
      <c r="AW6659" s="7"/>
      <c r="AX6659" s="7"/>
      <c r="AY6659" s="7"/>
      <c r="AZ6659" s="7"/>
      <c r="BA6659" s="7"/>
      <c r="BI6659" s="7"/>
    </row>
    <row r="6660" spans="10:61" x14ac:dyDescent="0.2">
      <c r="J6660" s="7"/>
      <c r="K6660" s="7"/>
      <c r="L6660" s="7"/>
      <c r="M6660" s="7"/>
      <c r="N6660" s="7"/>
      <c r="W6660" s="7"/>
      <c r="X6660" s="7"/>
      <c r="Y6660" s="7"/>
      <c r="Z6660" s="7"/>
      <c r="AA6660" s="7"/>
      <c r="AB6660" s="7"/>
      <c r="AC6660" s="7"/>
      <c r="AD6660" s="7"/>
      <c r="AE6660" s="7"/>
      <c r="AF6660" s="7"/>
      <c r="AG6660" s="7"/>
      <c r="AH6660" s="7"/>
      <c r="AI6660" s="7"/>
      <c r="AJ6660" s="7"/>
      <c r="AK6660" s="7"/>
      <c r="AL6660" s="7"/>
      <c r="AR6660" s="7"/>
      <c r="AT6660" s="7"/>
      <c r="AV6660" s="7"/>
      <c r="AW6660" s="7"/>
      <c r="AX6660" s="7"/>
      <c r="AY6660" s="7"/>
      <c r="AZ6660" s="7"/>
      <c r="BA6660" s="7"/>
      <c r="BI6660" s="7"/>
    </row>
    <row r="6661" spans="10:61" x14ac:dyDescent="0.2">
      <c r="J6661" s="7"/>
      <c r="K6661" s="7"/>
      <c r="L6661" s="7"/>
      <c r="M6661" s="7"/>
      <c r="N6661" s="7"/>
      <c r="W6661" s="7"/>
      <c r="X6661" s="7"/>
      <c r="Y6661" s="7"/>
      <c r="Z6661" s="7"/>
      <c r="AA6661" s="7"/>
      <c r="AB6661" s="7"/>
      <c r="AC6661" s="7"/>
      <c r="AD6661" s="7"/>
      <c r="AE6661" s="7"/>
      <c r="AF6661" s="7"/>
      <c r="AG6661" s="7"/>
      <c r="AH6661" s="7"/>
      <c r="AI6661" s="7"/>
      <c r="AJ6661" s="7"/>
      <c r="AK6661" s="7"/>
      <c r="AL6661" s="7"/>
      <c r="AR6661" s="7"/>
      <c r="AT6661" s="7"/>
      <c r="AV6661" s="7"/>
      <c r="AW6661" s="7"/>
      <c r="AX6661" s="7"/>
      <c r="AY6661" s="7"/>
      <c r="AZ6661" s="7"/>
      <c r="BA6661" s="7"/>
      <c r="BI6661" s="7"/>
    </row>
    <row r="6662" spans="10:61" x14ac:dyDescent="0.2">
      <c r="J6662" s="7"/>
      <c r="K6662" s="7"/>
      <c r="L6662" s="7"/>
      <c r="M6662" s="7"/>
      <c r="N6662" s="7"/>
      <c r="W6662" s="7"/>
      <c r="X6662" s="7"/>
      <c r="Y6662" s="7"/>
      <c r="Z6662" s="7"/>
      <c r="AA6662" s="7"/>
      <c r="AB6662" s="7"/>
      <c r="AC6662" s="7"/>
      <c r="AD6662" s="7"/>
      <c r="AE6662" s="7"/>
      <c r="AF6662" s="7"/>
      <c r="AG6662" s="7"/>
      <c r="AH6662" s="7"/>
      <c r="AI6662" s="7"/>
      <c r="AJ6662" s="7"/>
      <c r="AK6662" s="7"/>
      <c r="AL6662" s="7"/>
      <c r="AR6662" s="7"/>
      <c r="AT6662" s="7"/>
      <c r="AV6662" s="7"/>
      <c r="AW6662" s="7"/>
      <c r="AX6662" s="7"/>
      <c r="AY6662" s="7"/>
      <c r="AZ6662" s="7"/>
      <c r="BA6662" s="7"/>
      <c r="BI6662" s="7"/>
    </row>
    <row r="6663" spans="10:61" x14ac:dyDescent="0.2">
      <c r="J6663" s="7"/>
      <c r="K6663" s="7"/>
      <c r="L6663" s="7"/>
      <c r="M6663" s="7"/>
      <c r="N6663" s="7"/>
      <c r="W6663" s="7"/>
      <c r="X6663" s="7"/>
      <c r="Y6663" s="7"/>
      <c r="Z6663" s="7"/>
      <c r="AA6663" s="7"/>
      <c r="AB6663" s="7"/>
      <c r="AC6663" s="7"/>
      <c r="AD6663" s="7"/>
      <c r="AE6663" s="7"/>
      <c r="AF6663" s="7"/>
      <c r="AG6663" s="7"/>
      <c r="AH6663" s="7"/>
      <c r="AI6663" s="7"/>
      <c r="AJ6663" s="7"/>
      <c r="AK6663" s="7"/>
      <c r="AL6663" s="7"/>
      <c r="AR6663" s="7"/>
      <c r="AT6663" s="7"/>
      <c r="AV6663" s="7"/>
      <c r="AW6663" s="7"/>
      <c r="AX6663" s="7"/>
      <c r="AY6663" s="7"/>
      <c r="AZ6663" s="7"/>
      <c r="BA6663" s="7"/>
      <c r="BI6663" s="7"/>
    </row>
    <row r="6664" spans="10:61" x14ac:dyDescent="0.2">
      <c r="J6664" s="7"/>
      <c r="K6664" s="7"/>
      <c r="L6664" s="7"/>
      <c r="M6664" s="7"/>
      <c r="N6664" s="7"/>
      <c r="W6664" s="7"/>
      <c r="X6664" s="7"/>
      <c r="Y6664" s="7"/>
      <c r="Z6664" s="7"/>
      <c r="AA6664" s="7"/>
      <c r="AB6664" s="7"/>
      <c r="AC6664" s="7"/>
      <c r="AD6664" s="7"/>
      <c r="AE6664" s="7"/>
      <c r="AF6664" s="7"/>
      <c r="AG6664" s="7"/>
      <c r="AH6664" s="7"/>
      <c r="AI6664" s="7"/>
      <c r="AJ6664" s="7"/>
      <c r="AK6664" s="7"/>
      <c r="AL6664" s="7"/>
      <c r="AR6664" s="7"/>
      <c r="AT6664" s="7"/>
      <c r="AV6664" s="7"/>
      <c r="AW6664" s="7"/>
      <c r="AX6664" s="7"/>
      <c r="AY6664" s="7"/>
      <c r="AZ6664" s="7"/>
      <c r="BA6664" s="7"/>
      <c r="BI6664" s="7"/>
    </row>
    <row r="6665" spans="10:61" x14ac:dyDescent="0.2">
      <c r="J6665" s="7"/>
      <c r="K6665" s="7"/>
      <c r="L6665" s="7"/>
      <c r="M6665" s="7"/>
      <c r="N6665" s="7"/>
      <c r="W6665" s="7"/>
      <c r="X6665" s="7"/>
      <c r="Y6665" s="7"/>
      <c r="Z6665" s="7"/>
      <c r="AA6665" s="7"/>
      <c r="AB6665" s="7"/>
      <c r="AC6665" s="7"/>
      <c r="AD6665" s="7"/>
      <c r="AE6665" s="7"/>
      <c r="AF6665" s="7"/>
      <c r="AG6665" s="7"/>
      <c r="AH6665" s="7"/>
      <c r="AI6665" s="7"/>
      <c r="AJ6665" s="7"/>
      <c r="AK6665" s="7"/>
      <c r="AL6665" s="7"/>
      <c r="AR6665" s="7"/>
      <c r="AT6665" s="7"/>
      <c r="AV6665" s="7"/>
      <c r="AW6665" s="7"/>
      <c r="AX6665" s="7"/>
      <c r="AY6665" s="7"/>
      <c r="AZ6665" s="7"/>
      <c r="BA6665" s="7"/>
      <c r="BI6665" s="7"/>
    </row>
    <row r="6666" spans="10:61" x14ac:dyDescent="0.2">
      <c r="J6666" s="7"/>
      <c r="K6666" s="7"/>
      <c r="L6666" s="7"/>
      <c r="M6666" s="7"/>
      <c r="N6666" s="7"/>
      <c r="W6666" s="7"/>
      <c r="X6666" s="7"/>
      <c r="Y6666" s="7"/>
      <c r="Z6666" s="7"/>
      <c r="AA6666" s="7"/>
      <c r="AB6666" s="7"/>
      <c r="AC6666" s="7"/>
      <c r="AD6666" s="7"/>
      <c r="AE6666" s="7"/>
      <c r="AF6666" s="7"/>
      <c r="AG6666" s="7"/>
      <c r="AH6666" s="7"/>
      <c r="AI6666" s="7"/>
      <c r="AJ6666" s="7"/>
      <c r="AK6666" s="7"/>
      <c r="AL6666" s="7"/>
      <c r="AR6666" s="7"/>
      <c r="AT6666" s="7"/>
      <c r="AV6666" s="7"/>
      <c r="AW6666" s="7"/>
      <c r="AX6666" s="7"/>
      <c r="AY6666" s="7"/>
      <c r="AZ6666" s="7"/>
      <c r="BA6666" s="7"/>
      <c r="BI6666" s="7"/>
    </row>
    <row r="6667" spans="10:61" x14ac:dyDescent="0.2">
      <c r="J6667" s="7"/>
      <c r="K6667" s="7"/>
      <c r="L6667" s="7"/>
      <c r="M6667" s="7"/>
      <c r="N6667" s="7"/>
      <c r="W6667" s="7"/>
      <c r="X6667" s="7"/>
      <c r="Y6667" s="7"/>
      <c r="Z6667" s="7"/>
      <c r="AA6667" s="7"/>
      <c r="AB6667" s="7"/>
      <c r="AC6667" s="7"/>
      <c r="AD6667" s="7"/>
      <c r="AE6667" s="7"/>
      <c r="AF6667" s="7"/>
      <c r="AG6667" s="7"/>
      <c r="AH6667" s="7"/>
      <c r="AI6667" s="7"/>
      <c r="AJ6667" s="7"/>
      <c r="AK6667" s="7"/>
      <c r="AL6667" s="7"/>
      <c r="AR6667" s="7"/>
      <c r="AT6667" s="7"/>
      <c r="AV6667" s="7"/>
      <c r="AW6667" s="7"/>
      <c r="AX6667" s="7"/>
      <c r="AY6667" s="7"/>
      <c r="AZ6667" s="7"/>
      <c r="BA6667" s="7"/>
      <c r="BI6667" s="7"/>
    </row>
    <row r="6668" spans="10:61" x14ac:dyDescent="0.2">
      <c r="J6668" s="7"/>
      <c r="K6668" s="7"/>
      <c r="L6668" s="7"/>
      <c r="M6668" s="7"/>
      <c r="N6668" s="7"/>
      <c r="W6668" s="7"/>
      <c r="X6668" s="7"/>
      <c r="Y6668" s="7"/>
      <c r="Z6668" s="7"/>
      <c r="AA6668" s="7"/>
      <c r="AB6668" s="7"/>
      <c r="AC6668" s="7"/>
      <c r="AD6668" s="7"/>
      <c r="AE6668" s="7"/>
      <c r="AF6668" s="7"/>
      <c r="AG6668" s="7"/>
      <c r="AH6668" s="7"/>
      <c r="AI6668" s="7"/>
      <c r="AJ6668" s="7"/>
      <c r="AK6668" s="7"/>
      <c r="AL6668" s="7"/>
      <c r="AR6668" s="7"/>
      <c r="AT6668" s="7"/>
      <c r="AV6668" s="7"/>
      <c r="AW6668" s="7"/>
      <c r="AX6668" s="7"/>
      <c r="AY6668" s="7"/>
      <c r="AZ6668" s="7"/>
      <c r="BA6668" s="7"/>
      <c r="BI6668" s="7"/>
    </row>
    <row r="6669" spans="10:61" x14ac:dyDescent="0.2">
      <c r="J6669" s="7"/>
      <c r="K6669" s="7"/>
      <c r="L6669" s="7"/>
      <c r="M6669" s="7"/>
      <c r="N6669" s="7"/>
      <c r="W6669" s="7"/>
      <c r="X6669" s="7"/>
      <c r="Y6669" s="7"/>
      <c r="Z6669" s="7"/>
      <c r="AA6669" s="7"/>
      <c r="AB6669" s="7"/>
      <c r="AC6669" s="7"/>
      <c r="AD6669" s="7"/>
      <c r="AE6669" s="7"/>
      <c r="AF6669" s="7"/>
      <c r="AG6669" s="7"/>
      <c r="AH6669" s="7"/>
      <c r="AI6669" s="7"/>
      <c r="AJ6669" s="7"/>
      <c r="AK6669" s="7"/>
      <c r="AL6669" s="7"/>
      <c r="AR6669" s="7"/>
      <c r="AT6669" s="7"/>
      <c r="AV6669" s="7"/>
      <c r="AW6669" s="7"/>
      <c r="AX6669" s="7"/>
      <c r="AY6669" s="7"/>
      <c r="AZ6669" s="7"/>
      <c r="BA6669" s="7"/>
      <c r="BI6669" s="7"/>
    </row>
    <row r="6670" spans="10:61" x14ac:dyDescent="0.2">
      <c r="J6670" s="7"/>
      <c r="K6670" s="7"/>
      <c r="L6670" s="7"/>
      <c r="M6670" s="7"/>
      <c r="N6670" s="7"/>
      <c r="W6670" s="7"/>
      <c r="X6670" s="7"/>
      <c r="Y6670" s="7"/>
      <c r="Z6670" s="7"/>
      <c r="AA6670" s="7"/>
      <c r="AB6670" s="7"/>
      <c r="AC6670" s="7"/>
      <c r="AD6670" s="7"/>
      <c r="AE6670" s="7"/>
      <c r="AF6670" s="7"/>
      <c r="AG6670" s="7"/>
      <c r="AH6670" s="7"/>
      <c r="AI6670" s="7"/>
      <c r="AJ6670" s="7"/>
      <c r="AK6670" s="7"/>
      <c r="AL6670" s="7"/>
      <c r="AR6670" s="7"/>
      <c r="AT6670" s="7"/>
      <c r="AV6670" s="7"/>
      <c r="AW6670" s="7"/>
      <c r="AX6670" s="7"/>
      <c r="AY6670" s="7"/>
      <c r="AZ6670" s="7"/>
      <c r="BA6670" s="7"/>
      <c r="BI6670" s="7"/>
    </row>
    <row r="6671" spans="10:61" x14ac:dyDescent="0.2">
      <c r="J6671" s="7"/>
      <c r="K6671" s="7"/>
      <c r="L6671" s="7"/>
      <c r="M6671" s="7"/>
      <c r="N6671" s="7"/>
      <c r="W6671" s="7"/>
      <c r="X6671" s="7"/>
      <c r="Y6671" s="7"/>
      <c r="Z6671" s="7"/>
      <c r="AA6671" s="7"/>
      <c r="AB6671" s="7"/>
      <c r="AC6671" s="7"/>
      <c r="AD6671" s="7"/>
      <c r="AE6671" s="7"/>
      <c r="AF6671" s="7"/>
      <c r="AG6671" s="7"/>
      <c r="AH6671" s="7"/>
      <c r="AI6671" s="7"/>
      <c r="AJ6671" s="7"/>
      <c r="AK6671" s="7"/>
      <c r="AL6671" s="7"/>
      <c r="AR6671" s="7"/>
      <c r="AT6671" s="7"/>
      <c r="AV6671" s="7"/>
      <c r="AW6671" s="7"/>
      <c r="AX6671" s="7"/>
      <c r="AY6671" s="7"/>
      <c r="AZ6671" s="7"/>
      <c r="BA6671" s="7"/>
      <c r="BI6671" s="7"/>
    </row>
    <row r="6672" spans="10:61" x14ac:dyDescent="0.2">
      <c r="J6672" s="7"/>
      <c r="K6672" s="7"/>
      <c r="L6672" s="7"/>
      <c r="M6672" s="7"/>
      <c r="N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  <c r="AG6672" s="7"/>
      <c r="AH6672" s="7"/>
      <c r="AI6672" s="7"/>
      <c r="AJ6672" s="7"/>
      <c r="AK6672" s="7"/>
      <c r="AL6672" s="7"/>
      <c r="AR6672" s="7"/>
      <c r="AT6672" s="7"/>
      <c r="AV6672" s="7"/>
      <c r="AW6672" s="7"/>
      <c r="AX6672" s="7"/>
      <c r="AY6672" s="7"/>
      <c r="AZ6672" s="7"/>
      <c r="BA6672" s="7"/>
      <c r="BI6672" s="7"/>
    </row>
    <row r="6673" spans="10:61" x14ac:dyDescent="0.2">
      <c r="J6673" s="7"/>
      <c r="K6673" s="7"/>
      <c r="L6673" s="7"/>
      <c r="M6673" s="7"/>
      <c r="N6673" s="7"/>
      <c r="W6673" s="7"/>
      <c r="X6673" s="7"/>
      <c r="Y6673" s="7"/>
      <c r="Z6673" s="7"/>
      <c r="AA6673" s="7"/>
      <c r="AB6673" s="7"/>
      <c r="AC6673" s="7"/>
      <c r="AD6673" s="7"/>
      <c r="AE6673" s="7"/>
      <c r="AF6673" s="7"/>
      <c r="AG6673" s="7"/>
      <c r="AH6673" s="7"/>
      <c r="AI6673" s="7"/>
      <c r="AJ6673" s="7"/>
      <c r="AK6673" s="7"/>
      <c r="AL6673" s="7"/>
      <c r="AR6673" s="7"/>
      <c r="AT6673" s="7"/>
      <c r="AV6673" s="7"/>
      <c r="AW6673" s="7"/>
      <c r="AX6673" s="7"/>
      <c r="AY6673" s="7"/>
      <c r="AZ6673" s="7"/>
      <c r="BA6673" s="7"/>
      <c r="BI6673" s="7"/>
    </row>
    <row r="6674" spans="10:61" x14ac:dyDescent="0.2">
      <c r="J6674" s="7"/>
      <c r="K6674" s="7"/>
      <c r="L6674" s="7"/>
      <c r="M6674" s="7"/>
      <c r="N6674" s="7"/>
      <c r="W6674" s="7"/>
      <c r="X6674" s="7"/>
      <c r="Y6674" s="7"/>
      <c r="Z6674" s="7"/>
      <c r="AA6674" s="7"/>
      <c r="AB6674" s="7"/>
      <c r="AC6674" s="7"/>
      <c r="AD6674" s="7"/>
      <c r="AE6674" s="7"/>
      <c r="AF6674" s="7"/>
      <c r="AG6674" s="7"/>
      <c r="AH6674" s="7"/>
      <c r="AI6674" s="7"/>
      <c r="AJ6674" s="7"/>
      <c r="AK6674" s="7"/>
      <c r="AL6674" s="7"/>
      <c r="AR6674" s="7"/>
      <c r="AT6674" s="7"/>
      <c r="AV6674" s="7"/>
      <c r="AW6674" s="7"/>
      <c r="AX6674" s="7"/>
      <c r="AY6674" s="7"/>
      <c r="AZ6674" s="7"/>
      <c r="BA6674" s="7"/>
      <c r="BI6674" s="7"/>
    </row>
    <row r="6675" spans="10:61" x14ac:dyDescent="0.2">
      <c r="J6675" s="7"/>
      <c r="K6675" s="7"/>
      <c r="L6675" s="7"/>
      <c r="M6675" s="7"/>
      <c r="N6675" s="7"/>
      <c r="W6675" s="7"/>
      <c r="X6675" s="7"/>
      <c r="Y6675" s="7"/>
      <c r="Z6675" s="7"/>
      <c r="AA6675" s="7"/>
      <c r="AB6675" s="7"/>
      <c r="AC6675" s="7"/>
      <c r="AD6675" s="7"/>
      <c r="AE6675" s="7"/>
      <c r="AF6675" s="7"/>
      <c r="AG6675" s="7"/>
      <c r="AH6675" s="7"/>
      <c r="AI6675" s="7"/>
      <c r="AJ6675" s="7"/>
      <c r="AK6675" s="7"/>
      <c r="AL6675" s="7"/>
      <c r="AR6675" s="7"/>
      <c r="AT6675" s="7"/>
      <c r="AV6675" s="7"/>
      <c r="AW6675" s="7"/>
      <c r="AX6675" s="7"/>
      <c r="AY6675" s="7"/>
      <c r="AZ6675" s="7"/>
      <c r="BA6675" s="7"/>
      <c r="BI6675" s="7"/>
    </row>
    <row r="6676" spans="10:61" x14ac:dyDescent="0.2">
      <c r="J6676" s="7"/>
      <c r="K6676" s="7"/>
      <c r="L6676" s="7"/>
      <c r="M6676" s="7"/>
      <c r="N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  <c r="AG6676" s="7"/>
      <c r="AH6676" s="7"/>
      <c r="AI6676" s="7"/>
      <c r="AJ6676" s="7"/>
      <c r="AK6676" s="7"/>
      <c r="AL6676" s="7"/>
      <c r="AR6676" s="7"/>
      <c r="AT6676" s="7"/>
      <c r="AV6676" s="7"/>
      <c r="AW6676" s="7"/>
      <c r="AX6676" s="7"/>
      <c r="AY6676" s="7"/>
      <c r="AZ6676" s="7"/>
      <c r="BA6676" s="7"/>
      <c r="BI6676" s="7"/>
    </row>
    <row r="6677" spans="10:61" x14ac:dyDescent="0.2">
      <c r="J6677" s="7"/>
      <c r="K6677" s="7"/>
      <c r="L6677" s="7"/>
      <c r="M6677" s="7"/>
      <c r="N6677" s="7"/>
      <c r="W6677" s="7"/>
      <c r="X6677" s="7"/>
      <c r="Y6677" s="7"/>
      <c r="Z6677" s="7"/>
      <c r="AA6677" s="7"/>
      <c r="AB6677" s="7"/>
      <c r="AC6677" s="7"/>
      <c r="AD6677" s="7"/>
      <c r="AE6677" s="7"/>
      <c r="AF6677" s="7"/>
      <c r="AG6677" s="7"/>
      <c r="AH6677" s="7"/>
      <c r="AI6677" s="7"/>
      <c r="AJ6677" s="7"/>
      <c r="AK6677" s="7"/>
      <c r="AL6677" s="7"/>
      <c r="AR6677" s="7"/>
      <c r="AT6677" s="7"/>
      <c r="AV6677" s="7"/>
      <c r="AW6677" s="7"/>
      <c r="AX6677" s="7"/>
      <c r="AY6677" s="7"/>
      <c r="AZ6677" s="7"/>
      <c r="BA6677" s="7"/>
      <c r="BI6677" s="7"/>
    </row>
    <row r="6678" spans="10:61" x14ac:dyDescent="0.2">
      <c r="J6678" s="7"/>
      <c r="K6678" s="7"/>
      <c r="L6678" s="7"/>
      <c r="M6678" s="7"/>
      <c r="N6678" s="7"/>
      <c r="W6678" s="7"/>
      <c r="X6678" s="7"/>
      <c r="Y6678" s="7"/>
      <c r="Z6678" s="7"/>
      <c r="AA6678" s="7"/>
      <c r="AB6678" s="7"/>
      <c r="AC6678" s="7"/>
      <c r="AD6678" s="7"/>
      <c r="AE6678" s="7"/>
      <c r="AF6678" s="7"/>
      <c r="AG6678" s="7"/>
      <c r="AH6678" s="7"/>
      <c r="AI6678" s="7"/>
      <c r="AJ6678" s="7"/>
      <c r="AK6678" s="7"/>
      <c r="AL6678" s="7"/>
      <c r="AR6678" s="7"/>
      <c r="AT6678" s="7"/>
      <c r="AV6678" s="7"/>
      <c r="AW6678" s="7"/>
      <c r="AX6678" s="7"/>
      <c r="AY6678" s="7"/>
      <c r="AZ6678" s="7"/>
      <c r="BA6678" s="7"/>
      <c r="BI6678" s="7"/>
    </row>
    <row r="6679" spans="10:61" x14ac:dyDescent="0.2">
      <c r="J6679" s="7"/>
      <c r="K6679" s="7"/>
      <c r="L6679" s="7"/>
      <c r="M6679" s="7"/>
      <c r="N6679" s="7"/>
      <c r="W6679" s="7"/>
      <c r="X6679" s="7"/>
      <c r="Y6679" s="7"/>
      <c r="Z6679" s="7"/>
      <c r="AA6679" s="7"/>
      <c r="AB6679" s="7"/>
      <c r="AC6679" s="7"/>
      <c r="AD6679" s="7"/>
      <c r="AE6679" s="7"/>
      <c r="AF6679" s="7"/>
      <c r="AG6679" s="7"/>
      <c r="AH6679" s="7"/>
      <c r="AI6679" s="7"/>
      <c r="AJ6679" s="7"/>
      <c r="AK6679" s="7"/>
      <c r="AL6679" s="7"/>
      <c r="AR6679" s="7"/>
      <c r="AT6679" s="7"/>
      <c r="AV6679" s="7"/>
      <c r="AW6679" s="7"/>
      <c r="AX6679" s="7"/>
      <c r="AY6679" s="7"/>
      <c r="AZ6679" s="7"/>
      <c r="BA6679" s="7"/>
      <c r="BI6679" s="7"/>
    </row>
    <row r="6680" spans="10:61" x14ac:dyDescent="0.2">
      <c r="J6680" s="7"/>
      <c r="K6680" s="7"/>
      <c r="L6680" s="7"/>
      <c r="M6680" s="7"/>
      <c r="N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  <c r="AG6680" s="7"/>
      <c r="AH6680" s="7"/>
      <c r="AI6680" s="7"/>
      <c r="AJ6680" s="7"/>
      <c r="AK6680" s="7"/>
      <c r="AL6680" s="7"/>
      <c r="AR6680" s="7"/>
      <c r="AT6680" s="7"/>
      <c r="AV6680" s="7"/>
      <c r="AW6680" s="7"/>
      <c r="AX6680" s="7"/>
      <c r="AY6680" s="7"/>
      <c r="AZ6680" s="7"/>
      <c r="BA6680" s="7"/>
      <c r="BI6680" s="7"/>
    </row>
    <row r="6681" spans="10:61" x14ac:dyDescent="0.2">
      <c r="J6681" s="7"/>
      <c r="K6681" s="7"/>
      <c r="L6681" s="7"/>
      <c r="M6681" s="7"/>
      <c r="N6681" s="7"/>
      <c r="W6681" s="7"/>
      <c r="X6681" s="7"/>
      <c r="Y6681" s="7"/>
      <c r="Z6681" s="7"/>
      <c r="AA6681" s="7"/>
      <c r="AB6681" s="7"/>
      <c r="AC6681" s="7"/>
      <c r="AD6681" s="7"/>
      <c r="AE6681" s="7"/>
      <c r="AF6681" s="7"/>
      <c r="AG6681" s="7"/>
      <c r="AH6681" s="7"/>
      <c r="AI6681" s="7"/>
      <c r="AJ6681" s="7"/>
      <c r="AK6681" s="7"/>
      <c r="AL6681" s="7"/>
      <c r="AR6681" s="7"/>
      <c r="AT6681" s="7"/>
      <c r="AV6681" s="7"/>
      <c r="AW6681" s="7"/>
      <c r="AX6681" s="7"/>
      <c r="AY6681" s="7"/>
      <c r="AZ6681" s="7"/>
      <c r="BA6681" s="7"/>
      <c r="BI6681" s="7"/>
    </row>
    <row r="6682" spans="10:61" x14ac:dyDescent="0.2">
      <c r="J6682" s="7"/>
      <c r="K6682" s="7"/>
      <c r="L6682" s="7"/>
      <c r="M6682" s="7"/>
      <c r="N6682" s="7"/>
      <c r="W6682" s="7"/>
      <c r="X6682" s="7"/>
      <c r="Y6682" s="7"/>
      <c r="Z6682" s="7"/>
      <c r="AA6682" s="7"/>
      <c r="AB6682" s="7"/>
      <c r="AC6682" s="7"/>
      <c r="AD6682" s="7"/>
      <c r="AE6682" s="7"/>
      <c r="AF6682" s="7"/>
      <c r="AG6682" s="7"/>
      <c r="AH6682" s="7"/>
      <c r="AI6682" s="7"/>
      <c r="AJ6682" s="7"/>
      <c r="AK6682" s="7"/>
      <c r="AL6682" s="7"/>
      <c r="AR6682" s="7"/>
      <c r="AT6682" s="7"/>
      <c r="AV6682" s="7"/>
      <c r="AW6682" s="7"/>
      <c r="AX6682" s="7"/>
      <c r="AY6682" s="7"/>
      <c r="AZ6682" s="7"/>
      <c r="BA6682" s="7"/>
      <c r="BI6682" s="7"/>
    </row>
    <row r="6683" spans="10:61" x14ac:dyDescent="0.2">
      <c r="J6683" s="7"/>
      <c r="K6683" s="7"/>
      <c r="L6683" s="7"/>
      <c r="M6683" s="7"/>
      <c r="N6683" s="7"/>
      <c r="W6683" s="7"/>
      <c r="X6683" s="7"/>
      <c r="Y6683" s="7"/>
      <c r="Z6683" s="7"/>
      <c r="AA6683" s="7"/>
      <c r="AB6683" s="7"/>
      <c r="AC6683" s="7"/>
      <c r="AD6683" s="7"/>
      <c r="AE6683" s="7"/>
      <c r="AF6683" s="7"/>
      <c r="AG6683" s="7"/>
      <c r="AH6683" s="7"/>
      <c r="AI6683" s="7"/>
      <c r="AJ6683" s="7"/>
      <c r="AK6683" s="7"/>
      <c r="AL6683" s="7"/>
      <c r="AR6683" s="7"/>
      <c r="AT6683" s="7"/>
      <c r="AV6683" s="7"/>
      <c r="AW6683" s="7"/>
      <c r="AX6683" s="7"/>
      <c r="AY6683" s="7"/>
      <c r="AZ6683" s="7"/>
      <c r="BA6683" s="7"/>
      <c r="BI6683" s="7"/>
    </row>
    <row r="6684" spans="10:61" x14ac:dyDescent="0.2">
      <c r="J6684" s="7"/>
      <c r="K6684" s="7"/>
      <c r="L6684" s="7"/>
      <c r="M6684" s="7"/>
      <c r="N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  <c r="AG6684" s="7"/>
      <c r="AH6684" s="7"/>
      <c r="AI6684" s="7"/>
      <c r="AJ6684" s="7"/>
      <c r="AK6684" s="7"/>
      <c r="AL6684" s="7"/>
      <c r="AR6684" s="7"/>
      <c r="AT6684" s="7"/>
      <c r="AV6684" s="7"/>
      <c r="AW6684" s="7"/>
      <c r="AX6684" s="7"/>
      <c r="AY6684" s="7"/>
      <c r="AZ6684" s="7"/>
      <c r="BA6684" s="7"/>
      <c r="BI6684" s="7"/>
    </row>
    <row r="6685" spans="10:61" x14ac:dyDescent="0.2">
      <c r="J6685" s="7"/>
      <c r="K6685" s="7"/>
      <c r="L6685" s="7"/>
      <c r="M6685" s="7"/>
      <c r="N6685" s="7"/>
      <c r="W6685" s="7"/>
      <c r="X6685" s="7"/>
      <c r="Y6685" s="7"/>
      <c r="Z6685" s="7"/>
      <c r="AA6685" s="7"/>
      <c r="AB6685" s="7"/>
      <c r="AC6685" s="7"/>
      <c r="AD6685" s="7"/>
      <c r="AE6685" s="7"/>
      <c r="AF6685" s="7"/>
      <c r="AG6685" s="7"/>
      <c r="AH6685" s="7"/>
      <c r="AI6685" s="7"/>
      <c r="AJ6685" s="7"/>
      <c r="AK6685" s="7"/>
      <c r="AL6685" s="7"/>
      <c r="AR6685" s="7"/>
      <c r="AT6685" s="7"/>
      <c r="AV6685" s="7"/>
      <c r="AW6685" s="7"/>
      <c r="AX6685" s="7"/>
      <c r="AY6685" s="7"/>
      <c r="AZ6685" s="7"/>
      <c r="BA6685" s="7"/>
      <c r="BI6685" s="7"/>
    </row>
    <row r="6686" spans="10:61" x14ac:dyDescent="0.2">
      <c r="J6686" s="7"/>
      <c r="K6686" s="7"/>
      <c r="L6686" s="7"/>
      <c r="M6686" s="7"/>
      <c r="N6686" s="7"/>
      <c r="W6686" s="7"/>
      <c r="X6686" s="7"/>
      <c r="Y6686" s="7"/>
      <c r="Z6686" s="7"/>
      <c r="AA6686" s="7"/>
      <c r="AB6686" s="7"/>
      <c r="AC6686" s="7"/>
      <c r="AD6686" s="7"/>
      <c r="AE6686" s="7"/>
      <c r="AF6686" s="7"/>
      <c r="AG6686" s="7"/>
      <c r="AH6686" s="7"/>
      <c r="AI6686" s="7"/>
      <c r="AJ6686" s="7"/>
      <c r="AK6686" s="7"/>
      <c r="AL6686" s="7"/>
      <c r="AR6686" s="7"/>
      <c r="AT6686" s="7"/>
      <c r="AV6686" s="7"/>
      <c r="AW6686" s="7"/>
      <c r="AX6686" s="7"/>
      <c r="AY6686" s="7"/>
      <c r="AZ6686" s="7"/>
      <c r="BA6686" s="7"/>
      <c r="BI6686" s="7"/>
    </row>
    <row r="6687" spans="10:61" x14ac:dyDescent="0.2">
      <c r="J6687" s="7"/>
      <c r="K6687" s="7"/>
      <c r="L6687" s="7"/>
      <c r="M6687" s="7"/>
      <c r="N6687" s="7"/>
      <c r="W6687" s="7"/>
      <c r="X6687" s="7"/>
      <c r="Y6687" s="7"/>
      <c r="Z6687" s="7"/>
      <c r="AA6687" s="7"/>
      <c r="AB6687" s="7"/>
      <c r="AC6687" s="7"/>
      <c r="AD6687" s="7"/>
      <c r="AE6687" s="7"/>
      <c r="AF6687" s="7"/>
      <c r="AG6687" s="7"/>
      <c r="AH6687" s="7"/>
      <c r="AI6687" s="7"/>
      <c r="AJ6687" s="7"/>
      <c r="AK6687" s="7"/>
      <c r="AL6687" s="7"/>
      <c r="AR6687" s="7"/>
      <c r="AT6687" s="7"/>
      <c r="AV6687" s="7"/>
      <c r="AW6687" s="7"/>
      <c r="AX6687" s="7"/>
      <c r="AY6687" s="7"/>
      <c r="AZ6687" s="7"/>
      <c r="BA6687" s="7"/>
      <c r="BI6687" s="7"/>
    </row>
    <row r="6688" spans="10:61" x14ac:dyDescent="0.2">
      <c r="J6688" s="7"/>
      <c r="K6688" s="7"/>
      <c r="L6688" s="7"/>
      <c r="M6688" s="7"/>
      <c r="N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  <c r="AG6688" s="7"/>
      <c r="AH6688" s="7"/>
      <c r="AI6688" s="7"/>
      <c r="AJ6688" s="7"/>
      <c r="AK6688" s="7"/>
      <c r="AL6688" s="7"/>
      <c r="AR6688" s="7"/>
      <c r="AT6688" s="7"/>
      <c r="AV6688" s="7"/>
      <c r="AW6688" s="7"/>
      <c r="AX6688" s="7"/>
      <c r="AY6688" s="7"/>
      <c r="AZ6688" s="7"/>
      <c r="BA6688" s="7"/>
      <c r="BI6688" s="7"/>
    </row>
    <row r="6689" spans="10:61" x14ac:dyDescent="0.2">
      <c r="J6689" s="7"/>
      <c r="K6689" s="7"/>
      <c r="L6689" s="7"/>
      <c r="M6689" s="7"/>
      <c r="N6689" s="7"/>
      <c r="W6689" s="7"/>
      <c r="X6689" s="7"/>
      <c r="Y6689" s="7"/>
      <c r="Z6689" s="7"/>
      <c r="AA6689" s="7"/>
      <c r="AB6689" s="7"/>
      <c r="AC6689" s="7"/>
      <c r="AD6689" s="7"/>
      <c r="AE6689" s="7"/>
      <c r="AF6689" s="7"/>
      <c r="AG6689" s="7"/>
      <c r="AH6689" s="7"/>
      <c r="AI6689" s="7"/>
      <c r="AJ6689" s="7"/>
      <c r="AK6689" s="7"/>
      <c r="AL6689" s="7"/>
      <c r="AR6689" s="7"/>
      <c r="AT6689" s="7"/>
      <c r="AV6689" s="7"/>
      <c r="AW6689" s="7"/>
      <c r="AX6689" s="7"/>
      <c r="AY6689" s="7"/>
      <c r="AZ6689" s="7"/>
      <c r="BA6689" s="7"/>
      <c r="BI6689" s="7"/>
    </row>
    <row r="6690" spans="10:61" x14ac:dyDescent="0.2">
      <c r="J6690" s="7"/>
      <c r="K6690" s="7"/>
      <c r="L6690" s="7"/>
      <c r="M6690" s="7"/>
      <c r="N6690" s="7"/>
      <c r="W6690" s="7"/>
      <c r="X6690" s="7"/>
      <c r="Y6690" s="7"/>
      <c r="Z6690" s="7"/>
      <c r="AA6690" s="7"/>
      <c r="AB6690" s="7"/>
      <c r="AC6690" s="7"/>
      <c r="AD6690" s="7"/>
      <c r="AE6690" s="7"/>
      <c r="AF6690" s="7"/>
      <c r="AG6690" s="7"/>
      <c r="AH6690" s="7"/>
      <c r="AI6690" s="7"/>
      <c r="AJ6690" s="7"/>
      <c r="AK6690" s="7"/>
      <c r="AL6690" s="7"/>
      <c r="AR6690" s="7"/>
      <c r="AT6690" s="7"/>
      <c r="AV6690" s="7"/>
      <c r="AW6690" s="7"/>
      <c r="AX6690" s="7"/>
      <c r="AY6690" s="7"/>
      <c r="AZ6690" s="7"/>
      <c r="BA6690" s="7"/>
      <c r="BI6690" s="7"/>
    </row>
    <row r="6691" spans="10:61" x14ac:dyDescent="0.2">
      <c r="J6691" s="7"/>
      <c r="K6691" s="7"/>
      <c r="L6691" s="7"/>
      <c r="M6691" s="7"/>
      <c r="N6691" s="7"/>
      <c r="W6691" s="7"/>
      <c r="X6691" s="7"/>
      <c r="Y6691" s="7"/>
      <c r="Z6691" s="7"/>
      <c r="AA6691" s="7"/>
      <c r="AB6691" s="7"/>
      <c r="AC6691" s="7"/>
      <c r="AD6691" s="7"/>
      <c r="AE6691" s="7"/>
      <c r="AF6691" s="7"/>
      <c r="AG6691" s="7"/>
      <c r="AH6691" s="7"/>
      <c r="AI6691" s="7"/>
      <c r="AJ6691" s="7"/>
      <c r="AK6691" s="7"/>
      <c r="AL6691" s="7"/>
      <c r="AR6691" s="7"/>
      <c r="AT6691" s="7"/>
      <c r="AV6691" s="7"/>
      <c r="AW6691" s="7"/>
      <c r="AX6691" s="7"/>
      <c r="AY6691" s="7"/>
      <c r="AZ6691" s="7"/>
      <c r="BA6691" s="7"/>
      <c r="BI6691" s="7"/>
    </row>
    <row r="6692" spans="10:61" x14ac:dyDescent="0.2">
      <c r="J6692" s="7"/>
      <c r="K6692" s="7"/>
      <c r="L6692" s="7"/>
      <c r="M6692" s="7"/>
      <c r="N6692" s="7"/>
      <c r="W6692" s="7"/>
      <c r="X6692" s="7"/>
      <c r="Y6692" s="7"/>
      <c r="Z6692" s="7"/>
      <c r="AA6692" s="7"/>
      <c r="AB6692" s="7"/>
      <c r="AC6692" s="7"/>
      <c r="AD6692" s="7"/>
      <c r="AE6692" s="7"/>
      <c r="AF6692" s="7"/>
      <c r="AG6692" s="7"/>
      <c r="AH6692" s="7"/>
      <c r="AI6692" s="7"/>
      <c r="AJ6692" s="7"/>
      <c r="AK6692" s="7"/>
      <c r="AL6692" s="7"/>
      <c r="AR6692" s="7"/>
      <c r="AT6692" s="7"/>
      <c r="AV6692" s="7"/>
      <c r="AW6692" s="7"/>
      <c r="AX6692" s="7"/>
      <c r="AY6692" s="7"/>
      <c r="AZ6692" s="7"/>
      <c r="BA6692" s="7"/>
      <c r="BI6692" s="7"/>
    </row>
    <row r="6693" spans="10:61" x14ac:dyDescent="0.2">
      <c r="J6693" s="7"/>
      <c r="K6693" s="7"/>
      <c r="L6693" s="7"/>
      <c r="M6693" s="7"/>
      <c r="N6693" s="7"/>
      <c r="W6693" s="7"/>
      <c r="X6693" s="7"/>
      <c r="Y6693" s="7"/>
      <c r="Z6693" s="7"/>
      <c r="AA6693" s="7"/>
      <c r="AB6693" s="7"/>
      <c r="AC6693" s="7"/>
      <c r="AD6693" s="7"/>
      <c r="AE6693" s="7"/>
      <c r="AF6693" s="7"/>
      <c r="AG6693" s="7"/>
      <c r="AH6693" s="7"/>
      <c r="AI6693" s="7"/>
      <c r="AJ6693" s="7"/>
      <c r="AK6693" s="7"/>
      <c r="AL6693" s="7"/>
      <c r="AR6693" s="7"/>
      <c r="AT6693" s="7"/>
      <c r="AV6693" s="7"/>
      <c r="AW6693" s="7"/>
      <c r="AX6693" s="7"/>
      <c r="AY6693" s="7"/>
      <c r="AZ6693" s="7"/>
      <c r="BA6693" s="7"/>
      <c r="BI6693" s="7"/>
    </row>
    <row r="6694" spans="10:61" x14ac:dyDescent="0.2">
      <c r="J6694" s="7"/>
      <c r="K6694" s="7"/>
      <c r="L6694" s="7"/>
      <c r="M6694" s="7"/>
      <c r="N6694" s="7"/>
      <c r="W6694" s="7"/>
      <c r="X6694" s="7"/>
      <c r="Y6694" s="7"/>
      <c r="Z6694" s="7"/>
      <c r="AA6694" s="7"/>
      <c r="AB6694" s="7"/>
      <c r="AC6694" s="7"/>
      <c r="AD6694" s="7"/>
      <c r="AE6694" s="7"/>
      <c r="AF6694" s="7"/>
      <c r="AG6694" s="7"/>
      <c r="AH6694" s="7"/>
      <c r="AI6694" s="7"/>
      <c r="AJ6694" s="7"/>
      <c r="AK6694" s="7"/>
      <c r="AL6694" s="7"/>
      <c r="AR6694" s="7"/>
      <c r="AT6694" s="7"/>
      <c r="AV6694" s="7"/>
      <c r="AW6694" s="7"/>
      <c r="AX6694" s="7"/>
      <c r="AY6694" s="7"/>
      <c r="AZ6694" s="7"/>
      <c r="BA6694" s="7"/>
      <c r="BI6694" s="7"/>
    </row>
    <row r="6695" spans="10:61" x14ac:dyDescent="0.2">
      <c r="J6695" s="7"/>
      <c r="K6695" s="7"/>
      <c r="L6695" s="7"/>
      <c r="M6695" s="7"/>
      <c r="N6695" s="7"/>
      <c r="W6695" s="7"/>
      <c r="X6695" s="7"/>
      <c r="Y6695" s="7"/>
      <c r="Z6695" s="7"/>
      <c r="AA6695" s="7"/>
      <c r="AB6695" s="7"/>
      <c r="AC6695" s="7"/>
      <c r="AD6695" s="7"/>
      <c r="AE6695" s="7"/>
      <c r="AF6695" s="7"/>
      <c r="AG6695" s="7"/>
      <c r="AH6695" s="7"/>
      <c r="AI6695" s="7"/>
      <c r="AJ6695" s="7"/>
      <c r="AK6695" s="7"/>
      <c r="AL6695" s="7"/>
      <c r="AR6695" s="7"/>
      <c r="AT6695" s="7"/>
      <c r="AV6695" s="7"/>
      <c r="AW6695" s="7"/>
      <c r="AX6695" s="7"/>
      <c r="AY6695" s="7"/>
      <c r="AZ6695" s="7"/>
      <c r="BA6695" s="7"/>
      <c r="BI6695" s="7"/>
    </row>
    <row r="6696" spans="10:61" x14ac:dyDescent="0.2">
      <c r="J6696" s="7"/>
      <c r="K6696" s="7"/>
      <c r="L6696" s="7"/>
      <c r="M6696" s="7"/>
      <c r="N6696" s="7"/>
      <c r="W6696" s="7"/>
      <c r="X6696" s="7"/>
      <c r="Y6696" s="7"/>
      <c r="Z6696" s="7"/>
      <c r="AA6696" s="7"/>
      <c r="AB6696" s="7"/>
      <c r="AC6696" s="7"/>
      <c r="AD6696" s="7"/>
      <c r="AE6696" s="7"/>
      <c r="AF6696" s="7"/>
      <c r="AG6696" s="7"/>
      <c r="AH6696" s="7"/>
      <c r="AI6696" s="7"/>
      <c r="AJ6696" s="7"/>
      <c r="AK6696" s="7"/>
      <c r="AL6696" s="7"/>
      <c r="AR6696" s="7"/>
      <c r="AT6696" s="7"/>
      <c r="AV6696" s="7"/>
      <c r="AW6696" s="7"/>
      <c r="AX6696" s="7"/>
      <c r="AY6696" s="7"/>
      <c r="AZ6696" s="7"/>
      <c r="BA6696" s="7"/>
      <c r="BI6696" s="7"/>
    </row>
    <row r="6697" spans="10:61" x14ac:dyDescent="0.2">
      <c r="J6697" s="7"/>
      <c r="K6697" s="7"/>
      <c r="L6697" s="7"/>
      <c r="M6697" s="7"/>
      <c r="N6697" s="7"/>
      <c r="W6697" s="7"/>
      <c r="X6697" s="7"/>
      <c r="Y6697" s="7"/>
      <c r="Z6697" s="7"/>
      <c r="AA6697" s="7"/>
      <c r="AB6697" s="7"/>
      <c r="AC6697" s="7"/>
      <c r="AD6697" s="7"/>
      <c r="AE6697" s="7"/>
      <c r="AF6697" s="7"/>
      <c r="AG6697" s="7"/>
      <c r="AH6697" s="7"/>
      <c r="AI6697" s="7"/>
      <c r="AJ6697" s="7"/>
      <c r="AK6697" s="7"/>
      <c r="AL6697" s="7"/>
      <c r="AR6697" s="7"/>
      <c r="AT6697" s="7"/>
      <c r="AV6697" s="7"/>
      <c r="AW6697" s="7"/>
      <c r="AX6697" s="7"/>
      <c r="AY6697" s="7"/>
      <c r="AZ6697" s="7"/>
      <c r="BA6697" s="7"/>
      <c r="BI6697" s="7"/>
    </row>
    <row r="6698" spans="10:61" x14ac:dyDescent="0.2">
      <c r="J6698" s="7"/>
      <c r="K6698" s="7"/>
      <c r="L6698" s="7"/>
      <c r="M6698" s="7"/>
      <c r="N6698" s="7"/>
      <c r="W6698" s="7"/>
      <c r="X6698" s="7"/>
      <c r="Y6698" s="7"/>
      <c r="Z6698" s="7"/>
      <c r="AA6698" s="7"/>
      <c r="AB6698" s="7"/>
      <c r="AC6698" s="7"/>
      <c r="AD6698" s="7"/>
      <c r="AE6698" s="7"/>
      <c r="AF6698" s="7"/>
      <c r="AG6698" s="7"/>
      <c r="AH6698" s="7"/>
      <c r="AI6698" s="7"/>
      <c r="AJ6698" s="7"/>
      <c r="AK6698" s="7"/>
      <c r="AL6698" s="7"/>
      <c r="AR6698" s="7"/>
      <c r="AT6698" s="7"/>
      <c r="AV6698" s="7"/>
      <c r="AW6698" s="7"/>
      <c r="AX6698" s="7"/>
      <c r="AY6698" s="7"/>
      <c r="AZ6698" s="7"/>
      <c r="BA6698" s="7"/>
      <c r="BI6698" s="7"/>
    </row>
    <row r="6699" spans="10:61" x14ac:dyDescent="0.2">
      <c r="J6699" s="7"/>
      <c r="K6699" s="7"/>
      <c r="L6699" s="7"/>
      <c r="M6699" s="7"/>
      <c r="N6699" s="7"/>
      <c r="W6699" s="7"/>
      <c r="X6699" s="7"/>
      <c r="Y6699" s="7"/>
      <c r="Z6699" s="7"/>
      <c r="AA6699" s="7"/>
      <c r="AB6699" s="7"/>
      <c r="AC6699" s="7"/>
      <c r="AD6699" s="7"/>
      <c r="AE6699" s="7"/>
      <c r="AF6699" s="7"/>
      <c r="AG6699" s="7"/>
      <c r="AH6699" s="7"/>
      <c r="AI6699" s="7"/>
      <c r="AJ6699" s="7"/>
      <c r="AK6699" s="7"/>
      <c r="AL6699" s="7"/>
      <c r="AR6699" s="7"/>
      <c r="AT6699" s="7"/>
      <c r="AV6699" s="7"/>
      <c r="AW6699" s="7"/>
      <c r="AX6699" s="7"/>
      <c r="AY6699" s="7"/>
      <c r="AZ6699" s="7"/>
      <c r="BA6699" s="7"/>
      <c r="BI6699" s="7"/>
    </row>
    <row r="6700" spans="10:61" x14ac:dyDescent="0.2">
      <c r="J6700" s="7"/>
      <c r="K6700" s="7"/>
      <c r="L6700" s="7"/>
      <c r="M6700" s="7"/>
      <c r="N6700" s="7"/>
      <c r="W6700" s="7"/>
      <c r="X6700" s="7"/>
      <c r="Y6700" s="7"/>
      <c r="Z6700" s="7"/>
      <c r="AA6700" s="7"/>
      <c r="AB6700" s="7"/>
      <c r="AC6700" s="7"/>
      <c r="AD6700" s="7"/>
      <c r="AE6700" s="7"/>
      <c r="AF6700" s="7"/>
      <c r="AG6700" s="7"/>
      <c r="AH6700" s="7"/>
      <c r="AI6700" s="7"/>
      <c r="AJ6700" s="7"/>
      <c r="AK6700" s="7"/>
      <c r="AL6700" s="7"/>
      <c r="AR6700" s="7"/>
      <c r="AT6700" s="7"/>
      <c r="AV6700" s="7"/>
      <c r="AW6700" s="7"/>
      <c r="AX6700" s="7"/>
      <c r="AY6700" s="7"/>
      <c r="AZ6700" s="7"/>
      <c r="BA6700" s="7"/>
      <c r="BI6700" s="7"/>
    </row>
    <row r="6701" spans="10:61" x14ac:dyDescent="0.2">
      <c r="J6701" s="7"/>
      <c r="K6701" s="7"/>
      <c r="L6701" s="7"/>
      <c r="M6701" s="7"/>
      <c r="N6701" s="7"/>
      <c r="W6701" s="7"/>
      <c r="X6701" s="7"/>
      <c r="Y6701" s="7"/>
      <c r="Z6701" s="7"/>
      <c r="AA6701" s="7"/>
      <c r="AB6701" s="7"/>
      <c r="AC6701" s="7"/>
      <c r="AD6701" s="7"/>
      <c r="AE6701" s="7"/>
      <c r="AF6701" s="7"/>
      <c r="AG6701" s="7"/>
      <c r="AH6701" s="7"/>
      <c r="AI6701" s="7"/>
      <c r="AJ6701" s="7"/>
      <c r="AK6701" s="7"/>
      <c r="AL6701" s="7"/>
      <c r="AR6701" s="7"/>
      <c r="AT6701" s="7"/>
      <c r="AV6701" s="7"/>
      <c r="AW6701" s="7"/>
      <c r="AX6701" s="7"/>
      <c r="AY6701" s="7"/>
      <c r="AZ6701" s="7"/>
      <c r="BA6701" s="7"/>
      <c r="BI6701" s="7"/>
    </row>
    <row r="6702" spans="10:61" x14ac:dyDescent="0.2">
      <c r="J6702" s="7"/>
      <c r="K6702" s="7"/>
      <c r="L6702" s="7"/>
      <c r="M6702" s="7"/>
      <c r="N6702" s="7"/>
      <c r="W6702" s="7"/>
      <c r="X6702" s="7"/>
      <c r="Y6702" s="7"/>
      <c r="Z6702" s="7"/>
      <c r="AA6702" s="7"/>
      <c r="AB6702" s="7"/>
      <c r="AC6702" s="7"/>
      <c r="AD6702" s="7"/>
      <c r="AE6702" s="7"/>
      <c r="AF6702" s="7"/>
      <c r="AG6702" s="7"/>
      <c r="AH6702" s="7"/>
      <c r="AI6702" s="7"/>
      <c r="AJ6702" s="7"/>
      <c r="AK6702" s="7"/>
      <c r="AL6702" s="7"/>
      <c r="AR6702" s="7"/>
      <c r="AT6702" s="7"/>
      <c r="AV6702" s="7"/>
      <c r="AW6702" s="7"/>
      <c r="AX6702" s="7"/>
      <c r="AY6702" s="7"/>
      <c r="AZ6702" s="7"/>
      <c r="BA6702" s="7"/>
      <c r="BI6702" s="7"/>
    </row>
    <row r="6703" spans="10:61" x14ac:dyDescent="0.2">
      <c r="J6703" s="7"/>
      <c r="K6703" s="7"/>
      <c r="L6703" s="7"/>
      <c r="M6703" s="7"/>
      <c r="N6703" s="7"/>
      <c r="W6703" s="7"/>
      <c r="X6703" s="7"/>
      <c r="Y6703" s="7"/>
      <c r="Z6703" s="7"/>
      <c r="AA6703" s="7"/>
      <c r="AB6703" s="7"/>
      <c r="AC6703" s="7"/>
      <c r="AD6703" s="7"/>
      <c r="AE6703" s="7"/>
      <c r="AF6703" s="7"/>
      <c r="AG6703" s="7"/>
      <c r="AH6703" s="7"/>
      <c r="AI6703" s="7"/>
      <c r="AJ6703" s="7"/>
      <c r="AK6703" s="7"/>
      <c r="AL6703" s="7"/>
      <c r="AR6703" s="7"/>
      <c r="AT6703" s="7"/>
      <c r="AV6703" s="7"/>
      <c r="AW6703" s="7"/>
      <c r="AX6703" s="7"/>
      <c r="AY6703" s="7"/>
      <c r="AZ6703" s="7"/>
      <c r="BA6703" s="7"/>
      <c r="BI6703" s="7"/>
    </row>
    <row r="6704" spans="10:61" x14ac:dyDescent="0.2">
      <c r="J6704" s="7"/>
      <c r="K6704" s="7"/>
      <c r="L6704" s="7"/>
      <c r="M6704" s="7"/>
      <c r="N6704" s="7"/>
      <c r="W6704" s="7"/>
      <c r="X6704" s="7"/>
      <c r="Y6704" s="7"/>
      <c r="Z6704" s="7"/>
      <c r="AA6704" s="7"/>
      <c r="AB6704" s="7"/>
      <c r="AC6704" s="7"/>
      <c r="AD6704" s="7"/>
      <c r="AE6704" s="7"/>
      <c r="AF6704" s="7"/>
      <c r="AG6704" s="7"/>
      <c r="AH6704" s="7"/>
      <c r="AI6704" s="7"/>
      <c r="AJ6704" s="7"/>
      <c r="AK6704" s="7"/>
      <c r="AL6704" s="7"/>
      <c r="AR6704" s="7"/>
      <c r="AT6704" s="7"/>
      <c r="AV6704" s="7"/>
      <c r="AW6704" s="7"/>
      <c r="AX6704" s="7"/>
      <c r="AY6704" s="7"/>
      <c r="AZ6704" s="7"/>
      <c r="BA6704" s="7"/>
      <c r="BI6704" s="7"/>
    </row>
    <row r="6705" spans="10:61" x14ac:dyDescent="0.2">
      <c r="J6705" s="7"/>
      <c r="K6705" s="7"/>
      <c r="L6705" s="7"/>
      <c r="M6705" s="7"/>
      <c r="N6705" s="7"/>
      <c r="W6705" s="7"/>
      <c r="X6705" s="7"/>
      <c r="Y6705" s="7"/>
      <c r="Z6705" s="7"/>
      <c r="AA6705" s="7"/>
      <c r="AB6705" s="7"/>
      <c r="AC6705" s="7"/>
      <c r="AD6705" s="7"/>
      <c r="AE6705" s="7"/>
      <c r="AF6705" s="7"/>
      <c r="AG6705" s="7"/>
      <c r="AH6705" s="7"/>
      <c r="AI6705" s="7"/>
      <c r="AJ6705" s="7"/>
      <c r="AK6705" s="7"/>
      <c r="AL6705" s="7"/>
      <c r="AR6705" s="7"/>
      <c r="AT6705" s="7"/>
      <c r="AV6705" s="7"/>
      <c r="AW6705" s="7"/>
      <c r="AX6705" s="7"/>
      <c r="AY6705" s="7"/>
      <c r="AZ6705" s="7"/>
      <c r="BA6705" s="7"/>
      <c r="BI6705" s="7"/>
    </row>
    <row r="6706" spans="10:61" x14ac:dyDescent="0.2">
      <c r="J6706" s="7"/>
      <c r="K6706" s="7"/>
      <c r="L6706" s="7"/>
      <c r="M6706" s="7"/>
      <c r="N6706" s="7"/>
      <c r="W6706" s="7"/>
      <c r="X6706" s="7"/>
      <c r="Y6706" s="7"/>
      <c r="Z6706" s="7"/>
      <c r="AA6706" s="7"/>
      <c r="AB6706" s="7"/>
      <c r="AC6706" s="7"/>
      <c r="AD6706" s="7"/>
      <c r="AE6706" s="7"/>
      <c r="AF6706" s="7"/>
      <c r="AG6706" s="7"/>
      <c r="AH6706" s="7"/>
      <c r="AI6706" s="7"/>
      <c r="AJ6706" s="7"/>
      <c r="AK6706" s="7"/>
      <c r="AL6706" s="7"/>
      <c r="AR6706" s="7"/>
      <c r="AT6706" s="7"/>
      <c r="AV6706" s="7"/>
      <c r="AW6706" s="7"/>
      <c r="AX6706" s="7"/>
      <c r="AY6706" s="7"/>
      <c r="AZ6706" s="7"/>
      <c r="BA6706" s="7"/>
      <c r="BI6706" s="7"/>
    </row>
    <row r="6707" spans="10:61" x14ac:dyDescent="0.2">
      <c r="J6707" s="7"/>
      <c r="K6707" s="7"/>
      <c r="L6707" s="7"/>
      <c r="M6707" s="7"/>
      <c r="N6707" s="7"/>
      <c r="W6707" s="7"/>
      <c r="X6707" s="7"/>
      <c r="Y6707" s="7"/>
      <c r="Z6707" s="7"/>
      <c r="AA6707" s="7"/>
      <c r="AB6707" s="7"/>
      <c r="AC6707" s="7"/>
      <c r="AD6707" s="7"/>
      <c r="AE6707" s="7"/>
      <c r="AF6707" s="7"/>
      <c r="AG6707" s="7"/>
      <c r="AH6707" s="7"/>
      <c r="AI6707" s="7"/>
      <c r="AJ6707" s="7"/>
      <c r="AK6707" s="7"/>
      <c r="AL6707" s="7"/>
      <c r="AR6707" s="7"/>
      <c r="AT6707" s="7"/>
      <c r="AV6707" s="7"/>
      <c r="AW6707" s="7"/>
      <c r="AX6707" s="7"/>
      <c r="AY6707" s="7"/>
      <c r="AZ6707" s="7"/>
      <c r="BA6707" s="7"/>
      <c r="BI6707" s="7"/>
    </row>
    <row r="6708" spans="10:61" x14ac:dyDescent="0.2">
      <c r="J6708" s="7"/>
      <c r="K6708" s="7"/>
      <c r="L6708" s="7"/>
      <c r="M6708" s="7"/>
      <c r="N6708" s="7"/>
      <c r="W6708" s="7"/>
      <c r="X6708" s="7"/>
      <c r="Y6708" s="7"/>
      <c r="Z6708" s="7"/>
      <c r="AA6708" s="7"/>
      <c r="AB6708" s="7"/>
      <c r="AC6708" s="7"/>
      <c r="AD6708" s="7"/>
      <c r="AE6708" s="7"/>
      <c r="AF6708" s="7"/>
      <c r="AG6708" s="7"/>
      <c r="AH6708" s="7"/>
      <c r="AI6708" s="7"/>
      <c r="AJ6708" s="7"/>
      <c r="AK6708" s="7"/>
      <c r="AL6708" s="7"/>
      <c r="AR6708" s="7"/>
      <c r="AT6708" s="7"/>
      <c r="AV6708" s="7"/>
      <c r="AW6708" s="7"/>
      <c r="AX6708" s="7"/>
      <c r="AY6708" s="7"/>
      <c r="AZ6708" s="7"/>
      <c r="BA6708" s="7"/>
      <c r="BI6708" s="7"/>
    </row>
    <row r="6709" spans="10:61" x14ac:dyDescent="0.2">
      <c r="J6709" s="7"/>
      <c r="K6709" s="7"/>
      <c r="L6709" s="7"/>
      <c r="M6709" s="7"/>
      <c r="N6709" s="7"/>
      <c r="W6709" s="7"/>
      <c r="X6709" s="7"/>
      <c r="Y6709" s="7"/>
      <c r="Z6709" s="7"/>
      <c r="AA6709" s="7"/>
      <c r="AB6709" s="7"/>
      <c r="AC6709" s="7"/>
      <c r="AD6709" s="7"/>
      <c r="AE6709" s="7"/>
      <c r="AF6709" s="7"/>
      <c r="AG6709" s="7"/>
      <c r="AH6709" s="7"/>
      <c r="AI6709" s="7"/>
      <c r="AJ6709" s="7"/>
      <c r="AK6709" s="7"/>
      <c r="AL6709" s="7"/>
      <c r="AR6709" s="7"/>
      <c r="AT6709" s="7"/>
      <c r="AV6709" s="7"/>
      <c r="AW6709" s="7"/>
      <c r="AX6709" s="7"/>
      <c r="AY6709" s="7"/>
      <c r="AZ6709" s="7"/>
      <c r="BA6709" s="7"/>
      <c r="BI6709" s="7"/>
    </row>
    <row r="6710" spans="10:61" x14ac:dyDescent="0.2">
      <c r="J6710" s="7"/>
      <c r="K6710" s="7"/>
      <c r="L6710" s="7"/>
      <c r="M6710" s="7"/>
      <c r="N6710" s="7"/>
      <c r="W6710" s="7"/>
      <c r="X6710" s="7"/>
      <c r="Y6710" s="7"/>
      <c r="Z6710" s="7"/>
      <c r="AA6710" s="7"/>
      <c r="AB6710" s="7"/>
      <c r="AC6710" s="7"/>
      <c r="AD6710" s="7"/>
      <c r="AE6710" s="7"/>
      <c r="AF6710" s="7"/>
      <c r="AG6710" s="7"/>
      <c r="AH6710" s="7"/>
      <c r="AI6710" s="7"/>
      <c r="AJ6710" s="7"/>
      <c r="AK6710" s="7"/>
      <c r="AL6710" s="7"/>
      <c r="AR6710" s="7"/>
      <c r="AT6710" s="7"/>
      <c r="AV6710" s="7"/>
      <c r="AW6710" s="7"/>
      <c r="AX6710" s="7"/>
      <c r="AY6710" s="7"/>
      <c r="AZ6710" s="7"/>
      <c r="BA6710" s="7"/>
      <c r="BI6710" s="7"/>
    </row>
    <row r="6711" spans="10:61" x14ac:dyDescent="0.2">
      <c r="J6711" s="7"/>
      <c r="K6711" s="7"/>
      <c r="L6711" s="7"/>
      <c r="M6711" s="7"/>
      <c r="N6711" s="7"/>
      <c r="W6711" s="7"/>
      <c r="X6711" s="7"/>
      <c r="Y6711" s="7"/>
      <c r="Z6711" s="7"/>
      <c r="AA6711" s="7"/>
      <c r="AB6711" s="7"/>
      <c r="AC6711" s="7"/>
      <c r="AD6711" s="7"/>
      <c r="AE6711" s="7"/>
      <c r="AF6711" s="7"/>
      <c r="AG6711" s="7"/>
      <c r="AH6711" s="7"/>
      <c r="AI6711" s="7"/>
      <c r="AJ6711" s="7"/>
      <c r="AK6711" s="7"/>
      <c r="AL6711" s="7"/>
      <c r="AR6711" s="7"/>
      <c r="AT6711" s="7"/>
      <c r="AV6711" s="7"/>
      <c r="AW6711" s="7"/>
      <c r="AX6711" s="7"/>
      <c r="AY6711" s="7"/>
      <c r="AZ6711" s="7"/>
      <c r="BA6711" s="7"/>
      <c r="BI6711" s="7"/>
    </row>
    <row r="6712" spans="10:61" x14ac:dyDescent="0.2">
      <c r="J6712" s="7"/>
      <c r="K6712" s="7"/>
      <c r="L6712" s="7"/>
      <c r="M6712" s="7"/>
      <c r="N6712" s="7"/>
      <c r="W6712" s="7"/>
      <c r="X6712" s="7"/>
      <c r="Y6712" s="7"/>
      <c r="Z6712" s="7"/>
      <c r="AA6712" s="7"/>
      <c r="AB6712" s="7"/>
      <c r="AC6712" s="7"/>
      <c r="AD6712" s="7"/>
      <c r="AE6712" s="7"/>
      <c r="AF6712" s="7"/>
      <c r="AG6712" s="7"/>
      <c r="AH6712" s="7"/>
      <c r="AI6712" s="7"/>
      <c r="AJ6712" s="7"/>
      <c r="AK6712" s="7"/>
      <c r="AL6712" s="7"/>
      <c r="AR6712" s="7"/>
      <c r="AT6712" s="7"/>
      <c r="AV6712" s="7"/>
      <c r="AW6712" s="7"/>
      <c r="AX6712" s="7"/>
      <c r="AY6712" s="7"/>
      <c r="AZ6712" s="7"/>
      <c r="BA6712" s="7"/>
      <c r="BI6712" s="7"/>
    </row>
    <row r="6713" spans="10:61" x14ac:dyDescent="0.2">
      <c r="J6713" s="7"/>
      <c r="K6713" s="7"/>
      <c r="L6713" s="7"/>
      <c r="M6713" s="7"/>
      <c r="N6713" s="7"/>
      <c r="W6713" s="7"/>
      <c r="X6713" s="7"/>
      <c r="Y6713" s="7"/>
      <c r="Z6713" s="7"/>
      <c r="AA6713" s="7"/>
      <c r="AB6713" s="7"/>
      <c r="AC6713" s="7"/>
      <c r="AD6713" s="7"/>
      <c r="AE6713" s="7"/>
      <c r="AF6713" s="7"/>
      <c r="AG6713" s="7"/>
      <c r="AH6713" s="7"/>
      <c r="AI6713" s="7"/>
      <c r="AJ6713" s="7"/>
      <c r="AK6713" s="7"/>
      <c r="AL6713" s="7"/>
      <c r="AR6713" s="7"/>
      <c r="AT6713" s="7"/>
      <c r="AV6713" s="7"/>
      <c r="AW6713" s="7"/>
      <c r="AX6713" s="7"/>
      <c r="AY6713" s="7"/>
      <c r="AZ6713" s="7"/>
      <c r="BA6713" s="7"/>
      <c r="BI6713" s="7"/>
    </row>
    <row r="6714" spans="10:61" x14ac:dyDescent="0.2">
      <c r="J6714" s="7"/>
      <c r="K6714" s="7"/>
      <c r="L6714" s="7"/>
      <c r="M6714" s="7"/>
      <c r="N6714" s="7"/>
      <c r="W6714" s="7"/>
      <c r="X6714" s="7"/>
      <c r="Y6714" s="7"/>
      <c r="Z6714" s="7"/>
      <c r="AA6714" s="7"/>
      <c r="AB6714" s="7"/>
      <c r="AC6714" s="7"/>
      <c r="AD6714" s="7"/>
      <c r="AE6714" s="7"/>
      <c r="AF6714" s="7"/>
      <c r="AG6714" s="7"/>
      <c r="AH6714" s="7"/>
      <c r="AI6714" s="7"/>
      <c r="AJ6714" s="7"/>
      <c r="AK6714" s="7"/>
      <c r="AL6714" s="7"/>
      <c r="AR6714" s="7"/>
      <c r="AT6714" s="7"/>
      <c r="AV6714" s="7"/>
      <c r="AW6714" s="7"/>
      <c r="AX6714" s="7"/>
      <c r="AY6714" s="7"/>
      <c r="AZ6714" s="7"/>
      <c r="BA6714" s="7"/>
      <c r="BI6714" s="7"/>
    </row>
    <row r="6715" spans="10:61" x14ac:dyDescent="0.2">
      <c r="J6715" s="7"/>
      <c r="K6715" s="7"/>
      <c r="L6715" s="7"/>
      <c r="M6715" s="7"/>
      <c r="N6715" s="7"/>
      <c r="W6715" s="7"/>
      <c r="X6715" s="7"/>
      <c r="Y6715" s="7"/>
      <c r="Z6715" s="7"/>
      <c r="AA6715" s="7"/>
      <c r="AB6715" s="7"/>
      <c r="AC6715" s="7"/>
      <c r="AD6715" s="7"/>
      <c r="AE6715" s="7"/>
      <c r="AF6715" s="7"/>
      <c r="AG6715" s="7"/>
      <c r="AH6715" s="7"/>
      <c r="AI6715" s="7"/>
      <c r="AJ6715" s="7"/>
      <c r="AK6715" s="7"/>
      <c r="AL6715" s="7"/>
      <c r="AR6715" s="7"/>
      <c r="AT6715" s="7"/>
      <c r="AV6715" s="7"/>
      <c r="AW6715" s="7"/>
      <c r="AX6715" s="7"/>
      <c r="AY6715" s="7"/>
      <c r="AZ6715" s="7"/>
      <c r="BA6715" s="7"/>
      <c r="BI6715" s="7"/>
    </row>
    <row r="6716" spans="10:61" x14ac:dyDescent="0.2">
      <c r="J6716" s="7"/>
      <c r="K6716" s="7"/>
      <c r="L6716" s="7"/>
      <c r="M6716" s="7"/>
      <c r="N6716" s="7"/>
      <c r="W6716" s="7"/>
      <c r="X6716" s="7"/>
      <c r="Y6716" s="7"/>
      <c r="Z6716" s="7"/>
      <c r="AA6716" s="7"/>
      <c r="AB6716" s="7"/>
      <c r="AC6716" s="7"/>
      <c r="AD6716" s="7"/>
      <c r="AE6716" s="7"/>
      <c r="AF6716" s="7"/>
      <c r="AG6716" s="7"/>
      <c r="AH6716" s="7"/>
      <c r="AI6716" s="7"/>
      <c r="AJ6716" s="7"/>
      <c r="AK6716" s="7"/>
      <c r="AL6716" s="7"/>
      <c r="AR6716" s="7"/>
      <c r="AT6716" s="7"/>
      <c r="AV6716" s="7"/>
      <c r="AW6716" s="7"/>
      <c r="AX6716" s="7"/>
      <c r="AY6716" s="7"/>
      <c r="AZ6716" s="7"/>
      <c r="BA6716" s="7"/>
      <c r="BI6716" s="7"/>
    </row>
    <row r="6717" spans="10:61" x14ac:dyDescent="0.2">
      <c r="J6717" s="7"/>
      <c r="K6717" s="7"/>
      <c r="L6717" s="7"/>
      <c r="M6717" s="7"/>
      <c r="N6717" s="7"/>
      <c r="W6717" s="7"/>
      <c r="X6717" s="7"/>
      <c r="Y6717" s="7"/>
      <c r="Z6717" s="7"/>
      <c r="AA6717" s="7"/>
      <c r="AB6717" s="7"/>
      <c r="AC6717" s="7"/>
      <c r="AD6717" s="7"/>
      <c r="AE6717" s="7"/>
      <c r="AF6717" s="7"/>
      <c r="AG6717" s="7"/>
      <c r="AH6717" s="7"/>
      <c r="AI6717" s="7"/>
      <c r="AJ6717" s="7"/>
      <c r="AK6717" s="7"/>
      <c r="AL6717" s="7"/>
      <c r="AR6717" s="7"/>
      <c r="AT6717" s="7"/>
      <c r="AV6717" s="7"/>
      <c r="AW6717" s="7"/>
      <c r="AX6717" s="7"/>
      <c r="AY6717" s="7"/>
      <c r="AZ6717" s="7"/>
      <c r="BA6717" s="7"/>
      <c r="BI6717" s="7"/>
    </row>
    <row r="6718" spans="10:61" x14ac:dyDescent="0.2">
      <c r="J6718" s="7"/>
      <c r="K6718" s="7"/>
      <c r="L6718" s="7"/>
      <c r="M6718" s="7"/>
      <c r="N6718" s="7"/>
      <c r="W6718" s="7"/>
      <c r="X6718" s="7"/>
      <c r="Y6718" s="7"/>
      <c r="Z6718" s="7"/>
      <c r="AA6718" s="7"/>
      <c r="AB6718" s="7"/>
      <c r="AC6718" s="7"/>
      <c r="AD6718" s="7"/>
      <c r="AE6718" s="7"/>
      <c r="AF6718" s="7"/>
      <c r="AG6718" s="7"/>
      <c r="AH6718" s="7"/>
      <c r="AI6718" s="7"/>
      <c r="AJ6718" s="7"/>
      <c r="AK6718" s="7"/>
      <c r="AL6718" s="7"/>
      <c r="AR6718" s="7"/>
      <c r="AT6718" s="7"/>
      <c r="AV6718" s="7"/>
      <c r="AW6718" s="7"/>
      <c r="AX6718" s="7"/>
      <c r="AY6718" s="7"/>
      <c r="AZ6718" s="7"/>
      <c r="BA6718" s="7"/>
      <c r="BI6718" s="7"/>
    </row>
    <row r="6719" spans="10:61" x14ac:dyDescent="0.2">
      <c r="J6719" s="7"/>
      <c r="K6719" s="7"/>
      <c r="L6719" s="7"/>
      <c r="M6719" s="7"/>
      <c r="N6719" s="7"/>
      <c r="W6719" s="7"/>
      <c r="X6719" s="7"/>
      <c r="Y6719" s="7"/>
      <c r="Z6719" s="7"/>
      <c r="AA6719" s="7"/>
      <c r="AB6719" s="7"/>
      <c r="AC6719" s="7"/>
      <c r="AD6719" s="7"/>
      <c r="AE6719" s="7"/>
      <c r="AF6719" s="7"/>
      <c r="AG6719" s="7"/>
      <c r="AH6719" s="7"/>
      <c r="AI6719" s="7"/>
      <c r="AJ6719" s="7"/>
      <c r="AK6719" s="7"/>
      <c r="AL6719" s="7"/>
      <c r="AR6719" s="7"/>
      <c r="AT6719" s="7"/>
      <c r="AV6719" s="7"/>
      <c r="AW6719" s="7"/>
      <c r="AX6719" s="7"/>
      <c r="AY6719" s="7"/>
      <c r="AZ6719" s="7"/>
      <c r="BA6719" s="7"/>
      <c r="BI6719" s="7"/>
    </row>
    <row r="6720" spans="10:61" x14ac:dyDescent="0.2">
      <c r="J6720" s="7"/>
      <c r="K6720" s="7"/>
      <c r="L6720" s="7"/>
      <c r="M6720" s="7"/>
      <c r="N6720" s="7"/>
      <c r="W6720" s="7"/>
      <c r="X6720" s="7"/>
      <c r="Y6720" s="7"/>
      <c r="Z6720" s="7"/>
      <c r="AA6720" s="7"/>
      <c r="AB6720" s="7"/>
      <c r="AC6720" s="7"/>
      <c r="AD6720" s="7"/>
      <c r="AE6720" s="7"/>
      <c r="AF6720" s="7"/>
      <c r="AG6720" s="7"/>
      <c r="AH6720" s="7"/>
      <c r="AI6720" s="7"/>
      <c r="AJ6720" s="7"/>
      <c r="AK6720" s="7"/>
      <c r="AL6720" s="7"/>
      <c r="AR6720" s="7"/>
      <c r="AT6720" s="7"/>
      <c r="AV6720" s="7"/>
      <c r="AW6720" s="7"/>
      <c r="AX6720" s="7"/>
      <c r="AY6720" s="7"/>
      <c r="AZ6720" s="7"/>
      <c r="BA6720" s="7"/>
      <c r="BI6720" s="7"/>
    </row>
    <row r="6721" spans="10:61" x14ac:dyDescent="0.2">
      <c r="J6721" s="7"/>
      <c r="K6721" s="7"/>
      <c r="L6721" s="7"/>
      <c r="M6721" s="7"/>
      <c r="N6721" s="7"/>
      <c r="W6721" s="7"/>
      <c r="X6721" s="7"/>
      <c r="Y6721" s="7"/>
      <c r="Z6721" s="7"/>
      <c r="AA6721" s="7"/>
      <c r="AB6721" s="7"/>
      <c r="AC6721" s="7"/>
      <c r="AD6721" s="7"/>
      <c r="AE6721" s="7"/>
      <c r="AF6721" s="7"/>
      <c r="AG6721" s="7"/>
      <c r="AH6721" s="7"/>
      <c r="AI6721" s="7"/>
      <c r="AJ6721" s="7"/>
      <c r="AK6721" s="7"/>
      <c r="AL6721" s="7"/>
      <c r="AR6721" s="7"/>
      <c r="AT6721" s="7"/>
      <c r="AV6721" s="7"/>
      <c r="AW6721" s="7"/>
      <c r="AX6721" s="7"/>
      <c r="AY6721" s="7"/>
      <c r="AZ6721" s="7"/>
      <c r="BA6721" s="7"/>
      <c r="BI6721" s="7"/>
    </row>
    <row r="6722" spans="10:61" x14ac:dyDescent="0.2">
      <c r="J6722" s="7"/>
      <c r="K6722" s="7"/>
      <c r="L6722" s="7"/>
      <c r="M6722" s="7"/>
      <c r="N6722" s="7"/>
      <c r="W6722" s="7"/>
      <c r="X6722" s="7"/>
      <c r="Y6722" s="7"/>
      <c r="Z6722" s="7"/>
      <c r="AA6722" s="7"/>
      <c r="AB6722" s="7"/>
      <c r="AC6722" s="7"/>
      <c r="AD6722" s="7"/>
      <c r="AE6722" s="7"/>
      <c r="AF6722" s="7"/>
      <c r="AG6722" s="7"/>
      <c r="AH6722" s="7"/>
      <c r="AI6722" s="7"/>
      <c r="AJ6722" s="7"/>
      <c r="AK6722" s="7"/>
      <c r="AL6722" s="7"/>
      <c r="AR6722" s="7"/>
      <c r="AT6722" s="7"/>
      <c r="AV6722" s="7"/>
      <c r="AW6722" s="7"/>
      <c r="AX6722" s="7"/>
      <c r="AY6722" s="7"/>
      <c r="AZ6722" s="7"/>
      <c r="BA6722" s="7"/>
      <c r="BI6722" s="7"/>
    </row>
    <row r="6723" spans="10:61" x14ac:dyDescent="0.2">
      <c r="J6723" s="7"/>
      <c r="K6723" s="7"/>
      <c r="L6723" s="7"/>
      <c r="M6723" s="7"/>
      <c r="N6723" s="7"/>
      <c r="W6723" s="7"/>
      <c r="X6723" s="7"/>
      <c r="Y6723" s="7"/>
      <c r="Z6723" s="7"/>
      <c r="AA6723" s="7"/>
      <c r="AB6723" s="7"/>
      <c r="AC6723" s="7"/>
      <c r="AD6723" s="7"/>
      <c r="AE6723" s="7"/>
      <c r="AF6723" s="7"/>
      <c r="AG6723" s="7"/>
      <c r="AH6723" s="7"/>
      <c r="AI6723" s="7"/>
      <c r="AJ6723" s="7"/>
      <c r="AK6723" s="7"/>
      <c r="AL6723" s="7"/>
      <c r="AR6723" s="7"/>
      <c r="AT6723" s="7"/>
      <c r="AV6723" s="7"/>
      <c r="AW6723" s="7"/>
      <c r="AX6723" s="7"/>
      <c r="AY6723" s="7"/>
      <c r="AZ6723" s="7"/>
      <c r="BA6723" s="7"/>
      <c r="BI6723" s="7"/>
    </row>
    <row r="6724" spans="10:61" x14ac:dyDescent="0.2">
      <c r="J6724" s="7"/>
      <c r="K6724" s="7"/>
      <c r="L6724" s="7"/>
      <c r="M6724" s="7"/>
      <c r="N6724" s="7"/>
      <c r="W6724" s="7"/>
      <c r="X6724" s="7"/>
      <c r="Y6724" s="7"/>
      <c r="Z6724" s="7"/>
      <c r="AA6724" s="7"/>
      <c r="AB6724" s="7"/>
      <c r="AC6724" s="7"/>
      <c r="AD6724" s="7"/>
      <c r="AE6724" s="7"/>
      <c r="AF6724" s="7"/>
      <c r="AG6724" s="7"/>
      <c r="AH6724" s="7"/>
      <c r="AI6724" s="7"/>
      <c r="AJ6724" s="7"/>
      <c r="AK6724" s="7"/>
      <c r="AL6724" s="7"/>
      <c r="AR6724" s="7"/>
      <c r="AT6724" s="7"/>
      <c r="AV6724" s="7"/>
      <c r="AW6724" s="7"/>
      <c r="AX6724" s="7"/>
      <c r="AY6724" s="7"/>
      <c r="AZ6724" s="7"/>
      <c r="BA6724" s="7"/>
      <c r="BI6724" s="7"/>
    </row>
    <row r="6725" spans="10:61" x14ac:dyDescent="0.2">
      <c r="J6725" s="7"/>
      <c r="K6725" s="7"/>
      <c r="L6725" s="7"/>
      <c r="M6725" s="7"/>
      <c r="N6725" s="7"/>
      <c r="W6725" s="7"/>
      <c r="X6725" s="7"/>
      <c r="Y6725" s="7"/>
      <c r="Z6725" s="7"/>
      <c r="AA6725" s="7"/>
      <c r="AB6725" s="7"/>
      <c r="AC6725" s="7"/>
      <c r="AD6725" s="7"/>
      <c r="AE6725" s="7"/>
      <c r="AF6725" s="7"/>
      <c r="AG6725" s="7"/>
      <c r="AH6725" s="7"/>
      <c r="AI6725" s="7"/>
      <c r="AJ6725" s="7"/>
      <c r="AK6725" s="7"/>
      <c r="AL6725" s="7"/>
      <c r="AR6725" s="7"/>
      <c r="AT6725" s="7"/>
      <c r="AV6725" s="7"/>
      <c r="AW6725" s="7"/>
      <c r="AX6725" s="7"/>
      <c r="AY6725" s="7"/>
      <c r="AZ6725" s="7"/>
      <c r="BA6725" s="7"/>
      <c r="BI6725" s="7"/>
    </row>
    <row r="6726" spans="10:61" x14ac:dyDescent="0.2">
      <c r="J6726" s="7"/>
      <c r="K6726" s="7"/>
      <c r="L6726" s="7"/>
      <c r="M6726" s="7"/>
      <c r="N6726" s="7"/>
      <c r="W6726" s="7"/>
      <c r="X6726" s="7"/>
      <c r="Y6726" s="7"/>
      <c r="Z6726" s="7"/>
      <c r="AA6726" s="7"/>
      <c r="AB6726" s="7"/>
      <c r="AC6726" s="7"/>
      <c r="AD6726" s="7"/>
      <c r="AE6726" s="7"/>
      <c r="AF6726" s="7"/>
      <c r="AG6726" s="7"/>
      <c r="AH6726" s="7"/>
      <c r="AI6726" s="7"/>
      <c r="AJ6726" s="7"/>
      <c r="AK6726" s="7"/>
      <c r="AL6726" s="7"/>
      <c r="AR6726" s="7"/>
      <c r="AT6726" s="7"/>
      <c r="AV6726" s="7"/>
      <c r="AW6726" s="7"/>
      <c r="AX6726" s="7"/>
      <c r="AY6726" s="7"/>
      <c r="AZ6726" s="7"/>
      <c r="BA6726" s="7"/>
      <c r="BI6726" s="7"/>
    </row>
    <row r="6727" spans="10:61" x14ac:dyDescent="0.2">
      <c r="J6727" s="7"/>
      <c r="K6727" s="7"/>
      <c r="L6727" s="7"/>
      <c r="M6727" s="7"/>
      <c r="N6727" s="7"/>
      <c r="W6727" s="7"/>
      <c r="X6727" s="7"/>
      <c r="Y6727" s="7"/>
      <c r="Z6727" s="7"/>
      <c r="AA6727" s="7"/>
      <c r="AB6727" s="7"/>
      <c r="AC6727" s="7"/>
      <c r="AD6727" s="7"/>
      <c r="AE6727" s="7"/>
      <c r="AF6727" s="7"/>
      <c r="AG6727" s="7"/>
      <c r="AH6727" s="7"/>
      <c r="AI6727" s="7"/>
      <c r="AJ6727" s="7"/>
      <c r="AK6727" s="7"/>
      <c r="AL6727" s="7"/>
      <c r="AR6727" s="7"/>
      <c r="AT6727" s="7"/>
      <c r="AV6727" s="7"/>
      <c r="AW6727" s="7"/>
      <c r="AX6727" s="7"/>
      <c r="AY6727" s="7"/>
      <c r="AZ6727" s="7"/>
      <c r="BA6727" s="7"/>
      <c r="BI6727" s="7"/>
    </row>
    <row r="6728" spans="10:61" x14ac:dyDescent="0.2">
      <c r="J6728" s="7"/>
      <c r="K6728" s="7"/>
      <c r="L6728" s="7"/>
      <c r="M6728" s="7"/>
      <c r="N6728" s="7"/>
      <c r="W6728" s="7"/>
      <c r="X6728" s="7"/>
      <c r="Y6728" s="7"/>
      <c r="Z6728" s="7"/>
      <c r="AA6728" s="7"/>
      <c r="AB6728" s="7"/>
      <c r="AC6728" s="7"/>
      <c r="AD6728" s="7"/>
      <c r="AE6728" s="7"/>
      <c r="AF6728" s="7"/>
      <c r="AG6728" s="7"/>
      <c r="AH6728" s="7"/>
      <c r="AI6728" s="7"/>
      <c r="AJ6728" s="7"/>
      <c r="AK6728" s="7"/>
      <c r="AL6728" s="7"/>
      <c r="AR6728" s="7"/>
      <c r="AT6728" s="7"/>
      <c r="AV6728" s="7"/>
      <c r="AW6728" s="7"/>
      <c r="AX6728" s="7"/>
      <c r="AY6728" s="7"/>
      <c r="AZ6728" s="7"/>
      <c r="BA6728" s="7"/>
      <c r="BI6728" s="7"/>
    </row>
    <row r="6729" spans="10:61" x14ac:dyDescent="0.2">
      <c r="J6729" s="7"/>
      <c r="K6729" s="7"/>
      <c r="L6729" s="7"/>
      <c r="M6729" s="7"/>
      <c r="N6729" s="7"/>
      <c r="W6729" s="7"/>
      <c r="X6729" s="7"/>
      <c r="Y6729" s="7"/>
      <c r="Z6729" s="7"/>
      <c r="AA6729" s="7"/>
      <c r="AB6729" s="7"/>
      <c r="AC6729" s="7"/>
      <c r="AD6729" s="7"/>
      <c r="AE6729" s="7"/>
      <c r="AF6729" s="7"/>
      <c r="AG6729" s="7"/>
      <c r="AH6729" s="7"/>
      <c r="AI6729" s="7"/>
      <c r="AJ6729" s="7"/>
      <c r="AK6729" s="7"/>
      <c r="AL6729" s="7"/>
      <c r="AR6729" s="7"/>
      <c r="AT6729" s="7"/>
      <c r="AV6729" s="7"/>
      <c r="AW6729" s="7"/>
      <c r="AX6729" s="7"/>
      <c r="AY6729" s="7"/>
      <c r="AZ6729" s="7"/>
      <c r="BA6729" s="7"/>
      <c r="BI6729" s="7"/>
    </row>
    <row r="6730" spans="10:61" x14ac:dyDescent="0.2">
      <c r="J6730" s="7"/>
      <c r="K6730" s="7"/>
      <c r="L6730" s="7"/>
      <c r="M6730" s="7"/>
      <c r="N6730" s="7"/>
      <c r="W6730" s="7"/>
      <c r="X6730" s="7"/>
      <c r="Y6730" s="7"/>
      <c r="Z6730" s="7"/>
      <c r="AA6730" s="7"/>
      <c r="AB6730" s="7"/>
      <c r="AC6730" s="7"/>
      <c r="AD6730" s="7"/>
      <c r="AE6730" s="7"/>
      <c r="AF6730" s="7"/>
      <c r="AG6730" s="7"/>
      <c r="AH6730" s="7"/>
      <c r="AI6730" s="7"/>
      <c r="AJ6730" s="7"/>
      <c r="AK6730" s="7"/>
      <c r="AL6730" s="7"/>
      <c r="AR6730" s="7"/>
      <c r="AT6730" s="7"/>
      <c r="AV6730" s="7"/>
      <c r="AW6730" s="7"/>
      <c r="AX6730" s="7"/>
      <c r="AY6730" s="7"/>
      <c r="AZ6730" s="7"/>
      <c r="BA6730" s="7"/>
      <c r="BI6730" s="7"/>
    </row>
    <row r="6731" spans="10:61" x14ac:dyDescent="0.2">
      <c r="J6731" s="7"/>
      <c r="K6731" s="7"/>
      <c r="L6731" s="7"/>
      <c r="M6731" s="7"/>
      <c r="N6731" s="7"/>
      <c r="W6731" s="7"/>
      <c r="X6731" s="7"/>
      <c r="Y6731" s="7"/>
      <c r="Z6731" s="7"/>
      <c r="AA6731" s="7"/>
      <c r="AB6731" s="7"/>
      <c r="AC6731" s="7"/>
      <c r="AD6731" s="7"/>
      <c r="AE6731" s="7"/>
      <c r="AF6731" s="7"/>
      <c r="AG6731" s="7"/>
      <c r="AH6731" s="7"/>
      <c r="AI6731" s="7"/>
      <c r="AJ6731" s="7"/>
      <c r="AK6731" s="7"/>
      <c r="AL6731" s="7"/>
      <c r="AR6731" s="7"/>
      <c r="AT6731" s="7"/>
      <c r="AV6731" s="7"/>
      <c r="AW6731" s="7"/>
      <c r="AX6731" s="7"/>
      <c r="AY6731" s="7"/>
      <c r="AZ6731" s="7"/>
      <c r="BA6731" s="7"/>
      <c r="BI6731" s="7"/>
    </row>
    <row r="6732" spans="10:61" x14ac:dyDescent="0.2">
      <c r="J6732" s="7"/>
      <c r="K6732" s="7"/>
      <c r="L6732" s="7"/>
      <c r="M6732" s="7"/>
      <c r="N6732" s="7"/>
      <c r="W6732" s="7"/>
      <c r="X6732" s="7"/>
      <c r="Y6732" s="7"/>
      <c r="Z6732" s="7"/>
      <c r="AA6732" s="7"/>
      <c r="AB6732" s="7"/>
      <c r="AC6732" s="7"/>
      <c r="AD6732" s="7"/>
      <c r="AE6732" s="7"/>
      <c r="AF6732" s="7"/>
      <c r="AG6732" s="7"/>
      <c r="AH6732" s="7"/>
      <c r="AI6732" s="7"/>
      <c r="AJ6732" s="7"/>
      <c r="AK6732" s="7"/>
      <c r="AL6732" s="7"/>
      <c r="AR6732" s="7"/>
      <c r="AT6732" s="7"/>
      <c r="AV6732" s="7"/>
      <c r="AW6732" s="7"/>
      <c r="AX6732" s="7"/>
      <c r="AY6732" s="7"/>
      <c r="AZ6732" s="7"/>
      <c r="BA6732" s="7"/>
      <c r="BI6732" s="7"/>
    </row>
    <row r="6733" spans="10:61" x14ac:dyDescent="0.2">
      <c r="J6733" s="7"/>
      <c r="K6733" s="7"/>
      <c r="L6733" s="7"/>
      <c r="M6733" s="7"/>
      <c r="N6733" s="7"/>
      <c r="W6733" s="7"/>
      <c r="X6733" s="7"/>
      <c r="Y6733" s="7"/>
      <c r="Z6733" s="7"/>
      <c r="AA6733" s="7"/>
      <c r="AB6733" s="7"/>
      <c r="AC6733" s="7"/>
      <c r="AD6733" s="7"/>
      <c r="AE6733" s="7"/>
      <c r="AF6733" s="7"/>
      <c r="AG6733" s="7"/>
      <c r="AH6733" s="7"/>
      <c r="AI6733" s="7"/>
      <c r="AJ6733" s="7"/>
      <c r="AK6733" s="7"/>
      <c r="AL6733" s="7"/>
      <c r="AR6733" s="7"/>
      <c r="AT6733" s="7"/>
      <c r="AV6733" s="7"/>
      <c r="AW6733" s="7"/>
      <c r="AX6733" s="7"/>
      <c r="AY6733" s="7"/>
      <c r="AZ6733" s="7"/>
      <c r="BA6733" s="7"/>
      <c r="BI6733" s="7"/>
    </row>
    <row r="6734" spans="10:61" x14ac:dyDescent="0.2">
      <c r="J6734" s="7"/>
      <c r="K6734" s="7"/>
      <c r="L6734" s="7"/>
      <c r="M6734" s="7"/>
      <c r="N6734" s="7"/>
      <c r="W6734" s="7"/>
      <c r="X6734" s="7"/>
      <c r="Y6734" s="7"/>
      <c r="Z6734" s="7"/>
      <c r="AA6734" s="7"/>
      <c r="AB6734" s="7"/>
      <c r="AC6734" s="7"/>
      <c r="AD6734" s="7"/>
      <c r="AE6734" s="7"/>
      <c r="AF6734" s="7"/>
      <c r="AG6734" s="7"/>
      <c r="AH6734" s="7"/>
      <c r="AI6734" s="7"/>
      <c r="AJ6734" s="7"/>
      <c r="AK6734" s="7"/>
      <c r="AL6734" s="7"/>
      <c r="AR6734" s="7"/>
      <c r="AT6734" s="7"/>
      <c r="AV6734" s="7"/>
      <c r="AW6734" s="7"/>
      <c r="AX6734" s="7"/>
      <c r="AY6734" s="7"/>
      <c r="AZ6734" s="7"/>
      <c r="BA6734" s="7"/>
      <c r="BI6734" s="7"/>
    </row>
    <row r="6735" spans="10:61" x14ac:dyDescent="0.2">
      <c r="J6735" s="7"/>
      <c r="K6735" s="7"/>
      <c r="L6735" s="7"/>
      <c r="M6735" s="7"/>
      <c r="N6735" s="7"/>
      <c r="W6735" s="7"/>
      <c r="X6735" s="7"/>
      <c r="Y6735" s="7"/>
      <c r="Z6735" s="7"/>
      <c r="AA6735" s="7"/>
      <c r="AB6735" s="7"/>
      <c r="AC6735" s="7"/>
      <c r="AD6735" s="7"/>
      <c r="AE6735" s="7"/>
      <c r="AF6735" s="7"/>
      <c r="AG6735" s="7"/>
      <c r="AH6735" s="7"/>
      <c r="AI6735" s="7"/>
      <c r="AJ6735" s="7"/>
      <c r="AK6735" s="7"/>
      <c r="AL6735" s="7"/>
      <c r="AR6735" s="7"/>
      <c r="AT6735" s="7"/>
      <c r="AV6735" s="7"/>
      <c r="AW6735" s="7"/>
      <c r="AX6735" s="7"/>
      <c r="AY6735" s="7"/>
      <c r="AZ6735" s="7"/>
      <c r="BA6735" s="7"/>
      <c r="BI6735" s="7"/>
    </row>
    <row r="6736" spans="10:61" x14ac:dyDescent="0.2">
      <c r="J6736" s="7"/>
      <c r="K6736" s="7"/>
      <c r="L6736" s="7"/>
      <c r="M6736" s="7"/>
      <c r="N6736" s="7"/>
      <c r="W6736" s="7"/>
      <c r="X6736" s="7"/>
      <c r="Y6736" s="7"/>
      <c r="Z6736" s="7"/>
      <c r="AA6736" s="7"/>
      <c r="AB6736" s="7"/>
      <c r="AC6736" s="7"/>
      <c r="AD6736" s="7"/>
      <c r="AE6736" s="7"/>
      <c r="AF6736" s="7"/>
      <c r="AG6736" s="7"/>
      <c r="AH6736" s="7"/>
      <c r="AI6736" s="7"/>
      <c r="AJ6736" s="7"/>
      <c r="AK6736" s="7"/>
      <c r="AL6736" s="7"/>
      <c r="AR6736" s="7"/>
      <c r="AT6736" s="7"/>
      <c r="AV6736" s="7"/>
      <c r="AW6736" s="7"/>
      <c r="AX6736" s="7"/>
      <c r="AY6736" s="7"/>
      <c r="AZ6736" s="7"/>
      <c r="BA6736" s="7"/>
      <c r="BI6736" s="7"/>
    </row>
    <row r="6737" spans="10:61" x14ac:dyDescent="0.2">
      <c r="J6737" s="7"/>
      <c r="K6737" s="7"/>
      <c r="L6737" s="7"/>
      <c r="M6737" s="7"/>
      <c r="N6737" s="7"/>
      <c r="W6737" s="7"/>
      <c r="X6737" s="7"/>
      <c r="Y6737" s="7"/>
      <c r="Z6737" s="7"/>
      <c r="AA6737" s="7"/>
      <c r="AB6737" s="7"/>
      <c r="AC6737" s="7"/>
      <c r="AD6737" s="7"/>
      <c r="AE6737" s="7"/>
      <c r="AF6737" s="7"/>
      <c r="AG6737" s="7"/>
      <c r="AH6737" s="7"/>
      <c r="AI6737" s="7"/>
      <c r="AJ6737" s="7"/>
      <c r="AK6737" s="7"/>
      <c r="AL6737" s="7"/>
      <c r="AR6737" s="7"/>
      <c r="AT6737" s="7"/>
      <c r="AV6737" s="7"/>
      <c r="AW6737" s="7"/>
      <c r="AX6737" s="7"/>
      <c r="AY6737" s="7"/>
      <c r="AZ6737" s="7"/>
      <c r="BA6737" s="7"/>
      <c r="BI6737" s="7"/>
    </row>
    <row r="6738" spans="10:61" x14ac:dyDescent="0.2">
      <c r="J6738" s="7"/>
      <c r="K6738" s="7"/>
      <c r="L6738" s="7"/>
      <c r="M6738" s="7"/>
      <c r="N6738" s="7"/>
      <c r="W6738" s="7"/>
      <c r="X6738" s="7"/>
      <c r="Y6738" s="7"/>
      <c r="Z6738" s="7"/>
      <c r="AA6738" s="7"/>
      <c r="AB6738" s="7"/>
      <c r="AC6738" s="7"/>
      <c r="AD6738" s="7"/>
      <c r="AE6738" s="7"/>
      <c r="AF6738" s="7"/>
      <c r="AG6738" s="7"/>
      <c r="AH6738" s="7"/>
      <c r="AI6738" s="7"/>
      <c r="AJ6738" s="7"/>
      <c r="AK6738" s="7"/>
      <c r="AL6738" s="7"/>
      <c r="AR6738" s="7"/>
      <c r="AT6738" s="7"/>
      <c r="AV6738" s="7"/>
      <c r="AW6738" s="7"/>
      <c r="AX6738" s="7"/>
      <c r="AY6738" s="7"/>
      <c r="AZ6738" s="7"/>
      <c r="BA6738" s="7"/>
      <c r="BI6738" s="7"/>
    </row>
    <row r="6739" spans="10:61" x14ac:dyDescent="0.2">
      <c r="J6739" s="7"/>
      <c r="K6739" s="7"/>
      <c r="L6739" s="7"/>
      <c r="M6739" s="7"/>
      <c r="N6739" s="7"/>
      <c r="W6739" s="7"/>
      <c r="X6739" s="7"/>
      <c r="Y6739" s="7"/>
      <c r="Z6739" s="7"/>
      <c r="AA6739" s="7"/>
      <c r="AB6739" s="7"/>
      <c r="AC6739" s="7"/>
      <c r="AD6739" s="7"/>
      <c r="AE6739" s="7"/>
      <c r="AF6739" s="7"/>
      <c r="AG6739" s="7"/>
      <c r="AH6739" s="7"/>
      <c r="AI6739" s="7"/>
      <c r="AJ6739" s="7"/>
      <c r="AK6739" s="7"/>
      <c r="AL6739" s="7"/>
      <c r="AR6739" s="7"/>
      <c r="AT6739" s="7"/>
      <c r="AV6739" s="7"/>
      <c r="AW6739" s="7"/>
      <c r="AX6739" s="7"/>
      <c r="AY6739" s="7"/>
      <c r="AZ6739" s="7"/>
      <c r="BA6739" s="7"/>
      <c r="BI6739" s="7"/>
    </row>
    <row r="6740" spans="10:61" x14ac:dyDescent="0.2">
      <c r="J6740" s="7"/>
      <c r="K6740" s="7"/>
      <c r="L6740" s="7"/>
      <c r="M6740" s="7"/>
      <c r="N6740" s="7"/>
      <c r="W6740" s="7"/>
      <c r="X6740" s="7"/>
      <c r="Y6740" s="7"/>
      <c r="Z6740" s="7"/>
      <c r="AA6740" s="7"/>
      <c r="AB6740" s="7"/>
      <c r="AC6740" s="7"/>
      <c r="AD6740" s="7"/>
      <c r="AE6740" s="7"/>
      <c r="AF6740" s="7"/>
      <c r="AG6740" s="7"/>
      <c r="AH6740" s="7"/>
      <c r="AI6740" s="7"/>
      <c r="AJ6740" s="7"/>
      <c r="AK6740" s="7"/>
      <c r="AL6740" s="7"/>
      <c r="AR6740" s="7"/>
      <c r="AT6740" s="7"/>
      <c r="AV6740" s="7"/>
      <c r="AW6740" s="7"/>
      <c r="AX6740" s="7"/>
      <c r="AY6740" s="7"/>
      <c r="AZ6740" s="7"/>
      <c r="BA6740" s="7"/>
      <c r="BI6740" s="7"/>
    </row>
    <row r="6741" spans="10:61" x14ac:dyDescent="0.2">
      <c r="J6741" s="7"/>
      <c r="K6741" s="7"/>
      <c r="L6741" s="7"/>
      <c r="M6741" s="7"/>
      <c r="N6741" s="7"/>
      <c r="W6741" s="7"/>
      <c r="X6741" s="7"/>
      <c r="Y6741" s="7"/>
      <c r="Z6741" s="7"/>
      <c r="AA6741" s="7"/>
      <c r="AB6741" s="7"/>
      <c r="AC6741" s="7"/>
      <c r="AD6741" s="7"/>
      <c r="AE6741" s="7"/>
      <c r="AF6741" s="7"/>
      <c r="AG6741" s="7"/>
      <c r="AH6741" s="7"/>
      <c r="AI6741" s="7"/>
      <c r="AJ6741" s="7"/>
      <c r="AK6741" s="7"/>
      <c r="AL6741" s="7"/>
      <c r="AR6741" s="7"/>
      <c r="AT6741" s="7"/>
      <c r="AV6741" s="7"/>
      <c r="AW6741" s="7"/>
      <c r="AX6741" s="7"/>
      <c r="AY6741" s="7"/>
      <c r="AZ6741" s="7"/>
      <c r="BA6741" s="7"/>
      <c r="BI6741" s="7"/>
    </row>
    <row r="6742" spans="10:61" x14ac:dyDescent="0.2">
      <c r="J6742" s="7"/>
      <c r="K6742" s="7"/>
      <c r="L6742" s="7"/>
      <c r="M6742" s="7"/>
      <c r="N6742" s="7"/>
      <c r="W6742" s="7"/>
      <c r="X6742" s="7"/>
      <c r="Y6742" s="7"/>
      <c r="Z6742" s="7"/>
      <c r="AA6742" s="7"/>
      <c r="AB6742" s="7"/>
      <c r="AC6742" s="7"/>
      <c r="AD6742" s="7"/>
      <c r="AE6742" s="7"/>
      <c r="AF6742" s="7"/>
      <c r="AG6742" s="7"/>
      <c r="AH6742" s="7"/>
      <c r="AI6742" s="7"/>
      <c r="AJ6742" s="7"/>
      <c r="AK6742" s="7"/>
      <c r="AL6742" s="7"/>
      <c r="AR6742" s="7"/>
      <c r="AT6742" s="7"/>
      <c r="AV6742" s="7"/>
      <c r="AW6742" s="7"/>
      <c r="AX6742" s="7"/>
      <c r="AY6742" s="7"/>
      <c r="AZ6742" s="7"/>
      <c r="BA6742" s="7"/>
      <c r="BI6742" s="7"/>
    </row>
    <row r="6743" spans="10:61" x14ac:dyDescent="0.2">
      <c r="J6743" s="7"/>
      <c r="K6743" s="7"/>
      <c r="L6743" s="7"/>
      <c r="M6743" s="7"/>
      <c r="N6743" s="7"/>
      <c r="W6743" s="7"/>
      <c r="X6743" s="7"/>
      <c r="Y6743" s="7"/>
      <c r="Z6743" s="7"/>
      <c r="AA6743" s="7"/>
      <c r="AB6743" s="7"/>
      <c r="AC6743" s="7"/>
      <c r="AD6743" s="7"/>
      <c r="AE6743" s="7"/>
      <c r="AF6743" s="7"/>
      <c r="AG6743" s="7"/>
      <c r="AH6743" s="7"/>
      <c r="AI6743" s="7"/>
      <c r="AJ6743" s="7"/>
      <c r="AK6743" s="7"/>
      <c r="AL6743" s="7"/>
      <c r="AR6743" s="7"/>
      <c r="AT6743" s="7"/>
      <c r="AV6743" s="7"/>
      <c r="AW6743" s="7"/>
      <c r="AX6743" s="7"/>
      <c r="AY6743" s="7"/>
      <c r="AZ6743" s="7"/>
      <c r="BA6743" s="7"/>
      <c r="BI6743" s="7"/>
    </row>
    <row r="6744" spans="10:61" x14ac:dyDescent="0.2">
      <c r="J6744" s="7"/>
      <c r="K6744" s="7"/>
      <c r="L6744" s="7"/>
      <c r="M6744" s="7"/>
      <c r="N6744" s="7"/>
      <c r="W6744" s="7"/>
      <c r="X6744" s="7"/>
      <c r="Y6744" s="7"/>
      <c r="Z6744" s="7"/>
      <c r="AA6744" s="7"/>
      <c r="AB6744" s="7"/>
      <c r="AC6744" s="7"/>
      <c r="AD6744" s="7"/>
      <c r="AE6744" s="7"/>
      <c r="AF6744" s="7"/>
      <c r="AG6744" s="7"/>
      <c r="AH6744" s="7"/>
      <c r="AI6744" s="7"/>
      <c r="AJ6744" s="7"/>
      <c r="AK6744" s="7"/>
      <c r="AL6744" s="7"/>
      <c r="AR6744" s="7"/>
      <c r="AT6744" s="7"/>
      <c r="AV6744" s="7"/>
      <c r="AW6744" s="7"/>
      <c r="AX6744" s="7"/>
      <c r="AY6744" s="7"/>
      <c r="AZ6744" s="7"/>
      <c r="BA6744" s="7"/>
      <c r="BI6744" s="7"/>
    </row>
    <row r="6745" spans="10:61" x14ac:dyDescent="0.2">
      <c r="J6745" s="7"/>
      <c r="K6745" s="7"/>
      <c r="L6745" s="7"/>
      <c r="M6745" s="7"/>
      <c r="N6745" s="7"/>
      <c r="W6745" s="7"/>
      <c r="X6745" s="7"/>
      <c r="Y6745" s="7"/>
      <c r="Z6745" s="7"/>
      <c r="AA6745" s="7"/>
      <c r="AB6745" s="7"/>
      <c r="AC6745" s="7"/>
      <c r="AD6745" s="7"/>
      <c r="AE6745" s="7"/>
      <c r="AF6745" s="7"/>
      <c r="AG6745" s="7"/>
      <c r="AH6745" s="7"/>
      <c r="AI6745" s="7"/>
      <c r="AJ6745" s="7"/>
      <c r="AK6745" s="7"/>
      <c r="AL6745" s="7"/>
      <c r="AR6745" s="7"/>
      <c r="AT6745" s="7"/>
      <c r="AV6745" s="7"/>
      <c r="AW6745" s="7"/>
      <c r="AX6745" s="7"/>
      <c r="AY6745" s="7"/>
      <c r="AZ6745" s="7"/>
      <c r="BA6745" s="7"/>
      <c r="BI6745" s="7"/>
    </row>
    <row r="6746" spans="10:61" x14ac:dyDescent="0.2">
      <c r="J6746" s="7"/>
      <c r="K6746" s="7"/>
      <c r="L6746" s="7"/>
      <c r="M6746" s="7"/>
      <c r="N6746" s="7"/>
      <c r="W6746" s="7"/>
      <c r="X6746" s="7"/>
      <c r="Y6746" s="7"/>
      <c r="Z6746" s="7"/>
      <c r="AA6746" s="7"/>
      <c r="AB6746" s="7"/>
      <c r="AC6746" s="7"/>
      <c r="AD6746" s="7"/>
      <c r="AE6746" s="7"/>
      <c r="AF6746" s="7"/>
      <c r="AG6746" s="7"/>
      <c r="AH6746" s="7"/>
      <c r="AI6746" s="7"/>
      <c r="AJ6746" s="7"/>
      <c r="AK6746" s="7"/>
      <c r="AL6746" s="7"/>
      <c r="AR6746" s="7"/>
      <c r="AT6746" s="7"/>
      <c r="AV6746" s="7"/>
      <c r="AW6746" s="7"/>
      <c r="AX6746" s="7"/>
      <c r="AY6746" s="7"/>
      <c r="AZ6746" s="7"/>
      <c r="BA6746" s="7"/>
      <c r="BI6746" s="7"/>
    </row>
    <row r="6747" spans="10:61" x14ac:dyDescent="0.2">
      <c r="J6747" s="7"/>
      <c r="K6747" s="7"/>
      <c r="L6747" s="7"/>
      <c r="M6747" s="7"/>
      <c r="N6747" s="7"/>
      <c r="W6747" s="7"/>
      <c r="X6747" s="7"/>
      <c r="Y6747" s="7"/>
      <c r="Z6747" s="7"/>
      <c r="AA6747" s="7"/>
      <c r="AB6747" s="7"/>
      <c r="AC6747" s="7"/>
      <c r="AD6747" s="7"/>
      <c r="AE6747" s="7"/>
      <c r="AF6747" s="7"/>
      <c r="AG6747" s="7"/>
      <c r="AH6747" s="7"/>
      <c r="AI6747" s="7"/>
      <c r="AJ6747" s="7"/>
      <c r="AK6747" s="7"/>
      <c r="AL6747" s="7"/>
      <c r="AR6747" s="7"/>
      <c r="AT6747" s="7"/>
      <c r="AV6747" s="7"/>
      <c r="AW6747" s="7"/>
      <c r="AX6747" s="7"/>
      <c r="AY6747" s="7"/>
      <c r="AZ6747" s="7"/>
      <c r="BA6747" s="7"/>
      <c r="BI6747" s="7"/>
    </row>
    <row r="6748" spans="10:61" x14ac:dyDescent="0.2">
      <c r="J6748" s="7"/>
      <c r="K6748" s="7"/>
      <c r="L6748" s="7"/>
      <c r="M6748" s="7"/>
      <c r="N6748" s="7"/>
      <c r="W6748" s="7"/>
      <c r="X6748" s="7"/>
      <c r="Y6748" s="7"/>
      <c r="Z6748" s="7"/>
      <c r="AA6748" s="7"/>
      <c r="AB6748" s="7"/>
      <c r="AC6748" s="7"/>
      <c r="AD6748" s="7"/>
      <c r="AE6748" s="7"/>
      <c r="AF6748" s="7"/>
      <c r="AG6748" s="7"/>
      <c r="AH6748" s="7"/>
      <c r="AI6748" s="7"/>
      <c r="AJ6748" s="7"/>
      <c r="AK6748" s="7"/>
      <c r="AL6748" s="7"/>
      <c r="AR6748" s="7"/>
      <c r="AT6748" s="7"/>
      <c r="AV6748" s="7"/>
      <c r="AW6748" s="7"/>
      <c r="AX6748" s="7"/>
      <c r="AY6748" s="7"/>
      <c r="AZ6748" s="7"/>
      <c r="BA6748" s="7"/>
      <c r="BI6748" s="7"/>
    </row>
    <row r="6749" spans="10:61" x14ac:dyDescent="0.2">
      <c r="J6749" s="7"/>
      <c r="K6749" s="7"/>
      <c r="L6749" s="7"/>
      <c r="M6749" s="7"/>
      <c r="N6749" s="7"/>
      <c r="W6749" s="7"/>
      <c r="X6749" s="7"/>
      <c r="Y6749" s="7"/>
      <c r="Z6749" s="7"/>
      <c r="AA6749" s="7"/>
      <c r="AB6749" s="7"/>
      <c r="AC6749" s="7"/>
      <c r="AD6749" s="7"/>
      <c r="AE6749" s="7"/>
      <c r="AF6749" s="7"/>
      <c r="AG6749" s="7"/>
      <c r="AH6749" s="7"/>
      <c r="AI6749" s="7"/>
      <c r="AJ6749" s="7"/>
      <c r="AK6749" s="7"/>
      <c r="AL6749" s="7"/>
      <c r="AR6749" s="7"/>
      <c r="AT6749" s="7"/>
      <c r="AV6749" s="7"/>
      <c r="AW6749" s="7"/>
      <c r="AX6749" s="7"/>
      <c r="AY6749" s="7"/>
      <c r="AZ6749" s="7"/>
      <c r="BA6749" s="7"/>
      <c r="BI6749" s="7"/>
    </row>
    <row r="6750" spans="10:61" x14ac:dyDescent="0.2">
      <c r="J6750" s="7"/>
      <c r="K6750" s="7"/>
      <c r="L6750" s="7"/>
      <c r="M6750" s="7"/>
      <c r="N6750" s="7"/>
      <c r="W6750" s="7"/>
      <c r="X6750" s="7"/>
      <c r="Y6750" s="7"/>
      <c r="Z6750" s="7"/>
      <c r="AA6750" s="7"/>
      <c r="AB6750" s="7"/>
      <c r="AC6750" s="7"/>
      <c r="AD6750" s="7"/>
      <c r="AE6750" s="7"/>
      <c r="AF6750" s="7"/>
      <c r="AG6750" s="7"/>
      <c r="AH6750" s="7"/>
      <c r="AI6750" s="7"/>
      <c r="AJ6750" s="7"/>
      <c r="AK6750" s="7"/>
      <c r="AL6750" s="7"/>
      <c r="AR6750" s="7"/>
      <c r="AT6750" s="7"/>
      <c r="AV6750" s="7"/>
      <c r="AW6750" s="7"/>
      <c r="AX6750" s="7"/>
      <c r="AY6750" s="7"/>
      <c r="AZ6750" s="7"/>
      <c r="BA6750" s="7"/>
      <c r="BI6750" s="7"/>
    </row>
    <row r="6751" spans="10:61" x14ac:dyDescent="0.2">
      <c r="J6751" s="7"/>
      <c r="K6751" s="7"/>
      <c r="L6751" s="7"/>
      <c r="M6751" s="7"/>
      <c r="N6751" s="7"/>
      <c r="W6751" s="7"/>
      <c r="X6751" s="7"/>
      <c r="Y6751" s="7"/>
      <c r="Z6751" s="7"/>
      <c r="AA6751" s="7"/>
      <c r="AB6751" s="7"/>
      <c r="AC6751" s="7"/>
      <c r="AD6751" s="7"/>
      <c r="AE6751" s="7"/>
      <c r="AF6751" s="7"/>
      <c r="AG6751" s="7"/>
      <c r="AH6751" s="7"/>
      <c r="AI6751" s="7"/>
      <c r="AJ6751" s="7"/>
      <c r="AK6751" s="7"/>
      <c r="AL6751" s="7"/>
      <c r="AR6751" s="7"/>
      <c r="AT6751" s="7"/>
      <c r="AV6751" s="7"/>
      <c r="AW6751" s="7"/>
      <c r="AX6751" s="7"/>
      <c r="AY6751" s="7"/>
      <c r="AZ6751" s="7"/>
      <c r="BA6751" s="7"/>
      <c r="BI6751" s="7"/>
    </row>
    <row r="6752" spans="10:61" x14ac:dyDescent="0.2">
      <c r="J6752" s="7"/>
      <c r="K6752" s="7"/>
      <c r="L6752" s="7"/>
      <c r="M6752" s="7"/>
      <c r="N6752" s="7"/>
      <c r="W6752" s="7"/>
      <c r="X6752" s="7"/>
      <c r="Y6752" s="7"/>
      <c r="Z6752" s="7"/>
      <c r="AA6752" s="7"/>
      <c r="AB6752" s="7"/>
      <c r="AC6752" s="7"/>
      <c r="AD6752" s="7"/>
      <c r="AE6752" s="7"/>
      <c r="AF6752" s="7"/>
      <c r="AG6752" s="7"/>
      <c r="AH6752" s="7"/>
      <c r="AI6752" s="7"/>
      <c r="AJ6752" s="7"/>
      <c r="AK6752" s="7"/>
      <c r="AL6752" s="7"/>
      <c r="AR6752" s="7"/>
      <c r="AT6752" s="7"/>
      <c r="AV6752" s="7"/>
      <c r="AW6752" s="7"/>
      <c r="AX6752" s="7"/>
      <c r="AY6752" s="7"/>
      <c r="AZ6752" s="7"/>
      <c r="BA6752" s="7"/>
      <c r="BI6752" s="7"/>
    </row>
    <row r="6753" spans="10:61" x14ac:dyDescent="0.2">
      <c r="J6753" s="7"/>
      <c r="K6753" s="7"/>
      <c r="L6753" s="7"/>
      <c r="M6753" s="7"/>
      <c r="N6753" s="7"/>
      <c r="W6753" s="7"/>
      <c r="X6753" s="7"/>
      <c r="Y6753" s="7"/>
      <c r="Z6753" s="7"/>
      <c r="AA6753" s="7"/>
      <c r="AB6753" s="7"/>
      <c r="AC6753" s="7"/>
      <c r="AD6753" s="7"/>
      <c r="AE6753" s="7"/>
      <c r="AF6753" s="7"/>
      <c r="AG6753" s="7"/>
      <c r="AH6753" s="7"/>
      <c r="AI6753" s="7"/>
      <c r="AJ6753" s="7"/>
      <c r="AK6753" s="7"/>
      <c r="AL6753" s="7"/>
      <c r="AR6753" s="7"/>
      <c r="AT6753" s="7"/>
      <c r="AV6753" s="7"/>
      <c r="AW6753" s="7"/>
      <c r="AX6753" s="7"/>
      <c r="AY6753" s="7"/>
      <c r="AZ6753" s="7"/>
      <c r="BA6753" s="7"/>
      <c r="BI6753" s="7"/>
    </row>
    <row r="6754" spans="10:61" x14ac:dyDescent="0.2">
      <c r="J6754" s="7"/>
      <c r="K6754" s="7"/>
      <c r="L6754" s="7"/>
      <c r="M6754" s="7"/>
      <c r="N6754" s="7"/>
      <c r="W6754" s="7"/>
      <c r="X6754" s="7"/>
      <c r="Y6754" s="7"/>
      <c r="Z6754" s="7"/>
      <c r="AA6754" s="7"/>
      <c r="AB6754" s="7"/>
      <c r="AC6754" s="7"/>
      <c r="AD6754" s="7"/>
      <c r="AE6754" s="7"/>
      <c r="AF6754" s="7"/>
      <c r="AG6754" s="7"/>
      <c r="AH6754" s="7"/>
      <c r="AI6754" s="7"/>
      <c r="AJ6754" s="7"/>
      <c r="AK6754" s="7"/>
      <c r="AL6754" s="7"/>
      <c r="AR6754" s="7"/>
      <c r="AT6754" s="7"/>
      <c r="AV6754" s="7"/>
      <c r="AW6754" s="7"/>
      <c r="AX6754" s="7"/>
      <c r="AY6754" s="7"/>
      <c r="AZ6754" s="7"/>
      <c r="BA6754" s="7"/>
      <c r="BI6754" s="7"/>
    </row>
    <row r="6755" spans="10:61" x14ac:dyDescent="0.2">
      <c r="J6755" s="7"/>
      <c r="K6755" s="7"/>
      <c r="L6755" s="7"/>
      <c r="M6755" s="7"/>
      <c r="N6755" s="7"/>
      <c r="W6755" s="7"/>
      <c r="X6755" s="7"/>
      <c r="Y6755" s="7"/>
      <c r="Z6755" s="7"/>
      <c r="AA6755" s="7"/>
      <c r="AB6755" s="7"/>
      <c r="AC6755" s="7"/>
      <c r="AD6755" s="7"/>
      <c r="AE6755" s="7"/>
      <c r="AF6755" s="7"/>
      <c r="AG6755" s="7"/>
      <c r="AH6755" s="7"/>
      <c r="AI6755" s="7"/>
      <c r="AJ6755" s="7"/>
      <c r="AK6755" s="7"/>
      <c r="AL6755" s="7"/>
      <c r="AR6755" s="7"/>
      <c r="AT6755" s="7"/>
      <c r="AV6755" s="7"/>
      <c r="AW6755" s="7"/>
      <c r="AX6755" s="7"/>
      <c r="AY6755" s="7"/>
      <c r="AZ6755" s="7"/>
      <c r="BA6755" s="7"/>
      <c r="BI6755" s="7"/>
    </row>
    <row r="6756" spans="10:61" x14ac:dyDescent="0.2">
      <c r="J6756" s="7"/>
      <c r="K6756" s="7"/>
      <c r="L6756" s="7"/>
      <c r="M6756" s="7"/>
      <c r="N6756" s="7"/>
      <c r="W6756" s="7"/>
      <c r="X6756" s="7"/>
      <c r="Y6756" s="7"/>
      <c r="Z6756" s="7"/>
      <c r="AA6756" s="7"/>
      <c r="AB6756" s="7"/>
      <c r="AC6756" s="7"/>
      <c r="AD6756" s="7"/>
      <c r="AE6756" s="7"/>
      <c r="AF6756" s="7"/>
      <c r="AG6756" s="7"/>
      <c r="AH6756" s="7"/>
      <c r="AI6756" s="7"/>
      <c r="AJ6756" s="7"/>
      <c r="AK6756" s="7"/>
      <c r="AL6756" s="7"/>
      <c r="AR6756" s="7"/>
      <c r="AT6756" s="7"/>
      <c r="AV6756" s="7"/>
      <c r="AW6756" s="7"/>
      <c r="AX6756" s="7"/>
      <c r="AY6756" s="7"/>
      <c r="AZ6756" s="7"/>
      <c r="BA6756" s="7"/>
      <c r="BI6756" s="7"/>
    </row>
    <row r="6757" spans="10:61" x14ac:dyDescent="0.2">
      <c r="J6757" s="7"/>
      <c r="K6757" s="7"/>
      <c r="L6757" s="7"/>
      <c r="M6757" s="7"/>
      <c r="N6757" s="7"/>
      <c r="W6757" s="7"/>
      <c r="X6757" s="7"/>
      <c r="Y6757" s="7"/>
      <c r="Z6757" s="7"/>
      <c r="AA6757" s="7"/>
      <c r="AB6757" s="7"/>
      <c r="AC6757" s="7"/>
      <c r="AD6757" s="7"/>
      <c r="AE6757" s="7"/>
      <c r="AF6757" s="7"/>
      <c r="AG6757" s="7"/>
      <c r="AH6757" s="7"/>
      <c r="AI6757" s="7"/>
      <c r="AJ6757" s="7"/>
      <c r="AK6757" s="7"/>
      <c r="AL6757" s="7"/>
      <c r="AR6757" s="7"/>
      <c r="AT6757" s="7"/>
      <c r="AV6757" s="7"/>
      <c r="AW6757" s="7"/>
      <c r="AX6757" s="7"/>
      <c r="AY6757" s="7"/>
      <c r="AZ6757" s="7"/>
      <c r="BA6757" s="7"/>
      <c r="BI6757" s="7"/>
    </row>
    <row r="6758" spans="10:61" x14ac:dyDescent="0.2">
      <c r="J6758" s="7"/>
      <c r="K6758" s="7"/>
      <c r="L6758" s="7"/>
      <c r="M6758" s="7"/>
      <c r="N6758" s="7"/>
      <c r="W6758" s="7"/>
      <c r="X6758" s="7"/>
      <c r="Y6758" s="7"/>
      <c r="Z6758" s="7"/>
      <c r="AA6758" s="7"/>
      <c r="AB6758" s="7"/>
      <c r="AC6758" s="7"/>
      <c r="AD6758" s="7"/>
      <c r="AE6758" s="7"/>
      <c r="AF6758" s="7"/>
      <c r="AG6758" s="7"/>
      <c r="AH6758" s="7"/>
      <c r="AI6758" s="7"/>
      <c r="AJ6758" s="7"/>
      <c r="AK6758" s="7"/>
      <c r="AL6758" s="7"/>
      <c r="AR6758" s="7"/>
      <c r="AT6758" s="7"/>
      <c r="AV6758" s="7"/>
      <c r="AW6758" s="7"/>
      <c r="AX6758" s="7"/>
      <c r="AY6758" s="7"/>
      <c r="AZ6758" s="7"/>
      <c r="BA6758" s="7"/>
      <c r="BI6758" s="7"/>
    </row>
    <row r="6759" spans="10:61" x14ac:dyDescent="0.2">
      <c r="J6759" s="7"/>
      <c r="K6759" s="7"/>
      <c r="L6759" s="7"/>
      <c r="M6759" s="7"/>
      <c r="N6759" s="7"/>
      <c r="W6759" s="7"/>
      <c r="X6759" s="7"/>
      <c r="Y6759" s="7"/>
      <c r="Z6759" s="7"/>
      <c r="AA6759" s="7"/>
      <c r="AB6759" s="7"/>
      <c r="AC6759" s="7"/>
      <c r="AD6759" s="7"/>
      <c r="AE6759" s="7"/>
      <c r="AF6759" s="7"/>
      <c r="AG6759" s="7"/>
      <c r="AH6759" s="7"/>
      <c r="AI6759" s="7"/>
      <c r="AJ6759" s="7"/>
      <c r="AK6759" s="7"/>
      <c r="AL6759" s="7"/>
      <c r="AR6759" s="7"/>
      <c r="AT6759" s="7"/>
      <c r="AV6759" s="7"/>
      <c r="AW6759" s="7"/>
      <c r="AX6759" s="7"/>
      <c r="AY6759" s="7"/>
      <c r="AZ6759" s="7"/>
      <c r="BA6759" s="7"/>
      <c r="BI6759" s="7"/>
    </row>
    <row r="6760" spans="10:61" x14ac:dyDescent="0.2">
      <c r="J6760" s="7"/>
      <c r="K6760" s="7"/>
      <c r="L6760" s="7"/>
      <c r="M6760" s="7"/>
      <c r="N6760" s="7"/>
      <c r="W6760" s="7"/>
      <c r="X6760" s="7"/>
      <c r="Y6760" s="7"/>
      <c r="Z6760" s="7"/>
      <c r="AA6760" s="7"/>
      <c r="AB6760" s="7"/>
      <c r="AC6760" s="7"/>
      <c r="AD6760" s="7"/>
      <c r="AE6760" s="7"/>
      <c r="AF6760" s="7"/>
      <c r="AG6760" s="7"/>
      <c r="AH6760" s="7"/>
      <c r="AI6760" s="7"/>
      <c r="AJ6760" s="7"/>
      <c r="AK6760" s="7"/>
      <c r="AL6760" s="7"/>
      <c r="AR6760" s="7"/>
      <c r="AT6760" s="7"/>
      <c r="AV6760" s="7"/>
      <c r="AW6760" s="7"/>
      <c r="AX6760" s="7"/>
      <c r="AY6760" s="7"/>
      <c r="AZ6760" s="7"/>
      <c r="BA6760" s="7"/>
      <c r="BI6760" s="7"/>
    </row>
    <row r="6761" spans="10:61" x14ac:dyDescent="0.2">
      <c r="J6761" s="7"/>
      <c r="K6761" s="7"/>
      <c r="L6761" s="7"/>
      <c r="M6761" s="7"/>
      <c r="N6761" s="7"/>
      <c r="W6761" s="7"/>
      <c r="X6761" s="7"/>
      <c r="Y6761" s="7"/>
      <c r="Z6761" s="7"/>
      <c r="AA6761" s="7"/>
      <c r="AB6761" s="7"/>
      <c r="AC6761" s="7"/>
      <c r="AD6761" s="7"/>
      <c r="AE6761" s="7"/>
      <c r="AF6761" s="7"/>
      <c r="AG6761" s="7"/>
      <c r="AH6761" s="7"/>
      <c r="AI6761" s="7"/>
      <c r="AJ6761" s="7"/>
      <c r="AK6761" s="7"/>
      <c r="AL6761" s="7"/>
      <c r="AR6761" s="7"/>
      <c r="AT6761" s="7"/>
      <c r="AV6761" s="7"/>
      <c r="AW6761" s="7"/>
      <c r="AX6761" s="7"/>
      <c r="AY6761" s="7"/>
      <c r="AZ6761" s="7"/>
      <c r="BA6761" s="7"/>
      <c r="BI6761" s="7"/>
    </row>
    <row r="6762" spans="10:61" x14ac:dyDescent="0.2">
      <c r="J6762" s="7"/>
      <c r="K6762" s="7"/>
      <c r="L6762" s="7"/>
      <c r="M6762" s="7"/>
      <c r="N6762" s="7"/>
      <c r="W6762" s="7"/>
      <c r="X6762" s="7"/>
      <c r="Y6762" s="7"/>
      <c r="Z6762" s="7"/>
      <c r="AA6762" s="7"/>
      <c r="AB6762" s="7"/>
      <c r="AC6762" s="7"/>
      <c r="AD6762" s="7"/>
      <c r="AE6762" s="7"/>
      <c r="AF6762" s="7"/>
      <c r="AG6762" s="7"/>
      <c r="AH6762" s="7"/>
      <c r="AI6762" s="7"/>
      <c r="AJ6762" s="7"/>
      <c r="AK6762" s="7"/>
      <c r="AL6762" s="7"/>
      <c r="AR6762" s="7"/>
      <c r="AT6762" s="7"/>
      <c r="AV6762" s="7"/>
      <c r="AW6762" s="7"/>
      <c r="AX6762" s="7"/>
      <c r="AY6762" s="7"/>
      <c r="AZ6762" s="7"/>
      <c r="BA6762" s="7"/>
      <c r="BI6762" s="7"/>
    </row>
    <row r="6763" spans="10:61" x14ac:dyDescent="0.2">
      <c r="J6763" s="7"/>
      <c r="K6763" s="7"/>
      <c r="L6763" s="7"/>
      <c r="M6763" s="7"/>
      <c r="N6763" s="7"/>
      <c r="W6763" s="7"/>
      <c r="X6763" s="7"/>
      <c r="Y6763" s="7"/>
      <c r="Z6763" s="7"/>
      <c r="AA6763" s="7"/>
      <c r="AB6763" s="7"/>
      <c r="AC6763" s="7"/>
      <c r="AD6763" s="7"/>
      <c r="AE6763" s="7"/>
      <c r="AF6763" s="7"/>
      <c r="AG6763" s="7"/>
      <c r="AH6763" s="7"/>
      <c r="AI6763" s="7"/>
      <c r="AJ6763" s="7"/>
      <c r="AK6763" s="7"/>
      <c r="AL6763" s="7"/>
      <c r="AR6763" s="7"/>
      <c r="AT6763" s="7"/>
      <c r="AV6763" s="7"/>
      <c r="AW6763" s="7"/>
      <c r="AX6763" s="7"/>
      <c r="AY6763" s="7"/>
      <c r="AZ6763" s="7"/>
      <c r="BA6763" s="7"/>
      <c r="BI6763" s="7"/>
    </row>
    <row r="6764" spans="10:61" x14ac:dyDescent="0.2">
      <c r="J6764" s="7"/>
      <c r="K6764" s="7"/>
      <c r="L6764" s="7"/>
      <c r="M6764" s="7"/>
      <c r="N6764" s="7"/>
      <c r="W6764" s="7"/>
      <c r="X6764" s="7"/>
      <c r="Y6764" s="7"/>
      <c r="Z6764" s="7"/>
      <c r="AA6764" s="7"/>
      <c r="AB6764" s="7"/>
      <c r="AC6764" s="7"/>
      <c r="AD6764" s="7"/>
      <c r="AE6764" s="7"/>
      <c r="AF6764" s="7"/>
      <c r="AG6764" s="7"/>
      <c r="AH6764" s="7"/>
      <c r="AI6764" s="7"/>
      <c r="AJ6764" s="7"/>
      <c r="AK6764" s="7"/>
      <c r="AL6764" s="7"/>
      <c r="AR6764" s="7"/>
      <c r="AT6764" s="7"/>
      <c r="AV6764" s="7"/>
      <c r="AW6764" s="7"/>
      <c r="AX6764" s="7"/>
      <c r="AY6764" s="7"/>
      <c r="AZ6764" s="7"/>
      <c r="BA6764" s="7"/>
      <c r="BI6764" s="7"/>
    </row>
    <row r="6765" spans="10:61" x14ac:dyDescent="0.2">
      <c r="J6765" s="7"/>
      <c r="K6765" s="7"/>
      <c r="L6765" s="7"/>
      <c r="M6765" s="7"/>
      <c r="N6765" s="7"/>
      <c r="W6765" s="7"/>
      <c r="X6765" s="7"/>
      <c r="Y6765" s="7"/>
      <c r="Z6765" s="7"/>
      <c r="AA6765" s="7"/>
      <c r="AB6765" s="7"/>
      <c r="AC6765" s="7"/>
      <c r="AD6765" s="7"/>
      <c r="AE6765" s="7"/>
      <c r="AF6765" s="7"/>
      <c r="AG6765" s="7"/>
      <c r="AH6765" s="7"/>
      <c r="AI6765" s="7"/>
      <c r="AJ6765" s="7"/>
      <c r="AK6765" s="7"/>
      <c r="AL6765" s="7"/>
      <c r="AR6765" s="7"/>
      <c r="AT6765" s="7"/>
      <c r="AV6765" s="7"/>
      <c r="AW6765" s="7"/>
      <c r="AX6765" s="7"/>
      <c r="AY6765" s="7"/>
      <c r="AZ6765" s="7"/>
      <c r="BA6765" s="7"/>
      <c r="BI6765" s="7"/>
    </row>
    <row r="6766" spans="10:61" x14ac:dyDescent="0.2">
      <c r="J6766" s="7"/>
      <c r="K6766" s="7"/>
      <c r="L6766" s="7"/>
      <c r="M6766" s="7"/>
      <c r="N6766" s="7"/>
      <c r="W6766" s="7"/>
      <c r="X6766" s="7"/>
      <c r="Y6766" s="7"/>
      <c r="Z6766" s="7"/>
      <c r="AA6766" s="7"/>
      <c r="AB6766" s="7"/>
      <c r="AC6766" s="7"/>
      <c r="AD6766" s="7"/>
      <c r="AE6766" s="7"/>
      <c r="AF6766" s="7"/>
      <c r="AG6766" s="7"/>
      <c r="AH6766" s="7"/>
      <c r="AI6766" s="7"/>
      <c r="AJ6766" s="7"/>
      <c r="AK6766" s="7"/>
      <c r="AL6766" s="7"/>
      <c r="AR6766" s="7"/>
      <c r="AT6766" s="7"/>
      <c r="AV6766" s="7"/>
      <c r="AW6766" s="7"/>
      <c r="AX6766" s="7"/>
      <c r="AY6766" s="7"/>
      <c r="AZ6766" s="7"/>
      <c r="BA6766" s="7"/>
      <c r="BI6766" s="7"/>
    </row>
    <row r="6767" spans="10:61" x14ac:dyDescent="0.2">
      <c r="J6767" s="7"/>
      <c r="K6767" s="7"/>
      <c r="L6767" s="7"/>
      <c r="M6767" s="7"/>
      <c r="N6767" s="7"/>
      <c r="W6767" s="7"/>
      <c r="X6767" s="7"/>
      <c r="Y6767" s="7"/>
      <c r="Z6767" s="7"/>
      <c r="AA6767" s="7"/>
      <c r="AB6767" s="7"/>
      <c r="AC6767" s="7"/>
      <c r="AD6767" s="7"/>
      <c r="AE6767" s="7"/>
      <c r="AF6767" s="7"/>
      <c r="AG6767" s="7"/>
      <c r="AH6767" s="7"/>
      <c r="AI6767" s="7"/>
      <c r="AJ6767" s="7"/>
      <c r="AK6767" s="7"/>
      <c r="AL6767" s="7"/>
      <c r="AR6767" s="7"/>
      <c r="AT6767" s="7"/>
      <c r="AV6767" s="7"/>
      <c r="AW6767" s="7"/>
      <c r="AX6767" s="7"/>
      <c r="AY6767" s="7"/>
      <c r="AZ6767" s="7"/>
      <c r="BA6767" s="7"/>
      <c r="BI6767" s="7"/>
    </row>
    <row r="6768" spans="10:61" x14ac:dyDescent="0.2">
      <c r="J6768" s="7"/>
      <c r="K6768" s="7"/>
      <c r="L6768" s="7"/>
      <c r="M6768" s="7"/>
      <c r="N6768" s="7"/>
      <c r="W6768" s="7"/>
      <c r="X6768" s="7"/>
      <c r="Y6768" s="7"/>
      <c r="Z6768" s="7"/>
      <c r="AA6768" s="7"/>
      <c r="AB6768" s="7"/>
      <c r="AC6768" s="7"/>
      <c r="AD6768" s="7"/>
      <c r="AE6768" s="7"/>
      <c r="AF6768" s="7"/>
      <c r="AG6768" s="7"/>
      <c r="AH6768" s="7"/>
      <c r="AI6768" s="7"/>
      <c r="AJ6768" s="7"/>
      <c r="AK6768" s="7"/>
      <c r="AL6768" s="7"/>
      <c r="AR6768" s="7"/>
      <c r="AT6768" s="7"/>
      <c r="AV6768" s="7"/>
      <c r="AW6768" s="7"/>
      <c r="AX6768" s="7"/>
      <c r="AY6768" s="7"/>
      <c r="AZ6768" s="7"/>
      <c r="BA6768" s="7"/>
      <c r="BI6768" s="7"/>
    </row>
    <row r="6769" spans="10:61" x14ac:dyDescent="0.2">
      <c r="J6769" s="7"/>
      <c r="K6769" s="7"/>
      <c r="L6769" s="7"/>
      <c r="M6769" s="7"/>
      <c r="N6769" s="7"/>
      <c r="W6769" s="7"/>
      <c r="X6769" s="7"/>
      <c r="Y6769" s="7"/>
      <c r="Z6769" s="7"/>
      <c r="AA6769" s="7"/>
      <c r="AB6769" s="7"/>
      <c r="AC6769" s="7"/>
      <c r="AD6769" s="7"/>
      <c r="AE6769" s="7"/>
      <c r="AF6769" s="7"/>
      <c r="AG6769" s="7"/>
      <c r="AH6769" s="7"/>
      <c r="AI6769" s="7"/>
      <c r="AJ6769" s="7"/>
      <c r="AK6769" s="7"/>
      <c r="AL6769" s="7"/>
      <c r="AR6769" s="7"/>
      <c r="AT6769" s="7"/>
      <c r="AV6769" s="7"/>
      <c r="AW6769" s="7"/>
      <c r="AX6769" s="7"/>
      <c r="AY6769" s="7"/>
      <c r="AZ6769" s="7"/>
      <c r="BA6769" s="7"/>
      <c r="BI6769" s="7"/>
    </row>
    <row r="6770" spans="10:61" x14ac:dyDescent="0.2">
      <c r="J6770" s="7"/>
      <c r="K6770" s="7"/>
      <c r="L6770" s="7"/>
      <c r="M6770" s="7"/>
      <c r="N6770" s="7"/>
      <c r="W6770" s="7"/>
      <c r="X6770" s="7"/>
      <c r="Y6770" s="7"/>
      <c r="Z6770" s="7"/>
      <c r="AA6770" s="7"/>
      <c r="AB6770" s="7"/>
      <c r="AC6770" s="7"/>
      <c r="AD6770" s="7"/>
      <c r="AE6770" s="7"/>
      <c r="AF6770" s="7"/>
      <c r="AG6770" s="7"/>
      <c r="AH6770" s="7"/>
      <c r="AI6770" s="7"/>
      <c r="AJ6770" s="7"/>
      <c r="AK6770" s="7"/>
      <c r="AL6770" s="7"/>
      <c r="AR6770" s="7"/>
      <c r="AT6770" s="7"/>
      <c r="AV6770" s="7"/>
      <c r="AW6770" s="7"/>
      <c r="AX6770" s="7"/>
      <c r="AY6770" s="7"/>
      <c r="AZ6770" s="7"/>
      <c r="BA6770" s="7"/>
      <c r="BI6770" s="7"/>
    </row>
    <row r="6771" spans="10:61" x14ac:dyDescent="0.2">
      <c r="J6771" s="7"/>
      <c r="K6771" s="7"/>
      <c r="L6771" s="7"/>
      <c r="M6771" s="7"/>
      <c r="N6771" s="7"/>
      <c r="W6771" s="7"/>
      <c r="X6771" s="7"/>
      <c r="Y6771" s="7"/>
      <c r="Z6771" s="7"/>
      <c r="AA6771" s="7"/>
      <c r="AB6771" s="7"/>
      <c r="AC6771" s="7"/>
      <c r="AD6771" s="7"/>
      <c r="AE6771" s="7"/>
      <c r="AF6771" s="7"/>
      <c r="AG6771" s="7"/>
      <c r="AH6771" s="7"/>
      <c r="AI6771" s="7"/>
      <c r="AJ6771" s="7"/>
      <c r="AK6771" s="7"/>
      <c r="AL6771" s="7"/>
      <c r="AR6771" s="7"/>
      <c r="AT6771" s="7"/>
      <c r="AV6771" s="7"/>
      <c r="AW6771" s="7"/>
      <c r="AX6771" s="7"/>
      <c r="AY6771" s="7"/>
      <c r="AZ6771" s="7"/>
      <c r="BA6771" s="7"/>
      <c r="BI6771" s="7"/>
    </row>
    <row r="6772" spans="10:61" x14ac:dyDescent="0.2">
      <c r="J6772" s="7"/>
      <c r="K6772" s="7"/>
      <c r="L6772" s="7"/>
      <c r="M6772" s="7"/>
      <c r="N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7"/>
      <c r="AG6772" s="7"/>
      <c r="AH6772" s="7"/>
      <c r="AI6772" s="7"/>
      <c r="AJ6772" s="7"/>
      <c r="AK6772" s="7"/>
      <c r="AL6772" s="7"/>
      <c r="AR6772" s="7"/>
      <c r="AT6772" s="7"/>
      <c r="AV6772" s="7"/>
      <c r="AW6772" s="7"/>
      <c r="AX6772" s="7"/>
      <c r="AY6772" s="7"/>
      <c r="AZ6772" s="7"/>
      <c r="BA6772" s="7"/>
      <c r="BI6772" s="7"/>
    </row>
    <row r="6773" spans="10:61" x14ac:dyDescent="0.2">
      <c r="J6773" s="7"/>
      <c r="K6773" s="7"/>
      <c r="L6773" s="7"/>
      <c r="M6773" s="7"/>
      <c r="N6773" s="7"/>
      <c r="W6773" s="7"/>
      <c r="X6773" s="7"/>
      <c r="Y6773" s="7"/>
      <c r="Z6773" s="7"/>
      <c r="AA6773" s="7"/>
      <c r="AB6773" s="7"/>
      <c r="AC6773" s="7"/>
      <c r="AD6773" s="7"/>
      <c r="AE6773" s="7"/>
      <c r="AF6773" s="7"/>
      <c r="AG6773" s="7"/>
      <c r="AH6773" s="7"/>
      <c r="AI6773" s="7"/>
      <c r="AJ6773" s="7"/>
      <c r="AK6773" s="7"/>
      <c r="AL6773" s="7"/>
      <c r="AR6773" s="7"/>
      <c r="AT6773" s="7"/>
      <c r="AV6773" s="7"/>
      <c r="AW6773" s="7"/>
      <c r="AX6773" s="7"/>
      <c r="AY6773" s="7"/>
      <c r="AZ6773" s="7"/>
      <c r="BA6773" s="7"/>
      <c r="BI6773" s="7"/>
    </row>
    <row r="6774" spans="10:61" x14ac:dyDescent="0.2">
      <c r="J6774" s="7"/>
      <c r="K6774" s="7"/>
      <c r="L6774" s="7"/>
      <c r="M6774" s="7"/>
      <c r="N6774" s="7"/>
      <c r="W6774" s="7"/>
      <c r="X6774" s="7"/>
      <c r="Y6774" s="7"/>
      <c r="Z6774" s="7"/>
      <c r="AA6774" s="7"/>
      <c r="AB6774" s="7"/>
      <c r="AC6774" s="7"/>
      <c r="AD6774" s="7"/>
      <c r="AE6774" s="7"/>
      <c r="AF6774" s="7"/>
      <c r="AG6774" s="7"/>
      <c r="AH6774" s="7"/>
      <c r="AI6774" s="7"/>
      <c r="AJ6774" s="7"/>
      <c r="AK6774" s="7"/>
      <c r="AL6774" s="7"/>
      <c r="AR6774" s="7"/>
      <c r="AT6774" s="7"/>
      <c r="AV6774" s="7"/>
      <c r="AW6774" s="7"/>
      <c r="AX6774" s="7"/>
      <c r="AY6774" s="7"/>
      <c r="AZ6774" s="7"/>
      <c r="BA6774" s="7"/>
      <c r="BI6774" s="7"/>
    </row>
    <row r="6775" spans="10:61" x14ac:dyDescent="0.2">
      <c r="J6775" s="7"/>
      <c r="K6775" s="7"/>
      <c r="L6775" s="7"/>
      <c r="M6775" s="7"/>
      <c r="N6775" s="7"/>
      <c r="W6775" s="7"/>
      <c r="X6775" s="7"/>
      <c r="Y6775" s="7"/>
      <c r="Z6775" s="7"/>
      <c r="AA6775" s="7"/>
      <c r="AB6775" s="7"/>
      <c r="AC6775" s="7"/>
      <c r="AD6775" s="7"/>
      <c r="AE6775" s="7"/>
      <c r="AF6775" s="7"/>
      <c r="AG6775" s="7"/>
      <c r="AH6775" s="7"/>
      <c r="AI6775" s="7"/>
      <c r="AJ6775" s="7"/>
      <c r="AK6775" s="7"/>
      <c r="AL6775" s="7"/>
      <c r="AR6775" s="7"/>
      <c r="AT6775" s="7"/>
      <c r="AV6775" s="7"/>
      <c r="AW6775" s="7"/>
      <c r="AX6775" s="7"/>
      <c r="AY6775" s="7"/>
      <c r="AZ6775" s="7"/>
      <c r="BA6775" s="7"/>
      <c r="BI6775" s="7"/>
    </row>
    <row r="6776" spans="10:61" x14ac:dyDescent="0.2">
      <c r="J6776" s="7"/>
      <c r="K6776" s="7"/>
      <c r="L6776" s="7"/>
      <c r="M6776" s="7"/>
      <c r="N6776" s="7"/>
      <c r="W6776" s="7"/>
      <c r="X6776" s="7"/>
      <c r="Y6776" s="7"/>
      <c r="Z6776" s="7"/>
      <c r="AA6776" s="7"/>
      <c r="AB6776" s="7"/>
      <c r="AC6776" s="7"/>
      <c r="AD6776" s="7"/>
      <c r="AE6776" s="7"/>
      <c r="AF6776" s="7"/>
      <c r="AG6776" s="7"/>
      <c r="AH6776" s="7"/>
      <c r="AI6776" s="7"/>
      <c r="AJ6776" s="7"/>
      <c r="AK6776" s="7"/>
      <c r="AL6776" s="7"/>
      <c r="AR6776" s="7"/>
      <c r="AT6776" s="7"/>
      <c r="AV6776" s="7"/>
      <c r="AW6776" s="7"/>
      <c r="AX6776" s="7"/>
      <c r="AY6776" s="7"/>
      <c r="AZ6776" s="7"/>
      <c r="BA6776" s="7"/>
      <c r="BI6776" s="7"/>
    </row>
    <row r="6777" spans="10:61" x14ac:dyDescent="0.2">
      <c r="J6777" s="7"/>
      <c r="K6777" s="7"/>
      <c r="L6777" s="7"/>
      <c r="M6777" s="7"/>
      <c r="N6777" s="7"/>
      <c r="W6777" s="7"/>
      <c r="X6777" s="7"/>
      <c r="Y6777" s="7"/>
      <c r="Z6777" s="7"/>
      <c r="AA6777" s="7"/>
      <c r="AB6777" s="7"/>
      <c r="AC6777" s="7"/>
      <c r="AD6777" s="7"/>
      <c r="AE6777" s="7"/>
      <c r="AF6777" s="7"/>
      <c r="AG6777" s="7"/>
      <c r="AH6777" s="7"/>
      <c r="AI6777" s="7"/>
      <c r="AJ6777" s="7"/>
      <c r="AK6777" s="7"/>
      <c r="AL6777" s="7"/>
      <c r="AR6777" s="7"/>
      <c r="AT6777" s="7"/>
      <c r="AV6777" s="7"/>
      <c r="AW6777" s="7"/>
      <c r="AX6777" s="7"/>
      <c r="AY6777" s="7"/>
      <c r="AZ6777" s="7"/>
      <c r="BA6777" s="7"/>
      <c r="BI6777" s="7"/>
    </row>
    <row r="6778" spans="10:61" x14ac:dyDescent="0.2">
      <c r="J6778" s="7"/>
      <c r="K6778" s="7"/>
      <c r="L6778" s="7"/>
      <c r="M6778" s="7"/>
      <c r="N6778" s="7"/>
      <c r="W6778" s="7"/>
      <c r="X6778" s="7"/>
      <c r="Y6778" s="7"/>
      <c r="Z6778" s="7"/>
      <c r="AA6778" s="7"/>
      <c r="AB6778" s="7"/>
      <c r="AC6778" s="7"/>
      <c r="AD6778" s="7"/>
      <c r="AE6778" s="7"/>
      <c r="AF6778" s="7"/>
      <c r="AG6778" s="7"/>
      <c r="AH6778" s="7"/>
      <c r="AI6778" s="7"/>
      <c r="AJ6778" s="7"/>
      <c r="AK6778" s="7"/>
      <c r="AL6778" s="7"/>
      <c r="AR6778" s="7"/>
      <c r="AT6778" s="7"/>
      <c r="AV6778" s="7"/>
      <c r="AW6778" s="7"/>
      <c r="AX6778" s="7"/>
      <c r="AY6778" s="7"/>
      <c r="AZ6778" s="7"/>
      <c r="BA6778" s="7"/>
      <c r="BI6778" s="7"/>
    </row>
    <row r="6779" spans="10:61" x14ac:dyDescent="0.2">
      <c r="J6779" s="7"/>
      <c r="K6779" s="7"/>
      <c r="L6779" s="7"/>
      <c r="M6779" s="7"/>
      <c r="N6779" s="7"/>
      <c r="W6779" s="7"/>
      <c r="X6779" s="7"/>
      <c r="Y6779" s="7"/>
      <c r="Z6779" s="7"/>
      <c r="AA6779" s="7"/>
      <c r="AB6779" s="7"/>
      <c r="AC6779" s="7"/>
      <c r="AD6779" s="7"/>
      <c r="AE6779" s="7"/>
      <c r="AF6779" s="7"/>
      <c r="AG6779" s="7"/>
      <c r="AH6779" s="7"/>
      <c r="AI6779" s="7"/>
      <c r="AJ6779" s="7"/>
      <c r="AK6779" s="7"/>
      <c r="AL6779" s="7"/>
      <c r="AR6779" s="7"/>
      <c r="AT6779" s="7"/>
      <c r="AV6779" s="7"/>
      <c r="AW6779" s="7"/>
      <c r="AX6779" s="7"/>
      <c r="AY6779" s="7"/>
      <c r="AZ6779" s="7"/>
      <c r="BA6779" s="7"/>
      <c r="BI6779" s="7"/>
    </row>
    <row r="6780" spans="10:61" x14ac:dyDescent="0.2">
      <c r="J6780" s="7"/>
      <c r="K6780" s="7"/>
      <c r="L6780" s="7"/>
      <c r="M6780" s="7"/>
      <c r="N6780" s="7"/>
      <c r="W6780" s="7"/>
      <c r="X6780" s="7"/>
      <c r="Y6780" s="7"/>
      <c r="Z6780" s="7"/>
      <c r="AA6780" s="7"/>
      <c r="AB6780" s="7"/>
      <c r="AC6780" s="7"/>
      <c r="AD6780" s="7"/>
      <c r="AE6780" s="7"/>
      <c r="AF6780" s="7"/>
      <c r="AG6780" s="7"/>
      <c r="AH6780" s="7"/>
      <c r="AI6780" s="7"/>
      <c r="AJ6780" s="7"/>
      <c r="AK6780" s="7"/>
      <c r="AL6780" s="7"/>
      <c r="AR6780" s="7"/>
      <c r="AT6780" s="7"/>
      <c r="AV6780" s="7"/>
      <c r="AW6780" s="7"/>
      <c r="AX6780" s="7"/>
      <c r="AY6780" s="7"/>
      <c r="AZ6780" s="7"/>
      <c r="BA6780" s="7"/>
      <c r="BI6780" s="7"/>
    </row>
    <row r="6781" spans="10:61" x14ac:dyDescent="0.2">
      <c r="J6781" s="7"/>
      <c r="K6781" s="7"/>
      <c r="L6781" s="7"/>
      <c r="M6781" s="7"/>
      <c r="N6781" s="7"/>
      <c r="W6781" s="7"/>
      <c r="X6781" s="7"/>
      <c r="Y6781" s="7"/>
      <c r="Z6781" s="7"/>
      <c r="AA6781" s="7"/>
      <c r="AB6781" s="7"/>
      <c r="AC6781" s="7"/>
      <c r="AD6781" s="7"/>
      <c r="AE6781" s="7"/>
      <c r="AF6781" s="7"/>
      <c r="AG6781" s="7"/>
      <c r="AH6781" s="7"/>
      <c r="AI6781" s="7"/>
      <c r="AJ6781" s="7"/>
      <c r="AK6781" s="7"/>
      <c r="AL6781" s="7"/>
      <c r="AR6781" s="7"/>
      <c r="AT6781" s="7"/>
      <c r="AV6781" s="7"/>
      <c r="AW6781" s="7"/>
      <c r="AX6781" s="7"/>
      <c r="AY6781" s="7"/>
      <c r="AZ6781" s="7"/>
      <c r="BA6781" s="7"/>
      <c r="BI6781" s="7"/>
    </row>
    <row r="6782" spans="10:61" x14ac:dyDescent="0.2">
      <c r="J6782" s="7"/>
      <c r="K6782" s="7"/>
      <c r="L6782" s="7"/>
      <c r="M6782" s="7"/>
      <c r="N6782" s="7"/>
      <c r="W6782" s="7"/>
      <c r="X6782" s="7"/>
      <c r="Y6782" s="7"/>
      <c r="Z6782" s="7"/>
      <c r="AA6782" s="7"/>
      <c r="AB6782" s="7"/>
      <c r="AC6782" s="7"/>
      <c r="AD6782" s="7"/>
      <c r="AE6782" s="7"/>
      <c r="AF6782" s="7"/>
      <c r="AG6782" s="7"/>
      <c r="AH6782" s="7"/>
      <c r="AI6782" s="7"/>
      <c r="AJ6782" s="7"/>
      <c r="AK6782" s="7"/>
      <c r="AL6782" s="7"/>
      <c r="AR6782" s="7"/>
      <c r="AT6782" s="7"/>
      <c r="AV6782" s="7"/>
      <c r="AW6782" s="7"/>
      <c r="AX6782" s="7"/>
      <c r="AY6782" s="7"/>
      <c r="AZ6782" s="7"/>
      <c r="BA6782" s="7"/>
      <c r="BI6782" s="7"/>
    </row>
    <row r="6783" spans="10:61" x14ac:dyDescent="0.2">
      <c r="J6783" s="7"/>
      <c r="K6783" s="7"/>
      <c r="L6783" s="7"/>
      <c r="M6783" s="7"/>
      <c r="N6783" s="7"/>
      <c r="W6783" s="7"/>
      <c r="X6783" s="7"/>
      <c r="Y6783" s="7"/>
      <c r="Z6783" s="7"/>
      <c r="AA6783" s="7"/>
      <c r="AB6783" s="7"/>
      <c r="AC6783" s="7"/>
      <c r="AD6783" s="7"/>
      <c r="AE6783" s="7"/>
      <c r="AF6783" s="7"/>
      <c r="AG6783" s="7"/>
      <c r="AH6783" s="7"/>
      <c r="AI6783" s="7"/>
      <c r="AJ6783" s="7"/>
      <c r="AK6783" s="7"/>
      <c r="AL6783" s="7"/>
      <c r="AR6783" s="7"/>
      <c r="AT6783" s="7"/>
      <c r="AV6783" s="7"/>
      <c r="AW6783" s="7"/>
      <c r="AX6783" s="7"/>
      <c r="AY6783" s="7"/>
      <c r="AZ6783" s="7"/>
      <c r="BA6783" s="7"/>
      <c r="BI6783" s="7"/>
    </row>
    <row r="6784" spans="10:61" x14ac:dyDescent="0.2">
      <c r="J6784" s="7"/>
      <c r="K6784" s="7"/>
      <c r="L6784" s="7"/>
      <c r="M6784" s="7"/>
      <c r="N6784" s="7"/>
      <c r="W6784" s="7"/>
      <c r="X6784" s="7"/>
      <c r="Y6784" s="7"/>
      <c r="Z6784" s="7"/>
      <c r="AA6784" s="7"/>
      <c r="AB6784" s="7"/>
      <c r="AC6784" s="7"/>
      <c r="AD6784" s="7"/>
      <c r="AE6784" s="7"/>
      <c r="AF6784" s="7"/>
      <c r="AG6784" s="7"/>
      <c r="AH6784" s="7"/>
      <c r="AI6784" s="7"/>
      <c r="AJ6784" s="7"/>
      <c r="AK6784" s="7"/>
      <c r="AL6784" s="7"/>
      <c r="AR6784" s="7"/>
      <c r="AT6784" s="7"/>
      <c r="AV6784" s="7"/>
      <c r="AW6784" s="7"/>
      <c r="AX6784" s="7"/>
      <c r="AY6784" s="7"/>
      <c r="AZ6784" s="7"/>
      <c r="BA6784" s="7"/>
      <c r="BI6784" s="7"/>
    </row>
    <row r="6785" spans="10:61" x14ac:dyDescent="0.2">
      <c r="J6785" s="7"/>
      <c r="K6785" s="7"/>
      <c r="L6785" s="7"/>
      <c r="M6785" s="7"/>
      <c r="N6785" s="7"/>
      <c r="W6785" s="7"/>
      <c r="X6785" s="7"/>
      <c r="Y6785" s="7"/>
      <c r="Z6785" s="7"/>
      <c r="AA6785" s="7"/>
      <c r="AB6785" s="7"/>
      <c r="AC6785" s="7"/>
      <c r="AD6785" s="7"/>
      <c r="AE6785" s="7"/>
      <c r="AF6785" s="7"/>
      <c r="AG6785" s="7"/>
      <c r="AH6785" s="7"/>
      <c r="AI6785" s="7"/>
      <c r="AJ6785" s="7"/>
      <c r="AK6785" s="7"/>
      <c r="AL6785" s="7"/>
      <c r="AR6785" s="7"/>
      <c r="AT6785" s="7"/>
      <c r="AV6785" s="7"/>
      <c r="AW6785" s="7"/>
      <c r="AX6785" s="7"/>
      <c r="AY6785" s="7"/>
      <c r="AZ6785" s="7"/>
      <c r="BA6785" s="7"/>
      <c r="BI6785" s="7"/>
    </row>
    <row r="6786" spans="10:61" x14ac:dyDescent="0.2">
      <c r="J6786" s="7"/>
      <c r="K6786" s="7"/>
      <c r="L6786" s="7"/>
      <c r="M6786" s="7"/>
      <c r="N6786" s="7"/>
      <c r="W6786" s="7"/>
      <c r="X6786" s="7"/>
      <c r="Y6786" s="7"/>
      <c r="Z6786" s="7"/>
      <c r="AA6786" s="7"/>
      <c r="AB6786" s="7"/>
      <c r="AC6786" s="7"/>
      <c r="AD6786" s="7"/>
      <c r="AE6786" s="7"/>
      <c r="AF6786" s="7"/>
      <c r="AG6786" s="7"/>
      <c r="AH6786" s="7"/>
      <c r="AI6786" s="7"/>
      <c r="AJ6786" s="7"/>
      <c r="AK6786" s="7"/>
      <c r="AL6786" s="7"/>
      <c r="AR6786" s="7"/>
      <c r="AT6786" s="7"/>
      <c r="AV6786" s="7"/>
      <c r="AW6786" s="7"/>
      <c r="AX6786" s="7"/>
      <c r="AY6786" s="7"/>
      <c r="AZ6786" s="7"/>
      <c r="BA6786" s="7"/>
      <c r="BI6786" s="7"/>
    </row>
    <row r="6787" spans="10:61" x14ac:dyDescent="0.2">
      <c r="J6787" s="7"/>
      <c r="K6787" s="7"/>
      <c r="L6787" s="7"/>
      <c r="M6787" s="7"/>
      <c r="N6787" s="7"/>
      <c r="W6787" s="7"/>
      <c r="X6787" s="7"/>
      <c r="Y6787" s="7"/>
      <c r="Z6787" s="7"/>
      <c r="AA6787" s="7"/>
      <c r="AB6787" s="7"/>
      <c r="AC6787" s="7"/>
      <c r="AD6787" s="7"/>
      <c r="AE6787" s="7"/>
      <c r="AF6787" s="7"/>
      <c r="AG6787" s="7"/>
      <c r="AH6787" s="7"/>
      <c r="AI6787" s="7"/>
      <c r="AJ6787" s="7"/>
      <c r="AK6787" s="7"/>
      <c r="AL6787" s="7"/>
      <c r="AR6787" s="7"/>
      <c r="AT6787" s="7"/>
      <c r="AV6787" s="7"/>
      <c r="AW6787" s="7"/>
      <c r="AX6787" s="7"/>
      <c r="AY6787" s="7"/>
      <c r="AZ6787" s="7"/>
      <c r="BA6787" s="7"/>
      <c r="BI6787" s="7"/>
    </row>
    <row r="6788" spans="10:61" x14ac:dyDescent="0.2">
      <c r="J6788" s="7"/>
      <c r="K6788" s="7"/>
      <c r="L6788" s="7"/>
      <c r="M6788" s="7"/>
      <c r="N6788" s="7"/>
      <c r="W6788" s="7"/>
      <c r="X6788" s="7"/>
      <c r="Y6788" s="7"/>
      <c r="Z6788" s="7"/>
      <c r="AA6788" s="7"/>
      <c r="AB6788" s="7"/>
      <c r="AC6788" s="7"/>
      <c r="AD6788" s="7"/>
      <c r="AE6788" s="7"/>
      <c r="AF6788" s="7"/>
      <c r="AG6788" s="7"/>
      <c r="AH6788" s="7"/>
      <c r="AI6788" s="7"/>
      <c r="AJ6788" s="7"/>
      <c r="AK6788" s="7"/>
      <c r="AL6788" s="7"/>
      <c r="AR6788" s="7"/>
      <c r="AT6788" s="7"/>
      <c r="AV6788" s="7"/>
      <c r="AW6788" s="7"/>
      <c r="AX6788" s="7"/>
      <c r="AY6788" s="7"/>
      <c r="AZ6788" s="7"/>
      <c r="BA6788" s="7"/>
      <c r="BI6788" s="7"/>
    </row>
    <row r="6789" spans="10:61" x14ac:dyDescent="0.2">
      <c r="J6789" s="7"/>
      <c r="K6789" s="7"/>
      <c r="L6789" s="7"/>
      <c r="M6789" s="7"/>
      <c r="N6789" s="7"/>
      <c r="W6789" s="7"/>
      <c r="X6789" s="7"/>
      <c r="Y6789" s="7"/>
      <c r="Z6789" s="7"/>
      <c r="AA6789" s="7"/>
      <c r="AB6789" s="7"/>
      <c r="AC6789" s="7"/>
      <c r="AD6789" s="7"/>
      <c r="AE6789" s="7"/>
      <c r="AF6789" s="7"/>
      <c r="AG6789" s="7"/>
      <c r="AH6789" s="7"/>
      <c r="AI6789" s="7"/>
      <c r="AJ6789" s="7"/>
      <c r="AK6789" s="7"/>
      <c r="AL6789" s="7"/>
      <c r="AR6789" s="7"/>
      <c r="AT6789" s="7"/>
      <c r="AV6789" s="7"/>
      <c r="AW6789" s="7"/>
      <c r="AX6789" s="7"/>
      <c r="AY6789" s="7"/>
      <c r="AZ6789" s="7"/>
      <c r="BA6789" s="7"/>
      <c r="BI6789" s="7"/>
    </row>
    <row r="6790" spans="10:61" x14ac:dyDescent="0.2">
      <c r="J6790" s="7"/>
      <c r="K6790" s="7"/>
      <c r="L6790" s="7"/>
      <c r="M6790" s="7"/>
      <c r="N6790" s="7"/>
      <c r="W6790" s="7"/>
      <c r="X6790" s="7"/>
      <c r="Y6790" s="7"/>
      <c r="Z6790" s="7"/>
      <c r="AA6790" s="7"/>
      <c r="AB6790" s="7"/>
      <c r="AC6790" s="7"/>
      <c r="AD6790" s="7"/>
      <c r="AE6790" s="7"/>
      <c r="AF6790" s="7"/>
      <c r="AG6790" s="7"/>
      <c r="AH6790" s="7"/>
      <c r="AI6790" s="7"/>
      <c r="AJ6790" s="7"/>
      <c r="AK6790" s="7"/>
      <c r="AL6790" s="7"/>
      <c r="AR6790" s="7"/>
      <c r="AT6790" s="7"/>
      <c r="AV6790" s="7"/>
      <c r="AW6790" s="7"/>
      <c r="AX6790" s="7"/>
      <c r="AY6790" s="7"/>
      <c r="AZ6790" s="7"/>
      <c r="BA6790" s="7"/>
      <c r="BI6790" s="7"/>
    </row>
    <row r="6791" spans="10:61" x14ac:dyDescent="0.2">
      <c r="J6791" s="7"/>
      <c r="K6791" s="7"/>
      <c r="L6791" s="7"/>
      <c r="M6791" s="7"/>
      <c r="N6791" s="7"/>
      <c r="W6791" s="7"/>
      <c r="X6791" s="7"/>
      <c r="Y6791" s="7"/>
      <c r="Z6791" s="7"/>
      <c r="AA6791" s="7"/>
      <c r="AB6791" s="7"/>
      <c r="AC6791" s="7"/>
      <c r="AD6791" s="7"/>
      <c r="AE6791" s="7"/>
      <c r="AF6791" s="7"/>
      <c r="AG6791" s="7"/>
      <c r="AH6791" s="7"/>
      <c r="AI6791" s="7"/>
      <c r="AJ6791" s="7"/>
      <c r="AK6791" s="7"/>
      <c r="AL6791" s="7"/>
      <c r="AR6791" s="7"/>
      <c r="AT6791" s="7"/>
      <c r="AV6791" s="7"/>
      <c r="AW6791" s="7"/>
      <c r="AX6791" s="7"/>
      <c r="AY6791" s="7"/>
      <c r="AZ6791" s="7"/>
      <c r="BA6791" s="7"/>
      <c r="BI6791" s="7"/>
    </row>
    <row r="6792" spans="10:61" x14ac:dyDescent="0.2">
      <c r="J6792" s="7"/>
      <c r="K6792" s="7"/>
      <c r="L6792" s="7"/>
      <c r="M6792" s="7"/>
      <c r="N6792" s="7"/>
      <c r="W6792" s="7"/>
      <c r="X6792" s="7"/>
      <c r="Y6792" s="7"/>
      <c r="Z6792" s="7"/>
      <c r="AA6792" s="7"/>
      <c r="AB6792" s="7"/>
      <c r="AC6792" s="7"/>
      <c r="AD6792" s="7"/>
      <c r="AE6792" s="7"/>
      <c r="AF6792" s="7"/>
      <c r="AG6792" s="7"/>
      <c r="AH6792" s="7"/>
      <c r="AI6792" s="7"/>
      <c r="AJ6792" s="7"/>
      <c r="AK6792" s="7"/>
      <c r="AL6792" s="7"/>
      <c r="AR6792" s="7"/>
      <c r="AT6792" s="7"/>
      <c r="AV6792" s="7"/>
      <c r="AW6792" s="7"/>
      <c r="AX6792" s="7"/>
      <c r="AY6792" s="7"/>
      <c r="AZ6792" s="7"/>
      <c r="BA6792" s="7"/>
      <c r="BI6792" s="7"/>
    </row>
    <row r="6793" spans="10:61" x14ac:dyDescent="0.2">
      <c r="J6793" s="7"/>
      <c r="K6793" s="7"/>
      <c r="L6793" s="7"/>
      <c r="M6793" s="7"/>
      <c r="N6793" s="7"/>
      <c r="W6793" s="7"/>
      <c r="X6793" s="7"/>
      <c r="Y6793" s="7"/>
      <c r="Z6793" s="7"/>
      <c r="AA6793" s="7"/>
      <c r="AB6793" s="7"/>
      <c r="AC6793" s="7"/>
      <c r="AD6793" s="7"/>
      <c r="AE6793" s="7"/>
      <c r="AF6793" s="7"/>
      <c r="AG6793" s="7"/>
      <c r="AH6793" s="7"/>
      <c r="AI6793" s="7"/>
      <c r="AJ6793" s="7"/>
      <c r="AK6793" s="7"/>
      <c r="AL6793" s="7"/>
      <c r="AR6793" s="7"/>
      <c r="AT6793" s="7"/>
      <c r="AV6793" s="7"/>
      <c r="AW6793" s="7"/>
      <c r="AX6793" s="7"/>
      <c r="AY6793" s="7"/>
      <c r="AZ6793" s="7"/>
      <c r="BA6793" s="7"/>
      <c r="BI6793" s="7"/>
    </row>
    <row r="6794" spans="10:61" x14ac:dyDescent="0.2">
      <c r="J6794" s="7"/>
      <c r="K6794" s="7"/>
      <c r="L6794" s="7"/>
      <c r="M6794" s="7"/>
      <c r="N6794" s="7"/>
      <c r="W6794" s="7"/>
      <c r="X6794" s="7"/>
      <c r="Y6794" s="7"/>
      <c r="Z6794" s="7"/>
      <c r="AA6794" s="7"/>
      <c r="AB6794" s="7"/>
      <c r="AC6794" s="7"/>
      <c r="AD6794" s="7"/>
      <c r="AE6794" s="7"/>
      <c r="AF6794" s="7"/>
      <c r="AG6794" s="7"/>
      <c r="AH6794" s="7"/>
      <c r="AI6794" s="7"/>
      <c r="AJ6794" s="7"/>
      <c r="AK6794" s="7"/>
      <c r="AL6794" s="7"/>
      <c r="AR6794" s="7"/>
      <c r="AT6794" s="7"/>
      <c r="AV6794" s="7"/>
      <c r="AW6794" s="7"/>
      <c r="AX6794" s="7"/>
      <c r="AY6794" s="7"/>
      <c r="AZ6794" s="7"/>
      <c r="BA6794" s="7"/>
      <c r="BI6794" s="7"/>
    </row>
    <row r="6795" spans="10:61" x14ac:dyDescent="0.2">
      <c r="J6795" s="7"/>
      <c r="K6795" s="7"/>
      <c r="L6795" s="7"/>
      <c r="M6795" s="7"/>
      <c r="N6795" s="7"/>
      <c r="W6795" s="7"/>
      <c r="X6795" s="7"/>
      <c r="Y6795" s="7"/>
      <c r="Z6795" s="7"/>
      <c r="AA6795" s="7"/>
      <c r="AB6795" s="7"/>
      <c r="AC6795" s="7"/>
      <c r="AD6795" s="7"/>
      <c r="AE6795" s="7"/>
      <c r="AF6795" s="7"/>
      <c r="AG6795" s="7"/>
      <c r="AH6795" s="7"/>
      <c r="AI6795" s="7"/>
      <c r="AJ6795" s="7"/>
      <c r="AK6795" s="7"/>
      <c r="AL6795" s="7"/>
      <c r="AR6795" s="7"/>
      <c r="AT6795" s="7"/>
      <c r="AV6795" s="7"/>
      <c r="AW6795" s="7"/>
      <c r="AX6795" s="7"/>
      <c r="AY6795" s="7"/>
      <c r="AZ6795" s="7"/>
      <c r="BA6795" s="7"/>
      <c r="BI6795" s="7"/>
    </row>
    <row r="6796" spans="10:61" x14ac:dyDescent="0.2">
      <c r="J6796" s="7"/>
      <c r="K6796" s="7"/>
      <c r="L6796" s="7"/>
      <c r="M6796" s="7"/>
      <c r="N6796" s="7"/>
      <c r="W6796" s="7"/>
      <c r="X6796" s="7"/>
      <c r="Y6796" s="7"/>
      <c r="Z6796" s="7"/>
      <c r="AA6796" s="7"/>
      <c r="AB6796" s="7"/>
      <c r="AC6796" s="7"/>
      <c r="AD6796" s="7"/>
      <c r="AE6796" s="7"/>
      <c r="AF6796" s="7"/>
      <c r="AG6796" s="7"/>
      <c r="AH6796" s="7"/>
      <c r="AI6796" s="7"/>
      <c r="AJ6796" s="7"/>
      <c r="AK6796" s="7"/>
      <c r="AL6796" s="7"/>
      <c r="AR6796" s="7"/>
      <c r="AT6796" s="7"/>
      <c r="AV6796" s="7"/>
      <c r="AW6796" s="7"/>
      <c r="AX6796" s="7"/>
      <c r="AY6796" s="7"/>
      <c r="AZ6796" s="7"/>
      <c r="BA6796" s="7"/>
      <c r="BI6796" s="7"/>
    </row>
    <row r="6797" spans="10:61" x14ac:dyDescent="0.2">
      <c r="J6797" s="7"/>
      <c r="K6797" s="7"/>
      <c r="L6797" s="7"/>
      <c r="M6797" s="7"/>
      <c r="N6797" s="7"/>
      <c r="W6797" s="7"/>
      <c r="X6797" s="7"/>
      <c r="Y6797" s="7"/>
      <c r="Z6797" s="7"/>
      <c r="AA6797" s="7"/>
      <c r="AB6797" s="7"/>
      <c r="AC6797" s="7"/>
      <c r="AD6797" s="7"/>
      <c r="AE6797" s="7"/>
      <c r="AF6797" s="7"/>
      <c r="AG6797" s="7"/>
      <c r="AH6797" s="7"/>
      <c r="AI6797" s="7"/>
      <c r="AJ6797" s="7"/>
      <c r="AK6797" s="7"/>
      <c r="AL6797" s="7"/>
      <c r="AR6797" s="7"/>
      <c r="AT6797" s="7"/>
      <c r="AV6797" s="7"/>
      <c r="AW6797" s="7"/>
      <c r="AX6797" s="7"/>
      <c r="AY6797" s="7"/>
      <c r="AZ6797" s="7"/>
      <c r="BA6797" s="7"/>
      <c r="BI6797" s="7"/>
    </row>
    <row r="6798" spans="10:61" x14ac:dyDescent="0.2">
      <c r="J6798" s="7"/>
      <c r="K6798" s="7"/>
      <c r="L6798" s="7"/>
      <c r="M6798" s="7"/>
      <c r="N6798" s="7"/>
      <c r="W6798" s="7"/>
      <c r="X6798" s="7"/>
      <c r="Y6798" s="7"/>
      <c r="Z6798" s="7"/>
      <c r="AA6798" s="7"/>
      <c r="AB6798" s="7"/>
      <c r="AC6798" s="7"/>
      <c r="AD6798" s="7"/>
      <c r="AE6798" s="7"/>
      <c r="AF6798" s="7"/>
      <c r="AG6798" s="7"/>
      <c r="AH6798" s="7"/>
      <c r="AI6798" s="7"/>
      <c r="AJ6798" s="7"/>
      <c r="AK6798" s="7"/>
      <c r="AL6798" s="7"/>
      <c r="AR6798" s="7"/>
      <c r="AT6798" s="7"/>
      <c r="AV6798" s="7"/>
      <c r="AW6798" s="7"/>
      <c r="AX6798" s="7"/>
      <c r="AY6798" s="7"/>
      <c r="AZ6798" s="7"/>
      <c r="BA6798" s="7"/>
      <c r="BI6798" s="7"/>
    </row>
    <row r="6799" spans="10:61" x14ac:dyDescent="0.2">
      <c r="J6799" s="7"/>
      <c r="K6799" s="7"/>
      <c r="L6799" s="7"/>
      <c r="M6799" s="7"/>
      <c r="N6799" s="7"/>
      <c r="W6799" s="7"/>
      <c r="X6799" s="7"/>
      <c r="Y6799" s="7"/>
      <c r="Z6799" s="7"/>
      <c r="AA6799" s="7"/>
      <c r="AB6799" s="7"/>
      <c r="AC6799" s="7"/>
      <c r="AD6799" s="7"/>
      <c r="AE6799" s="7"/>
      <c r="AF6799" s="7"/>
      <c r="AG6799" s="7"/>
      <c r="AH6799" s="7"/>
      <c r="AI6799" s="7"/>
      <c r="AJ6799" s="7"/>
      <c r="AK6799" s="7"/>
      <c r="AL6799" s="7"/>
      <c r="AR6799" s="7"/>
      <c r="AT6799" s="7"/>
      <c r="AV6799" s="7"/>
      <c r="AW6799" s="7"/>
      <c r="AX6799" s="7"/>
      <c r="AY6799" s="7"/>
      <c r="AZ6799" s="7"/>
      <c r="BA6799" s="7"/>
      <c r="BI6799" s="7"/>
    </row>
    <row r="6800" spans="10:61" x14ac:dyDescent="0.2">
      <c r="J6800" s="7"/>
      <c r="K6800" s="7"/>
      <c r="L6800" s="7"/>
      <c r="M6800" s="7"/>
      <c r="N6800" s="7"/>
      <c r="W6800" s="7"/>
      <c r="X6800" s="7"/>
      <c r="Y6800" s="7"/>
      <c r="Z6800" s="7"/>
      <c r="AA6800" s="7"/>
      <c r="AB6800" s="7"/>
      <c r="AC6800" s="7"/>
      <c r="AD6800" s="7"/>
      <c r="AE6800" s="7"/>
      <c r="AF6800" s="7"/>
      <c r="AG6800" s="7"/>
      <c r="AH6800" s="7"/>
      <c r="AI6800" s="7"/>
      <c r="AJ6800" s="7"/>
      <c r="AK6800" s="7"/>
      <c r="AL6800" s="7"/>
      <c r="AR6800" s="7"/>
      <c r="AT6800" s="7"/>
      <c r="AV6800" s="7"/>
      <c r="AW6800" s="7"/>
      <c r="AX6800" s="7"/>
      <c r="AY6800" s="7"/>
      <c r="AZ6800" s="7"/>
      <c r="BA6800" s="7"/>
      <c r="BI6800" s="7"/>
    </row>
    <row r="6801" spans="10:61" x14ac:dyDescent="0.2">
      <c r="J6801" s="7"/>
      <c r="K6801" s="7"/>
      <c r="L6801" s="7"/>
      <c r="M6801" s="7"/>
      <c r="N6801" s="7"/>
      <c r="W6801" s="7"/>
      <c r="X6801" s="7"/>
      <c r="Y6801" s="7"/>
      <c r="Z6801" s="7"/>
      <c r="AA6801" s="7"/>
      <c r="AB6801" s="7"/>
      <c r="AC6801" s="7"/>
      <c r="AD6801" s="7"/>
      <c r="AE6801" s="7"/>
      <c r="AF6801" s="7"/>
      <c r="AG6801" s="7"/>
      <c r="AH6801" s="7"/>
      <c r="AI6801" s="7"/>
      <c r="AJ6801" s="7"/>
      <c r="AK6801" s="7"/>
      <c r="AL6801" s="7"/>
      <c r="AR6801" s="7"/>
      <c r="AT6801" s="7"/>
      <c r="AV6801" s="7"/>
      <c r="AW6801" s="7"/>
      <c r="AX6801" s="7"/>
      <c r="AY6801" s="7"/>
      <c r="AZ6801" s="7"/>
      <c r="BA6801" s="7"/>
      <c r="BI6801" s="7"/>
    </row>
    <row r="6802" spans="10:61" x14ac:dyDescent="0.2">
      <c r="J6802" s="7"/>
      <c r="K6802" s="7"/>
      <c r="L6802" s="7"/>
      <c r="M6802" s="7"/>
      <c r="N6802" s="7"/>
      <c r="W6802" s="7"/>
      <c r="X6802" s="7"/>
      <c r="Y6802" s="7"/>
      <c r="Z6802" s="7"/>
      <c r="AA6802" s="7"/>
      <c r="AB6802" s="7"/>
      <c r="AC6802" s="7"/>
      <c r="AD6802" s="7"/>
      <c r="AE6802" s="7"/>
      <c r="AF6802" s="7"/>
      <c r="AG6802" s="7"/>
      <c r="AH6802" s="7"/>
      <c r="AI6802" s="7"/>
      <c r="AJ6802" s="7"/>
      <c r="AK6802" s="7"/>
      <c r="AL6802" s="7"/>
      <c r="AR6802" s="7"/>
      <c r="AT6802" s="7"/>
      <c r="AV6802" s="7"/>
      <c r="AW6802" s="7"/>
      <c r="AX6802" s="7"/>
      <c r="AY6802" s="7"/>
      <c r="AZ6802" s="7"/>
      <c r="BA6802" s="7"/>
      <c r="BI6802" s="7"/>
    </row>
    <row r="6803" spans="10:61" x14ac:dyDescent="0.2">
      <c r="J6803" s="7"/>
      <c r="K6803" s="7"/>
      <c r="L6803" s="7"/>
      <c r="M6803" s="7"/>
      <c r="N6803" s="7"/>
      <c r="W6803" s="7"/>
      <c r="X6803" s="7"/>
      <c r="Y6803" s="7"/>
      <c r="Z6803" s="7"/>
      <c r="AA6803" s="7"/>
      <c r="AB6803" s="7"/>
      <c r="AC6803" s="7"/>
      <c r="AD6803" s="7"/>
      <c r="AE6803" s="7"/>
      <c r="AF6803" s="7"/>
      <c r="AG6803" s="7"/>
      <c r="AH6803" s="7"/>
      <c r="AI6803" s="7"/>
      <c r="AJ6803" s="7"/>
      <c r="AK6803" s="7"/>
      <c r="AL6803" s="7"/>
      <c r="AR6803" s="7"/>
      <c r="AT6803" s="7"/>
      <c r="AV6803" s="7"/>
      <c r="AW6803" s="7"/>
      <c r="AX6803" s="7"/>
      <c r="AY6803" s="7"/>
      <c r="AZ6803" s="7"/>
      <c r="BA6803" s="7"/>
      <c r="BI6803" s="7"/>
    </row>
    <row r="6804" spans="10:61" x14ac:dyDescent="0.2">
      <c r="J6804" s="7"/>
      <c r="K6804" s="7"/>
      <c r="L6804" s="7"/>
      <c r="M6804" s="7"/>
      <c r="N6804" s="7"/>
      <c r="W6804" s="7"/>
      <c r="X6804" s="7"/>
      <c r="Y6804" s="7"/>
      <c r="Z6804" s="7"/>
      <c r="AA6804" s="7"/>
      <c r="AB6804" s="7"/>
      <c r="AC6804" s="7"/>
      <c r="AD6804" s="7"/>
      <c r="AE6804" s="7"/>
      <c r="AF6804" s="7"/>
      <c r="AG6804" s="7"/>
      <c r="AH6804" s="7"/>
      <c r="AI6804" s="7"/>
      <c r="AJ6804" s="7"/>
      <c r="AK6804" s="7"/>
      <c r="AL6804" s="7"/>
      <c r="AR6804" s="7"/>
      <c r="AT6804" s="7"/>
      <c r="AV6804" s="7"/>
      <c r="AW6804" s="7"/>
      <c r="AX6804" s="7"/>
      <c r="AY6804" s="7"/>
      <c r="AZ6804" s="7"/>
      <c r="BA6804" s="7"/>
      <c r="BI6804" s="7"/>
    </row>
    <row r="6805" spans="10:61" x14ac:dyDescent="0.2">
      <c r="J6805" s="7"/>
      <c r="K6805" s="7"/>
      <c r="L6805" s="7"/>
      <c r="M6805" s="7"/>
      <c r="N6805" s="7"/>
      <c r="W6805" s="7"/>
      <c r="X6805" s="7"/>
      <c r="Y6805" s="7"/>
      <c r="Z6805" s="7"/>
      <c r="AA6805" s="7"/>
      <c r="AB6805" s="7"/>
      <c r="AC6805" s="7"/>
      <c r="AD6805" s="7"/>
      <c r="AE6805" s="7"/>
      <c r="AF6805" s="7"/>
      <c r="AG6805" s="7"/>
      <c r="AH6805" s="7"/>
      <c r="AI6805" s="7"/>
      <c r="AJ6805" s="7"/>
      <c r="AK6805" s="7"/>
      <c r="AL6805" s="7"/>
      <c r="AR6805" s="7"/>
      <c r="AT6805" s="7"/>
      <c r="AV6805" s="7"/>
      <c r="AW6805" s="7"/>
      <c r="AX6805" s="7"/>
      <c r="AY6805" s="7"/>
      <c r="AZ6805" s="7"/>
      <c r="BA6805" s="7"/>
      <c r="BI6805" s="7"/>
    </row>
    <row r="6806" spans="10:61" x14ac:dyDescent="0.2">
      <c r="J6806" s="7"/>
      <c r="K6806" s="7"/>
      <c r="L6806" s="7"/>
      <c r="M6806" s="7"/>
      <c r="N6806" s="7"/>
      <c r="W6806" s="7"/>
      <c r="X6806" s="7"/>
      <c r="Y6806" s="7"/>
      <c r="Z6806" s="7"/>
      <c r="AA6806" s="7"/>
      <c r="AB6806" s="7"/>
      <c r="AC6806" s="7"/>
      <c r="AD6806" s="7"/>
      <c r="AE6806" s="7"/>
      <c r="AF6806" s="7"/>
      <c r="AG6806" s="7"/>
      <c r="AH6806" s="7"/>
      <c r="AI6806" s="7"/>
      <c r="AJ6806" s="7"/>
      <c r="AK6806" s="7"/>
      <c r="AL6806" s="7"/>
      <c r="AR6806" s="7"/>
      <c r="AT6806" s="7"/>
      <c r="AV6806" s="7"/>
      <c r="AW6806" s="7"/>
      <c r="AX6806" s="7"/>
      <c r="AY6806" s="7"/>
      <c r="AZ6806" s="7"/>
      <c r="BA6806" s="7"/>
      <c r="BI6806" s="7"/>
    </row>
    <row r="6807" spans="10:61" x14ac:dyDescent="0.2">
      <c r="J6807" s="7"/>
      <c r="K6807" s="7"/>
      <c r="L6807" s="7"/>
      <c r="M6807" s="7"/>
      <c r="N6807" s="7"/>
      <c r="W6807" s="7"/>
      <c r="X6807" s="7"/>
      <c r="Y6807" s="7"/>
      <c r="Z6807" s="7"/>
      <c r="AA6807" s="7"/>
      <c r="AB6807" s="7"/>
      <c r="AC6807" s="7"/>
      <c r="AD6807" s="7"/>
      <c r="AE6807" s="7"/>
      <c r="AF6807" s="7"/>
      <c r="AG6807" s="7"/>
      <c r="AH6807" s="7"/>
      <c r="AI6807" s="7"/>
      <c r="AJ6807" s="7"/>
      <c r="AK6807" s="7"/>
      <c r="AL6807" s="7"/>
      <c r="AR6807" s="7"/>
      <c r="AT6807" s="7"/>
      <c r="AV6807" s="7"/>
      <c r="AW6807" s="7"/>
      <c r="AX6807" s="7"/>
      <c r="AY6807" s="7"/>
      <c r="AZ6807" s="7"/>
      <c r="BA6807" s="7"/>
      <c r="BI6807" s="7"/>
    </row>
    <row r="6808" spans="10:61" x14ac:dyDescent="0.2">
      <c r="J6808" s="7"/>
      <c r="K6808" s="7"/>
      <c r="L6808" s="7"/>
      <c r="M6808" s="7"/>
      <c r="N6808" s="7"/>
      <c r="W6808" s="7"/>
      <c r="X6808" s="7"/>
      <c r="Y6808" s="7"/>
      <c r="Z6808" s="7"/>
      <c r="AA6808" s="7"/>
      <c r="AB6808" s="7"/>
      <c r="AC6808" s="7"/>
      <c r="AD6808" s="7"/>
      <c r="AE6808" s="7"/>
      <c r="AF6808" s="7"/>
      <c r="AG6808" s="7"/>
      <c r="AH6808" s="7"/>
      <c r="AI6808" s="7"/>
      <c r="AJ6808" s="7"/>
      <c r="AK6808" s="7"/>
      <c r="AL6808" s="7"/>
      <c r="AR6808" s="7"/>
      <c r="AT6808" s="7"/>
      <c r="AV6808" s="7"/>
      <c r="AW6808" s="7"/>
      <c r="AX6808" s="7"/>
      <c r="AY6808" s="7"/>
      <c r="AZ6808" s="7"/>
      <c r="BA6808" s="7"/>
      <c r="BI6808" s="7"/>
    </row>
    <row r="6809" spans="10:61" x14ac:dyDescent="0.2">
      <c r="J6809" s="7"/>
      <c r="K6809" s="7"/>
      <c r="L6809" s="7"/>
      <c r="M6809" s="7"/>
      <c r="N6809" s="7"/>
      <c r="W6809" s="7"/>
      <c r="X6809" s="7"/>
      <c r="Y6809" s="7"/>
      <c r="Z6809" s="7"/>
      <c r="AA6809" s="7"/>
      <c r="AB6809" s="7"/>
      <c r="AC6809" s="7"/>
      <c r="AD6809" s="7"/>
      <c r="AE6809" s="7"/>
      <c r="AF6809" s="7"/>
      <c r="AG6809" s="7"/>
      <c r="AH6809" s="7"/>
      <c r="AI6809" s="7"/>
      <c r="AJ6809" s="7"/>
      <c r="AK6809" s="7"/>
      <c r="AL6809" s="7"/>
      <c r="AR6809" s="7"/>
      <c r="AT6809" s="7"/>
      <c r="AV6809" s="7"/>
      <c r="AW6809" s="7"/>
      <c r="AX6809" s="7"/>
      <c r="AY6809" s="7"/>
      <c r="AZ6809" s="7"/>
      <c r="BA6809" s="7"/>
      <c r="BI6809" s="7"/>
    </row>
    <row r="6810" spans="10:61" x14ac:dyDescent="0.2">
      <c r="J6810" s="7"/>
      <c r="K6810" s="7"/>
      <c r="L6810" s="7"/>
      <c r="M6810" s="7"/>
      <c r="N6810" s="7"/>
      <c r="W6810" s="7"/>
      <c r="X6810" s="7"/>
      <c r="Y6810" s="7"/>
      <c r="Z6810" s="7"/>
      <c r="AA6810" s="7"/>
      <c r="AB6810" s="7"/>
      <c r="AC6810" s="7"/>
      <c r="AD6810" s="7"/>
      <c r="AE6810" s="7"/>
      <c r="AF6810" s="7"/>
      <c r="AG6810" s="7"/>
      <c r="AH6810" s="7"/>
      <c r="AI6810" s="7"/>
      <c r="AJ6810" s="7"/>
      <c r="AK6810" s="7"/>
      <c r="AL6810" s="7"/>
      <c r="AR6810" s="7"/>
      <c r="AT6810" s="7"/>
      <c r="AV6810" s="7"/>
      <c r="AW6810" s="7"/>
      <c r="AX6810" s="7"/>
      <c r="AY6810" s="7"/>
      <c r="AZ6810" s="7"/>
      <c r="BA6810" s="7"/>
      <c r="BI6810" s="7"/>
    </row>
    <row r="6811" spans="10:61" x14ac:dyDescent="0.2">
      <c r="J6811" s="7"/>
      <c r="K6811" s="7"/>
      <c r="L6811" s="7"/>
      <c r="M6811" s="7"/>
      <c r="N6811" s="7"/>
      <c r="W6811" s="7"/>
      <c r="X6811" s="7"/>
      <c r="Y6811" s="7"/>
      <c r="Z6811" s="7"/>
      <c r="AA6811" s="7"/>
      <c r="AB6811" s="7"/>
      <c r="AC6811" s="7"/>
      <c r="AD6811" s="7"/>
      <c r="AE6811" s="7"/>
      <c r="AF6811" s="7"/>
      <c r="AG6811" s="7"/>
      <c r="AH6811" s="7"/>
      <c r="AI6811" s="7"/>
      <c r="AJ6811" s="7"/>
      <c r="AK6811" s="7"/>
      <c r="AL6811" s="7"/>
      <c r="AR6811" s="7"/>
      <c r="AT6811" s="7"/>
      <c r="AV6811" s="7"/>
      <c r="AW6811" s="7"/>
      <c r="AX6811" s="7"/>
      <c r="AY6811" s="7"/>
      <c r="AZ6811" s="7"/>
      <c r="BA6811" s="7"/>
      <c r="BI6811" s="7"/>
    </row>
    <row r="6812" spans="10:61" x14ac:dyDescent="0.2">
      <c r="J6812" s="7"/>
      <c r="K6812" s="7"/>
      <c r="L6812" s="7"/>
      <c r="M6812" s="7"/>
      <c r="N6812" s="7"/>
      <c r="W6812" s="7"/>
      <c r="X6812" s="7"/>
      <c r="Y6812" s="7"/>
      <c r="Z6812" s="7"/>
      <c r="AA6812" s="7"/>
      <c r="AB6812" s="7"/>
      <c r="AC6812" s="7"/>
      <c r="AD6812" s="7"/>
      <c r="AE6812" s="7"/>
      <c r="AF6812" s="7"/>
      <c r="AG6812" s="7"/>
      <c r="AH6812" s="7"/>
      <c r="AI6812" s="7"/>
      <c r="AJ6812" s="7"/>
      <c r="AK6812" s="7"/>
      <c r="AL6812" s="7"/>
      <c r="AR6812" s="7"/>
      <c r="AT6812" s="7"/>
      <c r="AV6812" s="7"/>
      <c r="AW6812" s="7"/>
      <c r="AX6812" s="7"/>
      <c r="AY6812" s="7"/>
      <c r="AZ6812" s="7"/>
      <c r="BA6812" s="7"/>
      <c r="BI6812" s="7"/>
    </row>
    <row r="6813" spans="10:61" x14ac:dyDescent="0.2">
      <c r="J6813" s="7"/>
      <c r="K6813" s="7"/>
      <c r="L6813" s="7"/>
      <c r="M6813" s="7"/>
      <c r="N6813" s="7"/>
      <c r="W6813" s="7"/>
      <c r="X6813" s="7"/>
      <c r="Y6813" s="7"/>
      <c r="Z6813" s="7"/>
      <c r="AA6813" s="7"/>
      <c r="AB6813" s="7"/>
      <c r="AC6813" s="7"/>
      <c r="AD6813" s="7"/>
      <c r="AE6813" s="7"/>
      <c r="AF6813" s="7"/>
      <c r="AG6813" s="7"/>
      <c r="AH6813" s="7"/>
      <c r="AI6813" s="7"/>
      <c r="AJ6813" s="7"/>
      <c r="AK6813" s="7"/>
      <c r="AL6813" s="7"/>
      <c r="AR6813" s="7"/>
      <c r="AT6813" s="7"/>
      <c r="AV6813" s="7"/>
      <c r="AW6813" s="7"/>
      <c r="AX6813" s="7"/>
      <c r="AY6813" s="7"/>
      <c r="AZ6813" s="7"/>
      <c r="BA6813" s="7"/>
      <c r="BI6813" s="7"/>
    </row>
    <row r="6814" spans="10:61" x14ac:dyDescent="0.2">
      <c r="J6814" s="7"/>
      <c r="K6814" s="7"/>
      <c r="L6814" s="7"/>
      <c r="M6814" s="7"/>
      <c r="N6814" s="7"/>
      <c r="W6814" s="7"/>
      <c r="X6814" s="7"/>
      <c r="Y6814" s="7"/>
      <c r="Z6814" s="7"/>
      <c r="AA6814" s="7"/>
      <c r="AB6814" s="7"/>
      <c r="AC6814" s="7"/>
      <c r="AD6814" s="7"/>
      <c r="AE6814" s="7"/>
      <c r="AF6814" s="7"/>
      <c r="AG6814" s="7"/>
      <c r="AH6814" s="7"/>
      <c r="AI6814" s="7"/>
      <c r="AJ6814" s="7"/>
      <c r="AK6814" s="7"/>
      <c r="AL6814" s="7"/>
      <c r="AR6814" s="7"/>
      <c r="AT6814" s="7"/>
      <c r="AV6814" s="7"/>
      <c r="AW6814" s="7"/>
      <c r="AX6814" s="7"/>
      <c r="AY6814" s="7"/>
      <c r="AZ6814" s="7"/>
      <c r="BA6814" s="7"/>
      <c r="BI6814" s="7"/>
    </row>
    <row r="6815" spans="10:61" x14ac:dyDescent="0.2">
      <c r="J6815" s="7"/>
      <c r="K6815" s="7"/>
      <c r="L6815" s="7"/>
      <c r="M6815" s="7"/>
      <c r="N6815" s="7"/>
      <c r="W6815" s="7"/>
      <c r="X6815" s="7"/>
      <c r="Y6815" s="7"/>
      <c r="Z6815" s="7"/>
      <c r="AA6815" s="7"/>
      <c r="AB6815" s="7"/>
      <c r="AC6815" s="7"/>
      <c r="AD6815" s="7"/>
      <c r="AE6815" s="7"/>
      <c r="AF6815" s="7"/>
      <c r="AG6815" s="7"/>
      <c r="AH6815" s="7"/>
      <c r="AI6815" s="7"/>
      <c r="AJ6815" s="7"/>
      <c r="AK6815" s="7"/>
      <c r="AL6815" s="7"/>
      <c r="AR6815" s="7"/>
      <c r="AT6815" s="7"/>
      <c r="AV6815" s="7"/>
      <c r="AW6815" s="7"/>
      <c r="AX6815" s="7"/>
      <c r="AY6815" s="7"/>
      <c r="AZ6815" s="7"/>
      <c r="BA6815" s="7"/>
      <c r="BI6815" s="7"/>
    </row>
    <row r="6816" spans="10:61" x14ac:dyDescent="0.2">
      <c r="J6816" s="7"/>
      <c r="K6816" s="7"/>
      <c r="L6816" s="7"/>
      <c r="M6816" s="7"/>
      <c r="N6816" s="7"/>
      <c r="W6816" s="7"/>
      <c r="X6816" s="7"/>
      <c r="Y6816" s="7"/>
      <c r="Z6816" s="7"/>
      <c r="AA6816" s="7"/>
      <c r="AB6816" s="7"/>
      <c r="AC6816" s="7"/>
      <c r="AD6816" s="7"/>
      <c r="AE6816" s="7"/>
      <c r="AF6816" s="7"/>
      <c r="AG6816" s="7"/>
      <c r="AH6816" s="7"/>
      <c r="AI6816" s="7"/>
      <c r="AJ6816" s="7"/>
      <c r="AK6816" s="7"/>
      <c r="AL6816" s="7"/>
      <c r="AR6816" s="7"/>
      <c r="AT6816" s="7"/>
      <c r="AV6816" s="7"/>
      <c r="AW6816" s="7"/>
      <c r="AX6816" s="7"/>
      <c r="AY6816" s="7"/>
      <c r="AZ6816" s="7"/>
      <c r="BA6816" s="7"/>
      <c r="BI6816" s="7"/>
    </row>
    <row r="6817" spans="10:61" x14ac:dyDescent="0.2">
      <c r="J6817" s="7"/>
      <c r="K6817" s="7"/>
      <c r="L6817" s="7"/>
      <c r="M6817" s="7"/>
      <c r="N6817" s="7"/>
      <c r="W6817" s="7"/>
      <c r="X6817" s="7"/>
      <c r="Y6817" s="7"/>
      <c r="Z6817" s="7"/>
      <c r="AA6817" s="7"/>
      <c r="AB6817" s="7"/>
      <c r="AC6817" s="7"/>
      <c r="AD6817" s="7"/>
      <c r="AE6817" s="7"/>
      <c r="AF6817" s="7"/>
      <c r="AG6817" s="7"/>
      <c r="AH6817" s="7"/>
      <c r="AI6817" s="7"/>
      <c r="AJ6817" s="7"/>
      <c r="AK6817" s="7"/>
      <c r="AL6817" s="7"/>
      <c r="AR6817" s="7"/>
      <c r="AT6817" s="7"/>
      <c r="AV6817" s="7"/>
      <c r="AW6817" s="7"/>
      <c r="AX6817" s="7"/>
      <c r="AY6817" s="7"/>
      <c r="AZ6817" s="7"/>
      <c r="BA6817" s="7"/>
      <c r="BI6817" s="7"/>
    </row>
    <row r="6818" spans="10:61" x14ac:dyDescent="0.2">
      <c r="J6818" s="7"/>
      <c r="K6818" s="7"/>
      <c r="L6818" s="7"/>
      <c r="M6818" s="7"/>
      <c r="N6818" s="7"/>
      <c r="W6818" s="7"/>
      <c r="X6818" s="7"/>
      <c r="Y6818" s="7"/>
      <c r="Z6818" s="7"/>
      <c r="AA6818" s="7"/>
      <c r="AB6818" s="7"/>
      <c r="AC6818" s="7"/>
      <c r="AD6818" s="7"/>
      <c r="AE6818" s="7"/>
      <c r="AF6818" s="7"/>
      <c r="AG6818" s="7"/>
      <c r="AH6818" s="7"/>
      <c r="AI6818" s="7"/>
      <c r="AJ6818" s="7"/>
      <c r="AK6818" s="7"/>
      <c r="AL6818" s="7"/>
      <c r="AR6818" s="7"/>
      <c r="AT6818" s="7"/>
      <c r="AV6818" s="7"/>
      <c r="AW6818" s="7"/>
      <c r="AX6818" s="7"/>
      <c r="AY6818" s="7"/>
      <c r="AZ6818" s="7"/>
      <c r="BA6818" s="7"/>
      <c r="BI6818" s="7"/>
    </row>
    <row r="6819" spans="10:61" x14ac:dyDescent="0.2">
      <c r="J6819" s="7"/>
      <c r="K6819" s="7"/>
      <c r="L6819" s="7"/>
      <c r="M6819" s="7"/>
      <c r="N6819" s="7"/>
      <c r="W6819" s="7"/>
      <c r="X6819" s="7"/>
      <c r="Y6819" s="7"/>
      <c r="Z6819" s="7"/>
      <c r="AA6819" s="7"/>
      <c r="AB6819" s="7"/>
      <c r="AC6819" s="7"/>
      <c r="AD6819" s="7"/>
      <c r="AE6819" s="7"/>
      <c r="AF6819" s="7"/>
      <c r="AG6819" s="7"/>
      <c r="AH6819" s="7"/>
      <c r="AI6819" s="7"/>
      <c r="AJ6819" s="7"/>
      <c r="AK6819" s="7"/>
      <c r="AL6819" s="7"/>
      <c r="AR6819" s="7"/>
      <c r="AT6819" s="7"/>
      <c r="AV6819" s="7"/>
      <c r="AW6819" s="7"/>
      <c r="AX6819" s="7"/>
      <c r="AY6819" s="7"/>
      <c r="AZ6819" s="7"/>
      <c r="BA6819" s="7"/>
      <c r="BI6819" s="7"/>
    </row>
    <row r="6820" spans="10:61" x14ac:dyDescent="0.2">
      <c r="J6820" s="7"/>
      <c r="K6820" s="7"/>
      <c r="L6820" s="7"/>
      <c r="M6820" s="7"/>
      <c r="N6820" s="7"/>
      <c r="W6820" s="7"/>
      <c r="X6820" s="7"/>
      <c r="Y6820" s="7"/>
      <c r="Z6820" s="7"/>
      <c r="AA6820" s="7"/>
      <c r="AB6820" s="7"/>
      <c r="AC6820" s="7"/>
      <c r="AD6820" s="7"/>
      <c r="AE6820" s="7"/>
      <c r="AF6820" s="7"/>
      <c r="AG6820" s="7"/>
      <c r="AH6820" s="7"/>
      <c r="AI6820" s="7"/>
      <c r="AJ6820" s="7"/>
      <c r="AK6820" s="7"/>
      <c r="AL6820" s="7"/>
      <c r="AR6820" s="7"/>
      <c r="AT6820" s="7"/>
      <c r="AV6820" s="7"/>
      <c r="AW6820" s="7"/>
      <c r="AX6820" s="7"/>
      <c r="AY6820" s="7"/>
      <c r="AZ6820" s="7"/>
      <c r="BA6820" s="7"/>
      <c r="BI6820" s="7"/>
    </row>
    <row r="6821" spans="10:61" x14ac:dyDescent="0.2">
      <c r="J6821" s="7"/>
      <c r="K6821" s="7"/>
      <c r="L6821" s="7"/>
      <c r="M6821" s="7"/>
      <c r="N6821" s="7"/>
      <c r="W6821" s="7"/>
      <c r="X6821" s="7"/>
      <c r="Y6821" s="7"/>
      <c r="Z6821" s="7"/>
      <c r="AA6821" s="7"/>
      <c r="AB6821" s="7"/>
      <c r="AC6821" s="7"/>
      <c r="AD6821" s="7"/>
      <c r="AE6821" s="7"/>
      <c r="AF6821" s="7"/>
      <c r="AG6821" s="7"/>
      <c r="AH6821" s="7"/>
      <c r="AI6821" s="7"/>
      <c r="AJ6821" s="7"/>
      <c r="AK6821" s="7"/>
      <c r="AL6821" s="7"/>
      <c r="AR6821" s="7"/>
      <c r="AT6821" s="7"/>
      <c r="AV6821" s="7"/>
      <c r="AW6821" s="7"/>
      <c r="AX6821" s="7"/>
      <c r="AY6821" s="7"/>
      <c r="AZ6821" s="7"/>
      <c r="BA6821" s="7"/>
      <c r="BI6821" s="7"/>
    </row>
    <row r="6822" spans="10:61" x14ac:dyDescent="0.2">
      <c r="J6822" s="7"/>
      <c r="K6822" s="7"/>
      <c r="L6822" s="7"/>
      <c r="M6822" s="7"/>
      <c r="N6822" s="7"/>
      <c r="W6822" s="7"/>
      <c r="X6822" s="7"/>
      <c r="Y6822" s="7"/>
      <c r="Z6822" s="7"/>
      <c r="AA6822" s="7"/>
      <c r="AB6822" s="7"/>
      <c r="AC6822" s="7"/>
      <c r="AD6822" s="7"/>
      <c r="AE6822" s="7"/>
      <c r="AF6822" s="7"/>
      <c r="AG6822" s="7"/>
      <c r="AH6822" s="7"/>
      <c r="AI6822" s="7"/>
      <c r="AJ6822" s="7"/>
      <c r="AK6822" s="7"/>
      <c r="AL6822" s="7"/>
      <c r="AR6822" s="7"/>
      <c r="AT6822" s="7"/>
      <c r="AV6822" s="7"/>
      <c r="AW6822" s="7"/>
      <c r="AX6822" s="7"/>
      <c r="AY6822" s="7"/>
      <c r="AZ6822" s="7"/>
      <c r="BA6822" s="7"/>
      <c r="BI6822" s="7"/>
    </row>
    <row r="6823" spans="10:61" x14ac:dyDescent="0.2">
      <c r="J6823" s="7"/>
      <c r="K6823" s="7"/>
      <c r="L6823" s="7"/>
      <c r="M6823" s="7"/>
      <c r="N6823" s="7"/>
      <c r="W6823" s="7"/>
      <c r="X6823" s="7"/>
      <c r="Y6823" s="7"/>
      <c r="Z6823" s="7"/>
      <c r="AA6823" s="7"/>
      <c r="AB6823" s="7"/>
      <c r="AC6823" s="7"/>
      <c r="AD6823" s="7"/>
      <c r="AE6823" s="7"/>
      <c r="AF6823" s="7"/>
      <c r="AG6823" s="7"/>
      <c r="AH6823" s="7"/>
      <c r="AI6823" s="7"/>
      <c r="AJ6823" s="7"/>
      <c r="AK6823" s="7"/>
      <c r="AL6823" s="7"/>
      <c r="AR6823" s="7"/>
      <c r="AT6823" s="7"/>
      <c r="AV6823" s="7"/>
      <c r="AW6823" s="7"/>
      <c r="AX6823" s="7"/>
      <c r="AY6823" s="7"/>
      <c r="AZ6823" s="7"/>
      <c r="BA6823" s="7"/>
      <c r="BI6823" s="7"/>
    </row>
    <row r="6824" spans="10:61" x14ac:dyDescent="0.2">
      <c r="J6824" s="7"/>
      <c r="K6824" s="7"/>
      <c r="L6824" s="7"/>
      <c r="M6824" s="7"/>
      <c r="N6824" s="7"/>
      <c r="W6824" s="7"/>
      <c r="X6824" s="7"/>
      <c r="Y6824" s="7"/>
      <c r="Z6824" s="7"/>
      <c r="AA6824" s="7"/>
      <c r="AB6824" s="7"/>
      <c r="AC6824" s="7"/>
      <c r="AD6824" s="7"/>
      <c r="AE6824" s="7"/>
      <c r="AF6824" s="7"/>
      <c r="AG6824" s="7"/>
      <c r="AH6824" s="7"/>
      <c r="AI6824" s="7"/>
      <c r="AJ6824" s="7"/>
      <c r="AK6824" s="7"/>
      <c r="AL6824" s="7"/>
      <c r="AR6824" s="7"/>
      <c r="AT6824" s="7"/>
      <c r="AV6824" s="7"/>
      <c r="AW6824" s="7"/>
      <c r="AX6824" s="7"/>
      <c r="AY6824" s="7"/>
      <c r="AZ6824" s="7"/>
      <c r="BA6824" s="7"/>
      <c r="BI6824" s="7"/>
    </row>
    <row r="6825" spans="10:61" x14ac:dyDescent="0.2">
      <c r="J6825" s="7"/>
      <c r="K6825" s="7"/>
      <c r="L6825" s="7"/>
      <c r="M6825" s="7"/>
      <c r="N6825" s="7"/>
      <c r="W6825" s="7"/>
      <c r="X6825" s="7"/>
      <c r="Y6825" s="7"/>
      <c r="Z6825" s="7"/>
      <c r="AA6825" s="7"/>
      <c r="AB6825" s="7"/>
      <c r="AC6825" s="7"/>
      <c r="AD6825" s="7"/>
      <c r="AE6825" s="7"/>
      <c r="AF6825" s="7"/>
      <c r="AG6825" s="7"/>
      <c r="AH6825" s="7"/>
      <c r="AI6825" s="7"/>
      <c r="AJ6825" s="7"/>
      <c r="AK6825" s="7"/>
      <c r="AL6825" s="7"/>
      <c r="AR6825" s="7"/>
      <c r="AT6825" s="7"/>
      <c r="AV6825" s="7"/>
      <c r="AW6825" s="7"/>
      <c r="AX6825" s="7"/>
      <c r="AY6825" s="7"/>
      <c r="AZ6825" s="7"/>
      <c r="BA6825" s="7"/>
      <c r="BI6825" s="7"/>
    </row>
    <row r="6826" spans="10:61" x14ac:dyDescent="0.2">
      <c r="J6826" s="7"/>
      <c r="K6826" s="7"/>
      <c r="L6826" s="7"/>
      <c r="M6826" s="7"/>
      <c r="N6826" s="7"/>
      <c r="W6826" s="7"/>
      <c r="X6826" s="7"/>
      <c r="Y6826" s="7"/>
      <c r="Z6826" s="7"/>
      <c r="AA6826" s="7"/>
      <c r="AB6826" s="7"/>
      <c r="AC6826" s="7"/>
      <c r="AD6826" s="7"/>
      <c r="AE6826" s="7"/>
      <c r="AF6826" s="7"/>
      <c r="AG6826" s="7"/>
      <c r="AH6826" s="7"/>
      <c r="AI6826" s="7"/>
      <c r="AJ6826" s="7"/>
      <c r="AK6826" s="7"/>
      <c r="AL6826" s="7"/>
      <c r="AR6826" s="7"/>
      <c r="AT6826" s="7"/>
      <c r="AV6826" s="7"/>
      <c r="AW6826" s="7"/>
      <c r="AX6826" s="7"/>
      <c r="AY6826" s="7"/>
      <c r="AZ6826" s="7"/>
      <c r="BA6826" s="7"/>
      <c r="BI6826" s="7"/>
    </row>
    <row r="6827" spans="10:61" x14ac:dyDescent="0.2">
      <c r="J6827" s="7"/>
      <c r="K6827" s="7"/>
      <c r="L6827" s="7"/>
      <c r="M6827" s="7"/>
      <c r="N6827" s="7"/>
      <c r="W6827" s="7"/>
      <c r="X6827" s="7"/>
      <c r="Y6827" s="7"/>
      <c r="Z6827" s="7"/>
      <c r="AA6827" s="7"/>
      <c r="AB6827" s="7"/>
      <c r="AC6827" s="7"/>
      <c r="AD6827" s="7"/>
      <c r="AE6827" s="7"/>
      <c r="AF6827" s="7"/>
      <c r="AG6827" s="7"/>
      <c r="AH6827" s="7"/>
      <c r="AI6827" s="7"/>
      <c r="AJ6827" s="7"/>
      <c r="AK6827" s="7"/>
      <c r="AL6827" s="7"/>
      <c r="AR6827" s="7"/>
      <c r="AT6827" s="7"/>
      <c r="AV6827" s="7"/>
      <c r="AW6827" s="7"/>
      <c r="AX6827" s="7"/>
      <c r="AY6827" s="7"/>
      <c r="AZ6827" s="7"/>
      <c r="BA6827" s="7"/>
      <c r="BI6827" s="7"/>
    </row>
    <row r="6828" spans="10:61" x14ac:dyDescent="0.2">
      <c r="J6828" s="7"/>
      <c r="K6828" s="7"/>
      <c r="L6828" s="7"/>
      <c r="M6828" s="7"/>
      <c r="N6828" s="7"/>
      <c r="W6828" s="7"/>
      <c r="X6828" s="7"/>
      <c r="Y6828" s="7"/>
      <c r="Z6828" s="7"/>
      <c r="AA6828" s="7"/>
      <c r="AB6828" s="7"/>
      <c r="AC6828" s="7"/>
      <c r="AD6828" s="7"/>
      <c r="AE6828" s="7"/>
      <c r="AF6828" s="7"/>
      <c r="AG6828" s="7"/>
      <c r="AH6828" s="7"/>
      <c r="AI6828" s="7"/>
      <c r="AJ6828" s="7"/>
      <c r="AK6828" s="7"/>
      <c r="AL6828" s="7"/>
      <c r="AR6828" s="7"/>
      <c r="AT6828" s="7"/>
      <c r="AV6828" s="7"/>
      <c r="AW6828" s="7"/>
      <c r="AX6828" s="7"/>
      <c r="AY6828" s="7"/>
      <c r="AZ6828" s="7"/>
      <c r="BA6828" s="7"/>
      <c r="BI6828" s="7"/>
    </row>
    <row r="6829" spans="10:61" x14ac:dyDescent="0.2">
      <c r="J6829" s="7"/>
      <c r="K6829" s="7"/>
      <c r="L6829" s="7"/>
      <c r="M6829" s="7"/>
      <c r="N6829" s="7"/>
      <c r="W6829" s="7"/>
      <c r="X6829" s="7"/>
      <c r="Y6829" s="7"/>
      <c r="Z6829" s="7"/>
      <c r="AA6829" s="7"/>
      <c r="AB6829" s="7"/>
      <c r="AC6829" s="7"/>
      <c r="AD6829" s="7"/>
      <c r="AE6829" s="7"/>
      <c r="AF6829" s="7"/>
      <c r="AG6829" s="7"/>
      <c r="AH6829" s="7"/>
      <c r="AI6829" s="7"/>
      <c r="AJ6829" s="7"/>
      <c r="AK6829" s="7"/>
      <c r="AL6829" s="7"/>
      <c r="AR6829" s="7"/>
      <c r="AT6829" s="7"/>
      <c r="AV6829" s="7"/>
      <c r="AW6829" s="7"/>
      <c r="AX6829" s="7"/>
      <c r="AY6829" s="7"/>
      <c r="AZ6829" s="7"/>
      <c r="BA6829" s="7"/>
      <c r="BI6829" s="7"/>
    </row>
    <row r="6830" spans="10:61" x14ac:dyDescent="0.2">
      <c r="J6830" s="7"/>
      <c r="K6830" s="7"/>
      <c r="L6830" s="7"/>
      <c r="M6830" s="7"/>
      <c r="N6830" s="7"/>
      <c r="W6830" s="7"/>
      <c r="X6830" s="7"/>
      <c r="Y6830" s="7"/>
      <c r="Z6830" s="7"/>
      <c r="AA6830" s="7"/>
      <c r="AB6830" s="7"/>
      <c r="AC6830" s="7"/>
      <c r="AD6830" s="7"/>
      <c r="AE6830" s="7"/>
      <c r="AF6830" s="7"/>
      <c r="AG6830" s="7"/>
      <c r="AH6830" s="7"/>
      <c r="AI6830" s="7"/>
      <c r="AJ6830" s="7"/>
      <c r="AK6830" s="7"/>
      <c r="AL6830" s="7"/>
      <c r="AR6830" s="7"/>
      <c r="AT6830" s="7"/>
      <c r="AV6830" s="7"/>
      <c r="AW6830" s="7"/>
      <c r="AX6830" s="7"/>
      <c r="AY6830" s="7"/>
      <c r="AZ6830" s="7"/>
      <c r="BA6830" s="7"/>
      <c r="BI6830" s="7"/>
    </row>
    <row r="6831" spans="10:61" x14ac:dyDescent="0.2">
      <c r="J6831" s="7"/>
      <c r="K6831" s="7"/>
      <c r="L6831" s="7"/>
      <c r="M6831" s="7"/>
      <c r="N6831" s="7"/>
      <c r="W6831" s="7"/>
      <c r="X6831" s="7"/>
      <c r="Y6831" s="7"/>
      <c r="Z6831" s="7"/>
      <c r="AA6831" s="7"/>
      <c r="AB6831" s="7"/>
      <c r="AC6831" s="7"/>
      <c r="AD6831" s="7"/>
      <c r="AE6831" s="7"/>
      <c r="AF6831" s="7"/>
      <c r="AG6831" s="7"/>
      <c r="AH6831" s="7"/>
      <c r="AI6831" s="7"/>
      <c r="AJ6831" s="7"/>
      <c r="AK6831" s="7"/>
      <c r="AL6831" s="7"/>
      <c r="AR6831" s="7"/>
      <c r="AT6831" s="7"/>
      <c r="AV6831" s="7"/>
      <c r="AW6831" s="7"/>
      <c r="AX6831" s="7"/>
      <c r="AY6831" s="7"/>
      <c r="AZ6831" s="7"/>
      <c r="BA6831" s="7"/>
      <c r="BI6831" s="7"/>
    </row>
    <row r="6832" spans="10:61" x14ac:dyDescent="0.2">
      <c r="J6832" s="7"/>
      <c r="K6832" s="7"/>
      <c r="L6832" s="7"/>
      <c r="M6832" s="7"/>
      <c r="N6832" s="7"/>
      <c r="W6832" s="7"/>
      <c r="X6832" s="7"/>
      <c r="Y6832" s="7"/>
      <c r="Z6832" s="7"/>
      <c r="AA6832" s="7"/>
      <c r="AB6832" s="7"/>
      <c r="AC6832" s="7"/>
      <c r="AD6832" s="7"/>
      <c r="AE6832" s="7"/>
      <c r="AF6832" s="7"/>
      <c r="AG6832" s="7"/>
      <c r="AH6832" s="7"/>
      <c r="AI6832" s="7"/>
      <c r="AJ6832" s="7"/>
      <c r="AK6832" s="7"/>
      <c r="AL6832" s="7"/>
      <c r="AR6832" s="7"/>
      <c r="AT6832" s="7"/>
      <c r="AV6832" s="7"/>
      <c r="AW6832" s="7"/>
      <c r="AX6832" s="7"/>
      <c r="AY6832" s="7"/>
      <c r="AZ6832" s="7"/>
      <c r="BA6832" s="7"/>
      <c r="BI6832" s="7"/>
    </row>
    <row r="6833" spans="10:61" x14ac:dyDescent="0.2">
      <c r="J6833" s="7"/>
      <c r="K6833" s="7"/>
      <c r="L6833" s="7"/>
      <c r="M6833" s="7"/>
      <c r="N6833" s="7"/>
      <c r="W6833" s="7"/>
      <c r="X6833" s="7"/>
      <c r="Y6833" s="7"/>
      <c r="Z6833" s="7"/>
      <c r="AA6833" s="7"/>
      <c r="AB6833" s="7"/>
      <c r="AC6833" s="7"/>
      <c r="AD6833" s="7"/>
      <c r="AE6833" s="7"/>
      <c r="AF6833" s="7"/>
      <c r="AG6833" s="7"/>
      <c r="AH6833" s="7"/>
      <c r="AI6833" s="7"/>
      <c r="AJ6833" s="7"/>
      <c r="AK6833" s="7"/>
      <c r="AL6833" s="7"/>
      <c r="AR6833" s="7"/>
      <c r="AT6833" s="7"/>
      <c r="AV6833" s="7"/>
      <c r="AW6833" s="7"/>
      <c r="AX6833" s="7"/>
      <c r="AY6833" s="7"/>
      <c r="AZ6833" s="7"/>
      <c r="BA6833" s="7"/>
      <c r="BI6833" s="7"/>
    </row>
    <row r="6834" spans="10:61" x14ac:dyDescent="0.2">
      <c r="J6834" s="7"/>
      <c r="K6834" s="7"/>
      <c r="L6834" s="7"/>
      <c r="M6834" s="7"/>
      <c r="N6834" s="7"/>
      <c r="W6834" s="7"/>
      <c r="X6834" s="7"/>
      <c r="Y6834" s="7"/>
      <c r="Z6834" s="7"/>
      <c r="AA6834" s="7"/>
      <c r="AB6834" s="7"/>
      <c r="AC6834" s="7"/>
      <c r="AD6834" s="7"/>
      <c r="AE6834" s="7"/>
      <c r="AF6834" s="7"/>
      <c r="AG6834" s="7"/>
      <c r="AH6834" s="7"/>
      <c r="AI6834" s="7"/>
      <c r="AJ6834" s="7"/>
      <c r="AK6834" s="7"/>
      <c r="AL6834" s="7"/>
      <c r="AR6834" s="7"/>
      <c r="AT6834" s="7"/>
      <c r="AV6834" s="7"/>
      <c r="AW6834" s="7"/>
      <c r="AX6834" s="7"/>
      <c r="AY6834" s="7"/>
      <c r="AZ6834" s="7"/>
      <c r="BA6834" s="7"/>
      <c r="BI6834" s="7"/>
    </row>
    <row r="6835" spans="10:61" x14ac:dyDescent="0.2">
      <c r="J6835" s="7"/>
      <c r="K6835" s="7"/>
      <c r="L6835" s="7"/>
      <c r="M6835" s="7"/>
      <c r="N6835" s="7"/>
      <c r="W6835" s="7"/>
      <c r="X6835" s="7"/>
      <c r="Y6835" s="7"/>
      <c r="Z6835" s="7"/>
      <c r="AA6835" s="7"/>
      <c r="AB6835" s="7"/>
      <c r="AC6835" s="7"/>
      <c r="AD6835" s="7"/>
      <c r="AE6835" s="7"/>
      <c r="AF6835" s="7"/>
      <c r="AG6835" s="7"/>
      <c r="AH6835" s="7"/>
      <c r="AI6835" s="7"/>
      <c r="AJ6835" s="7"/>
      <c r="AK6835" s="7"/>
      <c r="AL6835" s="7"/>
      <c r="AR6835" s="7"/>
      <c r="AT6835" s="7"/>
      <c r="AV6835" s="7"/>
      <c r="AW6835" s="7"/>
      <c r="AX6835" s="7"/>
      <c r="AY6835" s="7"/>
      <c r="AZ6835" s="7"/>
      <c r="BA6835" s="7"/>
      <c r="BI6835" s="7"/>
    </row>
    <row r="6836" spans="10:61" x14ac:dyDescent="0.2">
      <c r="J6836" s="7"/>
      <c r="K6836" s="7"/>
      <c r="L6836" s="7"/>
      <c r="M6836" s="7"/>
      <c r="N6836" s="7"/>
      <c r="W6836" s="7"/>
      <c r="X6836" s="7"/>
      <c r="Y6836" s="7"/>
      <c r="Z6836" s="7"/>
      <c r="AA6836" s="7"/>
      <c r="AB6836" s="7"/>
      <c r="AC6836" s="7"/>
      <c r="AD6836" s="7"/>
      <c r="AE6836" s="7"/>
      <c r="AF6836" s="7"/>
      <c r="AG6836" s="7"/>
      <c r="AH6836" s="7"/>
      <c r="AI6836" s="7"/>
      <c r="AJ6836" s="7"/>
      <c r="AK6836" s="7"/>
      <c r="AL6836" s="7"/>
      <c r="AR6836" s="7"/>
      <c r="AT6836" s="7"/>
      <c r="AV6836" s="7"/>
      <c r="AW6836" s="7"/>
      <c r="AX6836" s="7"/>
      <c r="AY6836" s="7"/>
      <c r="AZ6836" s="7"/>
      <c r="BA6836" s="7"/>
      <c r="BI6836" s="7"/>
    </row>
    <row r="6837" spans="10:61" x14ac:dyDescent="0.2">
      <c r="J6837" s="7"/>
      <c r="K6837" s="7"/>
      <c r="L6837" s="7"/>
      <c r="M6837" s="7"/>
      <c r="N6837" s="7"/>
      <c r="W6837" s="7"/>
      <c r="X6837" s="7"/>
      <c r="Y6837" s="7"/>
      <c r="Z6837" s="7"/>
      <c r="AA6837" s="7"/>
      <c r="AB6837" s="7"/>
      <c r="AC6837" s="7"/>
      <c r="AD6837" s="7"/>
      <c r="AE6837" s="7"/>
      <c r="AF6837" s="7"/>
      <c r="AG6837" s="7"/>
      <c r="AH6837" s="7"/>
      <c r="AI6837" s="7"/>
      <c r="AJ6837" s="7"/>
      <c r="AK6837" s="7"/>
      <c r="AL6837" s="7"/>
      <c r="AR6837" s="7"/>
      <c r="AT6837" s="7"/>
      <c r="AV6837" s="7"/>
      <c r="AW6837" s="7"/>
      <c r="AX6837" s="7"/>
      <c r="AY6837" s="7"/>
      <c r="AZ6837" s="7"/>
      <c r="BA6837" s="7"/>
      <c r="BI6837" s="7"/>
    </row>
    <row r="6838" spans="10:61" x14ac:dyDescent="0.2">
      <c r="J6838" s="7"/>
      <c r="K6838" s="7"/>
      <c r="L6838" s="7"/>
      <c r="M6838" s="7"/>
      <c r="N6838" s="7"/>
      <c r="W6838" s="7"/>
      <c r="X6838" s="7"/>
      <c r="Y6838" s="7"/>
      <c r="Z6838" s="7"/>
      <c r="AA6838" s="7"/>
      <c r="AB6838" s="7"/>
      <c r="AC6838" s="7"/>
      <c r="AD6838" s="7"/>
      <c r="AE6838" s="7"/>
      <c r="AF6838" s="7"/>
      <c r="AG6838" s="7"/>
      <c r="AH6838" s="7"/>
      <c r="AI6838" s="7"/>
      <c r="AJ6838" s="7"/>
      <c r="AK6838" s="7"/>
      <c r="AL6838" s="7"/>
      <c r="AR6838" s="7"/>
      <c r="AT6838" s="7"/>
      <c r="AV6838" s="7"/>
      <c r="AW6838" s="7"/>
      <c r="AX6838" s="7"/>
      <c r="AY6838" s="7"/>
      <c r="AZ6838" s="7"/>
      <c r="BA6838" s="7"/>
      <c r="BI6838" s="7"/>
    </row>
    <row r="6839" spans="10:61" x14ac:dyDescent="0.2">
      <c r="J6839" s="7"/>
      <c r="K6839" s="7"/>
      <c r="L6839" s="7"/>
      <c r="M6839" s="7"/>
      <c r="N6839" s="7"/>
      <c r="W6839" s="7"/>
      <c r="X6839" s="7"/>
      <c r="Y6839" s="7"/>
      <c r="Z6839" s="7"/>
      <c r="AA6839" s="7"/>
      <c r="AB6839" s="7"/>
      <c r="AC6839" s="7"/>
      <c r="AD6839" s="7"/>
      <c r="AE6839" s="7"/>
      <c r="AF6839" s="7"/>
      <c r="AG6839" s="7"/>
      <c r="AH6839" s="7"/>
      <c r="AI6839" s="7"/>
      <c r="AJ6839" s="7"/>
      <c r="AK6839" s="7"/>
      <c r="AL6839" s="7"/>
      <c r="AR6839" s="7"/>
      <c r="AT6839" s="7"/>
      <c r="AV6839" s="7"/>
      <c r="AW6839" s="7"/>
      <c r="AX6839" s="7"/>
      <c r="AY6839" s="7"/>
      <c r="AZ6839" s="7"/>
      <c r="BA6839" s="7"/>
      <c r="BI6839" s="7"/>
    </row>
    <row r="6840" spans="10:61" x14ac:dyDescent="0.2">
      <c r="J6840" s="7"/>
      <c r="K6840" s="7"/>
      <c r="L6840" s="7"/>
      <c r="M6840" s="7"/>
      <c r="N6840" s="7"/>
      <c r="W6840" s="7"/>
      <c r="X6840" s="7"/>
      <c r="Y6840" s="7"/>
      <c r="Z6840" s="7"/>
      <c r="AA6840" s="7"/>
      <c r="AB6840" s="7"/>
      <c r="AC6840" s="7"/>
      <c r="AD6840" s="7"/>
      <c r="AE6840" s="7"/>
      <c r="AF6840" s="7"/>
      <c r="AG6840" s="7"/>
      <c r="AH6840" s="7"/>
      <c r="AI6840" s="7"/>
      <c r="AJ6840" s="7"/>
      <c r="AK6840" s="7"/>
      <c r="AL6840" s="7"/>
      <c r="AR6840" s="7"/>
      <c r="AT6840" s="7"/>
      <c r="AV6840" s="7"/>
      <c r="AW6840" s="7"/>
      <c r="AX6840" s="7"/>
      <c r="AY6840" s="7"/>
      <c r="AZ6840" s="7"/>
      <c r="BA6840" s="7"/>
      <c r="BI6840" s="7"/>
    </row>
    <row r="6841" spans="10:61" x14ac:dyDescent="0.2">
      <c r="J6841" s="7"/>
      <c r="K6841" s="7"/>
      <c r="L6841" s="7"/>
      <c r="M6841" s="7"/>
      <c r="N6841" s="7"/>
      <c r="W6841" s="7"/>
      <c r="X6841" s="7"/>
      <c r="Y6841" s="7"/>
      <c r="Z6841" s="7"/>
      <c r="AA6841" s="7"/>
      <c r="AB6841" s="7"/>
      <c r="AC6841" s="7"/>
      <c r="AD6841" s="7"/>
      <c r="AE6841" s="7"/>
      <c r="AF6841" s="7"/>
      <c r="AG6841" s="7"/>
      <c r="AH6841" s="7"/>
      <c r="AI6841" s="7"/>
      <c r="AJ6841" s="7"/>
      <c r="AK6841" s="7"/>
      <c r="AL6841" s="7"/>
      <c r="AR6841" s="7"/>
      <c r="AT6841" s="7"/>
      <c r="AV6841" s="7"/>
      <c r="AW6841" s="7"/>
      <c r="AX6841" s="7"/>
      <c r="AY6841" s="7"/>
      <c r="AZ6841" s="7"/>
      <c r="BA6841" s="7"/>
      <c r="BI6841" s="7"/>
    </row>
    <row r="6842" spans="10:61" x14ac:dyDescent="0.2">
      <c r="J6842" s="7"/>
      <c r="K6842" s="7"/>
      <c r="L6842" s="7"/>
      <c r="M6842" s="7"/>
      <c r="N6842" s="7"/>
      <c r="W6842" s="7"/>
      <c r="X6842" s="7"/>
      <c r="Y6842" s="7"/>
      <c r="Z6842" s="7"/>
      <c r="AA6842" s="7"/>
      <c r="AB6842" s="7"/>
      <c r="AC6842" s="7"/>
      <c r="AD6842" s="7"/>
      <c r="AE6842" s="7"/>
      <c r="AF6842" s="7"/>
      <c r="AG6842" s="7"/>
      <c r="AH6842" s="7"/>
      <c r="AI6842" s="7"/>
      <c r="AJ6842" s="7"/>
      <c r="AK6842" s="7"/>
      <c r="AL6842" s="7"/>
      <c r="AR6842" s="7"/>
      <c r="AT6842" s="7"/>
      <c r="AV6842" s="7"/>
      <c r="AW6842" s="7"/>
      <c r="AX6842" s="7"/>
      <c r="AY6842" s="7"/>
      <c r="AZ6842" s="7"/>
      <c r="BA6842" s="7"/>
      <c r="BI6842" s="7"/>
    </row>
    <row r="6843" spans="10:61" x14ac:dyDescent="0.2">
      <c r="J6843" s="7"/>
      <c r="K6843" s="7"/>
      <c r="L6843" s="7"/>
      <c r="M6843" s="7"/>
      <c r="N6843" s="7"/>
      <c r="W6843" s="7"/>
      <c r="X6843" s="7"/>
      <c r="Y6843" s="7"/>
      <c r="Z6843" s="7"/>
      <c r="AA6843" s="7"/>
      <c r="AB6843" s="7"/>
      <c r="AC6843" s="7"/>
      <c r="AD6843" s="7"/>
      <c r="AE6843" s="7"/>
      <c r="AF6843" s="7"/>
      <c r="AG6843" s="7"/>
      <c r="AH6843" s="7"/>
      <c r="AI6843" s="7"/>
      <c r="AJ6843" s="7"/>
      <c r="AK6843" s="7"/>
      <c r="AL6843" s="7"/>
      <c r="AR6843" s="7"/>
      <c r="AT6843" s="7"/>
      <c r="AV6843" s="7"/>
      <c r="AW6843" s="7"/>
      <c r="AX6843" s="7"/>
      <c r="AY6843" s="7"/>
      <c r="AZ6843" s="7"/>
      <c r="BA6843" s="7"/>
      <c r="BI6843" s="7"/>
    </row>
    <row r="6844" spans="10:61" x14ac:dyDescent="0.2">
      <c r="J6844" s="7"/>
      <c r="K6844" s="7"/>
      <c r="L6844" s="7"/>
      <c r="M6844" s="7"/>
      <c r="N6844" s="7"/>
      <c r="W6844" s="7"/>
      <c r="X6844" s="7"/>
      <c r="Y6844" s="7"/>
      <c r="Z6844" s="7"/>
      <c r="AA6844" s="7"/>
      <c r="AB6844" s="7"/>
      <c r="AC6844" s="7"/>
      <c r="AD6844" s="7"/>
      <c r="AE6844" s="7"/>
      <c r="AF6844" s="7"/>
      <c r="AG6844" s="7"/>
      <c r="AH6844" s="7"/>
      <c r="AI6844" s="7"/>
      <c r="AJ6844" s="7"/>
      <c r="AK6844" s="7"/>
      <c r="AL6844" s="7"/>
      <c r="AR6844" s="7"/>
      <c r="AT6844" s="7"/>
      <c r="AV6844" s="7"/>
      <c r="AW6844" s="7"/>
      <c r="AX6844" s="7"/>
      <c r="AY6844" s="7"/>
      <c r="AZ6844" s="7"/>
      <c r="BA6844" s="7"/>
      <c r="BI6844" s="7"/>
    </row>
    <row r="6845" spans="10:61" x14ac:dyDescent="0.2">
      <c r="J6845" s="7"/>
      <c r="K6845" s="7"/>
      <c r="L6845" s="7"/>
      <c r="M6845" s="7"/>
      <c r="N6845" s="7"/>
      <c r="W6845" s="7"/>
      <c r="X6845" s="7"/>
      <c r="Y6845" s="7"/>
      <c r="Z6845" s="7"/>
      <c r="AA6845" s="7"/>
      <c r="AB6845" s="7"/>
      <c r="AC6845" s="7"/>
      <c r="AD6845" s="7"/>
      <c r="AE6845" s="7"/>
      <c r="AF6845" s="7"/>
      <c r="AG6845" s="7"/>
      <c r="AH6845" s="7"/>
      <c r="AI6845" s="7"/>
      <c r="AJ6845" s="7"/>
      <c r="AK6845" s="7"/>
      <c r="AL6845" s="7"/>
      <c r="AR6845" s="7"/>
      <c r="AT6845" s="7"/>
      <c r="AV6845" s="7"/>
      <c r="AW6845" s="7"/>
      <c r="AX6845" s="7"/>
      <c r="AY6845" s="7"/>
      <c r="AZ6845" s="7"/>
      <c r="BA6845" s="7"/>
      <c r="BI6845" s="7"/>
    </row>
    <row r="6846" spans="10:61" x14ac:dyDescent="0.2">
      <c r="J6846" s="7"/>
      <c r="K6846" s="7"/>
      <c r="L6846" s="7"/>
      <c r="M6846" s="7"/>
      <c r="N6846" s="7"/>
      <c r="W6846" s="7"/>
      <c r="X6846" s="7"/>
      <c r="Y6846" s="7"/>
      <c r="Z6846" s="7"/>
      <c r="AA6846" s="7"/>
      <c r="AB6846" s="7"/>
      <c r="AC6846" s="7"/>
      <c r="AD6846" s="7"/>
      <c r="AE6846" s="7"/>
      <c r="AF6846" s="7"/>
      <c r="AG6846" s="7"/>
      <c r="AH6846" s="7"/>
      <c r="AI6846" s="7"/>
      <c r="AJ6846" s="7"/>
      <c r="AK6846" s="7"/>
      <c r="AL6846" s="7"/>
      <c r="AR6846" s="7"/>
      <c r="AT6846" s="7"/>
      <c r="AV6846" s="7"/>
      <c r="AW6846" s="7"/>
      <c r="AX6846" s="7"/>
      <c r="AY6846" s="7"/>
      <c r="AZ6846" s="7"/>
      <c r="BA6846" s="7"/>
      <c r="BI6846" s="7"/>
    </row>
    <row r="6847" spans="10:61" x14ac:dyDescent="0.2">
      <c r="J6847" s="7"/>
      <c r="K6847" s="7"/>
      <c r="L6847" s="7"/>
      <c r="M6847" s="7"/>
      <c r="N6847" s="7"/>
      <c r="W6847" s="7"/>
      <c r="X6847" s="7"/>
      <c r="Y6847" s="7"/>
      <c r="Z6847" s="7"/>
      <c r="AA6847" s="7"/>
      <c r="AB6847" s="7"/>
      <c r="AC6847" s="7"/>
      <c r="AD6847" s="7"/>
      <c r="AE6847" s="7"/>
      <c r="AF6847" s="7"/>
      <c r="AG6847" s="7"/>
      <c r="AH6847" s="7"/>
      <c r="AI6847" s="7"/>
      <c r="AJ6847" s="7"/>
      <c r="AK6847" s="7"/>
      <c r="AL6847" s="7"/>
      <c r="AR6847" s="7"/>
      <c r="AT6847" s="7"/>
      <c r="AV6847" s="7"/>
      <c r="AW6847" s="7"/>
      <c r="AX6847" s="7"/>
      <c r="AY6847" s="7"/>
      <c r="AZ6847" s="7"/>
      <c r="BA6847" s="7"/>
      <c r="BI6847" s="7"/>
    </row>
    <row r="6848" spans="10:61" x14ac:dyDescent="0.2">
      <c r="J6848" s="7"/>
      <c r="K6848" s="7"/>
      <c r="L6848" s="7"/>
      <c r="M6848" s="7"/>
      <c r="N6848" s="7"/>
      <c r="W6848" s="7"/>
      <c r="X6848" s="7"/>
      <c r="Y6848" s="7"/>
      <c r="Z6848" s="7"/>
      <c r="AA6848" s="7"/>
      <c r="AB6848" s="7"/>
      <c r="AC6848" s="7"/>
      <c r="AD6848" s="7"/>
      <c r="AE6848" s="7"/>
      <c r="AF6848" s="7"/>
      <c r="AG6848" s="7"/>
      <c r="AH6848" s="7"/>
      <c r="AI6848" s="7"/>
      <c r="AJ6848" s="7"/>
      <c r="AK6848" s="7"/>
      <c r="AL6848" s="7"/>
      <c r="AR6848" s="7"/>
      <c r="AT6848" s="7"/>
      <c r="AV6848" s="7"/>
      <c r="AW6848" s="7"/>
      <c r="AX6848" s="7"/>
      <c r="AY6848" s="7"/>
      <c r="AZ6848" s="7"/>
      <c r="BA6848" s="7"/>
      <c r="BI6848" s="7"/>
    </row>
    <row r="6849" spans="10:61" x14ac:dyDescent="0.2">
      <c r="J6849" s="7"/>
      <c r="K6849" s="7"/>
      <c r="L6849" s="7"/>
      <c r="M6849" s="7"/>
      <c r="N6849" s="7"/>
      <c r="W6849" s="7"/>
      <c r="X6849" s="7"/>
      <c r="Y6849" s="7"/>
      <c r="Z6849" s="7"/>
      <c r="AA6849" s="7"/>
      <c r="AB6849" s="7"/>
      <c r="AC6849" s="7"/>
      <c r="AD6849" s="7"/>
      <c r="AE6849" s="7"/>
      <c r="AF6849" s="7"/>
      <c r="AG6849" s="7"/>
      <c r="AH6849" s="7"/>
      <c r="AI6849" s="7"/>
      <c r="AJ6849" s="7"/>
      <c r="AK6849" s="7"/>
      <c r="AL6849" s="7"/>
      <c r="AR6849" s="7"/>
      <c r="AT6849" s="7"/>
      <c r="AV6849" s="7"/>
      <c r="AW6849" s="7"/>
      <c r="AX6849" s="7"/>
      <c r="AY6849" s="7"/>
      <c r="AZ6849" s="7"/>
      <c r="BA6849" s="7"/>
      <c r="BI6849" s="7"/>
    </row>
    <row r="6850" spans="10:61" x14ac:dyDescent="0.2">
      <c r="J6850" s="7"/>
      <c r="K6850" s="7"/>
      <c r="L6850" s="7"/>
      <c r="M6850" s="7"/>
      <c r="N6850" s="7"/>
      <c r="W6850" s="7"/>
      <c r="X6850" s="7"/>
      <c r="Y6850" s="7"/>
      <c r="Z6850" s="7"/>
      <c r="AA6850" s="7"/>
      <c r="AB6850" s="7"/>
      <c r="AC6850" s="7"/>
      <c r="AD6850" s="7"/>
      <c r="AE6850" s="7"/>
      <c r="AF6850" s="7"/>
      <c r="AG6850" s="7"/>
      <c r="AH6850" s="7"/>
      <c r="AI6850" s="7"/>
      <c r="AJ6850" s="7"/>
      <c r="AK6850" s="7"/>
      <c r="AL6850" s="7"/>
      <c r="AR6850" s="7"/>
      <c r="AT6850" s="7"/>
      <c r="AV6850" s="7"/>
      <c r="AW6850" s="7"/>
      <c r="AX6850" s="7"/>
      <c r="AY6850" s="7"/>
      <c r="AZ6850" s="7"/>
      <c r="BA6850" s="7"/>
      <c r="BI6850" s="7"/>
    </row>
    <row r="6851" spans="10:61" x14ac:dyDescent="0.2">
      <c r="J6851" s="7"/>
      <c r="K6851" s="7"/>
      <c r="L6851" s="7"/>
      <c r="M6851" s="7"/>
      <c r="N6851" s="7"/>
      <c r="W6851" s="7"/>
      <c r="X6851" s="7"/>
      <c r="Y6851" s="7"/>
      <c r="Z6851" s="7"/>
      <c r="AA6851" s="7"/>
      <c r="AB6851" s="7"/>
      <c r="AC6851" s="7"/>
      <c r="AD6851" s="7"/>
      <c r="AE6851" s="7"/>
      <c r="AF6851" s="7"/>
      <c r="AG6851" s="7"/>
      <c r="AH6851" s="7"/>
      <c r="AI6851" s="7"/>
      <c r="AJ6851" s="7"/>
      <c r="AK6851" s="7"/>
      <c r="AL6851" s="7"/>
      <c r="AR6851" s="7"/>
      <c r="AT6851" s="7"/>
      <c r="AV6851" s="7"/>
      <c r="AW6851" s="7"/>
      <c r="AX6851" s="7"/>
      <c r="AY6851" s="7"/>
      <c r="AZ6851" s="7"/>
      <c r="BA6851" s="7"/>
      <c r="BI6851" s="7"/>
    </row>
    <row r="6852" spans="10:61" x14ac:dyDescent="0.2">
      <c r="J6852" s="7"/>
      <c r="K6852" s="7"/>
      <c r="L6852" s="7"/>
      <c r="M6852" s="7"/>
      <c r="N6852" s="7"/>
      <c r="W6852" s="7"/>
      <c r="X6852" s="7"/>
      <c r="Y6852" s="7"/>
      <c r="Z6852" s="7"/>
      <c r="AA6852" s="7"/>
      <c r="AB6852" s="7"/>
      <c r="AC6852" s="7"/>
      <c r="AD6852" s="7"/>
      <c r="AE6852" s="7"/>
      <c r="AF6852" s="7"/>
      <c r="AG6852" s="7"/>
      <c r="AH6852" s="7"/>
      <c r="AI6852" s="7"/>
      <c r="AJ6852" s="7"/>
      <c r="AK6852" s="7"/>
      <c r="AL6852" s="7"/>
      <c r="AR6852" s="7"/>
      <c r="AT6852" s="7"/>
      <c r="AV6852" s="7"/>
      <c r="AW6852" s="7"/>
      <c r="AX6852" s="7"/>
      <c r="AY6852" s="7"/>
      <c r="AZ6852" s="7"/>
      <c r="BA6852" s="7"/>
      <c r="BI6852" s="7"/>
    </row>
    <row r="6853" spans="10:61" x14ac:dyDescent="0.2">
      <c r="J6853" s="7"/>
      <c r="K6853" s="7"/>
      <c r="L6853" s="7"/>
      <c r="M6853" s="7"/>
      <c r="N6853" s="7"/>
      <c r="W6853" s="7"/>
      <c r="X6853" s="7"/>
      <c r="Y6853" s="7"/>
      <c r="Z6853" s="7"/>
      <c r="AA6853" s="7"/>
      <c r="AB6853" s="7"/>
      <c r="AC6853" s="7"/>
      <c r="AD6853" s="7"/>
      <c r="AE6853" s="7"/>
      <c r="AF6853" s="7"/>
      <c r="AG6853" s="7"/>
      <c r="AH6853" s="7"/>
      <c r="AI6853" s="7"/>
      <c r="AJ6853" s="7"/>
      <c r="AK6853" s="7"/>
      <c r="AL6853" s="7"/>
      <c r="AR6853" s="7"/>
      <c r="AT6853" s="7"/>
      <c r="AV6853" s="7"/>
      <c r="AW6853" s="7"/>
      <c r="AX6853" s="7"/>
      <c r="AY6853" s="7"/>
      <c r="AZ6853" s="7"/>
      <c r="BA6853" s="7"/>
      <c r="BI6853" s="7"/>
    </row>
    <row r="6854" spans="10:61" x14ac:dyDescent="0.2">
      <c r="J6854" s="7"/>
      <c r="K6854" s="7"/>
      <c r="L6854" s="7"/>
      <c r="M6854" s="7"/>
      <c r="N6854" s="7"/>
      <c r="W6854" s="7"/>
      <c r="X6854" s="7"/>
      <c r="Y6854" s="7"/>
      <c r="Z6854" s="7"/>
      <c r="AA6854" s="7"/>
      <c r="AB6854" s="7"/>
      <c r="AC6854" s="7"/>
      <c r="AD6854" s="7"/>
      <c r="AE6854" s="7"/>
      <c r="AF6854" s="7"/>
      <c r="AG6854" s="7"/>
      <c r="AH6854" s="7"/>
      <c r="AI6854" s="7"/>
      <c r="AJ6854" s="7"/>
      <c r="AK6854" s="7"/>
      <c r="AL6854" s="7"/>
      <c r="AR6854" s="7"/>
      <c r="AT6854" s="7"/>
      <c r="AV6854" s="7"/>
      <c r="AW6854" s="7"/>
      <c r="AX6854" s="7"/>
      <c r="AY6854" s="7"/>
      <c r="AZ6854" s="7"/>
      <c r="BA6854" s="7"/>
      <c r="BI6854" s="7"/>
    </row>
    <row r="6855" spans="10:61" x14ac:dyDescent="0.2">
      <c r="J6855" s="7"/>
      <c r="K6855" s="7"/>
      <c r="L6855" s="7"/>
      <c r="M6855" s="7"/>
      <c r="N6855" s="7"/>
      <c r="W6855" s="7"/>
      <c r="X6855" s="7"/>
      <c r="Y6855" s="7"/>
      <c r="Z6855" s="7"/>
      <c r="AA6855" s="7"/>
      <c r="AB6855" s="7"/>
      <c r="AC6855" s="7"/>
      <c r="AD6855" s="7"/>
      <c r="AE6855" s="7"/>
      <c r="AF6855" s="7"/>
      <c r="AG6855" s="7"/>
      <c r="AH6855" s="7"/>
      <c r="AI6855" s="7"/>
      <c r="AJ6855" s="7"/>
      <c r="AK6855" s="7"/>
      <c r="AL6855" s="7"/>
      <c r="AR6855" s="7"/>
      <c r="AT6855" s="7"/>
      <c r="AV6855" s="7"/>
      <c r="AW6855" s="7"/>
      <c r="AX6855" s="7"/>
      <c r="AY6855" s="7"/>
      <c r="AZ6855" s="7"/>
      <c r="BA6855" s="7"/>
      <c r="BI6855" s="7"/>
    </row>
    <row r="6856" spans="10:61" x14ac:dyDescent="0.2">
      <c r="J6856" s="7"/>
      <c r="K6856" s="7"/>
      <c r="L6856" s="7"/>
      <c r="M6856" s="7"/>
      <c r="N6856" s="7"/>
      <c r="W6856" s="7"/>
      <c r="X6856" s="7"/>
      <c r="Y6856" s="7"/>
      <c r="Z6856" s="7"/>
      <c r="AA6856" s="7"/>
      <c r="AB6856" s="7"/>
      <c r="AC6856" s="7"/>
      <c r="AD6856" s="7"/>
      <c r="AE6856" s="7"/>
      <c r="AF6856" s="7"/>
      <c r="AG6856" s="7"/>
      <c r="AH6856" s="7"/>
      <c r="AI6856" s="7"/>
      <c r="AJ6856" s="7"/>
      <c r="AK6856" s="7"/>
      <c r="AL6856" s="7"/>
      <c r="AR6856" s="7"/>
      <c r="AT6856" s="7"/>
      <c r="AV6856" s="7"/>
      <c r="AW6856" s="7"/>
      <c r="AX6856" s="7"/>
      <c r="AY6856" s="7"/>
      <c r="AZ6856" s="7"/>
      <c r="BA6856" s="7"/>
      <c r="BI6856" s="7"/>
    </row>
    <row r="6857" spans="10:61" x14ac:dyDescent="0.2">
      <c r="J6857" s="7"/>
      <c r="K6857" s="7"/>
      <c r="L6857" s="7"/>
      <c r="M6857" s="7"/>
      <c r="N6857" s="7"/>
      <c r="W6857" s="7"/>
      <c r="X6857" s="7"/>
      <c r="Y6857" s="7"/>
      <c r="Z6857" s="7"/>
      <c r="AA6857" s="7"/>
      <c r="AB6857" s="7"/>
      <c r="AC6857" s="7"/>
      <c r="AD6857" s="7"/>
      <c r="AE6857" s="7"/>
      <c r="AF6857" s="7"/>
      <c r="AG6857" s="7"/>
      <c r="AH6857" s="7"/>
      <c r="AI6857" s="7"/>
      <c r="AJ6857" s="7"/>
      <c r="AK6857" s="7"/>
      <c r="AL6857" s="7"/>
      <c r="AR6857" s="7"/>
      <c r="AT6857" s="7"/>
      <c r="AV6857" s="7"/>
      <c r="AW6857" s="7"/>
      <c r="AX6857" s="7"/>
      <c r="AY6857" s="7"/>
      <c r="AZ6857" s="7"/>
      <c r="BA6857" s="7"/>
      <c r="BI6857" s="7"/>
    </row>
    <row r="6858" spans="10:61" x14ac:dyDescent="0.2">
      <c r="J6858" s="7"/>
      <c r="K6858" s="7"/>
      <c r="L6858" s="7"/>
      <c r="M6858" s="7"/>
      <c r="N6858" s="7"/>
      <c r="W6858" s="7"/>
      <c r="X6858" s="7"/>
      <c r="Y6858" s="7"/>
      <c r="Z6858" s="7"/>
      <c r="AA6858" s="7"/>
      <c r="AB6858" s="7"/>
      <c r="AC6858" s="7"/>
      <c r="AD6858" s="7"/>
      <c r="AE6858" s="7"/>
      <c r="AF6858" s="7"/>
      <c r="AG6858" s="7"/>
      <c r="AH6858" s="7"/>
      <c r="AI6858" s="7"/>
      <c r="AJ6858" s="7"/>
      <c r="AK6858" s="7"/>
      <c r="AL6858" s="7"/>
      <c r="AR6858" s="7"/>
      <c r="AT6858" s="7"/>
      <c r="AV6858" s="7"/>
      <c r="AW6858" s="7"/>
      <c r="AX6858" s="7"/>
      <c r="AY6858" s="7"/>
      <c r="AZ6858" s="7"/>
      <c r="BA6858" s="7"/>
      <c r="BI6858" s="7"/>
    </row>
    <row r="6859" spans="10:61" x14ac:dyDescent="0.2">
      <c r="J6859" s="7"/>
      <c r="K6859" s="7"/>
      <c r="L6859" s="7"/>
      <c r="M6859" s="7"/>
      <c r="N6859" s="7"/>
      <c r="W6859" s="7"/>
      <c r="X6859" s="7"/>
      <c r="Y6859" s="7"/>
      <c r="Z6859" s="7"/>
      <c r="AA6859" s="7"/>
      <c r="AB6859" s="7"/>
      <c r="AC6859" s="7"/>
      <c r="AD6859" s="7"/>
      <c r="AE6859" s="7"/>
      <c r="AF6859" s="7"/>
      <c r="AG6859" s="7"/>
      <c r="AH6859" s="7"/>
      <c r="AI6859" s="7"/>
      <c r="AJ6859" s="7"/>
      <c r="AK6859" s="7"/>
      <c r="AL6859" s="7"/>
      <c r="AR6859" s="7"/>
      <c r="AT6859" s="7"/>
      <c r="AV6859" s="7"/>
      <c r="AW6859" s="7"/>
      <c r="AX6859" s="7"/>
      <c r="AY6859" s="7"/>
      <c r="AZ6859" s="7"/>
      <c r="BA6859" s="7"/>
      <c r="BI6859" s="7"/>
    </row>
    <row r="6860" spans="10:61" x14ac:dyDescent="0.2">
      <c r="J6860" s="7"/>
      <c r="K6860" s="7"/>
      <c r="L6860" s="7"/>
      <c r="M6860" s="7"/>
      <c r="N6860" s="7"/>
      <c r="W6860" s="7"/>
      <c r="X6860" s="7"/>
      <c r="Y6860" s="7"/>
      <c r="Z6860" s="7"/>
      <c r="AA6860" s="7"/>
      <c r="AB6860" s="7"/>
      <c r="AC6860" s="7"/>
      <c r="AD6860" s="7"/>
      <c r="AE6860" s="7"/>
      <c r="AF6860" s="7"/>
      <c r="AG6860" s="7"/>
      <c r="AH6860" s="7"/>
      <c r="AI6860" s="7"/>
      <c r="AJ6860" s="7"/>
      <c r="AK6860" s="7"/>
      <c r="AL6860" s="7"/>
      <c r="AR6860" s="7"/>
      <c r="AT6860" s="7"/>
      <c r="AV6860" s="7"/>
      <c r="AW6860" s="7"/>
      <c r="AX6860" s="7"/>
      <c r="AY6860" s="7"/>
      <c r="AZ6860" s="7"/>
      <c r="BA6860" s="7"/>
      <c r="BI6860" s="7"/>
    </row>
    <row r="6861" spans="10:61" x14ac:dyDescent="0.2">
      <c r="J6861" s="7"/>
      <c r="K6861" s="7"/>
      <c r="L6861" s="7"/>
      <c r="M6861" s="7"/>
      <c r="N6861" s="7"/>
      <c r="W6861" s="7"/>
      <c r="X6861" s="7"/>
      <c r="Y6861" s="7"/>
      <c r="Z6861" s="7"/>
      <c r="AA6861" s="7"/>
      <c r="AB6861" s="7"/>
      <c r="AC6861" s="7"/>
      <c r="AD6861" s="7"/>
      <c r="AE6861" s="7"/>
      <c r="AF6861" s="7"/>
      <c r="AG6861" s="7"/>
      <c r="AH6861" s="7"/>
      <c r="AI6861" s="7"/>
      <c r="AJ6861" s="7"/>
      <c r="AK6861" s="7"/>
      <c r="AL6861" s="7"/>
      <c r="AR6861" s="7"/>
      <c r="AT6861" s="7"/>
      <c r="AV6861" s="7"/>
      <c r="AW6861" s="7"/>
      <c r="AX6861" s="7"/>
      <c r="AY6861" s="7"/>
      <c r="AZ6861" s="7"/>
      <c r="BA6861" s="7"/>
      <c r="BI6861" s="7"/>
    </row>
    <row r="6862" spans="10:61" x14ac:dyDescent="0.2">
      <c r="J6862" s="7"/>
      <c r="K6862" s="7"/>
      <c r="L6862" s="7"/>
      <c r="M6862" s="7"/>
      <c r="N6862" s="7"/>
      <c r="W6862" s="7"/>
      <c r="X6862" s="7"/>
      <c r="Y6862" s="7"/>
      <c r="Z6862" s="7"/>
      <c r="AA6862" s="7"/>
      <c r="AB6862" s="7"/>
      <c r="AC6862" s="7"/>
      <c r="AD6862" s="7"/>
      <c r="AE6862" s="7"/>
      <c r="AF6862" s="7"/>
      <c r="AG6862" s="7"/>
      <c r="AH6862" s="7"/>
      <c r="AI6862" s="7"/>
      <c r="AJ6862" s="7"/>
      <c r="AK6862" s="7"/>
      <c r="AL6862" s="7"/>
      <c r="AR6862" s="7"/>
      <c r="AT6862" s="7"/>
      <c r="AV6862" s="7"/>
      <c r="AW6862" s="7"/>
      <c r="AX6862" s="7"/>
      <c r="AY6862" s="7"/>
      <c r="AZ6862" s="7"/>
      <c r="BA6862" s="7"/>
      <c r="BI6862" s="7"/>
    </row>
    <row r="6863" spans="10:61" x14ac:dyDescent="0.2">
      <c r="J6863" s="7"/>
      <c r="K6863" s="7"/>
      <c r="L6863" s="7"/>
      <c r="M6863" s="7"/>
      <c r="N6863" s="7"/>
      <c r="W6863" s="7"/>
      <c r="X6863" s="7"/>
      <c r="Y6863" s="7"/>
      <c r="Z6863" s="7"/>
      <c r="AA6863" s="7"/>
      <c r="AB6863" s="7"/>
      <c r="AC6863" s="7"/>
      <c r="AD6863" s="7"/>
      <c r="AE6863" s="7"/>
      <c r="AF6863" s="7"/>
      <c r="AG6863" s="7"/>
      <c r="AH6863" s="7"/>
      <c r="AI6863" s="7"/>
      <c r="AJ6863" s="7"/>
      <c r="AK6863" s="7"/>
      <c r="AL6863" s="7"/>
      <c r="AR6863" s="7"/>
      <c r="AT6863" s="7"/>
      <c r="AV6863" s="7"/>
      <c r="AW6863" s="7"/>
      <c r="AX6863" s="7"/>
      <c r="AY6863" s="7"/>
      <c r="AZ6863" s="7"/>
      <c r="BA6863" s="7"/>
      <c r="BI6863" s="7"/>
    </row>
    <row r="6864" spans="10:61" x14ac:dyDescent="0.2">
      <c r="J6864" s="7"/>
      <c r="K6864" s="7"/>
      <c r="L6864" s="7"/>
      <c r="M6864" s="7"/>
      <c r="N6864" s="7"/>
      <c r="W6864" s="7"/>
      <c r="X6864" s="7"/>
      <c r="Y6864" s="7"/>
      <c r="Z6864" s="7"/>
      <c r="AA6864" s="7"/>
      <c r="AB6864" s="7"/>
      <c r="AC6864" s="7"/>
      <c r="AD6864" s="7"/>
      <c r="AE6864" s="7"/>
      <c r="AF6864" s="7"/>
      <c r="AG6864" s="7"/>
      <c r="AH6864" s="7"/>
      <c r="AI6864" s="7"/>
      <c r="AJ6864" s="7"/>
      <c r="AK6864" s="7"/>
      <c r="AL6864" s="7"/>
      <c r="AR6864" s="7"/>
      <c r="AT6864" s="7"/>
      <c r="AV6864" s="7"/>
      <c r="AW6864" s="7"/>
      <c r="AX6864" s="7"/>
      <c r="AY6864" s="7"/>
      <c r="AZ6864" s="7"/>
      <c r="BA6864" s="7"/>
      <c r="BI6864" s="7"/>
    </row>
    <row r="6865" spans="10:61" x14ac:dyDescent="0.2">
      <c r="J6865" s="7"/>
      <c r="K6865" s="7"/>
      <c r="L6865" s="7"/>
      <c r="M6865" s="7"/>
      <c r="N6865" s="7"/>
      <c r="W6865" s="7"/>
      <c r="X6865" s="7"/>
      <c r="Y6865" s="7"/>
      <c r="Z6865" s="7"/>
      <c r="AA6865" s="7"/>
      <c r="AB6865" s="7"/>
      <c r="AC6865" s="7"/>
      <c r="AD6865" s="7"/>
      <c r="AE6865" s="7"/>
      <c r="AF6865" s="7"/>
      <c r="AG6865" s="7"/>
      <c r="AH6865" s="7"/>
      <c r="AI6865" s="7"/>
      <c r="AJ6865" s="7"/>
      <c r="AK6865" s="7"/>
      <c r="AL6865" s="7"/>
      <c r="AR6865" s="7"/>
      <c r="AT6865" s="7"/>
      <c r="AV6865" s="7"/>
      <c r="AW6865" s="7"/>
      <c r="AX6865" s="7"/>
      <c r="AY6865" s="7"/>
      <c r="AZ6865" s="7"/>
      <c r="BA6865" s="7"/>
      <c r="BI6865" s="7"/>
    </row>
    <row r="6866" spans="10:61" x14ac:dyDescent="0.2">
      <c r="J6866" s="7"/>
      <c r="K6866" s="7"/>
      <c r="L6866" s="7"/>
      <c r="M6866" s="7"/>
      <c r="N6866" s="7"/>
      <c r="W6866" s="7"/>
      <c r="X6866" s="7"/>
      <c r="Y6866" s="7"/>
      <c r="Z6866" s="7"/>
      <c r="AA6866" s="7"/>
      <c r="AB6866" s="7"/>
      <c r="AC6866" s="7"/>
      <c r="AD6866" s="7"/>
      <c r="AE6866" s="7"/>
      <c r="AF6866" s="7"/>
      <c r="AG6866" s="7"/>
      <c r="AH6866" s="7"/>
      <c r="AI6866" s="7"/>
      <c r="AJ6866" s="7"/>
      <c r="AK6866" s="7"/>
      <c r="AL6866" s="7"/>
      <c r="AR6866" s="7"/>
      <c r="AT6866" s="7"/>
      <c r="AV6866" s="7"/>
      <c r="AW6866" s="7"/>
      <c r="AX6866" s="7"/>
      <c r="AY6866" s="7"/>
      <c r="AZ6866" s="7"/>
      <c r="BA6866" s="7"/>
      <c r="BI6866" s="7"/>
    </row>
    <row r="6867" spans="10:61" x14ac:dyDescent="0.2">
      <c r="J6867" s="7"/>
      <c r="K6867" s="7"/>
      <c r="L6867" s="7"/>
      <c r="M6867" s="7"/>
      <c r="N6867" s="7"/>
      <c r="W6867" s="7"/>
      <c r="X6867" s="7"/>
      <c r="Y6867" s="7"/>
      <c r="Z6867" s="7"/>
      <c r="AA6867" s="7"/>
      <c r="AB6867" s="7"/>
      <c r="AC6867" s="7"/>
      <c r="AD6867" s="7"/>
      <c r="AE6867" s="7"/>
      <c r="AF6867" s="7"/>
      <c r="AG6867" s="7"/>
      <c r="AH6867" s="7"/>
      <c r="AI6867" s="7"/>
      <c r="AJ6867" s="7"/>
      <c r="AK6867" s="7"/>
      <c r="AL6867" s="7"/>
      <c r="AR6867" s="7"/>
      <c r="AT6867" s="7"/>
      <c r="AV6867" s="7"/>
      <c r="AW6867" s="7"/>
      <c r="AX6867" s="7"/>
      <c r="AY6867" s="7"/>
      <c r="AZ6867" s="7"/>
      <c r="BA6867" s="7"/>
      <c r="BI6867" s="7"/>
    </row>
    <row r="6868" spans="10:61" x14ac:dyDescent="0.2">
      <c r="J6868" s="7"/>
      <c r="K6868" s="7"/>
      <c r="L6868" s="7"/>
      <c r="M6868" s="7"/>
      <c r="N6868" s="7"/>
      <c r="W6868" s="7"/>
      <c r="X6868" s="7"/>
      <c r="Y6868" s="7"/>
      <c r="Z6868" s="7"/>
      <c r="AA6868" s="7"/>
      <c r="AB6868" s="7"/>
      <c r="AC6868" s="7"/>
      <c r="AD6868" s="7"/>
      <c r="AE6868" s="7"/>
      <c r="AF6868" s="7"/>
      <c r="AG6868" s="7"/>
      <c r="AH6868" s="7"/>
      <c r="AI6868" s="7"/>
      <c r="AJ6868" s="7"/>
      <c r="AK6868" s="7"/>
      <c r="AL6868" s="7"/>
      <c r="AR6868" s="7"/>
      <c r="AT6868" s="7"/>
      <c r="AV6868" s="7"/>
      <c r="AW6868" s="7"/>
      <c r="AX6868" s="7"/>
      <c r="AY6868" s="7"/>
      <c r="AZ6868" s="7"/>
      <c r="BA6868" s="7"/>
      <c r="BI6868" s="7"/>
    </row>
    <row r="6869" spans="10:61" x14ac:dyDescent="0.2">
      <c r="J6869" s="7"/>
      <c r="K6869" s="7"/>
      <c r="L6869" s="7"/>
      <c r="M6869" s="7"/>
      <c r="N6869" s="7"/>
      <c r="W6869" s="7"/>
      <c r="X6869" s="7"/>
      <c r="Y6869" s="7"/>
      <c r="Z6869" s="7"/>
      <c r="AA6869" s="7"/>
      <c r="AB6869" s="7"/>
      <c r="AC6869" s="7"/>
      <c r="AD6869" s="7"/>
      <c r="AE6869" s="7"/>
      <c r="AF6869" s="7"/>
      <c r="AG6869" s="7"/>
      <c r="AH6869" s="7"/>
      <c r="AI6869" s="7"/>
      <c r="AJ6869" s="7"/>
      <c r="AK6869" s="7"/>
      <c r="AL6869" s="7"/>
      <c r="AR6869" s="7"/>
      <c r="AT6869" s="7"/>
      <c r="AV6869" s="7"/>
      <c r="AW6869" s="7"/>
      <c r="AX6869" s="7"/>
      <c r="AY6869" s="7"/>
      <c r="AZ6869" s="7"/>
      <c r="BA6869" s="7"/>
      <c r="BI6869" s="7"/>
    </row>
    <row r="6870" spans="10:61" x14ac:dyDescent="0.2">
      <c r="J6870" s="7"/>
      <c r="K6870" s="7"/>
      <c r="L6870" s="7"/>
      <c r="M6870" s="7"/>
      <c r="N6870" s="7"/>
      <c r="W6870" s="7"/>
      <c r="X6870" s="7"/>
      <c r="Y6870" s="7"/>
      <c r="Z6870" s="7"/>
      <c r="AA6870" s="7"/>
      <c r="AB6870" s="7"/>
      <c r="AC6870" s="7"/>
      <c r="AD6870" s="7"/>
      <c r="AE6870" s="7"/>
      <c r="AF6870" s="7"/>
      <c r="AG6870" s="7"/>
      <c r="AH6870" s="7"/>
      <c r="AI6870" s="7"/>
      <c r="AJ6870" s="7"/>
      <c r="AK6870" s="7"/>
      <c r="AL6870" s="7"/>
      <c r="AR6870" s="7"/>
      <c r="AT6870" s="7"/>
      <c r="AV6870" s="7"/>
      <c r="AW6870" s="7"/>
      <c r="AX6870" s="7"/>
      <c r="AY6870" s="7"/>
      <c r="AZ6870" s="7"/>
      <c r="BA6870" s="7"/>
      <c r="BI6870" s="7"/>
    </row>
    <row r="6871" spans="10:61" x14ac:dyDescent="0.2">
      <c r="J6871" s="7"/>
      <c r="K6871" s="7"/>
      <c r="L6871" s="7"/>
      <c r="M6871" s="7"/>
      <c r="N6871" s="7"/>
      <c r="W6871" s="7"/>
      <c r="X6871" s="7"/>
      <c r="Y6871" s="7"/>
      <c r="Z6871" s="7"/>
      <c r="AA6871" s="7"/>
      <c r="AB6871" s="7"/>
      <c r="AC6871" s="7"/>
      <c r="AD6871" s="7"/>
      <c r="AE6871" s="7"/>
      <c r="AF6871" s="7"/>
      <c r="AG6871" s="7"/>
      <c r="AH6871" s="7"/>
      <c r="AI6871" s="7"/>
      <c r="AJ6871" s="7"/>
      <c r="AK6871" s="7"/>
      <c r="AL6871" s="7"/>
      <c r="AR6871" s="7"/>
      <c r="AT6871" s="7"/>
      <c r="AV6871" s="7"/>
      <c r="AW6871" s="7"/>
      <c r="AX6871" s="7"/>
      <c r="AY6871" s="7"/>
      <c r="AZ6871" s="7"/>
      <c r="BA6871" s="7"/>
      <c r="BI6871" s="7"/>
    </row>
    <row r="6872" spans="10:61" x14ac:dyDescent="0.2">
      <c r="J6872" s="7"/>
      <c r="K6872" s="7"/>
      <c r="L6872" s="7"/>
      <c r="M6872" s="7"/>
      <c r="N6872" s="7"/>
      <c r="W6872" s="7"/>
      <c r="X6872" s="7"/>
      <c r="Y6872" s="7"/>
      <c r="Z6872" s="7"/>
      <c r="AA6872" s="7"/>
      <c r="AB6872" s="7"/>
      <c r="AC6872" s="7"/>
      <c r="AD6872" s="7"/>
      <c r="AE6872" s="7"/>
      <c r="AF6872" s="7"/>
      <c r="AG6872" s="7"/>
      <c r="AH6872" s="7"/>
      <c r="AI6872" s="7"/>
      <c r="AJ6872" s="7"/>
      <c r="AK6872" s="7"/>
      <c r="AL6872" s="7"/>
      <c r="AR6872" s="7"/>
      <c r="AT6872" s="7"/>
      <c r="AV6872" s="7"/>
      <c r="AW6872" s="7"/>
      <c r="AX6872" s="7"/>
      <c r="AY6872" s="7"/>
      <c r="AZ6872" s="7"/>
      <c r="BA6872" s="7"/>
      <c r="BI6872" s="7"/>
    </row>
    <row r="6873" spans="10:61" x14ac:dyDescent="0.2">
      <c r="J6873" s="7"/>
      <c r="K6873" s="7"/>
      <c r="L6873" s="7"/>
      <c r="M6873" s="7"/>
      <c r="N6873" s="7"/>
      <c r="W6873" s="7"/>
      <c r="X6873" s="7"/>
      <c r="Y6873" s="7"/>
      <c r="Z6873" s="7"/>
      <c r="AA6873" s="7"/>
      <c r="AB6873" s="7"/>
      <c r="AC6873" s="7"/>
      <c r="AD6873" s="7"/>
      <c r="AE6873" s="7"/>
      <c r="AF6873" s="7"/>
      <c r="AG6873" s="7"/>
      <c r="AH6873" s="7"/>
      <c r="AI6873" s="7"/>
      <c r="AJ6873" s="7"/>
      <c r="AK6873" s="7"/>
      <c r="AL6873" s="7"/>
      <c r="AR6873" s="7"/>
      <c r="AT6873" s="7"/>
      <c r="AV6873" s="7"/>
      <c r="AW6873" s="7"/>
      <c r="AX6873" s="7"/>
      <c r="AY6873" s="7"/>
      <c r="AZ6873" s="7"/>
      <c r="BA6873" s="7"/>
      <c r="BI6873" s="7"/>
    </row>
    <row r="6874" spans="10:61" x14ac:dyDescent="0.2">
      <c r="J6874" s="7"/>
      <c r="K6874" s="7"/>
      <c r="L6874" s="7"/>
      <c r="M6874" s="7"/>
      <c r="N6874" s="7"/>
      <c r="W6874" s="7"/>
      <c r="X6874" s="7"/>
      <c r="Y6874" s="7"/>
      <c r="Z6874" s="7"/>
      <c r="AA6874" s="7"/>
      <c r="AB6874" s="7"/>
      <c r="AC6874" s="7"/>
      <c r="AD6874" s="7"/>
      <c r="AE6874" s="7"/>
      <c r="AF6874" s="7"/>
      <c r="AG6874" s="7"/>
      <c r="AH6874" s="7"/>
      <c r="AI6874" s="7"/>
      <c r="AJ6874" s="7"/>
      <c r="AK6874" s="7"/>
      <c r="AL6874" s="7"/>
      <c r="AR6874" s="7"/>
      <c r="AT6874" s="7"/>
      <c r="AV6874" s="7"/>
      <c r="AW6874" s="7"/>
      <c r="AX6874" s="7"/>
      <c r="AY6874" s="7"/>
      <c r="AZ6874" s="7"/>
      <c r="BA6874" s="7"/>
      <c r="BI6874" s="7"/>
    </row>
    <row r="6875" spans="10:61" x14ac:dyDescent="0.2">
      <c r="J6875" s="7"/>
      <c r="K6875" s="7"/>
      <c r="L6875" s="7"/>
      <c r="M6875" s="7"/>
      <c r="N6875" s="7"/>
      <c r="W6875" s="7"/>
      <c r="X6875" s="7"/>
      <c r="Y6875" s="7"/>
      <c r="Z6875" s="7"/>
      <c r="AA6875" s="7"/>
      <c r="AB6875" s="7"/>
      <c r="AC6875" s="7"/>
      <c r="AD6875" s="7"/>
      <c r="AE6875" s="7"/>
      <c r="AF6875" s="7"/>
      <c r="AG6875" s="7"/>
      <c r="AH6875" s="7"/>
      <c r="AI6875" s="7"/>
      <c r="AJ6875" s="7"/>
      <c r="AK6875" s="7"/>
      <c r="AL6875" s="7"/>
      <c r="AR6875" s="7"/>
      <c r="AT6875" s="7"/>
      <c r="AV6875" s="7"/>
      <c r="AW6875" s="7"/>
      <c r="AX6875" s="7"/>
      <c r="AY6875" s="7"/>
      <c r="AZ6875" s="7"/>
      <c r="BA6875" s="7"/>
      <c r="BI6875" s="7"/>
    </row>
    <row r="6876" spans="10:61" x14ac:dyDescent="0.2">
      <c r="J6876" s="7"/>
      <c r="K6876" s="7"/>
      <c r="L6876" s="7"/>
      <c r="M6876" s="7"/>
      <c r="N6876" s="7"/>
      <c r="W6876" s="7"/>
      <c r="X6876" s="7"/>
      <c r="Y6876" s="7"/>
      <c r="Z6876" s="7"/>
      <c r="AA6876" s="7"/>
      <c r="AB6876" s="7"/>
      <c r="AC6876" s="7"/>
      <c r="AD6876" s="7"/>
      <c r="AE6876" s="7"/>
      <c r="AF6876" s="7"/>
      <c r="AG6876" s="7"/>
      <c r="AH6876" s="7"/>
      <c r="AI6876" s="7"/>
      <c r="AJ6876" s="7"/>
      <c r="AK6876" s="7"/>
      <c r="AL6876" s="7"/>
      <c r="AR6876" s="7"/>
      <c r="AT6876" s="7"/>
      <c r="AV6876" s="7"/>
      <c r="AW6876" s="7"/>
      <c r="AX6876" s="7"/>
      <c r="AY6876" s="7"/>
      <c r="AZ6876" s="7"/>
      <c r="BA6876" s="7"/>
      <c r="BI6876" s="7"/>
    </row>
    <row r="6877" spans="10:61" x14ac:dyDescent="0.2">
      <c r="J6877" s="7"/>
      <c r="K6877" s="7"/>
      <c r="L6877" s="7"/>
      <c r="M6877" s="7"/>
      <c r="N6877" s="7"/>
      <c r="W6877" s="7"/>
      <c r="X6877" s="7"/>
      <c r="Y6877" s="7"/>
      <c r="Z6877" s="7"/>
      <c r="AA6877" s="7"/>
      <c r="AB6877" s="7"/>
      <c r="AC6877" s="7"/>
      <c r="AD6877" s="7"/>
      <c r="AE6877" s="7"/>
      <c r="AF6877" s="7"/>
      <c r="AG6877" s="7"/>
      <c r="AH6877" s="7"/>
      <c r="AI6877" s="7"/>
      <c r="AJ6877" s="7"/>
      <c r="AK6877" s="7"/>
      <c r="AL6877" s="7"/>
      <c r="AR6877" s="7"/>
      <c r="AT6877" s="7"/>
      <c r="AV6877" s="7"/>
      <c r="AW6877" s="7"/>
      <c r="AX6877" s="7"/>
      <c r="AY6877" s="7"/>
      <c r="AZ6877" s="7"/>
      <c r="BA6877" s="7"/>
      <c r="BI6877" s="7"/>
    </row>
    <row r="6878" spans="10:61" x14ac:dyDescent="0.2">
      <c r="J6878" s="7"/>
      <c r="K6878" s="7"/>
      <c r="L6878" s="7"/>
      <c r="M6878" s="7"/>
      <c r="N6878" s="7"/>
      <c r="W6878" s="7"/>
      <c r="X6878" s="7"/>
      <c r="Y6878" s="7"/>
      <c r="Z6878" s="7"/>
      <c r="AA6878" s="7"/>
      <c r="AB6878" s="7"/>
      <c r="AC6878" s="7"/>
      <c r="AD6878" s="7"/>
      <c r="AE6878" s="7"/>
      <c r="AF6878" s="7"/>
      <c r="AG6878" s="7"/>
      <c r="AH6878" s="7"/>
      <c r="AI6878" s="7"/>
      <c r="AJ6878" s="7"/>
      <c r="AK6878" s="7"/>
      <c r="AL6878" s="7"/>
      <c r="AR6878" s="7"/>
      <c r="AT6878" s="7"/>
      <c r="AV6878" s="7"/>
      <c r="AW6878" s="7"/>
      <c r="AX6878" s="7"/>
      <c r="AY6878" s="7"/>
      <c r="AZ6878" s="7"/>
      <c r="BA6878" s="7"/>
      <c r="BI6878" s="7"/>
    </row>
    <row r="6879" spans="10:61" x14ac:dyDescent="0.2">
      <c r="J6879" s="7"/>
      <c r="K6879" s="7"/>
      <c r="L6879" s="7"/>
      <c r="M6879" s="7"/>
      <c r="N6879" s="7"/>
      <c r="W6879" s="7"/>
      <c r="X6879" s="7"/>
      <c r="Y6879" s="7"/>
      <c r="Z6879" s="7"/>
      <c r="AA6879" s="7"/>
      <c r="AB6879" s="7"/>
      <c r="AC6879" s="7"/>
      <c r="AD6879" s="7"/>
      <c r="AE6879" s="7"/>
      <c r="AF6879" s="7"/>
      <c r="AG6879" s="7"/>
      <c r="AH6879" s="7"/>
      <c r="AI6879" s="7"/>
      <c r="AJ6879" s="7"/>
      <c r="AK6879" s="7"/>
      <c r="AL6879" s="7"/>
      <c r="AR6879" s="7"/>
      <c r="AT6879" s="7"/>
      <c r="AV6879" s="7"/>
      <c r="AW6879" s="7"/>
      <c r="AX6879" s="7"/>
      <c r="AY6879" s="7"/>
      <c r="AZ6879" s="7"/>
      <c r="BA6879" s="7"/>
      <c r="BI6879" s="7"/>
    </row>
    <row r="6880" spans="10:61" x14ac:dyDescent="0.2">
      <c r="J6880" s="7"/>
      <c r="K6880" s="7"/>
      <c r="L6880" s="7"/>
      <c r="M6880" s="7"/>
      <c r="N6880" s="7"/>
      <c r="W6880" s="7"/>
      <c r="X6880" s="7"/>
      <c r="Y6880" s="7"/>
      <c r="Z6880" s="7"/>
      <c r="AA6880" s="7"/>
      <c r="AB6880" s="7"/>
      <c r="AC6880" s="7"/>
      <c r="AD6880" s="7"/>
      <c r="AE6880" s="7"/>
      <c r="AF6880" s="7"/>
      <c r="AG6880" s="7"/>
      <c r="AH6880" s="7"/>
      <c r="AI6880" s="7"/>
      <c r="AJ6880" s="7"/>
      <c r="AK6880" s="7"/>
      <c r="AL6880" s="7"/>
      <c r="AR6880" s="7"/>
      <c r="AT6880" s="7"/>
      <c r="AV6880" s="7"/>
      <c r="AW6880" s="7"/>
      <c r="AX6880" s="7"/>
      <c r="AY6880" s="7"/>
      <c r="AZ6880" s="7"/>
      <c r="BA6880" s="7"/>
      <c r="BI6880" s="7"/>
    </row>
    <row r="6881" spans="10:61" x14ac:dyDescent="0.2">
      <c r="J6881" s="7"/>
      <c r="K6881" s="7"/>
      <c r="L6881" s="7"/>
      <c r="M6881" s="7"/>
      <c r="N6881" s="7"/>
      <c r="W6881" s="7"/>
      <c r="X6881" s="7"/>
      <c r="Y6881" s="7"/>
      <c r="Z6881" s="7"/>
      <c r="AA6881" s="7"/>
      <c r="AB6881" s="7"/>
      <c r="AC6881" s="7"/>
      <c r="AD6881" s="7"/>
      <c r="AE6881" s="7"/>
      <c r="AF6881" s="7"/>
      <c r="AG6881" s="7"/>
      <c r="AH6881" s="7"/>
      <c r="AI6881" s="7"/>
      <c r="AJ6881" s="7"/>
      <c r="AK6881" s="7"/>
      <c r="AL6881" s="7"/>
      <c r="AR6881" s="7"/>
      <c r="AT6881" s="7"/>
      <c r="AV6881" s="7"/>
      <c r="AW6881" s="7"/>
      <c r="AX6881" s="7"/>
      <c r="AY6881" s="7"/>
      <c r="AZ6881" s="7"/>
      <c r="BA6881" s="7"/>
      <c r="BI6881" s="7"/>
    </row>
    <row r="6882" spans="10:61" x14ac:dyDescent="0.2">
      <c r="J6882" s="7"/>
      <c r="K6882" s="7"/>
      <c r="L6882" s="7"/>
      <c r="M6882" s="7"/>
      <c r="N6882" s="7"/>
      <c r="W6882" s="7"/>
      <c r="X6882" s="7"/>
      <c r="Y6882" s="7"/>
      <c r="Z6882" s="7"/>
      <c r="AA6882" s="7"/>
      <c r="AB6882" s="7"/>
      <c r="AC6882" s="7"/>
      <c r="AD6882" s="7"/>
      <c r="AE6882" s="7"/>
      <c r="AF6882" s="7"/>
      <c r="AG6882" s="7"/>
      <c r="AH6882" s="7"/>
      <c r="AI6882" s="7"/>
      <c r="AJ6882" s="7"/>
      <c r="AK6882" s="7"/>
      <c r="AL6882" s="7"/>
      <c r="AR6882" s="7"/>
      <c r="AT6882" s="7"/>
      <c r="AV6882" s="7"/>
      <c r="AW6882" s="7"/>
      <c r="AX6882" s="7"/>
      <c r="AY6882" s="7"/>
      <c r="AZ6882" s="7"/>
      <c r="BA6882" s="7"/>
      <c r="BI6882" s="7"/>
    </row>
    <row r="6883" spans="10:61" x14ac:dyDescent="0.2">
      <c r="J6883" s="7"/>
      <c r="K6883" s="7"/>
      <c r="L6883" s="7"/>
      <c r="M6883" s="7"/>
      <c r="N6883" s="7"/>
      <c r="W6883" s="7"/>
      <c r="X6883" s="7"/>
      <c r="Y6883" s="7"/>
      <c r="Z6883" s="7"/>
      <c r="AA6883" s="7"/>
      <c r="AB6883" s="7"/>
      <c r="AC6883" s="7"/>
      <c r="AD6883" s="7"/>
      <c r="AE6883" s="7"/>
      <c r="AF6883" s="7"/>
      <c r="AG6883" s="7"/>
      <c r="AH6883" s="7"/>
      <c r="AI6883" s="7"/>
      <c r="AJ6883" s="7"/>
      <c r="AK6883" s="7"/>
      <c r="AL6883" s="7"/>
      <c r="AR6883" s="7"/>
      <c r="AT6883" s="7"/>
      <c r="AV6883" s="7"/>
      <c r="AW6883" s="7"/>
      <c r="AX6883" s="7"/>
      <c r="AY6883" s="7"/>
      <c r="AZ6883" s="7"/>
      <c r="BA6883" s="7"/>
      <c r="BI6883" s="7"/>
    </row>
    <row r="6884" spans="10:61" x14ac:dyDescent="0.2">
      <c r="J6884" s="7"/>
      <c r="K6884" s="7"/>
      <c r="L6884" s="7"/>
      <c r="M6884" s="7"/>
      <c r="N6884" s="7"/>
      <c r="W6884" s="7"/>
      <c r="X6884" s="7"/>
      <c r="Y6884" s="7"/>
      <c r="Z6884" s="7"/>
      <c r="AA6884" s="7"/>
      <c r="AB6884" s="7"/>
      <c r="AC6884" s="7"/>
      <c r="AD6884" s="7"/>
      <c r="AE6884" s="7"/>
      <c r="AF6884" s="7"/>
      <c r="AG6884" s="7"/>
      <c r="AH6884" s="7"/>
      <c r="AI6884" s="7"/>
      <c r="AJ6884" s="7"/>
      <c r="AK6884" s="7"/>
      <c r="AL6884" s="7"/>
      <c r="AR6884" s="7"/>
      <c r="AT6884" s="7"/>
      <c r="AV6884" s="7"/>
      <c r="AW6884" s="7"/>
      <c r="AX6884" s="7"/>
      <c r="AY6884" s="7"/>
      <c r="AZ6884" s="7"/>
      <c r="BA6884" s="7"/>
      <c r="BI6884" s="7"/>
    </row>
    <row r="6885" spans="10:61" x14ac:dyDescent="0.2">
      <c r="J6885" s="7"/>
      <c r="K6885" s="7"/>
      <c r="L6885" s="7"/>
      <c r="M6885" s="7"/>
      <c r="N6885" s="7"/>
      <c r="W6885" s="7"/>
      <c r="X6885" s="7"/>
      <c r="Y6885" s="7"/>
      <c r="Z6885" s="7"/>
      <c r="AA6885" s="7"/>
      <c r="AB6885" s="7"/>
      <c r="AC6885" s="7"/>
      <c r="AD6885" s="7"/>
      <c r="AE6885" s="7"/>
      <c r="AF6885" s="7"/>
      <c r="AG6885" s="7"/>
      <c r="AH6885" s="7"/>
      <c r="AI6885" s="7"/>
      <c r="AJ6885" s="7"/>
      <c r="AK6885" s="7"/>
      <c r="AL6885" s="7"/>
      <c r="AR6885" s="7"/>
      <c r="AT6885" s="7"/>
      <c r="AV6885" s="7"/>
      <c r="AW6885" s="7"/>
      <c r="AX6885" s="7"/>
      <c r="AY6885" s="7"/>
      <c r="AZ6885" s="7"/>
      <c r="BA6885" s="7"/>
      <c r="BI6885" s="7"/>
    </row>
    <row r="6886" spans="10:61" x14ac:dyDescent="0.2">
      <c r="J6886" s="7"/>
      <c r="K6886" s="7"/>
      <c r="L6886" s="7"/>
      <c r="M6886" s="7"/>
      <c r="N6886" s="7"/>
      <c r="W6886" s="7"/>
      <c r="X6886" s="7"/>
      <c r="Y6886" s="7"/>
      <c r="Z6886" s="7"/>
      <c r="AA6886" s="7"/>
      <c r="AB6886" s="7"/>
      <c r="AC6886" s="7"/>
      <c r="AD6886" s="7"/>
      <c r="AE6886" s="7"/>
      <c r="AF6886" s="7"/>
      <c r="AG6886" s="7"/>
      <c r="AH6886" s="7"/>
      <c r="AI6886" s="7"/>
      <c r="AJ6886" s="7"/>
      <c r="AK6886" s="7"/>
      <c r="AL6886" s="7"/>
      <c r="AR6886" s="7"/>
      <c r="AT6886" s="7"/>
      <c r="AV6886" s="7"/>
      <c r="AW6886" s="7"/>
      <c r="AX6886" s="7"/>
      <c r="AY6886" s="7"/>
      <c r="AZ6886" s="7"/>
      <c r="BA6886" s="7"/>
      <c r="BI6886" s="7"/>
    </row>
    <row r="6887" spans="10:61" x14ac:dyDescent="0.2">
      <c r="J6887" s="7"/>
      <c r="K6887" s="7"/>
      <c r="L6887" s="7"/>
      <c r="M6887" s="7"/>
      <c r="N6887" s="7"/>
      <c r="W6887" s="7"/>
      <c r="X6887" s="7"/>
      <c r="Y6887" s="7"/>
      <c r="Z6887" s="7"/>
      <c r="AA6887" s="7"/>
      <c r="AB6887" s="7"/>
      <c r="AC6887" s="7"/>
      <c r="AD6887" s="7"/>
      <c r="AE6887" s="7"/>
      <c r="AF6887" s="7"/>
      <c r="AG6887" s="7"/>
      <c r="AH6887" s="7"/>
      <c r="AI6887" s="7"/>
      <c r="AJ6887" s="7"/>
      <c r="AK6887" s="7"/>
      <c r="AL6887" s="7"/>
      <c r="AR6887" s="7"/>
      <c r="AT6887" s="7"/>
      <c r="AV6887" s="7"/>
      <c r="AW6887" s="7"/>
      <c r="AX6887" s="7"/>
      <c r="AY6887" s="7"/>
      <c r="AZ6887" s="7"/>
      <c r="BA6887" s="7"/>
      <c r="BI6887" s="7"/>
    </row>
    <row r="6888" spans="10:61" x14ac:dyDescent="0.2">
      <c r="J6888" s="7"/>
      <c r="K6888" s="7"/>
      <c r="L6888" s="7"/>
      <c r="M6888" s="7"/>
      <c r="N6888" s="7"/>
      <c r="W6888" s="7"/>
      <c r="X6888" s="7"/>
      <c r="Y6888" s="7"/>
      <c r="Z6888" s="7"/>
      <c r="AA6888" s="7"/>
      <c r="AB6888" s="7"/>
      <c r="AC6888" s="7"/>
      <c r="AD6888" s="7"/>
      <c r="AE6888" s="7"/>
      <c r="AF6888" s="7"/>
      <c r="AG6888" s="7"/>
      <c r="AH6888" s="7"/>
      <c r="AI6888" s="7"/>
      <c r="AJ6888" s="7"/>
      <c r="AK6888" s="7"/>
      <c r="AL6888" s="7"/>
      <c r="AR6888" s="7"/>
      <c r="AT6888" s="7"/>
      <c r="AV6888" s="7"/>
      <c r="AW6888" s="7"/>
      <c r="AX6888" s="7"/>
      <c r="AY6888" s="7"/>
      <c r="AZ6888" s="7"/>
      <c r="BA6888" s="7"/>
      <c r="BI6888" s="7"/>
    </row>
    <row r="6889" spans="10:61" x14ac:dyDescent="0.2">
      <c r="J6889" s="7"/>
      <c r="K6889" s="7"/>
      <c r="L6889" s="7"/>
      <c r="M6889" s="7"/>
      <c r="N6889" s="7"/>
      <c r="W6889" s="7"/>
      <c r="X6889" s="7"/>
      <c r="Y6889" s="7"/>
      <c r="Z6889" s="7"/>
      <c r="AA6889" s="7"/>
      <c r="AB6889" s="7"/>
      <c r="AC6889" s="7"/>
      <c r="AD6889" s="7"/>
      <c r="AE6889" s="7"/>
      <c r="AF6889" s="7"/>
      <c r="AG6889" s="7"/>
      <c r="AH6889" s="7"/>
      <c r="AI6889" s="7"/>
      <c r="AJ6889" s="7"/>
      <c r="AK6889" s="7"/>
      <c r="AL6889" s="7"/>
      <c r="AR6889" s="7"/>
      <c r="AT6889" s="7"/>
      <c r="AV6889" s="7"/>
      <c r="AW6889" s="7"/>
      <c r="AX6889" s="7"/>
      <c r="AY6889" s="7"/>
      <c r="AZ6889" s="7"/>
      <c r="BA6889" s="7"/>
      <c r="BI6889" s="7"/>
    </row>
    <row r="6890" spans="10:61" x14ac:dyDescent="0.2">
      <c r="J6890" s="7"/>
      <c r="K6890" s="7"/>
      <c r="L6890" s="7"/>
      <c r="M6890" s="7"/>
      <c r="N6890" s="7"/>
      <c r="W6890" s="7"/>
      <c r="X6890" s="7"/>
      <c r="Y6890" s="7"/>
      <c r="Z6890" s="7"/>
      <c r="AA6890" s="7"/>
      <c r="AB6890" s="7"/>
      <c r="AC6890" s="7"/>
      <c r="AD6890" s="7"/>
      <c r="AE6890" s="7"/>
      <c r="AF6890" s="7"/>
      <c r="AG6890" s="7"/>
      <c r="AH6890" s="7"/>
      <c r="AI6890" s="7"/>
      <c r="AJ6890" s="7"/>
      <c r="AK6890" s="7"/>
      <c r="AL6890" s="7"/>
      <c r="AR6890" s="7"/>
      <c r="AT6890" s="7"/>
      <c r="AV6890" s="7"/>
      <c r="AW6890" s="7"/>
      <c r="AX6890" s="7"/>
      <c r="AY6890" s="7"/>
      <c r="AZ6890" s="7"/>
      <c r="BA6890" s="7"/>
      <c r="BI6890" s="7"/>
    </row>
    <row r="6891" spans="10:61" x14ac:dyDescent="0.2">
      <c r="J6891" s="7"/>
      <c r="K6891" s="7"/>
      <c r="L6891" s="7"/>
      <c r="M6891" s="7"/>
      <c r="N6891" s="7"/>
      <c r="W6891" s="7"/>
      <c r="X6891" s="7"/>
      <c r="Y6891" s="7"/>
      <c r="Z6891" s="7"/>
      <c r="AA6891" s="7"/>
      <c r="AB6891" s="7"/>
      <c r="AC6891" s="7"/>
      <c r="AD6891" s="7"/>
      <c r="AE6891" s="7"/>
      <c r="AF6891" s="7"/>
      <c r="AG6891" s="7"/>
      <c r="AH6891" s="7"/>
      <c r="AI6891" s="7"/>
      <c r="AJ6891" s="7"/>
      <c r="AK6891" s="7"/>
      <c r="AL6891" s="7"/>
      <c r="AR6891" s="7"/>
      <c r="AT6891" s="7"/>
      <c r="AV6891" s="7"/>
      <c r="AW6891" s="7"/>
      <c r="AX6891" s="7"/>
      <c r="AY6891" s="7"/>
      <c r="AZ6891" s="7"/>
      <c r="BA6891" s="7"/>
      <c r="BI6891" s="7"/>
    </row>
    <row r="6892" spans="10:61" x14ac:dyDescent="0.2">
      <c r="J6892" s="7"/>
      <c r="K6892" s="7"/>
      <c r="L6892" s="7"/>
      <c r="M6892" s="7"/>
      <c r="N6892" s="7"/>
      <c r="W6892" s="7"/>
      <c r="X6892" s="7"/>
      <c r="Y6892" s="7"/>
      <c r="Z6892" s="7"/>
      <c r="AA6892" s="7"/>
      <c r="AB6892" s="7"/>
      <c r="AC6892" s="7"/>
      <c r="AD6892" s="7"/>
      <c r="AE6892" s="7"/>
      <c r="AF6892" s="7"/>
      <c r="AG6892" s="7"/>
      <c r="AH6892" s="7"/>
      <c r="AI6892" s="7"/>
      <c r="AJ6892" s="7"/>
      <c r="AK6892" s="7"/>
      <c r="AL6892" s="7"/>
      <c r="AR6892" s="7"/>
      <c r="AT6892" s="7"/>
      <c r="AV6892" s="7"/>
      <c r="AW6892" s="7"/>
      <c r="AX6892" s="7"/>
      <c r="AY6892" s="7"/>
      <c r="AZ6892" s="7"/>
      <c r="BA6892" s="7"/>
      <c r="BI6892" s="7"/>
    </row>
    <row r="6893" spans="10:61" x14ac:dyDescent="0.2">
      <c r="J6893" s="7"/>
      <c r="K6893" s="7"/>
      <c r="L6893" s="7"/>
      <c r="M6893" s="7"/>
      <c r="N6893" s="7"/>
      <c r="W6893" s="7"/>
      <c r="X6893" s="7"/>
      <c r="Y6893" s="7"/>
      <c r="Z6893" s="7"/>
      <c r="AA6893" s="7"/>
      <c r="AB6893" s="7"/>
      <c r="AC6893" s="7"/>
      <c r="AD6893" s="7"/>
      <c r="AE6893" s="7"/>
      <c r="AF6893" s="7"/>
      <c r="AG6893" s="7"/>
      <c r="AH6893" s="7"/>
      <c r="AI6893" s="7"/>
      <c r="AJ6893" s="7"/>
      <c r="AK6893" s="7"/>
      <c r="AL6893" s="7"/>
      <c r="AR6893" s="7"/>
      <c r="AT6893" s="7"/>
      <c r="AV6893" s="7"/>
      <c r="AW6893" s="7"/>
      <c r="AX6893" s="7"/>
      <c r="AY6893" s="7"/>
      <c r="AZ6893" s="7"/>
      <c r="BA6893" s="7"/>
      <c r="BI6893" s="7"/>
    </row>
    <row r="6894" spans="10:61" x14ac:dyDescent="0.2">
      <c r="J6894" s="7"/>
      <c r="K6894" s="7"/>
      <c r="L6894" s="7"/>
      <c r="M6894" s="7"/>
      <c r="N6894" s="7"/>
      <c r="W6894" s="7"/>
      <c r="X6894" s="7"/>
      <c r="Y6894" s="7"/>
      <c r="Z6894" s="7"/>
      <c r="AA6894" s="7"/>
      <c r="AB6894" s="7"/>
      <c r="AC6894" s="7"/>
      <c r="AD6894" s="7"/>
      <c r="AE6894" s="7"/>
      <c r="AF6894" s="7"/>
      <c r="AG6894" s="7"/>
      <c r="AH6894" s="7"/>
      <c r="AI6894" s="7"/>
      <c r="AJ6894" s="7"/>
      <c r="AK6894" s="7"/>
      <c r="AL6894" s="7"/>
      <c r="AR6894" s="7"/>
      <c r="AT6894" s="7"/>
      <c r="AV6894" s="7"/>
      <c r="AW6894" s="7"/>
      <c r="AX6894" s="7"/>
      <c r="AY6894" s="7"/>
      <c r="AZ6894" s="7"/>
      <c r="BA6894" s="7"/>
      <c r="BI6894" s="7"/>
    </row>
    <row r="6895" spans="10:61" x14ac:dyDescent="0.2">
      <c r="J6895" s="7"/>
      <c r="K6895" s="7"/>
      <c r="L6895" s="7"/>
      <c r="M6895" s="7"/>
      <c r="N6895" s="7"/>
      <c r="W6895" s="7"/>
      <c r="X6895" s="7"/>
      <c r="Y6895" s="7"/>
      <c r="Z6895" s="7"/>
      <c r="AA6895" s="7"/>
      <c r="AB6895" s="7"/>
      <c r="AC6895" s="7"/>
      <c r="AD6895" s="7"/>
      <c r="AE6895" s="7"/>
      <c r="AF6895" s="7"/>
      <c r="AG6895" s="7"/>
      <c r="AH6895" s="7"/>
      <c r="AI6895" s="7"/>
      <c r="AJ6895" s="7"/>
      <c r="AK6895" s="7"/>
      <c r="AL6895" s="7"/>
      <c r="AR6895" s="7"/>
      <c r="AT6895" s="7"/>
      <c r="AV6895" s="7"/>
      <c r="AW6895" s="7"/>
      <c r="AX6895" s="7"/>
      <c r="AY6895" s="7"/>
      <c r="AZ6895" s="7"/>
      <c r="BA6895" s="7"/>
      <c r="BI6895" s="7"/>
    </row>
    <row r="6896" spans="10:61" x14ac:dyDescent="0.2">
      <c r="J6896" s="7"/>
      <c r="K6896" s="7"/>
      <c r="L6896" s="7"/>
      <c r="M6896" s="7"/>
      <c r="N6896" s="7"/>
      <c r="W6896" s="7"/>
      <c r="X6896" s="7"/>
      <c r="Y6896" s="7"/>
      <c r="Z6896" s="7"/>
      <c r="AA6896" s="7"/>
      <c r="AB6896" s="7"/>
      <c r="AC6896" s="7"/>
      <c r="AD6896" s="7"/>
      <c r="AE6896" s="7"/>
      <c r="AF6896" s="7"/>
      <c r="AG6896" s="7"/>
      <c r="AH6896" s="7"/>
      <c r="AI6896" s="7"/>
      <c r="AJ6896" s="7"/>
      <c r="AK6896" s="7"/>
      <c r="AL6896" s="7"/>
      <c r="AR6896" s="7"/>
      <c r="AT6896" s="7"/>
      <c r="AV6896" s="7"/>
      <c r="AW6896" s="7"/>
      <c r="AX6896" s="7"/>
      <c r="AY6896" s="7"/>
      <c r="AZ6896" s="7"/>
      <c r="BA6896" s="7"/>
      <c r="BI6896" s="7"/>
    </row>
    <row r="6897" spans="10:61" x14ac:dyDescent="0.2">
      <c r="J6897" s="7"/>
      <c r="K6897" s="7"/>
      <c r="L6897" s="7"/>
      <c r="M6897" s="7"/>
      <c r="N6897" s="7"/>
      <c r="W6897" s="7"/>
      <c r="X6897" s="7"/>
      <c r="Y6897" s="7"/>
      <c r="Z6897" s="7"/>
      <c r="AA6897" s="7"/>
      <c r="AB6897" s="7"/>
      <c r="AC6897" s="7"/>
      <c r="AD6897" s="7"/>
      <c r="AE6897" s="7"/>
      <c r="AF6897" s="7"/>
      <c r="AG6897" s="7"/>
      <c r="AH6897" s="7"/>
      <c r="AI6897" s="7"/>
      <c r="AJ6897" s="7"/>
      <c r="AK6897" s="7"/>
      <c r="AL6897" s="7"/>
      <c r="AR6897" s="7"/>
      <c r="AT6897" s="7"/>
      <c r="AV6897" s="7"/>
      <c r="AW6897" s="7"/>
      <c r="AX6897" s="7"/>
      <c r="AY6897" s="7"/>
      <c r="AZ6897" s="7"/>
      <c r="BA6897" s="7"/>
      <c r="BI6897" s="7"/>
    </row>
    <row r="6898" spans="10:61" x14ac:dyDescent="0.2">
      <c r="J6898" s="7"/>
      <c r="K6898" s="7"/>
      <c r="L6898" s="7"/>
      <c r="M6898" s="7"/>
      <c r="N6898" s="7"/>
      <c r="W6898" s="7"/>
      <c r="X6898" s="7"/>
      <c r="Y6898" s="7"/>
      <c r="Z6898" s="7"/>
      <c r="AA6898" s="7"/>
      <c r="AB6898" s="7"/>
      <c r="AC6898" s="7"/>
      <c r="AD6898" s="7"/>
      <c r="AE6898" s="7"/>
      <c r="AF6898" s="7"/>
      <c r="AG6898" s="7"/>
      <c r="AH6898" s="7"/>
      <c r="AI6898" s="7"/>
      <c r="AJ6898" s="7"/>
      <c r="AK6898" s="7"/>
      <c r="AL6898" s="7"/>
      <c r="AR6898" s="7"/>
      <c r="AT6898" s="7"/>
      <c r="AV6898" s="7"/>
      <c r="AW6898" s="7"/>
      <c r="AX6898" s="7"/>
      <c r="AY6898" s="7"/>
      <c r="AZ6898" s="7"/>
      <c r="BA6898" s="7"/>
      <c r="BI6898" s="7"/>
    </row>
    <row r="6899" spans="10:61" x14ac:dyDescent="0.2">
      <c r="J6899" s="7"/>
      <c r="K6899" s="7"/>
      <c r="L6899" s="7"/>
      <c r="M6899" s="7"/>
      <c r="N6899" s="7"/>
      <c r="W6899" s="7"/>
      <c r="X6899" s="7"/>
      <c r="Y6899" s="7"/>
      <c r="Z6899" s="7"/>
      <c r="AA6899" s="7"/>
      <c r="AB6899" s="7"/>
      <c r="AC6899" s="7"/>
      <c r="AD6899" s="7"/>
      <c r="AE6899" s="7"/>
      <c r="AF6899" s="7"/>
      <c r="AG6899" s="7"/>
      <c r="AH6899" s="7"/>
      <c r="AI6899" s="7"/>
      <c r="AJ6899" s="7"/>
      <c r="AK6899" s="7"/>
      <c r="AL6899" s="7"/>
      <c r="AR6899" s="7"/>
      <c r="AT6899" s="7"/>
      <c r="AV6899" s="7"/>
      <c r="AW6899" s="7"/>
      <c r="AX6899" s="7"/>
      <c r="AY6899" s="7"/>
      <c r="AZ6899" s="7"/>
      <c r="BA6899" s="7"/>
      <c r="BI6899" s="7"/>
    </row>
    <row r="6900" spans="10:61" x14ac:dyDescent="0.2">
      <c r="J6900" s="7"/>
      <c r="K6900" s="7"/>
      <c r="L6900" s="7"/>
      <c r="M6900" s="7"/>
      <c r="N6900" s="7"/>
      <c r="W6900" s="7"/>
      <c r="X6900" s="7"/>
      <c r="Y6900" s="7"/>
      <c r="Z6900" s="7"/>
      <c r="AA6900" s="7"/>
      <c r="AB6900" s="7"/>
      <c r="AC6900" s="7"/>
      <c r="AD6900" s="7"/>
      <c r="AE6900" s="7"/>
      <c r="AF6900" s="7"/>
      <c r="AG6900" s="7"/>
      <c r="AH6900" s="7"/>
      <c r="AI6900" s="7"/>
      <c r="AJ6900" s="7"/>
      <c r="AK6900" s="7"/>
      <c r="AL6900" s="7"/>
      <c r="AR6900" s="7"/>
      <c r="AT6900" s="7"/>
      <c r="AV6900" s="7"/>
      <c r="AW6900" s="7"/>
      <c r="AX6900" s="7"/>
      <c r="AY6900" s="7"/>
      <c r="AZ6900" s="7"/>
      <c r="BA6900" s="7"/>
      <c r="BI6900" s="7"/>
    </row>
    <row r="6901" spans="10:61" x14ac:dyDescent="0.2">
      <c r="J6901" s="7"/>
      <c r="K6901" s="7"/>
      <c r="L6901" s="7"/>
      <c r="M6901" s="7"/>
      <c r="N6901" s="7"/>
      <c r="W6901" s="7"/>
      <c r="X6901" s="7"/>
      <c r="Y6901" s="7"/>
      <c r="Z6901" s="7"/>
      <c r="AA6901" s="7"/>
      <c r="AB6901" s="7"/>
      <c r="AC6901" s="7"/>
      <c r="AD6901" s="7"/>
      <c r="AE6901" s="7"/>
      <c r="AF6901" s="7"/>
      <c r="AG6901" s="7"/>
      <c r="AH6901" s="7"/>
      <c r="AI6901" s="7"/>
      <c r="AJ6901" s="7"/>
      <c r="AK6901" s="7"/>
      <c r="AL6901" s="7"/>
      <c r="AR6901" s="7"/>
      <c r="AT6901" s="7"/>
      <c r="AV6901" s="7"/>
      <c r="AW6901" s="7"/>
      <c r="AX6901" s="7"/>
      <c r="AY6901" s="7"/>
      <c r="AZ6901" s="7"/>
      <c r="BA6901" s="7"/>
      <c r="BI6901" s="7"/>
    </row>
    <row r="6902" spans="10:61" x14ac:dyDescent="0.2">
      <c r="J6902" s="7"/>
      <c r="K6902" s="7"/>
      <c r="L6902" s="7"/>
      <c r="M6902" s="7"/>
      <c r="N6902" s="7"/>
      <c r="W6902" s="7"/>
      <c r="X6902" s="7"/>
      <c r="Y6902" s="7"/>
      <c r="Z6902" s="7"/>
      <c r="AA6902" s="7"/>
      <c r="AB6902" s="7"/>
      <c r="AC6902" s="7"/>
      <c r="AD6902" s="7"/>
      <c r="AE6902" s="7"/>
      <c r="AF6902" s="7"/>
      <c r="AG6902" s="7"/>
      <c r="AH6902" s="7"/>
      <c r="AI6902" s="7"/>
      <c r="AJ6902" s="7"/>
      <c r="AK6902" s="7"/>
      <c r="AL6902" s="7"/>
      <c r="AR6902" s="7"/>
      <c r="AT6902" s="7"/>
      <c r="AV6902" s="7"/>
      <c r="AW6902" s="7"/>
      <c r="AX6902" s="7"/>
      <c r="AY6902" s="7"/>
      <c r="AZ6902" s="7"/>
      <c r="BA6902" s="7"/>
      <c r="BI6902" s="7"/>
    </row>
    <row r="6903" spans="10:61" x14ac:dyDescent="0.2">
      <c r="J6903" s="7"/>
      <c r="K6903" s="7"/>
      <c r="L6903" s="7"/>
      <c r="M6903" s="7"/>
      <c r="N6903" s="7"/>
      <c r="W6903" s="7"/>
      <c r="X6903" s="7"/>
      <c r="Y6903" s="7"/>
      <c r="Z6903" s="7"/>
      <c r="AA6903" s="7"/>
      <c r="AB6903" s="7"/>
      <c r="AC6903" s="7"/>
      <c r="AD6903" s="7"/>
      <c r="AE6903" s="7"/>
      <c r="AF6903" s="7"/>
      <c r="AG6903" s="7"/>
      <c r="AH6903" s="7"/>
      <c r="AI6903" s="7"/>
      <c r="AJ6903" s="7"/>
      <c r="AK6903" s="7"/>
      <c r="AL6903" s="7"/>
      <c r="AR6903" s="7"/>
      <c r="AT6903" s="7"/>
      <c r="AV6903" s="7"/>
      <c r="AW6903" s="7"/>
      <c r="AX6903" s="7"/>
      <c r="AY6903" s="7"/>
      <c r="AZ6903" s="7"/>
      <c r="BA6903" s="7"/>
      <c r="BI6903" s="7"/>
    </row>
    <row r="6904" spans="10:61" x14ac:dyDescent="0.2">
      <c r="J6904" s="7"/>
      <c r="K6904" s="7"/>
      <c r="L6904" s="7"/>
      <c r="M6904" s="7"/>
      <c r="N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  <c r="AG6904" s="7"/>
      <c r="AH6904" s="7"/>
      <c r="AI6904" s="7"/>
      <c r="AJ6904" s="7"/>
      <c r="AK6904" s="7"/>
      <c r="AL6904" s="7"/>
      <c r="AR6904" s="7"/>
      <c r="AT6904" s="7"/>
      <c r="AV6904" s="7"/>
      <c r="AW6904" s="7"/>
      <c r="AX6904" s="7"/>
      <c r="AY6904" s="7"/>
      <c r="AZ6904" s="7"/>
      <c r="BA6904" s="7"/>
      <c r="BI6904" s="7"/>
    </row>
    <row r="6905" spans="10:61" x14ac:dyDescent="0.2">
      <c r="J6905" s="7"/>
      <c r="K6905" s="7"/>
      <c r="L6905" s="7"/>
      <c r="M6905" s="7"/>
      <c r="N6905" s="7"/>
      <c r="W6905" s="7"/>
      <c r="X6905" s="7"/>
      <c r="Y6905" s="7"/>
      <c r="Z6905" s="7"/>
      <c r="AA6905" s="7"/>
      <c r="AB6905" s="7"/>
      <c r="AC6905" s="7"/>
      <c r="AD6905" s="7"/>
      <c r="AE6905" s="7"/>
      <c r="AF6905" s="7"/>
      <c r="AG6905" s="7"/>
      <c r="AH6905" s="7"/>
      <c r="AI6905" s="7"/>
      <c r="AJ6905" s="7"/>
      <c r="AK6905" s="7"/>
      <c r="AL6905" s="7"/>
      <c r="AR6905" s="7"/>
      <c r="AT6905" s="7"/>
      <c r="AV6905" s="7"/>
      <c r="AW6905" s="7"/>
      <c r="AX6905" s="7"/>
      <c r="AY6905" s="7"/>
      <c r="AZ6905" s="7"/>
      <c r="BA6905" s="7"/>
      <c r="BI6905" s="7"/>
    </row>
    <row r="6906" spans="10:61" x14ac:dyDescent="0.2">
      <c r="J6906" s="7"/>
      <c r="K6906" s="7"/>
      <c r="L6906" s="7"/>
      <c r="M6906" s="7"/>
      <c r="N6906" s="7"/>
      <c r="W6906" s="7"/>
      <c r="X6906" s="7"/>
      <c r="Y6906" s="7"/>
      <c r="Z6906" s="7"/>
      <c r="AA6906" s="7"/>
      <c r="AB6906" s="7"/>
      <c r="AC6906" s="7"/>
      <c r="AD6906" s="7"/>
      <c r="AE6906" s="7"/>
      <c r="AF6906" s="7"/>
      <c r="AG6906" s="7"/>
      <c r="AH6906" s="7"/>
      <c r="AI6906" s="7"/>
      <c r="AJ6906" s="7"/>
      <c r="AK6906" s="7"/>
      <c r="AL6906" s="7"/>
      <c r="AR6906" s="7"/>
      <c r="AT6906" s="7"/>
      <c r="AV6906" s="7"/>
      <c r="AW6906" s="7"/>
      <c r="AX6906" s="7"/>
      <c r="AY6906" s="7"/>
      <c r="AZ6906" s="7"/>
      <c r="BA6906" s="7"/>
      <c r="BI6906" s="7"/>
    </row>
    <row r="6907" spans="10:61" x14ac:dyDescent="0.2">
      <c r="J6907" s="7"/>
      <c r="K6907" s="7"/>
      <c r="L6907" s="7"/>
      <c r="M6907" s="7"/>
      <c r="N6907" s="7"/>
      <c r="W6907" s="7"/>
      <c r="X6907" s="7"/>
      <c r="Y6907" s="7"/>
      <c r="Z6907" s="7"/>
      <c r="AA6907" s="7"/>
      <c r="AB6907" s="7"/>
      <c r="AC6907" s="7"/>
      <c r="AD6907" s="7"/>
      <c r="AE6907" s="7"/>
      <c r="AF6907" s="7"/>
      <c r="AG6907" s="7"/>
      <c r="AH6907" s="7"/>
      <c r="AI6907" s="7"/>
      <c r="AJ6907" s="7"/>
      <c r="AK6907" s="7"/>
      <c r="AL6907" s="7"/>
      <c r="AR6907" s="7"/>
      <c r="AT6907" s="7"/>
      <c r="AV6907" s="7"/>
      <c r="AW6907" s="7"/>
      <c r="AX6907" s="7"/>
      <c r="AY6907" s="7"/>
      <c r="AZ6907" s="7"/>
      <c r="BA6907" s="7"/>
      <c r="BI6907" s="7"/>
    </row>
    <row r="6908" spans="10:61" x14ac:dyDescent="0.2">
      <c r="J6908" s="7"/>
      <c r="K6908" s="7"/>
      <c r="L6908" s="7"/>
      <c r="M6908" s="7"/>
      <c r="N6908" s="7"/>
      <c r="W6908" s="7"/>
      <c r="X6908" s="7"/>
      <c r="Y6908" s="7"/>
      <c r="Z6908" s="7"/>
      <c r="AA6908" s="7"/>
      <c r="AB6908" s="7"/>
      <c r="AC6908" s="7"/>
      <c r="AD6908" s="7"/>
      <c r="AE6908" s="7"/>
      <c r="AF6908" s="7"/>
      <c r="AG6908" s="7"/>
      <c r="AH6908" s="7"/>
      <c r="AI6908" s="7"/>
      <c r="AJ6908" s="7"/>
      <c r="AK6908" s="7"/>
      <c r="AL6908" s="7"/>
      <c r="AR6908" s="7"/>
      <c r="AT6908" s="7"/>
      <c r="AV6908" s="7"/>
      <c r="AW6908" s="7"/>
      <c r="AX6908" s="7"/>
      <c r="AY6908" s="7"/>
      <c r="AZ6908" s="7"/>
      <c r="BA6908" s="7"/>
      <c r="BI6908" s="7"/>
    </row>
    <row r="6909" spans="10:61" x14ac:dyDescent="0.2">
      <c r="J6909" s="7"/>
      <c r="K6909" s="7"/>
      <c r="L6909" s="7"/>
      <c r="M6909" s="7"/>
      <c r="N6909" s="7"/>
      <c r="W6909" s="7"/>
      <c r="X6909" s="7"/>
      <c r="Y6909" s="7"/>
      <c r="Z6909" s="7"/>
      <c r="AA6909" s="7"/>
      <c r="AB6909" s="7"/>
      <c r="AC6909" s="7"/>
      <c r="AD6909" s="7"/>
      <c r="AE6909" s="7"/>
      <c r="AF6909" s="7"/>
      <c r="AG6909" s="7"/>
      <c r="AH6909" s="7"/>
      <c r="AI6909" s="7"/>
      <c r="AJ6909" s="7"/>
      <c r="AK6909" s="7"/>
      <c r="AL6909" s="7"/>
      <c r="AR6909" s="7"/>
      <c r="AT6909" s="7"/>
      <c r="AV6909" s="7"/>
      <c r="AW6909" s="7"/>
      <c r="AX6909" s="7"/>
      <c r="AY6909" s="7"/>
      <c r="AZ6909" s="7"/>
      <c r="BA6909" s="7"/>
      <c r="BI6909" s="7"/>
    </row>
    <row r="6910" spans="10:61" x14ac:dyDescent="0.2">
      <c r="J6910" s="7"/>
      <c r="K6910" s="7"/>
      <c r="L6910" s="7"/>
      <c r="M6910" s="7"/>
      <c r="N6910" s="7"/>
      <c r="W6910" s="7"/>
      <c r="X6910" s="7"/>
      <c r="Y6910" s="7"/>
      <c r="Z6910" s="7"/>
      <c r="AA6910" s="7"/>
      <c r="AB6910" s="7"/>
      <c r="AC6910" s="7"/>
      <c r="AD6910" s="7"/>
      <c r="AE6910" s="7"/>
      <c r="AF6910" s="7"/>
      <c r="AG6910" s="7"/>
      <c r="AH6910" s="7"/>
      <c r="AI6910" s="7"/>
      <c r="AJ6910" s="7"/>
      <c r="AK6910" s="7"/>
      <c r="AL6910" s="7"/>
      <c r="AR6910" s="7"/>
      <c r="AT6910" s="7"/>
      <c r="AV6910" s="7"/>
      <c r="AW6910" s="7"/>
      <c r="AX6910" s="7"/>
      <c r="AY6910" s="7"/>
      <c r="AZ6910" s="7"/>
      <c r="BA6910" s="7"/>
      <c r="BI6910" s="7"/>
    </row>
    <row r="6911" spans="10:61" x14ac:dyDescent="0.2">
      <c r="J6911" s="7"/>
      <c r="K6911" s="7"/>
      <c r="L6911" s="7"/>
      <c r="M6911" s="7"/>
      <c r="N6911" s="7"/>
      <c r="W6911" s="7"/>
      <c r="X6911" s="7"/>
      <c r="Y6911" s="7"/>
      <c r="Z6911" s="7"/>
      <c r="AA6911" s="7"/>
      <c r="AB6911" s="7"/>
      <c r="AC6911" s="7"/>
      <c r="AD6911" s="7"/>
      <c r="AE6911" s="7"/>
      <c r="AF6911" s="7"/>
      <c r="AG6911" s="7"/>
      <c r="AH6911" s="7"/>
      <c r="AI6911" s="7"/>
      <c r="AJ6911" s="7"/>
      <c r="AK6911" s="7"/>
      <c r="AL6911" s="7"/>
      <c r="AR6911" s="7"/>
      <c r="AT6911" s="7"/>
      <c r="AV6911" s="7"/>
      <c r="AW6911" s="7"/>
      <c r="AX6911" s="7"/>
      <c r="AY6911" s="7"/>
      <c r="AZ6911" s="7"/>
      <c r="BA6911" s="7"/>
      <c r="BI6911" s="7"/>
    </row>
    <row r="6912" spans="10:61" x14ac:dyDescent="0.2">
      <c r="J6912" s="7"/>
      <c r="K6912" s="7"/>
      <c r="L6912" s="7"/>
      <c r="M6912" s="7"/>
      <c r="N6912" s="7"/>
      <c r="W6912" s="7"/>
      <c r="X6912" s="7"/>
      <c r="Y6912" s="7"/>
      <c r="Z6912" s="7"/>
      <c r="AA6912" s="7"/>
      <c r="AB6912" s="7"/>
      <c r="AC6912" s="7"/>
      <c r="AD6912" s="7"/>
      <c r="AE6912" s="7"/>
      <c r="AF6912" s="7"/>
      <c r="AG6912" s="7"/>
      <c r="AH6912" s="7"/>
      <c r="AI6912" s="7"/>
      <c r="AJ6912" s="7"/>
      <c r="AK6912" s="7"/>
      <c r="AL6912" s="7"/>
      <c r="AR6912" s="7"/>
      <c r="AT6912" s="7"/>
      <c r="AV6912" s="7"/>
      <c r="AW6912" s="7"/>
      <c r="AX6912" s="7"/>
      <c r="AY6912" s="7"/>
      <c r="AZ6912" s="7"/>
      <c r="BA6912" s="7"/>
      <c r="BI6912" s="7"/>
    </row>
    <row r="6913" spans="10:61" x14ac:dyDescent="0.2">
      <c r="J6913" s="7"/>
      <c r="K6913" s="7"/>
      <c r="L6913" s="7"/>
      <c r="M6913" s="7"/>
      <c r="N6913" s="7"/>
      <c r="W6913" s="7"/>
      <c r="X6913" s="7"/>
      <c r="Y6913" s="7"/>
      <c r="Z6913" s="7"/>
      <c r="AA6913" s="7"/>
      <c r="AB6913" s="7"/>
      <c r="AC6913" s="7"/>
      <c r="AD6913" s="7"/>
      <c r="AE6913" s="7"/>
      <c r="AF6913" s="7"/>
      <c r="AG6913" s="7"/>
      <c r="AH6913" s="7"/>
      <c r="AI6913" s="7"/>
      <c r="AJ6913" s="7"/>
      <c r="AK6913" s="7"/>
      <c r="AL6913" s="7"/>
      <c r="AR6913" s="7"/>
      <c r="AT6913" s="7"/>
      <c r="AV6913" s="7"/>
      <c r="AW6913" s="7"/>
      <c r="AX6913" s="7"/>
      <c r="AY6913" s="7"/>
      <c r="AZ6913" s="7"/>
      <c r="BA6913" s="7"/>
      <c r="BI6913" s="7"/>
    </row>
    <row r="6914" spans="10:61" x14ac:dyDescent="0.2">
      <c r="J6914" s="7"/>
      <c r="K6914" s="7"/>
      <c r="L6914" s="7"/>
      <c r="M6914" s="7"/>
      <c r="N6914" s="7"/>
      <c r="W6914" s="7"/>
      <c r="X6914" s="7"/>
      <c r="Y6914" s="7"/>
      <c r="Z6914" s="7"/>
      <c r="AA6914" s="7"/>
      <c r="AB6914" s="7"/>
      <c r="AC6914" s="7"/>
      <c r="AD6914" s="7"/>
      <c r="AE6914" s="7"/>
      <c r="AF6914" s="7"/>
      <c r="AG6914" s="7"/>
      <c r="AH6914" s="7"/>
      <c r="AI6914" s="7"/>
      <c r="AJ6914" s="7"/>
      <c r="AK6914" s="7"/>
      <c r="AL6914" s="7"/>
      <c r="AR6914" s="7"/>
      <c r="AT6914" s="7"/>
      <c r="AV6914" s="7"/>
      <c r="AW6914" s="7"/>
      <c r="AX6914" s="7"/>
      <c r="AY6914" s="7"/>
      <c r="AZ6914" s="7"/>
      <c r="BA6914" s="7"/>
      <c r="BI6914" s="7"/>
    </row>
    <row r="6915" spans="10:61" x14ac:dyDescent="0.2">
      <c r="J6915" s="7"/>
      <c r="K6915" s="7"/>
      <c r="L6915" s="7"/>
      <c r="M6915" s="7"/>
      <c r="N6915" s="7"/>
      <c r="W6915" s="7"/>
      <c r="X6915" s="7"/>
      <c r="Y6915" s="7"/>
      <c r="Z6915" s="7"/>
      <c r="AA6915" s="7"/>
      <c r="AB6915" s="7"/>
      <c r="AC6915" s="7"/>
      <c r="AD6915" s="7"/>
      <c r="AE6915" s="7"/>
      <c r="AF6915" s="7"/>
      <c r="AG6915" s="7"/>
      <c r="AH6915" s="7"/>
      <c r="AI6915" s="7"/>
      <c r="AJ6915" s="7"/>
      <c r="AK6915" s="7"/>
      <c r="AL6915" s="7"/>
      <c r="AR6915" s="7"/>
      <c r="AT6915" s="7"/>
      <c r="AV6915" s="7"/>
      <c r="AW6915" s="7"/>
      <c r="AX6915" s="7"/>
      <c r="AY6915" s="7"/>
      <c r="AZ6915" s="7"/>
      <c r="BA6915" s="7"/>
      <c r="BI6915" s="7"/>
    </row>
    <row r="6916" spans="10:61" x14ac:dyDescent="0.2">
      <c r="J6916" s="7"/>
      <c r="K6916" s="7"/>
      <c r="L6916" s="7"/>
      <c r="M6916" s="7"/>
      <c r="N6916" s="7"/>
      <c r="W6916" s="7"/>
      <c r="X6916" s="7"/>
      <c r="Y6916" s="7"/>
      <c r="Z6916" s="7"/>
      <c r="AA6916" s="7"/>
      <c r="AB6916" s="7"/>
      <c r="AC6916" s="7"/>
      <c r="AD6916" s="7"/>
      <c r="AE6916" s="7"/>
      <c r="AF6916" s="7"/>
      <c r="AG6916" s="7"/>
      <c r="AH6916" s="7"/>
      <c r="AI6916" s="7"/>
      <c r="AJ6916" s="7"/>
      <c r="AK6916" s="7"/>
      <c r="AL6916" s="7"/>
      <c r="AR6916" s="7"/>
      <c r="AT6916" s="7"/>
      <c r="AV6916" s="7"/>
      <c r="AW6916" s="7"/>
      <c r="AX6916" s="7"/>
      <c r="AY6916" s="7"/>
      <c r="AZ6916" s="7"/>
      <c r="BA6916" s="7"/>
      <c r="BI6916" s="7"/>
    </row>
    <row r="6917" spans="10:61" x14ac:dyDescent="0.2">
      <c r="J6917" s="7"/>
      <c r="K6917" s="7"/>
      <c r="L6917" s="7"/>
      <c r="M6917" s="7"/>
      <c r="N6917" s="7"/>
      <c r="W6917" s="7"/>
      <c r="X6917" s="7"/>
      <c r="Y6917" s="7"/>
      <c r="Z6917" s="7"/>
      <c r="AA6917" s="7"/>
      <c r="AB6917" s="7"/>
      <c r="AC6917" s="7"/>
      <c r="AD6917" s="7"/>
      <c r="AE6917" s="7"/>
      <c r="AF6917" s="7"/>
      <c r="AG6917" s="7"/>
      <c r="AH6917" s="7"/>
      <c r="AI6917" s="7"/>
      <c r="AJ6917" s="7"/>
      <c r="AK6917" s="7"/>
      <c r="AL6917" s="7"/>
      <c r="AR6917" s="7"/>
      <c r="AT6917" s="7"/>
      <c r="AV6917" s="7"/>
      <c r="AW6917" s="7"/>
      <c r="AX6917" s="7"/>
      <c r="AY6917" s="7"/>
      <c r="AZ6917" s="7"/>
      <c r="BA6917" s="7"/>
      <c r="BI6917" s="7"/>
    </row>
    <row r="6918" spans="10:61" x14ac:dyDescent="0.2">
      <c r="J6918" s="7"/>
      <c r="K6918" s="7"/>
      <c r="L6918" s="7"/>
      <c r="M6918" s="7"/>
      <c r="N6918" s="7"/>
      <c r="W6918" s="7"/>
      <c r="X6918" s="7"/>
      <c r="Y6918" s="7"/>
      <c r="Z6918" s="7"/>
      <c r="AA6918" s="7"/>
      <c r="AB6918" s="7"/>
      <c r="AC6918" s="7"/>
      <c r="AD6918" s="7"/>
      <c r="AE6918" s="7"/>
      <c r="AF6918" s="7"/>
      <c r="AG6918" s="7"/>
      <c r="AH6918" s="7"/>
      <c r="AI6918" s="7"/>
      <c r="AJ6918" s="7"/>
      <c r="AK6918" s="7"/>
      <c r="AL6918" s="7"/>
      <c r="AR6918" s="7"/>
      <c r="AT6918" s="7"/>
      <c r="AV6918" s="7"/>
      <c r="AW6918" s="7"/>
      <c r="AX6918" s="7"/>
      <c r="AY6918" s="7"/>
      <c r="AZ6918" s="7"/>
      <c r="BA6918" s="7"/>
      <c r="BI6918" s="7"/>
    </row>
    <row r="6919" spans="10:61" x14ac:dyDescent="0.2">
      <c r="J6919" s="7"/>
      <c r="K6919" s="7"/>
      <c r="L6919" s="7"/>
      <c r="M6919" s="7"/>
      <c r="N6919" s="7"/>
      <c r="W6919" s="7"/>
      <c r="X6919" s="7"/>
      <c r="Y6919" s="7"/>
      <c r="Z6919" s="7"/>
      <c r="AA6919" s="7"/>
      <c r="AB6919" s="7"/>
      <c r="AC6919" s="7"/>
      <c r="AD6919" s="7"/>
      <c r="AE6919" s="7"/>
      <c r="AF6919" s="7"/>
      <c r="AG6919" s="7"/>
      <c r="AH6919" s="7"/>
      <c r="AI6919" s="7"/>
      <c r="AJ6919" s="7"/>
      <c r="AK6919" s="7"/>
      <c r="AL6919" s="7"/>
      <c r="AR6919" s="7"/>
      <c r="AT6919" s="7"/>
      <c r="AV6919" s="7"/>
      <c r="AW6919" s="7"/>
      <c r="AX6919" s="7"/>
      <c r="AY6919" s="7"/>
      <c r="AZ6919" s="7"/>
      <c r="BA6919" s="7"/>
      <c r="BI6919" s="7"/>
    </row>
    <row r="6920" spans="10:61" x14ac:dyDescent="0.2">
      <c r="J6920" s="7"/>
      <c r="K6920" s="7"/>
      <c r="L6920" s="7"/>
      <c r="M6920" s="7"/>
      <c r="N6920" s="7"/>
      <c r="W6920" s="7"/>
      <c r="X6920" s="7"/>
      <c r="Y6920" s="7"/>
      <c r="Z6920" s="7"/>
      <c r="AA6920" s="7"/>
      <c r="AB6920" s="7"/>
      <c r="AC6920" s="7"/>
      <c r="AD6920" s="7"/>
      <c r="AE6920" s="7"/>
      <c r="AF6920" s="7"/>
      <c r="AG6920" s="7"/>
      <c r="AH6920" s="7"/>
      <c r="AI6920" s="7"/>
      <c r="AJ6920" s="7"/>
      <c r="AK6920" s="7"/>
      <c r="AL6920" s="7"/>
      <c r="AR6920" s="7"/>
      <c r="AT6920" s="7"/>
      <c r="AV6920" s="7"/>
      <c r="AW6920" s="7"/>
      <c r="AX6920" s="7"/>
      <c r="AY6920" s="7"/>
      <c r="AZ6920" s="7"/>
      <c r="BA6920" s="7"/>
      <c r="BI6920" s="7"/>
    </row>
    <row r="6921" spans="10:61" x14ac:dyDescent="0.2">
      <c r="J6921" s="7"/>
      <c r="K6921" s="7"/>
      <c r="L6921" s="7"/>
      <c r="M6921" s="7"/>
      <c r="N6921" s="7"/>
      <c r="W6921" s="7"/>
      <c r="X6921" s="7"/>
      <c r="Y6921" s="7"/>
      <c r="Z6921" s="7"/>
      <c r="AA6921" s="7"/>
      <c r="AB6921" s="7"/>
      <c r="AC6921" s="7"/>
      <c r="AD6921" s="7"/>
      <c r="AE6921" s="7"/>
      <c r="AF6921" s="7"/>
      <c r="AG6921" s="7"/>
      <c r="AH6921" s="7"/>
      <c r="AI6921" s="7"/>
      <c r="AJ6921" s="7"/>
      <c r="AK6921" s="7"/>
      <c r="AL6921" s="7"/>
      <c r="AR6921" s="7"/>
      <c r="AT6921" s="7"/>
      <c r="AV6921" s="7"/>
      <c r="AW6921" s="7"/>
      <c r="AX6921" s="7"/>
      <c r="AY6921" s="7"/>
      <c r="AZ6921" s="7"/>
      <c r="BA6921" s="7"/>
      <c r="BI6921" s="7"/>
    </row>
    <row r="6922" spans="10:61" x14ac:dyDescent="0.2">
      <c r="J6922" s="7"/>
      <c r="K6922" s="7"/>
      <c r="L6922" s="7"/>
      <c r="M6922" s="7"/>
      <c r="N6922" s="7"/>
      <c r="W6922" s="7"/>
      <c r="X6922" s="7"/>
      <c r="Y6922" s="7"/>
      <c r="Z6922" s="7"/>
      <c r="AA6922" s="7"/>
      <c r="AB6922" s="7"/>
      <c r="AC6922" s="7"/>
      <c r="AD6922" s="7"/>
      <c r="AE6922" s="7"/>
      <c r="AF6922" s="7"/>
      <c r="AG6922" s="7"/>
      <c r="AH6922" s="7"/>
      <c r="AI6922" s="7"/>
      <c r="AJ6922" s="7"/>
      <c r="AK6922" s="7"/>
      <c r="AL6922" s="7"/>
      <c r="AR6922" s="7"/>
      <c r="AT6922" s="7"/>
      <c r="AV6922" s="7"/>
      <c r="AW6922" s="7"/>
      <c r="AX6922" s="7"/>
      <c r="AY6922" s="7"/>
      <c r="AZ6922" s="7"/>
      <c r="BA6922" s="7"/>
      <c r="BI6922" s="7"/>
    </row>
    <row r="6923" spans="10:61" x14ac:dyDescent="0.2">
      <c r="J6923" s="7"/>
      <c r="K6923" s="7"/>
      <c r="L6923" s="7"/>
      <c r="M6923" s="7"/>
      <c r="N6923" s="7"/>
      <c r="W6923" s="7"/>
      <c r="X6923" s="7"/>
      <c r="Y6923" s="7"/>
      <c r="Z6923" s="7"/>
      <c r="AA6923" s="7"/>
      <c r="AB6923" s="7"/>
      <c r="AC6923" s="7"/>
      <c r="AD6923" s="7"/>
      <c r="AE6923" s="7"/>
      <c r="AF6923" s="7"/>
      <c r="AG6923" s="7"/>
      <c r="AH6923" s="7"/>
      <c r="AI6923" s="7"/>
      <c r="AJ6923" s="7"/>
      <c r="AK6923" s="7"/>
      <c r="AL6923" s="7"/>
      <c r="AR6923" s="7"/>
      <c r="AT6923" s="7"/>
      <c r="AV6923" s="7"/>
      <c r="AW6923" s="7"/>
      <c r="AX6923" s="7"/>
      <c r="AY6923" s="7"/>
      <c r="AZ6923" s="7"/>
      <c r="BA6923" s="7"/>
      <c r="BI6923" s="7"/>
    </row>
    <row r="6924" spans="10:61" x14ac:dyDescent="0.2">
      <c r="J6924" s="7"/>
      <c r="K6924" s="7"/>
      <c r="L6924" s="7"/>
      <c r="M6924" s="7"/>
      <c r="N6924" s="7"/>
      <c r="W6924" s="7"/>
      <c r="X6924" s="7"/>
      <c r="Y6924" s="7"/>
      <c r="Z6924" s="7"/>
      <c r="AA6924" s="7"/>
      <c r="AB6924" s="7"/>
      <c r="AC6924" s="7"/>
      <c r="AD6924" s="7"/>
      <c r="AE6924" s="7"/>
      <c r="AF6924" s="7"/>
      <c r="AG6924" s="7"/>
      <c r="AH6924" s="7"/>
      <c r="AI6924" s="7"/>
      <c r="AJ6924" s="7"/>
      <c r="AK6924" s="7"/>
      <c r="AL6924" s="7"/>
      <c r="AR6924" s="7"/>
      <c r="AT6924" s="7"/>
      <c r="AV6924" s="7"/>
      <c r="AW6924" s="7"/>
      <c r="AX6924" s="7"/>
      <c r="AY6924" s="7"/>
      <c r="AZ6924" s="7"/>
      <c r="BA6924" s="7"/>
      <c r="BI6924" s="7"/>
    </row>
    <row r="6925" spans="10:61" x14ac:dyDescent="0.2">
      <c r="J6925" s="7"/>
      <c r="K6925" s="7"/>
      <c r="L6925" s="7"/>
      <c r="M6925" s="7"/>
      <c r="N6925" s="7"/>
      <c r="W6925" s="7"/>
      <c r="X6925" s="7"/>
      <c r="Y6925" s="7"/>
      <c r="Z6925" s="7"/>
      <c r="AA6925" s="7"/>
      <c r="AB6925" s="7"/>
      <c r="AC6925" s="7"/>
      <c r="AD6925" s="7"/>
      <c r="AE6925" s="7"/>
      <c r="AF6925" s="7"/>
      <c r="AG6925" s="7"/>
      <c r="AH6925" s="7"/>
      <c r="AI6925" s="7"/>
      <c r="AJ6925" s="7"/>
      <c r="AK6925" s="7"/>
      <c r="AL6925" s="7"/>
      <c r="AR6925" s="7"/>
      <c r="AT6925" s="7"/>
      <c r="AV6925" s="7"/>
      <c r="AW6925" s="7"/>
      <c r="AX6925" s="7"/>
      <c r="AY6925" s="7"/>
      <c r="AZ6925" s="7"/>
      <c r="BA6925" s="7"/>
      <c r="BI6925" s="7"/>
    </row>
    <row r="6926" spans="10:61" x14ac:dyDescent="0.2">
      <c r="J6926" s="7"/>
      <c r="K6926" s="7"/>
      <c r="L6926" s="7"/>
      <c r="M6926" s="7"/>
      <c r="N6926" s="7"/>
      <c r="W6926" s="7"/>
      <c r="X6926" s="7"/>
      <c r="Y6926" s="7"/>
      <c r="Z6926" s="7"/>
      <c r="AA6926" s="7"/>
      <c r="AB6926" s="7"/>
      <c r="AC6926" s="7"/>
      <c r="AD6926" s="7"/>
      <c r="AE6926" s="7"/>
      <c r="AF6926" s="7"/>
      <c r="AG6926" s="7"/>
      <c r="AH6926" s="7"/>
      <c r="AI6926" s="7"/>
      <c r="AJ6926" s="7"/>
      <c r="AK6926" s="7"/>
      <c r="AL6926" s="7"/>
      <c r="AR6926" s="7"/>
      <c r="AT6926" s="7"/>
      <c r="AV6926" s="7"/>
      <c r="AW6926" s="7"/>
      <c r="AX6926" s="7"/>
      <c r="AY6926" s="7"/>
      <c r="AZ6926" s="7"/>
      <c r="BA6926" s="7"/>
      <c r="BI6926" s="7"/>
    </row>
    <row r="6927" spans="10:61" x14ac:dyDescent="0.2">
      <c r="J6927" s="7"/>
      <c r="K6927" s="7"/>
      <c r="L6927" s="7"/>
      <c r="M6927" s="7"/>
      <c r="N6927" s="7"/>
      <c r="W6927" s="7"/>
      <c r="X6927" s="7"/>
      <c r="Y6927" s="7"/>
      <c r="Z6927" s="7"/>
      <c r="AA6927" s="7"/>
      <c r="AB6927" s="7"/>
      <c r="AC6927" s="7"/>
      <c r="AD6927" s="7"/>
      <c r="AE6927" s="7"/>
      <c r="AF6927" s="7"/>
      <c r="AG6927" s="7"/>
      <c r="AH6927" s="7"/>
      <c r="AI6927" s="7"/>
      <c r="AJ6927" s="7"/>
      <c r="AK6927" s="7"/>
      <c r="AL6927" s="7"/>
      <c r="AR6927" s="7"/>
      <c r="AT6927" s="7"/>
      <c r="AV6927" s="7"/>
      <c r="AW6927" s="7"/>
      <c r="AX6927" s="7"/>
      <c r="AY6927" s="7"/>
      <c r="AZ6927" s="7"/>
      <c r="BA6927" s="7"/>
      <c r="BI6927" s="7"/>
    </row>
    <row r="6928" spans="10:61" x14ac:dyDescent="0.2">
      <c r="J6928" s="7"/>
      <c r="K6928" s="7"/>
      <c r="L6928" s="7"/>
      <c r="M6928" s="7"/>
      <c r="N6928" s="7"/>
      <c r="W6928" s="7"/>
      <c r="X6928" s="7"/>
      <c r="Y6928" s="7"/>
      <c r="Z6928" s="7"/>
      <c r="AA6928" s="7"/>
      <c r="AB6928" s="7"/>
      <c r="AC6928" s="7"/>
      <c r="AD6928" s="7"/>
      <c r="AE6928" s="7"/>
      <c r="AF6928" s="7"/>
      <c r="AG6928" s="7"/>
      <c r="AH6928" s="7"/>
      <c r="AI6928" s="7"/>
      <c r="AJ6928" s="7"/>
      <c r="AK6928" s="7"/>
      <c r="AL6928" s="7"/>
      <c r="AR6928" s="7"/>
      <c r="AT6928" s="7"/>
      <c r="AV6928" s="7"/>
      <c r="AW6928" s="7"/>
      <c r="AX6928" s="7"/>
      <c r="AY6928" s="7"/>
      <c r="AZ6928" s="7"/>
      <c r="BA6928" s="7"/>
      <c r="BI6928" s="7"/>
    </row>
    <row r="6929" spans="10:61" x14ac:dyDescent="0.2">
      <c r="J6929" s="7"/>
      <c r="K6929" s="7"/>
      <c r="L6929" s="7"/>
      <c r="M6929" s="7"/>
      <c r="N6929" s="7"/>
      <c r="W6929" s="7"/>
      <c r="X6929" s="7"/>
      <c r="Y6929" s="7"/>
      <c r="Z6929" s="7"/>
      <c r="AA6929" s="7"/>
      <c r="AB6929" s="7"/>
      <c r="AC6929" s="7"/>
      <c r="AD6929" s="7"/>
      <c r="AE6929" s="7"/>
      <c r="AF6929" s="7"/>
      <c r="AG6929" s="7"/>
      <c r="AH6929" s="7"/>
      <c r="AI6929" s="7"/>
      <c r="AJ6929" s="7"/>
      <c r="AK6929" s="7"/>
      <c r="AL6929" s="7"/>
      <c r="AR6929" s="7"/>
      <c r="AT6929" s="7"/>
      <c r="AV6929" s="7"/>
      <c r="AW6929" s="7"/>
      <c r="AX6929" s="7"/>
      <c r="AY6929" s="7"/>
      <c r="AZ6929" s="7"/>
      <c r="BA6929" s="7"/>
      <c r="BI6929" s="7"/>
    </row>
    <row r="6930" spans="10:61" x14ac:dyDescent="0.2">
      <c r="J6930" s="7"/>
      <c r="K6930" s="7"/>
      <c r="L6930" s="7"/>
      <c r="M6930" s="7"/>
      <c r="N6930" s="7"/>
      <c r="W6930" s="7"/>
      <c r="X6930" s="7"/>
      <c r="Y6930" s="7"/>
      <c r="Z6930" s="7"/>
      <c r="AA6930" s="7"/>
      <c r="AB6930" s="7"/>
      <c r="AC6930" s="7"/>
      <c r="AD6930" s="7"/>
      <c r="AE6930" s="7"/>
      <c r="AF6930" s="7"/>
      <c r="AG6930" s="7"/>
      <c r="AH6930" s="7"/>
      <c r="AI6930" s="7"/>
      <c r="AJ6930" s="7"/>
      <c r="AK6930" s="7"/>
      <c r="AL6930" s="7"/>
      <c r="AR6930" s="7"/>
      <c r="AT6930" s="7"/>
      <c r="AV6930" s="7"/>
      <c r="AW6930" s="7"/>
      <c r="AX6930" s="7"/>
      <c r="AY6930" s="7"/>
      <c r="AZ6930" s="7"/>
      <c r="BA6930" s="7"/>
      <c r="BI6930" s="7"/>
    </row>
    <row r="6931" spans="10:61" x14ac:dyDescent="0.2">
      <c r="J6931" s="7"/>
      <c r="K6931" s="7"/>
      <c r="L6931" s="7"/>
      <c r="M6931" s="7"/>
      <c r="N6931" s="7"/>
      <c r="W6931" s="7"/>
      <c r="X6931" s="7"/>
      <c r="Y6931" s="7"/>
      <c r="Z6931" s="7"/>
      <c r="AA6931" s="7"/>
      <c r="AB6931" s="7"/>
      <c r="AC6931" s="7"/>
      <c r="AD6931" s="7"/>
      <c r="AE6931" s="7"/>
      <c r="AF6931" s="7"/>
      <c r="AG6931" s="7"/>
      <c r="AH6931" s="7"/>
      <c r="AI6931" s="7"/>
      <c r="AJ6931" s="7"/>
      <c r="AK6931" s="7"/>
      <c r="AL6931" s="7"/>
      <c r="AR6931" s="7"/>
      <c r="AT6931" s="7"/>
      <c r="AV6931" s="7"/>
      <c r="AW6931" s="7"/>
      <c r="AX6931" s="7"/>
      <c r="AY6931" s="7"/>
      <c r="AZ6931" s="7"/>
      <c r="BA6931" s="7"/>
      <c r="BI6931" s="7"/>
    </row>
    <row r="6932" spans="10:61" x14ac:dyDescent="0.2">
      <c r="J6932" s="7"/>
      <c r="K6932" s="7"/>
      <c r="L6932" s="7"/>
      <c r="M6932" s="7"/>
      <c r="N6932" s="7"/>
      <c r="W6932" s="7"/>
      <c r="X6932" s="7"/>
      <c r="Y6932" s="7"/>
      <c r="Z6932" s="7"/>
      <c r="AA6932" s="7"/>
      <c r="AB6932" s="7"/>
      <c r="AC6932" s="7"/>
      <c r="AD6932" s="7"/>
      <c r="AE6932" s="7"/>
      <c r="AF6932" s="7"/>
      <c r="AG6932" s="7"/>
      <c r="AH6932" s="7"/>
      <c r="AI6932" s="7"/>
      <c r="AJ6932" s="7"/>
      <c r="AK6932" s="7"/>
      <c r="AL6932" s="7"/>
      <c r="AR6932" s="7"/>
      <c r="AT6932" s="7"/>
      <c r="AV6932" s="7"/>
      <c r="AW6932" s="7"/>
      <c r="AX6932" s="7"/>
      <c r="AY6932" s="7"/>
      <c r="AZ6932" s="7"/>
      <c r="BA6932" s="7"/>
      <c r="BI6932" s="7"/>
    </row>
    <row r="6933" spans="10:61" x14ac:dyDescent="0.2">
      <c r="J6933" s="7"/>
      <c r="K6933" s="7"/>
      <c r="L6933" s="7"/>
      <c r="M6933" s="7"/>
      <c r="N6933" s="7"/>
      <c r="W6933" s="7"/>
      <c r="X6933" s="7"/>
      <c r="Y6933" s="7"/>
      <c r="Z6933" s="7"/>
      <c r="AA6933" s="7"/>
      <c r="AB6933" s="7"/>
      <c r="AC6933" s="7"/>
      <c r="AD6933" s="7"/>
      <c r="AE6933" s="7"/>
      <c r="AF6933" s="7"/>
      <c r="AG6933" s="7"/>
      <c r="AH6933" s="7"/>
      <c r="AI6933" s="7"/>
      <c r="AJ6933" s="7"/>
      <c r="AK6933" s="7"/>
      <c r="AL6933" s="7"/>
      <c r="AR6933" s="7"/>
      <c r="AT6933" s="7"/>
      <c r="AV6933" s="7"/>
      <c r="AW6933" s="7"/>
      <c r="AX6933" s="7"/>
      <c r="AY6933" s="7"/>
      <c r="AZ6933" s="7"/>
      <c r="BA6933" s="7"/>
      <c r="BI6933" s="7"/>
    </row>
    <row r="6934" spans="10:61" x14ac:dyDescent="0.2">
      <c r="J6934" s="7"/>
      <c r="K6934" s="7"/>
      <c r="L6934" s="7"/>
      <c r="M6934" s="7"/>
      <c r="N6934" s="7"/>
      <c r="W6934" s="7"/>
      <c r="X6934" s="7"/>
      <c r="Y6934" s="7"/>
      <c r="Z6934" s="7"/>
      <c r="AA6934" s="7"/>
      <c r="AB6934" s="7"/>
      <c r="AC6934" s="7"/>
      <c r="AD6934" s="7"/>
      <c r="AE6934" s="7"/>
      <c r="AF6934" s="7"/>
      <c r="AG6934" s="7"/>
      <c r="AH6934" s="7"/>
      <c r="AI6934" s="7"/>
      <c r="AJ6934" s="7"/>
      <c r="AK6934" s="7"/>
      <c r="AL6934" s="7"/>
      <c r="AR6934" s="7"/>
      <c r="AT6934" s="7"/>
      <c r="AV6934" s="7"/>
      <c r="AW6934" s="7"/>
      <c r="AX6934" s="7"/>
      <c r="AY6934" s="7"/>
      <c r="AZ6934" s="7"/>
      <c r="BA6934" s="7"/>
      <c r="BI6934" s="7"/>
    </row>
    <row r="6935" spans="10:61" x14ac:dyDescent="0.2">
      <c r="J6935" s="7"/>
      <c r="K6935" s="7"/>
      <c r="L6935" s="7"/>
      <c r="M6935" s="7"/>
      <c r="N6935" s="7"/>
      <c r="W6935" s="7"/>
      <c r="X6935" s="7"/>
      <c r="Y6935" s="7"/>
      <c r="Z6935" s="7"/>
      <c r="AA6935" s="7"/>
      <c r="AB6935" s="7"/>
      <c r="AC6935" s="7"/>
      <c r="AD6935" s="7"/>
      <c r="AE6935" s="7"/>
      <c r="AF6935" s="7"/>
      <c r="AG6935" s="7"/>
      <c r="AH6935" s="7"/>
      <c r="AI6935" s="7"/>
      <c r="AJ6935" s="7"/>
      <c r="AK6935" s="7"/>
      <c r="AL6935" s="7"/>
      <c r="AR6935" s="7"/>
      <c r="AT6935" s="7"/>
      <c r="AV6935" s="7"/>
      <c r="AW6935" s="7"/>
      <c r="AX6935" s="7"/>
      <c r="AY6935" s="7"/>
      <c r="AZ6935" s="7"/>
      <c r="BA6935" s="7"/>
      <c r="BI6935" s="7"/>
    </row>
    <row r="6936" spans="10:61" x14ac:dyDescent="0.2">
      <c r="J6936" s="7"/>
      <c r="K6936" s="7"/>
      <c r="L6936" s="7"/>
      <c r="M6936" s="7"/>
      <c r="N6936" s="7"/>
      <c r="W6936" s="7"/>
      <c r="X6936" s="7"/>
      <c r="Y6936" s="7"/>
      <c r="Z6936" s="7"/>
      <c r="AA6936" s="7"/>
      <c r="AB6936" s="7"/>
      <c r="AC6936" s="7"/>
      <c r="AD6936" s="7"/>
      <c r="AE6936" s="7"/>
      <c r="AF6936" s="7"/>
      <c r="AG6936" s="7"/>
      <c r="AH6936" s="7"/>
      <c r="AI6936" s="7"/>
      <c r="AJ6936" s="7"/>
      <c r="AK6936" s="7"/>
      <c r="AL6936" s="7"/>
      <c r="AR6936" s="7"/>
      <c r="AT6936" s="7"/>
      <c r="AV6936" s="7"/>
      <c r="AW6936" s="7"/>
      <c r="AX6936" s="7"/>
      <c r="AY6936" s="7"/>
      <c r="AZ6936" s="7"/>
      <c r="BA6936" s="7"/>
      <c r="BI6936" s="7"/>
    </row>
    <row r="6937" spans="10:61" x14ac:dyDescent="0.2">
      <c r="J6937" s="7"/>
      <c r="K6937" s="7"/>
      <c r="L6937" s="7"/>
      <c r="M6937" s="7"/>
      <c r="N6937" s="7"/>
      <c r="W6937" s="7"/>
      <c r="X6937" s="7"/>
      <c r="Y6937" s="7"/>
      <c r="Z6937" s="7"/>
      <c r="AA6937" s="7"/>
      <c r="AB6937" s="7"/>
      <c r="AC6937" s="7"/>
      <c r="AD6937" s="7"/>
      <c r="AE6937" s="7"/>
      <c r="AF6937" s="7"/>
      <c r="AG6937" s="7"/>
      <c r="AH6937" s="7"/>
      <c r="AI6937" s="7"/>
      <c r="AJ6937" s="7"/>
      <c r="AK6937" s="7"/>
      <c r="AL6937" s="7"/>
      <c r="AR6937" s="7"/>
      <c r="AT6937" s="7"/>
      <c r="AV6937" s="7"/>
      <c r="AW6937" s="7"/>
      <c r="AX6937" s="7"/>
      <c r="AY6937" s="7"/>
      <c r="AZ6937" s="7"/>
      <c r="BA6937" s="7"/>
      <c r="BI6937" s="7"/>
    </row>
    <row r="6938" spans="10:61" x14ac:dyDescent="0.2">
      <c r="J6938" s="7"/>
      <c r="K6938" s="7"/>
      <c r="L6938" s="7"/>
      <c r="M6938" s="7"/>
      <c r="N6938" s="7"/>
      <c r="W6938" s="7"/>
      <c r="X6938" s="7"/>
      <c r="Y6938" s="7"/>
      <c r="Z6938" s="7"/>
      <c r="AA6938" s="7"/>
      <c r="AB6938" s="7"/>
      <c r="AC6938" s="7"/>
      <c r="AD6938" s="7"/>
      <c r="AE6938" s="7"/>
      <c r="AF6938" s="7"/>
      <c r="AG6938" s="7"/>
      <c r="AH6938" s="7"/>
      <c r="AI6938" s="7"/>
      <c r="AJ6938" s="7"/>
      <c r="AK6938" s="7"/>
      <c r="AL6938" s="7"/>
      <c r="AR6938" s="7"/>
      <c r="AT6938" s="7"/>
      <c r="AV6938" s="7"/>
      <c r="AW6938" s="7"/>
      <c r="AX6938" s="7"/>
      <c r="AY6938" s="7"/>
      <c r="AZ6938" s="7"/>
      <c r="BA6938" s="7"/>
      <c r="BI6938" s="7"/>
    </row>
    <row r="6939" spans="10:61" x14ac:dyDescent="0.2">
      <c r="J6939" s="7"/>
      <c r="K6939" s="7"/>
      <c r="L6939" s="7"/>
      <c r="M6939" s="7"/>
      <c r="N6939" s="7"/>
      <c r="W6939" s="7"/>
      <c r="X6939" s="7"/>
      <c r="Y6939" s="7"/>
      <c r="Z6939" s="7"/>
      <c r="AA6939" s="7"/>
      <c r="AB6939" s="7"/>
      <c r="AC6939" s="7"/>
      <c r="AD6939" s="7"/>
      <c r="AE6939" s="7"/>
      <c r="AF6939" s="7"/>
      <c r="AG6939" s="7"/>
      <c r="AH6939" s="7"/>
      <c r="AI6939" s="7"/>
      <c r="AJ6939" s="7"/>
      <c r="AK6939" s="7"/>
      <c r="AL6939" s="7"/>
      <c r="AR6939" s="7"/>
      <c r="AT6939" s="7"/>
      <c r="AV6939" s="7"/>
      <c r="AW6939" s="7"/>
      <c r="AX6939" s="7"/>
      <c r="AY6939" s="7"/>
      <c r="AZ6939" s="7"/>
      <c r="BA6939" s="7"/>
      <c r="BI6939" s="7"/>
    </row>
    <row r="6940" spans="10:61" x14ac:dyDescent="0.2">
      <c r="J6940" s="7"/>
      <c r="K6940" s="7"/>
      <c r="L6940" s="7"/>
      <c r="M6940" s="7"/>
      <c r="N6940" s="7"/>
      <c r="W6940" s="7"/>
      <c r="X6940" s="7"/>
      <c r="Y6940" s="7"/>
      <c r="Z6940" s="7"/>
      <c r="AA6940" s="7"/>
      <c r="AB6940" s="7"/>
      <c r="AC6940" s="7"/>
      <c r="AD6940" s="7"/>
      <c r="AE6940" s="7"/>
      <c r="AF6940" s="7"/>
      <c r="AG6940" s="7"/>
      <c r="AH6940" s="7"/>
      <c r="AI6940" s="7"/>
      <c r="AJ6940" s="7"/>
      <c r="AK6940" s="7"/>
      <c r="AL6940" s="7"/>
      <c r="AR6940" s="7"/>
      <c r="AT6940" s="7"/>
      <c r="AV6940" s="7"/>
      <c r="AW6940" s="7"/>
      <c r="AX6940" s="7"/>
      <c r="AY6940" s="7"/>
      <c r="AZ6940" s="7"/>
      <c r="BA6940" s="7"/>
      <c r="BI6940" s="7"/>
    </row>
    <row r="6941" spans="10:61" x14ac:dyDescent="0.2">
      <c r="J6941" s="7"/>
      <c r="K6941" s="7"/>
      <c r="L6941" s="7"/>
      <c r="M6941" s="7"/>
      <c r="N6941" s="7"/>
      <c r="W6941" s="7"/>
      <c r="X6941" s="7"/>
      <c r="Y6941" s="7"/>
      <c r="Z6941" s="7"/>
      <c r="AA6941" s="7"/>
      <c r="AB6941" s="7"/>
      <c r="AC6941" s="7"/>
      <c r="AD6941" s="7"/>
      <c r="AE6941" s="7"/>
      <c r="AF6941" s="7"/>
      <c r="AG6941" s="7"/>
      <c r="AH6941" s="7"/>
      <c r="AI6941" s="7"/>
      <c r="AJ6941" s="7"/>
      <c r="AK6941" s="7"/>
      <c r="AL6941" s="7"/>
      <c r="AR6941" s="7"/>
      <c r="AT6941" s="7"/>
      <c r="AV6941" s="7"/>
      <c r="AW6941" s="7"/>
      <c r="AX6941" s="7"/>
      <c r="AY6941" s="7"/>
      <c r="AZ6941" s="7"/>
      <c r="BA6941" s="7"/>
      <c r="BI6941" s="7"/>
    </row>
    <row r="6942" spans="10:61" x14ac:dyDescent="0.2">
      <c r="J6942" s="7"/>
      <c r="K6942" s="7"/>
      <c r="L6942" s="7"/>
      <c r="M6942" s="7"/>
      <c r="N6942" s="7"/>
      <c r="W6942" s="7"/>
      <c r="X6942" s="7"/>
      <c r="Y6942" s="7"/>
      <c r="Z6942" s="7"/>
      <c r="AA6942" s="7"/>
      <c r="AB6942" s="7"/>
      <c r="AC6942" s="7"/>
      <c r="AD6942" s="7"/>
      <c r="AE6942" s="7"/>
      <c r="AF6942" s="7"/>
      <c r="AG6942" s="7"/>
      <c r="AH6942" s="7"/>
      <c r="AI6942" s="7"/>
      <c r="AJ6942" s="7"/>
      <c r="AK6942" s="7"/>
      <c r="AL6942" s="7"/>
      <c r="AR6942" s="7"/>
      <c r="AT6942" s="7"/>
      <c r="AV6942" s="7"/>
      <c r="AW6942" s="7"/>
      <c r="AX6942" s="7"/>
      <c r="AY6942" s="7"/>
      <c r="AZ6942" s="7"/>
      <c r="BA6942" s="7"/>
      <c r="BI6942" s="7"/>
    </row>
    <row r="6943" spans="10:61" x14ac:dyDescent="0.2">
      <c r="J6943" s="7"/>
      <c r="K6943" s="7"/>
      <c r="L6943" s="7"/>
      <c r="M6943" s="7"/>
      <c r="N6943" s="7"/>
      <c r="W6943" s="7"/>
      <c r="X6943" s="7"/>
      <c r="Y6943" s="7"/>
      <c r="Z6943" s="7"/>
      <c r="AA6943" s="7"/>
      <c r="AB6943" s="7"/>
      <c r="AC6943" s="7"/>
      <c r="AD6943" s="7"/>
      <c r="AE6943" s="7"/>
      <c r="AF6943" s="7"/>
      <c r="AG6943" s="7"/>
      <c r="AH6943" s="7"/>
      <c r="AI6943" s="7"/>
      <c r="AJ6943" s="7"/>
      <c r="AK6943" s="7"/>
      <c r="AL6943" s="7"/>
      <c r="AR6943" s="7"/>
      <c r="AT6943" s="7"/>
      <c r="AV6943" s="7"/>
      <c r="AW6943" s="7"/>
      <c r="AX6943" s="7"/>
      <c r="AY6943" s="7"/>
      <c r="AZ6943" s="7"/>
      <c r="BA6943" s="7"/>
      <c r="BI6943" s="7"/>
    </row>
    <row r="6944" spans="10:61" x14ac:dyDescent="0.2">
      <c r="J6944" s="7"/>
      <c r="K6944" s="7"/>
      <c r="L6944" s="7"/>
      <c r="M6944" s="7"/>
      <c r="N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  <c r="AG6944" s="7"/>
      <c r="AH6944" s="7"/>
      <c r="AI6944" s="7"/>
      <c r="AJ6944" s="7"/>
      <c r="AK6944" s="7"/>
      <c r="AL6944" s="7"/>
      <c r="AR6944" s="7"/>
      <c r="AT6944" s="7"/>
      <c r="AV6944" s="7"/>
      <c r="AW6944" s="7"/>
      <c r="AX6944" s="7"/>
      <c r="AY6944" s="7"/>
      <c r="AZ6944" s="7"/>
      <c r="BA6944" s="7"/>
      <c r="BI6944" s="7"/>
    </row>
    <row r="6945" spans="10:61" x14ac:dyDescent="0.2">
      <c r="J6945" s="7"/>
      <c r="K6945" s="7"/>
      <c r="L6945" s="7"/>
      <c r="M6945" s="7"/>
      <c r="N6945" s="7"/>
      <c r="W6945" s="7"/>
      <c r="X6945" s="7"/>
      <c r="Y6945" s="7"/>
      <c r="Z6945" s="7"/>
      <c r="AA6945" s="7"/>
      <c r="AB6945" s="7"/>
      <c r="AC6945" s="7"/>
      <c r="AD6945" s="7"/>
      <c r="AE6945" s="7"/>
      <c r="AF6945" s="7"/>
      <c r="AG6945" s="7"/>
      <c r="AH6945" s="7"/>
      <c r="AI6945" s="7"/>
      <c r="AJ6945" s="7"/>
      <c r="AK6945" s="7"/>
      <c r="AL6945" s="7"/>
      <c r="AR6945" s="7"/>
      <c r="AT6945" s="7"/>
      <c r="AV6945" s="7"/>
      <c r="AW6945" s="7"/>
      <c r="AX6945" s="7"/>
      <c r="AY6945" s="7"/>
      <c r="AZ6945" s="7"/>
      <c r="BA6945" s="7"/>
      <c r="BI6945" s="7"/>
    </row>
    <row r="6946" spans="10:61" x14ac:dyDescent="0.2">
      <c r="J6946" s="7"/>
      <c r="K6946" s="7"/>
      <c r="L6946" s="7"/>
      <c r="M6946" s="7"/>
      <c r="N6946" s="7"/>
      <c r="W6946" s="7"/>
      <c r="X6946" s="7"/>
      <c r="Y6946" s="7"/>
      <c r="Z6946" s="7"/>
      <c r="AA6946" s="7"/>
      <c r="AB6946" s="7"/>
      <c r="AC6946" s="7"/>
      <c r="AD6946" s="7"/>
      <c r="AE6946" s="7"/>
      <c r="AF6946" s="7"/>
      <c r="AG6946" s="7"/>
      <c r="AH6946" s="7"/>
      <c r="AI6946" s="7"/>
      <c r="AJ6946" s="7"/>
      <c r="AK6946" s="7"/>
      <c r="AL6946" s="7"/>
      <c r="AR6946" s="7"/>
      <c r="AT6946" s="7"/>
      <c r="AV6946" s="7"/>
      <c r="AW6946" s="7"/>
      <c r="AX6946" s="7"/>
      <c r="AY6946" s="7"/>
      <c r="AZ6946" s="7"/>
      <c r="BA6946" s="7"/>
      <c r="BI6946" s="7"/>
    </row>
    <row r="6947" spans="10:61" x14ac:dyDescent="0.2">
      <c r="J6947" s="7"/>
      <c r="K6947" s="7"/>
      <c r="L6947" s="7"/>
      <c r="M6947" s="7"/>
      <c r="N6947" s="7"/>
      <c r="W6947" s="7"/>
      <c r="X6947" s="7"/>
      <c r="Y6947" s="7"/>
      <c r="Z6947" s="7"/>
      <c r="AA6947" s="7"/>
      <c r="AB6947" s="7"/>
      <c r="AC6947" s="7"/>
      <c r="AD6947" s="7"/>
      <c r="AE6947" s="7"/>
      <c r="AF6947" s="7"/>
      <c r="AG6947" s="7"/>
      <c r="AH6947" s="7"/>
      <c r="AI6947" s="7"/>
      <c r="AJ6947" s="7"/>
      <c r="AK6947" s="7"/>
      <c r="AL6947" s="7"/>
      <c r="AR6947" s="7"/>
      <c r="AT6947" s="7"/>
      <c r="AV6947" s="7"/>
      <c r="AW6947" s="7"/>
      <c r="AX6947" s="7"/>
      <c r="AY6947" s="7"/>
      <c r="AZ6947" s="7"/>
      <c r="BA6947" s="7"/>
      <c r="BI6947" s="7"/>
    </row>
    <row r="6948" spans="10:61" x14ac:dyDescent="0.2">
      <c r="J6948" s="7"/>
      <c r="K6948" s="7"/>
      <c r="L6948" s="7"/>
      <c r="M6948" s="7"/>
      <c r="N6948" s="7"/>
      <c r="W6948" s="7"/>
      <c r="X6948" s="7"/>
      <c r="Y6948" s="7"/>
      <c r="Z6948" s="7"/>
      <c r="AA6948" s="7"/>
      <c r="AB6948" s="7"/>
      <c r="AC6948" s="7"/>
      <c r="AD6948" s="7"/>
      <c r="AE6948" s="7"/>
      <c r="AF6948" s="7"/>
      <c r="AG6948" s="7"/>
      <c r="AH6948" s="7"/>
      <c r="AI6948" s="7"/>
      <c r="AJ6948" s="7"/>
      <c r="AK6948" s="7"/>
      <c r="AL6948" s="7"/>
      <c r="AR6948" s="7"/>
      <c r="AT6948" s="7"/>
      <c r="AV6948" s="7"/>
      <c r="AW6948" s="7"/>
      <c r="AX6948" s="7"/>
      <c r="AY6948" s="7"/>
      <c r="AZ6948" s="7"/>
      <c r="BA6948" s="7"/>
      <c r="BI6948" s="7"/>
    </row>
    <row r="6949" spans="10:61" x14ac:dyDescent="0.2">
      <c r="J6949" s="7"/>
      <c r="K6949" s="7"/>
      <c r="L6949" s="7"/>
      <c r="M6949" s="7"/>
      <c r="N6949" s="7"/>
      <c r="W6949" s="7"/>
      <c r="X6949" s="7"/>
      <c r="Y6949" s="7"/>
      <c r="Z6949" s="7"/>
      <c r="AA6949" s="7"/>
      <c r="AB6949" s="7"/>
      <c r="AC6949" s="7"/>
      <c r="AD6949" s="7"/>
      <c r="AE6949" s="7"/>
      <c r="AF6949" s="7"/>
      <c r="AG6949" s="7"/>
      <c r="AH6949" s="7"/>
      <c r="AI6949" s="7"/>
      <c r="AJ6949" s="7"/>
      <c r="AK6949" s="7"/>
      <c r="AL6949" s="7"/>
      <c r="AR6949" s="7"/>
      <c r="AT6949" s="7"/>
      <c r="AV6949" s="7"/>
      <c r="AW6949" s="7"/>
      <c r="AX6949" s="7"/>
      <c r="AY6949" s="7"/>
      <c r="AZ6949" s="7"/>
      <c r="BA6949" s="7"/>
      <c r="BI6949" s="7"/>
    </row>
    <row r="6950" spans="10:61" x14ac:dyDescent="0.2">
      <c r="J6950" s="7"/>
      <c r="K6950" s="7"/>
      <c r="L6950" s="7"/>
      <c r="M6950" s="7"/>
      <c r="N6950" s="7"/>
      <c r="W6950" s="7"/>
      <c r="X6950" s="7"/>
      <c r="Y6950" s="7"/>
      <c r="Z6950" s="7"/>
      <c r="AA6950" s="7"/>
      <c r="AB6950" s="7"/>
      <c r="AC6950" s="7"/>
      <c r="AD6950" s="7"/>
      <c r="AE6950" s="7"/>
      <c r="AF6950" s="7"/>
      <c r="AG6950" s="7"/>
      <c r="AH6950" s="7"/>
      <c r="AI6950" s="7"/>
      <c r="AJ6950" s="7"/>
      <c r="AK6950" s="7"/>
      <c r="AL6950" s="7"/>
      <c r="AR6950" s="7"/>
      <c r="AT6950" s="7"/>
      <c r="AV6950" s="7"/>
      <c r="AW6950" s="7"/>
      <c r="AX6950" s="7"/>
      <c r="AY6950" s="7"/>
      <c r="AZ6950" s="7"/>
      <c r="BA6950" s="7"/>
      <c r="BI6950" s="7"/>
    </row>
    <row r="6951" spans="10:61" x14ac:dyDescent="0.2">
      <c r="J6951" s="7"/>
      <c r="K6951" s="7"/>
      <c r="L6951" s="7"/>
      <c r="M6951" s="7"/>
      <c r="N6951" s="7"/>
      <c r="W6951" s="7"/>
      <c r="X6951" s="7"/>
      <c r="Y6951" s="7"/>
      <c r="Z6951" s="7"/>
      <c r="AA6951" s="7"/>
      <c r="AB6951" s="7"/>
      <c r="AC6951" s="7"/>
      <c r="AD6951" s="7"/>
      <c r="AE6951" s="7"/>
      <c r="AF6951" s="7"/>
      <c r="AG6951" s="7"/>
      <c r="AH6951" s="7"/>
      <c r="AI6951" s="7"/>
      <c r="AJ6951" s="7"/>
      <c r="AK6951" s="7"/>
      <c r="AL6951" s="7"/>
      <c r="AR6951" s="7"/>
      <c r="AT6951" s="7"/>
      <c r="AV6951" s="7"/>
      <c r="AW6951" s="7"/>
      <c r="AX6951" s="7"/>
      <c r="AY6951" s="7"/>
      <c r="AZ6951" s="7"/>
      <c r="BA6951" s="7"/>
      <c r="BI6951" s="7"/>
    </row>
    <row r="6952" spans="10:61" x14ac:dyDescent="0.2">
      <c r="J6952" s="7"/>
      <c r="K6952" s="7"/>
      <c r="L6952" s="7"/>
      <c r="M6952" s="7"/>
      <c r="N6952" s="7"/>
      <c r="W6952" s="7"/>
      <c r="X6952" s="7"/>
      <c r="Y6952" s="7"/>
      <c r="Z6952" s="7"/>
      <c r="AA6952" s="7"/>
      <c r="AB6952" s="7"/>
      <c r="AC6952" s="7"/>
      <c r="AD6952" s="7"/>
      <c r="AE6952" s="7"/>
      <c r="AF6952" s="7"/>
      <c r="AG6952" s="7"/>
      <c r="AH6952" s="7"/>
      <c r="AI6952" s="7"/>
      <c r="AJ6952" s="7"/>
      <c r="AK6952" s="7"/>
      <c r="AL6952" s="7"/>
      <c r="AR6952" s="7"/>
      <c r="AT6952" s="7"/>
      <c r="AV6952" s="7"/>
      <c r="AW6952" s="7"/>
      <c r="AX6952" s="7"/>
      <c r="AY6952" s="7"/>
      <c r="AZ6952" s="7"/>
      <c r="BA6952" s="7"/>
      <c r="BI6952" s="7"/>
    </row>
    <row r="6953" spans="10:61" x14ac:dyDescent="0.2">
      <c r="J6953" s="7"/>
      <c r="K6953" s="7"/>
      <c r="L6953" s="7"/>
      <c r="M6953" s="7"/>
      <c r="N6953" s="7"/>
      <c r="W6953" s="7"/>
      <c r="X6953" s="7"/>
      <c r="Y6953" s="7"/>
      <c r="Z6953" s="7"/>
      <c r="AA6953" s="7"/>
      <c r="AB6953" s="7"/>
      <c r="AC6953" s="7"/>
      <c r="AD6953" s="7"/>
      <c r="AE6953" s="7"/>
      <c r="AF6953" s="7"/>
      <c r="AG6953" s="7"/>
      <c r="AH6953" s="7"/>
      <c r="AI6953" s="7"/>
      <c r="AJ6953" s="7"/>
      <c r="AK6953" s="7"/>
      <c r="AL6953" s="7"/>
      <c r="AR6953" s="7"/>
      <c r="AT6953" s="7"/>
      <c r="AV6953" s="7"/>
      <c r="AW6953" s="7"/>
      <c r="AX6953" s="7"/>
      <c r="AY6953" s="7"/>
      <c r="AZ6953" s="7"/>
      <c r="BA6953" s="7"/>
      <c r="BI6953" s="7"/>
    </row>
    <row r="6954" spans="10:61" x14ac:dyDescent="0.2">
      <c r="J6954" s="7"/>
      <c r="K6954" s="7"/>
      <c r="L6954" s="7"/>
      <c r="M6954" s="7"/>
      <c r="N6954" s="7"/>
      <c r="W6954" s="7"/>
      <c r="X6954" s="7"/>
      <c r="Y6954" s="7"/>
      <c r="Z6954" s="7"/>
      <c r="AA6954" s="7"/>
      <c r="AB6954" s="7"/>
      <c r="AC6954" s="7"/>
      <c r="AD6954" s="7"/>
      <c r="AE6954" s="7"/>
      <c r="AF6954" s="7"/>
      <c r="AG6954" s="7"/>
      <c r="AH6954" s="7"/>
      <c r="AI6954" s="7"/>
      <c r="AJ6954" s="7"/>
      <c r="AK6954" s="7"/>
      <c r="AL6954" s="7"/>
      <c r="AR6954" s="7"/>
      <c r="AT6954" s="7"/>
      <c r="AV6954" s="7"/>
      <c r="AW6954" s="7"/>
      <c r="AX6954" s="7"/>
      <c r="AY6954" s="7"/>
      <c r="AZ6954" s="7"/>
      <c r="BA6954" s="7"/>
      <c r="BI6954" s="7"/>
    </row>
    <row r="6955" spans="10:61" x14ac:dyDescent="0.2">
      <c r="J6955" s="7"/>
      <c r="K6955" s="7"/>
      <c r="L6955" s="7"/>
      <c r="M6955" s="7"/>
      <c r="N6955" s="7"/>
      <c r="W6955" s="7"/>
      <c r="X6955" s="7"/>
      <c r="Y6955" s="7"/>
      <c r="Z6955" s="7"/>
      <c r="AA6955" s="7"/>
      <c r="AB6955" s="7"/>
      <c r="AC6955" s="7"/>
      <c r="AD6955" s="7"/>
      <c r="AE6955" s="7"/>
      <c r="AF6955" s="7"/>
      <c r="AG6955" s="7"/>
      <c r="AH6955" s="7"/>
      <c r="AI6955" s="7"/>
      <c r="AJ6955" s="7"/>
      <c r="AK6955" s="7"/>
      <c r="AL6955" s="7"/>
      <c r="AR6955" s="7"/>
      <c r="AT6955" s="7"/>
      <c r="AV6955" s="7"/>
      <c r="AW6955" s="7"/>
      <c r="AX6955" s="7"/>
      <c r="AY6955" s="7"/>
      <c r="AZ6955" s="7"/>
      <c r="BA6955" s="7"/>
      <c r="BI6955" s="7"/>
    </row>
    <row r="6956" spans="10:61" x14ac:dyDescent="0.2">
      <c r="J6956" s="7"/>
      <c r="K6956" s="7"/>
      <c r="L6956" s="7"/>
      <c r="M6956" s="7"/>
      <c r="N6956" s="7"/>
      <c r="W6956" s="7"/>
      <c r="X6956" s="7"/>
      <c r="Y6956" s="7"/>
      <c r="Z6956" s="7"/>
      <c r="AA6956" s="7"/>
      <c r="AB6956" s="7"/>
      <c r="AC6956" s="7"/>
      <c r="AD6956" s="7"/>
      <c r="AE6956" s="7"/>
      <c r="AF6956" s="7"/>
      <c r="AG6956" s="7"/>
      <c r="AH6956" s="7"/>
      <c r="AI6956" s="7"/>
      <c r="AJ6956" s="7"/>
      <c r="AK6956" s="7"/>
      <c r="AL6956" s="7"/>
      <c r="AR6956" s="7"/>
      <c r="AT6956" s="7"/>
      <c r="AV6956" s="7"/>
      <c r="AW6956" s="7"/>
      <c r="AX6956" s="7"/>
      <c r="AY6956" s="7"/>
      <c r="AZ6956" s="7"/>
      <c r="BA6956" s="7"/>
      <c r="BI6956" s="7"/>
    </row>
    <row r="6957" spans="10:61" x14ac:dyDescent="0.2">
      <c r="J6957" s="7"/>
      <c r="K6957" s="7"/>
      <c r="L6957" s="7"/>
      <c r="M6957" s="7"/>
      <c r="N6957" s="7"/>
      <c r="W6957" s="7"/>
      <c r="X6957" s="7"/>
      <c r="Y6957" s="7"/>
      <c r="Z6957" s="7"/>
      <c r="AA6957" s="7"/>
      <c r="AB6957" s="7"/>
      <c r="AC6957" s="7"/>
      <c r="AD6957" s="7"/>
      <c r="AE6957" s="7"/>
      <c r="AF6957" s="7"/>
      <c r="AG6957" s="7"/>
      <c r="AH6957" s="7"/>
      <c r="AI6957" s="7"/>
      <c r="AJ6957" s="7"/>
      <c r="AK6957" s="7"/>
      <c r="AL6957" s="7"/>
      <c r="AR6957" s="7"/>
      <c r="AT6957" s="7"/>
      <c r="AV6957" s="7"/>
      <c r="AW6957" s="7"/>
      <c r="AX6957" s="7"/>
      <c r="AY6957" s="7"/>
      <c r="AZ6957" s="7"/>
      <c r="BA6957" s="7"/>
      <c r="BI6957" s="7"/>
    </row>
    <row r="6958" spans="10:61" x14ac:dyDescent="0.2">
      <c r="J6958" s="7"/>
      <c r="K6958" s="7"/>
      <c r="L6958" s="7"/>
      <c r="M6958" s="7"/>
      <c r="N6958" s="7"/>
      <c r="W6958" s="7"/>
      <c r="X6958" s="7"/>
      <c r="Y6958" s="7"/>
      <c r="Z6958" s="7"/>
      <c r="AA6958" s="7"/>
      <c r="AB6958" s="7"/>
      <c r="AC6958" s="7"/>
      <c r="AD6958" s="7"/>
      <c r="AE6958" s="7"/>
      <c r="AF6958" s="7"/>
      <c r="AG6958" s="7"/>
      <c r="AH6958" s="7"/>
      <c r="AI6958" s="7"/>
      <c r="AJ6958" s="7"/>
      <c r="AK6958" s="7"/>
      <c r="AL6958" s="7"/>
      <c r="AR6958" s="7"/>
      <c r="AT6958" s="7"/>
      <c r="AV6958" s="7"/>
      <c r="AW6958" s="7"/>
      <c r="AX6958" s="7"/>
      <c r="AY6958" s="7"/>
      <c r="AZ6958" s="7"/>
      <c r="BA6958" s="7"/>
      <c r="BI6958" s="7"/>
    </row>
    <row r="6959" spans="10:61" x14ac:dyDescent="0.2">
      <c r="J6959" s="7"/>
      <c r="K6959" s="7"/>
      <c r="L6959" s="7"/>
      <c r="M6959" s="7"/>
      <c r="N6959" s="7"/>
      <c r="W6959" s="7"/>
      <c r="X6959" s="7"/>
      <c r="Y6959" s="7"/>
      <c r="Z6959" s="7"/>
      <c r="AA6959" s="7"/>
      <c r="AB6959" s="7"/>
      <c r="AC6959" s="7"/>
      <c r="AD6959" s="7"/>
      <c r="AE6959" s="7"/>
      <c r="AF6959" s="7"/>
      <c r="AG6959" s="7"/>
      <c r="AH6959" s="7"/>
      <c r="AI6959" s="7"/>
      <c r="AJ6959" s="7"/>
      <c r="AK6959" s="7"/>
      <c r="AL6959" s="7"/>
      <c r="AR6959" s="7"/>
      <c r="AT6959" s="7"/>
      <c r="AV6959" s="7"/>
      <c r="AW6959" s="7"/>
      <c r="AX6959" s="7"/>
      <c r="AY6959" s="7"/>
      <c r="AZ6959" s="7"/>
      <c r="BA6959" s="7"/>
      <c r="BI6959" s="7"/>
    </row>
    <row r="6960" spans="10:61" x14ac:dyDescent="0.2">
      <c r="J6960" s="7"/>
      <c r="K6960" s="7"/>
      <c r="L6960" s="7"/>
      <c r="M6960" s="7"/>
      <c r="N6960" s="7"/>
      <c r="W6960" s="7"/>
      <c r="X6960" s="7"/>
      <c r="Y6960" s="7"/>
      <c r="Z6960" s="7"/>
      <c r="AA6960" s="7"/>
      <c r="AB6960" s="7"/>
      <c r="AC6960" s="7"/>
      <c r="AD6960" s="7"/>
      <c r="AE6960" s="7"/>
      <c r="AF6960" s="7"/>
      <c r="AG6960" s="7"/>
      <c r="AH6960" s="7"/>
      <c r="AI6960" s="7"/>
      <c r="AJ6960" s="7"/>
      <c r="AK6960" s="7"/>
      <c r="AL6960" s="7"/>
      <c r="AR6960" s="7"/>
      <c r="AT6960" s="7"/>
      <c r="AV6960" s="7"/>
      <c r="AW6960" s="7"/>
      <c r="AX6960" s="7"/>
      <c r="AY6960" s="7"/>
      <c r="AZ6960" s="7"/>
      <c r="BA6960" s="7"/>
      <c r="BI6960" s="7"/>
    </row>
    <row r="6961" spans="10:61" x14ac:dyDescent="0.2">
      <c r="J6961" s="7"/>
      <c r="K6961" s="7"/>
      <c r="L6961" s="7"/>
      <c r="M6961" s="7"/>
      <c r="N6961" s="7"/>
      <c r="W6961" s="7"/>
      <c r="X6961" s="7"/>
      <c r="Y6961" s="7"/>
      <c r="Z6961" s="7"/>
      <c r="AA6961" s="7"/>
      <c r="AB6961" s="7"/>
      <c r="AC6961" s="7"/>
      <c r="AD6961" s="7"/>
      <c r="AE6961" s="7"/>
      <c r="AF6961" s="7"/>
      <c r="AG6961" s="7"/>
      <c r="AH6961" s="7"/>
      <c r="AI6961" s="7"/>
      <c r="AJ6961" s="7"/>
      <c r="AK6961" s="7"/>
      <c r="AL6961" s="7"/>
      <c r="AR6961" s="7"/>
      <c r="AT6961" s="7"/>
      <c r="AV6961" s="7"/>
      <c r="AW6961" s="7"/>
      <c r="AX6961" s="7"/>
      <c r="AY6961" s="7"/>
      <c r="AZ6961" s="7"/>
      <c r="BA6961" s="7"/>
      <c r="BI6961" s="7"/>
    </row>
    <row r="6962" spans="10:61" x14ac:dyDescent="0.2">
      <c r="J6962" s="7"/>
      <c r="K6962" s="7"/>
      <c r="L6962" s="7"/>
      <c r="M6962" s="7"/>
      <c r="N6962" s="7"/>
      <c r="W6962" s="7"/>
      <c r="X6962" s="7"/>
      <c r="Y6962" s="7"/>
      <c r="Z6962" s="7"/>
      <c r="AA6962" s="7"/>
      <c r="AB6962" s="7"/>
      <c r="AC6962" s="7"/>
      <c r="AD6962" s="7"/>
      <c r="AE6962" s="7"/>
      <c r="AF6962" s="7"/>
      <c r="AG6962" s="7"/>
      <c r="AH6962" s="7"/>
      <c r="AI6962" s="7"/>
      <c r="AJ6962" s="7"/>
      <c r="AK6962" s="7"/>
      <c r="AL6962" s="7"/>
      <c r="AR6962" s="7"/>
      <c r="AT6962" s="7"/>
      <c r="AV6962" s="7"/>
      <c r="AW6962" s="7"/>
      <c r="AX6962" s="7"/>
      <c r="AY6962" s="7"/>
      <c r="AZ6962" s="7"/>
      <c r="BA6962" s="7"/>
      <c r="BI6962" s="7"/>
    </row>
    <row r="6963" spans="10:61" x14ac:dyDescent="0.2">
      <c r="J6963" s="7"/>
      <c r="K6963" s="7"/>
      <c r="L6963" s="7"/>
      <c r="M6963" s="7"/>
      <c r="N6963" s="7"/>
      <c r="W6963" s="7"/>
      <c r="X6963" s="7"/>
      <c r="Y6963" s="7"/>
      <c r="Z6963" s="7"/>
      <c r="AA6963" s="7"/>
      <c r="AB6963" s="7"/>
      <c r="AC6963" s="7"/>
      <c r="AD6963" s="7"/>
      <c r="AE6963" s="7"/>
      <c r="AF6963" s="7"/>
      <c r="AG6963" s="7"/>
      <c r="AH6963" s="7"/>
      <c r="AI6963" s="7"/>
      <c r="AJ6963" s="7"/>
      <c r="AK6963" s="7"/>
      <c r="AL6963" s="7"/>
      <c r="AR6963" s="7"/>
      <c r="AT6963" s="7"/>
      <c r="AV6963" s="7"/>
      <c r="AW6963" s="7"/>
      <c r="AX6963" s="7"/>
      <c r="AY6963" s="7"/>
      <c r="AZ6963" s="7"/>
      <c r="BA6963" s="7"/>
      <c r="BI6963" s="7"/>
    </row>
    <row r="6964" spans="10:61" x14ac:dyDescent="0.2">
      <c r="J6964" s="7"/>
      <c r="K6964" s="7"/>
      <c r="L6964" s="7"/>
      <c r="M6964" s="7"/>
      <c r="N6964" s="7"/>
      <c r="W6964" s="7"/>
      <c r="X6964" s="7"/>
      <c r="Y6964" s="7"/>
      <c r="Z6964" s="7"/>
      <c r="AA6964" s="7"/>
      <c r="AB6964" s="7"/>
      <c r="AC6964" s="7"/>
      <c r="AD6964" s="7"/>
      <c r="AE6964" s="7"/>
      <c r="AF6964" s="7"/>
      <c r="AG6964" s="7"/>
      <c r="AH6964" s="7"/>
      <c r="AI6964" s="7"/>
      <c r="AJ6964" s="7"/>
      <c r="AK6964" s="7"/>
      <c r="AL6964" s="7"/>
      <c r="AR6964" s="7"/>
      <c r="AT6964" s="7"/>
      <c r="AV6964" s="7"/>
      <c r="AW6964" s="7"/>
      <c r="AX6964" s="7"/>
      <c r="AY6964" s="7"/>
      <c r="AZ6964" s="7"/>
      <c r="BA6964" s="7"/>
      <c r="BI6964" s="7"/>
    </row>
    <row r="6965" spans="10:61" x14ac:dyDescent="0.2">
      <c r="J6965" s="7"/>
      <c r="K6965" s="7"/>
      <c r="L6965" s="7"/>
      <c r="M6965" s="7"/>
      <c r="N6965" s="7"/>
      <c r="W6965" s="7"/>
      <c r="X6965" s="7"/>
      <c r="Y6965" s="7"/>
      <c r="Z6965" s="7"/>
      <c r="AA6965" s="7"/>
      <c r="AB6965" s="7"/>
      <c r="AC6965" s="7"/>
      <c r="AD6965" s="7"/>
      <c r="AE6965" s="7"/>
      <c r="AF6965" s="7"/>
      <c r="AG6965" s="7"/>
      <c r="AH6965" s="7"/>
      <c r="AI6965" s="7"/>
      <c r="AJ6965" s="7"/>
      <c r="AK6965" s="7"/>
      <c r="AL6965" s="7"/>
      <c r="AR6965" s="7"/>
      <c r="AT6965" s="7"/>
      <c r="AV6965" s="7"/>
      <c r="AW6965" s="7"/>
      <c r="AX6965" s="7"/>
      <c r="AY6965" s="7"/>
      <c r="AZ6965" s="7"/>
      <c r="BA6965" s="7"/>
      <c r="BI6965" s="7"/>
    </row>
    <row r="6966" spans="10:61" x14ac:dyDescent="0.2">
      <c r="J6966" s="7"/>
      <c r="K6966" s="7"/>
      <c r="L6966" s="7"/>
      <c r="M6966" s="7"/>
      <c r="N6966" s="7"/>
      <c r="W6966" s="7"/>
      <c r="X6966" s="7"/>
      <c r="Y6966" s="7"/>
      <c r="Z6966" s="7"/>
      <c r="AA6966" s="7"/>
      <c r="AB6966" s="7"/>
      <c r="AC6966" s="7"/>
      <c r="AD6966" s="7"/>
      <c r="AE6966" s="7"/>
      <c r="AF6966" s="7"/>
      <c r="AG6966" s="7"/>
      <c r="AH6966" s="7"/>
      <c r="AI6966" s="7"/>
      <c r="AJ6966" s="7"/>
      <c r="AK6966" s="7"/>
      <c r="AL6966" s="7"/>
      <c r="AR6966" s="7"/>
      <c r="AT6966" s="7"/>
      <c r="AV6966" s="7"/>
      <c r="AW6966" s="7"/>
      <c r="AX6966" s="7"/>
      <c r="AY6966" s="7"/>
      <c r="AZ6966" s="7"/>
      <c r="BA6966" s="7"/>
      <c r="BI6966" s="7"/>
    </row>
    <row r="6967" spans="10:61" x14ac:dyDescent="0.2">
      <c r="J6967" s="7"/>
      <c r="K6967" s="7"/>
      <c r="L6967" s="7"/>
      <c r="M6967" s="7"/>
      <c r="N6967" s="7"/>
      <c r="W6967" s="7"/>
      <c r="X6967" s="7"/>
      <c r="Y6967" s="7"/>
      <c r="Z6967" s="7"/>
      <c r="AA6967" s="7"/>
      <c r="AB6967" s="7"/>
      <c r="AC6967" s="7"/>
      <c r="AD6967" s="7"/>
      <c r="AE6967" s="7"/>
      <c r="AF6967" s="7"/>
      <c r="AG6967" s="7"/>
      <c r="AH6967" s="7"/>
      <c r="AI6967" s="7"/>
      <c r="AJ6967" s="7"/>
      <c r="AK6967" s="7"/>
      <c r="AL6967" s="7"/>
      <c r="AR6967" s="7"/>
      <c r="AT6967" s="7"/>
      <c r="AV6967" s="7"/>
      <c r="AW6967" s="7"/>
      <c r="AX6967" s="7"/>
      <c r="AY6967" s="7"/>
      <c r="AZ6967" s="7"/>
      <c r="BA6967" s="7"/>
      <c r="BI6967" s="7"/>
    </row>
    <row r="6968" spans="10:61" x14ac:dyDescent="0.2">
      <c r="J6968" s="7"/>
      <c r="K6968" s="7"/>
      <c r="L6968" s="7"/>
      <c r="M6968" s="7"/>
      <c r="N6968" s="7"/>
      <c r="W6968" s="7"/>
      <c r="X6968" s="7"/>
      <c r="Y6968" s="7"/>
      <c r="Z6968" s="7"/>
      <c r="AA6968" s="7"/>
      <c r="AB6968" s="7"/>
      <c r="AC6968" s="7"/>
      <c r="AD6968" s="7"/>
      <c r="AE6968" s="7"/>
      <c r="AF6968" s="7"/>
      <c r="AG6968" s="7"/>
      <c r="AH6968" s="7"/>
      <c r="AI6968" s="7"/>
      <c r="AJ6968" s="7"/>
      <c r="AK6968" s="7"/>
      <c r="AL6968" s="7"/>
      <c r="AR6968" s="7"/>
      <c r="AT6968" s="7"/>
      <c r="AV6968" s="7"/>
      <c r="AW6968" s="7"/>
      <c r="AX6968" s="7"/>
      <c r="AY6968" s="7"/>
      <c r="AZ6968" s="7"/>
      <c r="BA6968" s="7"/>
      <c r="BI6968" s="7"/>
    </row>
    <row r="6969" spans="10:61" x14ac:dyDescent="0.2">
      <c r="J6969" s="7"/>
      <c r="K6969" s="7"/>
      <c r="L6969" s="7"/>
      <c r="M6969" s="7"/>
      <c r="N6969" s="7"/>
      <c r="W6969" s="7"/>
      <c r="X6969" s="7"/>
      <c r="Y6969" s="7"/>
      <c r="Z6969" s="7"/>
      <c r="AA6969" s="7"/>
      <c r="AB6969" s="7"/>
      <c r="AC6969" s="7"/>
      <c r="AD6969" s="7"/>
      <c r="AE6969" s="7"/>
      <c r="AF6969" s="7"/>
      <c r="AG6969" s="7"/>
      <c r="AH6969" s="7"/>
      <c r="AI6969" s="7"/>
      <c r="AJ6969" s="7"/>
      <c r="AK6969" s="7"/>
      <c r="AL6969" s="7"/>
      <c r="AR6969" s="7"/>
      <c r="AT6969" s="7"/>
      <c r="AV6969" s="7"/>
      <c r="AW6969" s="7"/>
      <c r="AX6969" s="7"/>
      <c r="AY6969" s="7"/>
      <c r="AZ6969" s="7"/>
      <c r="BA6969" s="7"/>
      <c r="BI6969" s="7"/>
    </row>
    <row r="6970" spans="10:61" x14ac:dyDescent="0.2">
      <c r="J6970" s="7"/>
      <c r="K6970" s="7"/>
      <c r="L6970" s="7"/>
      <c r="M6970" s="7"/>
      <c r="N6970" s="7"/>
      <c r="W6970" s="7"/>
      <c r="X6970" s="7"/>
      <c r="Y6970" s="7"/>
      <c r="Z6970" s="7"/>
      <c r="AA6970" s="7"/>
      <c r="AB6970" s="7"/>
      <c r="AC6970" s="7"/>
      <c r="AD6970" s="7"/>
      <c r="AE6970" s="7"/>
      <c r="AF6970" s="7"/>
      <c r="AG6970" s="7"/>
      <c r="AH6970" s="7"/>
      <c r="AI6970" s="7"/>
      <c r="AJ6970" s="7"/>
      <c r="AK6970" s="7"/>
      <c r="AL6970" s="7"/>
      <c r="AR6970" s="7"/>
      <c r="AT6970" s="7"/>
      <c r="AV6970" s="7"/>
      <c r="AW6970" s="7"/>
      <c r="AX6970" s="7"/>
      <c r="AY6970" s="7"/>
      <c r="AZ6970" s="7"/>
      <c r="BA6970" s="7"/>
      <c r="BI6970" s="7"/>
    </row>
    <row r="6971" spans="10:61" x14ac:dyDescent="0.2">
      <c r="J6971" s="7"/>
      <c r="K6971" s="7"/>
      <c r="L6971" s="7"/>
      <c r="M6971" s="7"/>
      <c r="N6971" s="7"/>
      <c r="W6971" s="7"/>
      <c r="X6971" s="7"/>
      <c r="Y6971" s="7"/>
      <c r="Z6971" s="7"/>
      <c r="AA6971" s="7"/>
      <c r="AB6971" s="7"/>
      <c r="AC6971" s="7"/>
      <c r="AD6971" s="7"/>
      <c r="AE6971" s="7"/>
      <c r="AF6971" s="7"/>
      <c r="AG6971" s="7"/>
      <c r="AH6971" s="7"/>
      <c r="AI6971" s="7"/>
      <c r="AJ6971" s="7"/>
      <c r="AK6971" s="7"/>
      <c r="AL6971" s="7"/>
      <c r="AR6971" s="7"/>
      <c r="AT6971" s="7"/>
      <c r="AV6971" s="7"/>
      <c r="AW6971" s="7"/>
      <c r="AX6971" s="7"/>
      <c r="AY6971" s="7"/>
      <c r="AZ6971" s="7"/>
      <c r="BA6971" s="7"/>
      <c r="BI6971" s="7"/>
    </row>
    <row r="6972" spans="10:61" x14ac:dyDescent="0.2">
      <c r="J6972" s="7"/>
      <c r="K6972" s="7"/>
      <c r="L6972" s="7"/>
      <c r="M6972" s="7"/>
      <c r="N6972" s="7"/>
      <c r="W6972" s="7"/>
      <c r="X6972" s="7"/>
      <c r="Y6972" s="7"/>
      <c r="Z6972" s="7"/>
      <c r="AA6972" s="7"/>
      <c r="AB6972" s="7"/>
      <c r="AC6972" s="7"/>
      <c r="AD6972" s="7"/>
      <c r="AE6972" s="7"/>
      <c r="AF6972" s="7"/>
      <c r="AG6972" s="7"/>
      <c r="AH6972" s="7"/>
      <c r="AI6972" s="7"/>
      <c r="AJ6972" s="7"/>
      <c r="AK6972" s="7"/>
      <c r="AL6972" s="7"/>
      <c r="AR6972" s="7"/>
      <c r="AT6972" s="7"/>
      <c r="AV6972" s="7"/>
      <c r="AW6972" s="7"/>
      <c r="AX6972" s="7"/>
      <c r="AY6972" s="7"/>
      <c r="AZ6972" s="7"/>
      <c r="BA6972" s="7"/>
      <c r="BI6972" s="7"/>
    </row>
    <row r="6973" spans="10:61" x14ac:dyDescent="0.2">
      <c r="J6973" s="7"/>
      <c r="K6973" s="7"/>
      <c r="L6973" s="7"/>
      <c r="M6973" s="7"/>
      <c r="N6973" s="7"/>
      <c r="W6973" s="7"/>
      <c r="X6973" s="7"/>
      <c r="Y6973" s="7"/>
      <c r="Z6973" s="7"/>
      <c r="AA6973" s="7"/>
      <c r="AB6973" s="7"/>
      <c r="AC6973" s="7"/>
      <c r="AD6973" s="7"/>
      <c r="AE6973" s="7"/>
      <c r="AF6973" s="7"/>
      <c r="AG6973" s="7"/>
      <c r="AH6973" s="7"/>
      <c r="AI6973" s="7"/>
      <c r="AJ6973" s="7"/>
      <c r="AK6973" s="7"/>
      <c r="AL6973" s="7"/>
      <c r="AR6973" s="7"/>
      <c r="AT6973" s="7"/>
      <c r="AV6973" s="7"/>
      <c r="AW6973" s="7"/>
      <c r="AX6973" s="7"/>
      <c r="AY6973" s="7"/>
      <c r="AZ6973" s="7"/>
      <c r="BA6973" s="7"/>
      <c r="BI6973" s="7"/>
    </row>
    <row r="6974" spans="10:61" x14ac:dyDescent="0.2">
      <c r="J6974" s="7"/>
      <c r="K6974" s="7"/>
      <c r="L6974" s="7"/>
      <c r="M6974" s="7"/>
      <c r="N6974" s="7"/>
      <c r="W6974" s="7"/>
      <c r="X6974" s="7"/>
      <c r="Y6974" s="7"/>
      <c r="Z6974" s="7"/>
      <c r="AA6974" s="7"/>
      <c r="AB6974" s="7"/>
      <c r="AC6974" s="7"/>
      <c r="AD6974" s="7"/>
      <c r="AE6974" s="7"/>
      <c r="AF6974" s="7"/>
      <c r="AG6974" s="7"/>
      <c r="AH6974" s="7"/>
      <c r="AI6974" s="7"/>
      <c r="AJ6974" s="7"/>
      <c r="AK6974" s="7"/>
      <c r="AL6974" s="7"/>
      <c r="AR6974" s="7"/>
      <c r="AT6974" s="7"/>
      <c r="AV6974" s="7"/>
      <c r="AW6974" s="7"/>
      <c r="AX6974" s="7"/>
      <c r="AY6974" s="7"/>
      <c r="AZ6974" s="7"/>
      <c r="BA6974" s="7"/>
      <c r="BI6974" s="7"/>
    </row>
    <row r="6975" spans="10:61" x14ac:dyDescent="0.2">
      <c r="J6975" s="7"/>
      <c r="K6975" s="7"/>
      <c r="L6975" s="7"/>
      <c r="M6975" s="7"/>
      <c r="N6975" s="7"/>
      <c r="W6975" s="7"/>
      <c r="X6975" s="7"/>
      <c r="Y6975" s="7"/>
      <c r="Z6975" s="7"/>
      <c r="AA6975" s="7"/>
      <c r="AB6975" s="7"/>
      <c r="AC6975" s="7"/>
      <c r="AD6975" s="7"/>
      <c r="AE6975" s="7"/>
      <c r="AF6975" s="7"/>
      <c r="AG6975" s="7"/>
      <c r="AH6975" s="7"/>
      <c r="AI6975" s="7"/>
      <c r="AJ6975" s="7"/>
      <c r="AK6975" s="7"/>
      <c r="AL6975" s="7"/>
      <c r="AR6975" s="7"/>
      <c r="AT6975" s="7"/>
      <c r="AV6975" s="7"/>
      <c r="AW6975" s="7"/>
      <c r="AX6975" s="7"/>
      <c r="AY6975" s="7"/>
      <c r="AZ6975" s="7"/>
      <c r="BA6975" s="7"/>
      <c r="BI6975" s="7"/>
    </row>
    <row r="6976" spans="10:61" x14ac:dyDescent="0.2">
      <c r="J6976" s="7"/>
      <c r="K6976" s="7"/>
      <c r="L6976" s="7"/>
      <c r="M6976" s="7"/>
      <c r="N6976" s="7"/>
      <c r="W6976" s="7"/>
      <c r="X6976" s="7"/>
      <c r="Y6976" s="7"/>
      <c r="Z6976" s="7"/>
      <c r="AA6976" s="7"/>
      <c r="AB6976" s="7"/>
      <c r="AC6976" s="7"/>
      <c r="AD6976" s="7"/>
      <c r="AE6976" s="7"/>
      <c r="AF6976" s="7"/>
      <c r="AG6976" s="7"/>
      <c r="AH6976" s="7"/>
      <c r="AI6976" s="7"/>
      <c r="AJ6976" s="7"/>
      <c r="AK6976" s="7"/>
      <c r="AL6976" s="7"/>
      <c r="AR6976" s="7"/>
      <c r="AT6976" s="7"/>
      <c r="AV6976" s="7"/>
      <c r="AW6976" s="7"/>
      <c r="AX6976" s="7"/>
      <c r="AY6976" s="7"/>
      <c r="AZ6976" s="7"/>
      <c r="BA6976" s="7"/>
      <c r="BI6976" s="7"/>
    </row>
    <row r="6977" spans="10:61" x14ac:dyDescent="0.2">
      <c r="J6977" s="7"/>
      <c r="K6977" s="7"/>
      <c r="L6977" s="7"/>
      <c r="M6977" s="7"/>
      <c r="N6977" s="7"/>
      <c r="W6977" s="7"/>
      <c r="X6977" s="7"/>
      <c r="Y6977" s="7"/>
      <c r="Z6977" s="7"/>
      <c r="AA6977" s="7"/>
      <c r="AB6977" s="7"/>
      <c r="AC6977" s="7"/>
      <c r="AD6977" s="7"/>
      <c r="AE6977" s="7"/>
      <c r="AF6977" s="7"/>
      <c r="AG6977" s="7"/>
      <c r="AH6977" s="7"/>
      <c r="AI6977" s="7"/>
      <c r="AJ6977" s="7"/>
      <c r="AK6977" s="7"/>
      <c r="AL6977" s="7"/>
      <c r="AR6977" s="7"/>
      <c r="AT6977" s="7"/>
      <c r="AV6977" s="7"/>
      <c r="AW6977" s="7"/>
      <c r="AX6977" s="7"/>
      <c r="AY6977" s="7"/>
      <c r="AZ6977" s="7"/>
      <c r="BA6977" s="7"/>
      <c r="BI6977" s="7"/>
    </row>
    <row r="6978" spans="10:61" x14ac:dyDescent="0.2">
      <c r="J6978" s="7"/>
      <c r="K6978" s="7"/>
      <c r="L6978" s="7"/>
      <c r="M6978" s="7"/>
      <c r="N6978" s="7"/>
      <c r="W6978" s="7"/>
      <c r="X6978" s="7"/>
      <c r="Y6978" s="7"/>
      <c r="Z6978" s="7"/>
      <c r="AA6978" s="7"/>
      <c r="AB6978" s="7"/>
      <c r="AC6978" s="7"/>
      <c r="AD6978" s="7"/>
      <c r="AE6978" s="7"/>
      <c r="AF6978" s="7"/>
      <c r="AG6978" s="7"/>
      <c r="AH6978" s="7"/>
      <c r="AI6978" s="7"/>
      <c r="AJ6978" s="7"/>
      <c r="AK6978" s="7"/>
      <c r="AL6978" s="7"/>
      <c r="AR6978" s="7"/>
      <c r="AT6978" s="7"/>
      <c r="AV6978" s="7"/>
      <c r="AW6978" s="7"/>
      <c r="AX6978" s="7"/>
      <c r="AY6978" s="7"/>
      <c r="AZ6978" s="7"/>
      <c r="BA6978" s="7"/>
      <c r="BI6978" s="7"/>
    </row>
    <row r="6979" spans="10:61" x14ac:dyDescent="0.2">
      <c r="J6979" s="7"/>
      <c r="K6979" s="7"/>
      <c r="L6979" s="7"/>
      <c r="M6979" s="7"/>
      <c r="N6979" s="7"/>
      <c r="W6979" s="7"/>
      <c r="X6979" s="7"/>
      <c r="Y6979" s="7"/>
      <c r="Z6979" s="7"/>
      <c r="AA6979" s="7"/>
      <c r="AB6979" s="7"/>
      <c r="AC6979" s="7"/>
      <c r="AD6979" s="7"/>
      <c r="AE6979" s="7"/>
      <c r="AF6979" s="7"/>
      <c r="AG6979" s="7"/>
      <c r="AH6979" s="7"/>
      <c r="AI6979" s="7"/>
      <c r="AJ6979" s="7"/>
      <c r="AK6979" s="7"/>
      <c r="AL6979" s="7"/>
      <c r="AR6979" s="7"/>
      <c r="AT6979" s="7"/>
      <c r="AV6979" s="7"/>
      <c r="AW6979" s="7"/>
      <c r="AX6979" s="7"/>
      <c r="AY6979" s="7"/>
      <c r="AZ6979" s="7"/>
      <c r="BA6979" s="7"/>
      <c r="BI6979" s="7"/>
    </row>
    <row r="6980" spans="10:61" x14ac:dyDescent="0.2">
      <c r="J6980" s="7"/>
      <c r="K6980" s="7"/>
      <c r="L6980" s="7"/>
      <c r="M6980" s="7"/>
      <c r="N6980" s="7"/>
      <c r="W6980" s="7"/>
      <c r="X6980" s="7"/>
      <c r="Y6980" s="7"/>
      <c r="Z6980" s="7"/>
      <c r="AA6980" s="7"/>
      <c r="AB6980" s="7"/>
      <c r="AC6980" s="7"/>
      <c r="AD6980" s="7"/>
      <c r="AE6980" s="7"/>
      <c r="AF6980" s="7"/>
      <c r="AG6980" s="7"/>
      <c r="AH6980" s="7"/>
      <c r="AI6980" s="7"/>
      <c r="AJ6980" s="7"/>
      <c r="AK6980" s="7"/>
      <c r="AL6980" s="7"/>
      <c r="AR6980" s="7"/>
      <c r="AT6980" s="7"/>
      <c r="AV6980" s="7"/>
      <c r="AW6980" s="7"/>
      <c r="AX6980" s="7"/>
      <c r="AY6980" s="7"/>
      <c r="AZ6980" s="7"/>
      <c r="BA6980" s="7"/>
      <c r="BI6980" s="7"/>
    </row>
    <row r="6981" spans="10:61" x14ac:dyDescent="0.2">
      <c r="J6981" s="7"/>
      <c r="K6981" s="7"/>
      <c r="L6981" s="7"/>
      <c r="M6981" s="7"/>
      <c r="N6981" s="7"/>
      <c r="W6981" s="7"/>
      <c r="X6981" s="7"/>
      <c r="Y6981" s="7"/>
      <c r="Z6981" s="7"/>
      <c r="AA6981" s="7"/>
      <c r="AB6981" s="7"/>
      <c r="AC6981" s="7"/>
      <c r="AD6981" s="7"/>
      <c r="AE6981" s="7"/>
      <c r="AF6981" s="7"/>
      <c r="AG6981" s="7"/>
      <c r="AH6981" s="7"/>
      <c r="AI6981" s="7"/>
      <c r="AJ6981" s="7"/>
      <c r="AK6981" s="7"/>
      <c r="AL6981" s="7"/>
      <c r="AR6981" s="7"/>
      <c r="AT6981" s="7"/>
      <c r="AV6981" s="7"/>
      <c r="AW6981" s="7"/>
      <c r="AX6981" s="7"/>
      <c r="AY6981" s="7"/>
      <c r="AZ6981" s="7"/>
      <c r="BA6981" s="7"/>
      <c r="BI6981" s="7"/>
    </row>
    <row r="6982" spans="10:61" x14ac:dyDescent="0.2">
      <c r="J6982" s="7"/>
      <c r="K6982" s="7"/>
      <c r="L6982" s="7"/>
      <c r="M6982" s="7"/>
      <c r="N6982" s="7"/>
      <c r="W6982" s="7"/>
      <c r="X6982" s="7"/>
      <c r="Y6982" s="7"/>
      <c r="Z6982" s="7"/>
      <c r="AA6982" s="7"/>
      <c r="AB6982" s="7"/>
      <c r="AC6982" s="7"/>
      <c r="AD6982" s="7"/>
      <c r="AE6982" s="7"/>
      <c r="AF6982" s="7"/>
      <c r="AG6982" s="7"/>
      <c r="AH6982" s="7"/>
      <c r="AI6982" s="7"/>
      <c r="AJ6982" s="7"/>
      <c r="AK6982" s="7"/>
      <c r="AL6982" s="7"/>
      <c r="AR6982" s="7"/>
      <c r="AT6982" s="7"/>
      <c r="AV6982" s="7"/>
      <c r="AW6982" s="7"/>
      <c r="AX6982" s="7"/>
      <c r="AY6982" s="7"/>
      <c r="AZ6982" s="7"/>
      <c r="BA6982" s="7"/>
      <c r="BI6982" s="7"/>
    </row>
    <row r="6983" spans="10:61" x14ac:dyDescent="0.2">
      <c r="J6983" s="7"/>
      <c r="K6983" s="7"/>
      <c r="L6983" s="7"/>
      <c r="M6983" s="7"/>
      <c r="N6983" s="7"/>
      <c r="W6983" s="7"/>
      <c r="X6983" s="7"/>
      <c r="Y6983" s="7"/>
      <c r="Z6983" s="7"/>
      <c r="AA6983" s="7"/>
      <c r="AB6983" s="7"/>
      <c r="AC6983" s="7"/>
      <c r="AD6983" s="7"/>
      <c r="AE6983" s="7"/>
      <c r="AF6983" s="7"/>
      <c r="AG6983" s="7"/>
      <c r="AH6983" s="7"/>
      <c r="AI6983" s="7"/>
      <c r="AJ6983" s="7"/>
      <c r="AK6983" s="7"/>
      <c r="AL6983" s="7"/>
      <c r="AR6983" s="7"/>
      <c r="AT6983" s="7"/>
      <c r="AV6983" s="7"/>
      <c r="AW6983" s="7"/>
      <c r="AX6983" s="7"/>
      <c r="AY6983" s="7"/>
      <c r="AZ6983" s="7"/>
      <c r="BA6983" s="7"/>
      <c r="BI6983" s="7"/>
    </row>
    <row r="6984" spans="10:61" x14ac:dyDescent="0.2">
      <c r="J6984" s="7"/>
      <c r="K6984" s="7"/>
      <c r="L6984" s="7"/>
      <c r="M6984" s="7"/>
      <c r="N6984" s="7"/>
      <c r="W6984" s="7"/>
      <c r="X6984" s="7"/>
      <c r="Y6984" s="7"/>
      <c r="Z6984" s="7"/>
      <c r="AA6984" s="7"/>
      <c r="AB6984" s="7"/>
      <c r="AC6984" s="7"/>
      <c r="AD6984" s="7"/>
      <c r="AE6984" s="7"/>
      <c r="AF6984" s="7"/>
      <c r="AG6984" s="7"/>
      <c r="AH6984" s="7"/>
      <c r="AI6984" s="7"/>
      <c r="AJ6984" s="7"/>
      <c r="AK6984" s="7"/>
      <c r="AL6984" s="7"/>
      <c r="AR6984" s="7"/>
      <c r="AT6984" s="7"/>
      <c r="AV6984" s="7"/>
      <c r="AW6984" s="7"/>
      <c r="AX6984" s="7"/>
      <c r="AY6984" s="7"/>
      <c r="AZ6984" s="7"/>
      <c r="BA6984" s="7"/>
      <c r="BI6984" s="7"/>
    </row>
    <row r="6985" spans="10:61" x14ac:dyDescent="0.2">
      <c r="J6985" s="7"/>
      <c r="K6985" s="7"/>
      <c r="L6985" s="7"/>
      <c r="M6985" s="7"/>
      <c r="N6985" s="7"/>
      <c r="W6985" s="7"/>
      <c r="X6985" s="7"/>
      <c r="Y6985" s="7"/>
      <c r="Z6985" s="7"/>
      <c r="AA6985" s="7"/>
      <c r="AB6985" s="7"/>
      <c r="AC6985" s="7"/>
      <c r="AD6985" s="7"/>
      <c r="AE6985" s="7"/>
      <c r="AF6985" s="7"/>
      <c r="AG6985" s="7"/>
      <c r="AH6985" s="7"/>
      <c r="AI6985" s="7"/>
      <c r="AJ6985" s="7"/>
      <c r="AK6985" s="7"/>
      <c r="AL6985" s="7"/>
      <c r="AR6985" s="7"/>
      <c r="AT6985" s="7"/>
      <c r="AV6985" s="7"/>
      <c r="AW6985" s="7"/>
      <c r="AX6985" s="7"/>
      <c r="AY6985" s="7"/>
      <c r="AZ6985" s="7"/>
      <c r="BA6985" s="7"/>
      <c r="BI6985" s="7"/>
    </row>
    <row r="6986" spans="10:61" x14ac:dyDescent="0.2">
      <c r="J6986" s="7"/>
      <c r="K6986" s="7"/>
      <c r="L6986" s="7"/>
      <c r="M6986" s="7"/>
      <c r="N6986" s="7"/>
      <c r="W6986" s="7"/>
      <c r="X6986" s="7"/>
      <c r="Y6986" s="7"/>
      <c r="Z6986" s="7"/>
      <c r="AA6986" s="7"/>
      <c r="AB6986" s="7"/>
      <c r="AC6986" s="7"/>
      <c r="AD6986" s="7"/>
      <c r="AE6986" s="7"/>
      <c r="AF6986" s="7"/>
      <c r="AG6986" s="7"/>
      <c r="AH6986" s="7"/>
      <c r="AI6986" s="7"/>
      <c r="AJ6986" s="7"/>
      <c r="AK6986" s="7"/>
      <c r="AL6986" s="7"/>
      <c r="AR6986" s="7"/>
      <c r="AT6986" s="7"/>
      <c r="AV6986" s="7"/>
      <c r="AW6986" s="7"/>
      <c r="AX6986" s="7"/>
      <c r="AY6986" s="7"/>
      <c r="AZ6986" s="7"/>
      <c r="BA6986" s="7"/>
      <c r="BI6986" s="7"/>
    </row>
    <row r="6987" spans="10:61" x14ac:dyDescent="0.2">
      <c r="J6987" s="7"/>
      <c r="K6987" s="7"/>
      <c r="L6987" s="7"/>
      <c r="M6987" s="7"/>
      <c r="N6987" s="7"/>
      <c r="W6987" s="7"/>
      <c r="X6987" s="7"/>
      <c r="Y6987" s="7"/>
      <c r="Z6987" s="7"/>
      <c r="AA6987" s="7"/>
      <c r="AB6987" s="7"/>
      <c r="AC6987" s="7"/>
      <c r="AD6987" s="7"/>
      <c r="AE6987" s="7"/>
      <c r="AF6987" s="7"/>
      <c r="AG6987" s="7"/>
      <c r="AH6987" s="7"/>
      <c r="AI6987" s="7"/>
      <c r="AJ6987" s="7"/>
      <c r="AK6987" s="7"/>
      <c r="AL6987" s="7"/>
      <c r="AR6987" s="7"/>
      <c r="AT6987" s="7"/>
      <c r="AV6987" s="7"/>
      <c r="AW6987" s="7"/>
      <c r="AX6987" s="7"/>
      <c r="AY6987" s="7"/>
      <c r="AZ6987" s="7"/>
      <c r="BA6987" s="7"/>
      <c r="BI6987" s="7"/>
    </row>
    <row r="6988" spans="10:61" x14ac:dyDescent="0.2">
      <c r="J6988" s="7"/>
      <c r="K6988" s="7"/>
      <c r="L6988" s="7"/>
      <c r="M6988" s="7"/>
      <c r="N6988" s="7"/>
      <c r="W6988" s="7"/>
      <c r="X6988" s="7"/>
      <c r="Y6988" s="7"/>
      <c r="Z6988" s="7"/>
      <c r="AA6988" s="7"/>
      <c r="AB6988" s="7"/>
      <c r="AC6988" s="7"/>
      <c r="AD6988" s="7"/>
      <c r="AE6988" s="7"/>
      <c r="AF6988" s="7"/>
      <c r="AG6988" s="7"/>
      <c r="AH6988" s="7"/>
      <c r="AI6988" s="7"/>
      <c r="AJ6988" s="7"/>
      <c r="AK6988" s="7"/>
      <c r="AL6988" s="7"/>
      <c r="AR6988" s="7"/>
      <c r="AT6988" s="7"/>
      <c r="AV6988" s="7"/>
      <c r="AW6988" s="7"/>
      <c r="AX6988" s="7"/>
      <c r="AY6988" s="7"/>
      <c r="AZ6988" s="7"/>
      <c r="BA6988" s="7"/>
      <c r="BI6988" s="7"/>
    </row>
    <row r="6989" spans="10:61" x14ac:dyDescent="0.2">
      <c r="J6989" s="7"/>
      <c r="K6989" s="7"/>
      <c r="L6989" s="7"/>
      <c r="M6989" s="7"/>
      <c r="N6989" s="7"/>
      <c r="W6989" s="7"/>
      <c r="X6989" s="7"/>
      <c r="Y6989" s="7"/>
      <c r="Z6989" s="7"/>
      <c r="AA6989" s="7"/>
      <c r="AB6989" s="7"/>
      <c r="AC6989" s="7"/>
      <c r="AD6989" s="7"/>
      <c r="AE6989" s="7"/>
      <c r="AF6989" s="7"/>
      <c r="AG6989" s="7"/>
      <c r="AH6989" s="7"/>
      <c r="AI6989" s="7"/>
      <c r="AJ6989" s="7"/>
      <c r="AK6989" s="7"/>
      <c r="AL6989" s="7"/>
      <c r="AR6989" s="7"/>
      <c r="AT6989" s="7"/>
      <c r="AV6989" s="7"/>
      <c r="AW6989" s="7"/>
      <c r="AX6989" s="7"/>
      <c r="AY6989" s="7"/>
      <c r="AZ6989" s="7"/>
      <c r="BA6989" s="7"/>
      <c r="BI6989" s="7"/>
    </row>
    <row r="6990" spans="10:61" x14ac:dyDescent="0.2">
      <c r="J6990" s="7"/>
      <c r="K6990" s="7"/>
      <c r="L6990" s="7"/>
      <c r="M6990" s="7"/>
      <c r="N6990" s="7"/>
      <c r="W6990" s="7"/>
      <c r="X6990" s="7"/>
      <c r="Y6990" s="7"/>
      <c r="Z6990" s="7"/>
      <c r="AA6990" s="7"/>
      <c r="AB6990" s="7"/>
      <c r="AC6990" s="7"/>
      <c r="AD6990" s="7"/>
      <c r="AE6990" s="7"/>
      <c r="AF6990" s="7"/>
      <c r="AG6990" s="7"/>
      <c r="AH6990" s="7"/>
      <c r="AI6990" s="7"/>
      <c r="AJ6990" s="7"/>
      <c r="AK6990" s="7"/>
      <c r="AL6990" s="7"/>
      <c r="AR6990" s="7"/>
      <c r="AT6990" s="7"/>
      <c r="AV6990" s="7"/>
      <c r="AW6990" s="7"/>
      <c r="AX6990" s="7"/>
      <c r="AY6990" s="7"/>
      <c r="AZ6990" s="7"/>
      <c r="BA6990" s="7"/>
      <c r="BI6990" s="7"/>
    </row>
    <row r="6991" spans="10:61" x14ac:dyDescent="0.2">
      <c r="J6991" s="7"/>
      <c r="K6991" s="7"/>
      <c r="L6991" s="7"/>
      <c r="M6991" s="7"/>
      <c r="N6991" s="7"/>
      <c r="W6991" s="7"/>
      <c r="X6991" s="7"/>
      <c r="Y6991" s="7"/>
      <c r="Z6991" s="7"/>
      <c r="AA6991" s="7"/>
      <c r="AB6991" s="7"/>
      <c r="AC6991" s="7"/>
      <c r="AD6991" s="7"/>
      <c r="AE6991" s="7"/>
      <c r="AF6991" s="7"/>
      <c r="AG6991" s="7"/>
      <c r="AH6991" s="7"/>
      <c r="AI6991" s="7"/>
      <c r="AJ6991" s="7"/>
      <c r="AK6991" s="7"/>
      <c r="AL6991" s="7"/>
      <c r="AR6991" s="7"/>
      <c r="AT6991" s="7"/>
      <c r="AV6991" s="7"/>
      <c r="AW6991" s="7"/>
      <c r="AX6991" s="7"/>
      <c r="AY6991" s="7"/>
      <c r="AZ6991" s="7"/>
      <c r="BA6991" s="7"/>
      <c r="BI6991" s="7"/>
    </row>
    <row r="6992" spans="10:61" x14ac:dyDescent="0.2">
      <c r="J6992" s="7"/>
      <c r="K6992" s="7"/>
      <c r="L6992" s="7"/>
      <c r="M6992" s="7"/>
      <c r="N6992" s="7"/>
      <c r="W6992" s="7"/>
      <c r="X6992" s="7"/>
      <c r="Y6992" s="7"/>
      <c r="Z6992" s="7"/>
      <c r="AA6992" s="7"/>
      <c r="AB6992" s="7"/>
      <c r="AC6992" s="7"/>
      <c r="AD6992" s="7"/>
      <c r="AE6992" s="7"/>
      <c r="AF6992" s="7"/>
      <c r="AG6992" s="7"/>
      <c r="AH6992" s="7"/>
      <c r="AI6992" s="7"/>
      <c r="AJ6992" s="7"/>
      <c r="AK6992" s="7"/>
      <c r="AL6992" s="7"/>
      <c r="AR6992" s="7"/>
      <c r="AT6992" s="7"/>
      <c r="AV6992" s="7"/>
      <c r="AW6992" s="7"/>
      <c r="AX6992" s="7"/>
      <c r="AY6992" s="7"/>
      <c r="AZ6992" s="7"/>
      <c r="BA6992" s="7"/>
      <c r="BI6992" s="7"/>
    </row>
    <row r="6993" spans="10:61" x14ac:dyDescent="0.2">
      <c r="J6993" s="7"/>
      <c r="K6993" s="7"/>
      <c r="L6993" s="7"/>
      <c r="M6993" s="7"/>
      <c r="N6993" s="7"/>
      <c r="W6993" s="7"/>
      <c r="X6993" s="7"/>
      <c r="Y6993" s="7"/>
      <c r="Z6993" s="7"/>
      <c r="AA6993" s="7"/>
      <c r="AB6993" s="7"/>
      <c r="AC6993" s="7"/>
      <c r="AD6993" s="7"/>
      <c r="AE6993" s="7"/>
      <c r="AF6993" s="7"/>
      <c r="AG6993" s="7"/>
      <c r="AH6993" s="7"/>
      <c r="AI6993" s="7"/>
      <c r="AJ6993" s="7"/>
      <c r="AK6993" s="7"/>
      <c r="AL6993" s="7"/>
      <c r="AR6993" s="7"/>
      <c r="AT6993" s="7"/>
      <c r="AV6993" s="7"/>
      <c r="AW6993" s="7"/>
      <c r="AX6993" s="7"/>
      <c r="AY6993" s="7"/>
      <c r="AZ6993" s="7"/>
      <c r="BA6993" s="7"/>
      <c r="BI6993" s="7"/>
    </row>
    <row r="6994" spans="10:61" x14ac:dyDescent="0.2">
      <c r="J6994" s="7"/>
      <c r="K6994" s="7"/>
      <c r="L6994" s="7"/>
      <c r="M6994" s="7"/>
      <c r="N6994" s="7"/>
      <c r="W6994" s="7"/>
      <c r="X6994" s="7"/>
      <c r="Y6994" s="7"/>
      <c r="Z6994" s="7"/>
      <c r="AA6994" s="7"/>
      <c r="AB6994" s="7"/>
      <c r="AC6994" s="7"/>
      <c r="AD6994" s="7"/>
      <c r="AE6994" s="7"/>
      <c r="AF6994" s="7"/>
      <c r="AG6994" s="7"/>
      <c r="AH6994" s="7"/>
      <c r="AI6994" s="7"/>
      <c r="AJ6994" s="7"/>
      <c r="AK6994" s="7"/>
      <c r="AL6994" s="7"/>
      <c r="AR6994" s="7"/>
      <c r="AT6994" s="7"/>
      <c r="AV6994" s="7"/>
      <c r="AW6994" s="7"/>
      <c r="AX6994" s="7"/>
      <c r="AY6994" s="7"/>
      <c r="AZ6994" s="7"/>
      <c r="BA6994" s="7"/>
      <c r="BI6994" s="7"/>
    </row>
    <row r="6995" spans="10:61" x14ac:dyDescent="0.2">
      <c r="J6995" s="7"/>
      <c r="K6995" s="7"/>
      <c r="L6995" s="7"/>
      <c r="M6995" s="7"/>
      <c r="N6995" s="7"/>
      <c r="W6995" s="7"/>
      <c r="X6995" s="7"/>
      <c r="Y6995" s="7"/>
      <c r="Z6995" s="7"/>
      <c r="AA6995" s="7"/>
      <c r="AB6995" s="7"/>
      <c r="AC6995" s="7"/>
      <c r="AD6995" s="7"/>
      <c r="AE6995" s="7"/>
      <c r="AF6995" s="7"/>
      <c r="AG6995" s="7"/>
      <c r="AH6995" s="7"/>
      <c r="AI6995" s="7"/>
      <c r="AJ6995" s="7"/>
      <c r="AK6995" s="7"/>
      <c r="AL6995" s="7"/>
      <c r="AR6995" s="7"/>
      <c r="AT6995" s="7"/>
      <c r="AV6995" s="7"/>
      <c r="AW6995" s="7"/>
      <c r="AX6995" s="7"/>
      <c r="AY6995" s="7"/>
      <c r="AZ6995" s="7"/>
      <c r="BA6995" s="7"/>
      <c r="BI6995" s="7"/>
    </row>
    <row r="6996" spans="10:61" x14ac:dyDescent="0.2">
      <c r="J6996" s="7"/>
      <c r="K6996" s="7"/>
      <c r="L6996" s="7"/>
      <c r="M6996" s="7"/>
      <c r="N6996" s="7"/>
      <c r="W6996" s="7"/>
      <c r="X6996" s="7"/>
      <c r="Y6996" s="7"/>
      <c r="Z6996" s="7"/>
      <c r="AA6996" s="7"/>
      <c r="AB6996" s="7"/>
      <c r="AC6996" s="7"/>
      <c r="AD6996" s="7"/>
      <c r="AE6996" s="7"/>
      <c r="AF6996" s="7"/>
      <c r="AG6996" s="7"/>
      <c r="AH6996" s="7"/>
      <c r="AI6996" s="7"/>
      <c r="AJ6996" s="7"/>
      <c r="AK6996" s="7"/>
      <c r="AL6996" s="7"/>
      <c r="AR6996" s="7"/>
      <c r="AT6996" s="7"/>
      <c r="AV6996" s="7"/>
      <c r="AW6996" s="7"/>
      <c r="AX6996" s="7"/>
      <c r="AY6996" s="7"/>
      <c r="AZ6996" s="7"/>
      <c r="BA6996" s="7"/>
      <c r="BI6996" s="7"/>
    </row>
    <row r="6997" spans="10:61" x14ac:dyDescent="0.2">
      <c r="J6997" s="7"/>
      <c r="K6997" s="7"/>
      <c r="L6997" s="7"/>
      <c r="M6997" s="7"/>
      <c r="N6997" s="7"/>
      <c r="W6997" s="7"/>
      <c r="X6997" s="7"/>
      <c r="Y6997" s="7"/>
      <c r="Z6997" s="7"/>
      <c r="AA6997" s="7"/>
      <c r="AB6997" s="7"/>
      <c r="AC6997" s="7"/>
      <c r="AD6997" s="7"/>
      <c r="AE6997" s="7"/>
      <c r="AF6997" s="7"/>
      <c r="AG6997" s="7"/>
      <c r="AH6997" s="7"/>
      <c r="AI6997" s="7"/>
      <c r="AJ6997" s="7"/>
      <c r="AK6997" s="7"/>
      <c r="AL6997" s="7"/>
      <c r="AR6997" s="7"/>
      <c r="AT6997" s="7"/>
      <c r="AV6997" s="7"/>
      <c r="AW6997" s="7"/>
      <c r="AX6997" s="7"/>
      <c r="AY6997" s="7"/>
      <c r="AZ6997" s="7"/>
      <c r="BA6997" s="7"/>
      <c r="BI6997" s="7"/>
    </row>
    <row r="6998" spans="10:61" x14ac:dyDescent="0.2">
      <c r="J6998" s="7"/>
      <c r="K6998" s="7"/>
      <c r="L6998" s="7"/>
      <c r="M6998" s="7"/>
      <c r="N6998" s="7"/>
      <c r="W6998" s="7"/>
      <c r="X6998" s="7"/>
      <c r="Y6998" s="7"/>
      <c r="Z6998" s="7"/>
      <c r="AA6998" s="7"/>
      <c r="AB6998" s="7"/>
      <c r="AC6998" s="7"/>
      <c r="AD6998" s="7"/>
      <c r="AE6998" s="7"/>
      <c r="AF6998" s="7"/>
      <c r="AG6998" s="7"/>
      <c r="AH6998" s="7"/>
      <c r="AI6998" s="7"/>
      <c r="AJ6998" s="7"/>
      <c r="AK6998" s="7"/>
      <c r="AL6998" s="7"/>
      <c r="AR6998" s="7"/>
      <c r="AT6998" s="7"/>
      <c r="AV6998" s="7"/>
      <c r="AW6998" s="7"/>
      <c r="AX6998" s="7"/>
      <c r="AY6998" s="7"/>
      <c r="AZ6998" s="7"/>
      <c r="BA6998" s="7"/>
      <c r="BI6998" s="7"/>
    </row>
    <row r="6999" spans="10:61" x14ac:dyDescent="0.2">
      <c r="J6999" s="7"/>
      <c r="K6999" s="7"/>
      <c r="L6999" s="7"/>
      <c r="M6999" s="7"/>
      <c r="N6999" s="7"/>
      <c r="W6999" s="7"/>
      <c r="X6999" s="7"/>
      <c r="Y6999" s="7"/>
      <c r="Z6999" s="7"/>
      <c r="AA6999" s="7"/>
      <c r="AB6999" s="7"/>
      <c r="AC6999" s="7"/>
      <c r="AD6999" s="7"/>
      <c r="AE6999" s="7"/>
      <c r="AF6999" s="7"/>
      <c r="AG6999" s="7"/>
      <c r="AH6999" s="7"/>
      <c r="AI6999" s="7"/>
      <c r="AJ6999" s="7"/>
      <c r="AK6999" s="7"/>
      <c r="AL6999" s="7"/>
      <c r="AR6999" s="7"/>
      <c r="AT6999" s="7"/>
      <c r="AV6999" s="7"/>
      <c r="AW6999" s="7"/>
      <c r="AX6999" s="7"/>
      <c r="AY6999" s="7"/>
      <c r="AZ6999" s="7"/>
      <c r="BA6999" s="7"/>
      <c r="BI6999" s="7"/>
    </row>
    <row r="7000" spans="10:61" x14ac:dyDescent="0.2">
      <c r="J7000" s="7"/>
      <c r="K7000" s="7"/>
      <c r="L7000" s="7"/>
      <c r="M7000" s="7"/>
      <c r="N7000" s="7"/>
      <c r="W7000" s="7"/>
      <c r="X7000" s="7"/>
      <c r="Y7000" s="7"/>
      <c r="Z7000" s="7"/>
      <c r="AA7000" s="7"/>
      <c r="AB7000" s="7"/>
      <c r="AC7000" s="7"/>
      <c r="AD7000" s="7"/>
      <c r="AE7000" s="7"/>
      <c r="AF7000" s="7"/>
      <c r="AG7000" s="7"/>
      <c r="AH7000" s="7"/>
      <c r="AI7000" s="7"/>
      <c r="AJ7000" s="7"/>
      <c r="AK7000" s="7"/>
      <c r="AL7000" s="7"/>
      <c r="AR7000" s="7"/>
      <c r="AT7000" s="7"/>
      <c r="AV7000" s="7"/>
      <c r="AW7000" s="7"/>
      <c r="AX7000" s="7"/>
      <c r="AY7000" s="7"/>
      <c r="AZ7000" s="7"/>
      <c r="BA7000" s="7"/>
      <c r="BI7000" s="7"/>
    </row>
    <row r="7001" spans="10:61" x14ac:dyDescent="0.2">
      <c r="J7001" s="7"/>
      <c r="K7001" s="7"/>
      <c r="L7001" s="7"/>
      <c r="M7001" s="7"/>
      <c r="N7001" s="7"/>
      <c r="W7001" s="7"/>
      <c r="X7001" s="7"/>
      <c r="Y7001" s="7"/>
      <c r="Z7001" s="7"/>
      <c r="AA7001" s="7"/>
      <c r="AB7001" s="7"/>
      <c r="AC7001" s="7"/>
      <c r="AD7001" s="7"/>
      <c r="AE7001" s="7"/>
      <c r="AF7001" s="7"/>
      <c r="AG7001" s="7"/>
      <c r="AH7001" s="7"/>
      <c r="AI7001" s="7"/>
      <c r="AJ7001" s="7"/>
      <c r="AK7001" s="7"/>
      <c r="AL7001" s="7"/>
      <c r="AR7001" s="7"/>
      <c r="AT7001" s="7"/>
      <c r="AV7001" s="7"/>
      <c r="AW7001" s="7"/>
      <c r="AX7001" s="7"/>
      <c r="AY7001" s="7"/>
      <c r="AZ7001" s="7"/>
      <c r="BA7001" s="7"/>
      <c r="BI7001" s="7"/>
    </row>
    <row r="7002" spans="10:61" x14ac:dyDescent="0.2">
      <c r="J7002" s="7"/>
      <c r="K7002" s="7"/>
      <c r="L7002" s="7"/>
      <c r="M7002" s="7"/>
      <c r="N7002" s="7"/>
      <c r="W7002" s="7"/>
      <c r="X7002" s="7"/>
      <c r="Y7002" s="7"/>
      <c r="Z7002" s="7"/>
      <c r="AA7002" s="7"/>
      <c r="AB7002" s="7"/>
      <c r="AC7002" s="7"/>
      <c r="AD7002" s="7"/>
      <c r="AE7002" s="7"/>
      <c r="AF7002" s="7"/>
      <c r="AG7002" s="7"/>
      <c r="AH7002" s="7"/>
      <c r="AI7002" s="7"/>
      <c r="AJ7002" s="7"/>
      <c r="AK7002" s="7"/>
      <c r="AL7002" s="7"/>
      <c r="AR7002" s="7"/>
      <c r="AT7002" s="7"/>
      <c r="AV7002" s="7"/>
      <c r="AW7002" s="7"/>
      <c r="AX7002" s="7"/>
      <c r="AY7002" s="7"/>
      <c r="AZ7002" s="7"/>
      <c r="BA7002" s="7"/>
      <c r="BI7002" s="7"/>
    </row>
    <row r="7003" spans="10:61" x14ac:dyDescent="0.2">
      <c r="J7003" s="7"/>
      <c r="K7003" s="7"/>
      <c r="L7003" s="7"/>
      <c r="M7003" s="7"/>
      <c r="N7003" s="7"/>
      <c r="W7003" s="7"/>
      <c r="X7003" s="7"/>
      <c r="Y7003" s="7"/>
      <c r="Z7003" s="7"/>
      <c r="AA7003" s="7"/>
      <c r="AB7003" s="7"/>
      <c r="AC7003" s="7"/>
      <c r="AD7003" s="7"/>
      <c r="AE7003" s="7"/>
      <c r="AF7003" s="7"/>
      <c r="AG7003" s="7"/>
      <c r="AH7003" s="7"/>
      <c r="AI7003" s="7"/>
      <c r="AJ7003" s="7"/>
      <c r="AK7003" s="7"/>
      <c r="AL7003" s="7"/>
      <c r="AR7003" s="7"/>
      <c r="AT7003" s="7"/>
      <c r="AV7003" s="7"/>
      <c r="AW7003" s="7"/>
      <c r="AX7003" s="7"/>
      <c r="AY7003" s="7"/>
      <c r="AZ7003" s="7"/>
      <c r="BA7003" s="7"/>
      <c r="BI7003" s="7"/>
    </row>
    <row r="7004" spans="10:61" x14ac:dyDescent="0.2">
      <c r="J7004" s="7"/>
      <c r="K7004" s="7"/>
      <c r="L7004" s="7"/>
      <c r="M7004" s="7"/>
      <c r="N7004" s="7"/>
      <c r="W7004" s="7"/>
      <c r="X7004" s="7"/>
      <c r="Y7004" s="7"/>
      <c r="Z7004" s="7"/>
      <c r="AA7004" s="7"/>
      <c r="AB7004" s="7"/>
      <c r="AC7004" s="7"/>
      <c r="AD7004" s="7"/>
      <c r="AE7004" s="7"/>
      <c r="AF7004" s="7"/>
      <c r="AG7004" s="7"/>
      <c r="AH7004" s="7"/>
      <c r="AI7004" s="7"/>
      <c r="AJ7004" s="7"/>
      <c r="AK7004" s="7"/>
      <c r="AL7004" s="7"/>
      <c r="AR7004" s="7"/>
      <c r="AT7004" s="7"/>
      <c r="AV7004" s="7"/>
      <c r="AW7004" s="7"/>
      <c r="AX7004" s="7"/>
      <c r="AY7004" s="7"/>
      <c r="AZ7004" s="7"/>
      <c r="BA7004" s="7"/>
      <c r="BI7004" s="7"/>
    </row>
    <row r="7005" spans="10:61" x14ac:dyDescent="0.2">
      <c r="J7005" s="7"/>
      <c r="K7005" s="7"/>
      <c r="L7005" s="7"/>
      <c r="M7005" s="7"/>
      <c r="N7005" s="7"/>
      <c r="W7005" s="7"/>
      <c r="X7005" s="7"/>
      <c r="Y7005" s="7"/>
      <c r="Z7005" s="7"/>
      <c r="AA7005" s="7"/>
      <c r="AB7005" s="7"/>
      <c r="AC7005" s="7"/>
      <c r="AD7005" s="7"/>
      <c r="AE7005" s="7"/>
      <c r="AF7005" s="7"/>
      <c r="AG7005" s="7"/>
      <c r="AH7005" s="7"/>
      <c r="AI7005" s="7"/>
      <c r="AJ7005" s="7"/>
      <c r="AK7005" s="7"/>
      <c r="AL7005" s="7"/>
      <c r="AR7005" s="7"/>
      <c r="AT7005" s="7"/>
      <c r="AV7005" s="7"/>
      <c r="AW7005" s="7"/>
      <c r="AX7005" s="7"/>
      <c r="AY7005" s="7"/>
      <c r="AZ7005" s="7"/>
      <c r="BA7005" s="7"/>
      <c r="BI7005" s="7"/>
    </row>
    <row r="7006" spans="10:61" x14ac:dyDescent="0.2">
      <c r="J7006" s="7"/>
      <c r="K7006" s="7"/>
      <c r="L7006" s="7"/>
      <c r="M7006" s="7"/>
      <c r="N7006" s="7"/>
      <c r="W7006" s="7"/>
      <c r="X7006" s="7"/>
      <c r="Y7006" s="7"/>
      <c r="Z7006" s="7"/>
      <c r="AA7006" s="7"/>
      <c r="AB7006" s="7"/>
      <c r="AC7006" s="7"/>
      <c r="AD7006" s="7"/>
      <c r="AE7006" s="7"/>
      <c r="AF7006" s="7"/>
      <c r="AG7006" s="7"/>
      <c r="AH7006" s="7"/>
      <c r="AI7006" s="7"/>
      <c r="AJ7006" s="7"/>
      <c r="AK7006" s="7"/>
      <c r="AL7006" s="7"/>
      <c r="AR7006" s="7"/>
      <c r="AT7006" s="7"/>
      <c r="AV7006" s="7"/>
      <c r="AW7006" s="7"/>
      <c r="AX7006" s="7"/>
      <c r="AY7006" s="7"/>
      <c r="AZ7006" s="7"/>
      <c r="BA7006" s="7"/>
      <c r="BI7006" s="7"/>
    </row>
    <row r="7007" spans="10:61" x14ac:dyDescent="0.2">
      <c r="J7007" s="7"/>
      <c r="K7007" s="7"/>
      <c r="L7007" s="7"/>
      <c r="M7007" s="7"/>
      <c r="N7007" s="7"/>
      <c r="W7007" s="7"/>
      <c r="X7007" s="7"/>
      <c r="Y7007" s="7"/>
      <c r="Z7007" s="7"/>
      <c r="AA7007" s="7"/>
      <c r="AB7007" s="7"/>
      <c r="AC7007" s="7"/>
      <c r="AD7007" s="7"/>
      <c r="AE7007" s="7"/>
      <c r="AF7007" s="7"/>
      <c r="AG7007" s="7"/>
      <c r="AH7007" s="7"/>
      <c r="AI7007" s="7"/>
      <c r="AJ7007" s="7"/>
      <c r="AK7007" s="7"/>
      <c r="AL7007" s="7"/>
      <c r="AR7007" s="7"/>
      <c r="AT7007" s="7"/>
      <c r="AV7007" s="7"/>
      <c r="AW7007" s="7"/>
      <c r="AX7007" s="7"/>
      <c r="AY7007" s="7"/>
      <c r="AZ7007" s="7"/>
      <c r="BA7007" s="7"/>
      <c r="BI7007" s="7"/>
    </row>
    <row r="7008" spans="10:61" x14ac:dyDescent="0.2">
      <c r="J7008" s="7"/>
      <c r="K7008" s="7"/>
      <c r="L7008" s="7"/>
      <c r="M7008" s="7"/>
      <c r="N7008" s="7"/>
      <c r="W7008" s="7"/>
      <c r="X7008" s="7"/>
      <c r="Y7008" s="7"/>
      <c r="Z7008" s="7"/>
      <c r="AA7008" s="7"/>
      <c r="AB7008" s="7"/>
      <c r="AC7008" s="7"/>
      <c r="AD7008" s="7"/>
      <c r="AE7008" s="7"/>
      <c r="AF7008" s="7"/>
      <c r="AG7008" s="7"/>
      <c r="AH7008" s="7"/>
      <c r="AI7008" s="7"/>
      <c r="AJ7008" s="7"/>
      <c r="AK7008" s="7"/>
      <c r="AL7008" s="7"/>
      <c r="AR7008" s="7"/>
      <c r="AT7008" s="7"/>
      <c r="AV7008" s="7"/>
      <c r="AW7008" s="7"/>
      <c r="AX7008" s="7"/>
      <c r="AY7008" s="7"/>
      <c r="AZ7008" s="7"/>
      <c r="BA7008" s="7"/>
      <c r="BI7008" s="7"/>
    </row>
    <row r="7009" spans="10:61" x14ac:dyDescent="0.2">
      <c r="J7009" s="7"/>
      <c r="K7009" s="7"/>
      <c r="L7009" s="7"/>
      <c r="M7009" s="7"/>
      <c r="N7009" s="7"/>
      <c r="W7009" s="7"/>
      <c r="X7009" s="7"/>
      <c r="Y7009" s="7"/>
      <c r="Z7009" s="7"/>
      <c r="AA7009" s="7"/>
      <c r="AB7009" s="7"/>
      <c r="AC7009" s="7"/>
      <c r="AD7009" s="7"/>
      <c r="AE7009" s="7"/>
      <c r="AF7009" s="7"/>
      <c r="AG7009" s="7"/>
      <c r="AH7009" s="7"/>
      <c r="AI7009" s="7"/>
      <c r="AJ7009" s="7"/>
      <c r="AK7009" s="7"/>
      <c r="AL7009" s="7"/>
      <c r="AR7009" s="7"/>
      <c r="AT7009" s="7"/>
      <c r="AV7009" s="7"/>
      <c r="AW7009" s="7"/>
      <c r="AX7009" s="7"/>
      <c r="AY7009" s="7"/>
      <c r="AZ7009" s="7"/>
      <c r="BA7009" s="7"/>
      <c r="BI7009" s="7"/>
    </row>
    <row r="7010" spans="10:61" x14ac:dyDescent="0.2">
      <c r="J7010" s="7"/>
      <c r="K7010" s="7"/>
      <c r="L7010" s="7"/>
      <c r="M7010" s="7"/>
      <c r="N7010" s="7"/>
      <c r="W7010" s="7"/>
      <c r="X7010" s="7"/>
      <c r="Y7010" s="7"/>
      <c r="Z7010" s="7"/>
      <c r="AA7010" s="7"/>
      <c r="AB7010" s="7"/>
      <c r="AC7010" s="7"/>
      <c r="AD7010" s="7"/>
      <c r="AE7010" s="7"/>
      <c r="AF7010" s="7"/>
      <c r="AG7010" s="7"/>
      <c r="AH7010" s="7"/>
      <c r="AI7010" s="7"/>
      <c r="AJ7010" s="7"/>
      <c r="AK7010" s="7"/>
      <c r="AL7010" s="7"/>
      <c r="AR7010" s="7"/>
      <c r="AT7010" s="7"/>
      <c r="AV7010" s="7"/>
      <c r="AW7010" s="7"/>
      <c r="AX7010" s="7"/>
      <c r="AY7010" s="7"/>
      <c r="AZ7010" s="7"/>
      <c r="BA7010" s="7"/>
      <c r="BI7010" s="7"/>
    </row>
    <row r="7011" spans="10:61" x14ac:dyDescent="0.2">
      <c r="J7011" s="7"/>
      <c r="K7011" s="7"/>
      <c r="L7011" s="7"/>
      <c r="M7011" s="7"/>
      <c r="N7011" s="7"/>
      <c r="W7011" s="7"/>
      <c r="X7011" s="7"/>
      <c r="Y7011" s="7"/>
      <c r="Z7011" s="7"/>
      <c r="AA7011" s="7"/>
      <c r="AB7011" s="7"/>
      <c r="AC7011" s="7"/>
      <c r="AD7011" s="7"/>
      <c r="AE7011" s="7"/>
      <c r="AF7011" s="7"/>
      <c r="AG7011" s="7"/>
      <c r="AH7011" s="7"/>
      <c r="AI7011" s="7"/>
      <c r="AJ7011" s="7"/>
      <c r="AK7011" s="7"/>
      <c r="AL7011" s="7"/>
      <c r="AR7011" s="7"/>
      <c r="AT7011" s="7"/>
      <c r="AV7011" s="7"/>
      <c r="AW7011" s="7"/>
      <c r="AX7011" s="7"/>
      <c r="AY7011" s="7"/>
      <c r="AZ7011" s="7"/>
      <c r="BA7011" s="7"/>
      <c r="BI7011" s="7"/>
    </row>
    <row r="7012" spans="10:61" x14ac:dyDescent="0.2">
      <c r="J7012" s="7"/>
      <c r="K7012" s="7"/>
      <c r="L7012" s="7"/>
      <c r="M7012" s="7"/>
      <c r="N7012" s="7"/>
      <c r="W7012" s="7"/>
      <c r="X7012" s="7"/>
      <c r="Y7012" s="7"/>
      <c r="Z7012" s="7"/>
      <c r="AA7012" s="7"/>
      <c r="AB7012" s="7"/>
      <c r="AC7012" s="7"/>
      <c r="AD7012" s="7"/>
      <c r="AE7012" s="7"/>
      <c r="AF7012" s="7"/>
      <c r="AG7012" s="7"/>
      <c r="AH7012" s="7"/>
      <c r="AI7012" s="7"/>
      <c r="AJ7012" s="7"/>
      <c r="AK7012" s="7"/>
      <c r="AL7012" s="7"/>
      <c r="AR7012" s="7"/>
      <c r="AT7012" s="7"/>
      <c r="AV7012" s="7"/>
      <c r="AW7012" s="7"/>
      <c r="AX7012" s="7"/>
      <c r="AY7012" s="7"/>
      <c r="AZ7012" s="7"/>
      <c r="BA7012" s="7"/>
      <c r="BI7012" s="7"/>
    </row>
    <row r="7013" spans="10:61" x14ac:dyDescent="0.2">
      <c r="J7013" s="7"/>
      <c r="K7013" s="7"/>
      <c r="L7013" s="7"/>
      <c r="M7013" s="7"/>
      <c r="N7013" s="7"/>
      <c r="W7013" s="7"/>
      <c r="X7013" s="7"/>
      <c r="Y7013" s="7"/>
      <c r="Z7013" s="7"/>
      <c r="AA7013" s="7"/>
      <c r="AB7013" s="7"/>
      <c r="AC7013" s="7"/>
      <c r="AD7013" s="7"/>
      <c r="AE7013" s="7"/>
      <c r="AF7013" s="7"/>
      <c r="AG7013" s="7"/>
      <c r="AH7013" s="7"/>
      <c r="AI7013" s="7"/>
      <c r="AJ7013" s="7"/>
      <c r="AK7013" s="7"/>
      <c r="AL7013" s="7"/>
      <c r="AR7013" s="7"/>
      <c r="AT7013" s="7"/>
      <c r="AV7013" s="7"/>
      <c r="AW7013" s="7"/>
      <c r="AX7013" s="7"/>
      <c r="AY7013" s="7"/>
      <c r="AZ7013" s="7"/>
      <c r="BA7013" s="7"/>
      <c r="BI7013" s="7"/>
    </row>
    <row r="7014" spans="10:61" x14ac:dyDescent="0.2">
      <c r="J7014" s="7"/>
      <c r="K7014" s="7"/>
      <c r="L7014" s="7"/>
      <c r="M7014" s="7"/>
      <c r="N7014" s="7"/>
      <c r="W7014" s="7"/>
      <c r="X7014" s="7"/>
      <c r="Y7014" s="7"/>
      <c r="Z7014" s="7"/>
      <c r="AA7014" s="7"/>
      <c r="AB7014" s="7"/>
      <c r="AC7014" s="7"/>
      <c r="AD7014" s="7"/>
      <c r="AE7014" s="7"/>
      <c r="AF7014" s="7"/>
      <c r="AG7014" s="7"/>
      <c r="AH7014" s="7"/>
      <c r="AI7014" s="7"/>
      <c r="AJ7014" s="7"/>
      <c r="AK7014" s="7"/>
      <c r="AL7014" s="7"/>
      <c r="AR7014" s="7"/>
      <c r="AT7014" s="7"/>
      <c r="AV7014" s="7"/>
      <c r="AW7014" s="7"/>
      <c r="AX7014" s="7"/>
      <c r="AY7014" s="7"/>
      <c r="AZ7014" s="7"/>
      <c r="BA7014" s="7"/>
      <c r="BI7014" s="7"/>
    </row>
    <row r="7015" spans="10:61" x14ac:dyDescent="0.2">
      <c r="J7015" s="7"/>
      <c r="K7015" s="7"/>
      <c r="L7015" s="7"/>
      <c r="M7015" s="7"/>
      <c r="N7015" s="7"/>
      <c r="W7015" s="7"/>
      <c r="X7015" s="7"/>
      <c r="Y7015" s="7"/>
      <c r="Z7015" s="7"/>
      <c r="AA7015" s="7"/>
      <c r="AB7015" s="7"/>
      <c r="AC7015" s="7"/>
      <c r="AD7015" s="7"/>
      <c r="AE7015" s="7"/>
      <c r="AF7015" s="7"/>
      <c r="AG7015" s="7"/>
      <c r="AH7015" s="7"/>
      <c r="AI7015" s="7"/>
      <c r="AJ7015" s="7"/>
      <c r="AK7015" s="7"/>
      <c r="AL7015" s="7"/>
      <c r="AR7015" s="7"/>
      <c r="AT7015" s="7"/>
      <c r="AV7015" s="7"/>
      <c r="AW7015" s="7"/>
      <c r="AX7015" s="7"/>
      <c r="AY7015" s="7"/>
      <c r="AZ7015" s="7"/>
      <c r="BA7015" s="7"/>
      <c r="BI7015" s="7"/>
    </row>
    <row r="7016" spans="10:61" x14ac:dyDescent="0.2">
      <c r="J7016" s="7"/>
      <c r="K7016" s="7"/>
      <c r="L7016" s="7"/>
      <c r="M7016" s="7"/>
      <c r="N7016" s="7"/>
      <c r="W7016" s="7"/>
      <c r="X7016" s="7"/>
      <c r="Y7016" s="7"/>
      <c r="Z7016" s="7"/>
      <c r="AA7016" s="7"/>
      <c r="AB7016" s="7"/>
      <c r="AC7016" s="7"/>
      <c r="AD7016" s="7"/>
      <c r="AE7016" s="7"/>
      <c r="AF7016" s="7"/>
      <c r="AG7016" s="7"/>
      <c r="AH7016" s="7"/>
      <c r="AI7016" s="7"/>
      <c r="AJ7016" s="7"/>
      <c r="AK7016" s="7"/>
      <c r="AL7016" s="7"/>
      <c r="AR7016" s="7"/>
      <c r="AT7016" s="7"/>
      <c r="AV7016" s="7"/>
      <c r="AW7016" s="7"/>
      <c r="AX7016" s="7"/>
      <c r="AY7016" s="7"/>
      <c r="AZ7016" s="7"/>
      <c r="BA7016" s="7"/>
      <c r="BI7016" s="7"/>
    </row>
    <row r="7017" spans="10:61" x14ac:dyDescent="0.2">
      <c r="J7017" s="7"/>
      <c r="K7017" s="7"/>
      <c r="L7017" s="7"/>
      <c r="M7017" s="7"/>
      <c r="N7017" s="7"/>
      <c r="W7017" s="7"/>
      <c r="X7017" s="7"/>
      <c r="Y7017" s="7"/>
      <c r="Z7017" s="7"/>
      <c r="AA7017" s="7"/>
      <c r="AB7017" s="7"/>
      <c r="AC7017" s="7"/>
      <c r="AD7017" s="7"/>
      <c r="AE7017" s="7"/>
      <c r="AF7017" s="7"/>
      <c r="AG7017" s="7"/>
      <c r="AH7017" s="7"/>
      <c r="AI7017" s="7"/>
      <c r="AJ7017" s="7"/>
      <c r="AK7017" s="7"/>
      <c r="AL7017" s="7"/>
      <c r="AR7017" s="7"/>
      <c r="AT7017" s="7"/>
      <c r="AV7017" s="7"/>
      <c r="AW7017" s="7"/>
      <c r="AX7017" s="7"/>
      <c r="AY7017" s="7"/>
      <c r="AZ7017" s="7"/>
      <c r="BA7017" s="7"/>
      <c r="BI7017" s="7"/>
    </row>
    <row r="7018" spans="10:61" x14ac:dyDescent="0.2">
      <c r="J7018" s="7"/>
      <c r="K7018" s="7"/>
      <c r="L7018" s="7"/>
      <c r="M7018" s="7"/>
      <c r="N7018" s="7"/>
      <c r="W7018" s="7"/>
      <c r="X7018" s="7"/>
      <c r="Y7018" s="7"/>
      <c r="Z7018" s="7"/>
      <c r="AA7018" s="7"/>
      <c r="AB7018" s="7"/>
      <c r="AC7018" s="7"/>
      <c r="AD7018" s="7"/>
      <c r="AE7018" s="7"/>
      <c r="AF7018" s="7"/>
      <c r="AG7018" s="7"/>
      <c r="AH7018" s="7"/>
      <c r="AI7018" s="7"/>
      <c r="AJ7018" s="7"/>
      <c r="AK7018" s="7"/>
      <c r="AL7018" s="7"/>
      <c r="AR7018" s="7"/>
      <c r="AT7018" s="7"/>
      <c r="AV7018" s="7"/>
      <c r="AW7018" s="7"/>
      <c r="AX7018" s="7"/>
      <c r="AY7018" s="7"/>
      <c r="AZ7018" s="7"/>
      <c r="BA7018" s="7"/>
      <c r="BI7018" s="7"/>
    </row>
    <row r="7019" spans="10:61" x14ac:dyDescent="0.2">
      <c r="J7019" s="7"/>
      <c r="K7019" s="7"/>
      <c r="L7019" s="7"/>
      <c r="M7019" s="7"/>
      <c r="N7019" s="7"/>
      <c r="W7019" s="7"/>
      <c r="X7019" s="7"/>
      <c r="Y7019" s="7"/>
      <c r="Z7019" s="7"/>
      <c r="AA7019" s="7"/>
      <c r="AB7019" s="7"/>
      <c r="AC7019" s="7"/>
      <c r="AD7019" s="7"/>
      <c r="AE7019" s="7"/>
      <c r="AF7019" s="7"/>
      <c r="AG7019" s="7"/>
      <c r="AH7019" s="7"/>
      <c r="AI7019" s="7"/>
      <c r="AJ7019" s="7"/>
      <c r="AK7019" s="7"/>
      <c r="AL7019" s="7"/>
      <c r="AR7019" s="7"/>
      <c r="AT7019" s="7"/>
      <c r="AV7019" s="7"/>
      <c r="AW7019" s="7"/>
      <c r="AX7019" s="7"/>
      <c r="AY7019" s="7"/>
      <c r="AZ7019" s="7"/>
      <c r="BA7019" s="7"/>
      <c r="BI7019" s="7"/>
    </row>
    <row r="7020" spans="10:61" x14ac:dyDescent="0.2">
      <c r="J7020" s="7"/>
      <c r="K7020" s="7"/>
      <c r="L7020" s="7"/>
      <c r="M7020" s="7"/>
      <c r="N7020" s="7"/>
      <c r="W7020" s="7"/>
      <c r="X7020" s="7"/>
      <c r="Y7020" s="7"/>
      <c r="Z7020" s="7"/>
      <c r="AA7020" s="7"/>
      <c r="AB7020" s="7"/>
      <c r="AC7020" s="7"/>
      <c r="AD7020" s="7"/>
      <c r="AE7020" s="7"/>
      <c r="AF7020" s="7"/>
      <c r="AG7020" s="7"/>
      <c r="AH7020" s="7"/>
      <c r="AI7020" s="7"/>
      <c r="AJ7020" s="7"/>
      <c r="AK7020" s="7"/>
      <c r="AL7020" s="7"/>
      <c r="AR7020" s="7"/>
      <c r="AT7020" s="7"/>
      <c r="AV7020" s="7"/>
      <c r="AW7020" s="7"/>
      <c r="AX7020" s="7"/>
      <c r="AY7020" s="7"/>
      <c r="AZ7020" s="7"/>
      <c r="BA7020" s="7"/>
      <c r="BI7020" s="7"/>
    </row>
    <row r="7021" spans="10:61" x14ac:dyDescent="0.2">
      <c r="J7021" s="7"/>
      <c r="K7021" s="7"/>
      <c r="L7021" s="7"/>
      <c r="M7021" s="7"/>
      <c r="N7021" s="7"/>
      <c r="W7021" s="7"/>
      <c r="X7021" s="7"/>
      <c r="Y7021" s="7"/>
      <c r="Z7021" s="7"/>
      <c r="AA7021" s="7"/>
      <c r="AB7021" s="7"/>
      <c r="AC7021" s="7"/>
      <c r="AD7021" s="7"/>
      <c r="AE7021" s="7"/>
      <c r="AF7021" s="7"/>
      <c r="AG7021" s="7"/>
      <c r="AH7021" s="7"/>
      <c r="AI7021" s="7"/>
      <c r="AJ7021" s="7"/>
      <c r="AK7021" s="7"/>
      <c r="AL7021" s="7"/>
      <c r="AR7021" s="7"/>
      <c r="AT7021" s="7"/>
      <c r="AV7021" s="7"/>
      <c r="AW7021" s="7"/>
      <c r="AX7021" s="7"/>
      <c r="AY7021" s="7"/>
      <c r="AZ7021" s="7"/>
      <c r="BA7021" s="7"/>
      <c r="BI7021" s="7"/>
    </row>
    <row r="7022" spans="10:61" x14ac:dyDescent="0.2">
      <c r="J7022" s="7"/>
      <c r="K7022" s="7"/>
      <c r="L7022" s="7"/>
      <c r="M7022" s="7"/>
      <c r="N7022" s="7"/>
      <c r="W7022" s="7"/>
      <c r="X7022" s="7"/>
      <c r="Y7022" s="7"/>
      <c r="Z7022" s="7"/>
      <c r="AA7022" s="7"/>
      <c r="AB7022" s="7"/>
      <c r="AC7022" s="7"/>
      <c r="AD7022" s="7"/>
      <c r="AE7022" s="7"/>
      <c r="AF7022" s="7"/>
      <c r="AG7022" s="7"/>
      <c r="AH7022" s="7"/>
      <c r="AI7022" s="7"/>
      <c r="AJ7022" s="7"/>
      <c r="AK7022" s="7"/>
      <c r="AL7022" s="7"/>
      <c r="AR7022" s="7"/>
      <c r="AT7022" s="7"/>
      <c r="AV7022" s="7"/>
      <c r="AW7022" s="7"/>
      <c r="AX7022" s="7"/>
      <c r="AY7022" s="7"/>
      <c r="AZ7022" s="7"/>
      <c r="BA7022" s="7"/>
      <c r="BI7022" s="7"/>
    </row>
    <row r="7023" spans="10:61" x14ac:dyDescent="0.2">
      <c r="J7023" s="7"/>
      <c r="K7023" s="7"/>
      <c r="L7023" s="7"/>
      <c r="M7023" s="7"/>
      <c r="N7023" s="7"/>
      <c r="W7023" s="7"/>
      <c r="X7023" s="7"/>
      <c r="Y7023" s="7"/>
      <c r="Z7023" s="7"/>
      <c r="AA7023" s="7"/>
      <c r="AB7023" s="7"/>
      <c r="AC7023" s="7"/>
      <c r="AD7023" s="7"/>
      <c r="AE7023" s="7"/>
      <c r="AF7023" s="7"/>
      <c r="AG7023" s="7"/>
      <c r="AH7023" s="7"/>
      <c r="AI7023" s="7"/>
      <c r="AJ7023" s="7"/>
      <c r="AK7023" s="7"/>
      <c r="AL7023" s="7"/>
      <c r="AR7023" s="7"/>
      <c r="AT7023" s="7"/>
      <c r="AV7023" s="7"/>
      <c r="AW7023" s="7"/>
      <c r="AX7023" s="7"/>
      <c r="AY7023" s="7"/>
      <c r="AZ7023" s="7"/>
      <c r="BA7023" s="7"/>
      <c r="BI7023" s="7"/>
    </row>
    <row r="7024" spans="10:61" x14ac:dyDescent="0.2">
      <c r="J7024" s="7"/>
      <c r="K7024" s="7"/>
      <c r="L7024" s="7"/>
      <c r="M7024" s="7"/>
      <c r="N7024" s="7"/>
      <c r="W7024" s="7"/>
      <c r="X7024" s="7"/>
      <c r="Y7024" s="7"/>
      <c r="Z7024" s="7"/>
      <c r="AA7024" s="7"/>
      <c r="AB7024" s="7"/>
      <c r="AC7024" s="7"/>
      <c r="AD7024" s="7"/>
      <c r="AE7024" s="7"/>
      <c r="AF7024" s="7"/>
      <c r="AG7024" s="7"/>
      <c r="AH7024" s="7"/>
      <c r="AI7024" s="7"/>
      <c r="AJ7024" s="7"/>
      <c r="AK7024" s="7"/>
      <c r="AL7024" s="7"/>
      <c r="AR7024" s="7"/>
      <c r="AT7024" s="7"/>
      <c r="AV7024" s="7"/>
      <c r="AW7024" s="7"/>
      <c r="AX7024" s="7"/>
      <c r="AY7024" s="7"/>
      <c r="AZ7024" s="7"/>
      <c r="BA7024" s="7"/>
      <c r="BI7024" s="7"/>
    </row>
    <row r="7025" spans="10:61" x14ac:dyDescent="0.2">
      <c r="J7025" s="7"/>
      <c r="K7025" s="7"/>
      <c r="L7025" s="7"/>
      <c r="M7025" s="7"/>
      <c r="N7025" s="7"/>
      <c r="W7025" s="7"/>
      <c r="X7025" s="7"/>
      <c r="Y7025" s="7"/>
      <c r="Z7025" s="7"/>
      <c r="AA7025" s="7"/>
      <c r="AB7025" s="7"/>
      <c r="AC7025" s="7"/>
      <c r="AD7025" s="7"/>
      <c r="AE7025" s="7"/>
      <c r="AF7025" s="7"/>
      <c r="AG7025" s="7"/>
      <c r="AH7025" s="7"/>
      <c r="AI7025" s="7"/>
      <c r="AJ7025" s="7"/>
      <c r="AK7025" s="7"/>
      <c r="AL7025" s="7"/>
      <c r="AR7025" s="7"/>
      <c r="AT7025" s="7"/>
      <c r="AV7025" s="7"/>
      <c r="AW7025" s="7"/>
      <c r="AX7025" s="7"/>
      <c r="AY7025" s="7"/>
      <c r="AZ7025" s="7"/>
      <c r="BA7025" s="7"/>
      <c r="BI7025" s="7"/>
    </row>
    <row r="7026" spans="10:61" x14ac:dyDescent="0.2">
      <c r="J7026" s="7"/>
      <c r="K7026" s="7"/>
      <c r="L7026" s="7"/>
      <c r="M7026" s="7"/>
      <c r="N7026" s="7"/>
      <c r="W7026" s="7"/>
      <c r="X7026" s="7"/>
      <c r="Y7026" s="7"/>
      <c r="Z7026" s="7"/>
      <c r="AA7026" s="7"/>
      <c r="AB7026" s="7"/>
      <c r="AC7026" s="7"/>
      <c r="AD7026" s="7"/>
      <c r="AE7026" s="7"/>
      <c r="AF7026" s="7"/>
      <c r="AG7026" s="7"/>
      <c r="AH7026" s="7"/>
      <c r="AI7026" s="7"/>
      <c r="AJ7026" s="7"/>
      <c r="AK7026" s="7"/>
      <c r="AL7026" s="7"/>
      <c r="AR7026" s="7"/>
      <c r="AT7026" s="7"/>
      <c r="AV7026" s="7"/>
      <c r="AW7026" s="7"/>
      <c r="AX7026" s="7"/>
      <c r="AY7026" s="7"/>
      <c r="AZ7026" s="7"/>
      <c r="BA7026" s="7"/>
      <c r="BI7026" s="7"/>
    </row>
    <row r="7027" spans="10:61" x14ac:dyDescent="0.2">
      <c r="J7027" s="7"/>
      <c r="K7027" s="7"/>
      <c r="L7027" s="7"/>
      <c r="M7027" s="7"/>
      <c r="N7027" s="7"/>
      <c r="W7027" s="7"/>
      <c r="X7027" s="7"/>
      <c r="Y7027" s="7"/>
      <c r="Z7027" s="7"/>
      <c r="AA7027" s="7"/>
      <c r="AB7027" s="7"/>
      <c r="AC7027" s="7"/>
      <c r="AD7027" s="7"/>
      <c r="AE7027" s="7"/>
      <c r="AF7027" s="7"/>
      <c r="AG7027" s="7"/>
      <c r="AH7027" s="7"/>
      <c r="AI7027" s="7"/>
      <c r="AJ7027" s="7"/>
      <c r="AK7027" s="7"/>
      <c r="AL7027" s="7"/>
      <c r="AR7027" s="7"/>
      <c r="AT7027" s="7"/>
      <c r="AV7027" s="7"/>
      <c r="AW7027" s="7"/>
      <c r="AX7027" s="7"/>
      <c r="AY7027" s="7"/>
      <c r="AZ7027" s="7"/>
      <c r="BA7027" s="7"/>
      <c r="BI7027" s="7"/>
    </row>
    <row r="7028" spans="10:61" x14ac:dyDescent="0.2">
      <c r="J7028" s="7"/>
      <c r="K7028" s="7"/>
      <c r="L7028" s="7"/>
      <c r="M7028" s="7"/>
      <c r="N7028" s="7"/>
      <c r="W7028" s="7"/>
      <c r="X7028" s="7"/>
      <c r="Y7028" s="7"/>
      <c r="Z7028" s="7"/>
      <c r="AA7028" s="7"/>
      <c r="AB7028" s="7"/>
      <c r="AC7028" s="7"/>
      <c r="AD7028" s="7"/>
      <c r="AE7028" s="7"/>
      <c r="AF7028" s="7"/>
      <c r="AG7028" s="7"/>
      <c r="AH7028" s="7"/>
      <c r="AI7028" s="7"/>
      <c r="AJ7028" s="7"/>
      <c r="AK7028" s="7"/>
      <c r="AL7028" s="7"/>
      <c r="AR7028" s="7"/>
      <c r="AT7028" s="7"/>
      <c r="AV7028" s="7"/>
      <c r="AW7028" s="7"/>
      <c r="AX7028" s="7"/>
      <c r="AY7028" s="7"/>
      <c r="AZ7028" s="7"/>
      <c r="BA7028" s="7"/>
      <c r="BI7028" s="7"/>
    </row>
    <row r="7029" spans="10:61" x14ac:dyDescent="0.2">
      <c r="J7029" s="7"/>
      <c r="K7029" s="7"/>
      <c r="L7029" s="7"/>
      <c r="M7029" s="7"/>
      <c r="N7029" s="7"/>
      <c r="W7029" s="7"/>
      <c r="X7029" s="7"/>
      <c r="Y7029" s="7"/>
      <c r="Z7029" s="7"/>
      <c r="AA7029" s="7"/>
      <c r="AB7029" s="7"/>
      <c r="AC7029" s="7"/>
      <c r="AD7029" s="7"/>
      <c r="AE7029" s="7"/>
      <c r="AF7029" s="7"/>
      <c r="AG7029" s="7"/>
      <c r="AH7029" s="7"/>
      <c r="AI7029" s="7"/>
      <c r="AJ7029" s="7"/>
      <c r="AK7029" s="7"/>
      <c r="AL7029" s="7"/>
      <c r="AR7029" s="7"/>
      <c r="AT7029" s="7"/>
      <c r="AV7029" s="7"/>
      <c r="AW7029" s="7"/>
      <c r="AX7029" s="7"/>
      <c r="AY7029" s="7"/>
      <c r="AZ7029" s="7"/>
      <c r="BA7029" s="7"/>
      <c r="BI7029" s="7"/>
    </row>
    <row r="7030" spans="10:61" x14ac:dyDescent="0.2">
      <c r="J7030" s="7"/>
      <c r="K7030" s="7"/>
      <c r="L7030" s="7"/>
      <c r="M7030" s="7"/>
      <c r="N7030" s="7"/>
      <c r="W7030" s="7"/>
      <c r="X7030" s="7"/>
      <c r="Y7030" s="7"/>
      <c r="Z7030" s="7"/>
      <c r="AA7030" s="7"/>
      <c r="AB7030" s="7"/>
      <c r="AC7030" s="7"/>
      <c r="AD7030" s="7"/>
      <c r="AE7030" s="7"/>
      <c r="AF7030" s="7"/>
      <c r="AG7030" s="7"/>
      <c r="AH7030" s="7"/>
      <c r="AI7030" s="7"/>
      <c r="AJ7030" s="7"/>
      <c r="AK7030" s="7"/>
      <c r="AL7030" s="7"/>
      <c r="AR7030" s="7"/>
      <c r="AT7030" s="7"/>
      <c r="AV7030" s="7"/>
      <c r="AW7030" s="7"/>
      <c r="AX7030" s="7"/>
      <c r="AY7030" s="7"/>
      <c r="AZ7030" s="7"/>
      <c r="BA7030" s="7"/>
      <c r="BI7030" s="7"/>
    </row>
    <row r="7031" spans="10:61" x14ac:dyDescent="0.2">
      <c r="J7031" s="7"/>
      <c r="K7031" s="7"/>
      <c r="L7031" s="7"/>
      <c r="M7031" s="7"/>
      <c r="N7031" s="7"/>
      <c r="W7031" s="7"/>
      <c r="X7031" s="7"/>
      <c r="Y7031" s="7"/>
      <c r="Z7031" s="7"/>
      <c r="AA7031" s="7"/>
      <c r="AB7031" s="7"/>
      <c r="AC7031" s="7"/>
      <c r="AD7031" s="7"/>
      <c r="AE7031" s="7"/>
      <c r="AF7031" s="7"/>
      <c r="AG7031" s="7"/>
      <c r="AH7031" s="7"/>
      <c r="AI7031" s="7"/>
      <c r="AJ7031" s="7"/>
      <c r="AK7031" s="7"/>
      <c r="AL7031" s="7"/>
      <c r="AR7031" s="7"/>
      <c r="AT7031" s="7"/>
      <c r="AV7031" s="7"/>
      <c r="AW7031" s="7"/>
      <c r="AX7031" s="7"/>
      <c r="AY7031" s="7"/>
      <c r="AZ7031" s="7"/>
      <c r="BA7031" s="7"/>
      <c r="BI7031" s="7"/>
    </row>
    <row r="7032" spans="10:61" x14ac:dyDescent="0.2">
      <c r="J7032" s="7"/>
      <c r="K7032" s="7"/>
      <c r="L7032" s="7"/>
      <c r="M7032" s="7"/>
      <c r="N7032" s="7"/>
      <c r="W7032" s="7"/>
      <c r="X7032" s="7"/>
      <c r="Y7032" s="7"/>
      <c r="Z7032" s="7"/>
      <c r="AA7032" s="7"/>
      <c r="AB7032" s="7"/>
      <c r="AC7032" s="7"/>
      <c r="AD7032" s="7"/>
      <c r="AE7032" s="7"/>
      <c r="AF7032" s="7"/>
      <c r="AG7032" s="7"/>
      <c r="AH7032" s="7"/>
      <c r="AI7032" s="7"/>
      <c r="AJ7032" s="7"/>
      <c r="AK7032" s="7"/>
      <c r="AL7032" s="7"/>
      <c r="AR7032" s="7"/>
      <c r="AT7032" s="7"/>
      <c r="AV7032" s="7"/>
      <c r="AW7032" s="7"/>
      <c r="AX7032" s="7"/>
      <c r="AY7032" s="7"/>
      <c r="AZ7032" s="7"/>
      <c r="BA7032" s="7"/>
      <c r="BI7032" s="7"/>
    </row>
    <row r="7033" spans="10:61" x14ac:dyDescent="0.2">
      <c r="J7033" s="7"/>
      <c r="K7033" s="7"/>
      <c r="L7033" s="7"/>
      <c r="M7033" s="7"/>
      <c r="N7033" s="7"/>
      <c r="W7033" s="7"/>
      <c r="X7033" s="7"/>
      <c r="Y7033" s="7"/>
      <c r="Z7033" s="7"/>
      <c r="AA7033" s="7"/>
      <c r="AB7033" s="7"/>
      <c r="AC7033" s="7"/>
      <c r="AD7033" s="7"/>
      <c r="AE7033" s="7"/>
      <c r="AF7033" s="7"/>
      <c r="AG7033" s="7"/>
      <c r="AH7033" s="7"/>
      <c r="AI7033" s="7"/>
      <c r="AJ7033" s="7"/>
      <c r="AK7033" s="7"/>
      <c r="AL7033" s="7"/>
      <c r="AR7033" s="7"/>
      <c r="AT7033" s="7"/>
      <c r="AV7033" s="7"/>
      <c r="AW7033" s="7"/>
      <c r="AX7033" s="7"/>
      <c r="AY7033" s="7"/>
      <c r="AZ7033" s="7"/>
      <c r="BA7033" s="7"/>
      <c r="BI7033" s="7"/>
    </row>
    <row r="7034" spans="10:61" x14ac:dyDescent="0.2">
      <c r="J7034" s="7"/>
      <c r="K7034" s="7"/>
      <c r="L7034" s="7"/>
      <c r="M7034" s="7"/>
      <c r="N7034" s="7"/>
      <c r="W7034" s="7"/>
      <c r="X7034" s="7"/>
      <c r="Y7034" s="7"/>
      <c r="Z7034" s="7"/>
      <c r="AA7034" s="7"/>
      <c r="AB7034" s="7"/>
      <c r="AC7034" s="7"/>
      <c r="AD7034" s="7"/>
      <c r="AE7034" s="7"/>
      <c r="AF7034" s="7"/>
      <c r="AG7034" s="7"/>
      <c r="AH7034" s="7"/>
      <c r="AI7034" s="7"/>
      <c r="AJ7034" s="7"/>
      <c r="AK7034" s="7"/>
      <c r="AL7034" s="7"/>
      <c r="AR7034" s="7"/>
      <c r="AT7034" s="7"/>
      <c r="AV7034" s="7"/>
      <c r="AW7034" s="7"/>
      <c r="AX7034" s="7"/>
      <c r="AY7034" s="7"/>
      <c r="AZ7034" s="7"/>
      <c r="BA7034" s="7"/>
      <c r="BI7034" s="7"/>
    </row>
    <row r="7035" spans="10:61" x14ac:dyDescent="0.2">
      <c r="J7035" s="7"/>
      <c r="K7035" s="7"/>
      <c r="L7035" s="7"/>
      <c r="M7035" s="7"/>
      <c r="N7035" s="7"/>
      <c r="W7035" s="7"/>
      <c r="X7035" s="7"/>
      <c r="Y7035" s="7"/>
      <c r="Z7035" s="7"/>
      <c r="AA7035" s="7"/>
      <c r="AB7035" s="7"/>
      <c r="AC7035" s="7"/>
      <c r="AD7035" s="7"/>
      <c r="AE7035" s="7"/>
      <c r="AF7035" s="7"/>
      <c r="AG7035" s="7"/>
      <c r="AH7035" s="7"/>
      <c r="AI7035" s="7"/>
      <c r="AJ7035" s="7"/>
      <c r="AK7035" s="7"/>
      <c r="AL7035" s="7"/>
      <c r="AR7035" s="7"/>
      <c r="AT7035" s="7"/>
      <c r="AV7035" s="7"/>
      <c r="AW7035" s="7"/>
      <c r="AX7035" s="7"/>
      <c r="AY7035" s="7"/>
      <c r="AZ7035" s="7"/>
      <c r="BA7035" s="7"/>
      <c r="BI7035" s="7"/>
    </row>
    <row r="7036" spans="10:61" x14ac:dyDescent="0.2">
      <c r="J7036" s="7"/>
      <c r="K7036" s="7"/>
      <c r="L7036" s="7"/>
      <c r="M7036" s="7"/>
      <c r="N7036" s="7"/>
      <c r="W7036" s="7"/>
      <c r="X7036" s="7"/>
      <c r="Y7036" s="7"/>
      <c r="Z7036" s="7"/>
      <c r="AA7036" s="7"/>
      <c r="AB7036" s="7"/>
      <c r="AC7036" s="7"/>
      <c r="AD7036" s="7"/>
      <c r="AE7036" s="7"/>
      <c r="AF7036" s="7"/>
      <c r="AG7036" s="7"/>
      <c r="AH7036" s="7"/>
      <c r="AI7036" s="7"/>
      <c r="AJ7036" s="7"/>
      <c r="AK7036" s="7"/>
      <c r="AL7036" s="7"/>
      <c r="AR7036" s="7"/>
      <c r="AT7036" s="7"/>
      <c r="AV7036" s="7"/>
      <c r="AW7036" s="7"/>
      <c r="AX7036" s="7"/>
      <c r="AY7036" s="7"/>
      <c r="AZ7036" s="7"/>
      <c r="BA7036" s="7"/>
      <c r="BI7036" s="7"/>
    </row>
    <row r="7037" spans="10:61" x14ac:dyDescent="0.2">
      <c r="J7037" s="7"/>
      <c r="K7037" s="7"/>
      <c r="L7037" s="7"/>
      <c r="M7037" s="7"/>
      <c r="N7037" s="7"/>
      <c r="W7037" s="7"/>
      <c r="X7037" s="7"/>
      <c r="Y7037" s="7"/>
      <c r="Z7037" s="7"/>
      <c r="AA7037" s="7"/>
      <c r="AB7037" s="7"/>
      <c r="AC7037" s="7"/>
      <c r="AD7037" s="7"/>
      <c r="AE7037" s="7"/>
      <c r="AF7037" s="7"/>
      <c r="AG7037" s="7"/>
      <c r="AH7037" s="7"/>
      <c r="AI7037" s="7"/>
      <c r="AJ7037" s="7"/>
      <c r="AK7037" s="7"/>
      <c r="AL7037" s="7"/>
      <c r="AR7037" s="7"/>
      <c r="AT7037" s="7"/>
      <c r="AV7037" s="7"/>
      <c r="AW7037" s="7"/>
      <c r="AX7037" s="7"/>
      <c r="AY7037" s="7"/>
      <c r="AZ7037" s="7"/>
      <c r="BA7037" s="7"/>
      <c r="BI7037" s="7"/>
    </row>
    <row r="7038" spans="10:61" x14ac:dyDescent="0.2">
      <c r="J7038" s="7"/>
      <c r="K7038" s="7"/>
      <c r="L7038" s="7"/>
      <c r="M7038" s="7"/>
      <c r="N7038" s="7"/>
      <c r="W7038" s="7"/>
      <c r="X7038" s="7"/>
      <c r="Y7038" s="7"/>
      <c r="Z7038" s="7"/>
      <c r="AA7038" s="7"/>
      <c r="AB7038" s="7"/>
      <c r="AC7038" s="7"/>
      <c r="AD7038" s="7"/>
      <c r="AE7038" s="7"/>
      <c r="AF7038" s="7"/>
      <c r="AG7038" s="7"/>
      <c r="AH7038" s="7"/>
      <c r="AI7038" s="7"/>
      <c r="AJ7038" s="7"/>
      <c r="AK7038" s="7"/>
      <c r="AL7038" s="7"/>
      <c r="AR7038" s="7"/>
      <c r="AT7038" s="7"/>
      <c r="AV7038" s="7"/>
      <c r="AW7038" s="7"/>
      <c r="AX7038" s="7"/>
      <c r="AY7038" s="7"/>
      <c r="AZ7038" s="7"/>
      <c r="BA7038" s="7"/>
      <c r="BI7038" s="7"/>
    </row>
    <row r="7039" spans="10:61" x14ac:dyDescent="0.2">
      <c r="J7039" s="7"/>
      <c r="K7039" s="7"/>
      <c r="L7039" s="7"/>
      <c r="M7039" s="7"/>
      <c r="N7039" s="7"/>
      <c r="W7039" s="7"/>
      <c r="X7039" s="7"/>
      <c r="Y7039" s="7"/>
      <c r="Z7039" s="7"/>
      <c r="AA7039" s="7"/>
      <c r="AB7039" s="7"/>
      <c r="AC7039" s="7"/>
      <c r="AD7039" s="7"/>
      <c r="AE7039" s="7"/>
      <c r="AF7039" s="7"/>
      <c r="AG7039" s="7"/>
      <c r="AH7039" s="7"/>
      <c r="AI7039" s="7"/>
      <c r="AJ7039" s="7"/>
      <c r="AK7039" s="7"/>
      <c r="AL7039" s="7"/>
      <c r="AR7039" s="7"/>
      <c r="AT7039" s="7"/>
      <c r="AV7039" s="7"/>
      <c r="AW7039" s="7"/>
      <c r="AX7039" s="7"/>
      <c r="AY7039" s="7"/>
      <c r="AZ7039" s="7"/>
      <c r="BA7039" s="7"/>
      <c r="BI7039" s="7"/>
    </row>
    <row r="7040" spans="10:61" x14ac:dyDescent="0.2">
      <c r="J7040" s="7"/>
      <c r="K7040" s="7"/>
      <c r="L7040" s="7"/>
      <c r="M7040" s="7"/>
      <c r="N7040" s="7"/>
      <c r="W7040" s="7"/>
      <c r="X7040" s="7"/>
      <c r="Y7040" s="7"/>
      <c r="Z7040" s="7"/>
      <c r="AA7040" s="7"/>
      <c r="AB7040" s="7"/>
      <c r="AC7040" s="7"/>
      <c r="AD7040" s="7"/>
      <c r="AE7040" s="7"/>
      <c r="AF7040" s="7"/>
      <c r="AG7040" s="7"/>
      <c r="AH7040" s="7"/>
      <c r="AI7040" s="7"/>
      <c r="AJ7040" s="7"/>
      <c r="AK7040" s="7"/>
      <c r="AL7040" s="7"/>
      <c r="AR7040" s="7"/>
      <c r="AT7040" s="7"/>
      <c r="AV7040" s="7"/>
      <c r="AW7040" s="7"/>
      <c r="AX7040" s="7"/>
      <c r="AY7040" s="7"/>
      <c r="AZ7040" s="7"/>
      <c r="BA7040" s="7"/>
      <c r="BI7040" s="7"/>
    </row>
    <row r="7041" spans="10:61" x14ac:dyDescent="0.2">
      <c r="J7041" s="7"/>
      <c r="K7041" s="7"/>
      <c r="L7041" s="7"/>
      <c r="M7041" s="7"/>
      <c r="N7041" s="7"/>
      <c r="W7041" s="7"/>
      <c r="X7041" s="7"/>
      <c r="Y7041" s="7"/>
      <c r="Z7041" s="7"/>
      <c r="AA7041" s="7"/>
      <c r="AB7041" s="7"/>
      <c r="AC7041" s="7"/>
      <c r="AD7041" s="7"/>
      <c r="AE7041" s="7"/>
      <c r="AF7041" s="7"/>
      <c r="AG7041" s="7"/>
      <c r="AH7041" s="7"/>
      <c r="AI7041" s="7"/>
      <c r="AJ7041" s="7"/>
      <c r="AK7041" s="7"/>
      <c r="AL7041" s="7"/>
      <c r="AR7041" s="7"/>
      <c r="AT7041" s="7"/>
      <c r="AV7041" s="7"/>
      <c r="AW7041" s="7"/>
      <c r="AX7041" s="7"/>
      <c r="AY7041" s="7"/>
      <c r="AZ7041" s="7"/>
      <c r="BA7041" s="7"/>
      <c r="BI7041" s="7"/>
    </row>
    <row r="7042" spans="10:61" x14ac:dyDescent="0.2">
      <c r="J7042" s="7"/>
      <c r="K7042" s="7"/>
      <c r="L7042" s="7"/>
      <c r="M7042" s="7"/>
      <c r="N7042" s="7"/>
      <c r="W7042" s="7"/>
      <c r="X7042" s="7"/>
      <c r="Y7042" s="7"/>
      <c r="Z7042" s="7"/>
      <c r="AA7042" s="7"/>
      <c r="AB7042" s="7"/>
      <c r="AC7042" s="7"/>
      <c r="AD7042" s="7"/>
      <c r="AE7042" s="7"/>
      <c r="AF7042" s="7"/>
      <c r="AG7042" s="7"/>
      <c r="AH7042" s="7"/>
      <c r="AI7042" s="7"/>
      <c r="AJ7042" s="7"/>
      <c r="AK7042" s="7"/>
      <c r="AL7042" s="7"/>
      <c r="AR7042" s="7"/>
      <c r="AT7042" s="7"/>
      <c r="AV7042" s="7"/>
      <c r="AW7042" s="7"/>
      <c r="AX7042" s="7"/>
      <c r="AY7042" s="7"/>
      <c r="AZ7042" s="7"/>
      <c r="BA7042" s="7"/>
      <c r="BI7042" s="7"/>
    </row>
    <row r="7043" spans="10:61" x14ac:dyDescent="0.2">
      <c r="J7043" s="7"/>
      <c r="K7043" s="7"/>
      <c r="L7043" s="7"/>
      <c r="M7043" s="7"/>
      <c r="N7043" s="7"/>
      <c r="W7043" s="7"/>
      <c r="X7043" s="7"/>
      <c r="Y7043" s="7"/>
      <c r="Z7043" s="7"/>
      <c r="AA7043" s="7"/>
      <c r="AB7043" s="7"/>
      <c r="AC7043" s="7"/>
      <c r="AD7043" s="7"/>
      <c r="AE7043" s="7"/>
      <c r="AF7043" s="7"/>
      <c r="AG7043" s="7"/>
      <c r="AH7043" s="7"/>
      <c r="AI7043" s="7"/>
      <c r="AJ7043" s="7"/>
      <c r="AK7043" s="7"/>
      <c r="AL7043" s="7"/>
      <c r="AR7043" s="7"/>
      <c r="AT7043" s="7"/>
      <c r="AV7043" s="7"/>
      <c r="AW7043" s="7"/>
      <c r="AX7043" s="7"/>
      <c r="AY7043" s="7"/>
      <c r="AZ7043" s="7"/>
      <c r="BA7043" s="7"/>
      <c r="BI7043" s="7"/>
    </row>
    <row r="7044" spans="10:61" x14ac:dyDescent="0.2">
      <c r="J7044" s="7"/>
      <c r="K7044" s="7"/>
      <c r="L7044" s="7"/>
      <c r="M7044" s="7"/>
      <c r="N7044" s="7"/>
      <c r="W7044" s="7"/>
      <c r="X7044" s="7"/>
      <c r="Y7044" s="7"/>
      <c r="Z7044" s="7"/>
      <c r="AA7044" s="7"/>
      <c r="AB7044" s="7"/>
      <c r="AC7044" s="7"/>
      <c r="AD7044" s="7"/>
      <c r="AE7044" s="7"/>
      <c r="AF7044" s="7"/>
      <c r="AG7044" s="7"/>
      <c r="AH7044" s="7"/>
      <c r="AI7044" s="7"/>
      <c r="AJ7044" s="7"/>
      <c r="AK7044" s="7"/>
      <c r="AL7044" s="7"/>
      <c r="AR7044" s="7"/>
      <c r="AT7044" s="7"/>
      <c r="AV7044" s="7"/>
      <c r="AW7044" s="7"/>
      <c r="AX7044" s="7"/>
      <c r="AY7044" s="7"/>
      <c r="AZ7044" s="7"/>
      <c r="BA7044" s="7"/>
      <c r="BI7044" s="7"/>
    </row>
    <row r="7045" spans="10:61" x14ac:dyDescent="0.2">
      <c r="J7045" s="7"/>
      <c r="K7045" s="7"/>
      <c r="L7045" s="7"/>
      <c r="M7045" s="7"/>
      <c r="N7045" s="7"/>
      <c r="W7045" s="7"/>
      <c r="X7045" s="7"/>
      <c r="Y7045" s="7"/>
      <c r="Z7045" s="7"/>
      <c r="AA7045" s="7"/>
      <c r="AB7045" s="7"/>
      <c r="AC7045" s="7"/>
      <c r="AD7045" s="7"/>
      <c r="AE7045" s="7"/>
      <c r="AF7045" s="7"/>
      <c r="AG7045" s="7"/>
      <c r="AH7045" s="7"/>
      <c r="AI7045" s="7"/>
      <c r="AJ7045" s="7"/>
      <c r="AK7045" s="7"/>
      <c r="AL7045" s="7"/>
      <c r="AR7045" s="7"/>
      <c r="AT7045" s="7"/>
      <c r="AV7045" s="7"/>
      <c r="AW7045" s="7"/>
      <c r="AX7045" s="7"/>
      <c r="AY7045" s="7"/>
      <c r="AZ7045" s="7"/>
      <c r="BA7045" s="7"/>
      <c r="BI7045" s="7"/>
    </row>
    <row r="7046" spans="10:61" x14ac:dyDescent="0.2">
      <c r="J7046" s="7"/>
      <c r="K7046" s="7"/>
      <c r="L7046" s="7"/>
      <c r="M7046" s="7"/>
      <c r="N7046" s="7"/>
      <c r="W7046" s="7"/>
      <c r="X7046" s="7"/>
      <c r="Y7046" s="7"/>
      <c r="Z7046" s="7"/>
      <c r="AA7046" s="7"/>
      <c r="AB7046" s="7"/>
      <c r="AC7046" s="7"/>
      <c r="AD7046" s="7"/>
      <c r="AE7046" s="7"/>
      <c r="AF7046" s="7"/>
      <c r="AG7046" s="7"/>
      <c r="AH7046" s="7"/>
      <c r="AI7046" s="7"/>
      <c r="AJ7046" s="7"/>
      <c r="AK7046" s="7"/>
      <c r="AL7046" s="7"/>
      <c r="AR7046" s="7"/>
      <c r="AT7046" s="7"/>
      <c r="AV7046" s="7"/>
      <c r="AW7046" s="7"/>
      <c r="AX7046" s="7"/>
      <c r="AY7046" s="7"/>
      <c r="AZ7046" s="7"/>
      <c r="BA7046" s="7"/>
      <c r="BI7046" s="7"/>
    </row>
    <row r="7047" spans="10:61" x14ac:dyDescent="0.2">
      <c r="J7047" s="7"/>
      <c r="K7047" s="7"/>
      <c r="L7047" s="7"/>
      <c r="M7047" s="7"/>
      <c r="N7047" s="7"/>
      <c r="W7047" s="7"/>
      <c r="X7047" s="7"/>
      <c r="Y7047" s="7"/>
      <c r="Z7047" s="7"/>
      <c r="AA7047" s="7"/>
      <c r="AB7047" s="7"/>
      <c r="AC7047" s="7"/>
      <c r="AD7047" s="7"/>
      <c r="AE7047" s="7"/>
      <c r="AF7047" s="7"/>
      <c r="AG7047" s="7"/>
      <c r="AH7047" s="7"/>
      <c r="AI7047" s="7"/>
      <c r="AJ7047" s="7"/>
      <c r="AK7047" s="7"/>
      <c r="AL7047" s="7"/>
      <c r="AR7047" s="7"/>
      <c r="AT7047" s="7"/>
      <c r="AV7047" s="7"/>
      <c r="AW7047" s="7"/>
      <c r="AX7047" s="7"/>
      <c r="AY7047" s="7"/>
      <c r="AZ7047" s="7"/>
      <c r="BA7047" s="7"/>
      <c r="BI7047" s="7"/>
    </row>
    <row r="7048" spans="10:61" x14ac:dyDescent="0.2">
      <c r="J7048" s="7"/>
      <c r="K7048" s="7"/>
      <c r="L7048" s="7"/>
      <c r="M7048" s="7"/>
      <c r="N7048" s="7"/>
      <c r="W7048" s="7"/>
      <c r="X7048" s="7"/>
      <c r="Y7048" s="7"/>
      <c r="Z7048" s="7"/>
      <c r="AA7048" s="7"/>
      <c r="AB7048" s="7"/>
      <c r="AC7048" s="7"/>
      <c r="AD7048" s="7"/>
      <c r="AE7048" s="7"/>
      <c r="AF7048" s="7"/>
      <c r="AG7048" s="7"/>
      <c r="AH7048" s="7"/>
      <c r="AI7048" s="7"/>
      <c r="AJ7048" s="7"/>
      <c r="AK7048" s="7"/>
      <c r="AL7048" s="7"/>
      <c r="AR7048" s="7"/>
      <c r="AT7048" s="7"/>
      <c r="AV7048" s="7"/>
      <c r="AW7048" s="7"/>
      <c r="AX7048" s="7"/>
      <c r="AY7048" s="7"/>
      <c r="AZ7048" s="7"/>
      <c r="BA7048" s="7"/>
      <c r="BI7048" s="7"/>
    </row>
    <row r="7049" spans="10:61" x14ac:dyDescent="0.2">
      <c r="J7049" s="7"/>
      <c r="K7049" s="7"/>
      <c r="L7049" s="7"/>
      <c r="M7049" s="7"/>
      <c r="N7049" s="7"/>
      <c r="W7049" s="7"/>
      <c r="X7049" s="7"/>
      <c r="Y7049" s="7"/>
      <c r="Z7049" s="7"/>
      <c r="AA7049" s="7"/>
      <c r="AB7049" s="7"/>
      <c r="AC7049" s="7"/>
      <c r="AD7049" s="7"/>
      <c r="AE7049" s="7"/>
      <c r="AF7049" s="7"/>
      <c r="AG7049" s="7"/>
      <c r="AH7049" s="7"/>
      <c r="AI7049" s="7"/>
      <c r="AJ7049" s="7"/>
      <c r="AK7049" s="7"/>
      <c r="AL7049" s="7"/>
      <c r="AR7049" s="7"/>
      <c r="AT7049" s="7"/>
      <c r="AV7049" s="7"/>
      <c r="AW7049" s="7"/>
      <c r="AX7049" s="7"/>
      <c r="AY7049" s="7"/>
      <c r="AZ7049" s="7"/>
      <c r="BA7049" s="7"/>
      <c r="BI7049" s="7"/>
    </row>
    <row r="7050" spans="10:61" x14ac:dyDescent="0.2">
      <c r="J7050" s="7"/>
      <c r="K7050" s="7"/>
      <c r="L7050" s="7"/>
      <c r="M7050" s="7"/>
      <c r="N7050" s="7"/>
      <c r="W7050" s="7"/>
      <c r="X7050" s="7"/>
      <c r="Y7050" s="7"/>
      <c r="Z7050" s="7"/>
      <c r="AA7050" s="7"/>
      <c r="AB7050" s="7"/>
      <c r="AC7050" s="7"/>
      <c r="AD7050" s="7"/>
      <c r="AE7050" s="7"/>
      <c r="AF7050" s="7"/>
      <c r="AG7050" s="7"/>
      <c r="AH7050" s="7"/>
      <c r="AI7050" s="7"/>
      <c r="AJ7050" s="7"/>
      <c r="AK7050" s="7"/>
      <c r="AL7050" s="7"/>
      <c r="AR7050" s="7"/>
      <c r="AT7050" s="7"/>
      <c r="AV7050" s="7"/>
      <c r="AW7050" s="7"/>
      <c r="AX7050" s="7"/>
      <c r="AY7050" s="7"/>
      <c r="AZ7050" s="7"/>
      <c r="BA7050" s="7"/>
      <c r="BI7050" s="7"/>
    </row>
    <row r="7051" spans="10:61" x14ac:dyDescent="0.2">
      <c r="J7051" s="7"/>
      <c r="K7051" s="7"/>
      <c r="L7051" s="7"/>
      <c r="M7051" s="7"/>
      <c r="N7051" s="7"/>
      <c r="W7051" s="7"/>
      <c r="X7051" s="7"/>
      <c r="Y7051" s="7"/>
      <c r="Z7051" s="7"/>
      <c r="AA7051" s="7"/>
      <c r="AB7051" s="7"/>
      <c r="AC7051" s="7"/>
      <c r="AD7051" s="7"/>
      <c r="AE7051" s="7"/>
      <c r="AF7051" s="7"/>
      <c r="AG7051" s="7"/>
      <c r="AH7051" s="7"/>
      <c r="AI7051" s="7"/>
      <c r="AJ7051" s="7"/>
      <c r="AK7051" s="7"/>
      <c r="AL7051" s="7"/>
      <c r="AR7051" s="7"/>
      <c r="AT7051" s="7"/>
      <c r="AV7051" s="7"/>
      <c r="AW7051" s="7"/>
      <c r="AX7051" s="7"/>
      <c r="AY7051" s="7"/>
      <c r="AZ7051" s="7"/>
      <c r="BA7051" s="7"/>
      <c r="BI7051" s="7"/>
    </row>
    <row r="7052" spans="10:61" x14ac:dyDescent="0.2">
      <c r="J7052" s="7"/>
      <c r="K7052" s="7"/>
      <c r="L7052" s="7"/>
      <c r="M7052" s="7"/>
      <c r="N7052" s="7"/>
      <c r="W7052" s="7"/>
      <c r="X7052" s="7"/>
      <c r="Y7052" s="7"/>
      <c r="Z7052" s="7"/>
      <c r="AA7052" s="7"/>
      <c r="AB7052" s="7"/>
      <c r="AC7052" s="7"/>
      <c r="AD7052" s="7"/>
      <c r="AE7052" s="7"/>
      <c r="AF7052" s="7"/>
      <c r="AG7052" s="7"/>
      <c r="AH7052" s="7"/>
      <c r="AI7052" s="7"/>
      <c r="AJ7052" s="7"/>
      <c r="AK7052" s="7"/>
      <c r="AL7052" s="7"/>
      <c r="AR7052" s="7"/>
      <c r="AT7052" s="7"/>
      <c r="AV7052" s="7"/>
      <c r="AW7052" s="7"/>
      <c r="AX7052" s="7"/>
      <c r="AY7052" s="7"/>
      <c r="AZ7052" s="7"/>
      <c r="BA7052" s="7"/>
      <c r="BI7052" s="7"/>
    </row>
    <row r="7053" spans="10:61" x14ac:dyDescent="0.2">
      <c r="J7053" s="7"/>
      <c r="K7053" s="7"/>
      <c r="L7053" s="7"/>
      <c r="M7053" s="7"/>
      <c r="N7053" s="7"/>
      <c r="W7053" s="7"/>
      <c r="X7053" s="7"/>
      <c r="Y7053" s="7"/>
      <c r="Z7053" s="7"/>
      <c r="AA7053" s="7"/>
      <c r="AB7053" s="7"/>
      <c r="AC7053" s="7"/>
      <c r="AD7053" s="7"/>
      <c r="AE7053" s="7"/>
      <c r="AF7053" s="7"/>
      <c r="AG7053" s="7"/>
      <c r="AH7053" s="7"/>
      <c r="AI7053" s="7"/>
      <c r="AJ7053" s="7"/>
      <c r="AK7053" s="7"/>
      <c r="AL7053" s="7"/>
      <c r="AR7053" s="7"/>
      <c r="AT7053" s="7"/>
      <c r="AV7053" s="7"/>
      <c r="AW7053" s="7"/>
      <c r="AX7053" s="7"/>
      <c r="AY7053" s="7"/>
      <c r="AZ7053" s="7"/>
      <c r="BA7053" s="7"/>
      <c r="BI7053" s="7"/>
    </row>
    <row r="7054" spans="10:61" x14ac:dyDescent="0.2">
      <c r="J7054" s="7"/>
      <c r="K7054" s="7"/>
      <c r="L7054" s="7"/>
      <c r="M7054" s="7"/>
      <c r="N7054" s="7"/>
      <c r="W7054" s="7"/>
      <c r="X7054" s="7"/>
      <c r="Y7054" s="7"/>
      <c r="Z7054" s="7"/>
      <c r="AA7054" s="7"/>
      <c r="AB7054" s="7"/>
      <c r="AC7054" s="7"/>
      <c r="AD7054" s="7"/>
      <c r="AE7054" s="7"/>
      <c r="AF7054" s="7"/>
      <c r="AG7054" s="7"/>
      <c r="AH7054" s="7"/>
      <c r="AI7054" s="7"/>
      <c r="AJ7054" s="7"/>
      <c r="AK7054" s="7"/>
      <c r="AL7054" s="7"/>
      <c r="AR7054" s="7"/>
      <c r="AT7054" s="7"/>
      <c r="AV7054" s="7"/>
      <c r="AW7054" s="7"/>
      <c r="AX7054" s="7"/>
      <c r="AY7054" s="7"/>
      <c r="AZ7054" s="7"/>
      <c r="BA7054" s="7"/>
      <c r="BI7054" s="7"/>
    </row>
    <row r="7055" spans="10:61" x14ac:dyDescent="0.2">
      <c r="J7055" s="7"/>
      <c r="K7055" s="7"/>
      <c r="L7055" s="7"/>
      <c r="M7055" s="7"/>
      <c r="N7055" s="7"/>
      <c r="W7055" s="7"/>
      <c r="X7055" s="7"/>
      <c r="Y7055" s="7"/>
      <c r="Z7055" s="7"/>
      <c r="AA7055" s="7"/>
      <c r="AB7055" s="7"/>
      <c r="AC7055" s="7"/>
      <c r="AD7055" s="7"/>
      <c r="AE7055" s="7"/>
      <c r="AF7055" s="7"/>
      <c r="AG7055" s="7"/>
      <c r="AH7055" s="7"/>
      <c r="AI7055" s="7"/>
      <c r="AJ7055" s="7"/>
      <c r="AK7055" s="7"/>
      <c r="AL7055" s="7"/>
      <c r="AR7055" s="7"/>
      <c r="AT7055" s="7"/>
      <c r="AV7055" s="7"/>
      <c r="AW7055" s="7"/>
      <c r="AX7055" s="7"/>
      <c r="AY7055" s="7"/>
      <c r="AZ7055" s="7"/>
      <c r="BA7055" s="7"/>
      <c r="BI7055" s="7"/>
    </row>
    <row r="7056" spans="10:61" x14ac:dyDescent="0.2">
      <c r="J7056" s="7"/>
      <c r="K7056" s="7"/>
      <c r="L7056" s="7"/>
      <c r="M7056" s="7"/>
      <c r="N7056" s="7"/>
      <c r="W7056" s="7"/>
      <c r="X7056" s="7"/>
      <c r="Y7056" s="7"/>
      <c r="Z7056" s="7"/>
      <c r="AA7056" s="7"/>
      <c r="AB7056" s="7"/>
      <c r="AC7056" s="7"/>
      <c r="AD7056" s="7"/>
      <c r="AE7056" s="7"/>
      <c r="AF7056" s="7"/>
      <c r="AG7056" s="7"/>
      <c r="AH7056" s="7"/>
      <c r="AI7056" s="7"/>
      <c r="AJ7056" s="7"/>
      <c r="AK7056" s="7"/>
      <c r="AL7056" s="7"/>
      <c r="AR7056" s="7"/>
      <c r="AT7056" s="7"/>
      <c r="AV7056" s="7"/>
      <c r="AW7056" s="7"/>
      <c r="AX7056" s="7"/>
      <c r="AY7056" s="7"/>
      <c r="AZ7056" s="7"/>
      <c r="BA7056" s="7"/>
      <c r="BI7056" s="7"/>
    </row>
    <row r="7057" spans="10:61" x14ac:dyDescent="0.2">
      <c r="J7057" s="7"/>
      <c r="K7057" s="7"/>
      <c r="L7057" s="7"/>
      <c r="M7057" s="7"/>
      <c r="N7057" s="7"/>
      <c r="W7057" s="7"/>
      <c r="X7057" s="7"/>
      <c r="Y7057" s="7"/>
      <c r="Z7057" s="7"/>
      <c r="AA7057" s="7"/>
      <c r="AB7057" s="7"/>
      <c r="AC7057" s="7"/>
      <c r="AD7057" s="7"/>
      <c r="AE7057" s="7"/>
      <c r="AF7057" s="7"/>
      <c r="AG7057" s="7"/>
      <c r="AH7057" s="7"/>
      <c r="AI7057" s="7"/>
      <c r="AJ7057" s="7"/>
      <c r="AK7057" s="7"/>
      <c r="AL7057" s="7"/>
      <c r="AR7057" s="7"/>
      <c r="AT7057" s="7"/>
      <c r="AV7057" s="7"/>
      <c r="AW7057" s="7"/>
      <c r="AX7057" s="7"/>
      <c r="AY7057" s="7"/>
      <c r="AZ7057" s="7"/>
      <c r="BA7057" s="7"/>
      <c r="BI7057" s="7"/>
    </row>
    <row r="7058" spans="10:61" x14ac:dyDescent="0.2">
      <c r="J7058" s="7"/>
      <c r="K7058" s="7"/>
      <c r="L7058" s="7"/>
      <c r="M7058" s="7"/>
      <c r="N7058" s="7"/>
      <c r="W7058" s="7"/>
      <c r="X7058" s="7"/>
      <c r="Y7058" s="7"/>
      <c r="Z7058" s="7"/>
      <c r="AA7058" s="7"/>
      <c r="AB7058" s="7"/>
      <c r="AC7058" s="7"/>
      <c r="AD7058" s="7"/>
      <c r="AE7058" s="7"/>
      <c r="AF7058" s="7"/>
      <c r="AG7058" s="7"/>
      <c r="AH7058" s="7"/>
      <c r="AI7058" s="7"/>
      <c r="AJ7058" s="7"/>
      <c r="AK7058" s="7"/>
      <c r="AL7058" s="7"/>
      <c r="AR7058" s="7"/>
      <c r="AT7058" s="7"/>
      <c r="AV7058" s="7"/>
      <c r="AW7058" s="7"/>
      <c r="AX7058" s="7"/>
      <c r="AY7058" s="7"/>
      <c r="AZ7058" s="7"/>
      <c r="BA7058" s="7"/>
      <c r="BI7058" s="7"/>
    </row>
    <row r="7059" spans="10:61" x14ac:dyDescent="0.2">
      <c r="J7059" s="7"/>
      <c r="K7059" s="7"/>
      <c r="L7059" s="7"/>
      <c r="M7059" s="7"/>
      <c r="N7059" s="7"/>
      <c r="W7059" s="7"/>
      <c r="X7059" s="7"/>
      <c r="Y7059" s="7"/>
      <c r="Z7059" s="7"/>
      <c r="AA7059" s="7"/>
      <c r="AB7059" s="7"/>
      <c r="AC7059" s="7"/>
      <c r="AD7059" s="7"/>
      <c r="AE7059" s="7"/>
      <c r="AF7059" s="7"/>
      <c r="AG7059" s="7"/>
      <c r="AH7059" s="7"/>
      <c r="AI7059" s="7"/>
      <c r="AJ7059" s="7"/>
      <c r="AK7059" s="7"/>
      <c r="AL7059" s="7"/>
      <c r="AR7059" s="7"/>
      <c r="AT7059" s="7"/>
      <c r="AV7059" s="7"/>
      <c r="AW7059" s="7"/>
      <c r="AX7059" s="7"/>
      <c r="AY7059" s="7"/>
      <c r="AZ7059" s="7"/>
      <c r="BA7059" s="7"/>
      <c r="BI7059" s="7"/>
    </row>
    <row r="7060" spans="10:61" x14ac:dyDescent="0.2">
      <c r="J7060" s="7"/>
      <c r="K7060" s="7"/>
      <c r="L7060" s="7"/>
      <c r="M7060" s="7"/>
      <c r="N7060" s="7"/>
      <c r="W7060" s="7"/>
      <c r="X7060" s="7"/>
      <c r="Y7060" s="7"/>
      <c r="Z7060" s="7"/>
      <c r="AA7060" s="7"/>
      <c r="AB7060" s="7"/>
      <c r="AC7060" s="7"/>
      <c r="AD7060" s="7"/>
      <c r="AE7060" s="7"/>
      <c r="AF7060" s="7"/>
      <c r="AG7060" s="7"/>
      <c r="AH7060" s="7"/>
      <c r="AI7060" s="7"/>
      <c r="AJ7060" s="7"/>
      <c r="AK7060" s="7"/>
      <c r="AL7060" s="7"/>
      <c r="AR7060" s="7"/>
      <c r="AT7060" s="7"/>
      <c r="AV7060" s="7"/>
      <c r="AW7060" s="7"/>
      <c r="AX7060" s="7"/>
      <c r="AY7060" s="7"/>
      <c r="AZ7060" s="7"/>
      <c r="BA7060" s="7"/>
      <c r="BI7060" s="7"/>
    </row>
    <row r="7061" spans="10:61" x14ac:dyDescent="0.2">
      <c r="J7061" s="7"/>
      <c r="K7061" s="7"/>
      <c r="L7061" s="7"/>
      <c r="M7061" s="7"/>
      <c r="N7061" s="7"/>
      <c r="W7061" s="7"/>
      <c r="X7061" s="7"/>
      <c r="Y7061" s="7"/>
      <c r="Z7061" s="7"/>
      <c r="AA7061" s="7"/>
      <c r="AB7061" s="7"/>
      <c r="AC7061" s="7"/>
      <c r="AD7061" s="7"/>
      <c r="AE7061" s="7"/>
      <c r="AF7061" s="7"/>
      <c r="AG7061" s="7"/>
      <c r="AH7061" s="7"/>
      <c r="AI7061" s="7"/>
      <c r="AJ7061" s="7"/>
      <c r="AK7061" s="7"/>
      <c r="AL7061" s="7"/>
      <c r="AR7061" s="7"/>
      <c r="AT7061" s="7"/>
      <c r="AV7061" s="7"/>
      <c r="AW7061" s="7"/>
      <c r="AX7061" s="7"/>
      <c r="AY7061" s="7"/>
      <c r="AZ7061" s="7"/>
      <c r="BA7061" s="7"/>
      <c r="BI7061" s="7"/>
    </row>
    <row r="7062" spans="10:61" x14ac:dyDescent="0.2">
      <c r="J7062" s="7"/>
      <c r="K7062" s="7"/>
      <c r="L7062" s="7"/>
      <c r="M7062" s="7"/>
      <c r="N7062" s="7"/>
      <c r="W7062" s="7"/>
      <c r="X7062" s="7"/>
      <c r="Y7062" s="7"/>
      <c r="Z7062" s="7"/>
      <c r="AA7062" s="7"/>
      <c r="AB7062" s="7"/>
      <c r="AC7062" s="7"/>
      <c r="AD7062" s="7"/>
      <c r="AE7062" s="7"/>
      <c r="AF7062" s="7"/>
      <c r="AG7062" s="7"/>
      <c r="AH7062" s="7"/>
      <c r="AI7062" s="7"/>
      <c r="AJ7062" s="7"/>
      <c r="AK7062" s="7"/>
      <c r="AL7062" s="7"/>
      <c r="AR7062" s="7"/>
      <c r="AT7062" s="7"/>
      <c r="AV7062" s="7"/>
      <c r="AW7062" s="7"/>
      <c r="AX7062" s="7"/>
      <c r="AY7062" s="7"/>
      <c r="AZ7062" s="7"/>
      <c r="BA7062" s="7"/>
      <c r="BI7062" s="7"/>
    </row>
    <row r="7063" spans="10:61" x14ac:dyDescent="0.2">
      <c r="J7063" s="7"/>
      <c r="K7063" s="7"/>
      <c r="L7063" s="7"/>
      <c r="M7063" s="7"/>
      <c r="N7063" s="7"/>
      <c r="W7063" s="7"/>
      <c r="X7063" s="7"/>
      <c r="Y7063" s="7"/>
      <c r="Z7063" s="7"/>
      <c r="AA7063" s="7"/>
      <c r="AB7063" s="7"/>
      <c r="AC7063" s="7"/>
      <c r="AD7063" s="7"/>
      <c r="AE7063" s="7"/>
      <c r="AF7063" s="7"/>
      <c r="AG7063" s="7"/>
      <c r="AH7063" s="7"/>
      <c r="AI7063" s="7"/>
      <c r="AJ7063" s="7"/>
      <c r="AK7063" s="7"/>
      <c r="AL7063" s="7"/>
      <c r="AR7063" s="7"/>
      <c r="AT7063" s="7"/>
      <c r="AV7063" s="7"/>
      <c r="AW7063" s="7"/>
      <c r="AX7063" s="7"/>
      <c r="AY7063" s="7"/>
      <c r="AZ7063" s="7"/>
      <c r="BA7063" s="7"/>
      <c r="BI7063" s="7"/>
    </row>
    <row r="7064" spans="10:61" x14ac:dyDescent="0.2">
      <c r="J7064" s="7"/>
      <c r="K7064" s="7"/>
      <c r="L7064" s="7"/>
      <c r="M7064" s="7"/>
      <c r="N7064" s="7"/>
      <c r="W7064" s="7"/>
      <c r="X7064" s="7"/>
      <c r="Y7064" s="7"/>
      <c r="Z7064" s="7"/>
      <c r="AA7064" s="7"/>
      <c r="AB7064" s="7"/>
      <c r="AC7064" s="7"/>
      <c r="AD7064" s="7"/>
      <c r="AE7064" s="7"/>
      <c r="AF7064" s="7"/>
      <c r="AG7064" s="7"/>
      <c r="AH7064" s="7"/>
      <c r="AI7064" s="7"/>
      <c r="AJ7064" s="7"/>
      <c r="AK7064" s="7"/>
      <c r="AL7064" s="7"/>
      <c r="AR7064" s="7"/>
      <c r="AT7064" s="7"/>
      <c r="AV7064" s="7"/>
      <c r="AW7064" s="7"/>
      <c r="AX7064" s="7"/>
      <c r="AY7064" s="7"/>
      <c r="AZ7064" s="7"/>
      <c r="BA7064" s="7"/>
      <c r="BI7064" s="7"/>
    </row>
    <row r="7065" spans="10:61" x14ac:dyDescent="0.2">
      <c r="J7065" s="7"/>
      <c r="K7065" s="7"/>
      <c r="L7065" s="7"/>
      <c r="M7065" s="7"/>
      <c r="N7065" s="7"/>
      <c r="W7065" s="7"/>
      <c r="X7065" s="7"/>
      <c r="Y7065" s="7"/>
      <c r="Z7065" s="7"/>
      <c r="AA7065" s="7"/>
      <c r="AB7065" s="7"/>
      <c r="AC7065" s="7"/>
      <c r="AD7065" s="7"/>
      <c r="AE7065" s="7"/>
      <c r="AF7065" s="7"/>
      <c r="AG7065" s="7"/>
      <c r="AH7065" s="7"/>
      <c r="AI7065" s="7"/>
      <c r="AJ7065" s="7"/>
      <c r="AK7065" s="7"/>
      <c r="AL7065" s="7"/>
      <c r="AR7065" s="7"/>
      <c r="AT7065" s="7"/>
      <c r="AV7065" s="7"/>
      <c r="AW7065" s="7"/>
      <c r="AX7065" s="7"/>
      <c r="AY7065" s="7"/>
      <c r="AZ7065" s="7"/>
      <c r="BA7065" s="7"/>
      <c r="BI7065" s="7"/>
    </row>
    <row r="7066" spans="10:61" x14ac:dyDescent="0.2">
      <c r="J7066" s="7"/>
      <c r="K7066" s="7"/>
      <c r="L7066" s="7"/>
      <c r="M7066" s="7"/>
      <c r="N7066" s="7"/>
      <c r="W7066" s="7"/>
      <c r="X7066" s="7"/>
      <c r="Y7066" s="7"/>
      <c r="Z7066" s="7"/>
      <c r="AA7066" s="7"/>
      <c r="AB7066" s="7"/>
      <c r="AC7066" s="7"/>
      <c r="AD7066" s="7"/>
      <c r="AE7066" s="7"/>
      <c r="AF7066" s="7"/>
      <c r="AG7066" s="7"/>
      <c r="AH7066" s="7"/>
      <c r="AI7066" s="7"/>
      <c r="AJ7066" s="7"/>
      <c r="AK7066" s="7"/>
      <c r="AL7066" s="7"/>
      <c r="AR7066" s="7"/>
      <c r="AT7066" s="7"/>
      <c r="AV7066" s="7"/>
      <c r="AW7066" s="7"/>
      <c r="AX7066" s="7"/>
      <c r="AY7066" s="7"/>
      <c r="AZ7066" s="7"/>
      <c r="BA7066" s="7"/>
      <c r="BI7066" s="7"/>
    </row>
    <row r="7067" spans="10:61" x14ac:dyDescent="0.2">
      <c r="J7067" s="7"/>
      <c r="K7067" s="7"/>
      <c r="L7067" s="7"/>
      <c r="M7067" s="7"/>
      <c r="N7067" s="7"/>
      <c r="W7067" s="7"/>
      <c r="X7067" s="7"/>
      <c r="Y7067" s="7"/>
      <c r="Z7067" s="7"/>
      <c r="AA7067" s="7"/>
      <c r="AB7067" s="7"/>
      <c r="AC7067" s="7"/>
      <c r="AD7067" s="7"/>
      <c r="AE7067" s="7"/>
      <c r="AF7067" s="7"/>
      <c r="AG7067" s="7"/>
      <c r="AH7067" s="7"/>
      <c r="AI7067" s="7"/>
      <c r="AJ7067" s="7"/>
      <c r="AK7067" s="7"/>
      <c r="AL7067" s="7"/>
      <c r="AR7067" s="7"/>
      <c r="AT7067" s="7"/>
      <c r="AV7067" s="7"/>
      <c r="AW7067" s="7"/>
      <c r="AX7067" s="7"/>
      <c r="AY7067" s="7"/>
      <c r="AZ7067" s="7"/>
      <c r="BA7067" s="7"/>
      <c r="BI7067" s="7"/>
    </row>
    <row r="7068" spans="10:61" x14ac:dyDescent="0.2">
      <c r="J7068" s="7"/>
      <c r="K7068" s="7"/>
      <c r="L7068" s="7"/>
      <c r="M7068" s="7"/>
      <c r="N7068" s="7"/>
      <c r="W7068" s="7"/>
      <c r="X7068" s="7"/>
      <c r="Y7068" s="7"/>
      <c r="Z7068" s="7"/>
      <c r="AA7068" s="7"/>
      <c r="AB7068" s="7"/>
      <c r="AC7068" s="7"/>
      <c r="AD7068" s="7"/>
      <c r="AE7068" s="7"/>
      <c r="AF7068" s="7"/>
      <c r="AG7068" s="7"/>
      <c r="AH7068" s="7"/>
      <c r="AI7068" s="7"/>
      <c r="AJ7068" s="7"/>
      <c r="AK7068" s="7"/>
      <c r="AL7068" s="7"/>
      <c r="AR7068" s="7"/>
      <c r="AT7068" s="7"/>
      <c r="AV7068" s="7"/>
      <c r="AW7068" s="7"/>
      <c r="AX7068" s="7"/>
      <c r="AY7068" s="7"/>
      <c r="AZ7068" s="7"/>
      <c r="BA7068" s="7"/>
      <c r="BI7068" s="7"/>
    </row>
    <row r="7069" spans="10:61" x14ac:dyDescent="0.2">
      <c r="J7069" s="7"/>
      <c r="K7069" s="7"/>
      <c r="L7069" s="7"/>
      <c r="M7069" s="7"/>
      <c r="N7069" s="7"/>
      <c r="W7069" s="7"/>
      <c r="X7069" s="7"/>
      <c r="Y7069" s="7"/>
      <c r="Z7069" s="7"/>
      <c r="AA7069" s="7"/>
      <c r="AB7069" s="7"/>
      <c r="AC7069" s="7"/>
      <c r="AD7069" s="7"/>
      <c r="AE7069" s="7"/>
      <c r="AF7069" s="7"/>
      <c r="AG7069" s="7"/>
      <c r="AH7069" s="7"/>
      <c r="AI7069" s="7"/>
      <c r="AJ7069" s="7"/>
      <c r="AK7069" s="7"/>
      <c r="AL7069" s="7"/>
      <c r="AR7069" s="7"/>
      <c r="AT7069" s="7"/>
      <c r="AV7069" s="7"/>
      <c r="AW7069" s="7"/>
      <c r="AX7069" s="7"/>
      <c r="AY7069" s="7"/>
      <c r="AZ7069" s="7"/>
      <c r="BA7069" s="7"/>
      <c r="BI7069" s="7"/>
    </row>
    <row r="7070" spans="10:61" x14ac:dyDescent="0.2">
      <c r="J7070" s="7"/>
      <c r="K7070" s="7"/>
      <c r="L7070" s="7"/>
      <c r="M7070" s="7"/>
      <c r="N7070" s="7"/>
      <c r="W7070" s="7"/>
      <c r="X7070" s="7"/>
      <c r="Y7070" s="7"/>
      <c r="Z7070" s="7"/>
      <c r="AA7070" s="7"/>
      <c r="AB7070" s="7"/>
      <c r="AC7070" s="7"/>
      <c r="AD7070" s="7"/>
      <c r="AE7070" s="7"/>
      <c r="AF7070" s="7"/>
      <c r="AG7070" s="7"/>
      <c r="AH7070" s="7"/>
      <c r="AI7070" s="7"/>
      <c r="AJ7070" s="7"/>
      <c r="AK7070" s="7"/>
      <c r="AL7070" s="7"/>
      <c r="AR7070" s="7"/>
      <c r="AT7070" s="7"/>
      <c r="AV7070" s="7"/>
      <c r="AW7070" s="7"/>
      <c r="AX7070" s="7"/>
      <c r="AY7070" s="7"/>
      <c r="AZ7070" s="7"/>
      <c r="BA7070" s="7"/>
      <c r="BI7070" s="7"/>
    </row>
    <row r="7071" spans="10:61" x14ac:dyDescent="0.2">
      <c r="J7071" s="7"/>
      <c r="K7071" s="7"/>
      <c r="L7071" s="7"/>
      <c r="M7071" s="7"/>
      <c r="N7071" s="7"/>
      <c r="W7071" s="7"/>
      <c r="X7071" s="7"/>
      <c r="Y7071" s="7"/>
      <c r="Z7071" s="7"/>
      <c r="AA7071" s="7"/>
      <c r="AB7071" s="7"/>
      <c r="AC7071" s="7"/>
      <c r="AD7071" s="7"/>
      <c r="AE7071" s="7"/>
      <c r="AF7071" s="7"/>
      <c r="AG7071" s="7"/>
      <c r="AH7071" s="7"/>
      <c r="AI7071" s="7"/>
      <c r="AJ7071" s="7"/>
      <c r="AK7071" s="7"/>
      <c r="AL7071" s="7"/>
      <c r="AR7071" s="7"/>
      <c r="AT7071" s="7"/>
      <c r="AV7071" s="7"/>
      <c r="AW7071" s="7"/>
      <c r="AX7071" s="7"/>
      <c r="AY7071" s="7"/>
      <c r="AZ7071" s="7"/>
      <c r="BA7071" s="7"/>
      <c r="BI7071" s="7"/>
    </row>
    <row r="7072" spans="10:61" x14ac:dyDescent="0.2">
      <c r="J7072" s="7"/>
      <c r="K7072" s="7"/>
      <c r="L7072" s="7"/>
      <c r="M7072" s="7"/>
      <c r="N7072" s="7"/>
      <c r="W7072" s="7"/>
      <c r="X7072" s="7"/>
      <c r="Y7072" s="7"/>
      <c r="Z7072" s="7"/>
      <c r="AA7072" s="7"/>
      <c r="AB7072" s="7"/>
      <c r="AC7072" s="7"/>
      <c r="AD7072" s="7"/>
      <c r="AE7072" s="7"/>
      <c r="AF7072" s="7"/>
      <c r="AG7072" s="7"/>
      <c r="AH7072" s="7"/>
      <c r="AI7072" s="7"/>
      <c r="AJ7072" s="7"/>
      <c r="AK7072" s="7"/>
      <c r="AL7072" s="7"/>
      <c r="AR7072" s="7"/>
      <c r="AT7072" s="7"/>
      <c r="AV7072" s="7"/>
      <c r="AW7072" s="7"/>
      <c r="AX7072" s="7"/>
      <c r="AY7072" s="7"/>
      <c r="AZ7072" s="7"/>
      <c r="BA7072" s="7"/>
      <c r="BI7072" s="7"/>
    </row>
    <row r="7073" spans="10:61" x14ac:dyDescent="0.2">
      <c r="J7073" s="7"/>
      <c r="K7073" s="7"/>
      <c r="L7073" s="7"/>
      <c r="M7073" s="7"/>
      <c r="N7073" s="7"/>
      <c r="W7073" s="7"/>
      <c r="X7073" s="7"/>
      <c r="Y7073" s="7"/>
      <c r="Z7073" s="7"/>
      <c r="AA7073" s="7"/>
      <c r="AB7073" s="7"/>
      <c r="AC7073" s="7"/>
      <c r="AD7073" s="7"/>
      <c r="AE7073" s="7"/>
      <c r="AF7073" s="7"/>
      <c r="AG7073" s="7"/>
      <c r="AH7073" s="7"/>
      <c r="AI7073" s="7"/>
      <c r="AJ7073" s="7"/>
      <c r="AK7073" s="7"/>
      <c r="AL7073" s="7"/>
      <c r="AR7073" s="7"/>
      <c r="AT7073" s="7"/>
      <c r="AV7073" s="7"/>
      <c r="AW7073" s="7"/>
      <c r="AX7073" s="7"/>
      <c r="AY7073" s="7"/>
      <c r="AZ7073" s="7"/>
      <c r="BA7073" s="7"/>
      <c r="BI7073" s="7"/>
    </row>
    <row r="7074" spans="10:61" x14ac:dyDescent="0.2">
      <c r="J7074" s="7"/>
      <c r="K7074" s="7"/>
      <c r="L7074" s="7"/>
      <c r="M7074" s="7"/>
      <c r="N7074" s="7"/>
      <c r="W7074" s="7"/>
      <c r="X7074" s="7"/>
      <c r="Y7074" s="7"/>
      <c r="Z7074" s="7"/>
      <c r="AA7074" s="7"/>
      <c r="AB7074" s="7"/>
      <c r="AC7074" s="7"/>
      <c r="AD7074" s="7"/>
      <c r="AE7074" s="7"/>
      <c r="AF7074" s="7"/>
      <c r="AG7074" s="7"/>
      <c r="AH7074" s="7"/>
      <c r="AI7074" s="7"/>
      <c r="AJ7074" s="7"/>
      <c r="AK7074" s="7"/>
      <c r="AL7074" s="7"/>
      <c r="AR7074" s="7"/>
      <c r="AT7074" s="7"/>
      <c r="AV7074" s="7"/>
      <c r="AW7074" s="7"/>
      <c r="AX7074" s="7"/>
      <c r="AY7074" s="7"/>
      <c r="AZ7074" s="7"/>
      <c r="BA7074" s="7"/>
      <c r="BI7074" s="7"/>
    </row>
    <row r="7075" spans="10:61" x14ac:dyDescent="0.2">
      <c r="J7075" s="7"/>
      <c r="K7075" s="7"/>
      <c r="L7075" s="7"/>
      <c r="M7075" s="7"/>
      <c r="N7075" s="7"/>
      <c r="W7075" s="7"/>
      <c r="X7075" s="7"/>
      <c r="Y7075" s="7"/>
      <c r="Z7075" s="7"/>
      <c r="AA7075" s="7"/>
      <c r="AB7075" s="7"/>
      <c r="AC7075" s="7"/>
      <c r="AD7075" s="7"/>
      <c r="AE7075" s="7"/>
      <c r="AF7075" s="7"/>
      <c r="AG7075" s="7"/>
      <c r="AH7075" s="7"/>
      <c r="AI7075" s="7"/>
      <c r="AJ7075" s="7"/>
      <c r="AK7075" s="7"/>
      <c r="AL7075" s="7"/>
      <c r="AR7075" s="7"/>
      <c r="AT7075" s="7"/>
      <c r="AV7075" s="7"/>
      <c r="AW7075" s="7"/>
      <c r="AX7075" s="7"/>
      <c r="AY7075" s="7"/>
      <c r="AZ7075" s="7"/>
      <c r="BA7075" s="7"/>
      <c r="BI7075" s="7"/>
    </row>
    <row r="7076" spans="10:61" x14ac:dyDescent="0.2">
      <c r="J7076" s="7"/>
      <c r="K7076" s="7"/>
      <c r="L7076" s="7"/>
      <c r="M7076" s="7"/>
      <c r="N7076" s="7"/>
      <c r="W7076" s="7"/>
      <c r="X7076" s="7"/>
      <c r="Y7076" s="7"/>
      <c r="Z7076" s="7"/>
      <c r="AA7076" s="7"/>
      <c r="AB7076" s="7"/>
      <c r="AC7076" s="7"/>
      <c r="AD7076" s="7"/>
      <c r="AE7076" s="7"/>
      <c r="AF7076" s="7"/>
      <c r="AG7076" s="7"/>
      <c r="AH7076" s="7"/>
      <c r="AI7076" s="7"/>
      <c r="AJ7076" s="7"/>
      <c r="AK7076" s="7"/>
      <c r="AL7076" s="7"/>
      <c r="AR7076" s="7"/>
      <c r="AT7076" s="7"/>
      <c r="AV7076" s="7"/>
      <c r="AW7076" s="7"/>
      <c r="AX7076" s="7"/>
      <c r="AY7076" s="7"/>
      <c r="AZ7076" s="7"/>
      <c r="BA7076" s="7"/>
      <c r="BI7076" s="7"/>
    </row>
    <row r="7077" spans="10:61" x14ac:dyDescent="0.2">
      <c r="J7077" s="7"/>
      <c r="K7077" s="7"/>
      <c r="L7077" s="7"/>
      <c r="M7077" s="7"/>
      <c r="N7077" s="7"/>
      <c r="W7077" s="7"/>
      <c r="X7077" s="7"/>
      <c r="Y7077" s="7"/>
      <c r="Z7077" s="7"/>
      <c r="AA7077" s="7"/>
      <c r="AB7077" s="7"/>
      <c r="AC7077" s="7"/>
      <c r="AD7077" s="7"/>
      <c r="AE7077" s="7"/>
      <c r="AF7077" s="7"/>
      <c r="AG7077" s="7"/>
      <c r="AH7077" s="7"/>
      <c r="AI7077" s="7"/>
      <c r="AJ7077" s="7"/>
      <c r="AK7077" s="7"/>
      <c r="AL7077" s="7"/>
      <c r="AR7077" s="7"/>
      <c r="AT7077" s="7"/>
      <c r="AV7077" s="7"/>
      <c r="AW7077" s="7"/>
      <c r="AX7077" s="7"/>
      <c r="AY7077" s="7"/>
      <c r="AZ7077" s="7"/>
      <c r="BA7077" s="7"/>
      <c r="BI7077" s="7"/>
    </row>
    <row r="7078" spans="10:61" x14ac:dyDescent="0.2">
      <c r="J7078" s="7"/>
      <c r="K7078" s="7"/>
      <c r="L7078" s="7"/>
      <c r="M7078" s="7"/>
      <c r="N7078" s="7"/>
      <c r="W7078" s="7"/>
      <c r="X7078" s="7"/>
      <c r="Y7078" s="7"/>
      <c r="Z7078" s="7"/>
      <c r="AA7078" s="7"/>
      <c r="AB7078" s="7"/>
      <c r="AC7078" s="7"/>
      <c r="AD7078" s="7"/>
      <c r="AE7078" s="7"/>
      <c r="AF7078" s="7"/>
      <c r="AG7078" s="7"/>
      <c r="AH7078" s="7"/>
      <c r="AI7078" s="7"/>
      <c r="AJ7078" s="7"/>
      <c r="AK7078" s="7"/>
      <c r="AL7078" s="7"/>
      <c r="AR7078" s="7"/>
      <c r="AT7078" s="7"/>
      <c r="AV7078" s="7"/>
      <c r="AW7078" s="7"/>
      <c r="AX7078" s="7"/>
      <c r="AY7078" s="7"/>
      <c r="AZ7078" s="7"/>
      <c r="BA7078" s="7"/>
      <c r="BI7078" s="7"/>
    </row>
    <row r="7079" spans="10:61" x14ac:dyDescent="0.2">
      <c r="J7079" s="7"/>
      <c r="K7079" s="7"/>
      <c r="L7079" s="7"/>
      <c r="M7079" s="7"/>
      <c r="N7079" s="7"/>
      <c r="W7079" s="7"/>
      <c r="X7079" s="7"/>
      <c r="Y7079" s="7"/>
      <c r="Z7079" s="7"/>
      <c r="AA7079" s="7"/>
      <c r="AB7079" s="7"/>
      <c r="AC7079" s="7"/>
      <c r="AD7079" s="7"/>
      <c r="AE7079" s="7"/>
      <c r="AF7079" s="7"/>
      <c r="AG7079" s="7"/>
      <c r="AH7079" s="7"/>
      <c r="AI7079" s="7"/>
      <c r="AJ7079" s="7"/>
      <c r="AK7079" s="7"/>
      <c r="AL7079" s="7"/>
      <c r="AR7079" s="7"/>
      <c r="AT7079" s="7"/>
      <c r="AV7079" s="7"/>
      <c r="AW7079" s="7"/>
      <c r="AX7079" s="7"/>
      <c r="AY7079" s="7"/>
      <c r="AZ7079" s="7"/>
      <c r="BA7079" s="7"/>
      <c r="BI7079" s="7"/>
    </row>
    <row r="7080" spans="10:61" x14ac:dyDescent="0.2">
      <c r="J7080" s="7"/>
      <c r="K7080" s="7"/>
      <c r="L7080" s="7"/>
      <c r="M7080" s="7"/>
      <c r="N7080" s="7"/>
      <c r="W7080" s="7"/>
      <c r="X7080" s="7"/>
      <c r="Y7080" s="7"/>
      <c r="Z7080" s="7"/>
      <c r="AA7080" s="7"/>
      <c r="AB7080" s="7"/>
      <c r="AC7080" s="7"/>
      <c r="AD7080" s="7"/>
      <c r="AE7080" s="7"/>
      <c r="AF7080" s="7"/>
      <c r="AG7080" s="7"/>
      <c r="AH7080" s="7"/>
      <c r="AI7080" s="7"/>
      <c r="AJ7080" s="7"/>
      <c r="AK7080" s="7"/>
      <c r="AL7080" s="7"/>
      <c r="AR7080" s="7"/>
      <c r="AT7080" s="7"/>
      <c r="AV7080" s="7"/>
      <c r="AW7080" s="7"/>
      <c r="AX7080" s="7"/>
      <c r="AY7080" s="7"/>
      <c r="AZ7080" s="7"/>
      <c r="BA7080" s="7"/>
      <c r="BI7080" s="7"/>
    </row>
    <row r="7081" spans="10:61" x14ac:dyDescent="0.2">
      <c r="J7081" s="7"/>
      <c r="K7081" s="7"/>
      <c r="L7081" s="7"/>
      <c r="M7081" s="7"/>
      <c r="N7081" s="7"/>
      <c r="W7081" s="7"/>
      <c r="X7081" s="7"/>
      <c r="Y7081" s="7"/>
      <c r="Z7081" s="7"/>
      <c r="AA7081" s="7"/>
      <c r="AB7081" s="7"/>
      <c r="AC7081" s="7"/>
      <c r="AD7081" s="7"/>
      <c r="AE7081" s="7"/>
      <c r="AF7081" s="7"/>
      <c r="AG7081" s="7"/>
      <c r="AH7081" s="7"/>
      <c r="AI7081" s="7"/>
      <c r="AJ7081" s="7"/>
      <c r="AK7081" s="7"/>
      <c r="AL7081" s="7"/>
      <c r="AR7081" s="7"/>
      <c r="AT7081" s="7"/>
      <c r="AV7081" s="7"/>
      <c r="AW7081" s="7"/>
      <c r="AX7081" s="7"/>
      <c r="AY7081" s="7"/>
      <c r="AZ7081" s="7"/>
      <c r="BA7081" s="7"/>
      <c r="BI7081" s="7"/>
    </row>
    <row r="7082" spans="10:61" x14ac:dyDescent="0.2">
      <c r="J7082" s="7"/>
      <c r="K7082" s="7"/>
      <c r="L7082" s="7"/>
      <c r="M7082" s="7"/>
      <c r="N7082" s="7"/>
      <c r="W7082" s="7"/>
      <c r="X7082" s="7"/>
      <c r="Y7082" s="7"/>
      <c r="Z7082" s="7"/>
      <c r="AA7082" s="7"/>
      <c r="AB7082" s="7"/>
      <c r="AC7082" s="7"/>
      <c r="AD7082" s="7"/>
      <c r="AE7082" s="7"/>
      <c r="AF7082" s="7"/>
      <c r="AG7082" s="7"/>
      <c r="AH7082" s="7"/>
      <c r="AI7082" s="7"/>
      <c r="AJ7082" s="7"/>
      <c r="AK7082" s="7"/>
      <c r="AL7082" s="7"/>
      <c r="AR7082" s="7"/>
      <c r="AT7082" s="7"/>
      <c r="AV7082" s="7"/>
      <c r="AW7082" s="7"/>
      <c r="AX7082" s="7"/>
      <c r="AY7082" s="7"/>
      <c r="AZ7082" s="7"/>
      <c r="BA7082" s="7"/>
      <c r="BI7082" s="7"/>
    </row>
    <row r="7083" spans="10:61" x14ac:dyDescent="0.2">
      <c r="J7083" s="7"/>
      <c r="K7083" s="7"/>
      <c r="L7083" s="7"/>
      <c r="M7083" s="7"/>
      <c r="N7083" s="7"/>
      <c r="W7083" s="7"/>
      <c r="X7083" s="7"/>
      <c r="Y7083" s="7"/>
      <c r="Z7083" s="7"/>
      <c r="AA7083" s="7"/>
      <c r="AB7083" s="7"/>
      <c r="AC7083" s="7"/>
      <c r="AD7083" s="7"/>
      <c r="AE7083" s="7"/>
      <c r="AF7083" s="7"/>
      <c r="AG7083" s="7"/>
      <c r="AH7083" s="7"/>
      <c r="AI7083" s="7"/>
      <c r="AJ7083" s="7"/>
      <c r="AK7083" s="7"/>
      <c r="AL7083" s="7"/>
      <c r="AR7083" s="7"/>
      <c r="AT7083" s="7"/>
      <c r="AV7083" s="7"/>
      <c r="AW7083" s="7"/>
      <c r="AX7083" s="7"/>
      <c r="AY7083" s="7"/>
      <c r="AZ7083" s="7"/>
      <c r="BA7083" s="7"/>
      <c r="BI7083" s="7"/>
    </row>
    <row r="7084" spans="10:61" x14ac:dyDescent="0.2">
      <c r="J7084" s="7"/>
      <c r="K7084" s="7"/>
      <c r="L7084" s="7"/>
      <c r="M7084" s="7"/>
      <c r="N7084" s="7"/>
      <c r="W7084" s="7"/>
      <c r="X7084" s="7"/>
      <c r="Y7084" s="7"/>
      <c r="Z7084" s="7"/>
      <c r="AA7084" s="7"/>
      <c r="AB7084" s="7"/>
      <c r="AC7084" s="7"/>
      <c r="AD7084" s="7"/>
      <c r="AE7084" s="7"/>
      <c r="AF7084" s="7"/>
      <c r="AG7084" s="7"/>
      <c r="AH7084" s="7"/>
      <c r="AI7084" s="7"/>
      <c r="AJ7084" s="7"/>
      <c r="AK7084" s="7"/>
      <c r="AL7084" s="7"/>
      <c r="AR7084" s="7"/>
      <c r="AT7084" s="7"/>
      <c r="AV7084" s="7"/>
      <c r="AW7084" s="7"/>
      <c r="AX7084" s="7"/>
      <c r="AY7084" s="7"/>
      <c r="AZ7084" s="7"/>
      <c r="BA7084" s="7"/>
      <c r="BI7084" s="7"/>
    </row>
    <row r="7085" spans="10:61" x14ac:dyDescent="0.2">
      <c r="J7085" s="7"/>
      <c r="K7085" s="7"/>
      <c r="L7085" s="7"/>
      <c r="M7085" s="7"/>
      <c r="N7085" s="7"/>
      <c r="W7085" s="7"/>
      <c r="X7085" s="7"/>
      <c r="Y7085" s="7"/>
      <c r="Z7085" s="7"/>
      <c r="AA7085" s="7"/>
      <c r="AB7085" s="7"/>
      <c r="AC7085" s="7"/>
      <c r="AD7085" s="7"/>
      <c r="AE7085" s="7"/>
      <c r="AF7085" s="7"/>
      <c r="AG7085" s="7"/>
      <c r="AH7085" s="7"/>
      <c r="AI7085" s="7"/>
      <c r="AJ7085" s="7"/>
      <c r="AK7085" s="7"/>
      <c r="AL7085" s="7"/>
      <c r="AR7085" s="7"/>
      <c r="AT7085" s="7"/>
      <c r="AV7085" s="7"/>
      <c r="AW7085" s="7"/>
      <c r="AX7085" s="7"/>
      <c r="AY7085" s="7"/>
      <c r="AZ7085" s="7"/>
      <c r="BA7085" s="7"/>
      <c r="BI7085" s="7"/>
    </row>
    <row r="7086" spans="10:61" x14ac:dyDescent="0.2">
      <c r="J7086" s="7"/>
      <c r="K7086" s="7"/>
      <c r="L7086" s="7"/>
      <c r="M7086" s="7"/>
      <c r="N7086" s="7"/>
      <c r="W7086" s="7"/>
      <c r="X7086" s="7"/>
      <c r="Y7086" s="7"/>
      <c r="Z7086" s="7"/>
      <c r="AA7086" s="7"/>
      <c r="AB7086" s="7"/>
      <c r="AC7086" s="7"/>
      <c r="AD7086" s="7"/>
      <c r="AE7086" s="7"/>
      <c r="AF7086" s="7"/>
      <c r="AG7086" s="7"/>
      <c r="AH7086" s="7"/>
      <c r="AI7086" s="7"/>
      <c r="AJ7086" s="7"/>
      <c r="AK7086" s="7"/>
      <c r="AL7086" s="7"/>
      <c r="AR7086" s="7"/>
      <c r="AT7086" s="7"/>
      <c r="AV7086" s="7"/>
      <c r="AW7086" s="7"/>
      <c r="AX7086" s="7"/>
      <c r="AY7086" s="7"/>
      <c r="AZ7086" s="7"/>
      <c r="BA7086" s="7"/>
      <c r="BI7086" s="7"/>
    </row>
    <row r="7087" spans="10:61" x14ac:dyDescent="0.2">
      <c r="J7087" s="7"/>
      <c r="K7087" s="7"/>
      <c r="L7087" s="7"/>
      <c r="M7087" s="7"/>
      <c r="N7087" s="7"/>
      <c r="W7087" s="7"/>
      <c r="X7087" s="7"/>
      <c r="Y7087" s="7"/>
      <c r="Z7087" s="7"/>
      <c r="AA7087" s="7"/>
      <c r="AB7087" s="7"/>
      <c r="AC7087" s="7"/>
      <c r="AD7087" s="7"/>
      <c r="AE7087" s="7"/>
      <c r="AF7087" s="7"/>
      <c r="AG7087" s="7"/>
      <c r="AH7087" s="7"/>
      <c r="AI7087" s="7"/>
      <c r="AJ7087" s="7"/>
      <c r="AK7087" s="7"/>
      <c r="AL7087" s="7"/>
      <c r="AR7087" s="7"/>
      <c r="AT7087" s="7"/>
      <c r="AV7087" s="7"/>
      <c r="AW7087" s="7"/>
      <c r="AX7087" s="7"/>
      <c r="AY7087" s="7"/>
      <c r="AZ7087" s="7"/>
      <c r="BA7087" s="7"/>
      <c r="BI7087" s="7"/>
    </row>
    <row r="7088" spans="10:61" x14ac:dyDescent="0.2">
      <c r="J7088" s="7"/>
      <c r="K7088" s="7"/>
      <c r="L7088" s="7"/>
      <c r="M7088" s="7"/>
      <c r="N7088" s="7"/>
      <c r="W7088" s="7"/>
      <c r="X7088" s="7"/>
      <c r="Y7088" s="7"/>
      <c r="Z7088" s="7"/>
      <c r="AA7088" s="7"/>
      <c r="AB7088" s="7"/>
      <c r="AC7088" s="7"/>
      <c r="AD7088" s="7"/>
      <c r="AE7088" s="7"/>
      <c r="AF7088" s="7"/>
      <c r="AG7088" s="7"/>
      <c r="AH7088" s="7"/>
      <c r="AI7088" s="7"/>
      <c r="AJ7088" s="7"/>
      <c r="AK7088" s="7"/>
      <c r="AL7088" s="7"/>
      <c r="AR7088" s="7"/>
      <c r="AT7088" s="7"/>
      <c r="AV7088" s="7"/>
      <c r="AW7088" s="7"/>
      <c r="AX7088" s="7"/>
      <c r="AY7088" s="7"/>
      <c r="AZ7088" s="7"/>
      <c r="BA7088" s="7"/>
      <c r="BI7088" s="7"/>
    </row>
    <row r="7089" spans="10:61" x14ac:dyDescent="0.2">
      <c r="J7089" s="7"/>
      <c r="K7089" s="7"/>
      <c r="L7089" s="7"/>
      <c r="M7089" s="7"/>
      <c r="N7089" s="7"/>
      <c r="W7089" s="7"/>
      <c r="X7089" s="7"/>
      <c r="Y7089" s="7"/>
      <c r="Z7089" s="7"/>
      <c r="AA7089" s="7"/>
      <c r="AB7089" s="7"/>
      <c r="AC7089" s="7"/>
      <c r="AD7089" s="7"/>
      <c r="AE7089" s="7"/>
      <c r="AF7089" s="7"/>
      <c r="AG7089" s="7"/>
      <c r="AH7089" s="7"/>
      <c r="AI7089" s="7"/>
      <c r="AJ7089" s="7"/>
      <c r="AK7089" s="7"/>
      <c r="AL7089" s="7"/>
      <c r="AR7089" s="7"/>
      <c r="AT7089" s="7"/>
      <c r="AV7089" s="7"/>
      <c r="AW7089" s="7"/>
      <c r="AX7089" s="7"/>
      <c r="AY7089" s="7"/>
      <c r="AZ7089" s="7"/>
      <c r="BA7089" s="7"/>
      <c r="BI7089" s="7"/>
    </row>
    <row r="7090" spans="10:61" x14ac:dyDescent="0.2">
      <c r="J7090" s="7"/>
      <c r="K7090" s="7"/>
      <c r="L7090" s="7"/>
      <c r="M7090" s="7"/>
      <c r="N7090" s="7"/>
      <c r="W7090" s="7"/>
      <c r="X7090" s="7"/>
      <c r="Y7090" s="7"/>
      <c r="Z7090" s="7"/>
      <c r="AA7090" s="7"/>
      <c r="AB7090" s="7"/>
      <c r="AC7090" s="7"/>
      <c r="AD7090" s="7"/>
      <c r="AE7090" s="7"/>
      <c r="AF7090" s="7"/>
      <c r="AG7090" s="7"/>
      <c r="AH7090" s="7"/>
      <c r="AI7090" s="7"/>
      <c r="AJ7090" s="7"/>
      <c r="AK7090" s="7"/>
      <c r="AL7090" s="7"/>
      <c r="AR7090" s="7"/>
      <c r="AT7090" s="7"/>
      <c r="AV7090" s="7"/>
      <c r="AW7090" s="7"/>
      <c r="AX7090" s="7"/>
      <c r="AY7090" s="7"/>
      <c r="AZ7090" s="7"/>
      <c r="BA7090" s="7"/>
      <c r="BI7090" s="7"/>
    </row>
    <row r="7091" spans="10:61" x14ac:dyDescent="0.2">
      <c r="J7091" s="7"/>
      <c r="K7091" s="7"/>
      <c r="L7091" s="7"/>
      <c r="M7091" s="7"/>
      <c r="N7091" s="7"/>
      <c r="W7091" s="7"/>
      <c r="X7091" s="7"/>
      <c r="Y7091" s="7"/>
      <c r="Z7091" s="7"/>
      <c r="AA7091" s="7"/>
      <c r="AB7091" s="7"/>
      <c r="AC7091" s="7"/>
      <c r="AD7091" s="7"/>
      <c r="AE7091" s="7"/>
      <c r="AF7091" s="7"/>
      <c r="AG7091" s="7"/>
      <c r="AH7091" s="7"/>
      <c r="AI7091" s="7"/>
      <c r="AJ7091" s="7"/>
      <c r="AK7091" s="7"/>
      <c r="AL7091" s="7"/>
      <c r="AR7091" s="7"/>
      <c r="AT7091" s="7"/>
      <c r="AV7091" s="7"/>
      <c r="AW7091" s="7"/>
      <c r="AX7091" s="7"/>
      <c r="AY7091" s="7"/>
      <c r="AZ7091" s="7"/>
      <c r="BA7091" s="7"/>
      <c r="BI7091" s="7"/>
    </row>
    <row r="7092" spans="10:61" x14ac:dyDescent="0.2">
      <c r="J7092" s="7"/>
      <c r="K7092" s="7"/>
      <c r="L7092" s="7"/>
      <c r="M7092" s="7"/>
      <c r="N7092" s="7"/>
      <c r="W7092" s="7"/>
      <c r="X7092" s="7"/>
      <c r="Y7092" s="7"/>
      <c r="Z7092" s="7"/>
      <c r="AA7092" s="7"/>
      <c r="AB7092" s="7"/>
      <c r="AC7092" s="7"/>
      <c r="AD7092" s="7"/>
      <c r="AE7092" s="7"/>
      <c r="AF7092" s="7"/>
      <c r="AG7092" s="7"/>
      <c r="AH7092" s="7"/>
      <c r="AI7092" s="7"/>
      <c r="AJ7092" s="7"/>
      <c r="AK7092" s="7"/>
      <c r="AL7092" s="7"/>
      <c r="AR7092" s="7"/>
      <c r="AT7092" s="7"/>
      <c r="AV7092" s="7"/>
      <c r="AW7092" s="7"/>
      <c r="AX7092" s="7"/>
      <c r="AY7092" s="7"/>
      <c r="AZ7092" s="7"/>
      <c r="BA7092" s="7"/>
      <c r="BI7092" s="7"/>
    </row>
    <row r="7093" spans="10:61" x14ac:dyDescent="0.2">
      <c r="J7093" s="7"/>
      <c r="K7093" s="7"/>
      <c r="L7093" s="7"/>
      <c r="M7093" s="7"/>
      <c r="N7093" s="7"/>
      <c r="W7093" s="7"/>
      <c r="X7093" s="7"/>
      <c r="Y7093" s="7"/>
      <c r="Z7093" s="7"/>
      <c r="AA7093" s="7"/>
      <c r="AB7093" s="7"/>
      <c r="AC7093" s="7"/>
      <c r="AD7093" s="7"/>
      <c r="AE7093" s="7"/>
      <c r="AF7093" s="7"/>
      <c r="AG7093" s="7"/>
      <c r="AH7093" s="7"/>
      <c r="AI7093" s="7"/>
      <c r="AJ7093" s="7"/>
      <c r="AK7093" s="7"/>
      <c r="AL7093" s="7"/>
      <c r="AR7093" s="7"/>
      <c r="AT7093" s="7"/>
      <c r="AV7093" s="7"/>
      <c r="AW7093" s="7"/>
      <c r="AX7093" s="7"/>
      <c r="AY7093" s="7"/>
      <c r="AZ7093" s="7"/>
      <c r="BA7093" s="7"/>
      <c r="BI7093" s="7"/>
    </row>
    <row r="7094" spans="10:61" x14ac:dyDescent="0.2">
      <c r="J7094" s="7"/>
      <c r="K7094" s="7"/>
      <c r="L7094" s="7"/>
      <c r="M7094" s="7"/>
      <c r="N7094" s="7"/>
      <c r="W7094" s="7"/>
      <c r="X7094" s="7"/>
      <c r="Y7094" s="7"/>
      <c r="Z7094" s="7"/>
      <c r="AA7094" s="7"/>
      <c r="AB7094" s="7"/>
      <c r="AC7094" s="7"/>
      <c r="AD7094" s="7"/>
      <c r="AE7094" s="7"/>
      <c r="AF7094" s="7"/>
      <c r="AG7094" s="7"/>
      <c r="AH7094" s="7"/>
      <c r="AI7094" s="7"/>
      <c r="AJ7094" s="7"/>
      <c r="AK7094" s="7"/>
      <c r="AL7094" s="7"/>
      <c r="AR7094" s="7"/>
      <c r="AT7094" s="7"/>
      <c r="AV7094" s="7"/>
      <c r="AW7094" s="7"/>
      <c r="AX7094" s="7"/>
      <c r="AY7094" s="7"/>
      <c r="AZ7094" s="7"/>
      <c r="BA7094" s="7"/>
      <c r="BI7094" s="7"/>
    </row>
    <row r="7095" spans="10:61" x14ac:dyDescent="0.2">
      <c r="J7095" s="7"/>
      <c r="K7095" s="7"/>
      <c r="L7095" s="7"/>
      <c r="M7095" s="7"/>
      <c r="N7095" s="7"/>
      <c r="W7095" s="7"/>
      <c r="X7095" s="7"/>
      <c r="Y7095" s="7"/>
      <c r="Z7095" s="7"/>
      <c r="AA7095" s="7"/>
      <c r="AB7095" s="7"/>
      <c r="AC7095" s="7"/>
      <c r="AD7095" s="7"/>
      <c r="AE7095" s="7"/>
      <c r="AF7095" s="7"/>
      <c r="AG7095" s="7"/>
      <c r="AH7095" s="7"/>
      <c r="AI7095" s="7"/>
      <c r="AJ7095" s="7"/>
      <c r="AK7095" s="7"/>
      <c r="AL7095" s="7"/>
      <c r="AR7095" s="7"/>
      <c r="AT7095" s="7"/>
      <c r="AV7095" s="7"/>
      <c r="AW7095" s="7"/>
      <c r="AX7095" s="7"/>
      <c r="AY7095" s="7"/>
      <c r="AZ7095" s="7"/>
      <c r="BA7095" s="7"/>
      <c r="BI7095" s="7"/>
    </row>
    <row r="7096" spans="10:61" x14ac:dyDescent="0.2">
      <c r="J7096" s="7"/>
      <c r="K7096" s="7"/>
      <c r="L7096" s="7"/>
      <c r="M7096" s="7"/>
      <c r="N7096" s="7"/>
      <c r="W7096" s="7"/>
      <c r="X7096" s="7"/>
      <c r="Y7096" s="7"/>
      <c r="Z7096" s="7"/>
      <c r="AA7096" s="7"/>
      <c r="AB7096" s="7"/>
      <c r="AC7096" s="7"/>
      <c r="AD7096" s="7"/>
      <c r="AE7096" s="7"/>
      <c r="AF7096" s="7"/>
      <c r="AG7096" s="7"/>
      <c r="AH7096" s="7"/>
      <c r="AI7096" s="7"/>
      <c r="AJ7096" s="7"/>
      <c r="AK7096" s="7"/>
      <c r="AL7096" s="7"/>
      <c r="AR7096" s="7"/>
      <c r="AT7096" s="7"/>
      <c r="AV7096" s="7"/>
      <c r="AW7096" s="7"/>
      <c r="AX7096" s="7"/>
      <c r="AY7096" s="7"/>
      <c r="AZ7096" s="7"/>
      <c r="BA7096" s="7"/>
      <c r="BI7096" s="7"/>
    </row>
    <row r="7097" spans="10:61" x14ac:dyDescent="0.2">
      <c r="J7097" s="7"/>
      <c r="K7097" s="7"/>
      <c r="L7097" s="7"/>
      <c r="M7097" s="7"/>
      <c r="N7097" s="7"/>
      <c r="W7097" s="7"/>
      <c r="X7097" s="7"/>
      <c r="Y7097" s="7"/>
      <c r="Z7097" s="7"/>
      <c r="AA7097" s="7"/>
      <c r="AB7097" s="7"/>
      <c r="AC7097" s="7"/>
      <c r="AD7097" s="7"/>
      <c r="AE7097" s="7"/>
      <c r="AF7097" s="7"/>
      <c r="AG7097" s="7"/>
      <c r="AH7097" s="7"/>
      <c r="AI7097" s="7"/>
      <c r="AJ7097" s="7"/>
      <c r="AK7097" s="7"/>
      <c r="AL7097" s="7"/>
      <c r="AR7097" s="7"/>
      <c r="AT7097" s="7"/>
      <c r="AV7097" s="7"/>
      <c r="AW7097" s="7"/>
      <c r="AX7097" s="7"/>
      <c r="AY7097" s="7"/>
      <c r="AZ7097" s="7"/>
      <c r="BA7097" s="7"/>
      <c r="BI7097" s="7"/>
    </row>
    <row r="7098" spans="10:61" x14ac:dyDescent="0.2">
      <c r="J7098" s="7"/>
      <c r="K7098" s="7"/>
      <c r="L7098" s="7"/>
      <c r="M7098" s="7"/>
      <c r="N7098" s="7"/>
      <c r="W7098" s="7"/>
      <c r="X7098" s="7"/>
      <c r="Y7098" s="7"/>
      <c r="Z7098" s="7"/>
      <c r="AA7098" s="7"/>
      <c r="AB7098" s="7"/>
      <c r="AC7098" s="7"/>
      <c r="AD7098" s="7"/>
      <c r="AE7098" s="7"/>
      <c r="AF7098" s="7"/>
      <c r="AG7098" s="7"/>
      <c r="AH7098" s="7"/>
      <c r="AI7098" s="7"/>
      <c r="AJ7098" s="7"/>
      <c r="AK7098" s="7"/>
      <c r="AL7098" s="7"/>
      <c r="AR7098" s="7"/>
      <c r="AT7098" s="7"/>
      <c r="AV7098" s="7"/>
      <c r="AW7098" s="7"/>
      <c r="AX7098" s="7"/>
      <c r="AY7098" s="7"/>
      <c r="AZ7098" s="7"/>
      <c r="BA7098" s="7"/>
      <c r="BI7098" s="7"/>
    </row>
    <row r="7099" spans="10:61" x14ac:dyDescent="0.2">
      <c r="J7099" s="7"/>
      <c r="K7099" s="7"/>
      <c r="L7099" s="7"/>
      <c r="M7099" s="7"/>
      <c r="N7099" s="7"/>
      <c r="W7099" s="7"/>
      <c r="X7099" s="7"/>
      <c r="Y7099" s="7"/>
      <c r="Z7099" s="7"/>
      <c r="AA7099" s="7"/>
      <c r="AB7099" s="7"/>
      <c r="AC7099" s="7"/>
      <c r="AD7099" s="7"/>
      <c r="AE7099" s="7"/>
      <c r="AF7099" s="7"/>
      <c r="AG7099" s="7"/>
      <c r="AH7099" s="7"/>
      <c r="AI7099" s="7"/>
      <c r="AJ7099" s="7"/>
      <c r="AK7099" s="7"/>
      <c r="AL7099" s="7"/>
      <c r="AR7099" s="7"/>
      <c r="AT7099" s="7"/>
      <c r="AV7099" s="7"/>
      <c r="AW7099" s="7"/>
      <c r="AX7099" s="7"/>
      <c r="AY7099" s="7"/>
      <c r="AZ7099" s="7"/>
      <c r="BA7099" s="7"/>
      <c r="BI7099" s="7"/>
    </row>
    <row r="7100" spans="10:61" x14ac:dyDescent="0.2">
      <c r="J7100" s="7"/>
      <c r="K7100" s="7"/>
      <c r="L7100" s="7"/>
      <c r="M7100" s="7"/>
      <c r="N7100" s="7"/>
      <c r="W7100" s="7"/>
      <c r="X7100" s="7"/>
      <c r="Y7100" s="7"/>
      <c r="Z7100" s="7"/>
      <c r="AA7100" s="7"/>
      <c r="AB7100" s="7"/>
      <c r="AC7100" s="7"/>
      <c r="AD7100" s="7"/>
      <c r="AE7100" s="7"/>
      <c r="AF7100" s="7"/>
      <c r="AG7100" s="7"/>
      <c r="AH7100" s="7"/>
      <c r="AI7100" s="7"/>
      <c r="AJ7100" s="7"/>
      <c r="AK7100" s="7"/>
      <c r="AL7100" s="7"/>
      <c r="AR7100" s="7"/>
      <c r="AT7100" s="7"/>
      <c r="AV7100" s="7"/>
      <c r="AW7100" s="7"/>
      <c r="AX7100" s="7"/>
      <c r="AY7100" s="7"/>
      <c r="AZ7100" s="7"/>
      <c r="BA7100" s="7"/>
      <c r="BI7100" s="7"/>
    </row>
    <row r="7101" spans="10:61" x14ac:dyDescent="0.2">
      <c r="J7101" s="7"/>
      <c r="K7101" s="7"/>
      <c r="L7101" s="7"/>
      <c r="M7101" s="7"/>
      <c r="N7101" s="7"/>
      <c r="W7101" s="7"/>
      <c r="X7101" s="7"/>
      <c r="Y7101" s="7"/>
      <c r="Z7101" s="7"/>
      <c r="AA7101" s="7"/>
      <c r="AB7101" s="7"/>
      <c r="AC7101" s="7"/>
      <c r="AD7101" s="7"/>
      <c r="AE7101" s="7"/>
      <c r="AF7101" s="7"/>
      <c r="AG7101" s="7"/>
      <c r="AH7101" s="7"/>
      <c r="AI7101" s="7"/>
      <c r="AJ7101" s="7"/>
      <c r="AK7101" s="7"/>
      <c r="AL7101" s="7"/>
      <c r="AR7101" s="7"/>
      <c r="AT7101" s="7"/>
      <c r="AV7101" s="7"/>
      <c r="AW7101" s="7"/>
      <c r="AX7101" s="7"/>
      <c r="AY7101" s="7"/>
      <c r="AZ7101" s="7"/>
      <c r="BA7101" s="7"/>
      <c r="BI7101" s="7"/>
    </row>
    <row r="7102" spans="10:61" x14ac:dyDescent="0.2">
      <c r="J7102" s="7"/>
      <c r="K7102" s="7"/>
      <c r="L7102" s="7"/>
      <c r="M7102" s="7"/>
      <c r="N7102" s="7"/>
      <c r="W7102" s="7"/>
      <c r="X7102" s="7"/>
      <c r="Y7102" s="7"/>
      <c r="Z7102" s="7"/>
      <c r="AA7102" s="7"/>
      <c r="AB7102" s="7"/>
      <c r="AC7102" s="7"/>
      <c r="AD7102" s="7"/>
      <c r="AE7102" s="7"/>
      <c r="AF7102" s="7"/>
      <c r="AG7102" s="7"/>
      <c r="AH7102" s="7"/>
      <c r="AI7102" s="7"/>
      <c r="AJ7102" s="7"/>
      <c r="AK7102" s="7"/>
      <c r="AL7102" s="7"/>
      <c r="AR7102" s="7"/>
      <c r="AT7102" s="7"/>
      <c r="AV7102" s="7"/>
      <c r="AW7102" s="7"/>
      <c r="AX7102" s="7"/>
      <c r="AY7102" s="7"/>
      <c r="AZ7102" s="7"/>
      <c r="BA7102" s="7"/>
      <c r="BI7102" s="7"/>
    </row>
    <row r="7103" spans="10:61" x14ac:dyDescent="0.2">
      <c r="J7103" s="7"/>
      <c r="K7103" s="7"/>
      <c r="L7103" s="7"/>
      <c r="M7103" s="7"/>
      <c r="N7103" s="7"/>
      <c r="W7103" s="7"/>
      <c r="X7103" s="7"/>
      <c r="Y7103" s="7"/>
      <c r="Z7103" s="7"/>
      <c r="AA7103" s="7"/>
      <c r="AB7103" s="7"/>
      <c r="AC7103" s="7"/>
      <c r="AD7103" s="7"/>
      <c r="AE7103" s="7"/>
      <c r="AF7103" s="7"/>
      <c r="AG7103" s="7"/>
      <c r="AH7103" s="7"/>
      <c r="AI7103" s="7"/>
      <c r="AJ7103" s="7"/>
      <c r="AK7103" s="7"/>
      <c r="AL7103" s="7"/>
      <c r="AR7103" s="7"/>
      <c r="AT7103" s="7"/>
      <c r="AV7103" s="7"/>
      <c r="AW7103" s="7"/>
      <c r="AX7103" s="7"/>
      <c r="AY7103" s="7"/>
      <c r="AZ7103" s="7"/>
      <c r="BA7103" s="7"/>
      <c r="BI7103" s="7"/>
    </row>
    <row r="7104" spans="10:61" x14ac:dyDescent="0.2">
      <c r="J7104" s="7"/>
      <c r="K7104" s="7"/>
      <c r="L7104" s="7"/>
      <c r="M7104" s="7"/>
      <c r="N7104" s="7"/>
      <c r="W7104" s="7"/>
      <c r="X7104" s="7"/>
      <c r="Y7104" s="7"/>
      <c r="Z7104" s="7"/>
      <c r="AA7104" s="7"/>
      <c r="AB7104" s="7"/>
      <c r="AC7104" s="7"/>
      <c r="AD7104" s="7"/>
      <c r="AE7104" s="7"/>
      <c r="AF7104" s="7"/>
      <c r="AG7104" s="7"/>
      <c r="AH7104" s="7"/>
      <c r="AI7104" s="7"/>
      <c r="AJ7104" s="7"/>
      <c r="AK7104" s="7"/>
      <c r="AL7104" s="7"/>
      <c r="AR7104" s="7"/>
      <c r="AT7104" s="7"/>
      <c r="AV7104" s="7"/>
      <c r="AW7104" s="7"/>
      <c r="AX7104" s="7"/>
      <c r="AY7104" s="7"/>
      <c r="AZ7104" s="7"/>
      <c r="BA7104" s="7"/>
      <c r="BI7104" s="7"/>
    </row>
    <row r="7105" spans="10:61" x14ac:dyDescent="0.2">
      <c r="J7105" s="7"/>
      <c r="K7105" s="7"/>
      <c r="L7105" s="7"/>
      <c r="M7105" s="7"/>
      <c r="N7105" s="7"/>
      <c r="W7105" s="7"/>
      <c r="X7105" s="7"/>
      <c r="Y7105" s="7"/>
      <c r="Z7105" s="7"/>
      <c r="AA7105" s="7"/>
      <c r="AB7105" s="7"/>
      <c r="AC7105" s="7"/>
      <c r="AD7105" s="7"/>
      <c r="AE7105" s="7"/>
      <c r="AF7105" s="7"/>
      <c r="AG7105" s="7"/>
      <c r="AH7105" s="7"/>
      <c r="AI7105" s="7"/>
      <c r="AJ7105" s="7"/>
      <c r="AK7105" s="7"/>
      <c r="AL7105" s="7"/>
      <c r="AR7105" s="7"/>
      <c r="AT7105" s="7"/>
      <c r="AV7105" s="7"/>
      <c r="AW7105" s="7"/>
      <c r="AX7105" s="7"/>
      <c r="AY7105" s="7"/>
      <c r="AZ7105" s="7"/>
      <c r="BA7105" s="7"/>
      <c r="BI7105" s="7"/>
    </row>
    <row r="7106" spans="10:61" x14ac:dyDescent="0.2">
      <c r="J7106" s="7"/>
      <c r="K7106" s="7"/>
      <c r="L7106" s="7"/>
      <c r="M7106" s="7"/>
      <c r="N7106" s="7"/>
      <c r="W7106" s="7"/>
      <c r="X7106" s="7"/>
      <c r="Y7106" s="7"/>
      <c r="Z7106" s="7"/>
      <c r="AA7106" s="7"/>
      <c r="AB7106" s="7"/>
      <c r="AC7106" s="7"/>
      <c r="AD7106" s="7"/>
      <c r="AE7106" s="7"/>
      <c r="AF7106" s="7"/>
      <c r="AG7106" s="7"/>
      <c r="AH7106" s="7"/>
      <c r="AI7106" s="7"/>
      <c r="AJ7106" s="7"/>
      <c r="AK7106" s="7"/>
      <c r="AL7106" s="7"/>
      <c r="AR7106" s="7"/>
      <c r="AT7106" s="7"/>
      <c r="AV7106" s="7"/>
      <c r="AW7106" s="7"/>
      <c r="AX7106" s="7"/>
      <c r="AY7106" s="7"/>
      <c r="AZ7106" s="7"/>
      <c r="BA7106" s="7"/>
      <c r="BI7106" s="7"/>
    </row>
    <row r="7107" spans="10:61" x14ac:dyDescent="0.2">
      <c r="J7107" s="7"/>
      <c r="K7107" s="7"/>
      <c r="L7107" s="7"/>
      <c r="M7107" s="7"/>
      <c r="N7107" s="7"/>
      <c r="W7107" s="7"/>
      <c r="X7107" s="7"/>
      <c r="Y7107" s="7"/>
      <c r="Z7107" s="7"/>
      <c r="AA7107" s="7"/>
      <c r="AB7107" s="7"/>
      <c r="AC7107" s="7"/>
      <c r="AD7107" s="7"/>
      <c r="AE7107" s="7"/>
      <c r="AF7107" s="7"/>
      <c r="AG7107" s="7"/>
      <c r="AH7107" s="7"/>
      <c r="AI7107" s="7"/>
      <c r="AJ7107" s="7"/>
      <c r="AK7107" s="7"/>
      <c r="AL7107" s="7"/>
      <c r="AR7107" s="7"/>
      <c r="AT7107" s="7"/>
      <c r="AV7107" s="7"/>
      <c r="AW7107" s="7"/>
      <c r="AX7107" s="7"/>
      <c r="AY7107" s="7"/>
      <c r="AZ7107" s="7"/>
      <c r="BA7107" s="7"/>
      <c r="BI7107" s="7"/>
    </row>
    <row r="7108" spans="10:61" x14ac:dyDescent="0.2">
      <c r="J7108" s="7"/>
      <c r="K7108" s="7"/>
      <c r="L7108" s="7"/>
      <c r="M7108" s="7"/>
      <c r="N7108" s="7"/>
      <c r="W7108" s="7"/>
      <c r="X7108" s="7"/>
      <c r="Y7108" s="7"/>
      <c r="Z7108" s="7"/>
      <c r="AA7108" s="7"/>
      <c r="AB7108" s="7"/>
      <c r="AC7108" s="7"/>
      <c r="AD7108" s="7"/>
      <c r="AE7108" s="7"/>
      <c r="AF7108" s="7"/>
      <c r="AG7108" s="7"/>
      <c r="AH7108" s="7"/>
      <c r="AI7108" s="7"/>
      <c r="AJ7108" s="7"/>
      <c r="AK7108" s="7"/>
      <c r="AL7108" s="7"/>
      <c r="AR7108" s="7"/>
      <c r="AT7108" s="7"/>
      <c r="AV7108" s="7"/>
      <c r="AW7108" s="7"/>
      <c r="AX7108" s="7"/>
      <c r="AY7108" s="7"/>
      <c r="AZ7108" s="7"/>
      <c r="BA7108" s="7"/>
      <c r="BI7108" s="7"/>
    </row>
    <row r="7109" spans="10:61" x14ac:dyDescent="0.2">
      <c r="J7109" s="7"/>
      <c r="K7109" s="7"/>
      <c r="L7109" s="7"/>
      <c r="M7109" s="7"/>
      <c r="N7109" s="7"/>
      <c r="W7109" s="7"/>
      <c r="X7109" s="7"/>
      <c r="Y7109" s="7"/>
      <c r="Z7109" s="7"/>
      <c r="AA7109" s="7"/>
      <c r="AB7109" s="7"/>
      <c r="AC7109" s="7"/>
      <c r="AD7109" s="7"/>
      <c r="AE7109" s="7"/>
      <c r="AF7109" s="7"/>
      <c r="AG7109" s="7"/>
      <c r="AH7109" s="7"/>
      <c r="AI7109" s="7"/>
      <c r="AJ7109" s="7"/>
      <c r="AK7109" s="7"/>
      <c r="AL7109" s="7"/>
      <c r="AR7109" s="7"/>
      <c r="AT7109" s="7"/>
      <c r="AV7109" s="7"/>
      <c r="AW7109" s="7"/>
      <c r="AX7109" s="7"/>
      <c r="AY7109" s="7"/>
      <c r="AZ7109" s="7"/>
      <c r="BA7109" s="7"/>
      <c r="BI7109" s="7"/>
    </row>
    <row r="7110" spans="10:61" x14ac:dyDescent="0.2">
      <c r="J7110" s="7"/>
      <c r="K7110" s="7"/>
      <c r="L7110" s="7"/>
      <c r="M7110" s="7"/>
      <c r="N7110" s="7"/>
      <c r="W7110" s="7"/>
      <c r="X7110" s="7"/>
      <c r="Y7110" s="7"/>
      <c r="Z7110" s="7"/>
      <c r="AA7110" s="7"/>
      <c r="AB7110" s="7"/>
      <c r="AC7110" s="7"/>
      <c r="AD7110" s="7"/>
      <c r="AE7110" s="7"/>
      <c r="AF7110" s="7"/>
      <c r="AG7110" s="7"/>
      <c r="AH7110" s="7"/>
      <c r="AI7110" s="7"/>
      <c r="AJ7110" s="7"/>
      <c r="AK7110" s="7"/>
      <c r="AL7110" s="7"/>
      <c r="AR7110" s="7"/>
      <c r="AT7110" s="7"/>
      <c r="AV7110" s="7"/>
      <c r="AW7110" s="7"/>
      <c r="AX7110" s="7"/>
      <c r="AY7110" s="7"/>
      <c r="AZ7110" s="7"/>
      <c r="BA7110" s="7"/>
      <c r="BI7110" s="7"/>
    </row>
    <row r="7111" spans="10:61" x14ac:dyDescent="0.2">
      <c r="J7111" s="7"/>
      <c r="K7111" s="7"/>
      <c r="L7111" s="7"/>
      <c r="M7111" s="7"/>
      <c r="N7111" s="7"/>
      <c r="W7111" s="7"/>
      <c r="X7111" s="7"/>
      <c r="Y7111" s="7"/>
      <c r="Z7111" s="7"/>
      <c r="AA7111" s="7"/>
      <c r="AB7111" s="7"/>
      <c r="AC7111" s="7"/>
      <c r="AD7111" s="7"/>
      <c r="AE7111" s="7"/>
      <c r="AF7111" s="7"/>
      <c r="AG7111" s="7"/>
      <c r="AH7111" s="7"/>
      <c r="AI7111" s="7"/>
      <c r="AJ7111" s="7"/>
      <c r="AK7111" s="7"/>
      <c r="AL7111" s="7"/>
      <c r="AR7111" s="7"/>
      <c r="AT7111" s="7"/>
      <c r="AV7111" s="7"/>
      <c r="AW7111" s="7"/>
      <c r="AX7111" s="7"/>
      <c r="AY7111" s="7"/>
      <c r="AZ7111" s="7"/>
      <c r="BA7111" s="7"/>
      <c r="BI7111" s="7"/>
    </row>
    <row r="7112" spans="10:61" x14ac:dyDescent="0.2">
      <c r="J7112" s="7"/>
      <c r="K7112" s="7"/>
      <c r="L7112" s="7"/>
      <c r="M7112" s="7"/>
      <c r="N7112" s="7"/>
      <c r="W7112" s="7"/>
      <c r="X7112" s="7"/>
      <c r="Y7112" s="7"/>
      <c r="Z7112" s="7"/>
      <c r="AA7112" s="7"/>
      <c r="AB7112" s="7"/>
      <c r="AC7112" s="7"/>
      <c r="AD7112" s="7"/>
      <c r="AE7112" s="7"/>
      <c r="AF7112" s="7"/>
      <c r="AG7112" s="7"/>
      <c r="AH7112" s="7"/>
      <c r="AI7112" s="7"/>
      <c r="AJ7112" s="7"/>
      <c r="AK7112" s="7"/>
      <c r="AL7112" s="7"/>
      <c r="AR7112" s="7"/>
      <c r="AT7112" s="7"/>
      <c r="AV7112" s="7"/>
      <c r="AW7112" s="7"/>
      <c r="AX7112" s="7"/>
      <c r="AY7112" s="7"/>
      <c r="AZ7112" s="7"/>
      <c r="BA7112" s="7"/>
      <c r="BI7112" s="7"/>
    </row>
    <row r="7113" spans="10:61" x14ac:dyDescent="0.2">
      <c r="J7113" s="7"/>
      <c r="K7113" s="7"/>
      <c r="L7113" s="7"/>
      <c r="M7113" s="7"/>
      <c r="N7113" s="7"/>
      <c r="W7113" s="7"/>
      <c r="X7113" s="7"/>
      <c r="Y7113" s="7"/>
      <c r="Z7113" s="7"/>
      <c r="AA7113" s="7"/>
      <c r="AB7113" s="7"/>
      <c r="AC7113" s="7"/>
      <c r="AD7113" s="7"/>
      <c r="AE7113" s="7"/>
      <c r="AF7113" s="7"/>
      <c r="AG7113" s="7"/>
      <c r="AH7113" s="7"/>
      <c r="AI7113" s="7"/>
      <c r="AJ7113" s="7"/>
      <c r="AK7113" s="7"/>
      <c r="AL7113" s="7"/>
      <c r="AR7113" s="7"/>
      <c r="AT7113" s="7"/>
      <c r="AV7113" s="7"/>
      <c r="AW7113" s="7"/>
      <c r="AX7113" s="7"/>
      <c r="AY7113" s="7"/>
      <c r="AZ7113" s="7"/>
      <c r="BA7113" s="7"/>
      <c r="BI7113" s="7"/>
    </row>
    <row r="7114" spans="10:61" x14ac:dyDescent="0.2">
      <c r="J7114" s="7"/>
      <c r="K7114" s="7"/>
      <c r="L7114" s="7"/>
      <c r="M7114" s="7"/>
      <c r="N7114" s="7"/>
      <c r="W7114" s="7"/>
      <c r="X7114" s="7"/>
      <c r="Y7114" s="7"/>
      <c r="Z7114" s="7"/>
      <c r="AA7114" s="7"/>
      <c r="AB7114" s="7"/>
      <c r="AC7114" s="7"/>
      <c r="AD7114" s="7"/>
      <c r="AE7114" s="7"/>
      <c r="AF7114" s="7"/>
      <c r="AG7114" s="7"/>
      <c r="AH7114" s="7"/>
      <c r="AI7114" s="7"/>
      <c r="AJ7114" s="7"/>
      <c r="AK7114" s="7"/>
      <c r="AL7114" s="7"/>
      <c r="AR7114" s="7"/>
      <c r="AT7114" s="7"/>
      <c r="AV7114" s="7"/>
      <c r="AW7114" s="7"/>
      <c r="AX7114" s="7"/>
      <c r="AY7114" s="7"/>
      <c r="AZ7114" s="7"/>
      <c r="BA7114" s="7"/>
      <c r="BI7114" s="7"/>
    </row>
    <row r="7115" spans="10:61" x14ac:dyDescent="0.2">
      <c r="J7115" s="7"/>
      <c r="K7115" s="7"/>
      <c r="L7115" s="7"/>
      <c r="M7115" s="7"/>
      <c r="N7115" s="7"/>
      <c r="W7115" s="7"/>
      <c r="X7115" s="7"/>
      <c r="Y7115" s="7"/>
      <c r="Z7115" s="7"/>
      <c r="AA7115" s="7"/>
      <c r="AB7115" s="7"/>
      <c r="AC7115" s="7"/>
      <c r="AD7115" s="7"/>
      <c r="AE7115" s="7"/>
      <c r="AF7115" s="7"/>
      <c r="AG7115" s="7"/>
      <c r="AH7115" s="7"/>
      <c r="AI7115" s="7"/>
      <c r="AJ7115" s="7"/>
      <c r="AK7115" s="7"/>
      <c r="AL7115" s="7"/>
      <c r="AR7115" s="7"/>
      <c r="AT7115" s="7"/>
      <c r="AV7115" s="7"/>
      <c r="AW7115" s="7"/>
      <c r="AX7115" s="7"/>
      <c r="AY7115" s="7"/>
      <c r="AZ7115" s="7"/>
      <c r="BA7115" s="7"/>
      <c r="BI7115" s="7"/>
    </row>
    <row r="7116" spans="10:61" x14ac:dyDescent="0.2">
      <c r="J7116" s="7"/>
      <c r="K7116" s="7"/>
      <c r="L7116" s="7"/>
      <c r="M7116" s="7"/>
      <c r="N7116" s="7"/>
      <c r="W7116" s="7"/>
      <c r="X7116" s="7"/>
      <c r="Y7116" s="7"/>
      <c r="Z7116" s="7"/>
      <c r="AA7116" s="7"/>
      <c r="AB7116" s="7"/>
      <c r="AC7116" s="7"/>
      <c r="AD7116" s="7"/>
      <c r="AE7116" s="7"/>
      <c r="AF7116" s="7"/>
      <c r="AG7116" s="7"/>
      <c r="AH7116" s="7"/>
      <c r="AI7116" s="7"/>
      <c r="AJ7116" s="7"/>
      <c r="AK7116" s="7"/>
      <c r="AL7116" s="7"/>
      <c r="AR7116" s="7"/>
      <c r="AT7116" s="7"/>
      <c r="AV7116" s="7"/>
      <c r="AW7116" s="7"/>
      <c r="AX7116" s="7"/>
      <c r="AY7116" s="7"/>
      <c r="AZ7116" s="7"/>
      <c r="BA7116" s="7"/>
      <c r="BI7116" s="7"/>
    </row>
    <row r="7117" spans="10:61" x14ac:dyDescent="0.2">
      <c r="J7117" s="7"/>
      <c r="K7117" s="7"/>
      <c r="L7117" s="7"/>
      <c r="M7117" s="7"/>
      <c r="N7117" s="7"/>
      <c r="W7117" s="7"/>
      <c r="X7117" s="7"/>
      <c r="Y7117" s="7"/>
      <c r="Z7117" s="7"/>
      <c r="AA7117" s="7"/>
      <c r="AB7117" s="7"/>
      <c r="AC7117" s="7"/>
      <c r="AD7117" s="7"/>
      <c r="AE7117" s="7"/>
      <c r="AF7117" s="7"/>
      <c r="AG7117" s="7"/>
      <c r="AH7117" s="7"/>
      <c r="AI7117" s="7"/>
      <c r="AJ7117" s="7"/>
      <c r="AK7117" s="7"/>
      <c r="AL7117" s="7"/>
      <c r="AR7117" s="7"/>
      <c r="AT7117" s="7"/>
      <c r="AV7117" s="7"/>
      <c r="AW7117" s="7"/>
      <c r="AX7117" s="7"/>
      <c r="AY7117" s="7"/>
      <c r="AZ7117" s="7"/>
      <c r="BA7117" s="7"/>
      <c r="BI7117" s="7"/>
    </row>
    <row r="7118" spans="10:61" x14ac:dyDescent="0.2">
      <c r="J7118" s="7"/>
      <c r="K7118" s="7"/>
      <c r="L7118" s="7"/>
      <c r="M7118" s="7"/>
      <c r="N7118" s="7"/>
      <c r="W7118" s="7"/>
      <c r="X7118" s="7"/>
      <c r="Y7118" s="7"/>
      <c r="Z7118" s="7"/>
      <c r="AA7118" s="7"/>
      <c r="AB7118" s="7"/>
      <c r="AC7118" s="7"/>
      <c r="AD7118" s="7"/>
      <c r="AE7118" s="7"/>
      <c r="AF7118" s="7"/>
      <c r="AG7118" s="7"/>
      <c r="AH7118" s="7"/>
      <c r="AI7118" s="7"/>
      <c r="AJ7118" s="7"/>
      <c r="AK7118" s="7"/>
      <c r="AL7118" s="7"/>
      <c r="AR7118" s="7"/>
      <c r="AT7118" s="7"/>
      <c r="AV7118" s="7"/>
      <c r="AW7118" s="7"/>
      <c r="AX7118" s="7"/>
      <c r="AY7118" s="7"/>
      <c r="AZ7118" s="7"/>
      <c r="BA7118" s="7"/>
      <c r="BI7118" s="7"/>
    </row>
    <row r="7119" spans="10:61" x14ac:dyDescent="0.2">
      <c r="J7119" s="7"/>
      <c r="K7119" s="7"/>
      <c r="L7119" s="7"/>
      <c r="M7119" s="7"/>
      <c r="N7119" s="7"/>
      <c r="W7119" s="7"/>
      <c r="X7119" s="7"/>
      <c r="Y7119" s="7"/>
      <c r="Z7119" s="7"/>
      <c r="AA7119" s="7"/>
      <c r="AB7119" s="7"/>
      <c r="AC7119" s="7"/>
      <c r="AD7119" s="7"/>
      <c r="AE7119" s="7"/>
      <c r="AF7119" s="7"/>
      <c r="AG7119" s="7"/>
      <c r="AH7119" s="7"/>
      <c r="AI7119" s="7"/>
      <c r="AJ7119" s="7"/>
      <c r="AK7119" s="7"/>
      <c r="AL7119" s="7"/>
      <c r="AR7119" s="7"/>
      <c r="AT7119" s="7"/>
      <c r="AV7119" s="7"/>
      <c r="AW7119" s="7"/>
      <c r="AX7119" s="7"/>
      <c r="AY7119" s="7"/>
      <c r="AZ7119" s="7"/>
      <c r="BA7119" s="7"/>
      <c r="BI7119" s="7"/>
    </row>
    <row r="7120" spans="10:61" x14ac:dyDescent="0.2">
      <c r="J7120" s="7"/>
      <c r="K7120" s="7"/>
      <c r="L7120" s="7"/>
      <c r="M7120" s="7"/>
      <c r="N7120" s="7"/>
      <c r="W7120" s="7"/>
      <c r="X7120" s="7"/>
      <c r="Y7120" s="7"/>
      <c r="Z7120" s="7"/>
      <c r="AA7120" s="7"/>
      <c r="AB7120" s="7"/>
      <c r="AC7120" s="7"/>
      <c r="AD7120" s="7"/>
      <c r="AE7120" s="7"/>
      <c r="AF7120" s="7"/>
      <c r="AG7120" s="7"/>
      <c r="AH7120" s="7"/>
      <c r="AI7120" s="7"/>
      <c r="AJ7120" s="7"/>
      <c r="AK7120" s="7"/>
      <c r="AL7120" s="7"/>
      <c r="AR7120" s="7"/>
      <c r="AT7120" s="7"/>
      <c r="AV7120" s="7"/>
      <c r="AW7120" s="7"/>
      <c r="AX7120" s="7"/>
      <c r="AY7120" s="7"/>
      <c r="AZ7120" s="7"/>
      <c r="BA7120" s="7"/>
      <c r="BI7120" s="7"/>
    </row>
    <row r="7121" spans="10:61" x14ac:dyDescent="0.2">
      <c r="J7121" s="7"/>
      <c r="K7121" s="7"/>
      <c r="L7121" s="7"/>
      <c r="M7121" s="7"/>
      <c r="N7121" s="7"/>
      <c r="W7121" s="7"/>
      <c r="X7121" s="7"/>
      <c r="Y7121" s="7"/>
      <c r="Z7121" s="7"/>
      <c r="AA7121" s="7"/>
      <c r="AB7121" s="7"/>
      <c r="AC7121" s="7"/>
      <c r="AD7121" s="7"/>
      <c r="AE7121" s="7"/>
      <c r="AF7121" s="7"/>
      <c r="AG7121" s="7"/>
      <c r="AH7121" s="7"/>
      <c r="AI7121" s="7"/>
      <c r="AJ7121" s="7"/>
      <c r="AK7121" s="7"/>
      <c r="AL7121" s="7"/>
      <c r="AR7121" s="7"/>
      <c r="AT7121" s="7"/>
      <c r="AV7121" s="7"/>
      <c r="AW7121" s="7"/>
      <c r="AX7121" s="7"/>
      <c r="AY7121" s="7"/>
      <c r="AZ7121" s="7"/>
      <c r="BA7121" s="7"/>
      <c r="BI7121" s="7"/>
    </row>
    <row r="7122" spans="10:61" x14ac:dyDescent="0.2">
      <c r="J7122" s="7"/>
      <c r="K7122" s="7"/>
      <c r="L7122" s="7"/>
      <c r="M7122" s="7"/>
      <c r="N7122" s="7"/>
      <c r="W7122" s="7"/>
      <c r="X7122" s="7"/>
      <c r="Y7122" s="7"/>
      <c r="Z7122" s="7"/>
      <c r="AA7122" s="7"/>
      <c r="AB7122" s="7"/>
      <c r="AC7122" s="7"/>
      <c r="AD7122" s="7"/>
      <c r="AE7122" s="7"/>
      <c r="AF7122" s="7"/>
      <c r="AG7122" s="7"/>
      <c r="AH7122" s="7"/>
      <c r="AI7122" s="7"/>
      <c r="AJ7122" s="7"/>
      <c r="AK7122" s="7"/>
      <c r="AL7122" s="7"/>
      <c r="AR7122" s="7"/>
      <c r="AT7122" s="7"/>
      <c r="AV7122" s="7"/>
      <c r="AW7122" s="7"/>
      <c r="AX7122" s="7"/>
      <c r="AY7122" s="7"/>
      <c r="AZ7122" s="7"/>
      <c r="BA7122" s="7"/>
      <c r="BI7122" s="7"/>
    </row>
    <row r="7123" spans="10:61" x14ac:dyDescent="0.2">
      <c r="J7123" s="7"/>
      <c r="K7123" s="7"/>
      <c r="L7123" s="7"/>
      <c r="M7123" s="7"/>
      <c r="N7123" s="7"/>
      <c r="W7123" s="7"/>
      <c r="X7123" s="7"/>
      <c r="Y7123" s="7"/>
      <c r="Z7123" s="7"/>
      <c r="AA7123" s="7"/>
      <c r="AB7123" s="7"/>
      <c r="AC7123" s="7"/>
      <c r="AD7123" s="7"/>
      <c r="AE7123" s="7"/>
      <c r="AF7123" s="7"/>
      <c r="AG7123" s="7"/>
      <c r="AH7123" s="7"/>
      <c r="AI7123" s="7"/>
      <c r="AJ7123" s="7"/>
      <c r="AK7123" s="7"/>
      <c r="AL7123" s="7"/>
      <c r="AR7123" s="7"/>
      <c r="AT7123" s="7"/>
      <c r="AV7123" s="7"/>
      <c r="AW7123" s="7"/>
      <c r="AX7123" s="7"/>
      <c r="AY7123" s="7"/>
      <c r="AZ7123" s="7"/>
      <c r="BA7123" s="7"/>
      <c r="BI7123" s="7"/>
    </row>
    <row r="7124" spans="10:61" x14ac:dyDescent="0.2">
      <c r="J7124" s="7"/>
      <c r="K7124" s="7"/>
      <c r="L7124" s="7"/>
      <c r="M7124" s="7"/>
      <c r="N7124" s="7"/>
      <c r="W7124" s="7"/>
      <c r="X7124" s="7"/>
      <c r="Y7124" s="7"/>
      <c r="Z7124" s="7"/>
      <c r="AA7124" s="7"/>
      <c r="AB7124" s="7"/>
      <c r="AC7124" s="7"/>
      <c r="AD7124" s="7"/>
      <c r="AE7124" s="7"/>
      <c r="AF7124" s="7"/>
      <c r="AG7124" s="7"/>
      <c r="AH7124" s="7"/>
      <c r="AI7124" s="7"/>
      <c r="AJ7124" s="7"/>
      <c r="AK7124" s="7"/>
      <c r="AL7124" s="7"/>
      <c r="AR7124" s="7"/>
      <c r="AT7124" s="7"/>
      <c r="AV7124" s="7"/>
      <c r="AW7124" s="7"/>
      <c r="AX7124" s="7"/>
      <c r="AY7124" s="7"/>
      <c r="AZ7124" s="7"/>
      <c r="BA7124" s="7"/>
      <c r="BI7124" s="7"/>
    </row>
    <row r="7125" spans="10:61" x14ac:dyDescent="0.2">
      <c r="J7125" s="7"/>
      <c r="K7125" s="7"/>
      <c r="L7125" s="7"/>
      <c r="M7125" s="7"/>
      <c r="N7125" s="7"/>
      <c r="W7125" s="7"/>
      <c r="X7125" s="7"/>
      <c r="Y7125" s="7"/>
      <c r="Z7125" s="7"/>
      <c r="AA7125" s="7"/>
      <c r="AB7125" s="7"/>
      <c r="AC7125" s="7"/>
      <c r="AD7125" s="7"/>
      <c r="AE7125" s="7"/>
      <c r="AF7125" s="7"/>
      <c r="AG7125" s="7"/>
      <c r="AH7125" s="7"/>
      <c r="AI7125" s="7"/>
      <c r="AJ7125" s="7"/>
      <c r="AK7125" s="7"/>
      <c r="AL7125" s="7"/>
      <c r="AR7125" s="7"/>
      <c r="AT7125" s="7"/>
      <c r="AV7125" s="7"/>
      <c r="AW7125" s="7"/>
      <c r="AX7125" s="7"/>
      <c r="AY7125" s="7"/>
      <c r="AZ7125" s="7"/>
      <c r="BA7125" s="7"/>
      <c r="BI7125" s="7"/>
    </row>
    <row r="7126" spans="10:61" x14ac:dyDescent="0.2">
      <c r="J7126" s="7"/>
      <c r="K7126" s="7"/>
      <c r="L7126" s="7"/>
      <c r="M7126" s="7"/>
      <c r="N7126" s="7"/>
      <c r="W7126" s="7"/>
      <c r="X7126" s="7"/>
      <c r="Y7126" s="7"/>
      <c r="Z7126" s="7"/>
      <c r="AA7126" s="7"/>
      <c r="AB7126" s="7"/>
      <c r="AC7126" s="7"/>
      <c r="AD7126" s="7"/>
      <c r="AE7126" s="7"/>
      <c r="AF7126" s="7"/>
      <c r="AG7126" s="7"/>
      <c r="AH7126" s="7"/>
      <c r="AI7126" s="7"/>
      <c r="AJ7126" s="7"/>
      <c r="AK7126" s="7"/>
      <c r="AL7126" s="7"/>
      <c r="AR7126" s="7"/>
      <c r="AT7126" s="7"/>
      <c r="AV7126" s="7"/>
      <c r="AW7126" s="7"/>
      <c r="AX7126" s="7"/>
      <c r="AY7126" s="7"/>
      <c r="AZ7126" s="7"/>
      <c r="BA7126" s="7"/>
      <c r="BI7126" s="7"/>
    </row>
    <row r="7127" spans="10:61" x14ac:dyDescent="0.2">
      <c r="J7127" s="7"/>
      <c r="K7127" s="7"/>
      <c r="L7127" s="7"/>
      <c r="M7127" s="7"/>
      <c r="N7127" s="7"/>
      <c r="W7127" s="7"/>
      <c r="X7127" s="7"/>
      <c r="Y7127" s="7"/>
      <c r="Z7127" s="7"/>
      <c r="AA7127" s="7"/>
      <c r="AB7127" s="7"/>
      <c r="AC7127" s="7"/>
      <c r="AD7127" s="7"/>
      <c r="AE7127" s="7"/>
      <c r="AF7127" s="7"/>
      <c r="AG7127" s="7"/>
      <c r="AH7127" s="7"/>
      <c r="AI7127" s="7"/>
      <c r="AJ7127" s="7"/>
      <c r="AK7127" s="7"/>
      <c r="AL7127" s="7"/>
      <c r="AR7127" s="7"/>
      <c r="AT7127" s="7"/>
      <c r="AV7127" s="7"/>
      <c r="AW7127" s="7"/>
      <c r="AX7127" s="7"/>
      <c r="AY7127" s="7"/>
      <c r="AZ7127" s="7"/>
      <c r="BA7127" s="7"/>
      <c r="BI7127" s="7"/>
    </row>
    <row r="7128" spans="10:61" x14ac:dyDescent="0.2">
      <c r="J7128" s="7"/>
      <c r="K7128" s="7"/>
      <c r="L7128" s="7"/>
      <c r="M7128" s="7"/>
      <c r="N7128" s="7"/>
      <c r="W7128" s="7"/>
      <c r="X7128" s="7"/>
      <c r="Y7128" s="7"/>
      <c r="Z7128" s="7"/>
      <c r="AA7128" s="7"/>
      <c r="AB7128" s="7"/>
      <c r="AC7128" s="7"/>
      <c r="AD7128" s="7"/>
      <c r="AE7128" s="7"/>
      <c r="AF7128" s="7"/>
      <c r="AG7128" s="7"/>
      <c r="AH7128" s="7"/>
      <c r="AI7128" s="7"/>
      <c r="AJ7128" s="7"/>
      <c r="AK7128" s="7"/>
      <c r="AL7128" s="7"/>
      <c r="AR7128" s="7"/>
      <c r="AT7128" s="7"/>
      <c r="AV7128" s="7"/>
      <c r="AW7128" s="7"/>
      <c r="AX7128" s="7"/>
      <c r="AY7128" s="7"/>
      <c r="AZ7128" s="7"/>
      <c r="BA7128" s="7"/>
      <c r="BI7128" s="7"/>
    </row>
    <row r="7129" spans="10:61" x14ac:dyDescent="0.2">
      <c r="J7129" s="7"/>
      <c r="K7129" s="7"/>
      <c r="L7129" s="7"/>
      <c r="M7129" s="7"/>
      <c r="N7129" s="7"/>
      <c r="W7129" s="7"/>
      <c r="X7129" s="7"/>
      <c r="Y7129" s="7"/>
      <c r="Z7129" s="7"/>
      <c r="AA7129" s="7"/>
      <c r="AB7129" s="7"/>
      <c r="AC7129" s="7"/>
      <c r="AD7129" s="7"/>
      <c r="AE7129" s="7"/>
      <c r="AF7129" s="7"/>
      <c r="AG7129" s="7"/>
      <c r="AH7129" s="7"/>
      <c r="AI7129" s="7"/>
      <c r="AJ7129" s="7"/>
      <c r="AK7129" s="7"/>
      <c r="AL7129" s="7"/>
      <c r="AR7129" s="7"/>
      <c r="AT7129" s="7"/>
      <c r="AV7129" s="7"/>
      <c r="AW7129" s="7"/>
      <c r="AX7129" s="7"/>
      <c r="AY7129" s="7"/>
      <c r="AZ7129" s="7"/>
      <c r="BA7129" s="7"/>
      <c r="BI7129" s="7"/>
    </row>
    <row r="7130" spans="10:61" x14ac:dyDescent="0.2">
      <c r="J7130" s="7"/>
      <c r="K7130" s="7"/>
      <c r="L7130" s="7"/>
      <c r="M7130" s="7"/>
      <c r="N7130" s="7"/>
      <c r="W7130" s="7"/>
      <c r="X7130" s="7"/>
      <c r="Y7130" s="7"/>
      <c r="Z7130" s="7"/>
      <c r="AA7130" s="7"/>
      <c r="AB7130" s="7"/>
      <c r="AC7130" s="7"/>
      <c r="AD7130" s="7"/>
      <c r="AE7130" s="7"/>
      <c r="AF7130" s="7"/>
      <c r="AG7130" s="7"/>
      <c r="AH7130" s="7"/>
      <c r="AI7130" s="7"/>
      <c r="AJ7130" s="7"/>
      <c r="AK7130" s="7"/>
      <c r="AL7130" s="7"/>
      <c r="AR7130" s="7"/>
      <c r="AT7130" s="7"/>
      <c r="AV7130" s="7"/>
      <c r="AW7130" s="7"/>
      <c r="AX7130" s="7"/>
      <c r="AY7130" s="7"/>
      <c r="AZ7130" s="7"/>
      <c r="BA7130" s="7"/>
      <c r="BI7130" s="7"/>
    </row>
    <row r="7131" spans="10:61" x14ac:dyDescent="0.2">
      <c r="J7131" s="7"/>
      <c r="K7131" s="7"/>
      <c r="L7131" s="7"/>
      <c r="M7131" s="7"/>
      <c r="N7131" s="7"/>
      <c r="W7131" s="7"/>
      <c r="X7131" s="7"/>
      <c r="Y7131" s="7"/>
      <c r="Z7131" s="7"/>
      <c r="AA7131" s="7"/>
      <c r="AB7131" s="7"/>
      <c r="AC7131" s="7"/>
      <c r="AD7131" s="7"/>
      <c r="AE7131" s="7"/>
      <c r="AF7131" s="7"/>
      <c r="AG7131" s="7"/>
      <c r="AH7131" s="7"/>
      <c r="AI7131" s="7"/>
      <c r="AJ7131" s="7"/>
      <c r="AK7131" s="7"/>
      <c r="AL7131" s="7"/>
      <c r="AR7131" s="7"/>
      <c r="AT7131" s="7"/>
      <c r="AV7131" s="7"/>
      <c r="AW7131" s="7"/>
      <c r="AX7131" s="7"/>
      <c r="AY7131" s="7"/>
      <c r="AZ7131" s="7"/>
      <c r="BA7131" s="7"/>
      <c r="BI7131" s="7"/>
    </row>
    <row r="7132" spans="10:61" x14ac:dyDescent="0.2">
      <c r="J7132" s="7"/>
      <c r="K7132" s="7"/>
      <c r="L7132" s="7"/>
      <c r="M7132" s="7"/>
      <c r="N7132" s="7"/>
      <c r="W7132" s="7"/>
      <c r="X7132" s="7"/>
      <c r="Y7132" s="7"/>
      <c r="Z7132" s="7"/>
      <c r="AA7132" s="7"/>
      <c r="AB7132" s="7"/>
      <c r="AC7132" s="7"/>
      <c r="AD7132" s="7"/>
      <c r="AE7132" s="7"/>
      <c r="AF7132" s="7"/>
      <c r="AG7132" s="7"/>
      <c r="AH7132" s="7"/>
      <c r="AI7132" s="7"/>
      <c r="AJ7132" s="7"/>
      <c r="AK7132" s="7"/>
      <c r="AL7132" s="7"/>
      <c r="AR7132" s="7"/>
      <c r="AT7132" s="7"/>
      <c r="AV7132" s="7"/>
      <c r="AW7132" s="7"/>
      <c r="AX7132" s="7"/>
      <c r="AY7132" s="7"/>
      <c r="AZ7132" s="7"/>
      <c r="BA7132" s="7"/>
      <c r="BI7132" s="7"/>
    </row>
    <row r="7133" spans="10:61" x14ac:dyDescent="0.2">
      <c r="J7133" s="7"/>
      <c r="K7133" s="7"/>
      <c r="L7133" s="7"/>
      <c r="M7133" s="7"/>
      <c r="N7133" s="7"/>
      <c r="W7133" s="7"/>
      <c r="X7133" s="7"/>
      <c r="Y7133" s="7"/>
      <c r="Z7133" s="7"/>
      <c r="AA7133" s="7"/>
      <c r="AB7133" s="7"/>
      <c r="AC7133" s="7"/>
      <c r="AD7133" s="7"/>
      <c r="AE7133" s="7"/>
      <c r="AF7133" s="7"/>
      <c r="AG7133" s="7"/>
      <c r="AH7133" s="7"/>
      <c r="AI7133" s="7"/>
      <c r="AJ7133" s="7"/>
      <c r="AK7133" s="7"/>
      <c r="AL7133" s="7"/>
      <c r="AR7133" s="7"/>
      <c r="AT7133" s="7"/>
      <c r="AV7133" s="7"/>
      <c r="AW7133" s="7"/>
      <c r="AX7133" s="7"/>
      <c r="AY7133" s="7"/>
      <c r="AZ7133" s="7"/>
      <c r="BA7133" s="7"/>
      <c r="BI7133" s="7"/>
    </row>
    <row r="7134" spans="10:61" x14ac:dyDescent="0.2">
      <c r="J7134" s="7"/>
      <c r="K7134" s="7"/>
      <c r="L7134" s="7"/>
      <c r="M7134" s="7"/>
      <c r="N7134" s="7"/>
      <c r="W7134" s="7"/>
      <c r="X7134" s="7"/>
      <c r="Y7134" s="7"/>
      <c r="Z7134" s="7"/>
      <c r="AA7134" s="7"/>
      <c r="AB7134" s="7"/>
      <c r="AC7134" s="7"/>
      <c r="AD7134" s="7"/>
      <c r="AE7134" s="7"/>
      <c r="AF7134" s="7"/>
      <c r="AG7134" s="7"/>
      <c r="AH7134" s="7"/>
      <c r="AI7134" s="7"/>
      <c r="AJ7134" s="7"/>
      <c r="AK7134" s="7"/>
      <c r="AL7134" s="7"/>
      <c r="AR7134" s="7"/>
      <c r="AT7134" s="7"/>
      <c r="AV7134" s="7"/>
      <c r="AW7134" s="7"/>
      <c r="AX7134" s="7"/>
      <c r="AY7134" s="7"/>
      <c r="AZ7134" s="7"/>
      <c r="BA7134" s="7"/>
      <c r="BI7134" s="7"/>
    </row>
    <row r="7135" spans="10:61" x14ac:dyDescent="0.2">
      <c r="J7135" s="7"/>
      <c r="K7135" s="7"/>
      <c r="L7135" s="7"/>
      <c r="M7135" s="7"/>
      <c r="N7135" s="7"/>
      <c r="W7135" s="7"/>
      <c r="X7135" s="7"/>
      <c r="Y7135" s="7"/>
      <c r="Z7135" s="7"/>
      <c r="AA7135" s="7"/>
      <c r="AB7135" s="7"/>
      <c r="AC7135" s="7"/>
      <c r="AD7135" s="7"/>
      <c r="AE7135" s="7"/>
      <c r="AF7135" s="7"/>
      <c r="AG7135" s="7"/>
      <c r="AH7135" s="7"/>
      <c r="AI7135" s="7"/>
      <c r="AJ7135" s="7"/>
      <c r="AK7135" s="7"/>
      <c r="AL7135" s="7"/>
      <c r="AR7135" s="7"/>
      <c r="AT7135" s="7"/>
      <c r="AV7135" s="7"/>
      <c r="AW7135" s="7"/>
      <c r="AX7135" s="7"/>
      <c r="AY7135" s="7"/>
      <c r="AZ7135" s="7"/>
      <c r="BA7135" s="7"/>
      <c r="BI7135" s="7"/>
    </row>
    <row r="7136" spans="10:61" x14ac:dyDescent="0.2">
      <c r="J7136" s="7"/>
      <c r="K7136" s="7"/>
      <c r="L7136" s="7"/>
      <c r="M7136" s="7"/>
      <c r="N7136" s="7"/>
      <c r="W7136" s="7"/>
      <c r="X7136" s="7"/>
      <c r="Y7136" s="7"/>
      <c r="Z7136" s="7"/>
      <c r="AA7136" s="7"/>
      <c r="AB7136" s="7"/>
      <c r="AC7136" s="7"/>
      <c r="AD7136" s="7"/>
      <c r="AE7136" s="7"/>
      <c r="AF7136" s="7"/>
      <c r="AG7136" s="7"/>
      <c r="AH7136" s="7"/>
      <c r="AI7136" s="7"/>
      <c r="AJ7136" s="7"/>
      <c r="AK7136" s="7"/>
      <c r="AL7136" s="7"/>
      <c r="AR7136" s="7"/>
      <c r="AT7136" s="7"/>
      <c r="AV7136" s="7"/>
      <c r="AW7136" s="7"/>
      <c r="AX7136" s="7"/>
      <c r="AY7136" s="7"/>
      <c r="AZ7136" s="7"/>
      <c r="BA7136" s="7"/>
      <c r="BI7136" s="7"/>
    </row>
    <row r="7137" spans="10:61" x14ac:dyDescent="0.2">
      <c r="J7137" s="7"/>
      <c r="K7137" s="7"/>
      <c r="L7137" s="7"/>
      <c r="M7137" s="7"/>
      <c r="N7137" s="7"/>
      <c r="W7137" s="7"/>
      <c r="X7137" s="7"/>
      <c r="Y7137" s="7"/>
      <c r="Z7137" s="7"/>
      <c r="AA7137" s="7"/>
      <c r="AB7137" s="7"/>
      <c r="AC7137" s="7"/>
      <c r="AD7137" s="7"/>
      <c r="AE7137" s="7"/>
      <c r="AF7137" s="7"/>
      <c r="AG7137" s="7"/>
      <c r="AH7137" s="7"/>
      <c r="AI7137" s="7"/>
      <c r="AJ7137" s="7"/>
      <c r="AK7137" s="7"/>
      <c r="AL7137" s="7"/>
      <c r="AR7137" s="7"/>
      <c r="AT7137" s="7"/>
      <c r="AV7137" s="7"/>
      <c r="AW7137" s="7"/>
      <c r="AX7137" s="7"/>
      <c r="AY7137" s="7"/>
      <c r="AZ7137" s="7"/>
      <c r="BA7137" s="7"/>
      <c r="BI7137" s="7"/>
    </row>
    <row r="7138" spans="10:61" x14ac:dyDescent="0.2">
      <c r="J7138" s="7"/>
      <c r="K7138" s="7"/>
      <c r="L7138" s="7"/>
      <c r="M7138" s="7"/>
      <c r="N7138" s="7"/>
      <c r="W7138" s="7"/>
      <c r="X7138" s="7"/>
      <c r="Y7138" s="7"/>
      <c r="Z7138" s="7"/>
      <c r="AA7138" s="7"/>
      <c r="AB7138" s="7"/>
      <c r="AC7138" s="7"/>
      <c r="AD7138" s="7"/>
      <c r="AE7138" s="7"/>
      <c r="AF7138" s="7"/>
      <c r="AG7138" s="7"/>
      <c r="AH7138" s="7"/>
      <c r="AI7138" s="7"/>
      <c r="AJ7138" s="7"/>
      <c r="AK7138" s="7"/>
      <c r="AL7138" s="7"/>
      <c r="AR7138" s="7"/>
      <c r="AT7138" s="7"/>
      <c r="AV7138" s="7"/>
      <c r="AW7138" s="7"/>
      <c r="AX7138" s="7"/>
      <c r="AY7138" s="7"/>
      <c r="AZ7138" s="7"/>
      <c r="BA7138" s="7"/>
      <c r="BI7138" s="7"/>
    </row>
    <row r="7139" spans="10:61" x14ac:dyDescent="0.2">
      <c r="J7139" s="7"/>
      <c r="K7139" s="7"/>
      <c r="L7139" s="7"/>
      <c r="M7139" s="7"/>
      <c r="N7139" s="7"/>
      <c r="W7139" s="7"/>
      <c r="X7139" s="7"/>
      <c r="Y7139" s="7"/>
      <c r="Z7139" s="7"/>
      <c r="AA7139" s="7"/>
      <c r="AB7139" s="7"/>
      <c r="AC7139" s="7"/>
      <c r="AD7139" s="7"/>
      <c r="AE7139" s="7"/>
      <c r="AF7139" s="7"/>
      <c r="AG7139" s="7"/>
      <c r="AH7139" s="7"/>
      <c r="AI7139" s="7"/>
      <c r="AJ7139" s="7"/>
      <c r="AK7139" s="7"/>
      <c r="AL7139" s="7"/>
      <c r="AR7139" s="7"/>
      <c r="AT7139" s="7"/>
      <c r="AV7139" s="7"/>
      <c r="AW7139" s="7"/>
      <c r="AX7139" s="7"/>
      <c r="AY7139" s="7"/>
      <c r="AZ7139" s="7"/>
      <c r="BA7139" s="7"/>
      <c r="BI7139" s="7"/>
    </row>
    <row r="7140" spans="10:61" x14ac:dyDescent="0.2">
      <c r="J7140" s="7"/>
      <c r="K7140" s="7"/>
      <c r="L7140" s="7"/>
      <c r="M7140" s="7"/>
      <c r="N7140" s="7"/>
      <c r="W7140" s="7"/>
      <c r="X7140" s="7"/>
      <c r="Y7140" s="7"/>
      <c r="Z7140" s="7"/>
      <c r="AA7140" s="7"/>
      <c r="AB7140" s="7"/>
      <c r="AC7140" s="7"/>
      <c r="AD7140" s="7"/>
      <c r="AE7140" s="7"/>
      <c r="AF7140" s="7"/>
      <c r="AG7140" s="7"/>
      <c r="AH7140" s="7"/>
      <c r="AI7140" s="7"/>
      <c r="AJ7140" s="7"/>
      <c r="AK7140" s="7"/>
      <c r="AL7140" s="7"/>
      <c r="AR7140" s="7"/>
      <c r="AT7140" s="7"/>
      <c r="AV7140" s="7"/>
      <c r="AW7140" s="7"/>
      <c r="AX7140" s="7"/>
      <c r="AY7140" s="7"/>
      <c r="AZ7140" s="7"/>
      <c r="BA7140" s="7"/>
      <c r="BI7140" s="7"/>
    </row>
    <row r="7141" spans="10:61" x14ac:dyDescent="0.2">
      <c r="J7141" s="7"/>
      <c r="K7141" s="7"/>
      <c r="L7141" s="7"/>
      <c r="M7141" s="7"/>
      <c r="N7141" s="7"/>
      <c r="W7141" s="7"/>
      <c r="X7141" s="7"/>
      <c r="Y7141" s="7"/>
      <c r="Z7141" s="7"/>
      <c r="AA7141" s="7"/>
      <c r="AB7141" s="7"/>
      <c r="AC7141" s="7"/>
      <c r="AD7141" s="7"/>
      <c r="AE7141" s="7"/>
      <c r="AF7141" s="7"/>
      <c r="AG7141" s="7"/>
      <c r="AH7141" s="7"/>
      <c r="AI7141" s="7"/>
      <c r="AJ7141" s="7"/>
      <c r="AK7141" s="7"/>
      <c r="AL7141" s="7"/>
      <c r="AR7141" s="7"/>
      <c r="AT7141" s="7"/>
      <c r="AV7141" s="7"/>
      <c r="AW7141" s="7"/>
      <c r="AX7141" s="7"/>
      <c r="AY7141" s="7"/>
      <c r="AZ7141" s="7"/>
      <c r="BA7141" s="7"/>
      <c r="BI7141" s="7"/>
    </row>
    <row r="7142" spans="10:61" x14ac:dyDescent="0.2">
      <c r="J7142" s="7"/>
      <c r="K7142" s="7"/>
      <c r="L7142" s="7"/>
      <c r="M7142" s="7"/>
      <c r="N7142" s="7"/>
      <c r="W7142" s="7"/>
      <c r="X7142" s="7"/>
      <c r="Y7142" s="7"/>
      <c r="Z7142" s="7"/>
      <c r="AA7142" s="7"/>
      <c r="AB7142" s="7"/>
      <c r="AC7142" s="7"/>
      <c r="AD7142" s="7"/>
      <c r="AE7142" s="7"/>
      <c r="AF7142" s="7"/>
      <c r="AG7142" s="7"/>
      <c r="AH7142" s="7"/>
      <c r="AI7142" s="7"/>
      <c r="AJ7142" s="7"/>
      <c r="AK7142" s="7"/>
      <c r="AL7142" s="7"/>
      <c r="AR7142" s="7"/>
      <c r="AT7142" s="7"/>
      <c r="AV7142" s="7"/>
      <c r="AW7142" s="7"/>
      <c r="AX7142" s="7"/>
      <c r="AY7142" s="7"/>
      <c r="AZ7142" s="7"/>
      <c r="BA7142" s="7"/>
      <c r="BI7142" s="7"/>
    </row>
    <row r="7143" spans="10:61" x14ac:dyDescent="0.2">
      <c r="J7143" s="7"/>
      <c r="K7143" s="7"/>
      <c r="L7143" s="7"/>
      <c r="M7143" s="7"/>
      <c r="N7143" s="7"/>
      <c r="W7143" s="7"/>
      <c r="X7143" s="7"/>
      <c r="Y7143" s="7"/>
      <c r="Z7143" s="7"/>
      <c r="AA7143" s="7"/>
      <c r="AB7143" s="7"/>
      <c r="AC7143" s="7"/>
      <c r="AD7143" s="7"/>
      <c r="AE7143" s="7"/>
      <c r="AF7143" s="7"/>
      <c r="AG7143" s="7"/>
      <c r="AH7143" s="7"/>
      <c r="AI7143" s="7"/>
      <c r="AJ7143" s="7"/>
      <c r="AK7143" s="7"/>
      <c r="AL7143" s="7"/>
      <c r="AR7143" s="7"/>
      <c r="AT7143" s="7"/>
      <c r="AV7143" s="7"/>
      <c r="AW7143" s="7"/>
      <c r="AX7143" s="7"/>
      <c r="AY7143" s="7"/>
      <c r="AZ7143" s="7"/>
      <c r="BA7143" s="7"/>
      <c r="BI7143" s="7"/>
    </row>
    <row r="7144" spans="10:61" x14ac:dyDescent="0.2">
      <c r="J7144" s="7"/>
      <c r="K7144" s="7"/>
      <c r="L7144" s="7"/>
      <c r="M7144" s="7"/>
      <c r="N7144" s="7"/>
      <c r="W7144" s="7"/>
      <c r="X7144" s="7"/>
      <c r="Y7144" s="7"/>
      <c r="Z7144" s="7"/>
      <c r="AA7144" s="7"/>
      <c r="AB7144" s="7"/>
      <c r="AC7144" s="7"/>
      <c r="AD7144" s="7"/>
      <c r="AE7144" s="7"/>
      <c r="AF7144" s="7"/>
      <c r="AG7144" s="7"/>
      <c r="AH7144" s="7"/>
      <c r="AI7144" s="7"/>
      <c r="AJ7144" s="7"/>
      <c r="AK7144" s="7"/>
      <c r="AL7144" s="7"/>
      <c r="AR7144" s="7"/>
      <c r="AT7144" s="7"/>
      <c r="AV7144" s="7"/>
      <c r="AW7144" s="7"/>
      <c r="AX7144" s="7"/>
      <c r="AY7144" s="7"/>
      <c r="AZ7144" s="7"/>
      <c r="BA7144" s="7"/>
      <c r="BI7144" s="7"/>
    </row>
    <row r="7145" spans="10:61" x14ac:dyDescent="0.2">
      <c r="J7145" s="7"/>
      <c r="K7145" s="7"/>
      <c r="L7145" s="7"/>
      <c r="M7145" s="7"/>
      <c r="N7145" s="7"/>
      <c r="W7145" s="7"/>
      <c r="X7145" s="7"/>
      <c r="Y7145" s="7"/>
      <c r="Z7145" s="7"/>
      <c r="AA7145" s="7"/>
      <c r="AB7145" s="7"/>
      <c r="AC7145" s="7"/>
      <c r="AD7145" s="7"/>
      <c r="AE7145" s="7"/>
      <c r="AF7145" s="7"/>
      <c r="AG7145" s="7"/>
      <c r="AH7145" s="7"/>
      <c r="AI7145" s="7"/>
      <c r="AJ7145" s="7"/>
      <c r="AK7145" s="7"/>
      <c r="AL7145" s="7"/>
      <c r="AR7145" s="7"/>
      <c r="AT7145" s="7"/>
      <c r="AV7145" s="7"/>
      <c r="AW7145" s="7"/>
      <c r="AX7145" s="7"/>
      <c r="AY7145" s="7"/>
      <c r="AZ7145" s="7"/>
      <c r="BA7145" s="7"/>
      <c r="BI7145" s="7"/>
    </row>
    <row r="7146" spans="10:61" x14ac:dyDescent="0.2">
      <c r="J7146" s="7"/>
      <c r="K7146" s="7"/>
      <c r="L7146" s="7"/>
      <c r="M7146" s="7"/>
      <c r="N7146" s="7"/>
      <c r="W7146" s="7"/>
      <c r="X7146" s="7"/>
      <c r="Y7146" s="7"/>
      <c r="Z7146" s="7"/>
      <c r="AA7146" s="7"/>
      <c r="AB7146" s="7"/>
      <c r="AC7146" s="7"/>
      <c r="AD7146" s="7"/>
      <c r="AE7146" s="7"/>
      <c r="AF7146" s="7"/>
      <c r="AG7146" s="7"/>
      <c r="AH7146" s="7"/>
      <c r="AI7146" s="7"/>
      <c r="AJ7146" s="7"/>
      <c r="AK7146" s="7"/>
      <c r="AL7146" s="7"/>
      <c r="AR7146" s="7"/>
      <c r="AT7146" s="7"/>
      <c r="AV7146" s="7"/>
      <c r="AW7146" s="7"/>
      <c r="AX7146" s="7"/>
      <c r="AY7146" s="7"/>
      <c r="AZ7146" s="7"/>
      <c r="BA7146" s="7"/>
      <c r="BI7146" s="7"/>
    </row>
    <row r="7147" spans="10:61" x14ac:dyDescent="0.2">
      <c r="J7147" s="7"/>
      <c r="K7147" s="7"/>
      <c r="L7147" s="7"/>
      <c r="M7147" s="7"/>
      <c r="N7147" s="7"/>
      <c r="W7147" s="7"/>
      <c r="X7147" s="7"/>
      <c r="Y7147" s="7"/>
      <c r="Z7147" s="7"/>
      <c r="AA7147" s="7"/>
      <c r="AB7147" s="7"/>
      <c r="AC7147" s="7"/>
      <c r="AD7147" s="7"/>
      <c r="AE7147" s="7"/>
      <c r="AF7147" s="7"/>
      <c r="AG7147" s="7"/>
      <c r="AH7147" s="7"/>
      <c r="AI7147" s="7"/>
      <c r="AJ7147" s="7"/>
      <c r="AK7147" s="7"/>
      <c r="AL7147" s="7"/>
      <c r="AR7147" s="7"/>
      <c r="AT7147" s="7"/>
      <c r="AV7147" s="7"/>
      <c r="AW7147" s="7"/>
      <c r="AX7147" s="7"/>
      <c r="AY7147" s="7"/>
      <c r="AZ7147" s="7"/>
      <c r="BA7147" s="7"/>
      <c r="BI7147" s="7"/>
    </row>
    <row r="7148" spans="10:61" x14ac:dyDescent="0.2">
      <c r="J7148" s="7"/>
      <c r="K7148" s="7"/>
      <c r="L7148" s="7"/>
      <c r="M7148" s="7"/>
      <c r="N7148" s="7"/>
      <c r="W7148" s="7"/>
      <c r="X7148" s="7"/>
      <c r="Y7148" s="7"/>
      <c r="Z7148" s="7"/>
      <c r="AA7148" s="7"/>
      <c r="AB7148" s="7"/>
      <c r="AC7148" s="7"/>
      <c r="AD7148" s="7"/>
      <c r="AE7148" s="7"/>
      <c r="AF7148" s="7"/>
      <c r="AG7148" s="7"/>
      <c r="AH7148" s="7"/>
      <c r="AI7148" s="7"/>
      <c r="AJ7148" s="7"/>
      <c r="AK7148" s="7"/>
      <c r="AL7148" s="7"/>
      <c r="AR7148" s="7"/>
      <c r="AT7148" s="7"/>
      <c r="AV7148" s="7"/>
      <c r="AW7148" s="7"/>
      <c r="AX7148" s="7"/>
      <c r="AY7148" s="7"/>
      <c r="AZ7148" s="7"/>
      <c r="BA7148" s="7"/>
      <c r="BI7148" s="7"/>
    </row>
    <row r="7149" spans="10:61" x14ac:dyDescent="0.2">
      <c r="J7149" s="7"/>
      <c r="K7149" s="7"/>
      <c r="L7149" s="7"/>
      <c r="M7149" s="7"/>
      <c r="N7149" s="7"/>
      <c r="W7149" s="7"/>
      <c r="X7149" s="7"/>
      <c r="Y7149" s="7"/>
      <c r="Z7149" s="7"/>
      <c r="AA7149" s="7"/>
      <c r="AB7149" s="7"/>
      <c r="AC7149" s="7"/>
      <c r="AD7149" s="7"/>
      <c r="AE7149" s="7"/>
      <c r="AF7149" s="7"/>
      <c r="AG7149" s="7"/>
      <c r="AH7149" s="7"/>
      <c r="AI7149" s="7"/>
      <c r="AJ7149" s="7"/>
      <c r="AK7149" s="7"/>
      <c r="AL7149" s="7"/>
      <c r="AR7149" s="7"/>
      <c r="AT7149" s="7"/>
      <c r="AV7149" s="7"/>
      <c r="AW7149" s="7"/>
      <c r="AX7149" s="7"/>
      <c r="AY7149" s="7"/>
      <c r="AZ7149" s="7"/>
      <c r="BA7149" s="7"/>
      <c r="BI7149" s="7"/>
    </row>
    <row r="7150" spans="10:61" x14ac:dyDescent="0.2">
      <c r="J7150" s="7"/>
      <c r="K7150" s="7"/>
      <c r="L7150" s="7"/>
      <c r="M7150" s="7"/>
      <c r="N7150" s="7"/>
      <c r="W7150" s="7"/>
      <c r="X7150" s="7"/>
      <c r="Y7150" s="7"/>
      <c r="Z7150" s="7"/>
      <c r="AA7150" s="7"/>
      <c r="AB7150" s="7"/>
      <c r="AC7150" s="7"/>
      <c r="AD7150" s="7"/>
      <c r="AE7150" s="7"/>
      <c r="AF7150" s="7"/>
      <c r="AG7150" s="7"/>
      <c r="AH7150" s="7"/>
      <c r="AI7150" s="7"/>
      <c r="AJ7150" s="7"/>
      <c r="AK7150" s="7"/>
      <c r="AL7150" s="7"/>
      <c r="AR7150" s="7"/>
      <c r="AT7150" s="7"/>
      <c r="AV7150" s="7"/>
      <c r="AW7150" s="7"/>
      <c r="AX7150" s="7"/>
      <c r="AY7150" s="7"/>
      <c r="AZ7150" s="7"/>
      <c r="BA7150" s="7"/>
      <c r="BI7150" s="7"/>
    </row>
    <row r="7151" spans="10:61" x14ac:dyDescent="0.2">
      <c r="J7151" s="7"/>
      <c r="K7151" s="7"/>
      <c r="L7151" s="7"/>
      <c r="M7151" s="7"/>
      <c r="N7151" s="7"/>
      <c r="W7151" s="7"/>
      <c r="X7151" s="7"/>
      <c r="Y7151" s="7"/>
      <c r="Z7151" s="7"/>
      <c r="AA7151" s="7"/>
      <c r="AB7151" s="7"/>
      <c r="AC7151" s="7"/>
      <c r="AD7151" s="7"/>
      <c r="AE7151" s="7"/>
      <c r="AF7151" s="7"/>
      <c r="AG7151" s="7"/>
      <c r="AH7151" s="7"/>
      <c r="AI7151" s="7"/>
      <c r="AJ7151" s="7"/>
      <c r="AK7151" s="7"/>
      <c r="AL7151" s="7"/>
      <c r="AR7151" s="7"/>
      <c r="AT7151" s="7"/>
      <c r="AV7151" s="7"/>
      <c r="AW7151" s="7"/>
      <c r="AX7151" s="7"/>
      <c r="AY7151" s="7"/>
      <c r="AZ7151" s="7"/>
      <c r="BA7151" s="7"/>
      <c r="BI7151" s="7"/>
    </row>
    <row r="7152" spans="10:61" x14ac:dyDescent="0.2">
      <c r="J7152" s="7"/>
      <c r="K7152" s="7"/>
      <c r="L7152" s="7"/>
      <c r="M7152" s="7"/>
      <c r="N7152" s="7"/>
      <c r="W7152" s="7"/>
      <c r="X7152" s="7"/>
      <c r="Y7152" s="7"/>
      <c r="Z7152" s="7"/>
      <c r="AA7152" s="7"/>
      <c r="AB7152" s="7"/>
      <c r="AC7152" s="7"/>
      <c r="AD7152" s="7"/>
      <c r="AE7152" s="7"/>
      <c r="AF7152" s="7"/>
      <c r="AG7152" s="7"/>
      <c r="AH7152" s="7"/>
      <c r="AI7152" s="7"/>
      <c r="AJ7152" s="7"/>
      <c r="AK7152" s="7"/>
      <c r="AL7152" s="7"/>
      <c r="AR7152" s="7"/>
      <c r="AT7152" s="7"/>
      <c r="AV7152" s="7"/>
      <c r="AW7152" s="7"/>
      <c r="AX7152" s="7"/>
      <c r="AY7152" s="7"/>
      <c r="AZ7152" s="7"/>
      <c r="BA7152" s="7"/>
      <c r="BI7152" s="7"/>
    </row>
    <row r="7153" spans="10:61" x14ac:dyDescent="0.2">
      <c r="J7153" s="7"/>
      <c r="K7153" s="7"/>
      <c r="L7153" s="7"/>
      <c r="M7153" s="7"/>
      <c r="N7153" s="7"/>
      <c r="W7153" s="7"/>
      <c r="X7153" s="7"/>
      <c r="Y7153" s="7"/>
      <c r="Z7153" s="7"/>
      <c r="AA7153" s="7"/>
      <c r="AB7153" s="7"/>
      <c r="AC7153" s="7"/>
      <c r="AD7153" s="7"/>
      <c r="AE7153" s="7"/>
      <c r="AF7153" s="7"/>
      <c r="AG7153" s="7"/>
      <c r="AH7153" s="7"/>
      <c r="AI7153" s="7"/>
      <c r="AJ7153" s="7"/>
      <c r="AK7153" s="7"/>
      <c r="AL7153" s="7"/>
      <c r="AR7153" s="7"/>
      <c r="AT7153" s="7"/>
      <c r="AV7153" s="7"/>
      <c r="AW7153" s="7"/>
      <c r="AX7153" s="7"/>
      <c r="AY7153" s="7"/>
      <c r="AZ7153" s="7"/>
      <c r="BA7153" s="7"/>
      <c r="BI7153" s="7"/>
    </row>
    <row r="7154" spans="10:61" x14ac:dyDescent="0.2">
      <c r="J7154" s="7"/>
      <c r="K7154" s="7"/>
      <c r="L7154" s="7"/>
      <c r="M7154" s="7"/>
      <c r="N7154" s="7"/>
      <c r="W7154" s="7"/>
      <c r="X7154" s="7"/>
      <c r="Y7154" s="7"/>
      <c r="Z7154" s="7"/>
      <c r="AA7154" s="7"/>
      <c r="AB7154" s="7"/>
      <c r="AC7154" s="7"/>
      <c r="AD7154" s="7"/>
      <c r="AE7154" s="7"/>
      <c r="AF7154" s="7"/>
      <c r="AG7154" s="7"/>
      <c r="AH7154" s="7"/>
      <c r="AI7154" s="7"/>
      <c r="AJ7154" s="7"/>
      <c r="AK7154" s="7"/>
      <c r="AL7154" s="7"/>
      <c r="AR7154" s="7"/>
      <c r="AT7154" s="7"/>
      <c r="AV7154" s="7"/>
      <c r="AW7154" s="7"/>
      <c r="AX7154" s="7"/>
      <c r="AY7154" s="7"/>
      <c r="AZ7154" s="7"/>
      <c r="BA7154" s="7"/>
      <c r="BI7154" s="7"/>
    </row>
    <row r="7155" spans="10:61" x14ac:dyDescent="0.2">
      <c r="J7155" s="7"/>
      <c r="K7155" s="7"/>
      <c r="L7155" s="7"/>
      <c r="M7155" s="7"/>
      <c r="N7155" s="7"/>
      <c r="W7155" s="7"/>
      <c r="X7155" s="7"/>
      <c r="Y7155" s="7"/>
      <c r="Z7155" s="7"/>
      <c r="AA7155" s="7"/>
      <c r="AB7155" s="7"/>
      <c r="AC7155" s="7"/>
      <c r="AD7155" s="7"/>
      <c r="AE7155" s="7"/>
      <c r="AF7155" s="7"/>
      <c r="AG7155" s="7"/>
      <c r="AH7155" s="7"/>
      <c r="AI7155" s="7"/>
      <c r="AJ7155" s="7"/>
      <c r="AK7155" s="7"/>
      <c r="AL7155" s="7"/>
      <c r="AR7155" s="7"/>
      <c r="AT7155" s="7"/>
      <c r="AV7155" s="7"/>
      <c r="AW7155" s="7"/>
      <c r="AX7155" s="7"/>
      <c r="AY7155" s="7"/>
      <c r="AZ7155" s="7"/>
      <c r="BA7155" s="7"/>
      <c r="BI7155" s="7"/>
    </row>
    <row r="7156" spans="10:61" x14ac:dyDescent="0.2">
      <c r="J7156" s="7"/>
      <c r="K7156" s="7"/>
      <c r="L7156" s="7"/>
      <c r="M7156" s="7"/>
      <c r="N7156" s="7"/>
      <c r="W7156" s="7"/>
      <c r="X7156" s="7"/>
      <c r="Y7156" s="7"/>
      <c r="Z7156" s="7"/>
      <c r="AA7156" s="7"/>
      <c r="AB7156" s="7"/>
      <c r="AC7156" s="7"/>
      <c r="AD7156" s="7"/>
      <c r="AE7156" s="7"/>
      <c r="AF7156" s="7"/>
      <c r="AG7156" s="7"/>
      <c r="AH7156" s="7"/>
      <c r="AI7156" s="7"/>
      <c r="AJ7156" s="7"/>
      <c r="AK7156" s="7"/>
      <c r="AL7156" s="7"/>
      <c r="AR7156" s="7"/>
      <c r="AT7156" s="7"/>
      <c r="AV7156" s="7"/>
      <c r="AW7156" s="7"/>
      <c r="AX7156" s="7"/>
      <c r="AY7156" s="7"/>
      <c r="AZ7156" s="7"/>
      <c r="BA7156" s="7"/>
      <c r="BI7156" s="7"/>
    </row>
    <row r="7157" spans="10:61" x14ac:dyDescent="0.2">
      <c r="J7157" s="7"/>
      <c r="K7157" s="7"/>
      <c r="L7157" s="7"/>
      <c r="M7157" s="7"/>
      <c r="N7157" s="7"/>
      <c r="W7157" s="7"/>
      <c r="X7157" s="7"/>
      <c r="Y7157" s="7"/>
      <c r="Z7157" s="7"/>
      <c r="AA7157" s="7"/>
      <c r="AB7157" s="7"/>
      <c r="AC7157" s="7"/>
      <c r="AD7157" s="7"/>
      <c r="AE7157" s="7"/>
      <c r="AF7157" s="7"/>
      <c r="AG7157" s="7"/>
      <c r="AH7157" s="7"/>
      <c r="AI7157" s="7"/>
      <c r="AJ7157" s="7"/>
      <c r="AK7157" s="7"/>
      <c r="AL7157" s="7"/>
      <c r="AR7157" s="7"/>
      <c r="AT7157" s="7"/>
      <c r="AV7157" s="7"/>
      <c r="AW7157" s="7"/>
      <c r="AX7157" s="7"/>
      <c r="AY7157" s="7"/>
      <c r="AZ7157" s="7"/>
      <c r="BA7157" s="7"/>
      <c r="BI7157" s="7"/>
    </row>
    <row r="7158" spans="10:61" x14ac:dyDescent="0.2">
      <c r="J7158" s="7"/>
      <c r="K7158" s="7"/>
      <c r="L7158" s="7"/>
      <c r="M7158" s="7"/>
      <c r="N7158" s="7"/>
      <c r="W7158" s="7"/>
      <c r="X7158" s="7"/>
      <c r="Y7158" s="7"/>
      <c r="Z7158" s="7"/>
      <c r="AA7158" s="7"/>
      <c r="AB7158" s="7"/>
      <c r="AC7158" s="7"/>
      <c r="AD7158" s="7"/>
      <c r="AE7158" s="7"/>
      <c r="AF7158" s="7"/>
      <c r="AG7158" s="7"/>
      <c r="AH7158" s="7"/>
      <c r="AI7158" s="7"/>
      <c r="AJ7158" s="7"/>
      <c r="AK7158" s="7"/>
      <c r="AL7158" s="7"/>
      <c r="AR7158" s="7"/>
      <c r="AT7158" s="7"/>
      <c r="AV7158" s="7"/>
      <c r="AW7158" s="7"/>
      <c r="AX7158" s="7"/>
      <c r="AY7158" s="7"/>
      <c r="AZ7158" s="7"/>
      <c r="BA7158" s="7"/>
      <c r="BI7158" s="7"/>
    </row>
    <row r="7159" spans="10:61" x14ac:dyDescent="0.2">
      <c r="J7159" s="7"/>
      <c r="K7159" s="7"/>
      <c r="L7159" s="7"/>
      <c r="M7159" s="7"/>
      <c r="N7159" s="7"/>
      <c r="W7159" s="7"/>
      <c r="X7159" s="7"/>
      <c r="Y7159" s="7"/>
      <c r="Z7159" s="7"/>
      <c r="AA7159" s="7"/>
      <c r="AB7159" s="7"/>
      <c r="AC7159" s="7"/>
      <c r="AD7159" s="7"/>
      <c r="AE7159" s="7"/>
      <c r="AF7159" s="7"/>
      <c r="AG7159" s="7"/>
      <c r="AH7159" s="7"/>
      <c r="AI7159" s="7"/>
      <c r="AJ7159" s="7"/>
      <c r="AK7159" s="7"/>
      <c r="AL7159" s="7"/>
      <c r="AR7159" s="7"/>
      <c r="AT7159" s="7"/>
      <c r="AV7159" s="7"/>
      <c r="AW7159" s="7"/>
      <c r="AX7159" s="7"/>
      <c r="AY7159" s="7"/>
      <c r="AZ7159" s="7"/>
      <c r="BA7159" s="7"/>
      <c r="BI7159" s="7"/>
    </row>
    <row r="7160" spans="10:61" x14ac:dyDescent="0.2">
      <c r="J7160" s="7"/>
      <c r="K7160" s="7"/>
      <c r="L7160" s="7"/>
      <c r="M7160" s="7"/>
      <c r="N7160" s="7"/>
      <c r="W7160" s="7"/>
      <c r="X7160" s="7"/>
      <c r="Y7160" s="7"/>
      <c r="Z7160" s="7"/>
      <c r="AA7160" s="7"/>
      <c r="AB7160" s="7"/>
      <c r="AC7160" s="7"/>
      <c r="AD7160" s="7"/>
      <c r="AE7160" s="7"/>
      <c r="AF7160" s="7"/>
      <c r="AG7160" s="7"/>
      <c r="AH7160" s="7"/>
      <c r="AI7160" s="7"/>
      <c r="AJ7160" s="7"/>
      <c r="AK7160" s="7"/>
      <c r="AL7160" s="7"/>
      <c r="AR7160" s="7"/>
      <c r="AT7160" s="7"/>
      <c r="AV7160" s="7"/>
      <c r="AW7160" s="7"/>
      <c r="AX7160" s="7"/>
      <c r="AY7160" s="7"/>
      <c r="AZ7160" s="7"/>
      <c r="BA7160" s="7"/>
      <c r="BI7160" s="7"/>
    </row>
    <row r="7161" spans="10:61" x14ac:dyDescent="0.2">
      <c r="J7161" s="7"/>
      <c r="K7161" s="7"/>
      <c r="L7161" s="7"/>
      <c r="M7161" s="7"/>
      <c r="N7161" s="7"/>
      <c r="W7161" s="7"/>
      <c r="X7161" s="7"/>
      <c r="Y7161" s="7"/>
      <c r="Z7161" s="7"/>
      <c r="AA7161" s="7"/>
      <c r="AB7161" s="7"/>
      <c r="AC7161" s="7"/>
      <c r="AD7161" s="7"/>
      <c r="AE7161" s="7"/>
      <c r="AF7161" s="7"/>
      <c r="AG7161" s="7"/>
      <c r="AH7161" s="7"/>
      <c r="AI7161" s="7"/>
      <c r="AJ7161" s="7"/>
      <c r="AK7161" s="7"/>
      <c r="AL7161" s="7"/>
      <c r="AR7161" s="7"/>
      <c r="AT7161" s="7"/>
      <c r="AV7161" s="7"/>
      <c r="AW7161" s="7"/>
      <c r="AX7161" s="7"/>
      <c r="AY7161" s="7"/>
      <c r="AZ7161" s="7"/>
      <c r="BA7161" s="7"/>
      <c r="BI7161" s="7"/>
    </row>
    <row r="7162" spans="10:61" x14ac:dyDescent="0.2">
      <c r="J7162" s="7"/>
      <c r="K7162" s="7"/>
      <c r="L7162" s="7"/>
      <c r="M7162" s="7"/>
      <c r="N7162" s="7"/>
      <c r="W7162" s="7"/>
      <c r="X7162" s="7"/>
      <c r="Y7162" s="7"/>
      <c r="Z7162" s="7"/>
      <c r="AA7162" s="7"/>
      <c r="AB7162" s="7"/>
      <c r="AC7162" s="7"/>
      <c r="AD7162" s="7"/>
      <c r="AE7162" s="7"/>
      <c r="AF7162" s="7"/>
      <c r="AG7162" s="7"/>
      <c r="AH7162" s="7"/>
      <c r="AI7162" s="7"/>
      <c r="AJ7162" s="7"/>
      <c r="AK7162" s="7"/>
      <c r="AL7162" s="7"/>
      <c r="AR7162" s="7"/>
      <c r="AT7162" s="7"/>
      <c r="AV7162" s="7"/>
      <c r="AW7162" s="7"/>
      <c r="AX7162" s="7"/>
      <c r="AY7162" s="7"/>
      <c r="AZ7162" s="7"/>
      <c r="BA7162" s="7"/>
      <c r="BI7162" s="7"/>
    </row>
    <row r="7163" spans="10:61" x14ac:dyDescent="0.2">
      <c r="J7163" s="7"/>
      <c r="K7163" s="7"/>
      <c r="L7163" s="7"/>
      <c r="M7163" s="7"/>
      <c r="N7163" s="7"/>
      <c r="W7163" s="7"/>
      <c r="X7163" s="7"/>
      <c r="Y7163" s="7"/>
      <c r="Z7163" s="7"/>
      <c r="AA7163" s="7"/>
      <c r="AB7163" s="7"/>
      <c r="AC7163" s="7"/>
      <c r="AD7163" s="7"/>
      <c r="AE7163" s="7"/>
      <c r="AF7163" s="7"/>
      <c r="AG7163" s="7"/>
      <c r="AH7163" s="7"/>
      <c r="AI7163" s="7"/>
      <c r="AJ7163" s="7"/>
      <c r="AK7163" s="7"/>
      <c r="AL7163" s="7"/>
      <c r="AR7163" s="7"/>
      <c r="AT7163" s="7"/>
      <c r="AV7163" s="7"/>
      <c r="AW7163" s="7"/>
      <c r="AX7163" s="7"/>
      <c r="AY7163" s="7"/>
      <c r="AZ7163" s="7"/>
      <c r="BA7163" s="7"/>
      <c r="BI7163" s="7"/>
    </row>
    <row r="7164" spans="10:61" x14ac:dyDescent="0.2">
      <c r="J7164" s="7"/>
      <c r="K7164" s="7"/>
      <c r="L7164" s="7"/>
      <c r="M7164" s="7"/>
      <c r="N7164" s="7"/>
      <c r="W7164" s="7"/>
      <c r="X7164" s="7"/>
      <c r="Y7164" s="7"/>
      <c r="Z7164" s="7"/>
      <c r="AA7164" s="7"/>
      <c r="AB7164" s="7"/>
      <c r="AC7164" s="7"/>
      <c r="AD7164" s="7"/>
      <c r="AE7164" s="7"/>
      <c r="AF7164" s="7"/>
      <c r="AG7164" s="7"/>
      <c r="AH7164" s="7"/>
      <c r="AI7164" s="7"/>
      <c r="AJ7164" s="7"/>
      <c r="AK7164" s="7"/>
      <c r="AL7164" s="7"/>
      <c r="AR7164" s="7"/>
      <c r="AT7164" s="7"/>
      <c r="AV7164" s="7"/>
      <c r="AW7164" s="7"/>
      <c r="AX7164" s="7"/>
      <c r="AY7164" s="7"/>
      <c r="AZ7164" s="7"/>
      <c r="BA7164" s="7"/>
      <c r="BI7164" s="7"/>
    </row>
    <row r="7165" spans="10:61" x14ac:dyDescent="0.2">
      <c r="J7165" s="7"/>
      <c r="K7165" s="7"/>
      <c r="L7165" s="7"/>
      <c r="M7165" s="7"/>
      <c r="N7165" s="7"/>
      <c r="W7165" s="7"/>
      <c r="X7165" s="7"/>
      <c r="Y7165" s="7"/>
      <c r="Z7165" s="7"/>
      <c r="AA7165" s="7"/>
      <c r="AB7165" s="7"/>
      <c r="AC7165" s="7"/>
      <c r="AD7165" s="7"/>
      <c r="AE7165" s="7"/>
      <c r="AF7165" s="7"/>
      <c r="AG7165" s="7"/>
      <c r="AH7165" s="7"/>
      <c r="AI7165" s="7"/>
      <c r="AJ7165" s="7"/>
      <c r="AK7165" s="7"/>
      <c r="AL7165" s="7"/>
      <c r="AR7165" s="7"/>
      <c r="AT7165" s="7"/>
      <c r="AV7165" s="7"/>
      <c r="AW7165" s="7"/>
      <c r="AX7165" s="7"/>
      <c r="AY7165" s="7"/>
      <c r="AZ7165" s="7"/>
      <c r="BA7165" s="7"/>
      <c r="BI7165" s="7"/>
    </row>
    <row r="7166" spans="10:61" x14ac:dyDescent="0.2">
      <c r="J7166" s="7"/>
      <c r="K7166" s="7"/>
      <c r="L7166" s="7"/>
      <c r="M7166" s="7"/>
      <c r="N7166" s="7"/>
      <c r="W7166" s="7"/>
      <c r="X7166" s="7"/>
      <c r="Y7166" s="7"/>
      <c r="Z7166" s="7"/>
      <c r="AA7166" s="7"/>
      <c r="AB7166" s="7"/>
      <c r="AC7166" s="7"/>
      <c r="AD7166" s="7"/>
      <c r="AE7166" s="7"/>
      <c r="AF7166" s="7"/>
      <c r="AG7166" s="7"/>
      <c r="AH7166" s="7"/>
      <c r="AI7166" s="7"/>
      <c r="AJ7166" s="7"/>
      <c r="AK7166" s="7"/>
      <c r="AL7166" s="7"/>
      <c r="AR7166" s="7"/>
      <c r="AT7166" s="7"/>
      <c r="AV7166" s="7"/>
      <c r="AW7166" s="7"/>
      <c r="AX7166" s="7"/>
      <c r="AY7166" s="7"/>
      <c r="AZ7166" s="7"/>
      <c r="BA7166" s="7"/>
      <c r="BI7166" s="7"/>
    </row>
    <row r="7167" spans="10:61" x14ac:dyDescent="0.2">
      <c r="J7167" s="7"/>
      <c r="K7167" s="7"/>
      <c r="L7167" s="7"/>
      <c r="M7167" s="7"/>
      <c r="N7167" s="7"/>
      <c r="W7167" s="7"/>
      <c r="X7167" s="7"/>
      <c r="Y7167" s="7"/>
      <c r="Z7167" s="7"/>
      <c r="AA7167" s="7"/>
      <c r="AB7167" s="7"/>
      <c r="AC7167" s="7"/>
      <c r="AD7167" s="7"/>
      <c r="AE7167" s="7"/>
      <c r="AF7167" s="7"/>
      <c r="AG7167" s="7"/>
      <c r="AH7167" s="7"/>
      <c r="AI7167" s="7"/>
      <c r="AJ7167" s="7"/>
      <c r="AK7167" s="7"/>
      <c r="AL7167" s="7"/>
      <c r="AR7167" s="7"/>
      <c r="AT7167" s="7"/>
      <c r="AV7167" s="7"/>
      <c r="AW7167" s="7"/>
      <c r="AX7167" s="7"/>
      <c r="AY7167" s="7"/>
      <c r="AZ7167" s="7"/>
      <c r="BA7167" s="7"/>
      <c r="BI7167" s="7"/>
    </row>
    <row r="7168" spans="10:61" x14ac:dyDescent="0.2">
      <c r="J7168" s="7"/>
      <c r="K7168" s="7"/>
      <c r="L7168" s="7"/>
      <c r="M7168" s="7"/>
      <c r="N7168" s="7"/>
      <c r="W7168" s="7"/>
      <c r="X7168" s="7"/>
      <c r="Y7168" s="7"/>
      <c r="Z7168" s="7"/>
      <c r="AA7168" s="7"/>
      <c r="AB7168" s="7"/>
      <c r="AC7168" s="7"/>
      <c r="AD7168" s="7"/>
      <c r="AE7168" s="7"/>
      <c r="AF7168" s="7"/>
      <c r="AG7168" s="7"/>
      <c r="AH7168" s="7"/>
      <c r="AI7168" s="7"/>
      <c r="AJ7168" s="7"/>
      <c r="AK7168" s="7"/>
      <c r="AL7168" s="7"/>
      <c r="AR7168" s="7"/>
      <c r="AT7168" s="7"/>
      <c r="AV7168" s="7"/>
      <c r="AW7168" s="7"/>
      <c r="AX7168" s="7"/>
      <c r="AY7168" s="7"/>
      <c r="AZ7168" s="7"/>
      <c r="BA7168" s="7"/>
      <c r="BI7168" s="7"/>
    </row>
    <row r="7169" spans="10:61" x14ac:dyDescent="0.2">
      <c r="J7169" s="7"/>
      <c r="K7169" s="7"/>
      <c r="L7169" s="7"/>
      <c r="M7169" s="7"/>
      <c r="N7169" s="7"/>
      <c r="W7169" s="7"/>
      <c r="X7169" s="7"/>
      <c r="Y7169" s="7"/>
      <c r="Z7169" s="7"/>
      <c r="AA7169" s="7"/>
      <c r="AB7169" s="7"/>
      <c r="AC7169" s="7"/>
      <c r="AD7169" s="7"/>
      <c r="AE7169" s="7"/>
      <c r="AF7169" s="7"/>
      <c r="AG7169" s="7"/>
      <c r="AH7169" s="7"/>
      <c r="AI7169" s="7"/>
      <c r="AJ7169" s="7"/>
      <c r="AK7169" s="7"/>
      <c r="AL7169" s="7"/>
      <c r="AR7169" s="7"/>
      <c r="AT7169" s="7"/>
      <c r="AV7169" s="7"/>
      <c r="AW7169" s="7"/>
      <c r="AX7169" s="7"/>
      <c r="AY7169" s="7"/>
      <c r="AZ7169" s="7"/>
      <c r="BA7169" s="7"/>
      <c r="BI7169" s="7"/>
    </row>
    <row r="7170" spans="10:61" x14ac:dyDescent="0.2">
      <c r="J7170" s="7"/>
      <c r="K7170" s="7"/>
      <c r="L7170" s="7"/>
      <c r="M7170" s="7"/>
      <c r="N7170" s="7"/>
      <c r="W7170" s="7"/>
      <c r="X7170" s="7"/>
      <c r="Y7170" s="7"/>
      <c r="Z7170" s="7"/>
      <c r="AA7170" s="7"/>
      <c r="AB7170" s="7"/>
      <c r="AC7170" s="7"/>
      <c r="AD7170" s="7"/>
      <c r="AE7170" s="7"/>
      <c r="AF7170" s="7"/>
      <c r="AG7170" s="7"/>
      <c r="AH7170" s="7"/>
      <c r="AI7170" s="7"/>
      <c r="AJ7170" s="7"/>
      <c r="AK7170" s="7"/>
      <c r="AL7170" s="7"/>
      <c r="AR7170" s="7"/>
      <c r="AT7170" s="7"/>
      <c r="AV7170" s="7"/>
      <c r="AW7170" s="7"/>
      <c r="AX7170" s="7"/>
      <c r="AY7170" s="7"/>
      <c r="AZ7170" s="7"/>
      <c r="BA7170" s="7"/>
      <c r="BI7170" s="7"/>
    </row>
    <row r="7171" spans="10:61" x14ac:dyDescent="0.2">
      <c r="J7171" s="7"/>
      <c r="K7171" s="7"/>
      <c r="L7171" s="7"/>
      <c r="M7171" s="7"/>
      <c r="N7171" s="7"/>
      <c r="W7171" s="7"/>
      <c r="X7171" s="7"/>
      <c r="Y7171" s="7"/>
      <c r="Z7171" s="7"/>
      <c r="AA7171" s="7"/>
      <c r="AB7171" s="7"/>
      <c r="AC7171" s="7"/>
      <c r="AD7171" s="7"/>
      <c r="AE7171" s="7"/>
      <c r="AF7171" s="7"/>
      <c r="AG7171" s="7"/>
      <c r="AH7171" s="7"/>
      <c r="AI7171" s="7"/>
      <c r="AJ7171" s="7"/>
      <c r="AK7171" s="7"/>
      <c r="AL7171" s="7"/>
      <c r="AR7171" s="7"/>
      <c r="AT7171" s="7"/>
      <c r="AV7171" s="7"/>
      <c r="AW7171" s="7"/>
      <c r="AX7171" s="7"/>
      <c r="AY7171" s="7"/>
      <c r="AZ7171" s="7"/>
      <c r="BA7171" s="7"/>
      <c r="BI7171" s="7"/>
    </row>
    <row r="7172" spans="10:61" x14ac:dyDescent="0.2">
      <c r="J7172" s="7"/>
      <c r="K7172" s="7"/>
      <c r="L7172" s="7"/>
      <c r="M7172" s="7"/>
      <c r="N7172" s="7"/>
      <c r="W7172" s="7"/>
      <c r="X7172" s="7"/>
      <c r="Y7172" s="7"/>
      <c r="Z7172" s="7"/>
      <c r="AA7172" s="7"/>
      <c r="AB7172" s="7"/>
      <c r="AC7172" s="7"/>
      <c r="AD7172" s="7"/>
      <c r="AE7172" s="7"/>
      <c r="AF7172" s="7"/>
      <c r="AG7172" s="7"/>
      <c r="AH7172" s="7"/>
      <c r="AI7172" s="7"/>
      <c r="AJ7172" s="7"/>
      <c r="AK7172" s="7"/>
      <c r="AL7172" s="7"/>
      <c r="AR7172" s="7"/>
      <c r="AT7172" s="7"/>
      <c r="AV7172" s="7"/>
      <c r="AW7172" s="7"/>
      <c r="AX7172" s="7"/>
      <c r="AY7172" s="7"/>
      <c r="AZ7172" s="7"/>
      <c r="BA7172" s="7"/>
      <c r="BI7172" s="7"/>
    </row>
    <row r="7173" spans="10:61" x14ac:dyDescent="0.2">
      <c r="J7173" s="7"/>
      <c r="K7173" s="7"/>
      <c r="L7173" s="7"/>
      <c r="M7173" s="7"/>
      <c r="N7173" s="7"/>
      <c r="W7173" s="7"/>
      <c r="X7173" s="7"/>
      <c r="Y7173" s="7"/>
      <c r="Z7173" s="7"/>
      <c r="AA7173" s="7"/>
      <c r="AB7173" s="7"/>
      <c r="AC7173" s="7"/>
      <c r="AD7173" s="7"/>
      <c r="AE7173" s="7"/>
      <c r="AF7173" s="7"/>
      <c r="AG7173" s="7"/>
      <c r="AH7173" s="7"/>
      <c r="AI7173" s="7"/>
      <c r="AJ7173" s="7"/>
      <c r="AK7173" s="7"/>
      <c r="AL7173" s="7"/>
      <c r="AR7173" s="7"/>
      <c r="AT7173" s="7"/>
      <c r="AV7173" s="7"/>
      <c r="AW7173" s="7"/>
      <c r="AX7173" s="7"/>
      <c r="AY7173" s="7"/>
      <c r="AZ7173" s="7"/>
      <c r="BA7173" s="7"/>
      <c r="BI7173" s="7"/>
    </row>
    <row r="7174" spans="10:61" x14ac:dyDescent="0.2">
      <c r="J7174" s="7"/>
      <c r="K7174" s="7"/>
      <c r="L7174" s="7"/>
      <c r="M7174" s="7"/>
      <c r="N7174" s="7"/>
      <c r="W7174" s="7"/>
      <c r="X7174" s="7"/>
      <c r="Y7174" s="7"/>
      <c r="Z7174" s="7"/>
      <c r="AA7174" s="7"/>
      <c r="AB7174" s="7"/>
      <c r="AC7174" s="7"/>
      <c r="AD7174" s="7"/>
      <c r="AE7174" s="7"/>
      <c r="AF7174" s="7"/>
      <c r="AG7174" s="7"/>
      <c r="AH7174" s="7"/>
      <c r="AI7174" s="7"/>
      <c r="AJ7174" s="7"/>
      <c r="AK7174" s="7"/>
      <c r="AL7174" s="7"/>
      <c r="AR7174" s="7"/>
      <c r="AT7174" s="7"/>
      <c r="AV7174" s="7"/>
      <c r="AW7174" s="7"/>
      <c r="AX7174" s="7"/>
      <c r="AY7174" s="7"/>
      <c r="AZ7174" s="7"/>
      <c r="BA7174" s="7"/>
      <c r="BI7174" s="7"/>
    </row>
    <row r="7175" spans="10:61" x14ac:dyDescent="0.2">
      <c r="J7175" s="7"/>
      <c r="K7175" s="7"/>
      <c r="L7175" s="7"/>
      <c r="M7175" s="7"/>
      <c r="N7175" s="7"/>
      <c r="W7175" s="7"/>
      <c r="X7175" s="7"/>
      <c r="Y7175" s="7"/>
      <c r="Z7175" s="7"/>
      <c r="AA7175" s="7"/>
      <c r="AB7175" s="7"/>
      <c r="AC7175" s="7"/>
      <c r="AD7175" s="7"/>
      <c r="AE7175" s="7"/>
      <c r="AF7175" s="7"/>
      <c r="AG7175" s="7"/>
      <c r="AH7175" s="7"/>
      <c r="AI7175" s="7"/>
      <c r="AJ7175" s="7"/>
      <c r="AK7175" s="7"/>
      <c r="AL7175" s="7"/>
      <c r="AR7175" s="7"/>
      <c r="AT7175" s="7"/>
      <c r="AV7175" s="7"/>
      <c r="AW7175" s="7"/>
      <c r="AX7175" s="7"/>
      <c r="AY7175" s="7"/>
      <c r="AZ7175" s="7"/>
      <c r="BA7175" s="7"/>
      <c r="BI7175" s="7"/>
    </row>
    <row r="7176" spans="10:61" x14ac:dyDescent="0.2">
      <c r="J7176" s="7"/>
      <c r="K7176" s="7"/>
      <c r="L7176" s="7"/>
      <c r="M7176" s="7"/>
      <c r="N7176" s="7"/>
      <c r="W7176" s="7"/>
      <c r="X7176" s="7"/>
      <c r="Y7176" s="7"/>
      <c r="Z7176" s="7"/>
      <c r="AA7176" s="7"/>
      <c r="AB7176" s="7"/>
      <c r="AC7176" s="7"/>
      <c r="AD7176" s="7"/>
      <c r="AE7176" s="7"/>
      <c r="AF7176" s="7"/>
      <c r="AG7176" s="7"/>
      <c r="AH7176" s="7"/>
      <c r="AI7176" s="7"/>
      <c r="AJ7176" s="7"/>
      <c r="AK7176" s="7"/>
      <c r="AL7176" s="7"/>
      <c r="AR7176" s="7"/>
      <c r="AT7176" s="7"/>
      <c r="AV7176" s="7"/>
      <c r="AW7176" s="7"/>
      <c r="AX7176" s="7"/>
      <c r="AY7176" s="7"/>
      <c r="AZ7176" s="7"/>
      <c r="BA7176" s="7"/>
      <c r="BI7176" s="7"/>
    </row>
    <row r="7177" spans="10:61" x14ac:dyDescent="0.2">
      <c r="J7177" s="7"/>
      <c r="K7177" s="7"/>
      <c r="L7177" s="7"/>
      <c r="M7177" s="7"/>
      <c r="N7177" s="7"/>
      <c r="W7177" s="7"/>
      <c r="X7177" s="7"/>
      <c r="Y7177" s="7"/>
      <c r="Z7177" s="7"/>
      <c r="AA7177" s="7"/>
      <c r="AB7177" s="7"/>
      <c r="AC7177" s="7"/>
      <c r="AD7177" s="7"/>
      <c r="AE7177" s="7"/>
      <c r="AF7177" s="7"/>
      <c r="AG7177" s="7"/>
      <c r="AH7177" s="7"/>
      <c r="AI7177" s="7"/>
      <c r="AJ7177" s="7"/>
      <c r="AK7177" s="7"/>
      <c r="AL7177" s="7"/>
      <c r="AR7177" s="7"/>
      <c r="AT7177" s="7"/>
      <c r="AV7177" s="7"/>
      <c r="AW7177" s="7"/>
      <c r="AX7177" s="7"/>
      <c r="AY7177" s="7"/>
      <c r="AZ7177" s="7"/>
      <c r="BA7177" s="7"/>
      <c r="BI7177" s="7"/>
    </row>
    <row r="7178" spans="10:61" x14ac:dyDescent="0.2">
      <c r="J7178" s="7"/>
      <c r="K7178" s="7"/>
      <c r="L7178" s="7"/>
      <c r="M7178" s="7"/>
      <c r="N7178" s="7"/>
      <c r="W7178" s="7"/>
      <c r="X7178" s="7"/>
      <c r="Y7178" s="7"/>
      <c r="Z7178" s="7"/>
      <c r="AA7178" s="7"/>
      <c r="AB7178" s="7"/>
      <c r="AC7178" s="7"/>
      <c r="AD7178" s="7"/>
      <c r="AE7178" s="7"/>
      <c r="AF7178" s="7"/>
      <c r="AG7178" s="7"/>
      <c r="AH7178" s="7"/>
      <c r="AI7178" s="7"/>
      <c r="AJ7178" s="7"/>
      <c r="AK7178" s="7"/>
      <c r="AL7178" s="7"/>
      <c r="AR7178" s="7"/>
      <c r="AT7178" s="7"/>
      <c r="AV7178" s="7"/>
      <c r="AW7178" s="7"/>
      <c r="AX7178" s="7"/>
      <c r="AY7178" s="7"/>
      <c r="AZ7178" s="7"/>
      <c r="BA7178" s="7"/>
      <c r="BI7178" s="7"/>
    </row>
    <row r="7179" spans="10:61" x14ac:dyDescent="0.2">
      <c r="J7179" s="7"/>
      <c r="K7179" s="7"/>
      <c r="L7179" s="7"/>
      <c r="M7179" s="7"/>
      <c r="N7179" s="7"/>
      <c r="W7179" s="7"/>
      <c r="X7179" s="7"/>
      <c r="Y7179" s="7"/>
      <c r="Z7179" s="7"/>
      <c r="AA7179" s="7"/>
      <c r="AB7179" s="7"/>
      <c r="AC7179" s="7"/>
      <c r="AD7179" s="7"/>
      <c r="AE7179" s="7"/>
      <c r="AF7179" s="7"/>
      <c r="AG7179" s="7"/>
      <c r="AH7179" s="7"/>
      <c r="AI7179" s="7"/>
      <c r="AJ7179" s="7"/>
      <c r="AK7179" s="7"/>
      <c r="AL7179" s="7"/>
      <c r="AR7179" s="7"/>
      <c r="AT7179" s="7"/>
      <c r="AV7179" s="7"/>
      <c r="AW7179" s="7"/>
      <c r="AX7179" s="7"/>
      <c r="AY7179" s="7"/>
      <c r="AZ7179" s="7"/>
      <c r="BA7179" s="7"/>
      <c r="BI7179" s="7"/>
    </row>
    <row r="7180" spans="10:61" x14ac:dyDescent="0.2">
      <c r="J7180" s="7"/>
      <c r="K7180" s="7"/>
      <c r="L7180" s="7"/>
      <c r="M7180" s="7"/>
      <c r="N7180" s="7"/>
      <c r="W7180" s="7"/>
      <c r="X7180" s="7"/>
      <c r="Y7180" s="7"/>
      <c r="Z7180" s="7"/>
      <c r="AA7180" s="7"/>
      <c r="AB7180" s="7"/>
      <c r="AC7180" s="7"/>
      <c r="AD7180" s="7"/>
      <c r="AE7180" s="7"/>
      <c r="AF7180" s="7"/>
      <c r="AG7180" s="7"/>
      <c r="AH7180" s="7"/>
      <c r="AI7180" s="7"/>
      <c r="AJ7180" s="7"/>
      <c r="AK7180" s="7"/>
      <c r="AL7180" s="7"/>
      <c r="AR7180" s="7"/>
      <c r="AT7180" s="7"/>
      <c r="AV7180" s="7"/>
      <c r="AW7180" s="7"/>
      <c r="AX7180" s="7"/>
      <c r="AY7180" s="7"/>
      <c r="AZ7180" s="7"/>
      <c r="BA7180" s="7"/>
      <c r="BI7180" s="7"/>
    </row>
    <row r="7181" spans="10:61" x14ac:dyDescent="0.2">
      <c r="J7181" s="7"/>
      <c r="K7181" s="7"/>
      <c r="L7181" s="7"/>
      <c r="M7181" s="7"/>
      <c r="N7181" s="7"/>
      <c r="W7181" s="7"/>
      <c r="X7181" s="7"/>
      <c r="Y7181" s="7"/>
      <c r="Z7181" s="7"/>
      <c r="AA7181" s="7"/>
      <c r="AB7181" s="7"/>
      <c r="AC7181" s="7"/>
      <c r="AD7181" s="7"/>
      <c r="AE7181" s="7"/>
      <c r="AF7181" s="7"/>
      <c r="AG7181" s="7"/>
      <c r="AH7181" s="7"/>
      <c r="AI7181" s="7"/>
      <c r="AJ7181" s="7"/>
      <c r="AK7181" s="7"/>
      <c r="AL7181" s="7"/>
      <c r="AR7181" s="7"/>
      <c r="AT7181" s="7"/>
      <c r="AV7181" s="7"/>
      <c r="AW7181" s="7"/>
      <c r="AX7181" s="7"/>
      <c r="AY7181" s="7"/>
      <c r="AZ7181" s="7"/>
      <c r="BA7181" s="7"/>
      <c r="BI7181" s="7"/>
    </row>
    <row r="7182" spans="10:61" x14ac:dyDescent="0.2">
      <c r="J7182" s="7"/>
      <c r="K7182" s="7"/>
      <c r="L7182" s="7"/>
      <c r="M7182" s="7"/>
      <c r="N7182" s="7"/>
      <c r="W7182" s="7"/>
      <c r="X7182" s="7"/>
      <c r="Y7182" s="7"/>
      <c r="Z7182" s="7"/>
      <c r="AA7182" s="7"/>
      <c r="AB7182" s="7"/>
      <c r="AC7182" s="7"/>
      <c r="AD7182" s="7"/>
      <c r="AE7182" s="7"/>
      <c r="AF7182" s="7"/>
      <c r="AG7182" s="7"/>
      <c r="AH7182" s="7"/>
      <c r="AI7182" s="7"/>
      <c r="AJ7182" s="7"/>
      <c r="AK7182" s="7"/>
      <c r="AL7182" s="7"/>
      <c r="AR7182" s="7"/>
      <c r="AT7182" s="7"/>
      <c r="AV7182" s="7"/>
      <c r="AW7182" s="7"/>
      <c r="AX7182" s="7"/>
      <c r="AY7182" s="7"/>
      <c r="AZ7182" s="7"/>
      <c r="BA7182" s="7"/>
      <c r="BI7182" s="7"/>
    </row>
    <row r="7183" spans="10:61" x14ac:dyDescent="0.2">
      <c r="J7183" s="7"/>
      <c r="K7183" s="7"/>
      <c r="L7183" s="7"/>
      <c r="M7183" s="7"/>
      <c r="N7183" s="7"/>
      <c r="W7183" s="7"/>
      <c r="X7183" s="7"/>
      <c r="Y7183" s="7"/>
      <c r="Z7183" s="7"/>
      <c r="AA7183" s="7"/>
      <c r="AB7183" s="7"/>
      <c r="AC7183" s="7"/>
      <c r="AD7183" s="7"/>
      <c r="AE7183" s="7"/>
      <c r="AF7183" s="7"/>
      <c r="AG7183" s="7"/>
      <c r="AH7183" s="7"/>
      <c r="AI7183" s="7"/>
      <c r="AJ7183" s="7"/>
      <c r="AK7183" s="7"/>
      <c r="AL7183" s="7"/>
      <c r="AR7183" s="7"/>
      <c r="AT7183" s="7"/>
      <c r="AV7183" s="7"/>
      <c r="AW7183" s="7"/>
      <c r="AX7183" s="7"/>
      <c r="AY7183" s="7"/>
      <c r="AZ7183" s="7"/>
      <c r="BA7183" s="7"/>
      <c r="BI7183" s="7"/>
    </row>
    <row r="7184" spans="10:61" x14ac:dyDescent="0.2">
      <c r="J7184" s="7"/>
      <c r="K7184" s="7"/>
      <c r="L7184" s="7"/>
      <c r="M7184" s="7"/>
      <c r="N7184" s="7"/>
      <c r="W7184" s="7"/>
      <c r="X7184" s="7"/>
      <c r="Y7184" s="7"/>
      <c r="Z7184" s="7"/>
      <c r="AA7184" s="7"/>
      <c r="AB7184" s="7"/>
      <c r="AC7184" s="7"/>
      <c r="AD7184" s="7"/>
      <c r="AE7184" s="7"/>
      <c r="AF7184" s="7"/>
      <c r="AG7184" s="7"/>
      <c r="AH7184" s="7"/>
      <c r="AI7184" s="7"/>
      <c r="AJ7184" s="7"/>
      <c r="AK7184" s="7"/>
      <c r="AL7184" s="7"/>
      <c r="AR7184" s="7"/>
      <c r="AT7184" s="7"/>
      <c r="AV7184" s="7"/>
      <c r="AW7184" s="7"/>
      <c r="AX7184" s="7"/>
      <c r="AY7184" s="7"/>
      <c r="AZ7184" s="7"/>
      <c r="BA7184" s="7"/>
      <c r="BI7184" s="7"/>
    </row>
    <row r="7185" spans="10:61" x14ac:dyDescent="0.2">
      <c r="J7185" s="7"/>
      <c r="K7185" s="7"/>
      <c r="L7185" s="7"/>
      <c r="M7185" s="7"/>
      <c r="N7185" s="7"/>
      <c r="W7185" s="7"/>
      <c r="X7185" s="7"/>
      <c r="Y7185" s="7"/>
      <c r="Z7185" s="7"/>
      <c r="AA7185" s="7"/>
      <c r="AB7185" s="7"/>
      <c r="AC7185" s="7"/>
      <c r="AD7185" s="7"/>
      <c r="AE7185" s="7"/>
      <c r="AF7185" s="7"/>
      <c r="AG7185" s="7"/>
      <c r="AH7185" s="7"/>
      <c r="AI7185" s="7"/>
      <c r="AJ7185" s="7"/>
      <c r="AK7185" s="7"/>
      <c r="AL7185" s="7"/>
      <c r="AR7185" s="7"/>
      <c r="AT7185" s="7"/>
      <c r="AV7185" s="7"/>
      <c r="AW7185" s="7"/>
      <c r="AX7185" s="7"/>
      <c r="AY7185" s="7"/>
      <c r="AZ7185" s="7"/>
      <c r="BA7185" s="7"/>
      <c r="BI7185" s="7"/>
    </row>
    <row r="7186" spans="10:61" x14ac:dyDescent="0.2">
      <c r="J7186" s="7"/>
      <c r="K7186" s="7"/>
      <c r="L7186" s="7"/>
      <c r="M7186" s="7"/>
      <c r="N7186" s="7"/>
      <c r="W7186" s="7"/>
      <c r="X7186" s="7"/>
      <c r="Y7186" s="7"/>
      <c r="Z7186" s="7"/>
      <c r="AA7186" s="7"/>
      <c r="AB7186" s="7"/>
      <c r="AC7186" s="7"/>
      <c r="AD7186" s="7"/>
      <c r="AE7186" s="7"/>
      <c r="AF7186" s="7"/>
      <c r="AG7186" s="7"/>
      <c r="AH7186" s="7"/>
      <c r="AI7186" s="7"/>
      <c r="AJ7186" s="7"/>
      <c r="AK7186" s="7"/>
      <c r="AL7186" s="7"/>
      <c r="AR7186" s="7"/>
      <c r="AT7186" s="7"/>
      <c r="AV7186" s="7"/>
      <c r="AW7186" s="7"/>
      <c r="AX7186" s="7"/>
      <c r="AY7186" s="7"/>
      <c r="AZ7186" s="7"/>
      <c r="BA7186" s="7"/>
      <c r="BI7186" s="7"/>
    </row>
    <row r="7187" spans="10:61" x14ac:dyDescent="0.2">
      <c r="J7187" s="7"/>
      <c r="K7187" s="7"/>
      <c r="L7187" s="7"/>
      <c r="M7187" s="7"/>
      <c r="N7187" s="7"/>
      <c r="W7187" s="7"/>
      <c r="X7187" s="7"/>
      <c r="Y7187" s="7"/>
      <c r="Z7187" s="7"/>
      <c r="AA7187" s="7"/>
      <c r="AB7187" s="7"/>
      <c r="AC7187" s="7"/>
      <c r="AD7187" s="7"/>
      <c r="AE7187" s="7"/>
      <c r="AF7187" s="7"/>
      <c r="AG7187" s="7"/>
      <c r="AH7187" s="7"/>
      <c r="AI7187" s="7"/>
      <c r="AJ7187" s="7"/>
      <c r="AK7187" s="7"/>
      <c r="AL7187" s="7"/>
      <c r="AR7187" s="7"/>
      <c r="AT7187" s="7"/>
      <c r="AV7187" s="7"/>
      <c r="AW7187" s="7"/>
      <c r="AX7187" s="7"/>
      <c r="AY7187" s="7"/>
      <c r="AZ7187" s="7"/>
      <c r="BA7187" s="7"/>
      <c r="BI7187" s="7"/>
    </row>
    <row r="7188" spans="10:61" x14ac:dyDescent="0.2">
      <c r="J7188" s="7"/>
      <c r="K7188" s="7"/>
      <c r="L7188" s="7"/>
      <c r="M7188" s="7"/>
      <c r="N7188" s="7"/>
      <c r="W7188" s="7"/>
      <c r="X7188" s="7"/>
      <c r="Y7188" s="7"/>
      <c r="Z7188" s="7"/>
      <c r="AA7188" s="7"/>
      <c r="AB7188" s="7"/>
      <c r="AC7188" s="7"/>
      <c r="AD7188" s="7"/>
      <c r="AE7188" s="7"/>
      <c r="AF7188" s="7"/>
      <c r="AG7188" s="7"/>
      <c r="AH7188" s="7"/>
      <c r="AI7188" s="7"/>
      <c r="AJ7188" s="7"/>
      <c r="AK7188" s="7"/>
      <c r="AL7188" s="7"/>
      <c r="AR7188" s="7"/>
      <c r="AT7188" s="7"/>
      <c r="AV7188" s="7"/>
      <c r="AW7188" s="7"/>
      <c r="AX7188" s="7"/>
      <c r="AY7188" s="7"/>
      <c r="AZ7188" s="7"/>
      <c r="BA7188" s="7"/>
      <c r="BI7188" s="7"/>
    </row>
    <row r="7189" spans="10:61" x14ac:dyDescent="0.2">
      <c r="J7189" s="7"/>
      <c r="K7189" s="7"/>
      <c r="L7189" s="7"/>
      <c r="M7189" s="7"/>
      <c r="N7189" s="7"/>
      <c r="W7189" s="7"/>
      <c r="X7189" s="7"/>
      <c r="Y7189" s="7"/>
      <c r="Z7189" s="7"/>
      <c r="AA7189" s="7"/>
      <c r="AB7189" s="7"/>
      <c r="AC7189" s="7"/>
      <c r="AD7189" s="7"/>
      <c r="AE7189" s="7"/>
      <c r="AF7189" s="7"/>
      <c r="AG7189" s="7"/>
      <c r="AH7189" s="7"/>
      <c r="AI7189" s="7"/>
      <c r="AJ7189" s="7"/>
      <c r="AK7189" s="7"/>
      <c r="AL7189" s="7"/>
      <c r="AR7189" s="7"/>
      <c r="AT7189" s="7"/>
      <c r="AV7189" s="7"/>
      <c r="AW7189" s="7"/>
      <c r="AX7189" s="7"/>
      <c r="AY7189" s="7"/>
      <c r="AZ7189" s="7"/>
      <c r="BA7189" s="7"/>
      <c r="BI7189" s="7"/>
    </row>
    <row r="7190" spans="10:61" x14ac:dyDescent="0.2">
      <c r="J7190" s="7"/>
      <c r="K7190" s="7"/>
      <c r="L7190" s="7"/>
      <c r="M7190" s="7"/>
      <c r="N7190" s="7"/>
      <c r="W7190" s="7"/>
      <c r="X7190" s="7"/>
      <c r="Y7190" s="7"/>
      <c r="Z7190" s="7"/>
      <c r="AA7190" s="7"/>
      <c r="AB7190" s="7"/>
      <c r="AC7190" s="7"/>
      <c r="AD7190" s="7"/>
      <c r="AE7190" s="7"/>
      <c r="AF7190" s="7"/>
      <c r="AG7190" s="7"/>
      <c r="AH7190" s="7"/>
      <c r="AI7190" s="7"/>
      <c r="AJ7190" s="7"/>
      <c r="AK7190" s="7"/>
      <c r="AL7190" s="7"/>
      <c r="AR7190" s="7"/>
      <c r="AT7190" s="7"/>
      <c r="AV7190" s="7"/>
      <c r="AW7190" s="7"/>
      <c r="AX7190" s="7"/>
      <c r="AY7190" s="7"/>
      <c r="AZ7190" s="7"/>
      <c r="BA7190" s="7"/>
      <c r="BI7190" s="7"/>
    </row>
    <row r="7191" spans="10:61" x14ac:dyDescent="0.2">
      <c r="J7191" s="7"/>
      <c r="K7191" s="7"/>
      <c r="L7191" s="7"/>
      <c r="M7191" s="7"/>
      <c r="N7191" s="7"/>
      <c r="W7191" s="7"/>
      <c r="X7191" s="7"/>
      <c r="Y7191" s="7"/>
      <c r="Z7191" s="7"/>
      <c r="AA7191" s="7"/>
      <c r="AB7191" s="7"/>
      <c r="AC7191" s="7"/>
      <c r="AD7191" s="7"/>
      <c r="AE7191" s="7"/>
      <c r="AF7191" s="7"/>
      <c r="AG7191" s="7"/>
      <c r="AH7191" s="7"/>
      <c r="AI7191" s="7"/>
      <c r="AJ7191" s="7"/>
      <c r="AK7191" s="7"/>
      <c r="AL7191" s="7"/>
      <c r="AR7191" s="7"/>
      <c r="AT7191" s="7"/>
      <c r="AV7191" s="7"/>
      <c r="AW7191" s="7"/>
      <c r="AX7191" s="7"/>
      <c r="AY7191" s="7"/>
      <c r="AZ7191" s="7"/>
      <c r="BA7191" s="7"/>
      <c r="BI7191" s="7"/>
    </row>
    <row r="7192" spans="10:61" x14ac:dyDescent="0.2">
      <c r="J7192" s="7"/>
      <c r="K7192" s="7"/>
      <c r="L7192" s="7"/>
      <c r="M7192" s="7"/>
      <c r="N7192" s="7"/>
      <c r="W7192" s="7"/>
      <c r="X7192" s="7"/>
      <c r="Y7192" s="7"/>
      <c r="Z7192" s="7"/>
      <c r="AA7192" s="7"/>
      <c r="AB7192" s="7"/>
      <c r="AC7192" s="7"/>
      <c r="AD7192" s="7"/>
      <c r="AE7192" s="7"/>
      <c r="AF7192" s="7"/>
      <c r="AG7192" s="7"/>
      <c r="AH7192" s="7"/>
      <c r="AI7192" s="7"/>
      <c r="AJ7192" s="7"/>
      <c r="AK7192" s="7"/>
      <c r="AL7192" s="7"/>
      <c r="AR7192" s="7"/>
      <c r="AT7192" s="7"/>
      <c r="AV7192" s="7"/>
      <c r="AW7192" s="7"/>
      <c r="AX7192" s="7"/>
      <c r="AY7192" s="7"/>
      <c r="AZ7192" s="7"/>
      <c r="BA7192" s="7"/>
      <c r="BI7192" s="7"/>
    </row>
    <row r="7193" spans="10:61" x14ac:dyDescent="0.2">
      <c r="J7193" s="7"/>
      <c r="K7193" s="7"/>
      <c r="L7193" s="7"/>
      <c r="M7193" s="7"/>
      <c r="N7193" s="7"/>
      <c r="W7193" s="7"/>
      <c r="X7193" s="7"/>
      <c r="Y7193" s="7"/>
      <c r="Z7193" s="7"/>
      <c r="AA7193" s="7"/>
      <c r="AB7193" s="7"/>
      <c r="AC7193" s="7"/>
      <c r="AD7193" s="7"/>
      <c r="AE7193" s="7"/>
      <c r="AF7193" s="7"/>
      <c r="AG7193" s="7"/>
      <c r="AH7193" s="7"/>
      <c r="AI7193" s="7"/>
      <c r="AJ7193" s="7"/>
      <c r="AK7193" s="7"/>
      <c r="AL7193" s="7"/>
      <c r="AR7193" s="7"/>
      <c r="AT7193" s="7"/>
      <c r="AV7193" s="7"/>
      <c r="AW7193" s="7"/>
      <c r="AX7193" s="7"/>
      <c r="AY7193" s="7"/>
      <c r="AZ7193" s="7"/>
      <c r="BA7193" s="7"/>
      <c r="BI7193" s="7"/>
    </row>
    <row r="7194" spans="10:61" x14ac:dyDescent="0.2">
      <c r="J7194" s="7"/>
      <c r="K7194" s="7"/>
      <c r="L7194" s="7"/>
      <c r="M7194" s="7"/>
      <c r="N7194" s="7"/>
      <c r="W7194" s="7"/>
      <c r="X7194" s="7"/>
      <c r="Y7194" s="7"/>
      <c r="Z7194" s="7"/>
      <c r="AA7194" s="7"/>
      <c r="AB7194" s="7"/>
      <c r="AC7194" s="7"/>
      <c r="AD7194" s="7"/>
      <c r="AE7194" s="7"/>
      <c r="AF7194" s="7"/>
      <c r="AG7194" s="7"/>
      <c r="AH7194" s="7"/>
      <c r="AI7194" s="7"/>
      <c r="AJ7194" s="7"/>
      <c r="AK7194" s="7"/>
      <c r="AL7194" s="7"/>
      <c r="AR7194" s="7"/>
      <c r="AT7194" s="7"/>
      <c r="AV7194" s="7"/>
      <c r="AW7194" s="7"/>
      <c r="AX7194" s="7"/>
      <c r="AY7194" s="7"/>
      <c r="AZ7194" s="7"/>
      <c r="BA7194" s="7"/>
      <c r="BI7194" s="7"/>
    </row>
    <row r="7195" spans="10:61" x14ac:dyDescent="0.2">
      <c r="J7195" s="7"/>
      <c r="K7195" s="7"/>
      <c r="L7195" s="7"/>
      <c r="M7195" s="7"/>
      <c r="N7195" s="7"/>
      <c r="W7195" s="7"/>
      <c r="X7195" s="7"/>
      <c r="Y7195" s="7"/>
      <c r="Z7195" s="7"/>
      <c r="AA7195" s="7"/>
      <c r="AB7195" s="7"/>
      <c r="AC7195" s="7"/>
      <c r="AD7195" s="7"/>
      <c r="AE7195" s="7"/>
      <c r="AF7195" s="7"/>
      <c r="AG7195" s="7"/>
      <c r="AH7195" s="7"/>
      <c r="AI7195" s="7"/>
      <c r="AJ7195" s="7"/>
      <c r="AK7195" s="7"/>
      <c r="AL7195" s="7"/>
      <c r="AR7195" s="7"/>
      <c r="AT7195" s="7"/>
      <c r="AV7195" s="7"/>
      <c r="AW7195" s="7"/>
      <c r="AX7195" s="7"/>
      <c r="AY7195" s="7"/>
      <c r="AZ7195" s="7"/>
      <c r="BA7195" s="7"/>
      <c r="BI7195" s="7"/>
    </row>
    <row r="7196" spans="10:61" x14ac:dyDescent="0.2">
      <c r="J7196" s="7"/>
      <c r="K7196" s="7"/>
      <c r="L7196" s="7"/>
      <c r="M7196" s="7"/>
      <c r="N7196" s="7"/>
      <c r="W7196" s="7"/>
      <c r="X7196" s="7"/>
      <c r="Y7196" s="7"/>
      <c r="Z7196" s="7"/>
      <c r="AA7196" s="7"/>
      <c r="AB7196" s="7"/>
      <c r="AC7196" s="7"/>
      <c r="AD7196" s="7"/>
      <c r="AE7196" s="7"/>
      <c r="AF7196" s="7"/>
      <c r="AG7196" s="7"/>
      <c r="AH7196" s="7"/>
      <c r="AI7196" s="7"/>
      <c r="AJ7196" s="7"/>
      <c r="AK7196" s="7"/>
      <c r="AL7196" s="7"/>
      <c r="AR7196" s="7"/>
      <c r="AT7196" s="7"/>
      <c r="AV7196" s="7"/>
      <c r="AW7196" s="7"/>
      <c r="AX7196" s="7"/>
      <c r="AY7196" s="7"/>
      <c r="AZ7196" s="7"/>
      <c r="BA7196" s="7"/>
      <c r="BI7196" s="7"/>
    </row>
    <row r="7197" spans="10:61" x14ac:dyDescent="0.2">
      <c r="J7197" s="7"/>
      <c r="K7197" s="7"/>
      <c r="L7197" s="7"/>
      <c r="M7197" s="7"/>
      <c r="N7197" s="7"/>
      <c r="W7197" s="7"/>
      <c r="X7197" s="7"/>
      <c r="Y7197" s="7"/>
      <c r="Z7197" s="7"/>
      <c r="AA7197" s="7"/>
      <c r="AB7197" s="7"/>
      <c r="AC7197" s="7"/>
      <c r="AD7197" s="7"/>
      <c r="AE7197" s="7"/>
      <c r="AF7197" s="7"/>
      <c r="AG7197" s="7"/>
      <c r="AH7197" s="7"/>
      <c r="AI7197" s="7"/>
      <c r="AJ7197" s="7"/>
      <c r="AK7197" s="7"/>
      <c r="AL7197" s="7"/>
      <c r="AR7197" s="7"/>
      <c r="AT7197" s="7"/>
      <c r="AV7197" s="7"/>
      <c r="AW7197" s="7"/>
      <c r="AX7197" s="7"/>
      <c r="AY7197" s="7"/>
      <c r="AZ7197" s="7"/>
      <c r="BA7197" s="7"/>
      <c r="BI7197" s="7"/>
    </row>
    <row r="7198" spans="10:61" x14ac:dyDescent="0.2">
      <c r="J7198" s="7"/>
      <c r="K7198" s="7"/>
      <c r="L7198" s="7"/>
      <c r="M7198" s="7"/>
      <c r="N7198" s="7"/>
      <c r="W7198" s="7"/>
      <c r="X7198" s="7"/>
      <c r="Y7198" s="7"/>
      <c r="Z7198" s="7"/>
      <c r="AA7198" s="7"/>
      <c r="AB7198" s="7"/>
      <c r="AC7198" s="7"/>
      <c r="AD7198" s="7"/>
      <c r="AE7198" s="7"/>
      <c r="AF7198" s="7"/>
      <c r="AG7198" s="7"/>
      <c r="AH7198" s="7"/>
      <c r="AI7198" s="7"/>
      <c r="AJ7198" s="7"/>
      <c r="AK7198" s="7"/>
      <c r="AL7198" s="7"/>
      <c r="AR7198" s="7"/>
      <c r="AT7198" s="7"/>
      <c r="AV7198" s="7"/>
      <c r="AW7198" s="7"/>
      <c r="AX7198" s="7"/>
      <c r="AY7198" s="7"/>
      <c r="AZ7198" s="7"/>
      <c r="BA7198" s="7"/>
      <c r="BI7198" s="7"/>
    </row>
    <row r="7199" spans="10:61" x14ac:dyDescent="0.2">
      <c r="J7199" s="7"/>
      <c r="K7199" s="7"/>
      <c r="L7199" s="7"/>
      <c r="M7199" s="7"/>
      <c r="N7199" s="7"/>
      <c r="W7199" s="7"/>
      <c r="X7199" s="7"/>
      <c r="Y7199" s="7"/>
      <c r="Z7199" s="7"/>
      <c r="AA7199" s="7"/>
      <c r="AB7199" s="7"/>
      <c r="AC7199" s="7"/>
      <c r="AD7199" s="7"/>
      <c r="AE7199" s="7"/>
      <c r="AF7199" s="7"/>
      <c r="AG7199" s="7"/>
      <c r="AH7199" s="7"/>
      <c r="AI7199" s="7"/>
      <c r="AJ7199" s="7"/>
      <c r="AK7199" s="7"/>
      <c r="AL7199" s="7"/>
      <c r="AR7199" s="7"/>
      <c r="AT7199" s="7"/>
      <c r="AV7199" s="7"/>
      <c r="AW7199" s="7"/>
      <c r="AX7199" s="7"/>
      <c r="AY7199" s="7"/>
      <c r="AZ7199" s="7"/>
      <c r="BA7199" s="7"/>
      <c r="BI7199" s="7"/>
    </row>
    <row r="7200" spans="10:61" x14ac:dyDescent="0.2">
      <c r="J7200" s="7"/>
      <c r="K7200" s="7"/>
      <c r="L7200" s="7"/>
      <c r="M7200" s="7"/>
      <c r="N7200" s="7"/>
      <c r="W7200" s="7"/>
      <c r="X7200" s="7"/>
      <c r="Y7200" s="7"/>
      <c r="Z7200" s="7"/>
      <c r="AA7200" s="7"/>
      <c r="AB7200" s="7"/>
      <c r="AC7200" s="7"/>
      <c r="AD7200" s="7"/>
      <c r="AE7200" s="7"/>
      <c r="AF7200" s="7"/>
      <c r="AG7200" s="7"/>
      <c r="AH7200" s="7"/>
      <c r="AI7200" s="7"/>
      <c r="AJ7200" s="7"/>
      <c r="AK7200" s="7"/>
      <c r="AL7200" s="7"/>
      <c r="AR7200" s="7"/>
      <c r="AT7200" s="7"/>
      <c r="AV7200" s="7"/>
      <c r="AW7200" s="7"/>
      <c r="AX7200" s="7"/>
      <c r="AY7200" s="7"/>
      <c r="AZ7200" s="7"/>
      <c r="BA7200" s="7"/>
      <c r="BI7200" s="7"/>
    </row>
    <row r="7201" spans="10:61" x14ac:dyDescent="0.2">
      <c r="J7201" s="7"/>
      <c r="K7201" s="7"/>
      <c r="L7201" s="7"/>
      <c r="M7201" s="7"/>
      <c r="N7201" s="7"/>
      <c r="W7201" s="7"/>
      <c r="X7201" s="7"/>
      <c r="Y7201" s="7"/>
      <c r="Z7201" s="7"/>
      <c r="AA7201" s="7"/>
      <c r="AB7201" s="7"/>
      <c r="AC7201" s="7"/>
      <c r="AD7201" s="7"/>
      <c r="AE7201" s="7"/>
      <c r="AF7201" s="7"/>
      <c r="AG7201" s="7"/>
      <c r="AH7201" s="7"/>
      <c r="AI7201" s="7"/>
      <c r="AJ7201" s="7"/>
      <c r="AK7201" s="7"/>
      <c r="AL7201" s="7"/>
      <c r="AR7201" s="7"/>
      <c r="AT7201" s="7"/>
      <c r="AV7201" s="7"/>
      <c r="AW7201" s="7"/>
      <c r="AX7201" s="7"/>
      <c r="AY7201" s="7"/>
      <c r="AZ7201" s="7"/>
      <c r="BA7201" s="7"/>
      <c r="BI7201" s="7"/>
    </row>
    <row r="7202" spans="10:61" x14ac:dyDescent="0.2">
      <c r="J7202" s="7"/>
      <c r="K7202" s="7"/>
      <c r="L7202" s="7"/>
      <c r="M7202" s="7"/>
      <c r="N7202" s="7"/>
      <c r="W7202" s="7"/>
      <c r="X7202" s="7"/>
      <c r="Y7202" s="7"/>
      <c r="Z7202" s="7"/>
      <c r="AA7202" s="7"/>
      <c r="AB7202" s="7"/>
      <c r="AC7202" s="7"/>
      <c r="AD7202" s="7"/>
      <c r="AE7202" s="7"/>
      <c r="AF7202" s="7"/>
      <c r="AG7202" s="7"/>
      <c r="AH7202" s="7"/>
      <c r="AI7202" s="7"/>
      <c r="AJ7202" s="7"/>
      <c r="AK7202" s="7"/>
      <c r="AL7202" s="7"/>
      <c r="AR7202" s="7"/>
      <c r="AT7202" s="7"/>
      <c r="AV7202" s="7"/>
      <c r="AW7202" s="7"/>
      <c r="AX7202" s="7"/>
      <c r="AY7202" s="7"/>
      <c r="AZ7202" s="7"/>
      <c r="BA7202" s="7"/>
      <c r="BI7202" s="7"/>
    </row>
    <row r="7203" spans="10:61" x14ac:dyDescent="0.2">
      <c r="J7203" s="7"/>
      <c r="K7203" s="7"/>
      <c r="L7203" s="7"/>
      <c r="M7203" s="7"/>
      <c r="N7203" s="7"/>
      <c r="W7203" s="7"/>
      <c r="X7203" s="7"/>
      <c r="Y7203" s="7"/>
      <c r="Z7203" s="7"/>
      <c r="AA7203" s="7"/>
      <c r="AB7203" s="7"/>
      <c r="AC7203" s="7"/>
      <c r="AD7203" s="7"/>
      <c r="AE7203" s="7"/>
      <c r="AF7203" s="7"/>
      <c r="AG7203" s="7"/>
      <c r="AH7203" s="7"/>
      <c r="AI7203" s="7"/>
      <c r="AJ7203" s="7"/>
      <c r="AK7203" s="7"/>
      <c r="AL7203" s="7"/>
      <c r="AR7203" s="7"/>
      <c r="AT7203" s="7"/>
      <c r="AV7203" s="7"/>
      <c r="AW7203" s="7"/>
      <c r="AX7203" s="7"/>
      <c r="AY7203" s="7"/>
      <c r="AZ7203" s="7"/>
      <c r="BA7203" s="7"/>
      <c r="BI7203" s="7"/>
    </row>
    <row r="7204" spans="10:61" x14ac:dyDescent="0.2">
      <c r="J7204" s="7"/>
      <c r="K7204" s="7"/>
      <c r="L7204" s="7"/>
      <c r="M7204" s="7"/>
      <c r="N7204" s="7"/>
      <c r="W7204" s="7"/>
      <c r="X7204" s="7"/>
      <c r="Y7204" s="7"/>
      <c r="Z7204" s="7"/>
      <c r="AA7204" s="7"/>
      <c r="AB7204" s="7"/>
      <c r="AC7204" s="7"/>
      <c r="AD7204" s="7"/>
      <c r="AE7204" s="7"/>
      <c r="AF7204" s="7"/>
      <c r="AG7204" s="7"/>
      <c r="AH7204" s="7"/>
      <c r="AI7204" s="7"/>
      <c r="AJ7204" s="7"/>
      <c r="AK7204" s="7"/>
      <c r="AL7204" s="7"/>
      <c r="AR7204" s="7"/>
      <c r="AT7204" s="7"/>
      <c r="AV7204" s="7"/>
      <c r="AW7204" s="7"/>
      <c r="AX7204" s="7"/>
      <c r="AY7204" s="7"/>
      <c r="AZ7204" s="7"/>
      <c r="BA7204" s="7"/>
      <c r="BI7204" s="7"/>
    </row>
    <row r="7205" spans="10:61" x14ac:dyDescent="0.2">
      <c r="J7205" s="7"/>
      <c r="K7205" s="7"/>
      <c r="L7205" s="7"/>
      <c r="M7205" s="7"/>
      <c r="N7205" s="7"/>
      <c r="W7205" s="7"/>
      <c r="X7205" s="7"/>
      <c r="Y7205" s="7"/>
      <c r="Z7205" s="7"/>
      <c r="AA7205" s="7"/>
      <c r="AB7205" s="7"/>
      <c r="AC7205" s="7"/>
      <c r="AD7205" s="7"/>
      <c r="AE7205" s="7"/>
      <c r="AF7205" s="7"/>
      <c r="AG7205" s="7"/>
      <c r="AH7205" s="7"/>
      <c r="AI7205" s="7"/>
      <c r="AJ7205" s="7"/>
      <c r="AK7205" s="7"/>
      <c r="AL7205" s="7"/>
      <c r="AR7205" s="7"/>
      <c r="AT7205" s="7"/>
      <c r="AV7205" s="7"/>
      <c r="AW7205" s="7"/>
      <c r="AX7205" s="7"/>
      <c r="AY7205" s="7"/>
      <c r="AZ7205" s="7"/>
      <c r="BA7205" s="7"/>
      <c r="BI7205" s="7"/>
    </row>
    <row r="7206" spans="10:61" x14ac:dyDescent="0.2">
      <c r="J7206" s="7"/>
      <c r="K7206" s="7"/>
      <c r="L7206" s="7"/>
      <c r="M7206" s="7"/>
      <c r="N7206" s="7"/>
      <c r="W7206" s="7"/>
      <c r="X7206" s="7"/>
      <c r="Y7206" s="7"/>
      <c r="Z7206" s="7"/>
      <c r="AA7206" s="7"/>
      <c r="AB7206" s="7"/>
      <c r="AC7206" s="7"/>
      <c r="AD7206" s="7"/>
      <c r="AE7206" s="7"/>
      <c r="AF7206" s="7"/>
      <c r="AG7206" s="7"/>
      <c r="AH7206" s="7"/>
      <c r="AI7206" s="7"/>
      <c r="AJ7206" s="7"/>
      <c r="AK7206" s="7"/>
      <c r="AL7206" s="7"/>
      <c r="AR7206" s="7"/>
      <c r="AT7206" s="7"/>
      <c r="AV7206" s="7"/>
      <c r="AW7206" s="7"/>
      <c r="AX7206" s="7"/>
      <c r="AY7206" s="7"/>
      <c r="AZ7206" s="7"/>
      <c r="BA7206" s="7"/>
      <c r="BI7206" s="7"/>
    </row>
    <row r="7207" spans="10:61" x14ac:dyDescent="0.2">
      <c r="J7207" s="7"/>
      <c r="K7207" s="7"/>
      <c r="L7207" s="7"/>
      <c r="M7207" s="7"/>
      <c r="N7207" s="7"/>
      <c r="W7207" s="7"/>
      <c r="X7207" s="7"/>
      <c r="Y7207" s="7"/>
      <c r="Z7207" s="7"/>
      <c r="AA7207" s="7"/>
      <c r="AB7207" s="7"/>
      <c r="AC7207" s="7"/>
      <c r="AD7207" s="7"/>
      <c r="AE7207" s="7"/>
      <c r="AF7207" s="7"/>
      <c r="AG7207" s="7"/>
      <c r="AH7207" s="7"/>
      <c r="AI7207" s="7"/>
      <c r="AJ7207" s="7"/>
      <c r="AK7207" s="7"/>
      <c r="AL7207" s="7"/>
      <c r="AR7207" s="7"/>
      <c r="AT7207" s="7"/>
      <c r="AV7207" s="7"/>
      <c r="AW7207" s="7"/>
      <c r="AX7207" s="7"/>
      <c r="AY7207" s="7"/>
      <c r="AZ7207" s="7"/>
      <c r="BA7207" s="7"/>
      <c r="BI7207" s="7"/>
    </row>
    <row r="7208" spans="10:61" x14ac:dyDescent="0.2">
      <c r="J7208" s="7"/>
      <c r="K7208" s="7"/>
      <c r="L7208" s="7"/>
      <c r="M7208" s="7"/>
      <c r="N7208" s="7"/>
      <c r="W7208" s="7"/>
      <c r="X7208" s="7"/>
      <c r="Y7208" s="7"/>
      <c r="Z7208" s="7"/>
      <c r="AA7208" s="7"/>
      <c r="AB7208" s="7"/>
      <c r="AC7208" s="7"/>
      <c r="AD7208" s="7"/>
      <c r="AE7208" s="7"/>
      <c r="AF7208" s="7"/>
      <c r="AG7208" s="7"/>
      <c r="AH7208" s="7"/>
      <c r="AI7208" s="7"/>
      <c r="AJ7208" s="7"/>
      <c r="AK7208" s="7"/>
      <c r="AL7208" s="7"/>
      <c r="AR7208" s="7"/>
      <c r="AT7208" s="7"/>
      <c r="AV7208" s="7"/>
      <c r="AW7208" s="7"/>
      <c r="AX7208" s="7"/>
      <c r="AY7208" s="7"/>
      <c r="AZ7208" s="7"/>
      <c r="BA7208" s="7"/>
      <c r="BI7208" s="7"/>
    </row>
    <row r="7209" spans="10:61" x14ac:dyDescent="0.2">
      <c r="J7209" s="7"/>
      <c r="K7209" s="7"/>
      <c r="L7209" s="7"/>
      <c r="M7209" s="7"/>
      <c r="N7209" s="7"/>
      <c r="W7209" s="7"/>
      <c r="X7209" s="7"/>
      <c r="Y7209" s="7"/>
      <c r="Z7209" s="7"/>
      <c r="AA7209" s="7"/>
      <c r="AB7209" s="7"/>
      <c r="AC7209" s="7"/>
      <c r="AD7209" s="7"/>
      <c r="AE7209" s="7"/>
      <c r="AF7209" s="7"/>
      <c r="AG7209" s="7"/>
      <c r="AH7209" s="7"/>
      <c r="AI7209" s="7"/>
      <c r="AJ7209" s="7"/>
      <c r="AK7209" s="7"/>
      <c r="AL7209" s="7"/>
      <c r="AR7209" s="7"/>
      <c r="AT7209" s="7"/>
      <c r="AV7209" s="7"/>
      <c r="AW7209" s="7"/>
      <c r="AX7209" s="7"/>
      <c r="AY7209" s="7"/>
      <c r="AZ7209" s="7"/>
      <c r="BA7209" s="7"/>
      <c r="BI7209" s="7"/>
    </row>
    <row r="7210" spans="10:61" x14ac:dyDescent="0.2">
      <c r="J7210" s="7"/>
      <c r="K7210" s="7"/>
      <c r="L7210" s="7"/>
      <c r="M7210" s="7"/>
      <c r="N7210" s="7"/>
      <c r="W7210" s="7"/>
      <c r="X7210" s="7"/>
      <c r="Y7210" s="7"/>
      <c r="Z7210" s="7"/>
      <c r="AA7210" s="7"/>
      <c r="AB7210" s="7"/>
      <c r="AC7210" s="7"/>
      <c r="AD7210" s="7"/>
      <c r="AE7210" s="7"/>
      <c r="AF7210" s="7"/>
      <c r="AG7210" s="7"/>
      <c r="AH7210" s="7"/>
      <c r="AI7210" s="7"/>
      <c r="AJ7210" s="7"/>
      <c r="AK7210" s="7"/>
      <c r="AL7210" s="7"/>
      <c r="AR7210" s="7"/>
      <c r="AT7210" s="7"/>
      <c r="AV7210" s="7"/>
      <c r="AW7210" s="7"/>
      <c r="AX7210" s="7"/>
      <c r="AY7210" s="7"/>
      <c r="AZ7210" s="7"/>
      <c r="BA7210" s="7"/>
      <c r="BI7210" s="7"/>
    </row>
    <row r="7211" spans="10:61" x14ac:dyDescent="0.2">
      <c r="J7211" s="7"/>
      <c r="K7211" s="7"/>
      <c r="L7211" s="7"/>
      <c r="M7211" s="7"/>
      <c r="N7211" s="7"/>
      <c r="W7211" s="7"/>
      <c r="X7211" s="7"/>
      <c r="Y7211" s="7"/>
      <c r="Z7211" s="7"/>
      <c r="AA7211" s="7"/>
      <c r="AB7211" s="7"/>
      <c r="AC7211" s="7"/>
      <c r="AD7211" s="7"/>
      <c r="AE7211" s="7"/>
      <c r="AF7211" s="7"/>
      <c r="AG7211" s="7"/>
      <c r="AH7211" s="7"/>
      <c r="AI7211" s="7"/>
      <c r="AJ7211" s="7"/>
      <c r="AK7211" s="7"/>
      <c r="AL7211" s="7"/>
      <c r="AR7211" s="7"/>
      <c r="AT7211" s="7"/>
      <c r="AV7211" s="7"/>
      <c r="AW7211" s="7"/>
      <c r="AX7211" s="7"/>
      <c r="AY7211" s="7"/>
      <c r="AZ7211" s="7"/>
      <c r="BA7211" s="7"/>
      <c r="BI7211" s="7"/>
    </row>
    <row r="7212" spans="10:61" x14ac:dyDescent="0.2">
      <c r="J7212" s="7"/>
      <c r="K7212" s="7"/>
      <c r="L7212" s="7"/>
      <c r="M7212" s="7"/>
      <c r="N7212" s="7"/>
      <c r="W7212" s="7"/>
      <c r="X7212" s="7"/>
      <c r="Y7212" s="7"/>
      <c r="Z7212" s="7"/>
      <c r="AA7212" s="7"/>
      <c r="AB7212" s="7"/>
      <c r="AC7212" s="7"/>
      <c r="AD7212" s="7"/>
      <c r="AE7212" s="7"/>
      <c r="AF7212" s="7"/>
      <c r="AG7212" s="7"/>
      <c r="AH7212" s="7"/>
      <c r="AI7212" s="7"/>
      <c r="AJ7212" s="7"/>
      <c r="AK7212" s="7"/>
      <c r="AL7212" s="7"/>
      <c r="AR7212" s="7"/>
      <c r="AT7212" s="7"/>
      <c r="AV7212" s="7"/>
      <c r="AW7212" s="7"/>
      <c r="AX7212" s="7"/>
      <c r="AY7212" s="7"/>
      <c r="AZ7212" s="7"/>
      <c r="BA7212" s="7"/>
      <c r="BI7212" s="7"/>
    </row>
    <row r="7213" spans="10:61" x14ac:dyDescent="0.2">
      <c r="J7213" s="7"/>
      <c r="K7213" s="7"/>
      <c r="L7213" s="7"/>
      <c r="M7213" s="7"/>
      <c r="N7213" s="7"/>
      <c r="W7213" s="7"/>
      <c r="X7213" s="7"/>
      <c r="Y7213" s="7"/>
      <c r="Z7213" s="7"/>
      <c r="AA7213" s="7"/>
      <c r="AB7213" s="7"/>
      <c r="AC7213" s="7"/>
      <c r="AD7213" s="7"/>
      <c r="AE7213" s="7"/>
      <c r="AF7213" s="7"/>
      <c r="AG7213" s="7"/>
      <c r="AH7213" s="7"/>
      <c r="AI7213" s="7"/>
      <c r="AJ7213" s="7"/>
      <c r="AK7213" s="7"/>
      <c r="AL7213" s="7"/>
      <c r="AR7213" s="7"/>
      <c r="AT7213" s="7"/>
      <c r="AV7213" s="7"/>
      <c r="AW7213" s="7"/>
      <c r="AX7213" s="7"/>
      <c r="AY7213" s="7"/>
      <c r="AZ7213" s="7"/>
      <c r="BA7213" s="7"/>
      <c r="BI7213" s="7"/>
    </row>
    <row r="7214" spans="10:61" x14ac:dyDescent="0.2">
      <c r="J7214" s="7"/>
      <c r="K7214" s="7"/>
      <c r="L7214" s="7"/>
      <c r="M7214" s="7"/>
      <c r="N7214" s="7"/>
      <c r="W7214" s="7"/>
      <c r="X7214" s="7"/>
      <c r="Y7214" s="7"/>
      <c r="Z7214" s="7"/>
      <c r="AA7214" s="7"/>
      <c r="AB7214" s="7"/>
      <c r="AC7214" s="7"/>
      <c r="AD7214" s="7"/>
      <c r="AE7214" s="7"/>
      <c r="AF7214" s="7"/>
      <c r="AG7214" s="7"/>
      <c r="AH7214" s="7"/>
      <c r="AI7214" s="7"/>
      <c r="AJ7214" s="7"/>
      <c r="AK7214" s="7"/>
      <c r="AL7214" s="7"/>
      <c r="AR7214" s="7"/>
      <c r="AT7214" s="7"/>
      <c r="AV7214" s="7"/>
      <c r="AW7214" s="7"/>
      <c r="AX7214" s="7"/>
      <c r="AY7214" s="7"/>
      <c r="AZ7214" s="7"/>
      <c r="BA7214" s="7"/>
      <c r="BI7214" s="7"/>
    </row>
    <row r="7215" spans="10:61" x14ac:dyDescent="0.2">
      <c r="J7215" s="7"/>
      <c r="K7215" s="7"/>
      <c r="L7215" s="7"/>
      <c r="M7215" s="7"/>
      <c r="N7215" s="7"/>
      <c r="W7215" s="7"/>
      <c r="X7215" s="7"/>
      <c r="Y7215" s="7"/>
      <c r="Z7215" s="7"/>
      <c r="AA7215" s="7"/>
      <c r="AB7215" s="7"/>
      <c r="AC7215" s="7"/>
      <c r="AD7215" s="7"/>
      <c r="AE7215" s="7"/>
      <c r="AF7215" s="7"/>
      <c r="AG7215" s="7"/>
      <c r="AH7215" s="7"/>
      <c r="AI7215" s="7"/>
      <c r="AJ7215" s="7"/>
      <c r="AK7215" s="7"/>
      <c r="AL7215" s="7"/>
      <c r="AR7215" s="7"/>
      <c r="AT7215" s="7"/>
      <c r="AV7215" s="7"/>
      <c r="AW7215" s="7"/>
      <c r="AX7215" s="7"/>
      <c r="AY7215" s="7"/>
      <c r="AZ7215" s="7"/>
      <c r="BA7215" s="7"/>
      <c r="BI7215" s="7"/>
    </row>
    <row r="7216" spans="10:61" x14ac:dyDescent="0.2">
      <c r="J7216" s="7"/>
      <c r="K7216" s="7"/>
      <c r="L7216" s="7"/>
      <c r="M7216" s="7"/>
      <c r="N7216" s="7"/>
      <c r="W7216" s="7"/>
      <c r="X7216" s="7"/>
      <c r="Y7216" s="7"/>
      <c r="Z7216" s="7"/>
      <c r="AA7216" s="7"/>
      <c r="AB7216" s="7"/>
      <c r="AC7216" s="7"/>
      <c r="AD7216" s="7"/>
      <c r="AE7216" s="7"/>
      <c r="AF7216" s="7"/>
      <c r="AG7216" s="7"/>
      <c r="AH7216" s="7"/>
      <c r="AI7216" s="7"/>
      <c r="AJ7216" s="7"/>
      <c r="AK7216" s="7"/>
      <c r="AL7216" s="7"/>
      <c r="AR7216" s="7"/>
      <c r="AT7216" s="7"/>
      <c r="AV7216" s="7"/>
      <c r="AW7216" s="7"/>
      <c r="AX7216" s="7"/>
      <c r="AY7216" s="7"/>
      <c r="AZ7216" s="7"/>
      <c r="BA7216" s="7"/>
      <c r="BI7216" s="7"/>
    </row>
    <row r="7217" spans="10:61" x14ac:dyDescent="0.2">
      <c r="J7217" s="7"/>
      <c r="K7217" s="7"/>
      <c r="L7217" s="7"/>
      <c r="M7217" s="7"/>
      <c r="N7217" s="7"/>
      <c r="W7217" s="7"/>
      <c r="X7217" s="7"/>
      <c r="Y7217" s="7"/>
      <c r="Z7217" s="7"/>
      <c r="AA7217" s="7"/>
      <c r="AB7217" s="7"/>
      <c r="AC7217" s="7"/>
      <c r="AD7217" s="7"/>
      <c r="AE7217" s="7"/>
      <c r="AF7217" s="7"/>
      <c r="AG7217" s="7"/>
      <c r="AH7217" s="7"/>
      <c r="AI7217" s="7"/>
      <c r="AJ7217" s="7"/>
      <c r="AK7217" s="7"/>
      <c r="AL7217" s="7"/>
      <c r="AR7217" s="7"/>
      <c r="AT7217" s="7"/>
      <c r="AV7217" s="7"/>
      <c r="AW7217" s="7"/>
      <c r="AX7217" s="7"/>
      <c r="AY7217" s="7"/>
      <c r="AZ7217" s="7"/>
      <c r="BA7217" s="7"/>
      <c r="BI7217" s="7"/>
    </row>
    <row r="7218" spans="10:61" x14ac:dyDescent="0.2">
      <c r="J7218" s="7"/>
      <c r="K7218" s="7"/>
      <c r="L7218" s="7"/>
      <c r="M7218" s="7"/>
      <c r="N7218" s="7"/>
      <c r="W7218" s="7"/>
      <c r="X7218" s="7"/>
      <c r="Y7218" s="7"/>
      <c r="Z7218" s="7"/>
      <c r="AA7218" s="7"/>
      <c r="AB7218" s="7"/>
      <c r="AC7218" s="7"/>
      <c r="AD7218" s="7"/>
      <c r="AE7218" s="7"/>
      <c r="AF7218" s="7"/>
      <c r="AG7218" s="7"/>
      <c r="AH7218" s="7"/>
      <c r="AI7218" s="7"/>
      <c r="AJ7218" s="7"/>
      <c r="AK7218" s="7"/>
      <c r="AL7218" s="7"/>
      <c r="AR7218" s="7"/>
      <c r="AT7218" s="7"/>
      <c r="AV7218" s="7"/>
      <c r="AW7218" s="7"/>
      <c r="AX7218" s="7"/>
      <c r="AY7218" s="7"/>
      <c r="AZ7218" s="7"/>
      <c r="BA7218" s="7"/>
      <c r="BI7218" s="7"/>
    </row>
    <row r="7219" spans="10:61" x14ac:dyDescent="0.2">
      <c r="J7219" s="7"/>
      <c r="K7219" s="7"/>
      <c r="L7219" s="7"/>
      <c r="M7219" s="7"/>
      <c r="N7219" s="7"/>
      <c r="W7219" s="7"/>
      <c r="X7219" s="7"/>
      <c r="Y7219" s="7"/>
      <c r="Z7219" s="7"/>
      <c r="AA7219" s="7"/>
      <c r="AB7219" s="7"/>
      <c r="AC7219" s="7"/>
      <c r="AD7219" s="7"/>
      <c r="AE7219" s="7"/>
      <c r="AF7219" s="7"/>
      <c r="AG7219" s="7"/>
      <c r="AH7219" s="7"/>
      <c r="AI7219" s="7"/>
      <c r="AJ7219" s="7"/>
      <c r="AK7219" s="7"/>
      <c r="AL7219" s="7"/>
      <c r="AR7219" s="7"/>
      <c r="AT7219" s="7"/>
      <c r="AV7219" s="7"/>
      <c r="AW7219" s="7"/>
      <c r="AX7219" s="7"/>
      <c r="AY7219" s="7"/>
      <c r="AZ7219" s="7"/>
      <c r="BA7219" s="7"/>
      <c r="BI7219" s="7"/>
    </row>
    <row r="7220" spans="10:61" x14ac:dyDescent="0.2">
      <c r="J7220" s="7"/>
      <c r="K7220" s="7"/>
      <c r="L7220" s="7"/>
      <c r="M7220" s="7"/>
      <c r="N7220" s="7"/>
      <c r="W7220" s="7"/>
      <c r="X7220" s="7"/>
      <c r="Y7220" s="7"/>
      <c r="Z7220" s="7"/>
      <c r="AA7220" s="7"/>
      <c r="AB7220" s="7"/>
      <c r="AC7220" s="7"/>
      <c r="AD7220" s="7"/>
      <c r="AE7220" s="7"/>
      <c r="AF7220" s="7"/>
      <c r="AG7220" s="7"/>
      <c r="AH7220" s="7"/>
      <c r="AI7220" s="7"/>
      <c r="AJ7220" s="7"/>
      <c r="AK7220" s="7"/>
      <c r="AL7220" s="7"/>
      <c r="AR7220" s="7"/>
      <c r="AT7220" s="7"/>
      <c r="AV7220" s="7"/>
      <c r="AW7220" s="7"/>
      <c r="AX7220" s="7"/>
      <c r="AY7220" s="7"/>
      <c r="AZ7220" s="7"/>
      <c r="BA7220" s="7"/>
      <c r="BI7220" s="7"/>
    </row>
    <row r="7221" spans="10:61" x14ac:dyDescent="0.2">
      <c r="J7221" s="7"/>
      <c r="K7221" s="7"/>
      <c r="L7221" s="7"/>
      <c r="M7221" s="7"/>
      <c r="N7221" s="7"/>
      <c r="W7221" s="7"/>
      <c r="X7221" s="7"/>
      <c r="Y7221" s="7"/>
      <c r="Z7221" s="7"/>
      <c r="AA7221" s="7"/>
      <c r="AB7221" s="7"/>
      <c r="AC7221" s="7"/>
      <c r="AD7221" s="7"/>
      <c r="AE7221" s="7"/>
      <c r="AF7221" s="7"/>
      <c r="AG7221" s="7"/>
      <c r="AH7221" s="7"/>
      <c r="AI7221" s="7"/>
      <c r="AJ7221" s="7"/>
      <c r="AK7221" s="7"/>
      <c r="AL7221" s="7"/>
      <c r="AR7221" s="7"/>
      <c r="AT7221" s="7"/>
      <c r="AV7221" s="7"/>
      <c r="AW7221" s="7"/>
      <c r="AX7221" s="7"/>
      <c r="AY7221" s="7"/>
      <c r="AZ7221" s="7"/>
      <c r="BA7221" s="7"/>
      <c r="BI7221" s="7"/>
    </row>
    <row r="7222" spans="10:61" x14ac:dyDescent="0.2">
      <c r="J7222" s="7"/>
      <c r="K7222" s="7"/>
      <c r="L7222" s="7"/>
      <c r="M7222" s="7"/>
      <c r="N7222" s="7"/>
      <c r="W7222" s="7"/>
      <c r="X7222" s="7"/>
      <c r="Y7222" s="7"/>
      <c r="Z7222" s="7"/>
      <c r="AA7222" s="7"/>
      <c r="AB7222" s="7"/>
      <c r="AC7222" s="7"/>
      <c r="AD7222" s="7"/>
      <c r="AE7222" s="7"/>
      <c r="AF7222" s="7"/>
      <c r="AG7222" s="7"/>
      <c r="AH7222" s="7"/>
      <c r="AI7222" s="7"/>
      <c r="AJ7222" s="7"/>
      <c r="AK7222" s="7"/>
      <c r="AL7222" s="7"/>
      <c r="AR7222" s="7"/>
      <c r="AT7222" s="7"/>
      <c r="AV7222" s="7"/>
      <c r="AW7222" s="7"/>
      <c r="AX7222" s="7"/>
      <c r="AY7222" s="7"/>
      <c r="AZ7222" s="7"/>
      <c r="BA7222" s="7"/>
      <c r="BI7222" s="7"/>
    </row>
    <row r="7223" spans="10:61" x14ac:dyDescent="0.2">
      <c r="J7223" s="7"/>
      <c r="K7223" s="7"/>
      <c r="L7223" s="7"/>
      <c r="M7223" s="7"/>
      <c r="N7223" s="7"/>
      <c r="W7223" s="7"/>
      <c r="X7223" s="7"/>
      <c r="Y7223" s="7"/>
      <c r="Z7223" s="7"/>
      <c r="AA7223" s="7"/>
      <c r="AB7223" s="7"/>
      <c r="AC7223" s="7"/>
      <c r="AD7223" s="7"/>
      <c r="AE7223" s="7"/>
      <c r="AF7223" s="7"/>
      <c r="AG7223" s="7"/>
      <c r="AH7223" s="7"/>
      <c r="AI7223" s="7"/>
      <c r="AJ7223" s="7"/>
      <c r="AK7223" s="7"/>
      <c r="AL7223" s="7"/>
      <c r="AR7223" s="7"/>
      <c r="AT7223" s="7"/>
      <c r="AV7223" s="7"/>
      <c r="AW7223" s="7"/>
      <c r="AX7223" s="7"/>
      <c r="AY7223" s="7"/>
      <c r="AZ7223" s="7"/>
      <c r="BA7223" s="7"/>
      <c r="BI7223" s="7"/>
    </row>
    <row r="7224" spans="10:61" x14ac:dyDescent="0.2">
      <c r="J7224" s="7"/>
      <c r="K7224" s="7"/>
      <c r="L7224" s="7"/>
      <c r="M7224" s="7"/>
      <c r="N7224" s="7"/>
      <c r="W7224" s="7"/>
      <c r="X7224" s="7"/>
      <c r="Y7224" s="7"/>
      <c r="Z7224" s="7"/>
      <c r="AA7224" s="7"/>
      <c r="AB7224" s="7"/>
      <c r="AC7224" s="7"/>
      <c r="AD7224" s="7"/>
      <c r="AE7224" s="7"/>
      <c r="AF7224" s="7"/>
      <c r="AG7224" s="7"/>
      <c r="AH7224" s="7"/>
      <c r="AI7224" s="7"/>
      <c r="AJ7224" s="7"/>
      <c r="AK7224" s="7"/>
      <c r="AL7224" s="7"/>
      <c r="AR7224" s="7"/>
      <c r="AT7224" s="7"/>
      <c r="AV7224" s="7"/>
      <c r="AW7224" s="7"/>
      <c r="AX7224" s="7"/>
      <c r="AY7224" s="7"/>
      <c r="AZ7224" s="7"/>
      <c r="BA7224" s="7"/>
      <c r="BI7224" s="7"/>
    </row>
    <row r="7225" spans="10:61" x14ac:dyDescent="0.2">
      <c r="J7225" s="7"/>
      <c r="K7225" s="7"/>
      <c r="L7225" s="7"/>
      <c r="M7225" s="7"/>
      <c r="N7225" s="7"/>
      <c r="W7225" s="7"/>
      <c r="X7225" s="7"/>
      <c r="Y7225" s="7"/>
      <c r="Z7225" s="7"/>
      <c r="AA7225" s="7"/>
      <c r="AB7225" s="7"/>
      <c r="AC7225" s="7"/>
      <c r="AD7225" s="7"/>
      <c r="AE7225" s="7"/>
      <c r="AF7225" s="7"/>
      <c r="AG7225" s="7"/>
      <c r="AH7225" s="7"/>
      <c r="AI7225" s="7"/>
      <c r="AJ7225" s="7"/>
      <c r="AK7225" s="7"/>
      <c r="AL7225" s="7"/>
      <c r="AR7225" s="7"/>
      <c r="AT7225" s="7"/>
      <c r="AV7225" s="7"/>
      <c r="AW7225" s="7"/>
      <c r="AX7225" s="7"/>
      <c r="AY7225" s="7"/>
      <c r="AZ7225" s="7"/>
      <c r="BA7225" s="7"/>
      <c r="BI7225" s="7"/>
    </row>
    <row r="7226" spans="10:61" x14ac:dyDescent="0.2">
      <c r="J7226" s="7"/>
      <c r="K7226" s="7"/>
      <c r="L7226" s="7"/>
      <c r="M7226" s="7"/>
      <c r="N7226" s="7"/>
      <c r="W7226" s="7"/>
      <c r="X7226" s="7"/>
      <c r="Y7226" s="7"/>
      <c r="Z7226" s="7"/>
      <c r="AA7226" s="7"/>
      <c r="AB7226" s="7"/>
      <c r="AC7226" s="7"/>
      <c r="AD7226" s="7"/>
      <c r="AE7226" s="7"/>
      <c r="AF7226" s="7"/>
      <c r="AG7226" s="7"/>
      <c r="AH7226" s="7"/>
      <c r="AI7226" s="7"/>
      <c r="AJ7226" s="7"/>
      <c r="AK7226" s="7"/>
      <c r="AL7226" s="7"/>
      <c r="AR7226" s="7"/>
      <c r="AT7226" s="7"/>
      <c r="AV7226" s="7"/>
      <c r="AW7226" s="7"/>
      <c r="AX7226" s="7"/>
      <c r="AY7226" s="7"/>
      <c r="AZ7226" s="7"/>
      <c r="BA7226" s="7"/>
      <c r="BI7226" s="7"/>
    </row>
    <row r="7227" spans="10:61" x14ac:dyDescent="0.2">
      <c r="J7227" s="7"/>
      <c r="K7227" s="7"/>
      <c r="L7227" s="7"/>
      <c r="M7227" s="7"/>
      <c r="N7227" s="7"/>
      <c r="W7227" s="7"/>
      <c r="X7227" s="7"/>
      <c r="Y7227" s="7"/>
      <c r="Z7227" s="7"/>
      <c r="AA7227" s="7"/>
      <c r="AB7227" s="7"/>
      <c r="AC7227" s="7"/>
      <c r="AD7227" s="7"/>
      <c r="AE7227" s="7"/>
      <c r="AF7227" s="7"/>
      <c r="AG7227" s="7"/>
      <c r="AH7227" s="7"/>
      <c r="AI7227" s="7"/>
      <c r="AJ7227" s="7"/>
      <c r="AK7227" s="7"/>
      <c r="AL7227" s="7"/>
      <c r="AR7227" s="7"/>
      <c r="AT7227" s="7"/>
      <c r="AV7227" s="7"/>
      <c r="AW7227" s="7"/>
      <c r="AX7227" s="7"/>
      <c r="AY7227" s="7"/>
      <c r="AZ7227" s="7"/>
      <c r="BA7227" s="7"/>
      <c r="BI7227" s="7"/>
    </row>
    <row r="7228" spans="10:61" x14ac:dyDescent="0.2">
      <c r="J7228" s="7"/>
      <c r="K7228" s="7"/>
      <c r="L7228" s="7"/>
      <c r="M7228" s="7"/>
      <c r="N7228" s="7"/>
      <c r="W7228" s="7"/>
      <c r="X7228" s="7"/>
      <c r="Y7228" s="7"/>
      <c r="Z7228" s="7"/>
      <c r="AA7228" s="7"/>
      <c r="AB7228" s="7"/>
      <c r="AC7228" s="7"/>
      <c r="AD7228" s="7"/>
      <c r="AE7228" s="7"/>
      <c r="AF7228" s="7"/>
      <c r="AG7228" s="7"/>
      <c r="AH7228" s="7"/>
      <c r="AI7228" s="7"/>
      <c r="AJ7228" s="7"/>
      <c r="AK7228" s="7"/>
      <c r="AL7228" s="7"/>
      <c r="AR7228" s="7"/>
      <c r="AT7228" s="7"/>
      <c r="AV7228" s="7"/>
      <c r="AW7228" s="7"/>
      <c r="AX7228" s="7"/>
      <c r="AY7228" s="7"/>
      <c r="AZ7228" s="7"/>
      <c r="BA7228" s="7"/>
      <c r="BI7228" s="7"/>
    </row>
    <row r="7229" spans="10:61" x14ac:dyDescent="0.2">
      <c r="J7229" s="7"/>
      <c r="K7229" s="7"/>
      <c r="L7229" s="7"/>
      <c r="M7229" s="7"/>
      <c r="N7229" s="7"/>
      <c r="W7229" s="7"/>
      <c r="X7229" s="7"/>
      <c r="Y7229" s="7"/>
      <c r="Z7229" s="7"/>
      <c r="AA7229" s="7"/>
      <c r="AB7229" s="7"/>
      <c r="AC7229" s="7"/>
      <c r="AD7229" s="7"/>
      <c r="AE7229" s="7"/>
      <c r="AF7229" s="7"/>
      <c r="AG7229" s="7"/>
      <c r="AH7229" s="7"/>
      <c r="AI7229" s="7"/>
      <c r="AJ7229" s="7"/>
      <c r="AK7229" s="7"/>
      <c r="AL7229" s="7"/>
      <c r="AR7229" s="7"/>
      <c r="AT7229" s="7"/>
      <c r="AV7229" s="7"/>
      <c r="AW7229" s="7"/>
      <c r="AX7229" s="7"/>
      <c r="AY7229" s="7"/>
      <c r="AZ7229" s="7"/>
      <c r="BA7229" s="7"/>
      <c r="BI7229" s="7"/>
    </row>
    <row r="7230" spans="10:61" x14ac:dyDescent="0.2">
      <c r="J7230" s="7"/>
      <c r="K7230" s="7"/>
      <c r="L7230" s="7"/>
      <c r="M7230" s="7"/>
      <c r="N7230" s="7"/>
      <c r="W7230" s="7"/>
      <c r="X7230" s="7"/>
      <c r="Y7230" s="7"/>
      <c r="Z7230" s="7"/>
      <c r="AA7230" s="7"/>
      <c r="AB7230" s="7"/>
      <c r="AC7230" s="7"/>
      <c r="AD7230" s="7"/>
      <c r="AE7230" s="7"/>
      <c r="AF7230" s="7"/>
      <c r="AG7230" s="7"/>
      <c r="AH7230" s="7"/>
      <c r="AI7230" s="7"/>
      <c r="AJ7230" s="7"/>
      <c r="AK7230" s="7"/>
      <c r="AL7230" s="7"/>
      <c r="AR7230" s="7"/>
      <c r="AT7230" s="7"/>
      <c r="AV7230" s="7"/>
      <c r="AW7230" s="7"/>
      <c r="AX7230" s="7"/>
      <c r="AY7230" s="7"/>
      <c r="AZ7230" s="7"/>
      <c r="BA7230" s="7"/>
      <c r="BI7230" s="7"/>
    </row>
    <row r="7231" spans="10:61" x14ac:dyDescent="0.2">
      <c r="J7231" s="7"/>
      <c r="K7231" s="7"/>
      <c r="L7231" s="7"/>
      <c r="M7231" s="7"/>
      <c r="N7231" s="7"/>
      <c r="W7231" s="7"/>
      <c r="X7231" s="7"/>
      <c r="Y7231" s="7"/>
      <c r="Z7231" s="7"/>
      <c r="AA7231" s="7"/>
      <c r="AB7231" s="7"/>
      <c r="AC7231" s="7"/>
      <c r="AD7231" s="7"/>
      <c r="AE7231" s="7"/>
      <c r="AF7231" s="7"/>
      <c r="AG7231" s="7"/>
      <c r="AH7231" s="7"/>
      <c r="AI7231" s="7"/>
      <c r="AJ7231" s="7"/>
      <c r="AK7231" s="7"/>
      <c r="AL7231" s="7"/>
      <c r="AR7231" s="7"/>
      <c r="AT7231" s="7"/>
      <c r="AV7231" s="7"/>
      <c r="AW7231" s="7"/>
      <c r="AX7231" s="7"/>
      <c r="AY7231" s="7"/>
      <c r="AZ7231" s="7"/>
      <c r="BA7231" s="7"/>
      <c r="BI7231" s="7"/>
    </row>
    <row r="7232" spans="10:61" x14ac:dyDescent="0.2">
      <c r="J7232" s="7"/>
      <c r="K7232" s="7"/>
      <c r="L7232" s="7"/>
      <c r="M7232" s="7"/>
      <c r="N7232" s="7"/>
      <c r="W7232" s="7"/>
      <c r="X7232" s="7"/>
      <c r="Y7232" s="7"/>
      <c r="Z7232" s="7"/>
      <c r="AA7232" s="7"/>
      <c r="AB7232" s="7"/>
      <c r="AC7232" s="7"/>
      <c r="AD7232" s="7"/>
      <c r="AE7232" s="7"/>
      <c r="AF7232" s="7"/>
      <c r="AG7232" s="7"/>
      <c r="AH7232" s="7"/>
      <c r="AI7232" s="7"/>
      <c r="AJ7232" s="7"/>
      <c r="AK7232" s="7"/>
      <c r="AL7232" s="7"/>
      <c r="AR7232" s="7"/>
      <c r="AT7232" s="7"/>
      <c r="AV7232" s="7"/>
      <c r="AW7232" s="7"/>
      <c r="AX7232" s="7"/>
      <c r="AY7232" s="7"/>
      <c r="AZ7232" s="7"/>
      <c r="BA7232" s="7"/>
      <c r="BI7232" s="7"/>
    </row>
    <row r="7233" spans="10:61" x14ac:dyDescent="0.2">
      <c r="J7233" s="7"/>
      <c r="K7233" s="7"/>
      <c r="L7233" s="7"/>
      <c r="M7233" s="7"/>
      <c r="N7233" s="7"/>
      <c r="W7233" s="7"/>
      <c r="X7233" s="7"/>
      <c r="Y7233" s="7"/>
      <c r="Z7233" s="7"/>
      <c r="AA7233" s="7"/>
      <c r="AB7233" s="7"/>
      <c r="AC7233" s="7"/>
      <c r="AD7233" s="7"/>
      <c r="AE7233" s="7"/>
      <c r="AF7233" s="7"/>
      <c r="AG7233" s="7"/>
      <c r="AH7233" s="7"/>
      <c r="AI7233" s="7"/>
      <c r="AJ7233" s="7"/>
      <c r="AK7233" s="7"/>
      <c r="AL7233" s="7"/>
      <c r="AR7233" s="7"/>
      <c r="AT7233" s="7"/>
      <c r="AV7233" s="7"/>
      <c r="AW7233" s="7"/>
      <c r="AX7233" s="7"/>
      <c r="AY7233" s="7"/>
      <c r="AZ7233" s="7"/>
      <c r="BA7233" s="7"/>
      <c r="BI7233" s="7"/>
    </row>
    <row r="7234" spans="10:61" x14ac:dyDescent="0.2">
      <c r="J7234" s="7"/>
      <c r="K7234" s="7"/>
      <c r="L7234" s="7"/>
      <c r="M7234" s="7"/>
      <c r="N7234" s="7"/>
      <c r="W7234" s="7"/>
      <c r="X7234" s="7"/>
      <c r="Y7234" s="7"/>
      <c r="Z7234" s="7"/>
      <c r="AA7234" s="7"/>
      <c r="AB7234" s="7"/>
      <c r="AC7234" s="7"/>
      <c r="AD7234" s="7"/>
      <c r="AE7234" s="7"/>
      <c r="AF7234" s="7"/>
      <c r="AG7234" s="7"/>
      <c r="AH7234" s="7"/>
      <c r="AI7234" s="7"/>
      <c r="AJ7234" s="7"/>
      <c r="AK7234" s="7"/>
      <c r="AL7234" s="7"/>
      <c r="AR7234" s="7"/>
      <c r="AT7234" s="7"/>
      <c r="AV7234" s="7"/>
      <c r="AW7234" s="7"/>
      <c r="AX7234" s="7"/>
      <c r="AY7234" s="7"/>
      <c r="AZ7234" s="7"/>
      <c r="BA7234" s="7"/>
      <c r="BI7234" s="7"/>
    </row>
    <row r="7235" spans="10:61" x14ac:dyDescent="0.2">
      <c r="J7235" s="7"/>
      <c r="K7235" s="7"/>
      <c r="L7235" s="7"/>
      <c r="M7235" s="7"/>
      <c r="N7235" s="7"/>
      <c r="W7235" s="7"/>
      <c r="X7235" s="7"/>
      <c r="Y7235" s="7"/>
      <c r="Z7235" s="7"/>
      <c r="AA7235" s="7"/>
      <c r="AB7235" s="7"/>
      <c r="AC7235" s="7"/>
      <c r="AD7235" s="7"/>
      <c r="AE7235" s="7"/>
      <c r="AF7235" s="7"/>
      <c r="AG7235" s="7"/>
      <c r="AH7235" s="7"/>
      <c r="AI7235" s="7"/>
      <c r="AJ7235" s="7"/>
      <c r="AK7235" s="7"/>
      <c r="AL7235" s="7"/>
      <c r="AR7235" s="7"/>
      <c r="AT7235" s="7"/>
      <c r="AV7235" s="7"/>
      <c r="AW7235" s="7"/>
      <c r="AX7235" s="7"/>
      <c r="AY7235" s="7"/>
      <c r="AZ7235" s="7"/>
      <c r="BA7235" s="7"/>
      <c r="BI7235" s="7"/>
    </row>
    <row r="7236" spans="10:61" x14ac:dyDescent="0.2">
      <c r="J7236" s="7"/>
      <c r="K7236" s="7"/>
      <c r="L7236" s="7"/>
      <c r="M7236" s="7"/>
      <c r="N7236" s="7"/>
      <c r="W7236" s="7"/>
      <c r="X7236" s="7"/>
      <c r="Y7236" s="7"/>
      <c r="Z7236" s="7"/>
      <c r="AA7236" s="7"/>
      <c r="AB7236" s="7"/>
      <c r="AC7236" s="7"/>
      <c r="AD7236" s="7"/>
      <c r="AE7236" s="7"/>
      <c r="AF7236" s="7"/>
      <c r="AG7236" s="7"/>
      <c r="AH7236" s="7"/>
      <c r="AI7236" s="7"/>
      <c r="AJ7236" s="7"/>
      <c r="AK7236" s="7"/>
      <c r="AL7236" s="7"/>
      <c r="AR7236" s="7"/>
      <c r="AT7236" s="7"/>
      <c r="AV7236" s="7"/>
      <c r="AW7236" s="7"/>
      <c r="AX7236" s="7"/>
      <c r="AY7236" s="7"/>
      <c r="AZ7236" s="7"/>
      <c r="BA7236" s="7"/>
      <c r="BI7236" s="7"/>
    </row>
    <row r="7237" spans="10:61" x14ac:dyDescent="0.2">
      <c r="J7237" s="7"/>
      <c r="K7237" s="7"/>
      <c r="L7237" s="7"/>
      <c r="M7237" s="7"/>
      <c r="N7237" s="7"/>
      <c r="W7237" s="7"/>
      <c r="X7237" s="7"/>
      <c r="Y7237" s="7"/>
      <c r="Z7237" s="7"/>
      <c r="AA7237" s="7"/>
      <c r="AB7237" s="7"/>
      <c r="AC7237" s="7"/>
      <c r="AD7237" s="7"/>
      <c r="AE7237" s="7"/>
      <c r="AF7237" s="7"/>
      <c r="AG7237" s="7"/>
      <c r="AH7237" s="7"/>
      <c r="AI7237" s="7"/>
      <c r="AJ7237" s="7"/>
      <c r="AK7237" s="7"/>
      <c r="AL7237" s="7"/>
      <c r="AR7237" s="7"/>
      <c r="AT7237" s="7"/>
      <c r="AV7237" s="7"/>
      <c r="AW7237" s="7"/>
      <c r="AX7237" s="7"/>
      <c r="AY7237" s="7"/>
      <c r="AZ7237" s="7"/>
      <c r="BA7237" s="7"/>
      <c r="BI7237" s="7"/>
    </row>
    <row r="7238" spans="10:61" x14ac:dyDescent="0.2">
      <c r="J7238" s="7"/>
      <c r="K7238" s="7"/>
      <c r="L7238" s="7"/>
      <c r="M7238" s="7"/>
      <c r="N7238" s="7"/>
      <c r="W7238" s="7"/>
      <c r="X7238" s="7"/>
      <c r="Y7238" s="7"/>
      <c r="Z7238" s="7"/>
      <c r="AA7238" s="7"/>
      <c r="AB7238" s="7"/>
      <c r="AC7238" s="7"/>
      <c r="AD7238" s="7"/>
      <c r="AE7238" s="7"/>
      <c r="AF7238" s="7"/>
      <c r="AG7238" s="7"/>
      <c r="AH7238" s="7"/>
      <c r="AI7238" s="7"/>
      <c r="AJ7238" s="7"/>
      <c r="AK7238" s="7"/>
      <c r="AL7238" s="7"/>
      <c r="AR7238" s="7"/>
      <c r="AT7238" s="7"/>
      <c r="AV7238" s="7"/>
      <c r="AW7238" s="7"/>
      <c r="AX7238" s="7"/>
      <c r="AY7238" s="7"/>
      <c r="AZ7238" s="7"/>
      <c r="BA7238" s="7"/>
      <c r="BI7238" s="7"/>
    </row>
    <row r="7239" spans="10:61" x14ac:dyDescent="0.2">
      <c r="J7239" s="7"/>
      <c r="K7239" s="7"/>
      <c r="L7239" s="7"/>
      <c r="M7239" s="7"/>
      <c r="N7239" s="7"/>
      <c r="W7239" s="7"/>
      <c r="X7239" s="7"/>
      <c r="Y7239" s="7"/>
      <c r="Z7239" s="7"/>
      <c r="AA7239" s="7"/>
      <c r="AB7239" s="7"/>
      <c r="AC7239" s="7"/>
      <c r="AD7239" s="7"/>
      <c r="AE7239" s="7"/>
      <c r="AF7239" s="7"/>
      <c r="AG7239" s="7"/>
      <c r="AH7239" s="7"/>
      <c r="AI7239" s="7"/>
      <c r="AJ7239" s="7"/>
      <c r="AK7239" s="7"/>
      <c r="AL7239" s="7"/>
      <c r="AR7239" s="7"/>
      <c r="AT7239" s="7"/>
      <c r="AV7239" s="7"/>
      <c r="AW7239" s="7"/>
      <c r="AX7239" s="7"/>
      <c r="AY7239" s="7"/>
      <c r="AZ7239" s="7"/>
      <c r="BA7239" s="7"/>
      <c r="BI7239" s="7"/>
    </row>
    <row r="7240" spans="10:61" x14ac:dyDescent="0.2">
      <c r="J7240" s="7"/>
      <c r="K7240" s="7"/>
      <c r="L7240" s="7"/>
      <c r="M7240" s="7"/>
      <c r="N7240" s="7"/>
      <c r="W7240" s="7"/>
      <c r="X7240" s="7"/>
      <c r="Y7240" s="7"/>
      <c r="Z7240" s="7"/>
      <c r="AA7240" s="7"/>
      <c r="AB7240" s="7"/>
      <c r="AC7240" s="7"/>
      <c r="AD7240" s="7"/>
      <c r="AE7240" s="7"/>
      <c r="AF7240" s="7"/>
      <c r="AG7240" s="7"/>
      <c r="AH7240" s="7"/>
      <c r="AI7240" s="7"/>
      <c r="AJ7240" s="7"/>
      <c r="AK7240" s="7"/>
      <c r="AL7240" s="7"/>
      <c r="AR7240" s="7"/>
      <c r="AT7240" s="7"/>
      <c r="AV7240" s="7"/>
      <c r="AW7240" s="7"/>
      <c r="AX7240" s="7"/>
      <c r="AY7240" s="7"/>
      <c r="AZ7240" s="7"/>
      <c r="BA7240" s="7"/>
      <c r="BI7240" s="7"/>
    </row>
    <row r="7241" spans="10:61" x14ac:dyDescent="0.2">
      <c r="J7241" s="7"/>
      <c r="K7241" s="7"/>
      <c r="L7241" s="7"/>
      <c r="M7241" s="7"/>
      <c r="N7241" s="7"/>
      <c r="W7241" s="7"/>
      <c r="X7241" s="7"/>
      <c r="Y7241" s="7"/>
      <c r="Z7241" s="7"/>
      <c r="AA7241" s="7"/>
      <c r="AB7241" s="7"/>
      <c r="AC7241" s="7"/>
      <c r="AD7241" s="7"/>
      <c r="AE7241" s="7"/>
      <c r="AF7241" s="7"/>
      <c r="AG7241" s="7"/>
      <c r="AH7241" s="7"/>
      <c r="AI7241" s="7"/>
      <c r="AJ7241" s="7"/>
      <c r="AK7241" s="7"/>
      <c r="AL7241" s="7"/>
      <c r="AR7241" s="7"/>
      <c r="AT7241" s="7"/>
      <c r="AV7241" s="7"/>
      <c r="AW7241" s="7"/>
      <c r="AX7241" s="7"/>
      <c r="AY7241" s="7"/>
      <c r="AZ7241" s="7"/>
      <c r="BA7241" s="7"/>
      <c r="BI7241" s="7"/>
    </row>
    <row r="7242" spans="10:61" x14ac:dyDescent="0.2">
      <c r="J7242" s="7"/>
      <c r="K7242" s="7"/>
      <c r="L7242" s="7"/>
      <c r="M7242" s="7"/>
      <c r="N7242" s="7"/>
      <c r="W7242" s="7"/>
      <c r="X7242" s="7"/>
      <c r="Y7242" s="7"/>
      <c r="Z7242" s="7"/>
      <c r="AA7242" s="7"/>
      <c r="AB7242" s="7"/>
      <c r="AC7242" s="7"/>
      <c r="AD7242" s="7"/>
      <c r="AE7242" s="7"/>
      <c r="AF7242" s="7"/>
      <c r="AG7242" s="7"/>
      <c r="AH7242" s="7"/>
      <c r="AI7242" s="7"/>
      <c r="AJ7242" s="7"/>
      <c r="AK7242" s="7"/>
      <c r="AL7242" s="7"/>
      <c r="AR7242" s="7"/>
      <c r="AT7242" s="7"/>
      <c r="AV7242" s="7"/>
      <c r="AW7242" s="7"/>
      <c r="AX7242" s="7"/>
      <c r="AY7242" s="7"/>
      <c r="AZ7242" s="7"/>
      <c r="BA7242" s="7"/>
      <c r="BI7242" s="7"/>
    </row>
    <row r="7243" spans="10:61" x14ac:dyDescent="0.2">
      <c r="J7243" s="7"/>
      <c r="K7243" s="7"/>
      <c r="L7243" s="7"/>
      <c r="M7243" s="7"/>
      <c r="N7243" s="7"/>
      <c r="W7243" s="7"/>
      <c r="X7243" s="7"/>
      <c r="Y7243" s="7"/>
      <c r="Z7243" s="7"/>
      <c r="AA7243" s="7"/>
      <c r="AB7243" s="7"/>
      <c r="AC7243" s="7"/>
      <c r="AD7243" s="7"/>
      <c r="AE7243" s="7"/>
      <c r="AF7243" s="7"/>
      <c r="AG7243" s="7"/>
      <c r="AH7243" s="7"/>
      <c r="AI7243" s="7"/>
      <c r="AJ7243" s="7"/>
      <c r="AK7243" s="7"/>
      <c r="AL7243" s="7"/>
      <c r="AR7243" s="7"/>
      <c r="AT7243" s="7"/>
      <c r="AV7243" s="7"/>
      <c r="AW7243" s="7"/>
      <c r="AX7243" s="7"/>
      <c r="AY7243" s="7"/>
      <c r="AZ7243" s="7"/>
      <c r="BA7243" s="7"/>
      <c r="BI7243" s="7"/>
    </row>
    <row r="7244" spans="10:61" x14ac:dyDescent="0.2">
      <c r="J7244" s="7"/>
      <c r="K7244" s="7"/>
      <c r="L7244" s="7"/>
      <c r="M7244" s="7"/>
      <c r="N7244" s="7"/>
      <c r="W7244" s="7"/>
      <c r="X7244" s="7"/>
      <c r="Y7244" s="7"/>
      <c r="Z7244" s="7"/>
      <c r="AA7244" s="7"/>
      <c r="AB7244" s="7"/>
      <c r="AC7244" s="7"/>
      <c r="AD7244" s="7"/>
      <c r="AE7244" s="7"/>
      <c r="AF7244" s="7"/>
      <c r="AG7244" s="7"/>
      <c r="AH7244" s="7"/>
      <c r="AI7244" s="7"/>
      <c r="AJ7244" s="7"/>
      <c r="AK7244" s="7"/>
      <c r="AL7244" s="7"/>
      <c r="AR7244" s="7"/>
      <c r="AT7244" s="7"/>
      <c r="AV7244" s="7"/>
      <c r="AW7244" s="7"/>
      <c r="AX7244" s="7"/>
      <c r="AY7244" s="7"/>
      <c r="AZ7244" s="7"/>
      <c r="BA7244" s="7"/>
      <c r="BI7244" s="7"/>
    </row>
    <row r="7245" spans="10:61" x14ac:dyDescent="0.2">
      <c r="J7245" s="7"/>
      <c r="K7245" s="7"/>
      <c r="L7245" s="7"/>
      <c r="M7245" s="7"/>
      <c r="N7245" s="7"/>
      <c r="W7245" s="7"/>
      <c r="X7245" s="7"/>
      <c r="Y7245" s="7"/>
      <c r="Z7245" s="7"/>
      <c r="AA7245" s="7"/>
      <c r="AB7245" s="7"/>
      <c r="AC7245" s="7"/>
      <c r="AD7245" s="7"/>
      <c r="AE7245" s="7"/>
      <c r="AF7245" s="7"/>
      <c r="AG7245" s="7"/>
      <c r="AH7245" s="7"/>
      <c r="AI7245" s="7"/>
      <c r="AJ7245" s="7"/>
      <c r="AK7245" s="7"/>
      <c r="AL7245" s="7"/>
      <c r="AR7245" s="7"/>
      <c r="AT7245" s="7"/>
      <c r="AV7245" s="7"/>
      <c r="AW7245" s="7"/>
      <c r="AX7245" s="7"/>
      <c r="AY7245" s="7"/>
      <c r="AZ7245" s="7"/>
      <c r="BA7245" s="7"/>
      <c r="BI7245" s="7"/>
    </row>
    <row r="7246" spans="10:61" x14ac:dyDescent="0.2">
      <c r="J7246" s="7"/>
      <c r="K7246" s="7"/>
      <c r="L7246" s="7"/>
      <c r="M7246" s="7"/>
      <c r="N7246" s="7"/>
      <c r="W7246" s="7"/>
      <c r="X7246" s="7"/>
      <c r="Y7246" s="7"/>
      <c r="Z7246" s="7"/>
      <c r="AA7246" s="7"/>
      <c r="AB7246" s="7"/>
      <c r="AC7246" s="7"/>
      <c r="AD7246" s="7"/>
      <c r="AE7246" s="7"/>
      <c r="AF7246" s="7"/>
      <c r="AG7246" s="7"/>
      <c r="AH7246" s="7"/>
      <c r="AI7246" s="7"/>
      <c r="AJ7246" s="7"/>
      <c r="AK7246" s="7"/>
      <c r="AL7246" s="7"/>
      <c r="AR7246" s="7"/>
      <c r="AT7246" s="7"/>
      <c r="AV7246" s="7"/>
      <c r="AW7246" s="7"/>
      <c r="AX7246" s="7"/>
      <c r="AY7246" s="7"/>
      <c r="AZ7246" s="7"/>
      <c r="BA7246" s="7"/>
      <c r="BI7246" s="7"/>
    </row>
    <row r="7247" spans="10:61" x14ac:dyDescent="0.2">
      <c r="J7247" s="7"/>
      <c r="K7247" s="7"/>
      <c r="L7247" s="7"/>
      <c r="M7247" s="7"/>
      <c r="N7247" s="7"/>
      <c r="W7247" s="7"/>
      <c r="X7247" s="7"/>
      <c r="Y7247" s="7"/>
      <c r="Z7247" s="7"/>
      <c r="AA7247" s="7"/>
      <c r="AB7247" s="7"/>
      <c r="AC7247" s="7"/>
      <c r="AD7247" s="7"/>
      <c r="AE7247" s="7"/>
      <c r="AF7247" s="7"/>
      <c r="AG7247" s="7"/>
      <c r="AH7247" s="7"/>
      <c r="AI7247" s="7"/>
      <c r="AJ7247" s="7"/>
      <c r="AK7247" s="7"/>
      <c r="AL7247" s="7"/>
      <c r="AR7247" s="7"/>
      <c r="AT7247" s="7"/>
      <c r="AV7247" s="7"/>
      <c r="AW7247" s="7"/>
      <c r="AX7247" s="7"/>
      <c r="AY7247" s="7"/>
      <c r="AZ7247" s="7"/>
      <c r="BA7247" s="7"/>
      <c r="BI7247" s="7"/>
    </row>
    <row r="7248" spans="10:61" x14ac:dyDescent="0.2">
      <c r="J7248" s="7"/>
      <c r="K7248" s="7"/>
      <c r="L7248" s="7"/>
      <c r="M7248" s="7"/>
      <c r="N7248" s="7"/>
      <c r="W7248" s="7"/>
      <c r="X7248" s="7"/>
      <c r="Y7248" s="7"/>
      <c r="Z7248" s="7"/>
      <c r="AA7248" s="7"/>
      <c r="AB7248" s="7"/>
      <c r="AC7248" s="7"/>
      <c r="AD7248" s="7"/>
      <c r="AE7248" s="7"/>
      <c r="AF7248" s="7"/>
      <c r="AG7248" s="7"/>
      <c r="AH7248" s="7"/>
      <c r="AI7248" s="7"/>
      <c r="AJ7248" s="7"/>
      <c r="AK7248" s="7"/>
      <c r="AL7248" s="7"/>
      <c r="AR7248" s="7"/>
      <c r="AT7248" s="7"/>
      <c r="AV7248" s="7"/>
      <c r="AW7248" s="7"/>
      <c r="AX7248" s="7"/>
      <c r="AY7248" s="7"/>
      <c r="AZ7248" s="7"/>
      <c r="BA7248" s="7"/>
      <c r="BI7248" s="7"/>
    </row>
    <row r="7249" spans="10:61" x14ac:dyDescent="0.2">
      <c r="J7249" s="7"/>
      <c r="K7249" s="7"/>
      <c r="L7249" s="7"/>
      <c r="M7249" s="7"/>
      <c r="N7249" s="7"/>
      <c r="W7249" s="7"/>
      <c r="X7249" s="7"/>
      <c r="Y7249" s="7"/>
      <c r="Z7249" s="7"/>
      <c r="AA7249" s="7"/>
      <c r="AB7249" s="7"/>
      <c r="AC7249" s="7"/>
      <c r="AD7249" s="7"/>
      <c r="AE7249" s="7"/>
      <c r="AF7249" s="7"/>
      <c r="AG7249" s="7"/>
      <c r="AH7249" s="7"/>
      <c r="AI7249" s="7"/>
      <c r="AJ7249" s="7"/>
      <c r="AK7249" s="7"/>
      <c r="AL7249" s="7"/>
      <c r="AR7249" s="7"/>
      <c r="AT7249" s="7"/>
      <c r="AV7249" s="7"/>
      <c r="AW7249" s="7"/>
      <c r="AX7249" s="7"/>
      <c r="AY7249" s="7"/>
      <c r="AZ7249" s="7"/>
      <c r="BA7249" s="7"/>
      <c r="BI7249" s="7"/>
    </row>
    <row r="7250" spans="10:61" x14ac:dyDescent="0.2">
      <c r="J7250" s="7"/>
      <c r="K7250" s="7"/>
      <c r="L7250" s="7"/>
      <c r="M7250" s="7"/>
      <c r="N7250" s="7"/>
      <c r="W7250" s="7"/>
      <c r="X7250" s="7"/>
      <c r="Y7250" s="7"/>
      <c r="Z7250" s="7"/>
      <c r="AA7250" s="7"/>
      <c r="AB7250" s="7"/>
      <c r="AC7250" s="7"/>
      <c r="AD7250" s="7"/>
      <c r="AE7250" s="7"/>
      <c r="AF7250" s="7"/>
      <c r="AG7250" s="7"/>
      <c r="AH7250" s="7"/>
      <c r="AI7250" s="7"/>
      <c r="AJ7250" s="7"/>
      <c r="AK7250" s="7"/>
      <c r="AL7250" s="7"/>
      <c r="AR7250" s="7"/>
      <c r="AT7250" s="7"/>
      <c r="AV7250" s="7"/>
      <c r="AW7250" s="7"/>
      <c r="AX7250" s="7"/>
      <c r="AY7250" s="7"/>
      <c r="AZ7250" s="7"/>
      <c r="BA7250" s="7"/>
      <c r="BI7250" s="7"/>
    </row>
    <row r="7251" spans="10:61" x14ac:dyDescent="0.2">
      <c r="J7251" s="7"/>
      <c r="K7251" s="7"/>
      <c r="L7251" s="7"/>
      <c r="M7251" s="7"/>
      <c r="N7251" s="7"/>
      <c r="W7251" s="7"/>
      <c r="X7251" s="7"/>
      <c r="Y7251" s="7"/>
      <c r="Z7251" s="7"/>
      <c r="AA7251" s="7"/>
      <c r="AB7251" s="7"/>
      <c r="AC7251" s="7"/>
      <c r="AD7251" s="7"/>
      <c r="AE7251" s="7"/>
      <c r="AF7251" s="7"/>
      <c r="AG7251" s="7"/>
      <c r="AH7251" s="7"/>
      <c r="AI7251" s="7"/>
      <c r="AJ7251" s="7"/>
      <c r="AK7251" s="7"/>
      <c r="AL7251" s="7"/>
      <c r="AR7251" s="7"/>
      <c r="AT7251" s="7"/>
      <c r="AV7251" s="7"/>
      <c r="AW7251" s="7"/>
      <c r="AX7251" s="7"/>
      <c r="AY7251" s="7"/>
      <c r="AZ7251" s="7"/>
      <c r="BA7251" s="7"/>
      <c r="BI7251" s="7"/>
    </row>
    <row r="7252" spans="10:61" x14ac:dyDescent="0.2">
      <c r="J7252" s="7"/>
      <c r="K7252" s="7"/>
      <c r="L7252" s="7"/>
      <c r="M7252" s="7"/>
      <c r="N7252" s="7"/>
      <c r="W7252" s="7"/>
      <c r="X7252" s="7"/>
      <c r="Y7252" s="7"/>
      <c r="Z7252" s="7"/>
      <c r="AA7252" s="7"/>
      <c r="AB7252" s="7"/>
      <c r="AC7252" s="7"/>
      <c r="AD7252" s="7"/>
      <c r="AE7252" s="7"/>
      <c r="AF7252" s="7"/>
      <c r="AG7252" s="7"/>
      <c r="AH7252" s="7"/>
      <c r="AI7252" s="7"/>
      <c r="AJ7252" s="7"/>
      <c r="AK7252" s="7"/>
      <c r="AL7252" s="7"/>
      <c r="AR7252" s="7"/>
      <c r="AT7252" s="7"/>
      <c r="AV7252" s="7"/>
      <c r="AW7252" s="7"/>
      <c r="AX7252" s="7"/>
      <c r="AY7252" s="7"/>
      <c r="AZ7252" s="7"/>
      <c r="BA7252" s="7"/>
      <c r="BI7252" s="7"/>
    </row>
    <row r="7253" spans="10:61" x14ac:dyDescent="0.2">
      <c r="J7253" s="7"/>
      <c r="K7253" s="7"/>
      <c r="L7253" s="7"/>
      <c r="M7253" s="7"/>
      <c r="N7253" s="7"/>
      <c r="W7253" s="7"/>
      <c r="X7253" s="7"/>
      <c r="Y7253" s="7"/>
      <c r="Z7253" s="7"/>
      <c r="AA7253" s="7"/>
      <c r="AB7253" s="7"/>
      <c r="AC7253" s="7"/>
      <c r="AD7253" s="7"/>
      <c r="AE7253" s="7"/>
      <c r="AF7253" s="7"/>
      <c r="AG7253" s="7"/>
      <c r="AH7253" s="7"/>
      <c r="AI7253" s="7"/>
      <c r="AJ7253" s="7"/>
      <c r="AK7253" s="7"/>
      <c r="AL7253" s="7"/>
      <c r="AR7253" s="7"/>
      <c r="AT7253" s="7"/>
      <c r="AV7253" s="7"/>
      <c r="AW7253" s="7"/>
      <c r="AX7253" s="7"/>
      <c r="AY7253" s="7"/>
      <c r="AZ7253" s="7"/>
      <c r="BA7253" s="7"/>
      <c r="BI7253" s="7"/>
    </row>
    <row r="7254" spans="10:61" x14ac:dyDescent="0.2">
      <c r="J7254" s="7"/>
      <c r="K7254" s="7"/>
      <c r="L7254" s="7"/>
      <c r="M7254" s="7"/>
      <c r="N7254" s="7"/>
      <c r="W7254" s="7"/>
      <c r="X7254" s="7"/>
      <c r="Y7254" s="7"/>
      <c r="Z7254" s="7"/>
      <c r="AA7254" s="7"/>
      <c r="AB7254" s="7"/>
      <c r="AC7254" s="7"/>
      <c r="AD7254" s="7"/>
      <c r="AE7254" s="7"/>
      <c r="AF7254" s="7"/>
      <c r="AG7254" s="7"/>
      <c r="AH7254" s="7"/>
      <c r="AI7254" s="7"/>
      <c r="AJ7254" s="7"/>
      <c r="AK7254" s="7"/>
      <c r="AL7254" s="7"/>
      <c r="AR7254" s="7"/>
      <c r="AT7254" s="7"/>
      <c r="AV7254" s="7"/>
      <c r="AW7254" s="7"/>
      <c r="AX7254" s="7"/>
      <c r="AY7254" s="7"/>
      <c r="AZ7254" s="7"/>
      <c r="BA7254" s="7"/>
      <c r="BI7254" s="7"/>
    </row>
    <row r="7255" spans="10:61" x14ac:dyDescent="0.2">
      <c r="J7255" s="7"/>
      <c r="K7255" s="7"/>
      <c r="L7255" s="7"/>
      <c r="M7255" s="7"/>
      <c r="N7255" s="7"/>
      <c r="W7255" s="7"/>
      <c r="X7255" s="7"/>
      <c r="Y7255" s="7"/>
      <c r="Z7255" s="7"/>
      <c r="AA7255" s="7"/>
      <c r="AB7255" s="7"/>
      <c r="AC7255" s="7"/>
      <c r="AD7255" s="7"/>
      <c r="AE7255" s="7"/>
      <c r="AF7255" s="7"/>
      <c r="AG7255" s="7"/>
      <c r="AH7255" s="7"/>
      <c r="AI7255" s="7"/>
      <c r="AJ7255" s="7"/>
      <c r="AK7255" s="7"/>
      <c r="AL7255" s="7"/>
      <c r="AR7255" s="7"/>
      <c r="AT7255" s="7"/>
      <c r="AV7255" s="7"/>
      <c r="AW7255" s="7"/>
      <c r="AX7255" s="7"/>
      <c r="AY7255" s="7"/>
      <c r="AZ7255" s="7"/>
      <c r="BA7255" s="7"/>
      <c r="BI7255" s="7"/>
    </row>
    <row r="7256" spans="10:61" x14ac:dyDescent="0.2">
      <c r="J7256" s="7"/>
      <c r="K7256" s="7"/>
      <c r="L7256" s="7"/>
      <c r="M7256" s="7"/>
      <c r="N7256" s="7"/>
      <c r="W7256" s="7"/>
      <c r="X7256" s="7"/>
      <c r="Y7256" s="7"/>
      <c r="Z7256" s="7"/>
      <c r="AA7256" s="7"/>
      <c r="AB7256" s="7"/>
      <c r="AC7256" s="7"/>
      <c r="AD7256" s="7"/>
      <c r="AE7256" s="7"/>
      <c r="AF7256" s="7"/>
      <c r="AG7256" s="7"/>
      <c r="AH7256" s="7"/>
      <c r="AI7256" s="7"/>
      <c r="AJ7256" s="7"/>
      <c r="AK7256" s="7"/>
      <c r="AL7256" s="7"/>
      <c r="AR7256" s="7"/>
      <c r="AT7256" s="7"/>
      <c r="AV7256" s="7"/>
      <c r="AW7256" s="7"/>
      <c r="AX7256" s="7"/>
      <c r="AY7256" s="7"/>
      <c r="AZ7256" s="7"/>
      <c r="BA7256" s="7"/>
      <c r="BI7256" s="7"/>
    </row>
    <row r="7257" spans="10:61" x14ac:dyDescent="0.2">
      <c r="J7257" s="7"/>
      <c r="K7257" s="7"/>
      <c r="L7257" s="7"/>
      <c r="M7257" s="7"/>
      <c r="N7257" s="7"/>
      <c r="W7257" s="7"/>
      <c r="X7257" s="7"/>
      <c r="Y7257" s="7"/>
      <c r="Z7257" s="7"/>
      <c r="AA7257" s="7"/>
      <c r="AB7257" s="7"/>
      <c r="AC7257" s="7"/>
      <c r="AD7257" s="7"/>
      <c r="AE7257" s="7"/>
      <c r="AF7257" s="7"/>
      <c r="AG7257" s="7"/>
      <c r="AH7257" s="7"/>
      <c r="AI7257" s="7"/>
      <c r="AJ7257" s="7"/>
      <c r="AK7257" s="7"/>
      <c r="AL7257" s="7"/>
      <c r="AR7257" s="7"/>
      <c r="AT7257" s="7"/>
      <c r="AV7257" s="7"/>
      <c r="AW7257" s="7"/>
      <c r="AX7257" s="7"/>
      <c r="AY7257" s="7"/>
      <c r="AZ7257" s="7"/>
      <c r="BA7257" s="7"/>
      <c r="BI7257" s="7"/>
    </row>
    <row r="7258" spans="10:61" x14ac:dyDescent="0.2">
      <c r="J7258" s="7"/>
      <c r="K7258" s="7"/>
      <c r="L7258" s="7"/>
      <c r="M7258" s="7"/>
      <c r="N7258" s="7"/>
      <c r="W7258" s="7"/>
      <c r="X7258" s="7"/>
      <c r="Y7258" s="7"/>
      <c r="Z7258" s="7"/>
      <c r="AA7258" s="7"/>
      <c r="AB7258" s="7"/>
      <c r="AC7258" s="7"/>
      <c r="AD7258" s="7"/>
      <c r="AE7258" s="7"/>
      <c r="AF7258" s="7"/>
      <c r="AG7258" s="7"/>
      <c r="AH7258" s="7"/>
      <c r="AI7258" s="7"/>
      <c r="AJ7258" s="7"/>
      <c r="AK7258" s="7"/>
      <c r="AL7258" s="7"/>
      <c r="AR7258" s="7"/>
      <c r="AT7258" s="7"/>
      <c r="AV7258" s="7"/>
      <c r="AW7258" s="7"/>
      <c r="AX7258" s="7"/>
      <c r="AY7258" s="7"/>
      <c r="AZ7258" s="7"/>
      <c r="BA7258" s="7"/>
      <c r="BI7258" s="7"/>
    </row>
    <row r="7259" spans="10:61" x14ac:dyDescent="0.2">
      <c r="J7259" s="7"/>
      <c r="K7259" s="7"/>
      <c r="L7259" s="7"/>
      <c r="M7259" s="7"/>
      <c r="N7259" s="7"/>
      <c r="W7259" s="7"/>
      <c r="X7259" s="7"/>
      <c r="Y7259" s="7"/>
      <c r="Z7259" s="7"/>
      <c r="AA7259" s="7"/>
      <c r="AB7259" s="7"/>
      <c r="AC7259" s="7"/>
      <c r="AD7259" s="7"/>
      <c r="AE7259" s="7"/>
      <c r="AF7259" s="7"/>
      <c r="AG7259" s="7"/>
      <c r="AH7259" s="7"/>
      <c r="AI7259" s="7"/>
      <c r="AJ7259" s="7"/>
      <c r="AK7259" s="7"/>
      <c r="AL7259" s="7"/>
      <c r="AR7259" s="7"/>
      <c r="AT7259" s="7"/>
      <c r="AV7259" s="7"/>
      <c r="AW7259" s="7"/>
      <c r="AX7259" s="7"/>
      <c r="AY7259" s="7"/>
      <c r="AZ7259" s="7"/>
      <c r="BA7259" s="7"/>
      <c r="BI7259" s="7"/>
    </row>
    <row r="7260" spans="10:61" x14ac:dyDescent="0.2">
      <c r="J7260" s="7"/>
      <c r="K7260" s="7"/>
      <c r="L7260" s="7"/>
      <c r="M7260" s="7"/>
      <c r="N7260" s="7"/>
      <c r="W7260" s="7"/>
      <c r="X7260" s="7"/>
      <c r="Y7260" s="7"/>
      <c r="Z7260" s="7"/>
      <c r="AA7260" s="7"/>
      <c r="AB7260" s="7"/>
      <c r="AC7260" s="7"/>
      <c r="AD7260" s="7"/>
      <c r="AE7260" s="7"/>
      <c r="AF7260" s="7"/>
      <c r="AG7260" s="7"/>
      <c r="AH7260" s="7"/>
      <c r="AI7260" s="7"/>
      <c r="AJ7260" s="7"/>
      <c r="AK7260" s="7"/>
      <c r="AL7260" s="7"/>
      <c r="AR7260" s="7"/>
      <c r="AT7260" s="7"/>
      <c r="AV7260" s="7"/>
      <c r="AW7260" s="7"/>
      <c r="AX7260" s="7"/>
      <c r="AY7260" s="7"/>
      <c r="AZ7260" s="7"/>
      <c r="BA7260" s="7"/>
      <c r="BI7260" s="7"/>
    </row>
    <row r="7261" spans="10:61" x14ac:dyDescent="0.2">
      <c r="J7261" s="7"/>
      <c r="K7261" s="7"/>
      <c r="L7261" s="7"/>
      <c r="M7261" s="7"/>
      <c r="N7261" s="7"/>
      <c r="W7261" s="7"/>
      <c r="X7261" s="7"/>
      <c r="Y7261" s="7"/>
      <c r="Z7261" s="7"/>
      <c r="AA7261" s="7"/>
      <c r="AB7261" s="7"/>
      <c r="AC7261" s="7"/>
      <c r="AD7261" s="7"/>
      <c r="AE7261" s="7"/>
      <c r="AF7261" s="7"/>
      <c r="AG7261" s="7"/>
      <c r="AH7261" s="7"/>
      <c r="AI7261" s="7"/>
      <c r="AJ7261" s="7"/>
      <c r="AK7261" s="7"/>
      <c r="AL7261" s="7"/>
      <c r="AR7261" s="7"/>
      <c r="AT7261" s="7"/>
      <c r="AV7261" s="7"/>
      <c r="AW7261" s="7"/>
      <c r="AX7261" s="7"/>
      <c r="AY7261" s="7"/>
      <c r="AZ7261" s="7"/>
      <c r="BA7261" s="7"/>
      <c r="BI7261" s="7"/>
    </row>
    <row r="7262" spans="10:61" x14ac:dyDescent="0.2">
      <c r="J7262" s="7"/>
      <c r="K7262" s="7"/>
      <c r="L7262" s="7"/>
      <c r="M7262" s="7"/>
      <c r="N7262" s="7"/>
      <c r="W7262" s="7"/>
      <c r="X7262" s="7"/>
      <c r="Y7262" s="7"/>
      <c r="Z7262" s="7"/>
      <c r="AA7262" s="7"/>
      <c r="AB7262" s="7"/>
      <c r="AC7262" s="7"/>
      <c r="AD7262" s="7"/>
      <c r="AE7262" s="7"/>
      <c r="AF7262" s="7"/>
      <c r="AG7262" s="7"/>
      <c r="AH7262" s="7"/>
      <c r="AI7262" s="7"/>
      <c r="AJ7262" s="7"/>
      <c r="AK7262" s="7"/>
      <c r="AL7262" s="7"/>
      <c r="AR7262" s="7"/>
      <c r="AT7262" s="7"/>
      <c r="AV7262" s="7"/>
      <c r="AW7262" s="7"/>
      <c r="AX7262" s="7"/>
      <c r="AY7262" s="7"/>
      <c r="AZ7262" s="7"/>
      <c r="BA7262" s="7"/>
      <c r="BI7262" s="7"/>
    </row>
    <row r="7263" spans="10:61" x14ac:dyDescent="0.2">
      <c r="J7263" s="7"/>
      <c r="K7263" s="7"/>
      <c r="L7263" s="7"/>
      <c r="M7263" s="7"/>
      <c r="N7263" s="7"/>
      <c r="W7263" s="7"/>
      <c r="X7263" s="7"/>
      <c r="Y7263" s="7"/>
      <c r="Z7263" s="7"/>
      <c r="AA7263" s="7"/>
      <c r="AB7263" s="7"/>
      <c r="AC7263" s="7"/>
      <c r="AD7263" s="7"/>
      <c r="AE7263" s="7"/>
      <c r="AF7263" s="7"/>
      <c r="AG7263" s="7"/>
      <c r="AH7263" s="7"/>
      <c r="AI7263" s="7"/>
      <c r="AJ7263" s="7"/>
      <c r="AK7263" s="7"/>
      <c r="AL7263" s="7"/>
      <c r="AR7263" s="7"/>
      <c r="AT7263" s="7"/>
      <c r="AV7263" s="7"/>
      <c r="AW7263" s="7"/>
      <c r="AX7263" s="7"/>
      <c r="AY7263" s="7"/>
      <c r="AZ7263" s="7"/>
      <c r="BA7263" s="7"/>
      <c r="BI7263" s="7"/>
    </row>
    <row r="7264" spans="10:61" x14ac:dyDescent="0.2">
      <c r="J7264" s="7"/>
      <c r="K7264" s="7"/>
      <c r="L7264" s="7"/>
      <c r="M7264" s="7"/>
      <c r="N7264" s="7"/>
      <c r="W7264" s="7"/>
      <c r="X7264" s="7"/>
      <c r="Y7264" s="7"/>
      <c r="Z7264" s="7"/>
      <c r="AA7264" s="7"/>
      <c r="AB7264" s="7"/>
      <c r="AC7264" s="7"/>
      <c r="AD7264" s="7"/>
      <c r="AE7264" s="7"/>
      <c r="AF7264" s="7"/>
      <c r="AG7264" s="7"/>
      <c r="AH7264" s="7"/>
      <c r="AI7264" s="7"/>
      <c r="AJ7264" s="7"/>
      <c r="AK7264" s="7"/>
      <c r="AL7264" s="7"/>
      <c r="AR7264" s="7"/>
      <c r="AT7264" s="7"/>
      <c r="AV7264" s="7"/>
      <c r="AW7264" s="7"/>
      <c r="AX7264" s="7"/>
      <c r="AY7264" s="7"/>
      <c r="AZ7264" s="7"/>
      <c r="BA7264" s="7"/>
      <c r="BI7264" s="7"/>
    </row>
    <row r="7265" spans="10:61" x14ac:dyDescent="0.2">
      <c r="J7265" s="7"/>
      <c r="K7265" s="7"/>
      <c r="L7265" s="7"/>
      <c r="M7265" s="7"/>
      <c r="N7265" s="7"/>
      <c r="W7265" s="7"/>
      <c r="X7265" s="7"/>
      <c r="Y7265" s="7"/>
      <c r="Z7265" s="7"/>
      <c r="AA7265" s="7"/>
      <c r="AB7265" s="7"/>
      <c r="AC7265" s="7"/>
      <c r="AD7265" s="7"/>
      <c r="AE7265" s="7"/>
      <c r="AF7265" s="7"/>
      <c r="AG7265" s="7"/>
      <c r="AH7265" s="7"/>
      <c r="AI7265" s="7"/>
      <c r="AJ7265" s="7"/>
      <c r="AK7265" s="7"/>
      <c r="AL7265" s="7"/>
      <c r="AR7265" s="7"/>
      <c r="AT7265" s="7"/>
      <c r="AV7265" s="7"/>
      <c r="AW7265" s="7"/>
      <c r="AX7265" s="7"/>
      <c r="AY7265" s="7"/>
      <c r="AZ7265" s="7"/>
      <c r="BA7265" s="7"/>
      <c r="BI7265" s="7"/>
    </row>
    <row r="7266" spans="10:61" x14ac:dyDescent="0.2">
      <c r="J7266" s="7"/>
      <c r="K7266" s="7"/>
      <c r="L7266" s="7"/>
      <c r="M7266" s="7"/>
      <c r="N7266" s="7"/>
      <c r="W7266" s="7"/>
      <c r="X7266" s="7"/>
      <c r="Y7266" s="7"/>
      <c r="Z7266" s="7"/>
      <c r="AA7266" s="7"/>
      <c r="AB7266" s="7"/>
      <c r="AC7266" s="7"/>
      <c r="AD7266" s="7"/>
      <c r="AE7266" s="7"/>
      <c r="AF7266" s="7"/>
      <c r="AG7266" s="7"/>
      <c r="AH7266" s="7"/>
      <c r="AI7266" s="7"/>
      <c r="AJ7266" s="7"/>
      <c r="AK7266" s="7"/>
      <c r="AL7266" s="7"/>
      <c r="AR7266" s="7"/>
      <c r="AT7266" s="7"/>
      <c r="AV7266" s="7"/>
      <c r="AW7266" s="7"/>
      <c r="AX7266" s="7"/>
      <c r="AY7266" s="7"/>
      <c r="AZ7266" s="7"/>
      <c r="BA7266" s="7"/>
      <c r="BI7266" s="7"/>
    </row>
    <row r="7267" spans="10:61" x14ac:dyDescent="0.2">
      <c r="J7267" s="7"/>
      <c r="K7267" s="7"/>
      <c r="L7267" s="7"/>
      <c r="M7267" s="7"/>
      <c r="N7267" s="7"/>
      <c r="W7267" s="7"/>
      <c r="X7267" s="7"/>
      <c r="Y7267" s="7"/>
      <c r="Z7267" s="7"/>
      <c r="AA7267" s="7"/>
      <c r="AB7267" s="7"/>
      <c r="AC7267" s="7"/>
      <c r="AD7267" s="7"/>
      <c r="AE7267" s="7"/>
      <c r="AF7267" s="7"/>
      <c r="AG7267" s="7"/>
      <c r="AH7267" s="7"/>
      <c r="AI7267" s="7"/>
      <c r="AJ7267" s="7"/>
      <c r="AK7267" s="7"/>
      <c r="AL7267" s="7"/>
      <c r="AR7267" s="7"/>
      <c r="AT7267" s="7"/>
      <c r="AV7267" s="7"/>
      <c r="AW7267" s="7"/>
      <c r="AX7267" s="7"/>
      <c r="AY7267" s="7"/>
      <c r="AZ7267" s="7"/>
      <c r="BA7267" s="7"/>
      <c r="BI7267" s="7"/>
    </row>
    <row r="7268" spans="10:61" x14ac:dyDescent="0.2">
      <c r="J7268" s="7"/>
      <c r="K7268" s="7"/>
      <c r="L7268" s="7"/>
      <c r="M7268" s="7"/>
      <c r="N7268" s="7"/>
      <c r="W7268" s="7"/>
      <c r="X7268" s="7"/>
      <c r="Y7268" s="7"/>
      <c r="Z7268" s="7"/>
      <c r="AA7268" s="7"/>
      <c r="AB7268" s="7"/>
      <c r="AC7268" s="7"/>
      <c r="AD7268" s="7"/>
      <c r="AE7268" s="7"/>
      <c r="AF7268" s="7"/>
      <c r="AG7268" s="7"/>
      <c r="AH7268" s="7"/>
      <c r="AI7268" s="7"/>
      <c r="AJ7268" s="7"/>
      <c r="AK7268" s="7"/>
      <c r="AL7268" s="7"/>
      <c r="AR7268" s="7"/>
      <c r="AT7268" s="7"/>
      <c r="AV7268" s="7"/>
      <c r="AW7268" s="7"/>
      <c r="AX7268" s="7"/>
      <c r="AY7268" s="7"/>
      <c r="AZ7268" s="7"/>
      <c r="BA7268" s="7"/>
      <c r="BI7268" s="7"/>
    </row>
    <row r="7269" spans="10:61" x14ac:dyDescent="0.2">
      <c r="J7269" s="7"/>
      <c r="K7269" s="7"/>
      <c r="L7269" s="7"/>
      <c r="M7269" s="7"/>
      <c r="N7269" s="7"/>
      <c r="W7269" s="7"/>
      <c r="X7269" s="7"/>
      <c r="Y7269" s="7"/>
      <c r="Z7269" s="7"/>
      <c r="AA7269" s="7"/>
      <c r="AB7269" s="7"/>
      <c r="AC7269" s="7"/>
      <c r="AD7269" s="7"/>
      <c r="AE7269" s="7"/>
      <c r="AF7269" s="7"/>
      <c r="AG7269" s="7"/>
      <c r="AH7269" s="7"/>
      <c r="AI7269" s="7"/>
      <c r="AJ7269" s="7"/>
      <c r="AK7269" s="7"/>
      <c r="AL7269" s="7"/>
      <c r="AR7269" s="7"/>
      <c r="AT7269" s="7"/>
      <c r="AV7269" s="7"/>
      <c r="AW7269" s="7"/>
      <c r="AX7269" s="7"/>
      <c r="AY7269" s="7"/>
      <c r="AZ7269" s="7"/>
      <c r="BA7269" s="7"/>
      <c r="BI7269" s="7"/>
    </row>
    <row r="7270" spans="10:61" x14ac:dyDescent="0.2">
      <c r="J7270" s="7"/>
      <c r="K7270" s="7"/>
      <c r="L7270" s="7"/>
      <c r="M7270" s="7"/>
      <c r="N7270" s="7"/>
      <c r="W7270" s="7"/>
      <c r="X7270" s="7"/>
      <c r="Y7270" s="7"/>
      <c r="Z7270" s="7"/>
      <c r="AA7270" s="7"/>
      <c r="AB7270" s="7"/>
      <c r="AC7270" s="7"/>
      <c r="AD7270" s="7"/>
      <c r="AE7270" s="7"/>
      <c r="AF7270" s="7"/>
      <c r="AG7270" s="7"/>
      <c r="AH7270" s="7"/>
      <c r="AI7270" s="7"/>
      <c r="AJ7270" s="7"/>
      <c r="AK7270" s="7"/>
      <c r="AL7270" s="7"/>
      <c r="AR7270" s="7"/>
      <c r="AT7270" s="7"/>
      <c r="AV7270" s="7"/>
      <c r="AW7270" s="7"/>
      <c r="AX7270" s="7"/>
      <c r="AY7270" s="7"/>
      <c r="AZ7270" s="7"/>
      <c r="BA7270" s="7"/>
      <c r="BI7270" s="7"/>
    </row>
    <row r="7271" spans="10:61" x14ac:dyDescent="0.2">
      <c r="J7271" s="7"/>
      <c r="K7271" s="7"/>
      <c r="L7271" s="7"/>
      <c r="M7271" s="7"/>
      <c r="N7271" s="7"/>
      <c r="W7271" s="7"/>
      <c r="X7271" s="7"/>
      <c r="Y7271" s="7"/>
      <c r="Z7271" s="7"/>
      <c r="AA7271" s="7"/>
      <c r="AB7271" s="7"/>
      <c r="AC7271" s="7"/>
      <c r="AD7271" s="7"/>
      <c r="AE7271" s="7"/>
      <c r="AF7271" s="7"/>
      <c r="AG7271" s="7"/>
      <c r="AH7271" s="7"/>
      <c r="AI7271" s="7"/>
      <c r="AJ7271" s="7"/>
      <c r="AK7271" s="7"/>
      <c r="AL7271" s="7"/>
      <c r="AR7271" s="7"/>
      <c r="AT7271" s="7"/>
      <c r="AV7271" s="7"/>
      <c r="AW7271" s="7"/>
      <c r="AX7271" s="7"/>
      <c r="AY7271" s="7"/>
      <c r="AZ7271" s="7"/>
      <c r="BA7271" s="7"/>
      <c r="BI7271" s="7"/>
    </row>
    <row r="7272" spans="10:61" x14ac:dyDescent="0.2">
      <c r="J7272" s="7"/>
      <c r="K7272" s="7"/>
      <c r="L7272" s="7"/>
      <c r="M7272" s="7"/>
      <c r="N7272" s="7"/>
      <c r="W7272" s="7"/>
      <c r="X7272" s="7"/>
      <c r="Y7272" s="7"/>
      <c r="Z7272" s="7"/>
      <c r="AA7272" s="7"/>
      <c r="AB7272" s="7"/>
      <c r="AC7272" s="7"/>
      <c r="AD7272" s="7"/>
      <c r="AE7272" s="7"/>
      <c r="AF7272" s="7"/>
      <c r="AG7272" s="7"/>
      <c r="AH7272" s="7"/>
      <c r="AI7272" s="7"/>
      <c r="AJ7272" s="7"/>
      <c r="AK7272" s="7"/>
      <c r="AL7272" s="7"/>
      <c r="AR7272" s="7"/>
      <c r="AT7272" s="7"/>
      <c r="AV7272" s="7"/>
      <c r="AW7272" s="7"/>
      <c r="AX7272" s="7"/>
      <c r="AY7272" s="7"/>
      <c r="AZ7272" s="7"/>
      <c r="BA7272" s="7"/>
      <c r="BI7272" s="7"/>
    </row>
    <row r="7273" spans="10:61" x14ac:dyDescent="0.2">
      <c r="J7273" s="7"/>
      <c r="K7273" s="7"/>
      <c r="L7273" s="7"/>
      <c r="M7273" s="7"/>
      <c r="N7273" s="7"/>
      <c r="W7273" s="7"/>
      <c r="X7273" s="7"/>
      <c r="Y7273" s="7"/>
      <c r="Z7273" s="7"/>
      <c r="AA7273" s="7"/>
      <c r="AB7273" s="7"/>
      <c r="AC7273" s="7"/>
      <c r="AD7273" s="7"/>
      <c r="AE7273" s="7"/>
      <c r="AF7273" s="7"/>
      <c r="AG7273" s="7"/>
      <c r="AH7273" s="7"/>
      <c r="AI7273" s="7"/>
      <c r="AJ7273" s="7"/>
      <c r="AK7273" s="7"/>
      <c r="AL7273" s="7"/>
      <c r="AR7273" s="7"/>
      <c r="AT7273" s="7"/>
      <c r="AV7273" s="7"/>
      <c r="AW7273" s="7"/>
      <c r="AX7273" s="7"/>
      <c r="AY7273" s="7"/>
      <c r="AZ7273" s="7"/>
      <c r="BA7273" s="7"/>
      <c r="BI7273" s="7"/>
    </row>
    <row r="7274" spans="10:61" x14ac:dyDescent="0.2">
      <c r="J7274" s="7"/>
      <c r="K7274" s="7"/>
      <c r="L7274" s="7"/>
      <c r="M7274" s="7"/>
      <c r="N7274" s="7"/>
      <c r="W7274" s="7"/>
      <c r="X7274" s="7"/>
      <c r="Y7274" s="7"/>
      <c r="Z7274" s="7"/>
      <c r="AA7274" s="7"/>
      <c r="AB7274" s="7"/>
      <c r="AC7274" s="7"/>
      <c r="AD7274" s="7"/>
      <c r="AE7274" s="7"/>
      <c r="AF7274" s="7"/>
      <c r="AG7274" s="7"/>
      <c r="AH7274" s="7"/>
      <c r="AI7274" s="7"/>
      <c r="AJ7274" s="7"/>
      <c r="AK7274" s="7"/>
      <c r="AL7274" s="7"/>
      <c r="AR7274" s="7"/>
      <c r="AT7274" s="7"/>
      <c r="AV7274" s="7"/>
      <c r="AW7274" s="7"/>
      <c r="AX7274" s="7"/>
      <c r="AY7274" s="7"/>
      <c r="AZ7274" s="7"/>
      <c r="BA7274" s="7"/>
      <c r="BI7274" s="7"/>
    </row>
    <row r="7275" spans="10:61" x14ac:dyDescent="0.2">
      <c r="J7275" s="7"/>
      <c r="K7275" s="7"/>
      <c r="L7275" s="7"/>
      <c r="M7275" s="7"/>
      <c r="N7275" s="7"/>
      <c r="W7275" s="7"/>
      <c r="X7275" s="7"/>
      <c r="Y7275" s="7"/>
      <c r="Z7275" s="7"/>
      <c r="AA7275" s="7"/>
      <c r="AB7275" s="7"/>
      <c r="AC7275" s="7"/>
      <c r="AD7275" s="7"/>
      <c r="AE7275" s="7"/>
      <c r="AF7275" s="7"/>
      <c r="AG7275" s="7"/>
      <c r="AH7275" s="7"/>
      <c r="AI7275" s="7"/>
      <c r="AJ7275" s="7"/>
      <c r="AK7275" s="7"/>
      <c r="AL7275" s="7"/>
      <c r="AR7275" s="7"/>
      <c r="AT7275" s="7"/>
      <c r="AV7275" s="7"/>
      <c r="AW7275" s="7"/>
      <c r="AX7275" s="7"/>
      <c r="AY7275" s="7"/>
      <c r="AZ7275" s="7"/>
      <c r="BA7275" s="7"/>
      <c r="BI7275" s="7"/>
    </row>
    <row r="7276" spans="10:61" x14ac:dyDescent="0.2">
      <c r="J7276" s="7"/>
      <c r="K7276" s="7"/>
      <c r="L7276" s="7"/>
      <c r="M7276" s="7"/>
      <c r="N7276" s="7"/>
      <c r="W7276" s="7"/>
      <c r="X7276" s="7"/>
      <c r="Y7276" s="7"/>
      <c r="Z7276" s="7"/>
      <c r="AA7276" s="7"/>
      <c r="AB7276" s="7"/>
      <c r="AC7276" s="7"/>
      <c r="AD7276" s="7"/>
      <c r="AE7276" s="7"/>
      <c r="AF7276" s="7"/>
      <c r="AG7276" s="7"/>
      <c r="AH7276" s="7"/>
      <c r="AI7276" s="7"/>
      <c r="AJ7276" s="7"/>
      <c r="AK7276" s="7"/>
      <c r="AL7276" s="7"/>
      <c r="AR7276" s="7"/>
      <c r="AT7276" s="7"/>
      <c r="AV7276" s="7"/>
      <c r="AW7276" s="7"/>
      <c r="AX7276" s="7"/>
      <c r="AY7276" s="7"/>
      <c r="AZ7276" s="7"/>
      <c r="BA7276" s="7"/>
      <c r="BI7276" s="7"/>
    </row>
    <row r="7277" spans="10:61" x14ac:dyDescent="0.2">
      <c r="J7277" s="7"/>
      <c r="K7277" s="7"/>
      <c r="L7277" s="7"/>
      <c r="M7277" s="7"/>
      <c r="N7277" s="7"/>
      <c r="W7277" s="7"/>
      <c r="X7277" s="7"/>
      <c r="Y7277" s="7"/>
      <c r="Z7277" s="7"/>
      <c r="AA7277" s="7"/>
      <c r="AB7277" s="7"/>
      <c r="AC7277" s="7"/>
      <c r="AD7277" s="7"/>
      <c r="AE7277" s="7"/>
      <c r="AF7277" s="7"/>
      <c r="AG7277" s="7"/>
      <c r="AH7277" s="7"/>
      <c r="AI7277" s="7"/>
      <c r="AJ7277" s="7"/>
      <c r="AK7277" s="7"/>
      <c r="AL7277" s="7"/>
      <c r="AR7277" s="7"/>
      <c r="AT7277" s="7"/>
      <c r="AV7277" s="7"/>
      <c r="AW7277" s="7"/>
      <c r="AX7277" s="7"/>
      <c r="AY7277" s="7"/>
      <c r="AZ7277" s="7"/>
      <c r="BA7277" s="7"/>
      <c r="BI7277" s="7"/>
    </row>
    <row r="7278" spans="10:61" x14ac:dyDescent="0.2">
      <c r="J7278" s="7"/>
      <c r="K7278" s="7"/>
      <c r="L7278" s="7"/>
      <c r="M7278" s="7"/>
      <c r="N7278" s="7"/>
      <c r="W7278" s="7"/>
      <c r="X7278" s="7"/>
      <c r="Y7278" s="7"/>
      <c r="Z7278" s="7"/>
      <c r="AA7278" s="7"/>
      <c r="AB7278" s="7"/>
      <c r="AC7278" s="7"/>
      <c r="AD7278" s="7"/>
      <c r="AE7278" s="7"/>
      <c r="AF7278" s="7"/>
      <c r="AG7278" s="7"/>
      <c r="AH7278" s="7"/>
      <c r="AI7278" s="7"/>
      <c r="AJ7278" s="7"/>
      <c r="AK7278" s="7"/>
      <c r="AL7278" s="7"/>
      <c r="AR7278" s="7"/>
      <c r="AT7278" s="7"/>
      <c r="AV7278" s="7"/>
      <c r="AW7278" s="7"/>
      <c r="AX7278" s="7"/>
      <c r="AY7278" s="7"/>
      <c r="AZ7278" s="7"/>
      <c r="BA7278" s="7"/>
      <c r="BI7278" s="7"/>
    </row>
    <row r="7279" spans="10:61" x14ac:dyDescent="0.2">
      <c r="J7279" s="7"/>
      <c r="K7279" s="7"/>
      <c r="L7279" s="7"/>
      <c r="M7279" s="7"/>
      <c r="N7279" s="7"/>
      <c r="W7279" s="7"/>
      <c r="X7279" s="7"/>
      <c r="Y7279" s="7"/>
      <c r="Z7279" s="7"/>
      <c r="AA7279" s="7"/>
      <c r="AB7279" s="7"/>
      <c r="AC7279" s="7"/>
      <c r="AD7279" s="7"/>
      <c r="AE7279" s="7"/>
      <c r="AF7279" s="7"/>
      <c r="AG7279" s="7"/>
      <c r="AH7279" s="7"/>
      <c r="AI7279" s="7"/>
      <c r="AJ7279" s="7"/>
      <c r="AK7279" s="7"/>
      <c r="AL7279" s="7"/>
      <c r="AR7279" s="7"/>
      <c r="AT7279" s="7"/>
      <c r="AV7279" s="7"/>
      <c r="AW7279" s="7"/>
      <c r="AX7279" s="7"/>
      <c r="AY7279" s="7"/>
      <c r="AZ7279" s="7"/>
      <c r="BA7279" s="7"/>
      <c r="BI7279" s="7"/>
    </row>
    <row r="7280" spans="10:61" x14ac:dyDescent="0.2">
      <c r="J7280" s="7"/>
      <c r="K7280" s="7"/>
      <c r="L7280" s="7"/>
      <c r="M7280" s="7"/>
      <c r="N7280" s="7"/>
      <c r="W7280" s="7"/>
      <c r="X7280" s="7"/>
      <c r="Y7280" s="7"/>
      <c r="Z7280" s="7"/>
      <c r="AA7280" s="7"/>
      <c r="AB7280" s="7"/>
      <c r="AC7280" s="7"/>
      <c r="AD7280" s="7"/>
      <c r="AE7280" s="7"/>
      <c r="AF7280" s="7"/>
      <c r="AG7280" s="7"/>
      <c r="AH7280" s="7"/>
      <c r="AI7280" s="7"/>
      <c r="AJ7280" s="7"/>
      <c r="AK7280" s="7"/>
      <c r="AL7280" s="7"/>
      <c r="AR7280" s="7"/>
      <c r="AT7280" s="7"/>
      <c r="AV7280" s="7"/>
      <c r="AW7280" s="7"/>
      <c r="AX7280" s="7"/>
      <c r="AY7280" s="7"/>
      <c r="AZ7280" s="7"/>
      <c r="BA7280" s="7"/>
      <c r="BI7280" s="7"/>
    </row>
    <row r="7281" spans="10:61" x14ac:dyDescent="0.2">
      <c r="J7281" s="7"/>
      <c r="K7281" s="7"/>
      <c r="L7281" s="7"/>
      <c r="M7281" s="7"/>
      <c r="N7281" s="7"/>
      <c r="W7281" s="7"/>
      <c r="X7281" s="7"/>
      <c r="Y7281" s="7"/>
      <c r="Z7281" s="7"/>
      <c r="AA7281" s="7"/>
      <c r="AB7281" s="7"/>
      <c r="AC7281" s="7"/>
      <c r="AD7281" s="7"/>
      <c r="AE7281" s="7"/>
      <c r="AF7281" s="7"/>
      <c r="AG7281" s="7"/>
      <c r="AH7281" s="7"/>
      <c r="AI7281" s="7"/>
      <c r="AJ7281" s="7"/>
      <c r="AK7281" s="7"/>
      <c r="AL7281" s="7"/>
      <c r="AR7281" s="7"/>
      <c r="AT7281" s="7"/>
      <c r="AV7281" s="7"/>
      <c r="AW7281" s="7"/>
      <c r="AX7281" s="7"/>
      <c r="AY7281" s="7"/>
      <c r="AZ7281" s="7"/>
      <c r="BA7281" s="7"/>
      <c r="BI7281" s="7"/>
    </row>
    <row r="7282" spans="10:61" x14ac:dyDescent="0.2">
      <c r="J7282" s="7"/>
      <c r="K7282" s="7"/>
      <c r="L7282" s="7"/>
      <c r="M7282" s="7"/>
      <c r="N7282" s="7"/>
      <c r="W7282" s="7"/>
      <c r="X7282" s="7"/>
      <c r="Y7282" s="7"/>
      <c r="Z7282" s="7"/>
      <c r="AA7282" s="7"/>
      <c r="AB7282" s="7"/>
      <c r="AC7282" s="7"/>
      <c r="AD7282" s="7"/>
      <c r="AE7282" s="7"/>
      <c r="AF7282" s="7"/>
      <c r="AG7282" s="7"/>
      <c r="AH7282" s="7"/>
      <c r="AI7282" s="7"/>
      <c r="AJ7282" s="7"/>
      <c r="AK7282" s="7"/>
      <c r="AL7282" s="7"/>
      <c r="AR7282" s="7"/>
      <c r="AT7282" s="7"/>
      <c r="AV7282" s="7"/>
      <c r="AW7282" s="7"/>
      <c r="AX7282" s="7"/>
      <c r="AY7282" s="7"/>
      <c r="AZ7282" s="7"/>
      <c r="BA7282" s="7"/>
      <c r="BI7282" s="7"/>
    </row>
    <row r="7283" spans="10:61" x14ac:dyDescent="0.2">
      <c r="J7283" s="7"/>
      <c r="K7283" s="7"/>
      <c r="L7283" s="7"/>
      <c r="M7283" s="7"/>
      <c r="N7283" s="7"/>
      <c r="W7283" s="7"/>
      <c r="X7283" s="7"/>
      <c r="Y7283" s="7"/>
      <c r="Z7283" s="7"/>
      <c r="AA7283" s="7"/>
      <c r="AB7283" s="7"/>
      <c r="AC7283" s="7"/>
      <c r="AD7283" s="7"/>
      <c r="AE7283" s="7"/>
      <c r="AF7283" s="7"/>
      <c r="AG7283" s="7"/>
      <c r="AH7283" s="7"/>
      <c r="AI7283" s="7"/>
      <c r="AJ7283" s="7"/>
      <c r="AK7283" s="7"/>
      <c r="AL7283" s="7"/>
      <c r="AR7283" s="7"/>
      <c r="AT7283" s="7"/>
      <c r="AV7283" s="7"/>
      <c r="AW7283" s="7"/>
      <c r="AX7283" s="7"/>
      <c r="AY7283" s="7"/>
      <c r="AZ7283" s="7"/>
      <c r="BA7283" s="7"/>
      <c r="BI7283" s="7"/>
    </row>
    <row r="7284" spans="10:61" x14ac:dyDescent="0.2">
      <c r="J7284" s="7"/>
      <c r="K7284" s="7"/>
      <c r="L7284" s="7"/>
      <c r="M7284" s="7"/>
      <c r="N7284" s="7"/>
      <c r="W7284" s="7"/>
      <c r="X7284" s="7"/>
      <c r="Y7284" s="7"/>
      <c r="Z7284" s="7"/>
      <c r="AA7284" s="7"/>
      <c r="AB7284" s="7"/>
      <c r="AC7284" s="7"/>
      <c r="AD7284" s="7"/>
      <c r="AE7284" s="7"/>
      <c r="AF7284" s="7"/>
      <c r="AG7284" s="7"/>
      <c r="AH7284" s="7"/>
      <c r="AI7284" s="7"/>
      <c r="AJ7284" s="7"/>
      <c r="AK7284" s="7"/>
      <c r="AL7284" s="7"/>
      <c r="AR7284" s="7"/>
      <c r="AT7284" s="7"/>
      <c r="AV7284" s="7"/>
      <c r="AW7284" s="7"/>
      <c r="AX7284" s="7"/>
      <c r="AY7284" s="7"/>
      <c r="AZ7284" s="7"/>
      <c r="BA7284" s="7"/>
      <c r="BI7284" s="7"/>
    </row>
    <row r="7285" spans="10:61" x14ac:dyDescent="0.2">
      <c r="J7285" s="7"/>
      <c r="K7285" s="7"/>
      <c r="L7285" s="7"/>
      <c r="M7285" s="7"/>
      <c r="N7285" s="7"/>
      <c r="W7285" s="7"/>
      <c r="X7285" s="7"/>
      <c r="Y7285" s="7"/>
      <c r="Z7285" s="7"/>
      <c r="AA7285" s="7"/>
      <c r="AB7285" s="7"/>
      <c r="AC7285" s="7"/>
      <c r="AD7285" s="7"/>
      <c r="AE7285" s="7"/>
      <c r="AF7285" s="7"/>
      <c r="AG7285" s="7"/>
      <c r="AH7285" s="7"/>
      <c r="AI7285" s="7"/>
      <c r="AJ7285" s="7"/>
      <c r="AK7285" s="7"/>
      <c r="AL7285" s="7"/>
      <c r="AR7285" s="7"/>
      <c r="AT7285" s="7"/>
      <c r="AV7285" s="7"/>
      <c r="AW7285" s="7"/>
      <c r="AX7285" s="7"/>
      <c r="AY7285" s="7"/>
      <c r="AZ7285" s="7"/>
      <c r="BA7285" s="7"/>
      <c r="BI7285" s="7"/>
    </row>
    <row r="7286" spans="10:61" x14ac:dyDescent="0.2">
      <c r="J7286" s="7"/>
      <c r="K7286" s="7"/>
      <c r="L7286" s="7"/>
      <c r="M7286" s="7"/>
      <c r="N7286" s="7"/>
      <c r="W7286" s="7"/>
      <c r="X7286" s="7"/>
      <c r="Y7286" s="7"/>
      <c r="Z7286" s="7"/>
      <c r="AA7286" s="7"/>
      <c r="AB7286" s="7"/>
      <c r="AC7286" s="7"/>
      <c r="AD7286" s="7"/>
      <c r="AE7286" s="7"/>
      <c r="AF7286" s="7"/>
      <c r="AG7286" s="7"/>
      <c r="AH7286" s="7"/>
      <c r="AI7286" s="7"/>
      <c r="AJ7286" s="7"/>
      <c r="AK7286" s="7"/>
      <c r="AL7286" s="7"/>
      <c r="AR7286" s="7"/>
      <c r="AT7286" s="7"/>
      <c r="AV7286" s="7"/>
      <c r="AW7286" s="7"/>
      <c r="AX7286" s="7"/>
      <c r="AY7286" s="7"/>
      <c r="AZ7286" s="7"/>
      <c r="BA7286" s="7"/>
      <c r="BI7286" s="7"/>
    </row>
    <row r="7287" spans="10:61" x14ac:dyDescent="0.2">
      <c r="J7287" s="7"/>
      <c r="K7287" s="7"/>
      <c r="L7287" s="7"/>
      <c r="M7287" s="7"/>
      <c r="N7287" s="7"/>
      <c r="W7287" s="7"/>
      <c r="X7287" s="7"/>
      <c r="Y7287" s="7"/>
      <c r="Z7287" s="7"/>
      <c r="AA7287" s="7"/>
      <c r="AB7287" s="7"/>
      <c r="AC7287" s="7"/>
      <c r="AD7287" s="7"/>
      <c r="AE7287" s="7"/>
      <c r="AF7287" s="7"/>
      <c r="AG7287" s="7"/>
      <c r="AH7287" s="7"/>
      <c r="AI7287" s="7"/>
      <c r="AJ7287" s="7"/>
      <c r="AK7287" s="7"/>
      <c r="AL7287" s="7"/>
      <c r="AR7287" s="7"/>
      <c r="AT7287" s="7"/>
      <c r="AV7287" s="7"/>
      <c r="AW7287" s="7"/>
      <c r="AX7287" s="7"/>
      <c r="AY7287" s="7"/>
      <c r="AZ7287" s="7"/>
      <c r="BA7287" s="7"/>
      <c r="BI7287" s="7"/>
    </row>
    <row r="7288" spans="10:61" x14ac:dyDescent="0.2">
      <c r="J7288" s="7"/>
      <c r="K7288" s="7"/>
      <c r="L7288" s="7"/>
      <c r="M7288" s="7"/>
      <c r="N7288" s="7"/>
      <c r="W7288" s="7"/>
      <c r="X7288" s="7"/>
      <c r="Y7288" s="7"/>
      <c r="Z7288" s="7"/>
      <c r="AA7288" s="7"/>
      <c r="AB7288" s="7"/>
      <c r="AC7288" s="7"/>
      <c r="AD7288" s="7"/>
      <c r="AE7288" s="7"/>
      <c r="AF7288" s="7"/>
      <c r="AG7288" s="7"/>
      <c r="AH7288" s="7"/>
      <c r="AI7288" s="7"/>
      <c r="AJ7288" s="7"/>
      <c r="AK7288" s="7"/>
      <c r="AL7288" s="7"/>
      <c r="AR7288" s="7"/>
      <c r="AT7288" s="7"/>
      <c r="AV7288" s="7"/>
      <c r="AW7288" s="7"/>
      <c r="AX7288" s="7"/>
      <c r="AY7288" s="7"/>
      <c r="AZ7288" s="7"/>
      <c r="BA7288" s="7"/>
      <c r="BI7288" s="7"/>
    </row>
    <row r="7289" spans="10:61" x14ac:dyDescent="0.2">
      <c r="J7289" s="7"/>
      <c r="K7289" s="7"/>
      <c r="L7289" s="7"/>
      <c r="M7289" s="7"/>
      <c r="N7289" s="7"/>
      <c r="W7289" s="7"/>
      <c r="X7289" s="7"/>
      <c r="Y7289" s="7"/>
      <c r="Z7289" s="7"/>
      <c r="AA7289" s="7"/>
      <c r="AB7289" s="7"/>
      <c r="AC7289" s="7"/>
      <c r="AD7289" s="7"/>
      <c r="AE7289" s="7"/>
      <c r="AF7289" s="7"/>
      <c r="AG7289" s="7"/>
      <c r="AH7289" s="7"/>
      <c r="AI7289" s="7"/>
      <c r="AJ7289" s="7"/>
      <c r="AK7289" s="7"/>
      <c r="AL7289" s="7"/>
      <c r="AR7289" s="7"/>
      <c r="AT7289" s="7"/>
      <c r="AV7289" s="7"/>
      <c r="AW7289" s="7"/>
      <c r="AX7289" s="7"/>
      <c r="AY7289" s="7"/>
      <c r="AZ7289" s="7"/>
      <c r="BA7289" s="7"/>
      <c r="BI7289" s="7"/>
    </row>
    <row r="7290" spans="10:61" x14ac:dyDescent="0.2">
      <c r="J7290" s="7"/>
      <c r="K7290" s="7"/>
      <c r="L7290" s="7"/>
      <c r="M7290" s="7"/>
      <c r="N7290" s="7"/>
      <c r="W7290" s="7"/>
      <c r="X7290" s="7"/>
      <c r="Y7290" s="7"/>
      <c r="Z7290" s="7"/>
      <c r="AA7290" s="7"/>
      <c r="AB7290" s="7"/>
      <c r="AC7290" s="7"/>
      <c r="AD7290" s="7"/>
      <c r="AE7290" s="7"/>
      <c r="AF7290" s="7"/>
      <c r="AG7290" s="7"/>
      <c r="AH7290" s="7"/>
      <c r="AI7290" s="7"/>
      <c r="AJ7290" s="7"/>
      <c r="AK7290" s="7"/>
      <c r="AL7290" s="7"/>
      <c r="AR7290" s="7"/>
      <c r="AT7290" s="7"/>
      <c r="AV7290" s="7"/>
      <c r="AW7290" s="7"/>
      <c r="AX7290" s="7"/>
      <c r="AY7290" s="7"/>
      <c r="AZ7290" s="7"/>
      <c r="BA7290" s="7"/>
      <c r="BI7290" s="7"/>
    </row>
    <row r="7291" spans="10:61" x14ac:dyDescent="0.2">
      <c r="J7291" s="7"/>
      <c r="K7291" s="7"/>
      <c r="L7291" s="7"/>
      <c r="M7291" s="7"/>
      <c r="N7291" s="7"/>
      <c r="W7291" s="7"/>
      <c r="X7291" s="7"/>
      <c r="Y7291" s="7"/>
      <c r="Z7291" s="7"/>
      <c r="AA7291" s="7"/>
      <c r="AB7291" s="7"/>
      <c r="AC7291" s="7"/>
      <c r="AD7291" s="7"/>
      <c r="AE7291" s="7"/>
      <c r="AF7291" s="7"/>
      <c r="AG7291" s="7"/>
      <c r="AH7291" s="7"/>
      <c r="AI7291" s="7"/>
      <c r="AJ7291" s="7"/>
      <c r="AK7291" s="7"/>
      <c r="AL7291" s="7"/>
      <c r="AR7291" s="7"/>
      <c r="AT7291" s="7"/>
      <c r="AV7291" s="7"/>
      <c r="AW7291" s="7"/>
      <c r="AX7291" s="7"/>
      <c r="AY7291" s="7"/>
      <c r="AZ7291" s="7"/>
      <c r="BA7291" s="7"/>
      <c r="BI7291" s="7"/>
    </row>
    <row r="7292" spans="10:61" x14ac:dyDescent="0.2">
      <c r="J7292" s="7"/>
      <c r="K7292" s="7"/>
      <c r="L7292" s="7"/>
      <c r="M7292" s="7"/>
      <c r="N7292" s="7"/>
      <c r="W7292" s="7"/>
      <c r="X7292" s="7"/>
      <c r="Y7292" s="7"/>
      <c r="Z7292" s="7"/>
      <c r="AA7292" s="7"/>
      <c r="AB7292" s="7"/>
      <c r="AC7292" s="7"/>
      <c r="AD7292" s="7"/>
      <c r="AE7292" s="7"/>
      <c r="AF7292" s="7"/>
      <c r="AG7292" s="7"/>
      <c r="AH7292" s="7"/>
      <c r="AI7292" s="7"/>
      <c r="AJ7292" s="7"/>
      <c r="AK7292" s="7"/>
      <c r="AL7292" s="7"/>
      <c r="AR7292" s="7"/>
      <c r="AT7292" s="7"/>
      <c r="AV7292" s="7"/>
      <c r="AW7292" s="7"/>
      <c r="AX7292" s="7"/>
      <c r="AY7292" s="7"/>
      <c r="AZ7292" s="7"/>
      <c r="BA7292" s="7"/>
      <c r="BI7292" s="7"/>
    </row>
    <row r="7293" spans="10:61" x14ac:dyDescent="0.2">
      <c r="J7293" s="7"/>
      <c r="K7293" s="7"/>
      <c r="L7293" s="7"/>
      <c r="M7293" s="7"/>
      <c r="N7293" s="7"/>
      <c r="W7293" s="7"/>
      <c r="X7293" s="7"/>
      <c r="Y7293" s="7"/>
      <c r="Z7293" s="7"/>
      <c r="AA7293" s="7"/>
      <c r="AB7293" s="7"/>
      <c r="AC7293" s="7"/>
      <c r="AD7293" s="7"/>
      <c r="AE7293" s="7"/>
      <c r="AF7293" s="7"/>
      <c r="AG7293" s="7"/>
      <c r="AH7293" s="7"/>
      <c r="AI7293" s="7"/>
      <c r="AJ7293" s="7"/>
      <c r="AK7293" s="7"/>
      <c r="AL7293" s="7"/>
      <c r="AR7293" s="7"/>
      <c r="AT7293" s="7"/>
      <c r="AV7293" s="7"/>
      <c r="AW7293" s="7"/>
      <c r="AX7293" s="7"/>
      <c r="AY7293" s="7"/>
      <c r="AZ7293" s="7"/>
      <c r="BA7293" s="7"/>
      <c r="BI7293" s="7"/>
    </row>
    <row r="7294" spans="10:61" x14ac:dyDescent="0.2">
      <c r="J7294" s="7"/>
      <c r="K7294" s="7"/>
      <c r="L7294" s="7"/>
      <c r="M7294" s="7"/>
      <c r="N7294" s="7"/>
      <c r="W7294" s="7"/>
      <c r="X7294" s="7"/>
      <c r="Y7294" s="7"/>
      <c r="Z7294" s="7"/>
      <c r="AA7294" s="7"/>
      <c r="AB7294" s="7"/>
      <c r="AC7294" s="7"/>
      <c r="AD7294" s="7"/>
      <c r="AE7294" s="7"/>
      <c r="AF7294" s="7"/>
      <c r="AG7294" s="7"/>
      <c r="AH7294" s="7"/>
      <c r="AI7294" s="7"/>
      <c r="AJ7294" s="7"/>
      <c r="AK7294" s="7"/>
      <c r="AL7294" s="7"/>
      <c r="AR7294" s="7"/>
      <c r="AT7294" s="7"/>
      <c r="AV7294" s="7"/>
      <c r="AW7294" s="7"/>
      <c r="AX7294" s="7"/>
      <c r="AY7294" s="7"/>
      <c r="AZ7294" s="7"/>
      <c r="BA7294" s="7"/>
      <c r="BI7294" s="7"/>
    </row>
    <row r="7295" spans="10:61" x14ac:dyDescent="0.2">
      <c r="J7295" s="7"/>
      <c r="K7295" s="7"/>
      <c r="L7295" s="7"/>
      <c r="M7295" s="7"/>
      <c r="N7295" s="7"/>
      <c r="W7295" s="7"/>
      <c r="X7295" s="7"/>
      <c r="Y7295" s="7"/>
      <c r="Z7295" s="7"/>
      <c r="AA7295" s="7"/>
      <c r="AB7295" s="7"/>
      <c r="AC7295" s="7"/>
      <c r="AD7295" s="7"/>
      <c r="AE7295" s="7"/>
      <c r="AF7295" s="7"/>
      <c r="AG7295" s="7"/>
      <c r="AH7295" s="7"/>
      <c r="AI7295" s="7"/>
      <c r="AJ7295" s="7"/>
      <c r="AK7295" s="7"/>
      <c r="AL7295" s="7"/>
      <c r="AR7295" s="7"/>
      <c r="AT7295" s="7"/>
      <c r="AV7295" s="7"/>
      <c r="AW7295" s="7"/>
      <c r="AX7295" s="7"/>
      <c r="AY7295" s="7"/>
      <c r="AZ7295" s="7"/>
      <c r="BA7295" s="7"/>
      <c r="BI7295" s="7"/>
    </row>
    <row r="7296" spans="10:61" x14ac:dyDescent="0.2">
      <c r="J7296" s="7"/>
      <c r="K7296" s="7"/>
      <c r="L7296" s="7"/>
      <c r="M7296" s="7"/>
      <c r="N7296" s="7"/>
      <c r="W7296" s="7"/>
      <c r="X7296" s="7"/>
      <c r="Y7296" s="7"/>
      <c r="Z7296" s="7"/>
      <c r="AA7296" s="7"/>
      <c r="AB7296" s="7"/>
      <c r="AC7296" s="7"/>
      <c r="AD7296" s="7"/>
      <c r="AE7296" s="7"/>
      <c r="AF7296" s="7"/>
      <c r="AG7296" s="7"/>
      <c r="AH7296" s="7"/>
      <c r="AI7296" s="7"/>
      <c r="AJ7296" s="7"/>
      <c r="AK7296" s="7"/>
      <c r="AL7296" s="7"/>
      <c r="AR7296" s="7"/>
      <c r="AT7296" s="7"/>
      <c r="AV7296" s="7"/>
      <c r="AW7296" s="7"/>
      <c r="AX7296" s="7"/>
      <c r="AY7296" s="7"/>
      <c r="AZ7296" s="7"/>
      <c r="BA7296" s="7"/>
      <c r="BI7296" s="7"/>
    </row>
    <row r="7297" spans="10:61" x14ac:dyDescent="0.2">
      <c r="J7297" s="7"/>
      <c r="K7297" s="7"/>
      <c r="L7297" s="7"/>
      <c r="M7297" s="7"/>
      <c r="N7297" s="7"/>
      <c r="W7297" s="7"/>
      <c r="X7297" s="7"/>
      <c r="Y7297" s="7"/>
      <c r="Z7297" s="7"/>
      <c r="AA7297" s="7"/>
      <c r="AB7297" s="7"/>
      <c r="AC7297" s="7"/>
      <c r="AD7297" s="7"/>
      <c r="AE7297" s="7"/>
      <c r="AF7297" s="7"/>
      <c r="AG7297" s="7"/>
      <c r="AH7297" s="7"/>
      <c r="AI7297" s="7"/>
      <c r="AJ7297" s="7"/>
      <c r="AK7297" s="7"/>
      <c r="AL7297" s="7"/>
      <c r="AR7297" s="7"/>
      <c r="AT7297" s="7"/>
      <c r="AV7297" s="7"/>
      <c r="AW7297" s="7"/>
      <c r="AX7297" s="7"/>
      <c r="AY7297" s="7"/>
      <c r="AZ7297" s="7"/>
      <c r="BA7297" s="7"/>
      <c r="BI7297" s="7"/>
    </row>
    <row r="7298" spans="10:61" x14ac:dyDescent="0.2">
      <c r="J7298" s="7"/>
      <c r="K7298" s="7"/>
      <c r="L7298" s="7"/>
      <c r="M7298" s="7"/>
      <c r="N7298" s="7"/>
      <c r="W7298" s="7"/>
      <c r="X7298" s="7"/>
      <c r="Y7298" s="7"/>
      <c r="Z7298" s="7"/>
      <c r="AA7298" s="7"/>
      <c r="AB7298" s="7"/>
      <c r="AC7298" s="7"/>
      <c r="AD7298" s="7"/>
      <c r="AE7298" s="7"/>
      <c r="AF7298" s="7"/>
      <c r="AG7298" s="7"/>
      <c r="AH7298" s="7"/>
      <c r="AI7298" s="7"/>
      <c r="AJ7298" s="7"/>
      <c r="AK7298" s="7"/>
      <c r="AL7298" s="7"/>
      <c r="AR7298" s="7"/>
      <c r="AT7298" s="7"/>
      <c r="AV7298" s="7"/>
      <c r="AW7298" s="7"/>
      <c r="AX7298" s="7"/>
      <c r="AY7298" s="7"/>
      <c r="AZ7298" s="7"/>
      <c r="BA7298" s="7"/>
      <c r="BI7298" s="7"/>
    </row>
    <row r="7299" spans="10:61" x14ac:dyDescent="0.2">
      <c r="J7299" s="7"/>
      <c r="K7299" s="7"/>
      <c r="L7299" s="7"/>
      <c r="M7299" s="7"/>
      <c r="N7299" s="7"/>
      <c r="W7299" s="7"/>
      <c r="X7299" s="7"/>
      <c r="Y7299" s="7"/>
      <c r="Z7299" s="7"/>
      <c r="AA7299" s="7"/>
      <c r="AB7299" s="7"/>
      <c r="AC7299" s="7"/>
      <c r="AD7299" s="7"/>
      <c r="AE7299" s="7"/>
      <c r="AF7299" s="7"/>
      <c r="AG7299" s="7"/>
      <c r="AH7299" s="7"/>
      <c r="AI7299" s="7"/>
      <c r="AJ7299" s="7"/>
      <c r="AK7299" s="7"/>
      <c r="AL7299" s="7"/>
      <c r="AR7299" s="7"/>
      <c r="AT7299" s="7"/>
      <c r="AV7299" s="7"/>
      <c r="AW7299" s="7"/>
      <c r="AX7299" s="7"/>
      <c r="AY7299" s="7"/>
      <c r="AZ7299" s="7"/>
      <c r="BA7299" s="7"/>
      <c r="BI7299" s="7"/>
    </row>
    <row r="7300" spans="10:61" x14ac:dyDescent="0.2">
      <c r="J7300" s="7"/>
      <c r="K7300" s="7"/>
      <c r="L7300" s="7"/>
      <c r="M7300" s="7"/>
      <c r="N7300" s="7"/>
      <c r="W7300" s="7"/>
      <c r="X7300" s="7"/>
      <c r="Y7300" s="7"/>
      <c r="Z7300" s="7"/>
      <c r="AA7300" s="7"/>
      <c r="AB7300" s="7"/>
      <c r="AC7300" s="7"/>
      <c r="AD7300" s="7"/>
      <c r="AE7300" s="7"/>
      <c r="AF7300" s="7"/>
      <c r="AG7300" s="7"/>
      <c r="AH7300" s="7"/>
      <c r="AI7300" s="7"/>
      <c r="AJ7300" s="7"/>
      <c r="AK7300" s="7"/>
      <c r="AL7300" s="7"/>
      <c r="AR7300" s="7"/>
      <c r="AT7300" s="7"/>
      <c r="AV7300" s="7"/>
      <c r="AW7300" s="7"/>
      <c r="AX7300" s="7"/>
      <c r="AY7300" s="7"/>
      <c r="AZ7300" s="7"/>
      <c r="BA7300" s="7"/>
      <c r="BI7300" s="7"/>
    </row>
    <row r="7301" spans="10:61" x14ac:dyDescent="0.2">
      <c r="J7301" s="7"/>
      <c r="K7301" s="7"/>
      <c r="L7301" s="7"/>
      <c r="M7301" s="7"/>
      <c r="N7301" s="7"/>
      <c r="W7301" s="7"/>
      <c r="X7301" s="7"/>
      <c r="Y7301" s="7"/>
      <c r="Z7301" s="7"/>
      <c r="AA7301" s="7"/>
      <c r="AB7301" s="7"/>
      <c r="AC7301" s="7"/>
      <c r="AD7301" s="7"/>
      <c r="AE7301" s="7"/>
      <c r="AF7301" s="7"/>
      <c r="AG7301" s="7"/>
      <c r="AH7301" s="7"/>
      <c r="AI7301" s="7"/>
      <c r="AJ7301" s="7"/>
      <c r="AK7301" s="7"/>
      <c r="AL7301" s="7"/>
      <c r="AR7301" s="7"/>
      <c r="AT7301" s="7"/>
      <c r="AV7301" s="7"/>
      <c r="AW7301" s="7"/>
      <c r="AX7301" s="7"/>
      <c r="AY7301" s="7"/>
      <c r="AZ7301" s="7"/>
      <c r="BA7301" s="7"/>
      <c r="BI7301" s="7"/>
    </row>
    <row r="7302" spans="10:61" x14ac:dyDescent="0.2">
      <c r="J7302" s="7"/>
      <c r="K7302" s="7"/>
      <c r="L7302" s="7"/>
      <c r="M7302" s="7"/>
      <c r="N7302" s="7"/>
      <c r="W7302" s="7"/>
      <c r="X7302" s="7"/>
      <c r="Y7302" s="7"/>
      <c r="Z7302" s="7"/>
      <c r="AA7302" s="7"/>
      <c r="AB7302" s="7"/>
      <c r="AC7302" s="7"/>
      <c r="AD7302" s="7"/>
      <c r="AE7302" s="7"/>
      <c r="AF7302" s="7"/>
      <c r="AG7302" s="7"/>
      <c r="AH7302" s="7"/>
      <c r="AI7302" s="7"/>
      <c r="AJ7302" s="7"/>
      <c r="AK7302" s="7"/>
      <c r="AL7302" s="7"/>
      <c r="AR7302" s="7"/>
      <c r="AT7302" s="7"/>
      <c r="AV7302" s="7"/>
      <c r="AW7302" s="7"/>
      <c r="AX7302" s="7"/>
      <c r="AY7302" s="7"/>
      <c r="AZ7302" s="7"/>
      <c r="BA7302" s="7"/>
      <c r="BI7302" s="7"/>
    </row>
    <row r="7303" spans="10:61" x14ac:dyDescent="0.2">
      <c r="J7303" s="7"/>
      <c r="K7303" s="7"/>
      <c r="L7303" s="7"/>
      <c r="M7303" s="7"/>
      <c r="N7303" s="7"/>
      <c r="W7303" s="7"/>
      <c r="X7303" s="7"/>
      <c r="Y7303" s="7"/>
      <c r="Z7303" s="7"/>
      <c r="AA7303" s="7"/>
      <c r="AB7303" s="7"/>
      <c r="AC7303" s="7"/>
      <c r="AD7303" s="7"/>
      <c r="AE7303" s="7"/>
      <c r="AF7303" s="7"/>
      <c r="AG7303" s="7"/>
      <c r="AH7303" s="7"/>
      <c r="AI7303" s="7"/>
      <c r="AJ7303" s="7"/>
      <c r="AK7303" s="7"/>
      <c r="AL7303" s="7"/>
      <c r="AR7303" s="7"/>
      <c r="AT7303" s="7"/>
      <c r="AV7303" s="7"/>
      <c r="AW7303" s="7"/>
      <c r="AX7303" s="7"/>
      <c r="AY7303" s="7"/>
      <c r="AZ7303" s="7"/>
      <c r="BA7303" s="7"/>
      <c r="BI7303" s="7"/>
    </row>
    <row r="7304" spans="10:61" x14ac:dyDescent="0.2">
      <c r="J7304" s="7"/>
      <c r="K7304" s="7"/>
      <c r="L7304" s="7"/>
      <c r="M7304" s="7"/>
      <c r="N7304" s="7"/>
      <c r="W7304" s="7"/>
      <c r="X7304" s="7"/>
      <c r="Y7304" s="7"/>
      <c r="Z7304" s="7"/>
      <c r="AA7304" s="7"/>
      <c r="AB7304" s="7"/>
      <c r="AC7304" s="7"/>
      <c r="AD7304" s="7"/>
      <c r="AE7304" s="7"/>
      <c r="AF7304" s="7"/>
      <c r="AG7304" s="7"/>
      <c r="AH7304" s="7"/>
      <c r="AI7304" s="7"/>
      <c r="AJ7304" s="7"/>
      <c r="AK7304" s="7"/>
      <c r="AL7304" s="7"/>
      <c r="AR7304" s="7"/>
      <c r="AT7304" s="7"/>
      <c r="AV7304" s="7"/>
      <c r="AW7304" s="7"/>
      <c r="AX7304" s="7"/>
      <c r="AY7304" s="7"/>
      <c r="AZ7304" s="7"/>
      <c r="BA7304" s="7"/>
      <c r="BI7304" s="7"/>
    </row>
    <row r="7305" spans="10:61" x14ac:dyDescent="0.2">
      <c r="J7305" s="7"/>
      <c r="K7305" s="7"/>
      <c r="L7305" s="7"/>
      <c r="M7305" s="7"/>
      <c r="N7305" s="7"/>
      <c r="W7305" s="7"/>
      <c r="X7305" s="7"/>
      <c r="Y7305" s="7"/>
      <c r="Z7305" s="7"/>
      <c r="AA7305" s="7"/>
      <c r="AB7305" s="7"/>
      <c r="AC7305" s="7"/>
      <c r="AD7305" s="7"/>
      <c r="AE7305" s="7"/>
      <c r="AF7305" s="7"/>
      <c r="AG7305" s="7"/>
      <c r="AH7305" s="7"/>
      <c r="AI7305" s="7"/>
      <c r="AJ7305" s="7"/>
      <c r="AK7305" s="7"/>
      <c r="AL7305" s="7"/>
      <c r="AR7305" s="7"/>
      <c r="AT7305" s="7"/>
      <c r="AV7305" s="7"/>
      <c r="AW7305" s="7"/>
      <c r="AX7305" s="7"/>
      <c r="AY7305" s="7"/>
      <c r="AZ7305" s="7"/>
      <c r="BA7305" s="7"/>
      <c r="BI7305" s="7"/>
    </row>
    <row r="7306" spans="10:61" x14ac:dyDescent="0.2">
      <c r="J7306" s="7"/>
      <c r="K7306" s="7"/>
      <c r="L7306" s="7"/>
      <c r="M7306" s="7"/>
      <c r="N7306" s="7"/>
      <c r="W7306" s="7"/>
      <c r="X7306" s="7"/>
      <c r="Y7306" s="7"/>
      <c r="Z7306" s="7"/>
      <c r="AA7306" s="7"/>
      <c r="AB7306" s="7"/>
      <c r="AC7306" s="7"/>
      <c r="AD7306" s="7"/>
      <c r="AE7306" s="7"/>
      <c r="AF7306" s="7"/>
      <c r="AG7306" s="7"/>
      <c r="AH7306" s="7"/>
      <c r="AI7306" s="7"/>
      <c r="AJ7306" s="7"/>
      <c r="AK7306" s="7"/>
      <c r="AL7306" s="7"/>
      <c r="AR7306" s="7"/>
      <c r="AT7306" s="7"/>
      <c r="AV7306" s="7"/>
      <c r="AW7306" s="7"/>
      <c r="AX7306" s="7"/>
      <c r="AY7306" s="7"/>
      <c r="AZ7306" s="7"/>
      <c r="BA7306" s="7"/>
      <c r="BI7306" s="7"/>
    </row>
    <row r="7307" spans="10:61" x14ac:dyDescent="0.2">
      <c r="J7307" s="7"/>
      <c r="K7307" s="7"/>
      <c r="L7307" s="7"/>
      <c r="M7307" s="7"/>
      <c r="N7307" s="7"/>
      <c r="W7307" s="7"/>
      <c r="X7307" s="7"/>
      <c r="Y7307" s="7"/>
      <c r="Z7307" s="7"/>
      <c r="AA7307" s="7"/>
      <c r="AB7307" s="7"/>
      <c r="AC7307" s="7"/>
      <c r="AD7307" s="7"/>
      <c r="AE7307" s="7"/>
      <c r="AF7307" s="7"/>
      <c r="AG7307" s="7"/>
      <c r="AH7307" s="7"/>
      <c r="AI7307" s="7"/>
      <c r="AJ7307" s="7"/>
      <c r="AK7307" s="7"/>
      <c r="AL7307" s="7"/>
      <c r="AR7307" s="7"/>
      <c r="AT7307" s="7"/>
      <c r="AV7307" s="7"/>
      <c r="AW7307" s="7"/>
      <c r="AX7307" s="7"/>
      <c r="AY7307" s="7"/>
      <c r="AZ7307" s="7"/>
      <c r="BA7307" s="7"/>
      <c r="BI7307" s="7"/>
    </row>
    <row r="7308" spans="10:61" x14ac:dyDescent="0.2">
      <c r="J7308" s="7"/>
      <c r="K7308" s="7"/>
      <c r="L7308" s="7"/>
      <c r="M7308" s="7"/>
      <c r="N7308" s="7"/>
      <c r="W7308" s="7"/>
      <c r="X7308" s="7"/>
      <c r="Y7308" s="7"/>
      <c r="Z7308" s="7"/>
      <c r="AA7308" s="7"/>
      <c r="AB7308" s="7"/>
      <c r="AC7308" s="7"/>
      <c r="AD7308" s="7"/>
      <c r="AE7308" s="7"/>
      <c r="AF7308" s="7"/>
      <c r="AG7308" s="7"/>
      <c r="AH7308" s="7"/>
      <c r="AI7308" s="7"/>
      <c r="AJ7308" s="7"/>
      <c r="AK7308" s="7"/>
      <c r="AL7308" s="7"/>
      <c r="AR7308" s="7"/>
      <c r="AT7308" s="7"/>
      <c r="AV7308" s="7"/>
      <c r="AW7308" s="7"/>
      <c r="AX7308" s="7"/>
      <c r="AY7308" s="7"/>
      <c r="AZ7308" s="7"/>
      <c r="BA7308" s="7"/>
      <c r="BI7308" s="7"/>
    </row>
    <row r="7309" spans="10:61" x14ac:dyDescent="0.2">
      <c r="J7309" s="7"/>
      <c r="K7309" s="7"/>
      <c r="L7309" s="7"/>
      <c r="M7309" s="7"/>
      <c r="N7309" s="7"/>
      <c r="W7309" s="7"/>
      <c r="X7309" s="7"/>
      <c r="Y7309" s="7"/>
      <c r="Z7309" s="7"/>
      <c r="AA7309" s="7"/>
      <c r="AB7309" s="7"/>
      <c r="AC7309" s="7"/>
      <c r="AD7309" s="7"/>
      <c r="AE7309" s="7"/>
      <c r="AF7309" s="7"/>
      <c r="AG7309" s="7"/>
      <c r="AH7309" s="7"/>
      <c r="AI7309" s="7"/>
      <c r="AJ7309" s="7"/>
      <c r="AK7309" s="7"/>
      <c r="AL7309" s="7"/>
      <c r="AR7309" s="7"/>
      <c r="AT7309" s="7"/>
      <c r="AV7309" s="7"/>
      <c r="AW7309" s="7"/>
      <c r="AX7309" s="7"/>
      <c r="AY7309" s="7"/>
      <c r="AZ7309" s="7"/>
      <c r="BA7309" s="7"/>
      <c r="BI7309" s="7"/>
    </row>
    <row r="7310" spans="10:61" x14ac:dyDescent="0.2">
      <c r="J7310" s="7"/>
      <c r="K7310" s="7"/>
      <c r="L7310" s="7"/>
      <c r="M7310" s="7"/>
      <c r="N7310" s="7"/>
      <c r="W7310" s="7"/>
      <c r="X7310" s="7"/>
      <c r="Y7310" s="7"/>
      <c r="Z7310" s="7"/>
      <c r="AA7310" s="7"/>
      <c r="AB7310" s="7"/>
      <c r="AC7310" s="7"/>
      <c r="AD7310" s="7"/>
      <c r="AE7310" s="7"/>
      <c r="AF7310" s="7"/>
      <c r="AG7310" s="7"/>
      <c r="AH7310" s="7"/>
      <c r="AI7310" s="7"/>
      <c r="AJ7310" s="7"/>
      <c r="AK7310" s="7"/>
      <c r="AL7310" s="7"/>
      <c r="AR7310" s="7"/>
      <c r="AT7310" s="7"/>
      <c r="AV7310" s="7"/>
      <c r="AW7310" s="7"/>
      <c r="AX7310" s="7"/>
      <c r="AY7310" s="7"/>
      <c r="AZ7310" s="7"/>
      <c r="BA7310" s="7"/>
      <c r="BI7310" s="7"/>
    </row>
    <row r="7311" spans="10:61" x14ac:dyDescent="0.2">
      <c r="J7311" s="7"/>
      <c r="K7311" s="7"/>
      <c r="L7311" s="7"/>
      <c r="M7311" s="7"/>
      <c r="N7311" s="7"/>
      <c r="W7311" s="7"/>
      <c r="X7311" s="7"/>
      <c r="Y7311" s="7"/>
      <c r="Z7311" s="7"/>
      <c r="AA7311" s="7"/>
      <c r="AB7311" s="7"/>
      <c r="AC7311" s="7"/>
      <c r="AD7311" s="7"/>
      <c r="AE7311" s="7"/>
      <c r="AF7311" s="7"/>
      <c r="AG7311" s="7"/>
      <c r="AH7311" s="7"/>
      <c r="AI7311" s="7"/>
      <c r="AJ7311" s="7"/>
      <c r="AK7311" s="7"/>
      <c r="AL7311" s="7"/>
      <c r="AR7311" s="7"/>
      <c r="AT7311" s="7"/>
      <c r="AV7311" s="7"/>
      <c r="AW7311" s="7"/>
      <c r="AX7311" s="7"/>
      <c r="AY7311" s="7"/>
      <c r="AZ7311" s="7"/>
      <c r="BA7311" s="7"/>
      <c r="BI7311" s="7"/>
    </row>
    <row r="7312" spans="10:61" x14ac:dyDescent="0.2">
      <c r="J7312" s="7"/>
      <c r="K7312" s="7"/>
      <c r="L7312" s="7"/>
      <c r="M7312" s="7"/>
      <c r="N7312" s="7"/>
      <c r="W7312" s="7"/>
      <c r="X7312" s="7"/>
      <c r="Y7312" s="7"/>
      <c r="Z7312" s="7"/>
      <c r="AA7312" s="7"/>
      <c r="AB7312" s="7"/>
      <c r="AC7312" s="7"/>
      <c r="AD7312" s="7"/>
      <c r="AE7312" s="7"/>
      <c r="AF7312" s="7"/>
      <c r="AG7312" s="7"/>
      <c r="AH7312" s="7"/>
      <c r="AI7312" s="7"/>
      <c r="AJ7312" s="7"/>
      <c r="AK7312" s="7"/>
      <c r="AL7312" s="7"/>
      <c r="AR7312" s="7"/>
      <c r="AT7312" s="7"/>
      <c r="AV7312" s="7"/>
      <c r="AW7312" s="7"/>
      <c r="AX7312" s="7"/>
      <c r="AY7312" s="7"/>
      <c r="AZ7312" s="7"/>
      <c r="BA7312" s="7"/>
      <c r="BI7312" s="7"/>
    </row>
    <row r="7313" spans="10:61" x14ac:dyDescent="0.2">
      <c r="J7313" s="7"/>
      <c r="K7313" s="7"/>
      <c r="L7313" s="7"/>
      <c r="M7313" s="7"/>
      <c r="N7313" s="7"/>
      <c r="W7313" s="7"/>
      <c r="X7313" s="7"/>
      <c r="Y7313" s="7"/>
      <c r="Z7313" s="7"/>
      <c r="AA7313" s="7"/>
      <c r="AB7313" s="7"/>
      <c r="AC7313" s="7"/>
      <c r="AD7313" s="7"/>
      <c r="AE7313" s="7"/>
      <c r="AF7313" s="7"/>
      <c r="AG7313" s="7"/>
      <c r="AH7313" s="7"/>
      <c r="AI7313" s="7"/>
      <c r="AJ7313" s="7"/>
      <c r="AK7313" s="7"/>
      <c r="AL7313" s="7"/>
      <c r="AR7313" s="7"/>
      <c r="AT7313" s="7"/>
      <c r="AV7313" s="7"/>
      <c r="AW7313" s="7"/>
      <c r="AX7313" s="7"/>
      <c r="AY7313" s="7"/>
      <c r="AZ7313" s="7"/>
      <c r="BA7313" s="7"/>
      <c r="BI7313" s="7"/>
    </row>
    <row r="7314" spans="10:61" x14ac:dyDescent="0.2">
      <c r="J7314" s="7"/>
      <c r="K7314" s="7"/>
      <c r="L7314" s="7"/>
      <c r="M7314" s="7"/>
      <c r="N7314" s="7"/>
      <c r="W7314" s="7"/>
      <c r="X7314" s="7"/>
      <c r="Y7314" s="7"/>
      <c r="Z7314" s="7"/>
      <c r="AA7314" s="7"/>
      <c r="AB7314" s="7"/>
      <c r="AC7314" s="7"/>
      <c r="AD7314" s="7"/>
      <c r="AE7314" s="7"/>
      <c r="AF7314" s="7"/>
      <c r="AG7314" s="7"/>
      <c r="AH7314" s="7"/>
      <c r="AI7314" s="7"/>
      <c r="AJ7314" s="7"/>
      <c r="AK7314" s="7"/>
      <c r="AL7314" s="7"/>
      <c r="AR7314" s="7"/>
      <c r="AT7314" s="7"/>
      <c r="AV7314" s="7"/>
      <c r="AW7314" s="7"/>
      <c r="AX7314" s="7"/>
      <c r="AY7314" s="7"/>
      <c r="AZ7314" s="7"/>
      <c r="BA7314" s="7"/>
      <c r="BI7314" s="7"/>
    </row>
    <row r="7315" spans="10:61" x14ac:dyDescent="0.2">
      <c r="J7315" s="7"/>
      <c r="K7315" s="7"/>
      <c r="L7315" s="7"/>
      <c r="M7315" s="7"/>
      <c r="N7315" s="7"/>
      <c r="W7315" s="7"/>
      <c r="X7315" s="7"/>
      <c r="Y7315" s="7"/>
      <c r="Z7315" s="7"/>
      <c r="AA7315" s="7"/>
      <c r="AB7315" s="7"/>
      <c r="AC7315" s="7"/>
      <c r="AD7315" s="7"/>
      <c r="AE7315" s="7"/>
      <c r="AF7315" s="7"/>
      <c r="AG7315" s="7"/>
      <c r="AH7315" s="7"/>
      <c r="AI7315" s="7"/>
      <c r="AJ7315" s="7"/>
      <c r="AK7315" s="7"/>
      <c r="AL7315" s="7"/>
      <c r="AR7315" s="7"/>
      <c r="AT7315" s="7"/>
      <c r="AV7315" s="7"/>
      <c r="AW7315" s="7"/>
      <c r="AX7315" s="7"/>
      <c r="AY7315" s="7"/>
      <c r="AZ7315" s="7"/>
      <c r="BA7315" s="7"/>
      <c r="BI7315" s="7"/>
    </row>
    <row r="7316" spans="10:61" x14ac:dyDescent="0.2">
      <c r="J7316" s="7"/>
      <c r="K7316" s="7"/>
      <c r="L7316" s="7"/>
      <c r="M7316" s="7"/>
      <c r="N7316" s="7"/>
      <c r="W7316" s="7"/>
      <c r="X7316" s="7"/>
      <c r="Y7316" s="7"/>
      <c r="Z7316" s="7"/>
      <c r="AA7316" s="7"/>
      <c r="AB7316" s="7"/>
      <c r="AC7316" s="7"/>
      <c r="AD7316" s="7"/>
      <c r="AE7316" s="7"/>
      <c r="AF7316" s="7"/>
      <c r="AG7316" s="7"/>
      <c r="AH7316" s="7"/>
      <c r="AI7316" s="7"/>
      <c r="AJ7316" s="7"/>
      <c r="AK7316" s="7"/>
      <c r="AL7316" s="7"/>
      <c r="AR7316" s="7"/>
      <c r="AT7316" s="7"/>
      <c r="AV7316" s="7"/>
      <c r="AW7316" s="7"/>
      <c r="AX7316" s="7"/>
      <c r="AY7316" s="7"/>
      <c r="AZ7316" s="7"/>
      <c r="BA7316" s="7"/>
      <c r="BI7316" s="7"/>
    </row>
    <row r="7317" spans="10:61" x14ac:dyDescent="0.2">
      <c r="J7317" s="7"/>
      <c r="K7317" s="7"/>
      <c r="L7317" s="7"/>
      <c r="M7317" s="7"/>
      <c r="N7317" s="7"/>
      <c r="W7317" s="7"/>
      <c r="X7317" s="7"/>
      <c r="Y7317" s="7"/>
      <c r="Z7317" s="7"/>
      <c r="AA7317" s="7"/>
      <c r="AB7317" s="7"/>
      <c r="AC7317" s="7"/>
      <c r="AD7317" s="7"/>
      <c r="AE7317" s="7"/>
      <c r="AF7317" s="7"/>
      <c r="AG7317" s="7"/>
      <c r="AH7317" s="7"/>
      <c r="AI7317" s="7"/>
      <c r="AJ7317" s="7"/>
      <c r="AK7317" s="7"/>
      <c r="AL7317" s="7"/>
      <c r="AR7317" s="7"/>
      <c r="AT7317" s="7"/>
      <c r="AV7317" s="7"/>
      <c r="AW7317" s="7"/>
      <c r="AX7317" s="7"/>
      <c r="AY7317" s="7"/>
      <c r="AZ7317" s="7"/>
      <c r="BA7317" s="7"/>
      <c r="BI7317" s="7"/>
    </row>
    <row r="7318" spans="10:61" x14ac:dyDescent="0.2">
      <c r="J7318" s="7"/>
      <c r="K7318" s="7"/>
      <c r="L7318" s="7"/>
      <c r="M7318" s="7"/>
      <c r="N7318" s="7"/>
      <c r="W7318" s="7"/>
      <c r="X7318" s="7"/>
      <c r="Y7318" s="7"/>
      <c r="Z7318" s="7"/>
      <c r="AA7318" s="7"/>
      <c r="AB7318" s="7"/>
      <c r="AC7318" s="7"/>
      <c r="AD7318" s="7"/>
      <c r="AE7318" s="7"/>
      <c r="AF7318" s="7"/>
      <c r="AG7318" s="7"/>
      <c r="AH7318" s="7"/>
      <c r="AI7318" s="7"/>
      <c r="AJ7318" s="7"/>
      <c r="AK7318" s="7"/>
      <c r="AL7318" s="7"/>
      <c r="AR7318" s="7"/>
      <c r="AT7318" s="7"/>
      <c r="AV7318" s="7"/>
      <c r="AW7318" s="7"/>
      <c r="AX7318" s="7"/>
      <c r="AY7318" s="7"/>
      <c r="AZ7318" s="7"/>
      <c r="BA7318" s="7"/>
      <c r="BI7318" s="7"/>
    </row>
    <row r="7319" spans="10:61" x14ac:dyDescent="0.2">
      <c r="J7319" s="7"/>
      <c r="K7319" s="7"/>
      <c r="L7319" s="7"/>
      <c r="M7319" s="7"/>
      <c r="N7319" s="7"/>
      <c r="W7319" s="7"/>
      <c r="X7319" s="7"/>
      <c r="Y7319" s="7"/>
      <c r="Z7319" s="7"/>
      <c r="AA7319" s="7"/>
      <c r="AB7319" s="7"/>
      <c r="AC7319" s="7"/>
      <c r="AD7319" s="7"/>
      <c r="AE7319" s="7"/>
      <c r="AF7319" s="7"/>
      <c r="AG7319" s="7"/>
      <c r="AH7319" s="7"/>
      <c r="AI7319" s="7"/>
      <c r="AJ7319" s="7"/>
      <c r="AK7319" s="7"/>
      <c r="AL7319" s="7"/>
      <c r="AR7319" s="7"/>
      <c r="AT7319" s="7"/>
      <c r="AV7319" s="7"/>
      <c r="AW7319" s="7"/>
      <c r="AX7319" s="7"/>
      <c r="AY7319" s="7"/>
      <c r="AZ7319" s="7"/>
      <c r="BA7319" s="7"/>
      <c r="BI7319" s="7"/>
    </row>
    <row r="7320" spans="10:61" x14ac:dyDescent="0.2">
      <c r="J7320" s="7"/>
      <c r="K7320" s="7"/>
      <c r="L7320" s="7"/>
      <c r="M7320" s="7"/>
      <c r="N7320" s="7"/>
      <c r="W7320" s="7"/>
      <c r="X7320" s="7"/>
      <c r="Y7320" s="7"/>
      <c r="Z7320" s="7"/>
      <c r="AA7320" s="7"/>
      <c r="AB7320" s="7"/>
      <c r="AC7320" s="7"/>
      <c r="AD7320" s="7"/>
      <c r="AE7320" s="7"/>
      <c r="AF7320" s="7"/>
      <c r="AG7320" s="7"/>
      <c r="AH7320" s="7"/>
      <c r="AI7320" s="7"/>
      <c r="AJ7320" s="7"/>
      <c r="AK7320" s="7"/>
      <c r="AL7320" s="7"/>
      <c r="AR7320" s="7"/>
      <c r="AT7320" s="7"/>
      <c r="AV7320" s="7"/>
      <c r="AW7320" s="7"/>
      <c r="AX7320" s="7"/>
      <c r="AY7320" s="7"/>
      <c r="AZ7320" s="7"/>
      <c r="BA7320" s="7"/>
      <c r="BI7320" s="7"/>
    </row>
    <row r="7321" spans="10:61" x14ac:dyDescent="0.2">
      <c r="J7321" s="7"/>
      <c r="K7321" s="7"/>
      <c r="L7321" s="7"/>
      <c r="M7321" s="7"/>
      <c r="N7321" s="7"/>
      <c r="W7321" s="7"/>
      <c r="X7321" s="7"/>
      <c r="Y7321" s="7"/>
      <c r="Z7321" s="7"/>
      <c r="AA7321" s="7"/>
      <c r="AB7321" s="7"/>
      <c r="AC7321" s="7"/>
      <c r="AD7321" s="7"/>
      <c r="AE7321" s="7"/>
      <c r="AF7321" s="7"/>
      <c r="AG7321" s="7"/>
      <c r="AH7321" s="7"/>
      <c r="AI7321" s="7"/>
      <c r="AJ7321" s="7"/>
      <c r="AK7321" s="7"/>
      <c r="AL7321" s="7"/>
      <c r="AR7321" s="7"/>
      <c r="AT7321" s="7"/>
      <c r="AV7321" s="7"/>
      <c r="AW7321" s="7"/>
      <c r="AX7321" s="7"/>
      <c r="AY7321" s="7"/>
      <c r="AZ7321" s="7"/>
      <c r="BA7321" s="7"/>
      <c r="BI7321" s="7"/>
    </row>
    <row r="7322" spans="10:61" x14ac:dyDescent="0.2">
      <c r="J7322" s="7"/>
      <c r="K7322" s="7"/>
      <c r="L7322" s="7"/>
      <c r="M7322" s="7"/>
      <c r="N7322" s="7"/>
      <c r="W7322" s="7"/>
      <c r="X7322" s="7"/>
      <c r="Y7322" s="7"/>
      <c r="Z7322" s="7"/>
      <c r="AA7322" s="7"/>
      <c r="AB7322" s="7"/>
      <c r="AC7322" s="7"/>
      <c r="AD7322" s="7"/>
      <c r="AE7322" s="7"/>
      <c r="AF7322" s="7"/>
      <c r="AG7322" s="7"/>
      <c r="AH7322" s="7"/>
      <c r="AI7322" s="7"/>
      <c r="AJ7322" s="7"/>
      <c r="AK7322" s="7"/>
      <c r="AL7322" s="7"/>
      <c r="AR7322" s="7"/>
      <c r="AT7322" s="7"/>
      <c r="AV7322" s="7"/>
      <c r="AW7322" s="7"/>
      <c r="AX7322" s="7"/>
      <c r="AY7322" s="7"/>
      <c r="AZ7322" s="7"/>
      <c r="BA7322" s="7"/>
      <c r="BI7322" s="7"/>
    </row>
    <row r="7323" spans="10:61" x14ac:dyDescent="0.2">
      <c r="J7323" s="7"/>
      <c r="K7323" s="7"/>
      <c r="L7323" s="7"/>
      <c r="M7323" s="7"/>
      <c r="N7323" s="7"/>
      <c r="W7323" s="7"/>
      <c r="X7323" s="7"/>
      <c r="Y7323" s="7"/>
      <c r="Z7323" s="7"/>
      <c r="AA7323" s="7"/>
      <c r="AB7323" s="7"/>
      <c r="AC7323" s="7"/>
      <c r="AD7323" s="7"/>
      <c r="AE7323" s="7"/>
      <c r="AF7323" s="7"/>
      <c r="AG7323" s="7"/>
      <c r="AH7323" s="7"/>
      <c r="AI7323" s="7"/>
      <c r="AJ7323" s="7"/>
      <c r="AK7323" s="7"/>
      <c r="AL7323" s="7"/>
      <c r="AR7323" s="7"/>
      <c r="AT7323" s="7"/>
      <c r="AV7323" s="7"/>
      <c r="AW7323" s="7"/>
      <c r="AX7323" s="7"/>
      <c r="AY7323" s="7"/>
      <c r="AZ7323" s="7"/>
      <c r="BA7323" s="7"/>
      <c r="BI7323" s="7"/>
    </row>
    <row r="7324" spans="10:61" x14ac:dyDescent="0.2">
      <c r="J7324" s="7"/>
      <c r="K7324" s="7"/>
      <c r="L7324" s="7"/>
      <c r="M7324" s="7"/>
      <c r="N7324" s="7"/>
      <c r="W7324" s="7"/>
      <c r="X7324" s="7"/>
      <c r="Y7324" s="7"/>
      <c r="Z7324" s="7"/>
      <c r="AA7324" s="7"/>
      <c r="AB7324" s="7"/>
      <c r="AC7324" s="7"/>
      <c r="AD7324" s="7"/>
      <c r="AE7324" s="7"/>
      <c r="AF7324" s="7"/>
      <c r="AG7324" s="7"/>
      <c r="AH7324" s="7"/>
      <c r="AI7324" s="7"/>
      <c r="AJ7324" s="7"/>
      <c r="AK7324" s="7"/>
      <c r="AL7324" s="7"/>
      <c r="AR7324" s="7"/>
      <c r="AT7324" s="7"/>
      <c r="AV7324" s="7"/>
      <c r="AW7324" s="7"/>
      <c r="AX7324" s="7"/>
      <c r="AY7324" s="7"/>
      <c r="AZ7324" s="7"/>
      <c r="BA7324" s="7"/>
      <c r="BI7324" s="7"/>
    </row>
    <row r="7325" spans="10:61" x14ac:dyDescent="0.2">
      <c r="J7325" s="7"/>
      <c r="K7325" s="7"/>
      <c r="L7325" s="7"/>
      <c r="M7325" s="7"/>
      <c r="N7325" s="7"/>
      <c r="W7325" s="7"/>
      <c r="X7325" s="7"/>
      <c r="Y7325" s="7"/>
      <c r="Z7325" s="7"/>
      <c r="AA7325" s="7"/>
      <c r="AB7325" s="7"/>
      <c r="AC7325" s="7"/>
      <c r="AD7325" s="7"/>
      <c r="AE7325" s="7"/>
      <c r="AF7325" s="7"/>
      <c r="AG7325" s="7"/>
      <c r="AH7325" s="7"/>
      <c r="AI7325" s="7"/>
      <c r="AJ7325" s="7"/>
      <c r="AK7325" s="7"/>
      <c r="AL7325" s="7"/>
      <c r="AR7325" s="7"/>
      <c r="AT7325" s="7"/>
      <c r="AV7325" s="7"/>
      <c r="AW7325" s="7"/>
      <c r="AX7325" s="7"/>
      <c r="AY7325" s="7"/>
      <c r="AZ7325" s="7"/>
      <c r="BA7325" s="7"/>
      <c r="BI7325" s="7"/>
    </row>
    <row r="7326" spans="10:61" x14ac:dyDescent="0.2">
      <c r="J7326" s="7"/>
      <c r="K7326" s="7"/>
      <c r="L7326" s="7"/>
      <c r="M7326" s="7"/>
      <c r="N7326" s="7"/>
      <c r="W7326" s="7"/>
      <c r="X7326" s="7"/>
      <c r="Y7326" s="7"/>
      <c r="Z7326" s="7"/>
      <c r="AA7326" s="7"/>
      <c r="AB7326" s="7"/>
      <c r="AC7326" s="7"/>
      <c r="AD7326" s="7"/>
      <c r="AE7326" s="7"/>
      <c r="AF7326" s="7"/>
      <c r="AG7326" s="7"/>
      <c r="AH7326" s="7"/>
      <c r="AI7326" s="7"/>
      <c r="AJ7326" s="7"/>
      <c r="AK7326" s="7"/>
      <c r="AL7326" s="7"/>
      <c r="AR7326" s="7"/>
      <c r="AT7326" s="7"/>
      <c r="AV7326" s="7"/>
      <c r="AW7326" s="7"/>
      <c r="AX7326" s="7"/>
      <c r="AY7326" s="7"/>
      <c r="AZ7326" s="7"/>
      <c r="BA7326" s="7"/>
      <c r="BI7326" s="7"/>
    </row>
    <row r="7327" spans="10:61" x14ac:dyDescent="0.2">
      <c r="J7327" s="7"/>
      <c r="K7327" s="7"/>
      <c r="L7327" s="7"/>
      <c r="M7327" s="7"/>
      <c r="N7327" s="7"/>
      <c r="W7327" s="7"/>
      <c r="X7327" s="7"/>
      <c r="Y7327" s="7"/>
      <c r="Z7327" s="7"/>
      <c r="AA7327" s="7"/>
      <c r="AB7327" s="7"/>
      <c r="AC7327" s="7"/>
      <c r="AD7327" s="7"/>
      <c r="AE7327" s="7"/>
      <c r="AF7327" s="7"/>
      <c r="AG7327" s="7"/>
      <c r="AH7327" s="7"/>
      <c r="AI7327" s="7"/>
      <c r="AJ7327" s="7"/>
      <c r="AK7327" s="7"/>
      <c r="AL7327" s="7"/>
      <c r="AR7327" s="7"/>
      <c r="AT7327" s="7"/>
      <c r="AV7327" s="7"/>
      <c r="AW7327" s="7"/>
      <c r="AX7327" s="7"/>
      <c r="AY7327" s="7"/>
      <c r="AZ7327" s="7"/>
      <c r="BA7327" s="7"/>
      <c r="BI7327" s="7"/>
    </row>
    <row r="7328" spans="10:61" x14ac:dyDescent="0.2">
      <c r="J7328" s="7"/>
      <c r="K7328" s="7"/>
      <c r="L7328" s="7"/>
      <c r="M7328" s="7"/>
      <c r="N7328" s="7"/>
      <c r="W7328" s="7"/>
      <c r="X7328" s="7"/>
      <c r="Y7328" s="7"/>
      <c r="Z7328" s="7"/>
      <c r="AA7328" s="7"/>
      <c r="AB7328" s="7"/>
      <c r="AC7328" s="7"/>
      <c r="AD7328" s="7"/>
      <c r="AE7328" s="7"/>
      <c r="AF7328" s="7"/>
      <c r="AG7328" s="7"/>
      <c r="AH7328" s="7"/>
      <c r="AI7328" s="7"/>
      <c r="AJ7328" s="7"/>
      <c r="AK7328" s="7"/>
      <c r="AL7328" s="7"/>
      <c r="AR7328" s="7"/>
      <c r="AT7328" s="7"/>
      <c r="AV7328" s="7"/>
      <c r="AW7328" s="7"/>
      <c r="AX7328" s="7"/>
      <c r="AY7328" s="7"/>
      <c r="AZ7328" s="7"/>
      <c r="BA7328" s="7"/>
      <c r="BI7328" s="7"/>
    </row>
    <row r="7329" spans="10:61" x14ac:dyDescent="0.2">
      <c r="J7329" s="7"/>
      <c r="K7329" s="7"/>
      <c r="L7329" s="7"/>
      <c r="M7329" s="7"/>
      <c r="N7329" s="7"/>
      <c r="W7329" s="7"/>
      <c r="X7329" s="7"/>
      <c r="Y7329" s="7"/>
      <c r="Z7329" s="7"/>
      <c r="AA7329" s="7"/>
      <c r="AB7329" s="7"/>
      <c r="AC7329" s="7"/>
      <c r="AD7329" s="7"/>
      <c r="AE7329" s="7"/>
      <c r="AF7329" s="7"/>
      <c r="AG7329" s="7"/>
      <c r="AH7329" s="7"/>
      <c r="AI7329" s="7"/>
      <c r="AJ7329" s="7"/>
      <c r="AK7329" s="7"/>
      <c r="AL7329" s="7"/>
      <c r="AR7329" s="7"/>
      <c r="AT7329" s="7"/>
      <c r="AV7329" s="7"/>
      <c r="AW7329" s="7"/>
      <c r="AX7329" s="7"/>
      <c r="AY7329" s="7"/>
      <c r="AZ7329" s="7"/>
      <c r="BA7329" s="7"/>
      <c r="BI7329" s="7"/>
    </row>
    <row r="7330" spans="10:61" x14ac:dyDescent="0.2">
      <c r="J7330" s="7"/>
      <c r="K7330" s="7"/>
      <c r="L7330" s="7"/>
      <c r="M7330" s="7"/>
      <c r="N7330" s="7"/>
      <c r="W7330" s="7"/>
      <c r="X7330" s="7"/>
      <c r="Y7330" s="7"/>
      <c r="Z7330" s="7"/>
      <c r="AA7330" s="7"/>
      <c r="AB7330" s="7"/>
      <c r="AC7330" s="7"/>
      <c r="AD7330" s="7"/>
      <c r="AE7330" s="7"/>
      <c r="AF7330" s="7"/>
      <c r="AG7330" s="7"/>
      <c r="AH7330" s="7"/>
      <c r="AI7330" s="7"/>
      <c r="AJ7330" s="7"/>
      <c r="AK7330" s="7"/>
      <c r="AL7330" s="7"/>
      <c r="AR7330" s="7"/>
      <c r="AT7330" s="7"/>
      <c r="AV7330" s="7"/>
      <c r="AW7330" s="7"/>
      <c r="AX7330" s="7"/>
      <c r="AY7330" s="7"/>
      <c r="AZ7330" s="7"/>
      <c r="BA7330" s="7"/>
      <c r="BI7330" s="7"/>
    </row>
    <row r="7331" spans="10:61" x14ac:dyDescent="0.2">
      <c r="J7331" s="7"/>
      <c r="K7331" s="7"/>
      <c r="L7331" s="7"/>
      <c r="M7331" s="7"/>
      <c r="N7331" s="7"/>
      <c r="W7331" s="7"/>
      <c r="X7331" s="7"/>
      <c r="Y7331" s="7"/>
      <c r="Z7331" s="7"/>
      <c r="AA7331" s="7"/>
      <c r="AB7331" s="7"/>
      <c r="AC7331" s="7"/>
      <c r="AD7331" s="7"/>
      <c r="AE7331" s="7"/>
      <c r="AF7331" s="7"/>
      <c r="AG7331" s="7"/>
      <c r="AH7331" s="7"/>
      <c r="AI7331" s="7"/>
      <c r="AJ7331" s="7"/>
      <c r="AK7331" s="7"/>
      <c r="AL7331" s="7"/>
      <c r="AR7331" s="7"/>
      <c r="AT7331" s="7"/>
      <c r="AV7331" s="7"/>
      <c r="AW7331" s="7"/>
      <c r="AX7331" s="7"/>
      <c r="AY7331" s="7"/>
      <c r="AZ7331" s="7"/>
      <c r="BA7331" s="7"/>
      <c r="BI7331" s="7"/>
    </row>
    <row r="7332" spans="10:61" x14ac:dyDescent="0.2">
      <c r="J7332" s="7"/>
      <c r="K7332" s="7"/>
      <c r="L7332" s="7"/>
      <c r="M7332" s="7"/>
      <c r="N7332" s="7"/>
      <c r="W7332" s="7"/>
      <c r="X7332" s="7"/>
      <c r="Y7332" s="7"/>
      <c r="Z7332" s="7"/>
      <c r="AA7332" s="7"/>
      <c r="AB7332" s="7"/>
      <c r="AC7332" s="7"/>
      <c r="AD7332" s="7"/>
      <c r="AE7332" s="7"/>
      <c r="AF7332" s="7"/>
      <c r="AG7332" s="7"/>
      <c r="AH7332" s="7"/>
      <c r="AI7332" s="7"/>
      <c r="AJ7332" s="7"/>
      <c r="AK7332" s="7"/>
      <c r="AL7332" s="7"/>
      <c r="AR7332" s="7"/>
      <c r="AT7332" s="7"/>
      <c r="AV7332" s="7"/>
      <c r="AW7332" s="7"/>
      <c r="AX7332" s="7"/>
      <c r="AY7332" s="7"/>
      <c r="AZ7332" s="7"/>
      <c r="BA7332" s="7"/>
      <c r="BI7332" s="7"/>
    </row>
    <row r="7333" spans="10:61" x14ac:dyDescent="0.2">
      <c r="J7333" s="7"/>
      <c r="K7333" s="7"/>
      <c r="L7333" s="7"/>
      <c r="M7333" s="7"/>
      <c r="N7333" s="7"/>
      <c r="W7333" s="7"/>
      <c r="X7333" s="7"/>
      <c r="Y7333" s="7"/>
      <c r="Z7333" s="7"/>
      <c r="AA7333" s="7"/>
      <c r="AB7333" s="7"/>
      <c r="AC7333" s="7"/>
      <c r="AD7333" s="7"/>
      <c r="AE7333" s="7"/>
      <c r="AF7333" s="7"/>
      <c r="AG7333" s="7"/>
      <c r="AH7333" s="7"/>
      <c r="AI7333" s="7"/>
      <c r="AJ7333" s="7"/>
      <c r="AK7333" s="7"/>
      <c r="AL7333" s="7"/>
      <c r="AR7333" s="7"/>
      <c r="AT7333" s="7"/>
      <c r="AV7333" s="7"/>
      <c r="AW7333" s="7"/>
      <c r="AX7333" s="7"/>
      <c r="AY7333" s="7"/>
      <c r="AZ7333" s="7"/>
      <c r="BA7333" s="7"/>
      <c r="BI7333" s="7"/>
    </row>
    <row r="7334" spans="10:61" x14ac:dyDescent="0.2">
      <c r="J7334" s="7"/>
      <c r="K7334" s="7"/>
      <c r="L7334" s="7"/>
      <c r="M7334" s="7"/>
      <c r="N7334" s="7"/>
      <c r="W7334" s="7"/>
      <c r="X7334" s="7"/>
      <c r="Y7334" s="7"/>
      <c r="Z7334" s="7"/>
      <c r="AA7334" s="7"/>
      <c r="AB7334" s="7"/>
      <c r="AC7334" s="7"/>
      <c r="AD7334" s="7"/>
      <c r="AE7334" s="7"/>
      <c r="AF7334" s="7"/>
      <c r="AG7334" s="7"/>
      <c r="AH7334" s="7"/>
      <c r="AI7334" s="7"/>
      <c r="AJ7334" s="7"/>
      <c r="AK7334" s="7"/>
      <c r="AL7334" s="7"/>
      <c r="AR7334" s="7"/>
      <c r="AT7334" s="7"/>
      <c r="AV7334" s="7"/>
      <c r="AW7334" s="7"/>
      <c r="AX7334" s="7"/>
      <c r="AY7334" s="7"/>
      <c r="AZ7334" s="7"/>
      <c r="BA7334" s="7"/>
      <c r="BI7334" s="7"/>
    </row>
    <row r="7335" spans="10:61" x14ac:dyDescent="0.2">
      <c r="J7335" s="7"/>
      <c r="K7335" s="7"/>
      <c r="L7335" s="7"/>
      <c r="M7335" s="7"/>
      <c r="N7335" s="7"/>
      <c r="W7335" s="7"/>
      <c r="X7335" s="7"/>
      <c r="Y7335" s="7"/>
      <c r="Z7335" s="7"/>
      <c r="AA7335" s="7"/>
      <c r="AB7335" s="7"/>
      <c r="AC7335" s="7"/>
      <c r="AD7335" s="7"/>
      <c r="AE7335" s="7"/>
      <c r="AF7335" s="7"/>
      <c r="AG7335" s="7"/>
      <c r="AH7335" s="7"/>
      <c r="AI7335" s="7"/>
      <c r="AJ7335" s="7"/>
      <c r="AK7335" s="7"/>
      <c r="AL7335" s="7"/>
      <c r="AR7335" s="7"/>
      <c r="AT7335" s="7"/>
      <c r="AV7335" s="7"/>
      <c r="AW7335" s="7"/>
      <c r="AX7335" s="7"/>
      <c r="AY7335" s="7"/>
      <c r="AZ7335" s="7"/>
      <c r="BA7335" s="7"/>
      <c r="BI7335" s="7"/>
    </row>
    <row r="7336" spans="10:61" x14ac:dyDescent="0.2">
      <c r="J7336" s="7"/>
      <c r="K7336" s="7"/>
      <c r="L7336" s="7"/>
      <c r="M7336" s="7"/>
      <c r="N7336" s="7"/>
      <c r="W7336" s="7"/>
      <c r="X7336" s="7"/>
      <c r="Y7336" s="7"/>
      <c r="Z7336" s="7"/>
      <c r="AA7336" s="7"/>
      <c r="AB7336" s="7"/>
      <c r="AC7336" s="7"/>
      <c r="AD7336" s="7"/>
      <c r="AE7336" s="7"/>
      <c r="AF7336" s="7"/>
      <c r="AG7336" s="7"/>
      <c r="AH7336" s="7"/>
      <c r="AI7336" s="7"/>
      <c r="AJ7336" s="7"/>
      <c r="AK7336" s="7"/>
      <c r="AL7336" s="7"/>
      <c r="AR7336" s="7"/>
      <c r="AT7336" s="7"/>
      <c r="AV7336" s="7"/>
      <c r="AW7336" s="7"/>
      <c r="AX7336" s="7"/>
      <c r="AY7336" s="7"/>
      <c r="AZ7336" s="7"/>
      <c r="BA7336" s="7"/>
      <c r="BI7336" s="7"/>
    </row>
    <row r="7337" spans="10:61" x14ac:dyDescent="0.2">
      <c r="J7337" s="7"/>
      <c r="K7337" s="7"/>
      <c r="L7337" s="7"/>
      <c r="M7337" s="7"/>
      <c r="N7337" s="7"/>
      <c r="W7337" s="7"/>
      <c r="X7337" s="7"/>
      <c r="Y7337" s="7"/>
      <c r="Z7337" s="7"/>
      <c r="AA7337" s="7"/>
      <c r="AB7337" s="7"/>
      <c r="AC7337" s="7"/>
      <c r="AD7337" s="7"/>
      <c r="AE7337" s="7"/>
      <c r="AF7337" s="7"/>
      <c r="AG7337" s="7"/>
      <c r="AH7337" s="7"/>
      <c r="AI7337" s="7"/>
      <c r="AJ7337" s="7"/>
      <c r="AK7337" s="7"/>
      <c r="AL7337" s="7"/>
      <c r="AR7337" s="7"/>
      <c r="AT7337" s="7"/>
      <c r="AV7337" s="7"/>
      <c r="AW7337" s="7"/>
      <c r="AX7337" s="7"/>
      <c r="AY7337" s="7"/>
      <c r="AZ7337" s="7"/>
      <c r="BA7337" s="7"/>
      <c r="BI7337" s="7"/>
    </row>
    <row r="7338" spans="10:61" x14ac:dyDescent="0.2">
      <c r="J7338" s="7"/>
      <c r="K7338" s="7"/>
      <c r="L7338" s="7"/>
      <c r="M7338" s="7"/>
      <c r="N7338" s="7"/>
      <c r="W7338" s="7"/>
      <c r="X7338" s="7"/>
      <c r="Y7338" s="7"/>
      <c r="Z7338" s="7"/>
      <c r="AA7338" s="7"/>
      <c r="AB7338" s="7"/>
      <c r="AC7338" s="7"/>
      <c r="AD7338" s="7"/>
      <c r="AE7338" s="7"/>
      <c r="AF7338" s="7"/>
      <c r="AG7338" s="7"/>
      <c r="AH7338" s="7"/>
      <c r="AI7338" s="7"/>
      <c r="AJ7338" s="7"/>
      <c r="AK7338" s="7"/>
      <c r="AL7338" s="7"/>
      <c r="AR7338" s="7"/>
      <c r="AT7338" s="7"/>
      <c r="AV7338" s="7"/>
      <c r="AW7338" s="7"/>
      <c r="AX7338" s="7"/>
      <c r="AY7338" s="7"/>
      <c r="AZ7338" s="7"/>
      <c r="BA7338" s="7"/>
      <c r="BI7338" s="7"/>
    </row>
    <row r="7339" spans="10:61" x14ac:dyDescent="0.2">
      <c r="J7339" s="7"/>
      <c r="K7339" s="7"/>
      <c r="L7339" s="7"/>
      <c r="M7339" s="7"/>
      <c r="N7339" s="7"/>
      <c r="W7339" s="7"/>
      <c r="X7339" s="7"/>
      <c r="Y7339" s="7"/>
      <c r="Z7339" s="7"/>
      <c r="AA7339" s="7"/>
      <c r="AB7339" s="7"/>
      <c r="AC7339" s="7"/>
      <c r="AD7339" s="7"/>
      <c r="AE7339" s="7"/>
      <c r="AF7339" s="7"/>
      <c r="AG7339" s="7"/>
      <c r="AH7339" s="7"/>
      <c r="AI7339" s="7"/>
      <c r="AJ7339" s="7"/>
      <c r="AK7339" s="7"/>
      <c r="AL7339" s="7"/>
      <c r="AR7339" s="7"/>
      <c r="AT7339" s="7"/>
      <c r="AV7339" s="7"/>
      <c r="AW7339" s="7"/>
      <c r="AX7339" s="7"/>
      <c r="AY7339" s="7"/>
      <c r="AZ7339" s="7"/>
      <c r="BA7339" s="7"/>
      <c r="BI7339" s="7"/>
    </row>
    <row r="7340" spans="10:61" x14ac:dyDescent="0.2">
      <c r="J7340" s="7"/>
      <c r="K7340" s="7"/>
      <c r="L7340" s="7"/>
      <c r="M7340" s="7"/>
      <c r="N7340" s="7"/>
      <c r="W7340" s="7"/>
      <c r="X7340" s="7"/>
      <c r="Y7340" s="7"/>
      <c r="Z7340" s="7"/>
      <c r="AA7340" s="7"/>
      <c r="AB7340" s="7"/>
      <c r="AC7340" s="7"/>
      <c r="AD7340" s="7"/>
      <c r="AE7340" s="7"/>
      <c r="AF7340" s="7"/>
      <c r="AG7340" s="7"/>
      <c r="AH7340" s="7"/>
      <c r="AI7340" s="7"/>
      <c r="AJ7340" s="7"/>
      <c r="AK7340" s="7"/>
      <c r="AL7340" s="7"/>
      <c r="AR7340" s="7"/>
      <c r="AT7340" s="7"/>
      <c r="AV7340" s="7"/>
      <c r="AW7340" s="7"/>
      <c r="AX7340" s="7"/>
      <c r="AY7340" s="7"/>
      <c r="AZ7340" s="7"/>
      <c r="BA7340" s="7"/>
      <c r="BI7340" s="7"/>
    </row>
    <row r="7341" spans="10:61" x14ac:dyDescent="0.2">
      <c r="J7341" s="7"/>
      <c r="K7341" s="7"/>
      <c r="L7341" s="7"/>
      <c r="M7341" s="7"/>
      <c r="N7341" s="7"/>
      <c r="W7341" s="7"/>
      <c r="X7341" s="7"/>
      <c r="Y7341" s="7"/>
      <c r="Z7341" s="7"/>
      <c r="AA7341" s="7"/>
      <c r="AB7341" s="7"/>
      <c r="AC7341" s="7"/>
      <c r="AD7341" s="7"/>
      <c r="AE7341" s="7"/>
      <c r="AF7341" s="7"/>
      <c r="AG7341" s="7"/>
      <c r="AH7341" s="7"/>
      <c r="AI7341" s="7"/>
      <c r="AJ7341" s="7"/>
      <c r="AK7341" s="7"/>
      <c r="AL7341" s="7"/>
      <c r="AR7341" s="7"/>
      <c r="AT7341" s="7"/>
      <c r="AV7341" s="7"/>
      <c r="AW7341" s="7"/>
      <c r="AX7341" s="7"/>
      <c r="AY7341" s="7"/>
      <c r="AZ7341" s="7"/>
      <c r="BA7341" s="7"/>
      <c r="BI7341" s="7"/>
    </row>
    <row r="7342" spans="10:61" x14ac:dyDescent="0.2">
      <c r="J7342" s="7"/>
      <c r="K7342" s="7"/>
      <c r="L7342" s="7"/>
      <c r="M7342" s="7"/>
      <c r="N7342" s="7"/>
      <c r="W7342" s="7"/>
      <c r="X7342" s="7"/>
      <c r="Y7342" s="7"/>
      <c r="Z7342" s="7"/>
      <c r="AA7342" s="7"/>
      <c r="AB7342" s="7"/>
      <c r="AC7342" s="7"/>
      <c r="AD7342" s="7"/>
      <c r="AE7342" s="7"/>
      <c r="AF7342" s="7"/>
      <c r="AG7342" s="7"/>
      <c r="AH7342" s="7"/>
      <c r="AI7342" s="7"/>
      <c r="AJ7342" s="7"/>
      <c r="AK7342" s="7"/>
      <c r="AL7342" s="7"/>
      <c r="AR7342" s="7"/>
      <c r="AT7342" s="7"/>
      <c r="AV7342" s="7"/>
      <c r="AW7342" s="7"/>
      <c r="AX7342" s="7"/>
      <c r="AY7342" s="7"/>
      <c r="AZ7342" s="7"/>
      <c r="BA7342" s="7"/>
      <c r="BI7342" s="7"/>
    </row>
    <row r="7343" spans="10:61" x14ac:dyDescent="0.2">
      <c r="J7343" s="7"/>
      <c r="K7343" s="7"/>
      <c r="L7343" s="7"/>
      <c r="M7343" s="7"/>
      <c r="N7343" s="7"/>
      <c r="W7343" s="7"/>
      <c r="X7343" s="7"/>
      <c r="Y7343" s="7"/>
      <c r="Z7343" s="7"/>
      <c r="AA7343" s="7"/>
      <c r="AB7343" s="7"/>
      <c r="AC7343" s="7"/>
      <c r="AD7343" s="7"/>
      <c r="AE7343" s="7"/>
      <c r="AF7343" s="7"/>
      <c r="AG7343" s="7"/>
      <c r="AH7343" s="7"/>
      <c r="AI7343" s="7"/>
      <c r="AJ7343" s="7"/>
      <c r="AK7343" s="7"/>
      <c r="AL7343" s="7"/>
      <c r="AR7343" s="7"/>
      <c r="AT7343" s="7"/>
      <c r="AV7343" s="7"/>
      <c r="AW7343" s="7"/>
      <c r="AX7343" s="7"/>
      <c r="AY7343" s="7"/>
      <c r="AZ7343" s="7"/>
      <c r="BA7343" s="7"/>
      <c r="BI7343" s="7"/>
    </row>
    <row r="7344" spans="10:61" x14ac:dyDescent="0.2">
      <c r="J7344" s="7"/>
      <c r="K7344" s="7"/>
      <c r="L7344" s="7"/>
      <c r="M7344" s="7"/>
      <c r="N7344" s="7"/>
      <c r="W7344" s="7"/>
      <c r="X7344" s="7"/>
      <c r="Y7344" s="7"/>
      <c r="Z7344" s="7"/>
      <c r="AA7344" s="7"/>
      <c r="AB7344" s="7"/>
      <c r="AC7344" s="7"/>
      <c r="AD7344" s="7"/>
      <c r="AE7344" s="7"/>
      <c r="AF7344" s="7"/>
      <c r="AG7344" s="7"/>
      <c r="AH7344" s="7"/>
      <c r="AI7344" s="7"/>
      <c r="AJ7344" s="7"/>
      <c r="AK7344" s="7"/>
      <c r="AL7344" s="7"/>
      <c r="AR7344" s="7"/>
      <c r="AT7344" s="7"/>
      <c r="AV7344" s="7"/>
      <c r="AW7344" s="7"/>
      <c r="AX7344" s="7"/>
      <c r="AY7344" s="7"/>
      <c r="AZ7344" s="7"/>
      <c r="BA7344" s="7"/>
      <c r="BI7344" s="7"/>
    </row>
    <row r="7345" spans="10:61" x14ac:dyDescent="0.2">
      <c r="J7345" s="7"/>
      <c r="K7345" s="7"/>
      <c r="L7345" s="7"/>
      <c r="M7345" s="7"/>
      <c r="N7345" s="7"/>
      <c r="W7345" s="7"/>
      <c r="X7345" s="7"/>
      <c r="Y7345" s="7"/>
      <c r="Z7345" s="7"/>
      <c r="AA7345" s="7"/>
      <c r="AB7345" s="7"/>
      <c r="AC7345" s="7"/>
      <c r="AD7345" s="7"/>
      <c r="AE7345" s="7"/>
      <c r="AF7345" s="7"/>
      <c r="AG7345" s="7"/>
      <c r="AH7345" s="7"/>
      <c r="AI7345" s="7"/>
      <c r="AJ7345" s="7"/>
      <c r="AK7345" s="7"/>
      <c r="AL7345" s="7"/>
      <c r="AR7345" s="7"/>
      <c r="AT7345" s="7"/>
      <c r="AV7345" s="7"/>
      <c r="AW7345" s="7"/>
      <c r="AX7345" s="7"/>
      <c r="AY7345" s="7"/>
      <c r="AZ7345" s="7"/>
      <c r="BA7345" s="7"/>
      <c r="BI7345" s="7"/>
    </row>
    <row r="7346" spans="10:61" x14ac:dyDescent="0.2">
      <c r="J7346" s="7"/>
      <c r="K7346" s="7"/>
      <c r="L7346" s="7"/>
      <c r="M7346" s="7"/>
      <c r="N7346" s="7"/>
      <c r="W7346" s="7"/>
      <c r="X7346" s="7"/>
      <c r="Y7346" s="7"/>
      <c r="Z7346" s="7"/>
      <c r="AA7346" s="7"/>
      <c r="AB7346" s="7"/>
      <c r="AC7346" s="7"/>
      <c r="AD7346" s="7"/>
      <c r="AE7346" s="7"/>
      <c r="AF7346" s="7"/>
      <c r="AG7346" s="7"/>
      <c r="AH7346" s="7"/>
      <c r="AI7346" s="7"/>
      <c r="AJ7346" s="7"/>
      <c r="AK7346" s="7"/>
      <c r="AL7346" s="7"/>
      <c r="AR7346" s="7"/>
      <c r="AT7346" s="7"/>
      <c r="AV7346" s="7"/>
      <c r="AW7346" s="7"/>
      <c r="AX7346" s="7"/>
      <c r="AY7346" s="7"/>
      <c r="AZ7346" s="7"/>
      <c r="BA7346" s="7"/>
      <c r="BI7346" s="7"/>
    </row>
    <row r="7347" spans="10:61" x14ac:dyDescent="0.2">
      <c r="J7347" s="7"/>
      <c r="K7347" s="7"/>
      <c r="L7347" s="7"/>
      <c r="M7347" s="7"/>
      <c r="N7347" s="7"/>
      <c r="W7347" s="7"/>
      <c r="X7347" s="7"/>
      <c r="Y7347" s="7"/>
      <c r="Z7347" s="7"/>
      <c r="AA7347" s="7"/>
      <c r="AB7347" s="7"/>
      <c r="AC7347" s="7"/>
      <c r="AD7347" s="7"/>
      <c r="AE7347" s="7"/>
      <c r="AF7347" s="7"/>
      <c r="AG7347" s="7"/>
      <c r="AH7347" s="7"/>
      <c r="AI7347" s="7"/>
      <c r="AJ7347" s="7"/>
      <c r="AK7347" s="7"/>
      <c r="AL7347" s="7"/>
      <c r="AR7347" s="7"/>
      <c r="AT7347" s="7"/>
      <c r="AV7347" s="7"/>
      <c r="AW7347" s="7"/>
      <c r="AX7347" s="7"/>
      <c r="AY7347" s="7"/>
      <c r="AZ7347" s="7"/>
      <c r="BA7347" s="7"/>
      <c r="BI7347" s="7"/>
    </row>
    <row r="7348" spans="10:61" x14ac:dyDescent="0.2">
      <c r="J7348" s="7"/>
      <c r="K7348" s="7"/>
      <c r="L7348" s="7"/>
      <c r="M7348" s="7"/>
      <c r="N7348" s="7"/>
      <c r="W7348" s="7"/>
      <c r="X7348" s="7"/>
      <c r="Y7348" s="7"/>
      <c r="Z7348" s="7"/>
      <c r="AA7348" s="7"/>
      <c r="AB7348" s="7"/>
      <c r="AC7348" s="7"/>
      <c r="AD7348" s="7"/>
      <c r="AE7348" s="7"/>
      <c r="AF7348" s="7"/>
      <c r="AG7348" s="7"/>
      <c r="AH7348" s="7"/>
      <c r="AI7348" s="7"/>
      <c r="AJ7348" s="7"/>
      <c r="AK7348" s="7"/>
      <c r="AL7348" s="7"/>
      <c r="AR7348" s="7"/>
      <c r="AT7348" s="7"/>
      <c r="AV7348" s="7"/>
      <c r="AW7348" s="7"/>
      <c r="AX7348" s="7"/>
      <c r="AY7348" s="7"/>
      <c r="AZ7348" s="7"/>
      <c r="BA7348" s="7"/>
      <c r="BI7348" s="7"/>
    </row>
    <row r="7349" spans="10:61" x14ac:dyDescent="0.2">
      <c r="J7349" s="7"/>
      <c r="K7349" s="7"/>
      <c r="L7349" s="7"/>
      <c r="M7349" s="7"/>
      <c r="N7349" s="7"/>
      <c r="W7349" s="7"/>
      <c r="X7349" s="7"/>
      <c r="Y7349" s="7"/>
      <c r="Z7349" s="7"/>
      <c r="AA7349" s="7"/>
      <c r="AB7349" s="7"/>
      <c r="AC7349" s="7"/>
      <c r="AD7349" s="7"/>
      <c r="AE7349" s="7"/>
      <c r="AF7349" s="7"/>
      <c r="AG7349" s="7"/>
      <c r="AH7349" s="7"/>
      <c r="AI7349" s="7"/>
      <c r="AJ7349" s="7"/>
      <c r="AK7349" s="7"/>
      <c r="AL7349" s="7"/>
      <c r="AR7349" s="7"/>
      <c r="AT7349" s="7"/>
      <c r="AV7349" s="7"/>
      <c r="AW7349" s="7"/>
      <c r="AX7349" s="7"/>
      <c r="AY7349" s="7"/>
      <c r="AZ7349" s="7"/>
      <c r="BA7349" s="7"/>
      <c r="BI7349" s="7"/>
    </row>
    <row r="7350" spans="10:61" x14ac:dyDescent="0.2">
      <c r="J7350" s="7"/>
      <c r="K7350" s="7"/>
      <c r="L7350" s="7"/>
      <c r="M7350" s="7"/>
      <c r="N7350" s="7"/>
      <c r="W7350" s="7"/>
      <c r="X7350" s="7"/>
      <c r="Y7350" s="7"/>
      <c r="Z7350" s="7"/>
      <c r="AA7350" s="7"/>
      <c r="AB7350" s="7"/>
      <c r="AC7350" s="7"/>
      <c r="AD7350" s="7"/>
      <c r="AE7350" s="7"/>
      <c r="AF7350" s="7"/>
      <c r="AG7350" s="7"/>
      <c r="AH7350" s="7"/>
      <c r="AI7350" s="7"/>
      <c r="AJ7350" s="7"/>
      <c r="AK7350" s="7"/>
      <c r="AL7350" s="7"/>
      <c r="AR7350" s="7"/>
      <c r="AT7350" s="7"/>
      <c r="AV7350" s="7"/>
      <c r="AW7350" s="7"/>
      <c r="AX7350" s="7"/>
      <c r="AY7350" s="7"/>
      <c r="AZ7350" s="7"/>
      <c r="BA7350" s="7"/>
      <c r="BI7350" s="7"/>
    </row>
    <row r="7351" spans="10:61" x14ac:dyDescent="0.2">
      <c r="J7351" s="7"/>
      <c r="K7351" s="7"/>
      <c r="L7351" s="7"/>
      <c r="M7351" s="7"/>
      <c r="N7351" s="7"/>
      <c r="W7351" s="7"/>
      <c r="X7351" s="7"/>
      <c r="Y7351" s="7"/>
      <c r="Z7351" s="7"/>
      <c r="AA7351" s="7"/>
      <c r="AB7351" s="7"/>
      <c r="AC7351" s="7"/>
      <c r="AD7351" s="7"/>
      <c r="AE7351" s="7"/>
      <c r="AF7351" s="7"/>
      <c r="AG7351" s="7"/>
      <c r="AH7351" s="7"/>
      <c r="AI7351" s="7"/>
      <c r="AJ7351" s="7"/>
      <c r="AK7351" s="7"/>
      <c r="AL7351" s="7"/>
      <c r="AR7351" s="7"/>
      <c r="AT7351" s="7"/>
      <c r="AV7351" s="7"/>
      <c r="AW7351" s="7"/>
      <c r="AX7351" s="7"/>
      <c r="AY7351" s="7"/>
      <c r="AZ7351" s="7"/>
      <c r="BA7351" s="7"/>
      <c r="BI7351" s="7"/>
    </row>
    <row r="7352" spans="10:61" x14ac:dyDescent="0.2">
      <c r="J7352" s="7"/>
      <c r="K7352" s="7"/>
      <c r="L7352" s="7"/>
      <c r="M7352" s="7"/>
      <c r="N7352" s="7"/>
      <c r="W7352" s="7"/>
      <c r="X7352" s="7"/>
      <c r="Y7352" s="7"/>
      <c r="Z7352" s="7"/>
      <c r="AA7352" s="7"/>
      <c r="AB7352" s="7"/>
      <c r="AC7352" s="7"/>
      <c r="AD7352" s="7"/>
      <c r="AE7352" s="7"/>
      <c r="AF7352" s="7"/>
      <c r="AG7352" s="7"/>
      <c r="AH7352" s="7"/>
      <c r="AI7352" s="7"/>
      <c r="AJ7352" s="7"/>
      <c r="AK7352" s="7"/>
      <c r="AL7352" s="7"/>
      <c r="AR7352" s="7"/>
      <c r="AT7352" s="7"/>
      <c r="AV7352" s="7"/>
      <c r="AW7352" s="7"/>
      <c r="AX7352" s="7"/>
      <c r="AY7352" s="7"/>
      <c r="AZ7352" s="7"/>
      <c r="BA7352" s="7"/>
      <c r="BI7352" s="7"/>
    </row>
    <row r="7353" spans="10:61" x14ac:dyDescent="0.2">
      <c r="J7353" s="7"/>
      <c r="K7353" s="7"/>
      <c r="L7353" s="7"/>
      <c r="M7353" s="7"/>
      <c r="N7353" s="7"/>
      <c r="W7353" s="7"/>
      <c r="X7353" s="7"/>
      <c r="Y7353" s="7"/>
      <c r="Z7353" s="7"/>
      <c r="AA7353" s="7"/>
      <c r="AB7353" s="7"/>
      <c r="AC7353" s="7"/>
      <c r="AD7353" s="7"/>
      <c r="AE7353" s="7"/>
      <c r="AF7353" s="7"/>
      <c r="AG7353" s="7"/>
      <c r="AH7353" s="7"/>
      <c r="AI7353" s="7"/>
      <c r="AJ7353" s="7"/>
      <c r="AK7353" s="7"/>
      <c r="AL7353" s="7"/>
      <c r="AR7353" s="7"/>
      <c r="AT7353" s="7"/>
      <c r="AV7353" s="7"/>
      <c r="AW7353" s="7"/>
      <c r="AX7353" s="7"/>
      <c r="AY7353" s="7"/>
      <c r="AZ7353" s="7"/>
      <c r="BA7353" s="7"/>
      <c r="BI7353" s="7"/>
    </row>
    <row r="7354" spans="10:61" x14ac:dyDescent="0.2">
      <c r="J7354" s="7"/>
      <c r="K7354" s="7"/>
      <c r="L7354" s="7"/>
      <c r="M7354" s="7"/>
      <c r="N7354" s="7"/>
      <c r="W7354" s="7"/>
      <c r="X7354" s="7"/>
      <c r="Y7354" s="7"/>
      <c r="Z7354" s="7"/>
      <c r="AA7354" s="7"/>
      <c r="AB7354" s="7"/>
      <c r="AC7354" s="7"/>
      <c r="AD7354" s="7"/>
      <c r="AE7354" s="7"/>
      <c r="AF7354" s="7"/>
      <c r="AG7354" s="7"/>
      <c r="AH7354" s="7"/>
      <c r="AI7354" s="7"/>
      <c r="AJ7354" s="7"/>
      <c r="AK7354" s="7"/>
      <c r="AL7354" s="7"/>
      <c r="AR7354" s="7"/>
      <c r="AT7354" s="7"/>
      <c r="AV7354" s="7"/>
      <c r="AW7354" s="7"/>
      <c r="AX7354" s="7"/>
      <c r="AY7354" s="7"/>
      <c r="AZ7354" s="7"/>
      <c r="BA7354" s="7"/>
      <c r="BI7354" s="7"/>
    </row>
    <row r="7355" spans="10:61" x14ac:dyDescent="0.2">
      <c r="J7355" s="7"/>
      <c r="K7355" s="7"/>
      <c r="L7355" s="7"/>
      <c r="M7355" s="7"/>
      <c r="N7355" s="7"/>
      <c r="W7355" s="7"/>
      <c r="X7355" s="7"/>
      <c r="Y7355" s="7"/>
      <c r="Z7355" s="7"/>
      <c r="AA7355" s="7"/>
      <c r="AB7355" s="7"/>
      <c r="AC7355" s="7"/>
      <c r="AD7355" s="7"/>
      <c r="AE7355" s="7"/>
      <c r="AF7355" s="7"/>
      <c r="AG7355" s="7"/>
      <c r="AH7355" s="7"/>
      <c r="AI7355" s="7"/>
      <c r="AJ7355" s="7"/>
      <c r="AK7355" s="7"/>
      <c r="AL7355" s="7"/>
      <c r="AR7355" s="7"/>
      <c r="AT7355" s="7"/>
      <c r="AV7355" s="7"/>
      <c r="AW7355" s="7"/>
      <c r="AX7355" s="7"/>
      <c r="AY7355" s="7"/>
      <c r="AZ7355" s="7"/>
      <c r="BA7355" s="7"/>
      <c r="BI7355" s="7"/>
    </row>
    <row r="7356" spans="10:61" x14ac:dyDescent="0.2">
      <c r="J7356" s="7"/>
      <c r="K7356" s="7"/>
      <c r="L7356" s="7"/>
      <c r="M7356" s="7"/>
      <c r="N7356" s="7"/>
      <c r="W7356" s="7"/>
      <c r="X7356" s="7"/>
      <c r="Y7356" s="7"/>
      <c r="Z7356" s="7"/>
      <c r="AA7356" s="7"/>
      <c r="AB7356" s="7"/>
      <c r="AC7356" s="7"/>
      <c r="AD7356" s="7"/>
      <c r="AE7356" s="7"/>
      <c r="AF7356" s="7"/>
      <c r="AG7356" s="7"/>
      <c r="AH7356" s="7"/>
      <c r="AI7356" s="7"/>
      <c r="AJ7356" s="7"/>
      <c r="AK7356" s="7"/>
      <c r="AL7356" s="7"/>
      <c r="AR7356" s="7"/>
      <c r="AT7356" s="7"/>
      <c r="AV7356" s="7"/>
      <c r="AW7356" s="7"/>
      <c r="AX7356" s="7"/>
      <c r="AY7356" s="7"/>
      <c r="AZ7356" s="7"/>
      <c r="BA7356" s="7"/>
      <c r="BI7356" s="7"/>
    </row>
    <row r="7357" spans="10:61" x14ac:dyDescent="0.2">
      <c r="J7357" s="7"/>
      <c r="K7357" s="7"/>
      <c r="L7357" s="7"/>
      <c r="M7357" s="7"/>
      <c r="N7357" s="7"/>
      <c r="W7357" s="7"/>
      <c r="X7357" s="7"/>
      <c r="Y7357" s="7"/>
      <c r="Z7357" s="7"/>
      <c r="AA7357" s="7"/>
      <c r="AB7357" s="7"/>
      <c r="AC7357" s="7"/>
      <c r="AD7357" s="7"/>
      <c r="AE7357" s="7"/>
      <c r="AF7357" s="7"/>
      <c r="AG7357" s="7"/>
      <c r="AH7357" s="7"/>
      <c r="AI7357" s="7"/>
      <c r="AJ7357" s="7"/>
      <c r="AK7357" s="7"/>
      <c r="AL7357" s="7"/>
      <c r="AR7357" s="7"/>
      <c r="AT7357" s="7"/>
      <c r="AV7357" s="7"/>
      <c r="AW7357" s="7"/>
      <c r="AX7357" s="7"/>
      <c r="AY7357" s="7"/>
      <c r="AZ7357" s="7"/>
      <c r="BA7357" s="7"/>
      <c r="BI7357" s="7"/>
    </row>
    <row r="7358" spans="10:61" x14ac:dyDescent="0.2">
      <c r="J7358" s="7"/>
      <c r="K7358" s="7"/>
      <c r="L7358" s="7"/>
      <c r="M7358" s="7"/>
      <c r="N7358" s="7"/>
      <c r="W7358" s="7"/>
      <c r="X7358" s="7"/>
      <c r="Y7358" s="7"/>
      <c r="Z7358" s="7"/>
      <c r="AA7358" s="7"/>
      <c r="AB7358" s="7"/>
      <c r="AC7358" s="7"/>
      <c r="AD7358" s="7"/>
      <c r="AE7358" s="7"/>
      <c r="AF7358" s="7"/>
      <c r="AG7358" s="7"/>
      <c r="AH7358" s="7"/>
      <c r="AI7358" s="7"/>
      <c r="AJ7358" s="7"/>
      <c r="AK7358" s="7"/>
      <c r="AL7358" s="7"/>
      <c r="AR7358" s="7"/>
      <c r="AT7358" s="7"/>
      <c r="AV7358" s="7"/>
      <c r="AW7358" s="7"/>
      <c r="AX7358" s="7"/>
      <c r="AY7358" s="7"/>
      <c r="AZ7358" s="7"/>
      <c r="BA7358" s="7"/>
      <c r="BI7358" s="7"/>
    </row>
    <row r="7359" spans="10:61" x14ac:dyDescent="0.2">
      <c r="J7359" s="7"/>
      <c r="K7359" s="7"/>
      <c r="L7359" s="7"/>
      <c r="M7359" s="7"/>
      <c r="N7359" s="7"/>
      <c r="W7359" s="7"/>
      <c r="X7359" s="7"/>
      <c r="Y7359" s="7"/>
      <c r="Z7359" s="7"/>
      <c r="AA7359" s="7"/>
      <c r="AB7359" s="7"/>
      <c r="AC7359" s="7"/>
      <c r="AD7359" s="7"/>
      <c r="AE7359" s="7"/>
      <c r="AF7359" s="7"/>
      <c r="AG7359" s="7"/>
      <c r="AH7359" s="7"/>
      <c r="AI7359" s="7"/>
      <c r="AJ7359" s="7"/>
      <c r="AK7359" s="7"/>
      <c r="AL7359" s="7"/>
      <c r="AR7359" s="7"/>
      <c r="AT7359" s="7"/>
      <c r="AV7359" s="7"/>
      <c r="AW7359" s="7"/>
      <c r="AX7359" s="7"/>
      <c r="AY7359" s="7"/>
      <c r="AZ7359" s="7"/>
      <c r="BA7359" s="7"/>
      <c r="BI7359" s="7"/>
    </row>
    <row r="7360" spans="10:61" x14ac:dyDescent="0.2">
      <c r="J7360" s="7"/>
      <c r="K7360" s="7"/>
      <c r="L7360" s="7"/>
      <c r="M7360" s="7"/>
      <c r="N7360" s="7"/>
      <c r="W7360" s="7"/>
      <c r="X7360" s="7"/>
      <c r="Y7360" s="7"/>
      <c r="Z7360" s="7"/>
      <c r="AA7360" s="7"/>
      <c r="AB7360" s="7"/>
      <c r="AC7360" s="7"/>
      <c r="AD7360" s="7"/>
      <c r="AE7360" s="7"/>
      <c r="AF7360" s="7"/>
      <c r="AG7360" s="7"/>
      <c r="AH7360" s="7"/>
      <c r="AI7360" s="7"/>
      <c r="AJ7360" s="7"/>
      <c r="AK7360" s="7"/>
      <c r="AL7360" s="7"/>
      <c r="AR7360" s="7"/>
      <c r="AT7360" s="7"/>
      <c r="AV7360" s="7"/>
      <c r="AW7360" s="7"/>
      <c r="AX7360" s="7"/>
      <c r="AY7360" s="7"/>
      <c r="AZ7360" s="7"/>
      <c r="BA7360" s="7"/>
      <c r="BI7360" s="7"/>
    </row>
    <row r="7361" spans="10:61" x14ac:dyDescent="0.2">
      <c r="J7361" s="7"/>
      <c r="K7361" s="7"/>
      <c r="L7361" s="7"/>
      <c r="M7361" s="7"/>
      <c r="N7361" s="7"/>
      <c r="W7361" s="7"/>
      <c r="X7361" s="7"/>
      <c r="Y7361" s="7"/>
      <c r="Z7361" s="7"/>
      <c r="AA7361" s="7"/>
      <c r="AB7361" s="7"/>
      <c r="AC7361" s="7"/>
      <c r="AD7361" s="7"/>
      <c r="AE7361" s="7"/>
      <c r="AF7361" s="7"/>
      <c r="AG7361" s="7"/>
      <c r="AH7361" s="7"/>
      <c r="AI7361" s="7"/>
      <c r="AJ7361" s="7"/>
      <c r="AK7361" s="7"/>
      <c r="AL7361" s="7"/>
      <c r="AR7361" s="7"/>
      <c r="AT7361" s="7"/>
      <c r="AV7361" s="7"/>
      <c r="AW7361" s="7"/>
      <c r="AX7361" s="7"/>
      <c r="AY7361" s="7"/>
      <c r="AZ7361" s="7"/>
      <c r="BA7361" s="7"/>
      <c r="BI7361" s="7"/>
    </row>
    <row r="7362" spans="10:61" x14ac:dyDescent="0.2">
      <c r="J7362" s="7"/>
      <c r="K7362" s="7"/>
      <c r="L7362" s="7"/>
      <c r="M7362" s="7"/>
      <c r="N7362" s="7"/>
      <c r="W7362" s="7"/>
      <c r="X7362" s="7"/>
      <c r="Y7362" s="7"/>
      <c r="Z7362" s="7"/>
      <c r="AA7362" s="7"/>
      <c r="AB7362" s="7"/>
      <c r="AC7362" s="7"/>
      <c r="AD7362" s="7"/>
      <c r="AE7362" s="7"/>
      <c r="AF7362" s="7"/>
      <c r="AG7362" s="7"/>
      <c r="AH7362" s="7"/>
      <c r="AI7362" s="7"/>
      <c r="AJ7362" s="7"/>
      <c r="AK7362" s="7"/>
      <c r="AL7362" s="7"/>
      <c r="AR7362" s="7"/>
      <c r="AT7362" s="7"/>
      <c r="AV7362" s="7"/>
      <c r="AW7362" s="7"/>
      <c r="AX7362" s="7"/>
      <c r="AY7362" s="7"/>
      <c r="AZ7362" s="7"/>
      <c r="BA7362" s="7"/>
      <c r="BI7362" s="7"/>
    </row>
    <row r="7363" spans="10:61" x14ac:dyDescent="0.2">
      <c r="J7363" s="7"/>
      <c r="K7363" s="7"/>
      <c r="L7363" s="7"/>
      <c r="M7363" s="7"/>
      <c r="N7363" s="7"/>
      <c r="W7363" s="7"/>
      <c r="X7363" s="7"/>
      <c r="Y7363" s="7"/>
      <c r="Z7363" s="7"/>
      <c r="AA7363" s="7"/>
      <c r="AB7363" s="7"/>
      <c r="AC7363" s="7"/>
      <c r="AD7363" s="7"/>
      <c r="AE7363" s="7"/>
      <c r="AF7363" s="7"/>
      <c r="AG7363" s="7"/>
      <c r="AH7363" s="7"/>
      <c r="AI7363" s="7"/>
      <c r="AJ7363" s="7"/>
      <c r="AK7363" s="7"/>
      <c r="AL7363" s="7"/>
      <c r="AR7363" s="7"/>
      <c r="AT7363" s="7"/>
      <c r="AV7363" s="7"/>
      <c r="AW7363" s="7"/>
      <c r="AX7363" s="7"/>
      <c r="AY7363" s="7"/>
      <c r="AZ7363" s="7"/>
      <c r="BA7363" s="7"/>
      <c r="BI7363" s="7"/>
    </row>
    <row r="7364" spans="10:61" x14ac:dyDescent="0.2">
      <c r="J7364" s="7"/>
      <c r="K7364" s="7"/>
      <c r="L7364" s="7"/>
      <c r="M7364" s="7"/>
      <c r="N7364" s="7"/>
      <c r="W7364" s="7"/>
      <c r="X7364" s="7"/>
      <c r="Y7364" s="7"/>
      <c r="Z7364" s="7"/>
      <c r="AA7364" s="7"/>
      <c r="AB7364" s="7"/>
      <c r="AC7364" s="7"/>
      <c r="AD7364" s="7"/>
      <c r="AE7364" s="7"/>
      <c r="AF7364" s="7"/>
      <c r="AG7364" s="7"/>
      <c r="AH7364" s="7"/>
      <c r="AI7364" s="7"/>
      <c r="AJ7364" s="7"/>
      <c r="AK7364" s="7"/>
      <c r="AL7364" s="7"/>
      <c r="AR7364" s="7"/>
      <c r="AT7364" s="7"/>
      <c r="AV7364" s="7"/>
      <c r="AW7364" s="7"/>
      <c r="AX7364" s="7"/>
      <c r="AY7364" s="7"/>
      <c r="AZ7364" s="7"/>
      <c r="BA7364" s="7"/>
      <c r="BI7364" s="7"/>
    </row>
    <row r="7365" spans="10:61" x14ac:dyDescent="0.2">
      <c r="J7365" s="7"/>
      <c r="K7365" s="7"/>
      <c r="L7365" s="7"/>
      <c r="M7365" s="7"/>
      <c r="N7365" s="7"/>
      <c r="W7365" s="7"/>
      <c r="X7365" s="7"/>
      <c r="Y7365" s="7"/>
      <c r="Z7365" s="7"/>
      <c r="AA7365" s="7"/>
      <c r="AB7365" s="7"/>
      <c r="AC7365" s="7"/>
      <c r="AD7365" s="7"/>
      <c r="AE7365" s="7"/>
      <c r="AF7365" s="7"/>
      <c r="AG7365" s="7"/>
      <c r="AH7365" s="7"/>
      <c r="AI7365" s="7"/>
      <c r="AJ7365" s="7"/>
      <c r="AK7365" s="7"/>
      <c r="AL7365" s="7"/>
      <c r="AR7365" s="7"/>
      <c r="AT7365" s="7"/>
      <c r="AV7365" s="7"/>
      <c r="AW7365" s="7"/>
      <c r="AX7365" s="7"/>
      <c r="AY7365" s="7"/>
      <c r="AZ7365" s="7"/>
      <c r="BA7365" s="7"/>
      <c r="BI7365" s="7"/>
    </row>
    <row r="7366" spans="10:61" x14ac:dyDescent="0.2">
      <c r="J7366" s="7"/>
      <c r="K7366" s="7"/>
      <c r="L7366" s="7"/>
      <c r="M7366" s="7"/>
      <c r="N7366" s="7"/>
      <c r="W7366" s="7"/>
      <c r="X7366" s="7"/>
      <c r="Y7366" s="7"/>
      <c r="Z7366" s="7"/>
      <c r="AA7366" s="7"/>
      <c r="AB7366" s="7"/>
      <c r="AC7366" s="7"/>
      <c r="AD7366" s="7"/>
      <c r="AE7366" s="7"/>
      <c r="AF7366" s="7"/>
      <c r="AG7366" s="7"/>
      <c r="AH7366" s="7"/>
      <c r="AI7366" s="7"/>
      <c r="AJ7366" s="7"/>
      <c r="AK7366" s="7"/>
      <c r="AL7366" s="7"/>
      <c r="AR7366" s="7"/>
      <c r="AT7366" s="7"/>
      <c r="AV7366" s="7"/>
      <c r="AW7366" s="7"/>
      <c r="AX7366" s="7"/>
      <c r="AY7366" s="7"/>
      <c r="AZ7366" s="7"/>
      <c r="BA7366" s="7"/>
      <c r="BI7366" s="7"/>
    </row>
    <row r="7367" spans="10:61" x14ac:dyDescent="0.2">
      <c r="J7367" s="7"/>
      <c r="K7367" s="7"/>
      <c r="L7367" s="7"/>
      <c r="M7367" s="7"/>
      <c r="N7367" s="7"/>
      <c r="W7367" s="7"/>
      <c r="X7367" s="7"/>
      <c r="Y7367" s="7"/>
      <c r="Z7367" s="7"/>
      <c r="AA7367" s="7"/>
      <c r="AB7367" s="7"/>
      <c r="AC7367" s="7"/>
      <c r="AD7367" s="7"/>
      <c r="AE7367" s="7"/>
      <c r="AF7367" s="7"/>
      <c r="AG7367" s="7"/>
      <c r="AH7367" s="7"/>
      <c r="AI7367" s="7"/>
      <c r="AJ7367" s="7"/>
      <c r="AK7367" s="7"/>
      <c r="AL7367" s="7"/>
      <c r="AR7367" s="7"/>
      <c r="AT7367" s="7"/>
      <c r="AV7367" s="7"/>
      <c r="AW7367" s="7"/>
      <c r="AX7367" s="7"/>
      <c r="AY7367" s="7"/>
      <c r="AZ7367" s="7"/>
      <c r="BA7367" s="7"/>
      <c r="BI7367" s="7"/>
    </row>
    <row r="7368" spans="10:61" x14ac:dyDescent="0.2">
      <c r="J7368" s="7"/>
      <c r="K7368" s="7"/>
      <c r="L7368" s="7"/>
      <c r="M7368" s="7"/>
      <c r="N7368" s="7"/>
      <c r="W7368" s="7"/>
      <c r="X7368" s="7"/>
      <c r="Y7368" s="7"/>
      <c r="Z7368" s="7"/>
      <c r="AA7368" s="7"/>
      <c r="AB7368" s="7"/>
      <c r="AC7368" s="7"/>
      <c r="AD7368" s="7"/>
      <c r="AE7368" s="7"/>
      <c r="AF7368" s="7"/>
      <c r="AG7368" s="7"/>
      <c r="AH7368" s="7"/>
      <c r="AI7368" s="7"/>
      <c r="AJ7368" s="7"/>
      <c r="AK7368" s="7"/>
      <c r="AL7368" s="7"/>
      <c r="AR7368" s="7"/>
      <c r="AT7368" s="7"/>
      <c r="AV7368" s="7"/>
      <c r="AW7368" s="7"/>
      <c r="AX7368" s="7"/>
      <c r="AY7368" s="7"/>
      <c r="AZ7368" s="7"/>
      <c r="BA7368" s="7"/>
      <c r="BI7368" s="7"/>
    </row>
    <row r="7369" spans="10:61" x14ac:dyDescent="0.2">
      <c r="J7369" s="7"/>
      <c r="K7369" s="7"/>
      <c r="L7369" s="7"/>
      <c r="M7369" s="7"/>
      <c r="N7369" s="7"/>
      <c r="W7369" s="7"/>
      <c r="X7369" s="7"/>
      <c r="Y7369" s="7"/>
      <c r="Z7369" s="7"/>
      <c r="AA7369" s="7"/>
      <c r="AB7369" s="7"/>
      <c r="AC7369" s="7"/>
      <c r="AD7369" s="7"/>
      <c r="AE7369" s="7"/>
      <c r="AF7369" s="7"/>
      <c r="AG7369" s="7"/>
      <c r="AH7369" s="7"/>
      <c r="AI7369" s="7"/>
      <c r="AJ7369" s="7"/>
      <c r="AK7369" s="7"/>
      <c r="AL7369" s="7"/>
      <c r="AR7369" s="7"/>
      <c r="AT7369" s="7"/>
      <c r="AV7369" s="7"/>
      <c r="AW7369" s="7"/>
      <c r="AX7369" s="7"/>
      <c r="AY7369" s="7"/>
      <c r="AZ7369" s="7"/>
      <c r="BA7369" s="7"/>
      <c r="BI7369" s="7"/>
    </row>
    <row r="7370" spans="10:61" x14ac:dyDescent="0.2">
      <c r="J7370" s="7"/>
      <c r="K7370" s="7"/>
      <c r="L7370" s="7"/>
      <c r="M7370" s="7"/>
      <c r="N7370" s="7"/>
      <c r="W7370" s="7"/>
      <c r="X7370" s="7"/>
      <c r="Y7370" s="7"/>
      <c r="Z7370" s="7"/>
      <c r="AA7370" s="7"/>
      <c r="AB7370" s="7"/>
      <c r="AC7370" s="7"/>
      <c r="AD7370" s="7"/>
      <c r="AE7370" s="7"/>
      <c r="AF7370" s="7"/>
      <c r="AG7370" s="7"/>
      <c r="AH7370" s="7"/>
      <c r="AI7370" s="7"/>
      <c r="AJ7370" s="7"/>
      <c r="AK7370" s="7"/>
      <c r="AL7370" s="7"/>
      <c r="AR7370" s="7"/>
      <c r="AT7370" s="7"/>
      <c r="AV7370" s="7"/>
      <c r="AW7370" s="7"/>
      <c r="AX7370" s="7"/>
      <c r="AY7370" s="7"/>
      <c r="AZ7370" s="7"/>
      <c r="BA7370" s="7"/>
      <c r="BI7370" s="7"/>
    </row>
    <row r="7371" spans="10:61" x14ac:dyDescent="0.2">
      <c r="J7371" s="7"/>
      <c r="K7371" s="7"/>
      <c r="L7371" s="7"/>
      <c r="M7371" s="7"/>
      <c r="N7371" s="7"/>
      <c r="W7371" s="7"/>
      <c r="X7371" s="7"/>
      <c r="Y7371" s="7"/>
      <c r="Z7371" s="7"/>
      <c r="AA7371" s="7"/>
      <c r="AB7371" s="7"/>
      <c r="AC7371" s="7"/>
      <c r="AD7371" s="7"/>
      <c r="AE7371" s="7"/>
      <c r="AF7371" s="7"/>
      <c r="AG7371" s="7"/>
      <c r="AH7371" s="7"/>
      <c r="AI7371" s="7"/>
      <c r="AJ7371" s="7"/>
      <c r="AK7371" s="7"/>
      <c r="AL7371" s="7"/>
      <c r="AR7371" s="7"/>
      <c r="AT7371" s="7"/>
      <c r="AV7371" s="7"/>
      <c r="AW7371" s="7"/>
      <c r="AX7371" s="7"/>
      <c r="AY7371" s="7"/>
      <c r="AZ7371" s="7"/>
      <c r="BA7371" s="7"/>
      <c r="BI7371" s="7"/>
    </row>
    <row r="7372" spans="10:61" x14ac:dyDescent="0.2">
      <c r="J7372" s="7"/>
      <c r="K7372" s="7"/>
      <c r="L7372" s="7"/>
      <c r="M7372" s="7"/>
      <c r="N7372" s="7"/>
      <c r="W7372" s="7"/>
      <c r="X7372" s="7"/>
      <c r="Y7372" s="7"/>
      <c r="Z7372" s="7"/>
      <c r="AA7372" s="7"/>
      <c r="AB7372" s="7"/>
      <c r="AC7372" s="7"/>
      <c r="AD7372" s="7"/>
      <c r="AE7372" s="7"/>
      <c r="AF7372" s="7"/>
      <c r="AG7372" s="7"/>
      <c r="AH7372" s="7"/>
      <c r="AI7372" s="7"/>
      <c r="AJ7372" s="7"/>
      <c r="AK7372" s="7"/>
      <c r="AL7372" s="7"/>
      <c r="AR7372" s="7"/>
      <c r="AT7372" s="7"/>
      <c r="AV7372" s="7"/>
      <c r="AW7372" s="7"/>
      <c r="AX7372" s="7"/>
      <c r="AY7372" s="7"/>
      <c r="AZ7372" s="7"/>
      <c r="BA7372" s="7"/>
      <c r="BI7372" s="7"/>
    </row>
    <row r="7373" spans="10:61" x14ac:dyDescent="0.2">
      <c r="J7373" s="7"/>
      <c r="K7373" s="7"/>
      <c r="L7373" s="7"/>
      <c r="M7373" s="7"/>
      <c r="N7373" s="7"/>
      <c r="W7373" s="7"/>
      <c r="X7373" s="7"/>
      <c r="Y7373" s="7"/>
      <c r="Z7373" s="7"/>
      <c r="AA7373" s="7"/>
      <c r="AB7373" s="7"/>
      <c r="AC7373" s="7"/>
      <c r="AD7373" s="7"/>
      <c r="AE7373" s="7"/>
      <c r="AF7373" s="7"/>
      <c r="AG7373" s="7"/>
      <c r="AH7373" s="7"/>
      <c r="AI7373" s="7"/>
      <c r="AJ7373" s="7"/>
      <c r="AK7373" s="7"/>
      <c r="AL7373" s="7"/>
      <c r="AR7373" s="7"/>
      <c r="AT7373" s="7"/>
      <c r="AV7373" s="7"/>
      <c r="AW7373" s="7"/>
      <c r="AX7373" s="7"/>
      <c r="AY7373" s="7"/>
      <c r="AZ7373" s="7"/>
      <c r="BA7373" s="7"/>
      <c r="BI7373" s="7"/>
    </row>
    <row r="7374" spans="10:61" x14ac:dyDescent="0.2">
      <c r="J7374" s="7"/>
      <c r="K7374" s="7"/>
      <c r="L7374" s="7"/>
      <c r="M7374" s="7"/>
      <c r="N7374" s="7"/>
      <c r="W7374" s="7"/>
      <c r="X7374" s="7"/>
      <c r="Y7374" s="7"/>
      <c r="Z7374" s="7"/>
      <c r="AA7374" s="7"/>
      <c r="AB7374" s="7"/>
      <c r="AC7374" s="7"/>
      <c r="AD7374" s="7"/>
      <c r="AE7374" s="7"/>
      <c r="AF7374" s="7"/>
      <c r="AG7374" s="7"/>
      <c r="AH7374" s="7"/>
      <c r="AI7374" s="7"/>
      <c r="AJ7374" s="7"/>
      <c r="AK7374" s="7"/>
      <c r="AL7374" s="7"/>
      <c r="AR7374" s="7"/>
      <c r="AT7374" s="7"/>
      <c r="AV7374" s="7"/>
      <c r="AW7374" s="7"/>
      <c r="AX7374" s="7"/>
      <c r="AY7374" s="7"/>
      <c r="AZ7374" s="7"/>
      <c r="BA7374" s="7"/>
      <c r="BI7374" s="7"/>
    </row>
    <row r="7375" spans="10:61" x14ac:dyDescent="0.2">
      <c r="J7375" s="7"/>
      <c r="K7375" s="7"/>
      <c r="L7375" s="7"/>
      <c r="M7375" s="7"/>
      <c r="N7375" s="7"/>
      <c r="W7375" s="7"/>
      <c r="X7375" s="7"/>
      <c r="Y7375" s="7"/>
      <c r="Z7375" s="7"/>
      <c r="AA7375" s="7"/>
      <c r="AB7375" s="7"/>
      <c r="AC7375" s="7"/>
      <c r="AD7375" s="7"/>
      <c r="AE7375" s="7"/>
      <c r="AF7375" s="7"/>
      <c r="AG7375" s="7"/>
      <c r="AH7375" s="7"/>
      <c r="AI7375" s="7"/>
      <c r="AJ7375" s="7"/>
      <c r="AK7375" s="7"/>
      <c r="AL7375" s="7"/>
      <c r="AR7375" s="7"/>
      <c r="AT7375" s="7"/>
      <c r="AV7375" s="7"/>
      <c r="AW7375" s="7"/>
      <c r="AX7375" s="7"/>
      <c r="AY7375" s="7"/>
      <c r="AZ7375" s="7"/>
      <c r="BA7375" s="7"/>
      <c r="BI7375" s="7"/>
    </row>
    <row r="7376" spans="10:61" x14ac:dyDescent="0.2">
      <c r="J7376" s="7"/>
      <c r="K7376" s="7"/>
      <c r="L7376" s="7"/>
      <c r="M7376" s="7"/>
      <c r="N7376" s="7"/>
      <c r="W7376" s="7"/>
      <c r="X7376" s="7"/>
      <c r="Y7376" s="7"/>
      <c r="Z7376" s="7"/>
      <c r="AA7376" s="7"/>
      <c r="AB7376" s="7"/>
      <c r="AC7376" s="7"/>
      <c r="AD7376" s="7"/>
      <c r="AE7376" s="7"/>
      <c r="AF7376" s="7"/>
      <c r="AG7376" s="7"/>
      <c r="AH7376" s="7"/>
      <c r="AI7376" s="7"/>
      <c r="AJ7376" s="7"/>
      <c r="AK7376" s="7"/>
      <c r="AL7376" s="7"/>
      <c r="AR7376" s="7"/>
      <c r="AT7376" s="7"/>
      <c r="AV7376" s="7"/>
      <c r="AW7376" s="7"/>
      <c r="AX7376" s="7"/>
      <c r="AY7376" s="7"/>
      <c r="AZ7376" s="7"/>
      <c r="BA7376" s="7"/>
      <c r="BI7376" s="7"/>
    </row>
    <row r="7377" spans="10:61" x14ac:dyDescent="0.2">
      <c r="J7377" s="7"/>
      <c r="K7377" s="7"/>
      <c r="L7377" s="7"/>
      <c r="M7377" s="7"/>
      <c r="N7377" s="7"/>
      <c r="W7377" s="7"/>
      <c r="X7377" s="7"/>
      <c r="Y7377" s="7"/>
      <c r="Z7377" s="7"/>
      <c r="AA7377" s="7"/>
      <c r="AB7377" s="7"/>
      <c r="AC7377" s="7"/>
      <c r="AD7377" s="7"/>
      <c r="AE7377" s="7"/>
      <c r="AF7377" s="7"/>
      <c r="AG7377" s="7"/>
      <c r="AH7377" s="7"/>
      <c r="AI7377" s="7"/>
      <c r="AJ7377" s="7"/>
      <c r="AK7377" s="7"/>
      <c r="AL7377" s="7"/>
      <c r="AR7377" s="7"/>
      <c r="AT7377" s="7"/>
      <c r="AV7377" s="7"/>
      <c r="AW7377" s="7"/>
      <c r="AX7377" s="7"/>
      <c r="AY7377" s="7"/>
      <c r="AZ7377" s="7"/>
      <c r="BA7377" s="7"/>
      <c r="BI7377" s="7"/>
    </row>
    <row r="7378" spans="10:61" x14ac:dyDescent="0.2">
      <c r="J7378" s="7"/>
      <c r="K7378" s="7"/>
      <c r="L7378" s="7"/>
      <c r="M7378" s="7"/>
      <c r="N7378" s="7"/>
      <c r="W7378" s="7"/>
      <c r="X7378" s="7"/>
      <c r="Y7378" s="7"/>
      <c r="Z7378" s="7"/>
      <c r="AA7378" s="7"/>
      <c r="AB7378" s="7"/>
      <c r="AC7378" s="7"/>
      <c r="AD7378" s="7"/>
      <c r="AE7378" s="7"/>
      <c r="AF7378" s="7"/>
      <c r="AG7378" s="7"/>
      <c r="AH7378" s="7"/>
      <c r="AI7378" s="7"/>
      <c r="AJ7378" s="7"/>
      <c r="AK7378" s="7"/>
      <c r="AL7378" s="7"/>
      <c r="AR7378" s="7"/>
      <c r="AT7378" s="7"/>
      <c r="AV7378" s="7"/>
      <c r="AW7378" s="7"/>
      <c r="AX7378" s="7"/>
      <c r="AY7378" s="7"/>
      <c r="AZ7378" s="7"/>
      <c r="BA7378" s="7"/>
      <c r="BI7378" s="7"/>
    </row>
    <row r="7379" spans="10:61" x14ac:dyDescent="0.2">
      <c r="J7379" s="7"/>
      <c r="K7379" s="7"/>
      <c r="L7379" s="7"/>
      <c r="M7379" s="7"/>
      <c r="N7379" s="7"/>
      <c r="W7379" s="7"/>
      <c r="X7379" s="7"/>
      <c r="Y7379" s="7"/>
      <c r="Z7379" s="7"/>
      <c r="AA7379" s="7"/>
      <c r="AB7379" s="7"/>
      <c r="AC7379" s="7"/>
      <c r="AD7379" s="7"/>
      <c r="AE7379" s="7"/>
      <c r="AF7379" s="7"/>
      <c r="AG7379" s="7"/>
      <c r="AH7379" s="7"/>
      <c r="AI7379" s="7"/>
      <c r="AJ7379" s="7"/>
      <c r="AK7379" s="7"/>
      <c r="AL7379" s="7"/>
      <c r="AR7379" s="7"/>
      <c r="AT7379" s="7"/>
      <c r="AV7379" s="7"/>
      <c r="AW7379" s="7"/>
      <c r="AX7379" s="7"/>
      <c r="AY7379" s="7"/>
      <c r="AZ7379" s="7"/>
      <c r="BA7379" s="7"/>
      <c r="BI7379" s="7"/>
    </row>
    <row r="7380" spans="10:61" x14ac:dyDescent="0.2">
      <c r="J7380" s="7"/>
      <c r="K7380" s="7"/>
      <c r="L7380" s="7"/>
      <c r="M7380" s="7"/>
      <c r="N7380" s="7"/>
      <c r="W7380" s="7"/>
      <c r="X7380" s="7"/>
      <c r="Y7380" s="7"/>
      <c r="Z7380" s="7"/>
      <c r="AA7380" s="7"/>
      <c r="AB7380" s="7"/>
      <c r="AC7380" s="7"/>
      <c r="AD7380" s="7"/>
      <c r="AE7380" s="7"/>
      <c r="AF7380" s="7"/>
      <c r="AG7380" s="7"/>
      <c r="AH7380" s="7"/>
      <c r="AI7380" s="7"/>
      <c r="AJ7380" s="7"/>
      <c r="AK7380" s="7"/>
      <c r="AL7380" s="7"/>
      <c r="AR7380" s="7"/>
      <c r="AT7380" s="7"/>
      <c r="AV7380" s="7"/>
      <c r="AW7380" s="7"/>
      <c r="AX7380" s="7"/>
      <c r="AY7380" s="7"/>
      <c r="AZ7380" s="7"/>
      <c r="BA7380" s="7"/>
      <c r="BI7380" s="7"/>
    </row>
    <row r="7381" spans="10:61" x14ac:dyDescent="0.2">
      <c r="J7381" s="7"/>
      <c r="K7381" s="7"/>
      <c r="L7381" s="7"/>
      <c r="M7381" s="7"/>
      <c r="N7381" s="7"/>
      <c r="W7381" s="7"/>
      <c r="X7381" s="7"/>
      <c r="Y7381" s="7"/>
      <c r="Z7381" s="7"/>
      <c r="AA7381" s="7"/>
      <c r="AB7381" s="7"/>
      <c r="AC7381" s="7"/>
      <c r="AD7381" s="7"/>
      <c r="AE7381" s="7"/>
      <c r="AF7381" s="7"/>
      <c r="AG7381" s="7"/>
      <c r="AH7381" s="7"/>
      <c r="AI7381" s="7"/>
      <c r="AJ7381" s="7"/>
      <c r="AK7381" s="7"/>
      <c r="AL7381" s="7"/>
      <c r="AR7381" s="7"/>
      <c r="AT7381" s="7"/>
      <c r="AV7381" s="7"/>
      <c r="AW7381" s="7"/>
      <c r="AX7381" s="7"/>
      <c r="AY7381" s="7"/>
      <c r="AZ7381" s="7"/>
      <c r="BA7381" s="7"/>
      <c r="BI7381" s="7"/>
    </row>
    <row r="7382" spans="10:61" x14ac:dyDescent="0.2">
      <c r="J7382" s="7"/>
      <c r="K7382" s="7"/>
      <c r="L7382" s="7"/>
      <c r="M7382" s="7"/>
      <c r="N7382" s="7"/>
      <c r="W7382" s="7"/>
      <c r="X7382" s="7"/>
      <c r="Y7382" s="7"/>
      <c r="Z7382" s="7"/>
      <c r="AA7382" s="7"/>
      <c r="AB7382" s="7"/>
      <c r="AC7382" s="7"/>
      <c r="AD7382" s="7"/>
      <c r="AE7382" s="7"/>
      <c r="AF7382" s="7"/>
      <c r="AG7382" s="7"/>
      <c r="AH7382" s="7"/>
      <c r="AI7382" s="7"/>
      <c r="AJ7382" s="7"/>
      <c r="AK7382" s="7"/>
      <c r="AL7382" s="7"/>
      <c r="AR7382" s="7"/>
      <c r="AT7382" s="7"/>
      <c r="AV7382" s="7"/>
      <c r="AW7382" s="7"/>
      <c r="AX7382" s="7"/>
      <c r="AY7382" s="7"/>
      <c r="AZ7382" s="7"/>
      <c r="BA7382" s="7"/>
      <c r="BI7382" s="7"/>
    </row>
    <row r="7383" spans="10:61" x14ac:dyDescent="0.2">
      <c r="J7383" s="7"/>
      <c r="K7383" s="7"/>
      <c r="L7383" s="7"/>
      <c r="M7383" s="7"/>
      <c r="N7383" s="7"/>
      <c r="W7383" s="7"/>
      <c r="X7383" s="7"/>
      <c r="Y7383" s="7"/>
      <c r="Z7383" s="7"/>
      <c r="AA7383" s="7"/>
      <c r="AB7383" s="7"/>
      <c r="AC7383" s="7"/>
      <c r="AD7383" s="7"/>
      <c r="AE7383" s="7"/>
      <c r="AF7383" s="7"/>
      <c r="AG7383" s="7"/>
      <c r="AH7383" s="7"/>
      <c r="AI7383" s="7"/>
      <c r="AJ7383" s="7"/>
      <c r="AK7383" s="7"/>
      <c r="AL7383" s="7"/>
      <c r="AR7383" s="7"/>
      <c r="AT7383" s="7"/>
      <c r="AV7383" s="7"/>
      <c r="AW7383" s="7"/>
      <c r="AX7383" s="7"/>
      <c r="AY7383" s="7"/>
      <c r="AZ7383" s="7"/>
      <c r="BA7383" s="7"/>
      <c r="BI7383" s="7"/>
    </row>
    <row r="7384" spans="10:61" x14ac:dyDescent="0.2">
      <c r="J7384" s="7"/>
      <c r="K7384" s="7"/>
      <c r="L7384" s="7"/>
      <c r="M7384" s="7"/>
      <c r="N7384" s="7"/>
      <c r="W7384" s="7"/>
      <c r="X7384" s="7"/>
      <c r="Y7384" s="7"/>
      <c r="Z7384" s="7"/>
      <c r="AA7384" s="7"/>
      <c r="AB7384" s="7"/>
      <c r="AC7384" s="7"/>
      <c r="AD7384" s="7"/>
      <c r="AE7384" s="7"/>
      <c r="AF7384" s="7"/>
      <c r="AG7384" s="7"/>
      <c r="AH7384" s="7"/>
      <c r="AI7384" s="7"/>
      <c r="AJ7384" s="7"/>
      <c r="AK7384" s="7"/>
      <c r="AL7384" s="7"/>
      <c r="AR7384" s="7"/>
      <c r="AT7384" s="7"/>
      <c r="AV7384" s="7"/>
      <c r="AW7384" s="7"/>
      <c r="AX7384" s="7"/>
      <c r="AY7384" s="7"/>
      <c r="AZ7384" s="7"/>
      <c r="BA7384" s="7"/>
      <c r="BI7384" s="7"/>
    </row>
    <row r="7385" spans="10:61" x14ac:dyDescent="0.2">
      <c r="J7385" s="7"/>
      <c r="K7385" s="7"/>
      <c r="L7385" s="7"/>
      <c r="M7385" s="7"/>
      <c r="N7385" s="7"/>
      <c r="W7385" s="7"/>
      <c r="X7385" s="7"/>
      <c r="Y7385" s="7"/>
      <c r="Z7385" s="7"/>
      <c r="AA7385" s="7"/>
      <c r="AB7385" s="7"/>
      <c r="AC7385" s="7"/>
      <c r="AD7385" s="7"/>
      <c r="AE7385" s="7"/>
      <c r="AF7385" s="7"/>
      <c r="AG7385" s="7"/>
      <c r="AH7385" s="7"/>
      <c r="AI7385" s="7"/>
      <c r="AJ7385" s="7"/>
      <c r="AK7385" s="7"/>
      <c r="AL7385" s="7"/>
      <c r="AR7385" s="7"/>
      <c r="AT7385" s="7"/>
      <c r="AV7385" s="7"/>
      <c r="AW7385" s="7"/>
      <c r="AX7385" s="7"/>
      <c r="AY7385" s="7"/>
      <c r="AZ7385" s="7"/>
      <c r="BA7385" s="7"/>
      <c r="BI7385" s="7"/>
    </row>
    <row r="7386" spans="10:61" x14ac:dyDescent="0.2">
      <c r="J7386" s="7"/>
      <c r="K7386" s="7"/>
      <c r="L7386" s="7"/>
      <c r="M7386" s="7"/>
      <c r="N7386" s="7"/>
      <c r="W7386" s="7"/>
      <c r="X7386" s="7"/>
      <c r="Y7386" s="7"/>
      <c r="Z7386" s="7"/>
      <c r="AA7386" s="7"/>
      <c r="AB7386" s="7"/>
      <c r="AC7386" s="7"/>
      <c r="AD7386" s="7"/>
      <c r="AE7386" s="7"/>
      <c r="AF7386" s="7"/>
      <c r="AG7386" s="7"/>
      <c r="AH7386" s="7"/>
      <c r="AI7386" s="7"/>
      <c r="AJ7386" s="7"/>
      <c r="AK7386" s="7"/>
      <c r="AL7386" s="7"/>
      <c r="AR7386" s="7"/>
      <c r="AT7386" s="7"/>
      <c r="AV7386" s="7"/>
      <c r="AW7386" s="7"/>
      <c r="AX7386" s="7"/>
      <c r="AY7386" s="7"/>
      <c r="AZ7386" s="7"/>
      <c r="BA7386" s="7"/>
      <c r="BI7386" s="7"/>
    </row>
    <row r="7387" spans="10:61" x14ac:dyDescent="0.2">
      <c r="J7387" s="7"/>
      <c r="K7387" s="7"/>
      <c r="L7387" s="7"/>
      <c r="M7387" s="7"/>
      <c r="N7387" s="7"/>
      <c r="W7387" s="7"/>
      <c r="X7387" s="7"/>
      <c r="Y7387" s="7"/>
      <c r="Z7387" s="7"/>
      <c r="AA7387" s="7"/>
      <c r="AB7387" s="7"/>
      <c r="AC7387" s="7"/>
      <c r="AD7387" s="7"/>
      <c r="AE7387" s="7"/>
      <c r="AF7387" s="7"/>
      <c r="AG7387" s="7"/>
      <c r="AH7387" s="7"/>
      <c r="AI7387" s="7"/>
      <c r="AJ7387" s="7"/>
      <c r="AK7387" s="7"/>
      <c r="AL7387" s="7"/>
      <c r="AR7387" s="7"/>
      <c r="AT7387" s="7"/>
      <c r="AV7387" s="7"/>
      <c r="AW7387" s="7"/>
      <c r="AX7387" s="7"/>
      <c r="AY7387" s="7"/>
      <c r="AZ7387" s="7"/>
      <c r="BA7387" s="7"/>
      <c r="BI7387" s="7"/>
    </row>
    <row r="7388" spans="10:61" x14ac:dyDescent="0.2">
      <c r="J7388" s="7"/>
      <c r="K7388" s="7"/>
      <c r="L7388" s="7"/>
      <c r="M7388" s="7"/>
      <c r="N7388" s="7"/>
      <c r="W7388" s="7"/>
      <c r="X7388" s="7"/>
      <c r="Y7388" s="7"/>
      <c r="Z7388" s="7"/>
      <c r="AA7388" s="7"/>
      <c r="AB7388" s="7"/>
      <c r="AC7388" s="7"/>
      <c r="AD7388" s="7"/>
      <c r="AE7388" s="7"/>
      <c r="AF7388" s="7"/>
      <c r="AG7388" s="7"/>
      <c r="AH7388" s="7"/>
      <c r="AI7388" s="7"/>
      <c r="AJ7388" s="7"/>
      <c r="AK7388" s="7"/>
      <c r="AL7388" s="7"/>
      <c r="AR7388" s="7"/>
      <c r="AT7388" s="7"/>
      <c r="AV7388" s="7"/>
      <c r="AW7388" s="7"/>
      <c r="AX7388" s="7"/>
      <c r="AY7388" s="7"/>
      <c r="AZ7388" s="7"/>
      <c r="BA7388" s="7"/>
      <c r="BI7388" s="7"/>
    </row>
    <row r="7389" spans="10:61" x14ac:dyDescent="0.2">
      <c r="J7389" s="7"/>
      <c r="K7389" s="7"/>
      <c r="L7389" s="7"/>
      <c r="M7389" s="7"/>
      <c r="N7389" s="7"/>
      <c r="W7389" s="7"/>
      <c r="X7389" s="7"/>
      <c r="Y7389" s="7"/>
      <c r="Z7389" s="7"/>
      <c r="AA7389" s="7"/>
      <c r="AB7389" s="7"/>
      <c r="AC7389" s="7"/>
      <c r="AD7389" s="7"/>
      <c r="AE7389" s="7"/>
      <c r="AF7389" s="7"/>
      <c r="AG7389" s="7"/>
      <c r="AH7389" s="7"/>
      <c r="AI7389" s="7"/>
      <c r="AJ7389" s="7"/>
      <c r="AK7389" s="7"/>
      <c r="AL7389" s="7"/>
      <c r="AR7389" s="7"/>
      <c r="AT7389" s="7"/>
      <c r="AV7389" s="7"/>
      <c r="AW7389" s="7"/>
      <c r="AX7389" s="7"/>
      <c r="AY7389" s="7"/>
      <c r="AZ7389" s="7"/>
      <c r="BA7389" s="7"/>
      <c r="BI7389" s="7"/>
    </row>
    <row r="7390" spans="10:61" x14ac:dyDescent="0.2">
      <c r="J7390" s="7"/>
      <c r="K7390" s="7"/>
      <c r="L7390" s="7"/>
      <c r="M7390" s="7"/>
      <c r="N7390" s="7"/>
      <c r="W7390" s="7"/>
      <c r="X7390" s="7"/>
      <c r="Y7390" s="7"/>
      <c r="Z7390" s="7"/>
      <c r="AA7390" s="7"/>
      <c r="AB7390" s="7"/>
      <c r="AC7390" s="7"/>
      <c r="AD7390" s="7"/>
      <c r="AE7390" s="7"/>
      <c r="AF7390" s="7"/>
      <c r="AG7390" s="7"/>
      <c r="AH7390" s="7"/>
      <c r="AI7390" s="7"/>
      <c r="AJ7390" s="7"/>
      <c r="AK7390" s="7"/>
      <c r="AL7390" s="7"/>
      <c r="AR7390" s="7"/>
      <c r="AT7390" s="7"/>
      <c r="AV7390" s="7"/>
      <c r="AW7390" s="7"/>
      <c r="AX7390" s="7"/>
      <c r="AY7390" s="7"/>
      <c r="AZ7390" s="7"/>
      <c r="BA7390" s="7"/>
      <c r="BI7390" s="7"/>
    </row>
    <row r="7391" spans="10:61" x14ac:dyDescent="0.2">
      <c r="J7391" s="7"/>
      <c r="K7391" s="7"/>
      <c r="L7391" s="7"/>
      <c r="M7391" s="7"/>
      <c r="N7391" s="7"/>
      <c r="W7391" s="7"/>
      <c r="X7391" s="7"/>
      <c r="Y7391" s="7"/>
      <c r="Z7391" s="7"/>
      <c r="AA7391" s="7"/>
      <c r="AB7391" s="7"/>
      <c r="AC7391" s="7"/>
      <c r="AD7391" s="7"/>
      <c r="AE7391" s="7"/>
      <c r="AF7391" s="7"/>
      <c r="AG7391" s="7"/>
      <c r="AH7391" s="7"/>
      <c r="AI7391" s="7"/>
      <c r="AJ7391" s="7"/>
      <c r="AK7391" s="7"/>
      <c r="AL7391" s="7"/>
      <c r="AR7391" s="7"/>
      <c r="AT7391" s="7"/>
      <c r="AV7391" s="7"/>
      <c r="AW7391" s="7"/>
      <c r="AX7391" s="7"/>
      <c r="AY7391" s="7"/>
      <c r="AZ7391" s="7"/>
      <c r="BA7391" s="7"/>
      <c r="BI7391" s="7"/>
    </row>
    <row r="7392" spans="10:61" x14ac:dyDescent="0.2">
      <c r="J7392" s="7"/>
      <c r="K7392" s="7"/>
      <c r="L7392" s="7"/>
      <c r="M7392" s="7"/>
      <c r="N7392" s="7"/>
      <c r="W7392" s="7"/>
      <c r="X7392" s="7"/>
      <c r="Y7392" s="7"/>
      <c r="Z7392" s="7"/>
      <c r="AA7392" s="7"/>
      <c r="AB7392" s="7"/>
      <c r="AC7392" s="7"/>
      <c r="AD7392" s="7"/>
      <c r="AE7392" s="7"/>
      <c r="AF7392" s="7"/>
      <c r="AG7392" s="7"/>
      <c r="AH7392" s="7"/>
      <c r="AI7392" s="7"/>
      <c r="AJ7392" s="7"/>
      <c r="AK7392" s="7"/>
      <c r="AL7392" s="7"/>
      <c r="AR7392" s="7"/>
      <c r="AT7392" s="7"/>
      <c r="AV7392" s="7"/>
      <c r="AW7392" s="7"/>
      <c r="AX7392" s="7"/>
      <c r="AY7392" s="7"/>
      <c r="AZ7392" s="7"/>
      <c r="BA7392" s="7"/>
      <c r="BI7392" s="7"/>
    </row>
    <row r="7393" spans="10:61" x14ac:dyDescent="0.2">
      <c r="J7393" s="7"/>
      <c r="K7393" s="7"/>
      <c r="L7393" s="7"/>
      <c r="M7393" s="7"/>
      <c r="N7393" s="7"/>
      <c r="W7393" s="7"/>
      <c r="X7393" s="7"/>
      <c r="Y7393" s="7"/>
      <c r="Z7393" s="7"/>
      <c r="AA7393" s="7"/>
      <c r="AB7393" s="7"/>
      <c r="AC7393" s="7"/>
      <c r="AD7393" s="7"/>
      <c r="AE7393" s="7"/>
      <c r="AF7393" s="7"/>
      <c r="AG7393" s="7"/>
      <c r="AH7393" s="7"/>
      <c r="AI7393" s="7"/>
      <c r="AJ7393" s="7"/>
      <c r="AK7393" s="7"/>
      <c r="AL7393" s="7"/>
      <c r="AR7393" s="7"/>
      <c r="AT7393" s="7"/>
      <c r="AV7393" s="7"/>
      <c r="AW7393" s="7"/>
      <c r="AX7393" s="7"/>
      <c r="AY7393" s="7"/>
      <c r="AZ7393" s="7"/>
      <c r="BA7393" s="7"/>
      <c r="BI7393" s="7"/>
    </row>
    <row r="7394" spans="10:61" x14ac:dyDescent="0.2">
      <c r="J7394" s="7"/>
      <c r="K7394" s="7"/>
      <c r="L7394" s="7"/>
      <c r="M7394" s="7"/>
      <c r="N7394" s="7"/>
      <c r="W7394" s="7"/>
      <c r="X7394" s="7"/>
      <c r="Y7394" s="7"/>
      <c r="Z7394" s="7"/>
      <c r="AA7394" s="7"/>
      <c r="AB7394" s="7"/>
      <c r="AC7394" s="7"/>
      <c r="AD7394" s="7"/>
      <c r="AE7394" s="7"/>
      <c r="AF7394" s="7"/>
      <c r="AG7394" s="7"/>
      <c r="AH7394" s="7"/>
      <c r="AI7394" s="7"/>
      <c r="AJ7394" s="7"/>
      <c r="AK7394" s="7"/>
      <c r="AL7394" s="7"/>
      <c r="AR7394" s="7"/>
      <c r="AT7394" s="7"/>
      <c r="AV7394" s="7"/>
      <c r="AW7394" s="7"/>
      <c r="AX7394" s="7"/>
      <c r="AY7394" s="7"/>
      <c r="AZ7394" s="7"/>
      <c r="BA7394" s="7"/>
      <c r="BI7394" s="7"/>
    </row>
    <row r="7395" spans="10:61" x14ac:dyDescent="0.2">
      <c r="J7395" s="7"/>
      <c r="K7395" s="7"/>
      <c r="L7395" s="7"/>
      <c r="M7395" s="7"/>
      <c r="N7395" s="7"/>
      <c r="W7395" s="7"/>
      <c r="X7395" s="7"/>
      <c r="Y7395" s="7"/>
      <c r="Z7395" s="7"/>
      <c r="AA7395" s="7"/>
      <c r="AB7395" s="7"/>
      <c r="AC7395" s="7"/>
      <c r="AD7395" s="7"/>
      <c r="AE7395" s="7"/>
      <c r="AF7395" s="7"/>
      <c r="AG7395" s="7"/>
      <c r="AH7395" s="7"/>
      <c r="AI7395" s="7"/>
      <c r="AJ7395" s="7"/>
      <c r="AK7395" s="7"/>
      <c r="AL7395" s="7"/>
      <c r="AR7395" s="7"/>
      <c r="AT7395" s="7"/>
      <c r="AV7395" s="7"/>
      <c r="AW7395" s="7"/>
      <c r="AX7395" s="7"/>
      <c r="AY7395" s="7"/>
      <c r="AZ7395" s="7"/>
      <c r="BA7395" s="7"/>
      <c r="BI7395" s="7"/>
    </row>
    <row r="7396" spans="10:61" x14ac:dyDescent="0.2">
      <c r="J7396" s="7"/>
      <c r="K7396" s="7"/>
      <c r="L7396" s="7"/>
      <c r="M7396" s="7"/>
      <c r="N7396" s="7"/>
      <c r="W7396" s="7"/>
      <c r="X7396" s="7"/>
      <c r="Y7396" s="7"/>
      <c r="Z7396" s="7"/>
      <c r="AA7396" s="7"/>
      <c r="AB7396" s="7"/>
      <c r="AC7396" s="7"/>
      <c r="AD7396" s="7"/>
      <c r="AE7396" s="7"/>
      <c r="AF7396" s="7"/>
      <c r="AG7396" s="7"/>
      <c r="AH7396" s="7"/>
      <c r="AI7396" s="7"/>
      <c r="AJ7396" s="7"/>
      <c r="AK7396" s="7"/>
      <c r="AL7396" s="7"/>
      <c r="AR7396" s="7"/>
      <c r="AT7396" s="7"/>
      <c r="AV7396" s="7"/>
      <c r="AW7396" s="7"/>
      <c r="AX7396" s="7"/>
      <c r="AY7396" s="7"/>
      <c r="AZ7396" s="7"/>
      <c r="BA7396" s="7"/>
      <c r="BI7396" s="7"/>
    </row>
    <row r="7397" spans="10:61" x14ac:dyDescent="0.2">
      <c r="J7397" s="7"/>
      <c r="K7397" s="7"/>
      <c r="L7397" s="7"/>
      <c r="M7397" s="7"/>
      <c r="N7397" s="7"/>
      <c r="W7397" s="7"/>
      <c r="X7397" s="7"/>
      <c r="Y7397" s="7"/>
      <c r="Z7397" s="7"/>
      <c r="AA7397" s="7"/>
      <c r="AB7397" s="7"/>
      <c r="AC7397" s="7"/>
      <c r="AD7397" s="7"/>
      <c r="AE7397" s="7"/>
      <c r="AF7397" s="7"/>
      <c r="AG7397" s="7"/>
      <c r="AH7397" s="7"/>
      <c r="AI7397" s="7"/>
      <c r="AJ7397" s="7"/>
      <c r="AK7397" s="7"/>
      <c r="AL7397" s="7"/>
      <c r="AR7397" s="7"/>
      <c r="AT7397" s="7"/>
      <c r="AV7397" s="7"/>
      <c r="AW7397" s="7"/>
      <c r="AX7397" s="7"/>
      <c r="AY7397" s="7"/>
      <c r="AZ7397" s="7"/>
      <c r="BA7397" s="7"/>
      <c r="BI7397" s="7"/>
    </row>
    <row r="7398" spans="10:61" x14ac:dyDescent="0.2">
      <c r="J7398" s="7"/>
      <c r="K7398" s="7"/>
      <c r="L7398" s="7"/>
      <c r="M7398" s="7"/>
      <c r="N7398" s="7"/>
      <c r="W7398" s="7"/>
      <c r="X7398" s="7"/>
      <c r="Y7398" s="7"/>
      <c r="Z7398" s="7"/>
      <c r="AA7398" s="7"/>
      <c r="AB7398" s="7"/>
      <c r="AC7398" s="7"/>
      <c r="AD7398" s="7"/>
      <c r="AE7398" s="7"/>
      <c r="AF7398" s="7"/>
      <c r="AG7398" s="7"/>
      <c r="AH7398" s="7"/>
      <c r="AI7398" s="7"/>
      <c r="AJ7398" s="7"/>
      <c r="AK7398" s="7"/>
      <c r="AL7398" s="7"/>
      <c r="AR7398" s="7"/>
      <c r="AT7398" s="7"/>
      <c r="AV7398" s="7"/>
      <c r="AW7398" s="7"/>
      <c r="AX7398" s="7"/>
      <c r="AY7398" s="7"/>
      <c r="AZ7398" s="7"/>
      <c r="BA7398" s="7"/>
      <c r="BI7398" s="7"/>
    </row>
    <row r="7399" spans="10:61" x14ac:dyDescent="0.2">
      <c r="J7399" s="7"/>
      <c r="K7399" s="7"/>
      <c r="L7399" s="7"/>
      <c r="M7399" s="7"/>
      <c r="N7399" s="7"/>
      <c r="W7399" s="7"/>
      <c r="X7399" s="7"/>
      <c r="Y7399" s="7"/>
      <c r="Z7399" s="7"/>
      <c r="AA7399" s="7"/>
      <c r="AB7399" s="7"/>
      <c r="AC7399" s="7"/>
      <c r="AD7399" s="7"/>
      <c r="AE7399" s="7"/>
      <c r="AF7399" s="7"/>
      <c r="AG7399" s="7"/>
      <c r="AH7399" s="7"/>
      <c r="AI7399" s="7"/>
      <c r="AJ7399" s="7"/>
      <c r="AK7399" s="7"/>
      <c r="AL7399" s="7"/>
      <c r="AR7399" s="7"/>
      <c r="AT7399" s="7"/>
      <c r="AV7399" s="7"/>
      <c r="AW7399" s="7"/>
      <c r="AX7399" s="7"/>
      <c r="AY7399" s="7"/>
      <c r="AZ7399" s="7"/>
      <c r="BA7399" s="7"/>
      <c r="BI7399" s="7"/>
    </row>
    <row r="7400" spans="10:61" x14ac:dyDescent="0.2">
      <c r="J7400" s="7"/>
      <c r="K7400" s="7"/>
      <c r="L7400" s="7"/>
      <c r="M7400" s="7"/>
      <c r="N7400" s="7"/>
      <c r="W7400" s="7"/>
      <c r="X7400" s="7"/>
      <c r="Y7400" s="7"/>
      <c r="Z7400" s="7"/>
      <c r="AA7400" s="7"/>
      <c r="AB7400" s="7"/>
      <c r="AC7400" s="7"/>
      <c r="AD7400" s="7"/>
      <c r="AE7400" s="7"/>
      <c r="AF7400" s="7"/>
      <c r="AG7400" s="7"/>
      <c r="AH7400" s="7"/>
      <c r="AI7400" s="7"/>
      <c r="AJ7400" s="7"/>
      <c r="AK7400" s="7"/>
      <c r="AL7400" s="7"/>
      <c r="AR7400" s="7"/>
      <c r="AT7400" s="7"/>
      <c r="AV7400" s="7"/>
      <c r="AW7400" s="7"/>
      <c r="AX7400" s="7"/>
      <c r="AY7400" s="7"/>
      <c r="AZ7400" s="7"/>
      <c r="BA7400" s="7"/>
      <c r="BI7400" s="7"/>
    </row>
    <row r="7401" spans="10:61" x14ac:dyDescent="0.2">
      <c r="J7401" s="7"/>
      <c r="K7401" s="7"/>
      <c r="L7401" s="7"/>
      <c r="M7401" s="7"/>
      <c r="N7401" s="7"/>
      <c r="W7401" s="7"/>
      <c r="X7401" s="7"/>
      <c r="Y7401" s="7"/>
      <c r="Z7401" s="7"/>
      <c r="AA7401" s="7"/>
      <c r="AB7401" s="7"/>
      <c r="AC7401" s="7"/>
      <c r="AD7401" s="7"/>
      <c r="AE7401" s="7"/>
      <c r="AF7401" s="7"/>
      <c r="AG7401" s="7"/>
      <c r="AH7401" s="7"/>
      <c r="AI7401" s="7"/>
      <c r="AJ7401" s="7"/>
      <c r="AK7401" s="7"/>
      <c r="AL7401" s="7"/>
      <c r="AR7401" s="7"/>
      <c r="AT7401" s="7"/>
      <c r="AV7401" s="7"/>
      <c r="AW7401" s="7"/>
      <c r="AX7401" s="7"/>
      <c r="AY7401" s="7"/>
      <c r="AZ7401" s="7"/>
      <c r="BA7401" s="7"/>
      <c r="BI7401" s="7"/>
    </row>
    <row r="7402" spans="10:61" x14ac:dyDescent="0.2">
      <c r="J7402" s="7"/>
      <c r="K7402" s="7"/>
      <c r="L7402" s="7"/>
      <c r="M7402" s="7"/>
      <c r="N7402" s="7"/>
      <c r="W7402" s="7"/>
      <c r="X7402" s="7"/>
      <c r="Y7402" s="7"/>
      <c r="Z7402" s="7"/>
      <c r="AA7402" s="7"/>
      <c r="AB7402" s="7"/>
      <c r="AC7402" s="7"/>
      <c r="AD7402" s="7"/>
      <c r="AE7402" s="7"/>
      <c r="AF7402" s="7"/>
      <c r="AG7402" s="7"/>
      <c r="AH7402" s="7"/>
      <c r="AI7402" s="7"/>
      <c r="AJ7402" s="7"/>
      <c r="AK7402" s="7"/>
      <c r="AL7402" s="7"/>
      <c r="AR7402" s="7"/>
      <c r="AT7402" s="7"/>
      <c r="AV7402" s="7"/>
      <c r="AW7402" s="7"/>
      <c r="AX7402" s="7"/>
      <c r="AY7402" s="7"/>
      <c r="AZ7402" s="7"/>
      <c r="BA7402" s="7"/>
      <c r="BI7402" s="7"/>
    </row>
    <row r="7403" spans="10:61" x14ac:dyDescent="0.2">
      <c r="J7403" s="7"/>
      <c r="K7403" s="7"/>
      <c r="L7403" s="7"/>
      <c r="M7403" s="7"/>
      <c r="N7403" s="7"/>
      <c r="W7403" s="7"/>
      <c r="X7403" s="7"/>
      <c r="Y7403" s="7"/>
      <c r="Z7403" s="7"/>
      <c r="AA7403" s="7"/>
      <c r="AB7403" s="7"/>
      <c r="AC7403" s="7"/>
      <c r="AD7403" s="7"/>
      <c r="AE7403" s="7"/>
      <c r="AF7403" s="7"/>
      <c r="AG7403" s="7"/>
      <c r="AH7403" s="7"/>
      <c r="AI7403" s="7"/>
      <c r="AJ7403" s="7"/>
      <c r="AK7403" s="7"/>
      <c r="AL7403" s="7"/>
      <c r="AR7403" s="7"/>
      <c r="AT7403" s="7"/>
      <c r="AV7403" s="7"/>
      <c r="AW7403" s="7"/>
      <c r="AX7403" s="7"/>
      <c r="AY7403" s="7"/>
      <c r="AZ7403" s="7"/>
      <c r="BA7403" s="7"/>
      <c r="BI7403" s="7"/>
    </row>
    <row r="7404" spans="10:61" x14ac:dyDescent="0.2">
      <c r="J7404" s="7"/>
      <c r="K7404" s="7"/>
      <c r="L7404" s="7"/>
      <c r="M7404" s="7"/>
      <c r="N7404" s="7"/>
      <c r="W7404" s="7"/>
      <c r="X7404" s="7"/>
      <c r="Y7404" s="7"/>
      <c r="Z7404" s="7"/>
      <c r="AA7404" s="7"/>
      <c r="AB7404" s="7"/>
      <c r="AC7404" s="7"/>
      <c r="AD7404" s="7"/>
      <c r="AE7404" s="7"/>
      <c r="AF7404" s="7"/>
      <c r="AG7404" s="7"/>
      <c r="AH7404" s="7"/>
      <c r="AI7404" s="7"/>
      <c r="AJ7404" s="7"/>
      <c r="AK7404" s="7"/>
      <c r="AL7404" s="7"/>
      <c r="AR7404" s="7"/>
      <c r="AT7404" s="7"/>
      <c r="AV7404" s="7"/>
      <c r="AW7404" s="7"/>
      <c r="AX7404" s="7"/>
      <c r="AY7404" s="7"/>
      <c r="AZ7404" s="7"/>
      <c r="BA7404" s="7"/>
      <c r="BI7404" s="7"/>
    </row>
    <row r="7405" spans="10:61" x14ac:dyDescent="0.2">
      <c r="J7405" s="7"/>
      <c r="K7405" s="7"/>
      <c r="L7405" s="7"/>
      <c r="M7405" s="7"/>
      <c r="N7405" s="7"/>
      <c r="W7405" s="7"/>
      <c r="X7405" s="7"/>
      <c r="Y7405" s="7"/>
      <c r="Z7405" s="7"/>
      <c r="AA7405" s="7"/>
      <c r="AB7405" s="7"/>
      <c r="AC7405" s="7"/>
      <c r="AD7405" s="7"/>
      <c r="AE7405" s="7"/>
      <c r="AF7405" s="7"/>
      <c r="AG7405" s="7"/>
      <c r="AH7405" s="7"/>
      <c r="AI7405" s="7"/>
      <c r="AJ7405" s="7"/>
      <c r="AK7405" s="7"/>
      <c r="AL7405" s="7"/>
      <c r="AR7405" s="7"/>
      <c r="AT7405" s="7"/>
      <c r="AV7405" s="7"/>
      <c r="AW7405" s="7"/>
      <c r="AX7405" s="7"/>
      <c r="AY7405" s="7"/>
      <c r="AZ7405" s="7"/>
      <c r="BA7405" s="7"/>
      <c r="BI7405" s="7"/>
    </row>
    <row r="7406" spans="10:61" x14ac:dyDescent="0.2">
      <c r="J7406" s="7"/>
      <c r="K7406" s="7"/>
      <c r="L7406" s="7"/>
      <c r="M7406" s="7"/>
      <c r="N7406" s="7"/>
      <c r="W7406" s="7"/>
      <c r="X7406" s="7"/>
      <c r="Y7406" s="7"/>
      <c r="Z7406" s="7"/>
      <c r="AA7406" s="7"/>
      <c r="AB7406" s="7"/>
      <c r="AC7406" s="7"/>
      <c r="AD7406" s="7"/>
      <c r="AE7406" s="7"/>
      <c r="AF7406" s="7"/>
      <c r="AG7406" s="7"/>
      <c r="AH7406" s="7"/>
      <c r="AI7406" s="7"/>
      <c r="AJ7406" s="7"/>
      <c r="AK7406" s="7"/>
      <c r="AL7406" s="7"/>
      <c r="AR7406" s="7"/>
      <c r="AT7406" s="7"/>
      <c r="AV7406" s="7"/>
      <c r="AW7406" s="7"/>
      <c r="AX7406" s="7"/>
      <c r="AY7406" s="7"/>
      <c r="AZ7406" s="7"/>
      <c r="BA7406" s="7"/>
      <c r="BI7406" s="7"/>
    </row>
    <row r="7407" spans="10:61" x14ac:dyDescent="0.2">
      <c r="J7407" s="7"/>
      <c r="K7407" s="7"/>
      <c r="L7407" s="7"/>
      <c r="M7407" s="7"/>
      <c r="N7407" s="7"/>
      <c r="W7407" s="7"/>
      <c r="X7407" s="7"/>
      <c r="Y7407" s="7"/>
      <c r="Z7407" s="7"/>
      <c r="AA7407" s="7"/>
      <c r="AB7407" s="7"/>
      <c r="AC7407" s="7"/>
      <c r="AD7407" s="7"/>
      <c r="AE7407" s="7"/>
      <c r="AF7407" s="7"/>
      <c r="AG7407" s="7"/>
      <c r="AH7407" s="7"/>
      <c r="AI7407" s="7"/>
      <c r="AJ7407" s="7"/>
      <c r="AK7407" s="7"/>
      <c r="AL7407" s="7"/>
      <c r="AR7407" s="7"/>
      <c r="AT7407" s="7"/>
      <c r="AV7407" s="7"/>
      <c r="AW7407" s="7"/>
      <c r="AX7407" s="7"/>
      <c r="AY7407" s="7"/>
      <c r="AZ7407" s="7"/>
      <c r="BA7407" s="7"/>
      <c r="BI7407" s="7"/>
    </row>
    <row r="7408" spans="10:61" x14ac:dyDescent="0.2">
      <c r="J7408" s="7"/>
      <c r="K7408" s="7"/>
      <c r="L7408" s="7"/>
      <c r="M7408" s="7"/>
      <c r="N7408" s="7"/>
      <c r="W7408" s="7"/>
      <c r="X7408" s="7"/>
      <c r="Y7408" s="7"/>
      <c r="Z7408" s="7"/>
      <c r="AA7408" s="7"/>
      <c r="AB7408" s="7"/>
      <c r="AC7408" s="7"/>
      <c r="AD7408" s="7"/>
      <c r="AE7408" s="7"/>
      <c r="AF7408" s="7"/>
      <c r="AG7408" s="7"/>
      <c r="AH7408" s="7"/>
      <c r="AI7408" s="7"/>
      <c r="AJ7408" s="7"/>
      <c r="AK7408" s="7"/>
      <c r="AL7408" s="7"/>
      <c r="AR7408" s="7"/>
      <c r="AT7408" s="7"/>
      <c r="AV7408" s="7"/>
      <c r="AW7408" s="7"/>
      <c r="AX7408" s="7"/>
      <c r="AY7408" s="7"/>
      <c r="AZ7408" s="7"/>
      <c r="BA7408" s="7"/>
      <c r="BI7408" s="7"/>
    </row>
    <row r="7409" spans="10:61" x14ac:dyDescent="0.2">
      <c r="J7409" s="7"/>
      <c r="K7409" s="7"/>
      <c r="L7409" s="7"/>
      <c r="M7409" s="7"/>
      <c r="N7409" s="7"/>
      <c r="W7409" s="7"/>
      <c r="X7409" s="7"/>
      <c r="Y7409" s="7"/>
      <c r="Z7409" s="7"/>
      <c r="AA7409" s="7"/>
      <c r="AB7409" s="7"/>
      <c r="AC7409" s="7"/>
      <c r="AD7409" s="7"/>
      <c r="AE7409" s="7"/>
      <c r="AF7409" s="7"/>
      <c r="AG7409" s="7"/>
      <c r="AH7409" s="7"/>
      <c r="AI7409" s="7"/>
      <c r="AJ7409" s="7"/>
      <c r="AK7409" s="7"/>
      <c r="AL7409" s="7"/>
      <c r="AR7409" s="7"/>
      <c r="AT7409" s="7"/>
      <c r="AV7409" s="7"/>
      <c r="AW7409" s="7"/>
      <c r="AX7409" s="7"/>
      <c r="AY7409" s="7"/>
      <c r="AZ7409" s="7"/>
      <c r="BA7409" s="7"/>
      <c r="BI7409" s="7"/>
    </row>
    <row r="7410" spans="10:61" x14ac:dyDescent="0.2">
      <c r="J7410" s="7"/>
      <c r="K7410" s="7"/>
      <c r="L7410" s="7"/>
      <c r="M7410" s="7"/>
      <c r="N7410" s="7"/>
      <c r="W7410" s="7"/>
      <c r="X7410" s="7"/>
      <c r="Y7410" s="7"/>
      <c r="Z7410" s="7"/>
      <c r="AA7410" s="7"/>
      <c r="AB7410" s="7"/>
      <c r="AC7410" s="7"/>
      <c r="AD7410" s="7"/>
      <c r="AE7410" s="7"/>
      <c r="AF7410" s="7"/>
      <c r="AG7410" s="7"/>
      <c r="AH7410" s="7"/>
      <c r="AI7410" s="7"/>
      <c r="AJ7410" s="7"/>
      <c r="AK7410" s="7"/>
      <c r="AL7410" s="7"/>
      <c r="AR7410" s="7"/>
      <c r="AT7410" s="7"/>
      <c r="AV7410" s="7"/>
      <c r="AW7410" s="7"/>
      <c r="AX7410" s="7"/>
      <c r="AY7410" s="7"/>
      <c r="AZ7410" s="7"/>
      <c r="BA7410" s="7"/>
      <c r="BI7410" s="7"/>
    </row>
    <row r="7411" spans="10:61" x14ac:dyDescent="0.2">
      <c r="J7411" s="7"/>
      <c r="K7411" s="7"/>
      <c r="L7411" s="7"/>
      <c r="M7411" s="7"/>
      <c r="N7411" s="7"/>
      <c r="W7411" s="7"/>
      <c r="X7411" s="7"/>
      <c r="Y7411" s="7"/>
      <c r="Z7411" s="7"/>
      <c r="AA7411" s="7"/>
      <c r="AB7411" s="7"/>
      <c r="AC7411" s="7"/>
      <c r="AD7411" s="7"/>
      <c r="AE7411" s="7"/>
      <c r="AF7411" s="7"/>
      <c r="AG7411" s="7"/>
      <c r="AH7411" s="7"/>
      <c r="AI7411" s="7"/>
      <c r="AJ7411" s="7"/>
      <c r="AK7411" s="7"/>
      <c r="AL7411" s="7"/>
      <c r="AR7411" s="7"/>
      <c r="AT7411" s="7"/>
      <c r="AV7411" s="7"/>
      <c r="AW7411" s="7"/>
      <c r="AX7411" s="7"/>
      <c r="AY7411" s="7"/>
      <c r="AZ7411" s="7"/>
      <c r="BA7411" s="7"/>
      <c r="BI7411" s="7"/>
    </row>
    <row r="7412" spans="10:61" x14ac:dyDescent="0.2">
      <c r="J7412" s="7"/>
      <c r="K7412" s="7"/>
      <c r="L7412" s="7"/>
      <c r="M7412" s="7"/>
      <c r="N7412" s="7"/>
      <c r="W7412" s="7"/>
      <c r="X7412" s="7"/>
      <c r="Y7412" s="7"/>
      <c r="Z7412" s="7"/>
      <c r="AA7412" s="7"/>
      <c r="AB7412" s="7"/>
      <c r="AC7412" s="7"/>
      <c r="AD7412" s="7"/>
      <c r="AE7412" s="7"/>
      <c r="AF7412" s="7"/>
      <c r="AG7412" s="7"/>
      <c r="AH7412" s="7"/>
      <c r="AI7412" s="7"/>
      <c r="AJ7412" s="7"/>
      <c r="AK7412" s="7"/>
      <c r="AL7412" s="7"/>
      <c r="AR7412" s="7"/>
      <c r="AT7412" s="7"/>
      <c r="AV7412" s="7"/>
      <c r="AW7412" s="7"/>
      <c r="AX7412" s="7"/>
      <c r="AY7412" s="7"/>
      <c r="AZ7412" s="7"/>
      <c r="BA7412" s="7"/>
      <c r="BI7412" s="7"/>
    </row>
    <row r="7413" spans="10:61" x14ac:dyDescent="0.2">
      <c r="J7413" s="7"/>
      <c r="K7413" s="7"/>
      <c r="L7413" s="7"/>
      <c r="M7413" s="7"/>
      <c r="N7413" s="7"/>
      <c r="W7413" s="7"/>
      <c r="X7413" s="7"/>
      <c r="Y7413" s="7"/>
      <c r="Z7413" s="7"/>
      <c r="AA7413" s="7"/>
      <c r="AB7413" s="7"/>
      <c r="AC7413" s="7"/>
      <c r="AD7413" s="7"/>
      <c r="AE7413" s="7"/>
      <c r="AF7413" s="7"/>
      <c r="AG7413" s="7"/>
      <c r="AH7413" s="7"/>
      <c r="AI7413" s="7"/>
      <c r="AJ7413" s="7"/>
      <c r="AK7413" s="7"/>
      <c r="AL7413" s="7"/>
      <c r="AR7413" s="7"/>
      <c r="AT7413" s="7"/>
      <c r="AV7413" s="7"/>
      <c r="AW7413" s="7"/>
      <c r="AX7413" s="7"/>
      <c r="AY7413" s="7"/>
      <c r="AZ7413" s="7"/>
      <c r="BA7413" s="7"/>
      <c r="BI7413" s="7"/>
    </row>
    <row r="7414" spans="10:61" x14ac:dyDescent="0.2">
      <c r="J7414" s="7"/>
      <c r="K7414" s="7"/>
      <c r="L7414" s="7"/>
      <c r="M7414" s="7"/>
      <c r="N7414" s="7"/>
      <c r="W7414" s="7"/>
      <c r="X7414" s="7"/>
      <c r="Y7414" s="7"/>
      <c r="Z7414" s="7"/>
      <c r="AA7414" s="7"/>
      <c r="AB7414" s="7"/>
      <c r="AC7414" s="7"/>
      <c r="AD7414" s="7"/>
      <c r="AE7414" s="7"/>
      <c r="AF7414" s="7"/>
      <c r="AG7414" s="7"/>
      <c r="AH7414" s="7"/>
      <c r="AI7414" s="7"/>
      <c r="AJ7414" s="7"/>
      <c r="AK7414" s="7"/>
      <c r="AL7414" s="7"/>
      <c r="AR7414" s="7"/>
      <c r="AT7414" s="7"/>
      <c r="AV7414" s="7"/>
      <c r="AW7414" s="7"/>
      <c r="AX7414" s="7"/>
      <c r="AY7414" s="7"/>
      <c r="AZ7414" s="7"/>
      <c r="BA7414" s="7"/>
      <c r="BI7414" s="7"/>
    </row>
    <row r="7415" spans="10:61" x14ac:dyDescent="0.2">
      <c r="J7415" s="7"/>
      <c r="K7415" s="7"/>
      <c r="L7415" s="7"/>
      <c r="M7415" s="7"/>
      <c r="N7415" s="7"/>
      <c r="W7415" s="7"/>
      <c r="X7415" s="7"/>
      <c r="Y7415" s="7"/>
      <c r="Z7415" s="7"/>
      <c r="AA7415" s="7"/>
      <c r="AB7415" s="7"/>
      <c r="AC7415" s="7"/>
      <c r="AD7415" s="7"/>
      <c r="AE7415" s="7"/>
      <c r="AF7415" s="7"/>
      <c r="AG7415" s="7"/>
      <c r="AH7415" s="7"/>
      <c r="AI7415" s="7"/>
      <c r="AJ7415" s="7"/>
      <c r="AK7415" s="7"/>
      <c r="AL7415" s="7"/>
      <c r="AR7415" s="7"/>
      <c r="AT7415" s="7"/>
      <c r="AV7415" s="7"/>
      <c r="AW7415" s="7"/>
      <c r="AX7415" s="7"/>
      <c r="AY7415" s="7"/>
      <c r="AZ7415" s="7"/>
      <c r="BA7415" s="7"/>
      <c r="BI7415" s="7"/>
    </row>
    <row r="7416" spans="10:61" x14ac:dyDescent="0.2">
      <c r="J7416" s="7"/>
      <c r="K7416" s="7"/>
      <c r="L7416" s="7"/>
      <c r="M7416" s="7"/>
      <c r="N7416" s="7"/>
      <c r="W7416" s="7"/>
      <c r="X7416" s="7"/>
      <c r="Y7416" s="7"/>
      <c r="Z7416" s="7"/>
      <c r="AA7416" s="7"/>
      <c r="AB7416" s="7"/>
      <c r="AC7416" s="7"/>
      <c r="AD7416" s="7"/>
      <c r="AE7416" s="7"/>
      <c r="AF7416" s="7"/>
      <c r="AG7416" s="7"/>
      <c r="AH7416" s="7"/>
      <c r="AI7416" s="7"/>
      <c r="AJ7416" s="7"/>
      <c r="AK7416" s="7"/>
      <c r="AL7416" s="7"/>
      <c r="AR7416" s="7"/>
      <c r="AT7416" s="7"/>
      <c r="AV7416" s="7"/>
      <c r="AW7416" s="7"/>
      <c r="AX7416" s="7"/>
      <c r="AY7416" s="7"/>
      <c r="AZ7416" s="7"/>
      <c r="BA7416" s="7"/>
      <c r="BI7416" s="7"/>
    </row>
    <row r="7417" spans="10:61" x14ac:dyDescent="0.2">
      <c r="J7417" s="7"/>
      <c r="K7417" s="7"/>
      <c r="L7417" s="7"/>
      <c r="M7417" s="7"/>
      <c r="N7417" s="7"/>
      <c r="W7417" s="7"/>
      <c r="X7417" s="7"/>
      <c r="Y7417" s="7"/>
      <c r="Z7417" s="7"/>
      <c r="AA7417" s="7"/>
      <c r="AB7417" s="7"/>
      <c r="AC7417" s="7"/>
      <c r="AD7417" s="7"/>
      <c r="AE7417" s="7"/>
      <c r="AF7417" s="7"/>
      <c r="AG7417" s="7"/>
      <c r="AH7417" s="7"/>
      <c r="AI7417" s="7"/>
      <c r="AJ7417" s="7"/>
      <c r="AK7417" s="7"/>
      <c r="AL7417" s="7"/>
      <c r="AR7417" s="7"/>
      <c r="AT7417" s="7"/>
      <c r="AV7417" s="7"/>
      <c r="AW7417" s="7"/>
      <c r="AX7417" s="7"/>
      <c r="AY7417" s="7"/>
      <c r="AZ7417" s="7"/>
      <c r="BA7417" s="7"/>
      <c r="BI7417" s="7"/>
    </row>
    <row r="7418" spans="10:61" x14ac:dyDescent="0.2">
      <c r="J7418" s="7"/>
      <c r="K7418" s="7"/>
      <c r="L7418" s="7"/>
      <c r="M7418" s="7"/>
      <c r="N7418" s="7"/>
      <c r="W7418" s="7"/>
      <c r="X7418" s="7"/>
      <c r="Y7418" s="7"/>
      <c r="Z7418" s="7"/>
      <c r="AA7418" s="7"/>
      <c r="AB7418" s="7"/>
      <c r="AC7418" s="7"/>
      <c r="AD7418" s="7"/>
      <c r="AE7418" s="7"/>
      <c r="AF7418" s="7"/>
      <c r="AG7418" s="7"/>
      <c r="AH7418" s="7"/>
      <c r="AI7418" s="7"/>
      <c r="AJ7418" s="7"/>
      <c r="AK7418" s="7"/>
      <c r="AL7418" s="7"/>
      <c r="AR7418" s="7"/>
      <c r="AT7418" s="7"/>
      <c r="AV7418" s="7"/>
      <c r="AW7418" s="7"/>
      <c r="AX7418" s="7"/>
      <c r="AY7418" s="7"/>
      <c r="AZ7418" s="7"/>
      <c r="BA7418" s="7"/>
      <c r="BI7418" s="7"/>
    </row>
    <row r="7419" spans="10:61" x14ac:dyDescent="0.2">
      <c r="J7419" s="7"/>
      <c r="K7419" s="7"/>
      <c r="L7419" s="7"/>
      <c r="M7419" s="7"/>
      <c r="N7419" s="7"/>
      <c r="W7419" s="7"/>
      <c r="X7419" s="7"/>
      <c r="Y7419" s="7"/>
      <c r="Z7419" s="7"/>
      <c r="AA7419" s="7"/>
      <c r="AB7419" s="7"/>
      <c r="AC7419" s="7"/>
      <c r="AD7419" s="7"/>
      <c r="AE7419" s="7"/>
      <c r="AF7419" s="7"/>
      <c r="AG7419" s="7"/>
      <c r="AH7419" s="7"/>
      <c r="AI7419" s="7"/>
      <c r="AJ7419" s="7"/>
      <c r="AK7419" s="7"/>
      <c r="AL7419" s="7"/>
      <c r="AR7419" s="7"/>
      <c r="AT7419" s="7"/>
      <c r="AV7419" s="7"/>
      <c r="AW7419" s="7"/>
      <c r="AX7419" s="7"/>
      <c r="AY7419" s="7"/>
      <c r="AZ7419" s="7"/>
      <c r="BA7419" s="7"/>
      <c r="BI7419" s="7"/>
    </row>
    <row r="7420" spans="10:61" x14ac:dyDescent="0.2">
      <c r="J7420" s="7"/>
      <c r="K7420" s="7"/>
      <c r="L7420" s="7"/>
      <c r="M7420" s="7"/>
      <c r="N7420" s="7"/>
      <c r="W7420" s="7"/>
      <c r="X7420" s="7"/>
      <c r="Y7420" s="7"/>
      <c r="Z7420" s="7"/>
      <c r="AA7420" s="7"/>
      <c r="AB7420" s="7"/>
      <c r="AC7420" s="7"/>
      <c r="AD7420" s="7"/>
      <c r="AE7420" s="7"/>
      <c r="AF7420" s="7"/>
      <c r="AG7420" s="7"/>
      <c r="AH7420" s="7"/>
      <c r="AI7420" s="7"/>
      <c r="AJ7420" s="7"/>
      <c r="AK7420" s="7"/>
      <c r="AL7420" s="7"/>
      <c r="AR7420" s="7"/>
      <c r="AT7420" s="7"/>
      <c r="AV7420" s="7"/>
      <c r="AW7420" s="7"/>
      <c r="AX7420" s="7"/>
      <c r="AY7420" s="7"/>
      <c r="AZ7420" s="7"/>
      <c r="BA7420" s="7"/>
      <c r="BI7420" s="7"/>
    </row>
    <row r="7421" spans="10:61" x14ac:dyDescent="0.2">
      <c r="J7421" s="7"/>
      <c r="K7421" s="7"/>
      <c r="L7421" s="7"/>
      <c r="M7421" s="7"/>
      <c r="N7421" s="7"/>
      <c r="W7421" s="7"/>
      <c r="X7421" s="7"/>
      <c r="Y7421" s="7"/>
      <c r="Z7421" s="7"/>
      <c r="AA7421" s="7"/>
      <c r="AB7421" s="7"/>
      <c r="AC7421" s="7"/>
      <c r="AD7421" s="7"/>
      <c r="AE7421" s="7"/>
      <c r="AF7421" s="7"/>
      <c r="AG7421" s="7"/>
      <c r="AH7421" s="7"/>
      <c r="AI7421" s="7"/>
      <c r="AJ7421" s="7"/>
      <c r="AK7421" s="7"/>
      <c r="AL7421" s="7"/>
      <c r="AR7421" s="7"/>
      <c r="AT7421" s="7"/>
      <c r="AV7421" s="7"/>
      <c r="AW7421" s="7"/>
      <c r="AX7421" s="7"/>
      <c r="AY7421" s="7"/>
      <c r="AZ7421" s="7"/>
      <c r="BA7421" s="7"/>
      <c r="BI7421" s="7"/>
    </row>
    <row r="7422" spans="10:61" x14ac:dyDescent="0.2">
      <c r="J7422" s="7"/>
      <c r="K7422" s="7"/>
      <c r="L7422" s="7"/>
      <c r="M7422" s="7"/>
      <c r="N7422" s="7"/>
      <c r="W7422" s="7"/>
      <c r="X7422" s="7"/>
      <c r="Y7422" s="7"/>
      <c r="Z7422" s="7"/>
      <c r="AA7422" s="7"/>
      <c r="AB7422" s="7"/>
      <c r="AC7422" s="7"/>
      <c r="AD7422" s="7"/>
      <c r="AE7422" s="7"/>
      <c r="AF7422" s="7"/>
      <c r="AG7422" s="7"/>
      <c r="AH7422" s="7"/>
      <c r="AI7422" s="7"/>
      <c r="AJ7422" s="7"/>
      <c r="AK7422" s="7"/>
      <c r="AL7422" s="7"/>
      <c r="AR7422" s="7"/>
      <c r="AT7422" s="7"/>
      <c r="AV7422" s="7"/>
      <c r="AW7422" s="7"/>
      <c r="AX7422" s="7"/>
      <c r="AY7422" s="7"/>
      <c r="AZ7422" s="7"/>
      <c r="BA7422" s="7"/>
      <c r="BI7422" s="7"/>
    </row>
    <row r="7423" spans="10:61" x14ac:dyDescent="0.2">
      <c r="J7423" s="7"/>
      <c r="K7423" s="7"/>
      <c r="L7423" s="7"/>
      <c r="M7423" s="7"/>
      <c r="N7423" s="7"/>
      <c r="W7423" s="7"/>
      <c r="X7423" s="7"/>
      <c r="Y7423" s="7"/>
      <c r="Z7423" s="7"/>
      <c r="AA7423" s="7"/>
      <c r="AB7423" s="7"/>
      <c r="AC7423" s="7"/>
      <c r="AD7423" s="7"/>
      <c r="AE7423" s="7"/>
      <c r="AF7423" s="7"/>
      <c r="AG7423" s="7"/>
      <c r="AH7423" s="7"/>
      <c r="AI7423" s="7"/>
      <c r="AJ7423" s="7"/>
      <c r="AK7423" s="7"/>
      <c r="AL7423" s="7"/>
      <c r="AR7423" s="7"/>
      <c r="AT7423" s="7"/>
      <c r="AV7423" s="7"/>
      <c r="AW7423" s="7"/>
      <c r="AX7423" s="7"/>
      <c r="AY7423" s="7"/>
      <c r="AZ7423" s="7"/>
      <c r="BA7423" s="7"/>
      <c r="BI7423" s="7"/>
    </row>
    <row r="7424" spans="10:61" x14ac:dyDescent="0.2">
      <c r="J7424" s="7"/>
      <c r="K7424" s="7"/>
      <c r="L7424" s="7"/>
      <c r="M7424" s="7"/>
      <c r="N7424" s="7"/>
      <c r="W7424" s="7"/>
      <c r="X7424" s="7"/>
      <c r="Y7424" s="7"/>
      <c r="Z7424" s="7"/>
      <c r="AA7424" s="7"/>
      <c r="AB7424" s="7"/>
      <c r="AC7424" s="7"/>
      <c r="AD7424" s="7"/>
      <c r="AE7424" s="7"/>
      <c r="AF7424" s="7"/>
      <c r="AG7424" s="7"/>
      <c r="AH7424" s="7"/>
      <c r="AI7424" s="7"/>
      <c r="AJ7424" s="7"/>
      <c r="AK7424" s="7"/>
      <c r="AL7424" s="7"/>
      <c r="AR7424" s="7"/>
      <c r="AT7424" s="7"/>
      <c r="AV7424" s="7"/>
      <c r="AW7424" s="7"/>
      <c r="AX7424" s="7"/>
      <c r="AY7424" s="7"/>
      <c r="AZ7424" s="7"/>
      <c r="BA7424" s="7"/>
      <c r="BI7424" s="7"/>
    </row>
    <row r="7425" spans="10:61" x14ac:dyDescent="0.2">
      <c r="J7425" s="7"/>
      <c r="K7425" s="7"/>
      <c r="L7425" s="7"/>
      <c r="M7425" s="7"/>
      <c r="N7425" s="7"/>
      <c r="W7425" s="7"/>
      <c r="X7425" s="7"/>
      <c r="Y7425" s="7"/>
      <c r="Z7425" s="7"/>
      <c r="AA7425" s="7"/>
      <c r="AB7425" s="7"/>
      <c r="AC7425" s="7"/>
      <c r="AD7425" s="7"/>
      <c r="AE7425" s="7"/>
      <c r="AF7425" s="7"/>
      <c r="AG7425" s="7"/>
      <c r="AH7425" s="7"/>
      <c r="AI7425" s="7"/>
      <c r="AJ7425" s="7"/>
      <c r="AK7425" s="7"/>
      <c r="AL7425" s="7"/>
      <c r="AR7425" s="7"/>
      <c r="AT7425" s="7"/>
      <c r="AV7425" s="7"/>
      <c r="AW7425" s="7"/>
      <c r="AX7425" s="7"/>
      <c r="AY7425" s="7"/>
      <c r="AZ7425" s="7"/>
      <c r="BA7425" s="7"/>
      <c r="BI7425" s="7"/>
    </row>
    <row r="7426" spans="10:61" x14ac:dyDescent="0.2">
      <c r="J7426" s="7"/>
      <c r="K7426" s="7"/>
      <c r="L7426" s="7"/>
      <c r="M7426" s="7"/>
      <c r="N7426" s="7"/>
      <c r="W7426" s="7"/>
      <c r="X7426" s="7"/>
      <c r="Y7426" s="7"/>
      <c r="Z7426" s="7"/>
      <c r="AA7426" s="7"/>
      <c r="AB7426" s="7"/>
      <c r="AC7426" s="7"/>
      <c r="AD7426" s="7"/>
      <c r="AE7426" s="7"/>
      <c r="AF7426" s="7"/>
      <c r="AG7426" s="7"/>
      <c r="AH7426" s="7"/>
      <c r="AI7426" s="7"/>
      <c r="AJ7426" s="7"/>
      <c r="AK7426" s="7"/>
      <c r="AL7426" s="7"/>
      <c r="AR7426" s="7"/>
      <c r="AT7426" s="7"/>
      <c r="AV7426" s="7"/>
      <c r="AW7426" s="7"/>
      <c r="AX7426" s="7"/>
      <c r="AY7426" s="7"/>
      <c r="AZ7426" s="7"/>
      <c r="BA7426" s="7"/>
      <c r="BI7426" s="7"/>
    </row>
    <row r="7427" spans="10:61" x14ac:dyDescent="0.2">
      <c r="J7427" s="7"/>
      <c r="K7427" s="7"/>
      <c r="L7427" s="7"/>
      <c r="M7427" s="7"/>
      <c r="N7427" s="7"/>
      <c r="W7427" s="7"/>
      <c r="X7427" s="7"/>
      <c r="Y7427" s="7"/>
      <c r="Z7427" s="7"/>
      <c r="AA7427" s="7"/>
      <c r="AB7427" s="7"/>
      <c r="AC7427" s="7"/>
      <c r="AD7427" s="7"/>
      <c r="AE7427" s="7"/>
      <c r="AF7427" s="7"/>
      <c r="AG7427" s="7"/>
      <c r="AH7427" s="7"/>
      <c r="AI7427" s="7"/>
      <c r="AJ7427" s="7"/>
      <c r="AK7427" s="7"/>
      <c r="AL7427" s="7"/>
      <c r="AR7427" s="7"/>
      <c r="AT7427" s="7"/>
      <c r="AV7427" s="7"/>
      <c r="AW7427" s="7"/>
      <c r="AX7427" s="7"/>
      <c r="AY7427" s="7"/>
      <c r="AZ7427" s="7"/>
      <c r="BA7427" s="7"/>
      <c r="BI7427" s="7"/>
    </row>
    <row r="7428" spans="10:61" x14ac:dyDescent="0.2">
      <c r="J7428" s="7"/>
      <c r="K7428" s="7"/>
      <c r="L7428" s="7"/>
      <c r="M7428" s="7"/>
      <c r="N7428" s="7"/>
      <c r="W7428" s="7"/>
      <c r="X7428" s="7"/>
      <c r="Y7428" s="7"/>
      <c r="Z7428" s="7"/>
      <c r="AA7428" s="7"/>
      <c r="AB7428" s="7"/>
      <c r="AC7428" s="7"/>
      <c r="AD7428" s="7"/>
      <c r="AE7428" s="7"/>
      <c r="AF7428" s="7"/>
      <c r="AG7428" s="7"/>
      <c r="AH7428" s="7"/>
      <c r="AI7428" s="7"/>
      <c r="AJ7428" s="7"/>
      <c r="AK7428" s="7"/>
      <c r="AL7428" s="7"/>
      <c r="AR7428" s="7"/>
      <c r="AT7428" s="7"/>
      <c r="AV7428" s="7"/>
      <c r="AW7428" s="7"/>
      <c r="AX7428" s="7"/>
      <c r="AY7428" s="7"/>
      <c r="AZ7428" s="7"/>
      <c r="BA7428" s="7"/>
      <c r="BI7428" s="7"/>
    </row>
    <row r="7429" spans="10:61" x14ac:dyDescent="0.2">
      <c r="J7429" s="7"/>
      <c r="K7429" s="7"/>
      <c r="L7429" s="7"/>
      <c r="M7429" s="7"/>
      <c r="N7429" s="7"/>
      <c r="W7429" s="7"/>
      <c r="X7429" s="7"/>
      <c r="Y7429" s="7"/>
      <c r="Z7429" s="7"/>
      <c r="AA7429" s="7"/>
      <c r="AB7429" s="7"/>
      <c r="AC7429" s="7"/>
      <c r="AD7429" s="7"/>
      <c r="AE7429" s="7"/>
      <c r="AF7429" s="7"/>
      <c r="AG7429" s="7"/>
      <c r="AH7429" s="7"/>
      <c r="AI7429" s="7"/>
      <c r="AJ7429" s="7"/>
      <c r="AK7429" s="7"/>
      <c r="AL7429" s="7"/>
      <c r="AR7429" s="7"/>
      <c r="AT7429" s="7"/>
      <c r="AV7429" s="7"/>
      <c r="AW7429" s="7"/>
      <c r="AX7429" s="7"/>
      <c r="AY7429" s="7"/>
      <c r="AZ7429" s="7"/>
      <c r="BA7429" s="7"/>
      <c r="BI7429" s="7"/>
    </row>
    <row r="7430" spans="10:61" x14ac:dyDescent="0.2">
      <c r="J7430" s="7"/>
      <c r="K7430" s="7"/>
      <c r="L7430" s="7"/>
      <c r="M7430" s="7"/>
      <c r="N7430" s="7"/>
      <c r="W7430" s="7"/>
      <c r="X7430" s="7"/>
      <c r="Y7430" s="7"/>
      <c r="Z7430" s="7"/>
      <c r="AA7430" s="7"/>
      <c r="AB7430" s="7"/>
      <c r="AC7430" s="7"/>
      <c r="AD7430" s="7"/>
      <c r="AE7430" s="7"/>
      <c r="AF7430" s="7"/>
      <c r="AG7430" s="7"/>
      <c r="AH7430" s="7"/>
      <c r="AI7430" s="7"/>
      <c r="AJ7430" s="7"/>
      <c r="AK7430" s="7"/>
      <c r="AL7430" s="7"/>
      <c r="AR7430" s="7"/>
      <c r="AT7430" s="7"/>
      <c r="AV7430" s="7"/>
      <c r="AW7430" s="7"/>
      <c r="AX7430" s="7"/>
      <c r="AY7430" s="7"/>
      <c r="AZ7430" s="7"/>
      <c r="BA7430" s="7"/>
      <c r="BI7430" s="7"/>
    </row>
    <row r="7431" spans="10:61" x14ac:dyDescent="0.2">
      <c r="J7431" s="7"/>
      <c r="K7431" s="7"/>
      <c r="L7431" s="7"/>
      <c r="M7431" s="7"/>
      <c r="N7431" s="7"/>
      <c r="W7431" s="7"/>
      <c r="X7431" s="7"/>
      <c r="Y7431" s="7"/>
      <c r="Z7431" s="7"/>
      <c r="AA7431" s="7"/>
      <c r="AB7431" s="7"/>
      <c r="AC7431" s="7"/>
      <c r="AD7431" s="7"/>
      <c r="AE7431" s="7"/>
      <c r="AF7431" s="7"/>
      <c r="AG7431" s="7"/>
      <c r="AH7431" s="7"/>
      <c r="AI7431" s="7"/>
      <c r="AJ7431" s="7"/>
      <c r="AK7431" s="7"/>
      <c r="AL7431" s="7"/>
      <c r="AR7431" s="7"/>
      <c r="AT7431" s="7"/>
      <c r="AV7431" s="7"/>
      <c r="AW7431" s="7"/>
      <c r="AX7431" s="7"/>
      <c r="AY7431" s="7"/>
      <c r="AZ7431" s="7"/>
      <c r="BA7431" s="7"/>
      <c r="BI7431" s="7"/>
    </row>
    <row r="7432" spans="10:61" x14ac:dyDescent="0.2">
      <c r="J7432" s="7"/>
      <c r="K7432" s="7"/>
      <c r="L7432" s="7"/>
      <c r="M7432" s="7"/>
      <c r="N7432" s="7"/>
      <c r="W7432" s="7"/>
      <c r="X7432" s="7"/>
      <c r="Y7432" s="7"/>
      <c r="Z7432" s="7"/>
      <c r="AA7432" s="7"/>
      <c r="AB7432" s="7"/>
      <c r="AC7432" s="7"/>
      <c r="AD7432" s="7"/>
      <c r="AE7432" s="7"/>
      <c r="AF7432" s="7"/>
      <c r="AG7432" s="7"/>
      <c r="AH7432" s="7"/>
      <c r="AI7432" s="7"/>
      <c r="AJ7432" s="7"/>
      <c r="AK7432" s="7"/>
      <c r="AL7432" s="7"/>
      <c r="AR7432" s="7"/>
      <c r="AT7432" s="7"/>
      <c r="AV7432" s="7"/>
      <c r="AW7432" s="7"/>
      <c r="AX7432" s="7"/>
      <c r="AY7432" s="7"/>
      <c r="AZ7432" s="7"/>
      <c r="BA7432" s="7"/>
      <c r="BI7432" s="7"/>
    </row>
    <row r="7433" spans="10:61" x14ac:dyDescent="0.2">
      <c r="J7433" s="7"/>
      <c r="K7433" s="7"/>
      <c r="L7433" s="7"/>
      <c r="M7433" s="7"/>
      <c r="N7433" s="7"/>
      <c r="W7433" s="7"/>
      <c r="X7433" s="7"/>
      <c r="Y7433" s="7"/>
      <c r="Z7433" s="7"/>
      <c r="AA7433" s="7"/>
      <c r="AB7433" s="7"/>
      <c r="AC7433" s="7"/>
      <c r="AD7433" s="7"/>
      <c r="AE7433" s="7"/>
      <c r="AF7433" s="7"/>
      <c r="AG7433" s="7"/>
      <c r="AH7433" s="7"/>
      <c r="AI7433" s="7"/>
      <c r="AJ7433" s="7"/>
      <c r="AK7433" s="7"/>
      <c r="AL7433" s="7"/>
      <c r="AR7433" s="7"/>
      <c r="AT7433" s="7"/>
      <c r="AV7433" s="7"/>
      <c r="AW7433" s="7"/>
      <c r="AX7433" s="7"/>
      <c r="AY7433" s="7"/>
      <c r="AZ7433" s="7"/>
      <c r="BA7433" s="7"/>
      <c r="BI7433" s="7"/>
    </row>
    <row r="7434" spans="10:61" x14ac:dyDescent="0.2">
      <c r="J7434" s="7"/>
      <c r="K7434" s="7"/>
      <c r="L7434" s="7"/>
      <c r="M7434" s="7"/>
      <c r="N7434" s="7"/>
      <c r="W7434" s="7"/>
      <c r="X7434" s="7"/>
      <c r="Y7434" s="7"/>
      <c r="Z7434" s="7"/>
      <c r="AA7434" s="7"/>
      <c r="AB7434" s="7"/>
      <c r="AC7434" s="7"/>
      <c r="AD7434" s="7"/>
      <c r="AE7434" s="7"/>
      <c r="AF7434" s="7"/>
      <c r="AG7434" s="7"/>
      <c r="AH7434" s="7"/>
      <c r="AI7434" s="7"/>
      <c r="AJ7434" s="7"/>
      <c r="AK7434" s="7"/>
      <c r="AL7434" s="7"/>
      <c r="AR7434" s="7"/>
      <c r="AT7434" s="7"/>
      <c r="AV7434" s="7"/>
      <c r="AW7434" s="7"/>
      <c r="AX7434" s="7"/>
      <c r="AY7434" s="7"/>
      <c r="AZ7434" s="7"/>
      <c r="BA7434" s="7"/>
      <c r="BI7434" s="7"/>
    </row>
    <row r="7435" spans="10:61" x14ac:dyDescent="0.2">
      <c r="J7435" s="7"/>
      <c r="K7435" s="7"/>
      <c r="L7435" s="7"/>
      <c r="M7435" s="7"/>
      <c r="N7435" s="7"/>
      <c r="W7435" s="7"/>
      <c r="X7435" s="7"/>
      <c r="Y7435" s="7"/>
      <c r="Z7435" s="7"/>
      <c r="AA7435" s="7"/>
      <c r="AB7435" s="7"/>
      <c r="AC7435" s="7"/>
      <c r="AD7435" s="7"/>
      <c r="AE7435" s="7"/>
      <c r="AF7435" s="7"/>
      <c r="AG7435" s="7"/>
      <c r="AH7435" s="7"/>
      <c r="AI7435" s="7"/>
      <c r="AJ7435" s="7"/>
      <c r="AK7435" s="7"/>
      <c r="AL7435" s="7"/>
      <c r="AR7435" s="7"/>
      <c r="AT7435" s="7"/>
      <c r="AV7435" s="7"/>
      <c r="AW7435" s="7"/>
      <c r="AX7435" s="7"/>
      <c r="AY7435" s="7"/>
      <c r="AZ7435" s="7"/>
      <c r="BA7435" s="7"/>
      <c r="BI7435" s="7"/>
    </row>
    <row r="7436" spans="10:61" x14ac:dyDescent="0.2">
      <c r="J7436" s="7"/>
      <c r="K7436" s="7"/>
      <c r="L7436" s="7"/>
      <c r="M7436" s="7"/>
      <c r="N7436" s="7"/>
      <c r="W7436" s="7"/>
      <c r="X7436" s="7"/>
      <c r="Y7436" s="7"/>
      <c r="Z7436" s="7"/>
      <c r="AA7436" s="7"/>
      <c r="AB7436" s="7"/>
      <c r="AC7436" s="7"/>
      <c r="AD7436" s="7"/>
      <c r="AE7436" s="7"/>
      <c r="AF7436" s="7"/>
      <c r="AG7436" s="7"/>
      <c r="AH7436" s="7"/>
      <c r="AI7436" s="7"/>
      <c r="AJ7436" s="7"/>
      <c r="AK7436" s="7"/>
      <c r="AL7436" s="7"/>
      <c r="AR7436" s="7"/>
      <c r="AT7436" s="7"/>
      <c r="AV7436" s="7"/>
      <c r="AW7436" s="7"/>
      <c r="AX7436" s="7"/>
      <c r="AY7436" s="7"/>
      <c r="AZ7436" s="7"/>
      <c r="BA7436" s="7"/>
      <c r="BI7436" s="7"/>
    </row>
    <row r="7437" spans="10:61" x14ac:dyDescent="0.2">
      <c r="J7437" s="7"/>
      <c r="K7437" s="7"/>
      <c r="L7437" s="7"/>
      <c r="M7437" s="7"/>
      <c r="N7437" s="7"/>
      <c r="W7437" s="7"/>
      <c r="X7437" s="7"/>
      <c r="Y7437" s="7"/>
      <c r="Z7437" s="7"/>
      <c r="AA7437" s="7"/>
      <c r="AB7437" s="7"/>
      <c r="AC7437" s="7"/>
      <c r="AD7437" s="7"/>
      <c r="AE7437" s="7"/>
      <c r="AF7437" s="7"/>
      <c r="AG7437" s="7"/>
      <c r="AH7437" s="7"/>
      <c r="AI7437" s="7"/>
      <c r="AJ7437" s="7"/>
      <c r="AK7437" s="7"/>
      <c r="AL7437" s="7"/>
      <c r="AR7437" s="7"/>
      <c r="AT7437" s="7"/>
      <c r="AV7437" s="7"/>
      <c r="AW7437" s="7"/>
      <c r="AX7437" s="7"/>
      <c r="AY7437" s="7"/>
      <c r="AZ7437" s="7"/>
      <c r="BA7437" s="7"/>
      <c r="BI7437" s="7"/>
    </row>
    <row r="7438" spans="10:61" x14ac:dyDescent="0.2">
      <c r="J7438" s="7"/>
      <c r="K7438" s="7"/>
      <c r="L7438" s="7"/>
      <c r="M7438" s="7"/>
      <c r="N7438" s="7"/>
      <c r="W7438" s="7"/>
      <c r="X7438" s="7"/>
      <c r="Y7438" s="7"/>
      <c r="Z7438" s="7"/>
      <c r="AA7438" s="7"/>
      <c r="AB7438" s="7"/>
      <c r="AC7438" s="7"/>
      <c r="AD7438" s="7"/>
      <c r="AE7438" s="7"/>
      <c r="AF7438" s="7"/>
      <c r="AG7438" s="7"/>
      <c r="AH7438" s="7"/>
      <c r="AI7438" s="7"/>
      <c r="AJ7438" s="7"/>
      <c r="AK7438" s="7"/>
      <c r="AL7438" s="7"/>
      <c r="AR7438" s="7"/>
      <c r="AT7438" s="7"/>
      <c r="AV7438" s="7"/>
      <c r="AW7438" s="7"/>
      <c r="AX7438" s="7"/>
      <c r="AY7438" s="7"/>
      <c r="AZ7438" s="7"/>
      <c r="BA7438" s="7"/>
      <c r="BI7438" s="7"/>
    </row>
    <row r="7439" spans="10:61" x14ac:dyDescent="0.2">
      <c r="J7439" s="7"/>
      <c r="K7439" s="7"/>
      <c r="L7439" s="7"/>
      <c r="M7439" s="7"/>
      <c r="N7439" s="7"/>
      <c r="W7439" s="7"/>
      <c r="X7439" s="7"/>
      <c r="Y7439" s="7"/>
      <c r="Z7439" s="7"/>
      <c r="AA7439" s="7"/>
      <c r="AB7439" s="7"/>
      <c r="AC7439" s="7"/>
      <c r="AD7439" s="7"/>
      <c r="AE7439" s="7"/>
      <c r="AF7439" s="7"/>
      <c r="AG7439" s="7"/>
      <c r="AH7439" s="7"/>
      <c r="AI7439" s="7"/>
      <c r="AJ7439" s="7"/>
      <c r="AK7439" s="7"/>
      <c r="AL7439" s="7"/>
      <c r="AR7439" s="7"/>
      <c r="AT7439" s="7"/>
      <c r="AV7439" s="7"/>
      <c r="AW7439" s="7"/>
      <c r="AX7439" s="7"/>
      <c r="AY7439" s="7"/>
      <c r="AZ7439" s="7"/>
      <c r="BA7439" s="7"/>
      <c r="BI7439" s="7"/>
    </row>
    <row r="7440" spans="10:61" x14ac:dyDescent="0.2">
      <c r="J7440" s="7"/>
      <c r="K7440" s="7"/>
      <c r="L7440" s="7"/>
      <c r="M7440" s="7"/>
      <c r="N7440" s="7"/>
      <c r="W7440" s="7"/>
      <c r="X7440" s="7"/>
      <c r="Y7440" s="7"/>
      <c r="Z7440" s="7"/>
      <c r="AA7440" s="7"/>
      <c r="AB7440" s="7"/>
      <c r="AC7440" s="7"/>
      <c r="AD7440" s="7"/>
      <c r="AE7440" s="7"/>
      <c r="AF7440" s="7"/>
      <c r="AG7440" s="7"/>
      <c r="AH7440" s="7"/>
      <c r="AI7440" s="7"/>
      <c r="AJ7440" s="7"/>
      <c r="AK7440" s="7"/>
      <c r="AL7440" s="7"/>
      <c r="AR7440" s="7"/>
      <c r="AT7440" s="7"/>
      <c r="AV7440" s="7"/>
      <c r="AW7440" s="7"/>
      <c r="AX7440" s="7"/>
      <c r="AY7440" s="7"/>
      <c r="AZ7440" s="7"/>
      <c r="BA7440" s="7"/>
      <c r="BI7440" s="7"/>
    </row>
    <row r="7441" spans="10:61" x14ac:dyDescent="0.2">
      <c r="J7441" s="7"/>
      <c r="K7441" s="7"/>
      <c r="L7441" s="7"/>
      <c r="M7441" s="7"/>
      <c r="N7441" s="7"/>
      <c r="W7441" s="7"/>
      <c r="X7441" s="7"/>
      <c r="Y7441" s="7"/>
      <c r="Z7441" s="7"/>
      <c r="AA7441" s="7"/>
      <c r="AB7441" s="7"/>
      <c r="AC7441" s="7"/>
      <c r="AD7441" s="7"/>
      <c r="AE7441" s="7"/>
      <c r="AF7441" s="7"/>
      <c r="AG7441" s="7"/>
      <c r="AH7441" s="7"/>
      <c r="AI7441" s="7"/>
      <c r="AJ7441" s="7"/>
      <c r="AK7441" s="7"/>
      <c r="AL7441" s="7"/>
      <c r="AR7441" s="7"/>
      <c r="AT7441" s="7"/>
      <c r="AV7441" s="7"/>
      <c r="AW7441" s="7"/>
      <c r="AX7441" s="7"/>
      <c r="AY7441" s="7"/>
      <c r="AZ7441" s="7"/>
      <c r="BA7441" s="7"/>
      <c r="BI7441" s="7"/>
    </row>
    <row r="7442" spans="10:61" x14ac:dyDescent="0.2">
      <c r="J7442" s="7"/>
      <c r="K7442" s="7"/>
      <c r="L7442" s="7"/>
      <c r="M7442" s="7"/>
      <c r="N7442" s="7"/>
      <c r="W7442" s="7"/>
      <c r="X7442" s="7"/>
      <c r="Y7442" s="7"/>
      <c r="Z7442" s="7"/>
      <c r="AA7442" s="7"/>
      <c r="AB7442" s="7"/>
      <c r="AC7442" s="7"/>
      <c r="AD7442" s="7"/>
      <c r="AE7442" s="7"/>
      <c r="AF7442" s="7"/>
      <c r="AG7442" s="7"/>
      <c r="AH7442" s="7"/>
      <c r="AI7442" s="7"/>
      <c r="AJ7442" s="7"/>
      <c r="AK7442" s="7"/>
      <c r="AL7442" s="7"/>
      <c r="AR7442" s="7"/>
      <c r="AT7442" s="7"/>
      <c r="AV7442" s="7"/>
      <c r="AW7442" s="7"/>
      <c r="AX7442" s="7"/>
      <c r="AY7442" s="7"/>
      <c r="AZ7442" s="7"/>
      <c r="BA7442" s="7"/>
      <c r="BI7442" s="7"/>
    </row>
    <row r="7443" spans="10:61" x14ac:dyDescent="0.2">
      <c r="J7443" s="7"/>
      <c r="K7443" s="7"/>
      <c r="L7443" s="7"/>
      <c r="M7443" s="7"/>
      <c r="N7443" s="7"/>
      <c r="W7443" s="7"/>
      <c r="X7443" s="7"/>
      <c r="Y7443" s="7"/>
      <c r="Z7443" s="7"/>
      <c r="AA7443" s="7"/>
      <c r="AB7443" s="7"/>
      <c r="AC7443" s="7"/>
      <c r="AD7443" s="7"/>
      <c r="AE7443" s="7"/>
      <c r="AF7443" s="7"/>
      <c r="AG7443" s="7"/>
      <c r="AH7443" s="7"/>
      <c r="AI7443" s="7"/>
      <c r="AJ7443" s="7"/>
      <c r="AK7443" s="7"/>
      <c r="AL7443" s="7"/>
      <c r="AR7443" s="7"/>
      <c r="AT7443" s="7"/>
      <c r="AV7443" s="7"/>
      <c r="AW7443" s="7"/>
      <c r="AX7443" s="7"/>
      <c r="AY7443" s="7"/>
      <c r="AZ7443" s="7"/>
      <c r="BA7443" s="7"/>
      <c r="BI7443" s="7"/>
    </row>
    <row r="7444" spans="10:61" x14ac:dyDescent="0.2">
      <c r="J7444" s="7"/>
      <c r="K7444" s="7"/>
      <c r="L7444" s="7"/>
      <c r="M7444" s="7"/>
      <c r="N7444" s="7"/>
      <c r="W7444" s="7"/>
      <c r="X7444" s="7"/>
      <c r="Y7444" s="7"/>
      <c r="Z7444" s="7"/>
      <c r="AA7444" s="7"/>
      <c r="AB7444" s="7"/>
      <c r="AC7444" s="7"/>
      <c r="AD7444" s="7"/>
      <c r="AE7444" s="7"/>
      <c r="AF7444" s="7"/>
      <c r="AG7444" s="7"/>
      <c r="AH7444" s="7"/>
      <c r="AI7444" s="7"/>
      <c r="AJ7444" s="7"/>
      <c r="AK7444" s="7"/>
      <c r="AL7444" s="7"/>
      <c r="AR7444" s="7"/>
      <c r="AT7444" s="7"/>
      <c r="AV7444" s="7"/>
      <c r="AW7444" s="7"/>
      <c r="AX7444" s="7"/>
      <c r="AY7444" s="7"/>
      <c r="AZ7444" s="7"/>
      <c r="BA7444" s="7"/>
      <c r="BI7444" s="7"/>
    </row>
    <row r="7445" spans="10:61" x14ac:dyDescent="0.2">
      <c r="J7445" s="7"/>
      <c r="K7445" s="7"/>
      <c r="L7445" s="7"/>
      <c r="M7445" s="7"/>
      <c r="N7445" s="7"/>
      <c r="W7445" s="7"/>
      <c r="X7445" s="7"/>
      <c r="Y7445" s="7"/>
      <c r="Z7445" s="7"/>
      <c r="AA7445" s="7"/>
      <c r="AB7445" s="7"/>
      <c r="AC7445" s="7"/>
      <c r="AD7445" s="7"/>
      <c r="AE7445" s="7"/>
      <c r="AF7445" s="7"/>
      <c r="AG7445" s="7"/>
      <c r="AH7445" s="7"/>
      <c r="AI7445" s="7"/>
      <c r="AJ7445" s="7"/>
      <c r="AK7445" s="7"/>
      <c r="AL7445" s="7"/>
      <c r="AR7445" s="7"/>
      <c r="AT7445" s="7"/>
      <c r="AV7445" s="7"/>
      <c r="AW7445" s="7"/>
      <c r="AX7445" s="7"/>
      <c r="AY7445" s="7"/>
      <c r="AZ7445" s="7"/>
      <c r="BA7445" s="7"/>
      <c r="BI7445" s="7"/>
    </row>
    <row r="7446" spans="10:61" x14ac:dyDescent="0.2">
      <c r="J7446" s="7"/>
      <c r="K7446" s="7"/>
      <c r="L7446" s="7"/>
      <c r="M7446" s="7"/>
      <c r="N7446" s="7"/>
      <c r="W7446" s="7"/>
      <c r="X7446" s="7"/>
      <c r="Y7446" s="7"/>
      <c r="Z7446" s="7"/>
      <c r="AA7446" s="7"/>
      <c r="AB7446" s="7"/>
      <c r="AC7446" s="7"/>
      <c r="AD7446" s="7"/>
      <c r="AE7446" s="7"/>
      <c r="AF7446" s="7"/>
      <c r="AG7446" s="7"/>
      <c r="AH7446" s="7"/>
      <c r="AI7446" s="7"/>
      <c r="AJ7446" s="7"/>
      <c r="AK7446" s="7"/>
      <c r="AL7446" s="7"/>
      <c r="AR7446" s="7"/>
      <c r="AT7446" s="7"/>
      <c r="AV7446" s="7"/>
      <c r="AW7446" s="7"/>
      <c r="AX7446" s="7"/>
      <c r="AY7446" s="7"/>
      <c r="AZ7446" s="7"/>
      <c r="BA7446" s="7"/>
      <c r="BI7446" s="7"/>
    </row>
    <row r="7447" spans="10:61" x14ac:dyDescent="0.2">
      <c r="J7447" s="7"/>
      <c r="K7447" s="7"/>
      <c r="L7447" s="7"/>
      <c r="M7447" s="7"/>
      <c r="N7447" s="7"/>
      <c r="W7447" s="7"/>
      <c r="X7447" s="7"/>
      <c r="Y7447" s="7"/>
      <c r="Z7447" s="7"/>
      <c r="AA7447" s="7"/>
      <c r="AB7447" s="7"/>
      <c r="AC7447" s="7"/>
      <c r="AD7447" s="7"/>
      <c r="AE7447" s="7"/>
      <c r="AF7447" s="7"/>
      <c r="AG7447" s="7"/>
      <c r="AH7447" s="7"/>
      <c r="AI7447" s="7"/>
      <c r="AJ7447" s="7"/>
      <c r="AK7447" s="7"/>
      <c r="AL7447" s="7"/>
      <c r="AR7447" s="7"/>
      <c r="AT7447" s="7"/>
      <c r="AV7447" s="7"/>
      <c r="AW7447" s="7"/>
      <c r="AX7447" s="7"/>
      <c r="AY7447" s="7"/>
      <c r="AZ7447" s="7"/>
      <c r="BA7447" s="7"/>
      <c r="BI7447" s="7"/>
    </row>
    <row r="7448" spans="10:61" x14ac:dyDescent="0.2">
      <c r="J7448" s="7"/>
      <c r="K7448" s="7"/>
      <c r="L7448" s="7"/>
      <c r="M7448" s="7"/>
      <c r="N7448" s="7"/>
      <c r="W7448" s="7"/>
      <c r="X7448" s="7"/>
      <c r="Y7448" s="7"/>
      <c r="Z7448" s="7"/>
      <c r="AA7448" s="7"/>
      <c r="AB7448" s="7"/>
      <c r="AC7448" s="7"/>
      <c r="AD7448" s="7"/>
      <c r="AE7448" s="7"/>
      <c r="AF7448" s="7"/>
      <c r="AG7448" s="7"/>
      <c r="AH7448" s="7"/>
      <c r="AI7448" s="7"/>
      <c r="AJ7448" s="7"/>
      <c r="AK7448" s="7"/>
      <c r="AL7448" s="7"/>
      <c r="AR7448" s="7"/>
      <c r="AT7448" s="7"/>
      <c r="AV7448" s="7"/>
      <c r="AW7448" s="7"/>
      <c r="AX7448" s="7"/>
      <c r="AY7448" s="7"/>
      <c r="AZ7448" s="7"/>
      <c r="BA7448" s="7"/>
      <c r="BI7448" s="7"/>
    </row>
    <row r="7449" spans="10:61" x14ac:dyDescent="0.2">
      <c r="J7449" s="7"/>
      <c r="K7449" s="7"/>
      <c r="L7449" s="7"/>
      <c r="M7449" s="7"/>
      <c r="N7449" s="7"/>
      <c r="W7449" s="7"/>
      <c r="X7449" s="7"/>
      <c r="Y7449" s="7"/>
      <c r="Z7449" s="7"/>
      <c r="AA7449" s="7"/>
      <c r="AB7449" s="7"/>
      <c r="AC7449" s="7"/>
      <c r="AD7449" s="7"/>
      <c r="AE7449" s="7"/>
      <c r="AF7449" s="7"/>
      <c r="AG7449" s="7"/>
      <c r="AH7449" s="7"/>
      <c r="AI7449" s="7"/>
      <c r="AJ7449" s="7"/>
      <c r="AK7449" s="7"/>
      <c r="AL7449" s="7"/>
      <c r="AR7449" s="7"/>
      <c r="AT7449" s="7"/>
      <c r="AV7449" s="7"/>
      <c r="AW7449" s="7"/>
      <c r="AX7449" s="7"/>
      <c r="AY7449" s="7"/>
      <c r="AZ7449" s="7"/>
      <c r="BA7449" s="7"/>
      <c r="BI7449" s="7"/>
    </row>
    <row r="7450" spans="10:61" x14ac:dyDescent="0.2">
      <c r="J7450" s="7"/>
      <c r="K7450" s="7"/>
      <c r="L7450" s="7"/>
      <c r="M7450" s="7"/>
      <c r="N7450" s="7"/>
      <c r="W7450" s="7"/>
      <c r="X7450" s="7"/>
      <c r="Y7450" s="7"/>
      <c r="Z7450" s="7"/>
      <c r="AA7450" s="7"/>
      <c r="AB7450" s="7"/>
      <c r="AC7450" s="7"/>
      <c r="AD7450" s="7"/>
      <c r="AE7450" s="7"/>
      <c r="AF7450" s="7"/>
      <c r="AG7450" s="7"/>
      <c r="AH7450" s="7"/>
      <c r="AI7450" s="7"/>
      <c r="AJ7450" s="7"/>
      <c r="AK7450" s="7"/>
      <c r="AL7450" s="7"/>
      <c r="AR7450" s="7"/>
      <c r="AT7450" s="7"/>
      <c r="AV7450" s="7"/>
      <c r="AW7450" s="7"/>
      <c r="AX7450" s="7"/>
      <c r="AY7450" s="7"/>
      <c r="AZ7450" s="7"/>
      <c r="BA7450" s="7"/>
      <c r="BI7450" s="7"/>
    </row>
    <row r="7451" spans="10:61" x14ac:dyDescent="0.2">
      <c r="J7451" s="7"/>
      <c r="K7451" s="7"/>
      <c r="L7451" s="7"/>
      <c r="M7451" s="7"/>
      <c r="N7451" s="7"/>
      <c r="W7451" s="7"/>
      <c r="X7451" s="7"/>
      <c r="Y7451" s="7"/>
      <c r="Z7451" s="7"/>
      <c r="AA7451" s="7"/>
      <c r="AB7451" s="7"/>
      <c r="AC7451" s="7"/>
      <c r="AD7451" s="7"/>
      <c r="AE7451" s="7"/>
      <c r="AF7451" s="7"/>
      <c r="AG7451" s="7"/>
      <c r="AH7451" s="7"/>
      <c r="AI7451" s="7"/>
      <c r="AJ7451" s="7"/>
      <c r="AK7451" s="7"/>
      <c r="AL7451" s="7"/>
      <c r="AR7451" s="7"/>
      <c r="AT7451" s="7"/>
      <c r="AV7451" s="7"/>
      <c r="AW7451" s="7"/>
      <c r="AX7451" s="7"/>
      <c r="AY7451" s="7"/>
      <c r="AZ7451" s="7"/>
      <c r="BA7451" s="7"/>
      <c r="BI7451" s="7"/>
    </row>
    <row r="7452" spans="10:61" x14ac:dyDescent="0.2">
      <c r="J7452" s="7"/>
      <c r="K7452" s="7"/>
      <c r="L7452" s="7"/>
      <c r="M7452" s="7"/>
      <c r="N7452" s="7"/>
      <c r="W7452" s="7"/>
      <c r="X7452" s="7"/>
      <c r="Y7452" s="7"/>
      <c r="Z7452" s="7"/>
      <c r="AA7452" s="7"/>
      <c r="AB7452" s="7"/>
      <c r="AC7452" s="7"/>
      <c r="AD7452" s="7"/>
      <c r="AE7452" s="7"/>
      <c r="AF7452" s="7"/>
      <c r="AG7452" s="7"/>
      <c r="AH7452" s="7"/>
      <c r="AI7452" s="7"/>
      <c r="AJ7452" s="7"/>
      <c r="AK7452" s="7"/>
      <c r="AL7452" s="7"/>
      <c r="AR7452" s="7"/>
      <c r="AT7452" s="7"/>
      <c r="AV7452" s="7"/>
      <c r="AW7452" s="7"/>
      <c r="AX7452" s="7"/>
      <c r="AY7452" s="7"/>
      <c r="AZ7452" s="7"/>
      <c r="BA7452" s="7"/>
      <c r="BI7452" s="7"/>
    </row>
    <row r="7453" spans="10:61" x14ac:dyDescent="0.2">
      <c r="J7453" s="7"/>
      <c r="K7453" s="7"/>
      <c r="L7453" s="7"/>
      <c r="M7453" s="7"/>
      <c r="N7453" s="7"/>
      <c r="W7453" s="7"/>
      <c r="X7453" s="7"/>
      <c r="Y7453" s="7"/>
      <c r="Z7453" s="7"/>
      <c r="AA7453" s="7"/>
      <c r="AB7453" s="7"/>
      <c r="AC7453" s="7"/>
      <c r="AD7453" s="7"/>
      <c r="AE7453" s="7"/>
      <c r="AF7453" s="7"/>
      <c r="AG7453" s="7"/>
      <c r="AH7453" s="7"/>
      <c r="AI7453" s="7"/>
      <c r="AJ7453" s="7"/>
      <c r="AK7453" s="7"/>
      <c r="AL7453" s="7"/>
      <c r="AR7453" s="7"/>
      <c r="AT7453" s="7"/>
      <c r="AV7453" s="7"/>
      <c r="AW7453" s="7"/>
      <c r="AX7453" s="7"/>
      <c r="AY7453" s="7"/>
      <c r="AZ7453" s="7"/>
      <c r="BA7453" s="7"/>
      <c r="BI7453" s="7"/>
    </row>
    <row r="7454" spans="10:61" x14ac:dyDescent="0.2">
      <c r="J7454" s="7"/>
      <c r="K7454" s="7"/>
      <c r="L7454" s="7"/>
      <c r="M7454" s="7"/>
      <c r="N7454" s="7"/>
      <c r="W7454" s="7"/>
      <c r="X7454" s="7"/>
      <c r="Y7454" s="7"/>
      <c r="Z7454" s="7"/>
      <c r="AA7454" s="7"/>
      <c r="AB7454" s="7"/>
      <c r="AC7454" s="7"/>
      <c r="AD7454" s="7"/>
      <c r="AE7454" s="7"/>
      <c r="AF7454" s="7"/>
      <c r="AG7454" s="7"/>
      <c r="AH7454" s="7"/>
      <c r="AI7454" s="7"/>
      <c r="AJ7454" s="7"/>
      <c r="AK7454" s="7"/>
      <c r="AL7454" s="7"/>
      <c r="AR7454" s="7"/>
      <c r="AT7454" s="7"/>
      <c r="AV7454" s="7"/>
      <c r="AW7454" s="7"/>
      <c r="AX7454" s="7"/>
      <c r="AY7454" s="7"/>
      <c r="AZ7454" s="7"/>
      <c r="BA7454" s="7"/>
      <c r="BI7454" s="7"/>
    </row>
    <row r="7455" spans="10:61" x14ac:dyDescent="0.2">
      <c r="J7455" s="7"/>
      <c r="K7455" s="7"/>
      <c r="L7455" s="7"/>
      <c r="M7455" s="7"/>
      <c r="N7455" s="7"/>
      <c r="W7455" s="7"/>
      <c r="X7455" s="7"/>
      <c r="Y7455" s="7"/>
      <c r="Z7455" s="7"/>
      <c r="AA7455" s="7"/>
      <c r="AB7455" s="7"/>
      <c r="AC7455" s="7"/>
      <c r="AD7455" s="7"/>
      <c r="AE7455" s="7"/>
      <c r="AF7455" s="7"/>
      <c r="AG7455" s="7"/>
      <c r="AH7455" s="7"/>
      <c r="AI7455" s="7"/>
      <c r="AJ7455" s="7"/>
      <c r="AK7455" s="7"/>
      <c r="AL7455" s="7"/>
      <c r="AR7455" s="7"/>
      <c r="AT7455" s="7"/>
      <c r="AV7455" s="7"/>
      <c r="AW7455" s="7"/>
      <c r="AX7455" s="7"/>
      <c r="AY7455" s="7"/>
      <c r="AZ7455" s="7"/>
      <c r="BA7455" s="7"/>
      <c r="BI7455" s="7"/>
    </row>
    <row r="7456" spans="10:61" x14ac:dyDescent="0.2">
      <c r="J7456" s="7"/>
      <c r="K7456" s="7"/>
      <c r="L7456" s="7"/>
      <c r="M7456" s="7"/>
      <c r="N7456" s="7"/>
      <c r="W7456" s="7"/>
      <c r="X7456" s="7"/>
      <c r="Y7456" s="7"/>
      <c r="Z7456" s="7"/>
      <c r="AA7456" s="7"/>
      <c r="AB7456" s="7"/>
      <c r="AC7456" s="7"/>
      <c r="AD7456" s="7"/>
      <c r="AE7456" s="7"/>
      <c r="AF7456" s="7"/>
      <c r="AG7456" s="7"/>
      <c r="AH7456" s="7"/>
      <c r="AI7456" s="7"/>
      <c r="AJ7456" s="7"/>
      <c r="AK7456" s="7"/>
      <c r="AL7456" s="7"/>
      <c r="AR7456" s="7"/>
      <c r="AT7456" s="7"/>
      <c r="AV7456" s="7"/>
      <c r="AW7456" s="7"/>
      <c r="AX7456" s="7"/>
      <c r="AY7456" s="7"/>
      <c r="AZ7456" s="7"/>
      <c r="BA7456" s="7"/>
      <c r="BI7456" s="7"/>
    </row>
    <row r="7457" spans="10:61" x14ac:dyDescent="0.2">
      <c r="J7457" s="7"/>
      <c r="K7457" s="7"/>
      <c r="L7457" s="7"/>
      <c r="M7457" s="7"/>
      <c r="N7457" s="7"/>
      <c r="W7457" s="7"/>
      <c r="X7457" s="7"/>
      <c r="Y7457" s="7"/>
      <c r="Z7457" s="7"/>
      <c r="AA7457" s="7"/>
      <c r="AB7457" s="7"/>
      <c r="AC7457" s="7"/>
      <c r="AD7457" s="7"/>
      <c r="AE7457" s="7"/>
      <c r="AF7457" s="7"/>
      <c r="AG7457" s="7"/>
      <c r="AH7457" s="7"/>
      <c r="AI7457" s="7"/>
      <c r="AJ7457" s="7"/>
      <c r="AK7457" s="7"/>
      <c r="AL7457" s="7"/>
      <c r="AR7457" s="7"/>
      <c r="AT7457" s="7"/>
      <c r="AV7457" s="7"/>
      <c r="AW7457" s="7"/>
      <c r="AX7457" s="7"/>
      <c r="AY7457" s="7"/>
      <c r="AZ7457" s="7"/>
      <c r="BA7457" s="7"/>
      <c r="BI7457" s="7"/>
    </row>
    <row r="7458" spans="10:61" x14ac:dyDescent="0.2">
      <c r="J7458" s="7"/>
      <c r="K7458" s="7"/>
      <c r="L7458" s="7"/>
      <c r="M7458" s="7"/>
      <c r="N7458" s="7"/>
      <c r="W7458" s="7"/>
      <c r="X7458" s="7"/>
      <c r="Y7458" s="7"/>
      <c r="Z7458" s="7"/>
      <c r="AA7458" s="7"/>
      <c r="AB7458" s="7"/>
      <c r="AC7458" s="7"/>
      <c r="AD7458" s="7"/>
      <c r="AE7458" s="7"/>
      <c r="AF7458" s="7"/>
      <c r="AG7458" s="7"/>
      <c r="AH7458" s="7"/>
      <c r="AI7458" s="7"/>
      <c r="AJ7458" s="7"/>
      <c r="AK7458" s="7"/>
      <c r="AL7458" s="7"/>
      <c r="AR7458" s="7"/>
      <c r="AT7458" s="7"/>
      <c r="AV7458" s="7"/>
      <c r="AW7458" s="7"/>
      <c r="AX7458" s="7"/>
      <c r="AY7458" s="7"/>
      <c r="AZ7458" s="7"/>
      <c r="BA7458" s="7"/>
      <c r="BI7458" s="7"/>
    </row>
    <row r="7459" spans="10:61" x14ac:dyDescent="0.2">
      <c r="J7459" s="7"/>
      <c r="K7459" s="7"/>
      <c r="L7459" s="7"/>
      <c r="M7459" s="7"/>
      <c r="N7459" s="7"/>
      <c r="W7459" s="7"/>
      <c r="X7459" s="7"/>
      <c r="Y7459" s="7"/>
      <c r="Z7459" s="7"/>
      <c r="AA7459" s="7"/>
      <c r="AB7459" s="7"/>
      <c r="AC7459" s="7"/>
      <c r="AD7459" s="7"/>
      <c r="AE7459" s="7"/>
      <c r="AF7459" s="7"/>
      <c r="AG7459" s="7"/>
      <c r="AH7459" s="7"/>
      <c r="AI7459" s="7"/>
      <c r="AJ7459" s="7"/>
      <c r="AK7459" s="7"/>
      <c r="AL7459" s="7"/>
      <c r="AR7459" s="7"/>
      <c r="AT7459" s="7"/>
      <c r="AV7459" s="7"/>
      <c r="AW7459" s="7"/>
      <c r="AX7459" s="7"/>
      <c r="AY7459" s="7"/>
      <c r="AZ7459" s="7"/>
      <c r="BA7459" s="7"/>
      <c r="BI7459" s="7"/>
    </row>
    <row r="7460" spans="10:61" x14ac:dyDescent="0.2">
      <c r="J7460" s="7"/>
      <c r="K7460" s="7"/>
      <c r="L7460" s="7"/>
      <c r="M7460" s="7"/>
      <c r="N7460" s="7"/>
      <c r="W7460" s="7"/>
      <c r="X7460" s="7"/>
      <c r="Y7460" s="7"/>
      <c r="Z7460" s="7"/>
      <c r="AA7460" s="7"/>
      <c r="AB7460" s="7"/>
      <c r="AC7460" s="7"/>
      <c r="AD7460" s="7"/>
      <c r="AE7460" s="7"/>
      <c r="AF7460" s="7"/>
      <c r="AG7460" s="7"/>
      <c r="AH7460" s="7"/>
      <c r="AI7460" s="7"/>
      <c r="AJ7460" s="7"/>
      <c r="AK7460" s="7"/>
      <c r="AL7460" s="7"/>
      <c r="AR7460" s="7"/>
      <c r="AT7460" s="7"/>
      <c r="AV7460" s="7"/>
      <c r="AW7460" s="7"/>
      <c r="AX7460" s="7"/>
      <c r="AY7460" s="7"/>
      <c r="AZ7460" s="7"/>
      <c r="BA7460" s="7"/>
      <c r="BI7460" s="7"/>
    </row>
    <row r="7461" spans="10:61" x14ac:dyDescent="0.2">
      <c r="J7461" s="7"/>
      <c r="K7461" s="7"/>
      <c r="L7461" s="7"/>
      <c r="M7461" s="7"/>
      <c r="N7461" s="7"/>
      <c r="W7461" s="7"/>
      <c r="X7461" s="7"/>
      <c r="Y7461" s="7"/>
      <c r="Z7461" s="7"/>
      <c r="AA7461" s="7"/>
      <c r="AB7461" s="7"/>
      <c r="AC7461" s="7"/>
      <c r="AD7461" s="7"/>
      <c r="AE7461" s="7"/>
      <c r="AF7461" s="7"/>
      <c r="AG7461" s="7"/>
      <c r="AH7461" s="7"/>
      <c r="AI7461" s="7"/>
      <c r="AJ7461" s="7"/>
      <c r="AK7461" s="7"/>
      <c r="AL7461" s="7"/>
      <c r="AR7461" s="7"/>
      <c r="AT7461" s="7"/>
      <c r="AV7461" s="7"/>
      <c r="AW7461" s="7"/>
      <c r="AX7461" s="7"/>
      <c r="AY7461" s="7"/>
      <c r="AZ7461" s="7"/>
      <c r="BA7461" s="7"/>
      <c r="BI7461" s="7"/>
    </row>
    <row r="7462" spans="10:61" x14ac:dyDescent="0.2">
      <c r="J7462" s="7"/>
      <c r="K7462" s="7"/>
      <c r="L7462" s="7"/>
      <c r="M7462" s="7"/>
      <c r="N7462" s="7"/>
      <c r="W7462" s="7"/>
      <c r="X7462" s="7"/>
      <c r="Y7462" s="7"/>
      <c r="Z7462" s="7"/>
      <c r="AA7462" s="7"/>
      <c r="AB7462" s="7"/>
      <c r="AC7462" s="7"/>
      <c r="AD7462" s="7"/>
      <c r="AE7462" s="7"/>
      <c r="AF7462" s="7"/>
      <c r="AG7462" s="7"/>
      <c r="AH7462" s="7"/>
      <c r="AI7462" s="7"/>
      <c r="AJ7462" s="7"/>
      <c r="AK7462" s="7"/>
      <c r="AL7462" s="7"/>
      <c r="AR7462" s="7"/>
      <c r="AT7462" s="7"/>
      <c r="AV7462" s="7"/>
      <c r="AW7462" s="7"/>
      <c r="AX7462" s="7"/>
      <c r="AY7462" s="7"/>
      <c r="AZ7462" s="7"/>
      <c r="BA7462" s="7"/>
      <c r="BI7462" s="7"/>
    </row>
    <row r="7463" spans="10:61" x14ac:dyDescent="0.2">
      <c r="J7463" s="7"/>
      <c r="K7463" s="7"/>
      <c r="L7463" s="7"/>
      <c r="M7463" s="7"/>
      <c r="N7463" s="7"/>
      <c r="W7463" s="7"/>
      <c r="X7463" s="7"/>
      <c r="Y7463" s="7"/>
      <c r="Z7463" s="7"/>
      <c r="AA7463" s="7"/>
      <c r="AB7463" s="7"/>
      <c r="AC7463" s="7"/>
      <c r="AD7463" s="7"/>
      <c r="AE7463" s="7"/>
      <c r="AF7463" s="7"/>
      <c r="AG7463" s="7"/>
      <c r="AH7463" s="7"/>
      <c r="AI7463" s="7"/>
      <c r="AJ7463" s="7"/>
      <c r="AK7463" s="7"/>
      <c r="AL7463" s="7"/>
      <c r="AR7463" s="7"/>
      <c r="AT7463" s="7"/>
      <c r="AV7463" s="7"/>
      <c r="AW7463" s="7"/>
      <c r="AX7463" s="7"/>
      <c r="AY7463" s="7"/>
      <c r="AZ7463" s="7"/>
      <c r="BA7463" s="7"/>
      <c r="BI7463" s="7"/>
    </row>
    <row r="7464" spans="10:61" x14ac:dyDescent="0.2">
      <c r="J7464" s="7"/>
      <c r="K7464" s="7"/>
      <c r="L7464" s="7"/>
      <c r="M7464" s="7"/>
      <c r="N7464" s="7"/>
      <c r="W7464" s="7"/>
      <c r="X7464" s="7"/>
      <c r="Y7464" s="7"/>
      <c r="Z7464" s="7"/>
      <c r="AA7464" s="7"/>
      <c r="AB7464" s="7"/>
      <c r="AC7464" s="7"/>
      <c r="AD7464" s="7"/>
      <c r="AE7464" s="7"/>
      <c r="AF7464" s="7"/>
      <c r="AG7464" s="7"/>
      <c r="AH7464" s="7"/>
      <c r="AI7464" s="7"/>
      <c r="AJ7464" s="7"/>
      <c r="AK7464" s="7"/>
      <c r="AL7464" s="7"/>
      <c r="AR7464" s="7"/>
      <c r="AT7464" s="7"/>
      <c r="AV7464" s="7"/>
      <c r="AW7464" s="7"/>
      <c r="AX7464" s="7"/>
      <c r="AY7464" s="7"/>
      <c r="AZ7464" s="7"/>
      <c r="BA7464" s="7"/>
      <c r="BI7464" s="7"/>
    </row>
    <row r="7465" spans="10:61" x14ac:dyDescent="0.2">
      <c r="J7465" s="7"/>
      <c r="K7465" s="7"/>
      <c r="L7465" s="7"/>
      <c r="M7465" s="7"/>
      <c r="N7465" s="7"/>
      <c r="W7465" s="7"/>
      <c r="X7465" s="7"/>
      <c r="Y7465" s="7"/>
      <c r="Z7465" s="7"/>
      <c r="AA7465" s="7"/>
      <c r="AB7465" s="7"/>
      <c r="AC7465" s="7"/>
      <c r="AD7465" s="7"/>
      <c r="AE7465" s="7"/>
      <c r="AF7465" s="7"/>
      <c r="AG7465" s="7"/>
      <c r="AH7465" s="7"/>
      <c r="AI7465" s="7"/>
      <c r="AJ7465" s="7"/>
      <c r="AK7465" s="7"/>
      <c r="AL7465" s="7"/>
      <c r="AR7465" s="7"/>
      <c r="AT7465" s="7"/>
      <c r="AV7465" s="7"/>
      <c r="AW7465" s="7"/>
      <c r="AX7465" s="7"/>
      <c r="AY7465" s="7"/>
      <c r="AZ7465" s="7"/>
      <c r="BA7465" s="7"/>
      <c r="BI7465" s="7"/>
    </row>
    <row r="7466" spans="10:61" x14ac:dyDescent="0.2">
      <c r="J7466" s="7"/>
      <c r="K7466" s="7"/>
      <c r="L7466" s="7"/>
      <c r="M7466" s="7"/>
      <c r="N7466" s="7"/>
      <c r="W7466" s="7"/>
      <c r="X7466" s="7"/>
      <c r="Y7466" s="7"/>
      <c r="Z7466" s="7"/>
      <c r="AA7466" s="7"/>
      <c r="AB7466" s="7"/>
      <c r="AC7466" s="7"/>
      <c r="AD7466" s="7"/>
      <c r="AE7466" s="7"/>
      <c r="AF7466" s="7"/>
      <c r="AG7466" s="7"/>
      <c r="AH7466" s="7"/>
      <c r="AI7466" s="7"/>
      <c r="AJ7466" s="7"/>
      <c r="AK7466" s="7"/>
      <c r="AL7466" s="7"/>
      <c r="AR7466" s="7"/>
      <c r="AT7466" s="7"/>
      <c r="AV7466" s="7"/>
      <c r="AW7466" s="7"/>
      <c r="AX7466" s="7"/>
      <c r="AY7466" s="7"/>
      <c r="AZ7466" s="7"/>
      <c r="BA7466" s="7"/>
      <c r="BI7466" s="7"/>
    </row>
    <row r="7467" spans="10:61" x14ac:dyDescent="0.2">
      <c r="J7467" s="7"/>
      <c r="K7467" s="7"/>
      <c r="L7467" s="7"/>
      <c r="M7467" s="7"/>
      <c r="N7467" s="7"/>
      <c r="W7467" s="7"/>
      <c r="X7467" s="7"/>
      <c r="Y7467" s="7"/>
      <c r="Z7467" s="7"/>
      <c r="AA7467" s="7"/>
      <c r="AB7467" s="7"/>
      <c r="AC7467" s="7"/>
      <c r="AD7467" s="7"/>
      <c r="AE7467" s="7"/>
      <c r="AF7467" s="7"/>
      <c r="AG7467" s="7"/>
      <c r="AH7467" s="7"/>
      <c r="AI7467" s="7"/>
      <c r="AJ7467" s="7"/>
      <c r="AK7467" s="7"/>
      <c r="AL7467" s="7"/>
      <c r="AR7467" s="7"/>
      <c r="AT7467" s="7"/>
      <c r="AV7467" s="7"/>
      <c r="AW7467" s="7"/>
      <c r="AX7467" s="7"/>
      <c r="AY7467" s="7"/>
      <c r="AZ7467" s="7"/>
      <c r="BA7467" s="7"/>
      <c r="BI7467" s="7"/>
    </row>
    <row r="7468" spans="10:61" x14ac:dyDescent="0.2">
      <c r="J7468" s="7"/>
      <c r="K7468" s="7"/>
      <c r="L7468" s="7"/>
      <c r="M7468" s="7"/>
      <c r="N7468" s="7"/>
      <c r="W7468" s="7"/>
      <c r="X7468" s="7"/>
      <c r="Y7468" s="7"/>
      <c r="Z7468" s="7"/>
      <c r="AA7468" s="7"/>
      <c r="AB7468" s="7"/>
      <c r="AC7468" s="7"/>
      <c r="AD7468" s="7"/>
      <c r="AE7468" s="7"/>
      <c r="AF7468" s="7"/>
      <c r="AG7468" s="7"/>
      <c r="AH7468" s="7"/>
      <c r="AI7468" s="7"/>
      <c r="AJ7468" s="7"/>
      <c r="AK7468" s="7"/>
      <c r="AL7468" s="7"/>
      <c r="AR7468" s="7"/>
      <c r="AT7468" s="7"/>
      <c r="AV7468" s="7"/>
      <c r="AW7468" s="7"/>
      <c r="AX7468" s="7"/>
      <c r="AY7468" s="7"/>
      <c r="AZ7468" s="7"/>
      <c r="BA7468" s="7"/>
      <c r="BI7468" s="7"/>
    </row>
    <row r="7469" spans="10:61" x14ac:dyDescent="0.2">
      <c r="J7469" s="7"/>
      <c r="K7469" s="7"/>
      <c r="L7469" s="7"/>
      <c r="M7469" s="7"/>
      <c r="N7469" s="7"/>
      <c r="W7469" s="7"/>
      <c r="X7469" s="7"/>
      <c r="Y7469" s="7"/>
      <c r="Z7469" s="7"/>
      <c r="AA7469" s="7"/>
      <c r="AB7469" s="7"/>
      <c r="AC7469" s="7"/>
      <c r="AD7469" s="7"/>
      <c r="AE7469" s="7"/>
      <c r="AF7469" s="7"/>
      <c r="AG7469" s="7"/>
      <c r="AH7469" s="7"/>
      <c r="AI7469" s="7"/>
      <c r="AJ7469" s="7"/>
      <c r="AK7469" s="7"/>
      <c r="AL7469" s="7"/>
      <c r="AR7469" s="7"/>
      <c r="AT7469" s="7"/>
      <c r="AV7469" s="7"/>
      <c r="AW7469" s="7"/>
      <c r="AX7469" s="7"/>
      <c r="AY7469" s="7"/>
      <c r="AZ7469" s="7"/>
      <c r="BA7469" s="7"/>
      <c r="BI7469" s="7"/>
    </row>
    <row r="7470" spans="10:61" x14ac:dyDescent="0.2">
      <c r="J7470" s="7"/>
      <c r="K7470" s="7"/>
      <c r="L7470" s="7"/>
      <c r="M7470" s="7"/>
      <c r="N7470" s="7"/>
      <c r="W7470" s="7"/>
      <c r="X7470" s="7"/>
      <c r="Y7470" s="7"/>
      <c r="Z7470" s="7"/>
      <c r="AA7470" s="7"/>
      <c r="AB7470" s="7"/>
      <c r="AC7470" s="7"/>
      <c r="AD7470" s="7"/>
      <c r="AE7470" s="7"/>
      <c r="AF7470" s="7"/>
      <c r="AG7470" s="7"/>
      <c r="AH7470" s="7"/>
      <c r="AI7470" s="7"/>
      <c r="AJ7470" s="7"/>
      <c r="AK7470" s="7"/>
      <c r="AL7470" s="7"/>
      <c r="AR7470" s="7"/>
      <c r="AT7470" s="7"/>
      <c r="AV7470" s="7"/>
      <c r="AW7470" s="7"/>
      <c r="AX7470" s="7"/>
      <c r="AY7470" s="7"/>
      <c r="AZ7470" s="7"/>
      <c r="BA7470" s="7"/>
      <c r="BI7470" s="7"/>
    </row>
    <row r="7471" spans="10:61" x14ac:dyDescent="0.2">
      <c r="J7471" s="7"/>
      <c r="K7471" s="7"/>
      <c r="L7471" s="7"/>
      <c r="M7471" s="7"/>
      <c r="N7471" s="7"/>
      <c r="W7471" s="7"/>
      <c r="X7471" s="7"/>
      <c r="Y7471" s="7"/>
      <c r="Z7471" s="7"/>
      <c r="AA7471" s="7"/>
      <c r="AB7471" s="7"/>
      <c r="AC7471" s="7"/>
      <c r="AD7471" s="7"/>
      <c r="AE7471" s="7"/>
      <c r="AF7471" s="7"/>
      <c r="AG7471" s="7"/>
      <c r="AH7471" s="7"/>
      <c r="AI7471" s="7"/>
      <c r="AJ7471" s="7"/>
      <c r="AK7471" s="7"/>
      <c r="AL7471" s="7"/>
      <c r="AR7471" s="7"/>
      <c r="AT7471" s="7"/>
      <c r="AV7471" s="7"/>
      <c r="AW7471" s="7"/>
      <c r="AX7471" s="7"/>
      <c r="AY7471" s="7"/>
      <c r="AZ7471" s="7"/>
      <c r="BA7471" s="7"/>
      <c r="BI7471" s="7"/>
    </row>
    <row r="7472" spans="10:61" x14ac:dyDescent="0.2">
      <c r="J7472" s="7"/>
      <c r="K7472" s="7"/>
      <c r="L7472" s="7"/>
      <c r="M7472" s="7"/>
      <c r="N7472" s="7"/>
      <c r="W7472" s="7"/>
      <c r="X7472" s="7"/>
      <c r="Y7472" s="7"/>
      <c r="Z7472" s="7"/>
      <c r="AA7472" s="7"/>
      <c r="AB7472" s="7"/>
      <c r="AC7472" s="7"/>
      <c r="AD7472" s="7"/>
      <c r="AE7472" s="7"/>
      <c r="AF7472" s="7"/>
      <c r="AG7472" s="7"/>
      <c r="AH7472" s="7"/>
      <c r="AI7472" s="7"/>
      <c r="AJ7472" s="7"/>
      <c r="AK7472" s="7"/>
      <c r="AL7472" s="7"/>
      <c r="AR7472" s="7"/>
      <c r="AT7472" s="7"/>
      <c r="AV7472" s="7"/>
      <c r="AW7472" s="7"/>
      <c r="AX7472" s="7"/>
      <c r="AY7472" s="7"/>
      <c r="AZ7472" s="7"/>
      <c r="BA7472" s="7"/>
      <c r="BI7472" s="7"/>
    </row>
    <row r="7473" spans="10:61" x14ac:dyDescent="0.2">
      <c r="J7473" s="7"/>
      <c r="K7473" s="7"/>
      <c r="L7473" s="7"/>
      <c r="M7473" s="7"/>
      <c r="N7473" s="7"/>
      <c r="W7473" s="7"/>
      <c r="X7473" s="7"/>
      <c r="Y7473" s="7"/>
      <c r="Z7473" s="7"/>
      <c r="AA7473" s="7"/>
      <c r="AB7473" s="7"/>
      <c r="AC7473" s="7"/>
      <c r="AD7473" s="7"/>
      <c r="AE7473" s="7"/>
      <c r="AF7473" s="7"/>
      <c r="AG7473" s="7"/>
      <c r="AH7473" s="7"/>
      <c r="AI7473" s="7"/>
      <c r="AJ7473" s="7"/>
      <c r="AK7473" s="7"/>
      <c r="AL7473" s="7"/>
      <c r="AR7473" s="7"/>
      <c r="AT7473" s="7"/>
      <c r="AV7473" s="7"/>
      <c r="AW7473" s="7"/>
      <c r="AX7473" s="7"/>
      <c r="AY7473" s="7"/>
      <c r="AZ7473" s="7"/>
      <c r="BA7473" s="7"/>
      <c r="BI7473" s="7"/>
    </row>
    <row r="7474" spans="10:61" x14ac:dyDescent="0.2">
      <c r="J7474" s="7"/>
      <c r="K7474" s="7"/>
      <c r="L7474" s="7"/>
      <c r="M7474" s="7"/>
      <c r="N7474" s="7"/>
      <c r="W7474" s="7"/>
      <c r="X7474" s="7"/>
      <c r="Y7474" s="7"/>
      <c r="Z7474" s="7"/>
      <c r="AA7474" s="7"/>
      <c r="AB7474" s="7"/>
      <c r="AC7474" s="7"/>
      <c r="AD7474" s="7"/>
      <c r="AE7474" s="7"/>
      <c r="AF7474" s="7"/>
      <c r="AG7474" s="7"/>
      <c r="AH7474" s="7"/>
      <c r="AI7474" s="7"/>
      <c r="AJ7474" s="7"/>
      <c r="AK7474" s="7"/>
      <c r="AL7474" s="7"/>
      <c r="AR7474" s="7"/>
      <c r="AT7474" s="7"/>
      <c r="AV7474" s="7"/>
      <c r="AW7474" s="7"/>
      <c r="AX7474" s="7"/>
      <c r="AY7474" s="7"/>
      <c r="AZ7474" s="7"/>
      <c r="BA7474" s="7"/>
      <c r="BI7474" s="7"/>
    </row>
    <row r="7475" spans="10:61" x14ac:dyDescent="0.2">
      <c r="J7475" s="7"/>
      <c r="K7475" s="7"/>
      <c r="L7475" s="7"/>
      <c r="M7475" s="7"/>
      <c r="N7475" s="7"/>
      <c r="W7475" s="7"/>
      <c r="X7475" s="7"/>
      <c r="Y7475" s="7"/>
      <c r="Z7475" s="7"/>
      <c r="AA7475" s="7"/>
      <c r="AB7475" s="7"/>
      <c r="AC7475" s="7"/>
      <c r="AD7475" s="7"/>
      <c r="AE7475" s="7"/>
      <c r="AF7475" s="7"/>
      <c r="AG7475" s="7"/>
      <c r="AH7475" s="7"/>
      <c r="AI7475" s="7"/>
      <c r="AJ7475" s="7"/>
      <c r="AK7475" s="7"/>
      <c r="AL7475" s="7"/>
      <c r="AR7475" s="7"/>
      <c r="AT7475" s="7"/>
      <c r="AV7475" s="7"/>
      <c r="AW7475" s="7"/>
      <c r="AX7475" s="7"/>
      <c r="AY7475" s="7"/>
      <c r="AZ7475" s="7"/>
      <c r="BA7475" s="7"/>
      <c r="BI7475" s="7"/>
    </row>
    <row r="7476" spans="10:61" x14ac:dyDescent="0.2">
      <c r="J7476" s="7"/>
      <c r="K7476" s="7"/>
      <c r="L7476" s="7"/>
      <c r="M7476" s="7"/>
      <c r="N7476" s="7"/>
      <c r="W7476" s="7"/>
      <c r="X7476" s="7"/>
      <c r="Y7476" s="7"/>
      <c r="Z7476" s="7"/>
      <c r="AA7476" s="7"/>
      <c r="AB7476" s="7"/>
      <c r="AC7476" s="7"/>
      <c r="AD7476" s="7"/>
      <c r="AE7476" s="7"/>
      <c r="AF7476" s="7"/>
      <c r="AG7476" s="7"/>
      <c r="AH7476" s="7"/>
      <c r="AI7476" s="7"/>
      <c r="AJ7476" s="7"/>
      <c r="AK7476" s="7"/>
      <c r="AL7476" s="7"/>
      <c r="AR7476" s="7"/>
      <c r="AT7476" s="7"/>
      <c r="AV7476" s="7"/>
      <c r="AW7476" s="7"/>
      <c r="AX7476" s="7"/>
      <c r="AY7476" s="7"/>
      <c r="AZ7476" s="7"/>
      <c r="BA7476" s="7"/>
      <c r="BI7476" s="7"/>
    </row>
    <row r="7477" spans="10:61" x14ac:dyDescent="0.2">
      <c r="J7477" s="7"/>
      <c r="K7477" s="7"/>
      <c r="L7477" s="7"/>
      <c r="M7477" s="7"/>
      <c r="N7477" s="7"/>
      <c r="W7477" s="7"/>
      <c r="X7477" s="7"/>
      <c r="Y7477" s="7"/>
      <c r="Z7477" s="7"/>
      <c r="AA7477" s="7"/>
      <c r="AB7477" s="7"/>
      <c r="AC7477" s="7"/>
      <c r="AD7477" s="7"/>
      <c r="AE7477" s="7"/>
      <c r="AF7477" s="7"/>
      <c r="AG7477" s="7"/>
      <c r="AH7477" s="7"/>
      <c r="AI7477" s="7"/>
      <c r="AJ7477" s="7"/>
      <c r="AK7477" s="7"/>
      <c r="AL7477" s="7"/>
      <c r="AR7477" s="7"/>
      <c r="AT7477" s="7"/>
      <c r="AV7477" s="7"/>
      <c r="AW7477" s="7"/>
      <c r="AX7477" s="7"/>
      <c r="AY7477" s="7"/>
      <c r="AZ7477" s="7"/>
      <c r="BA7477" s="7"/>
      <c r="BI7477" s="7"/>
    </row>
    <row r="7478" spans="10:61" x14ac:dyDescent="0.2">
      <c r="J7478" s="7"/>
      <c r="K7478" s="7"/>
      <c r="L7478" s="7"/>
      <c r="M7478" s="7"/>
      <c r="N7478" s="7"/>
      <c r="W7478" s="7"/>
      <c r="X7478" s="7"/>
      <c r="Y7478" s="7"/>
      <c r="Z7478" s="7"/>
      <c r="AA7478" s="7"/>
      <c r="AB7478" s="7"/>
      <c r="AC7478" s="7"/>
      <c r="AD7478" s="7"/>
      <c r="AE7478" s="7"/>
      <c r="AF7478" s="7"/>
      <c r="AG7478" s="7"/>
      <c r="AH7478" s="7"/>
      <c r="AI7478" s="7"/>
      <c r="AJ7478" s="7"/>
      <c r="AK7478" s="7"/>
      <c r="AL7478" s="7"/>
      <c r="AR7478" s="7"/>
      <c r="AT7478" s="7"/>
      <c r="AV7478" s="7"/>
      <c r="AW7478" s="7"/>
      <c r="AX7478" s="7"/>
      <c r="AY7478" s="7"/>
      <c r="AZ7478" s="7"/>
      <c r="BA7478" s="7"/>
      <c r="BI7478" s="7"/>
    </row>
    <row r="7479" spans="10:61" x14ac:dyDescent="0.2">
      <c r="J7479" s="7"/>
      <c r="K7479" s="7"/>
      <c r="L7479" s="7"/>
      <c r="M7479" s="7"/>
      <c r="N7479" s="7"/>
      <c r="W7479" s="7"/>
      <c r="X7479" s="7"/>
      <c r="Y7479" s="7"/>
      <c r="Z7479" s="7"/>
      <c r="AA7479" s="7"/>
      <c r="AB7479" s="7"/>
      <c r="AC7479" s="7"/>
      <c r="AD7479" s="7"/>
      <c r="AE7479" s="7"/>
      <c r="AF7479" s="7"/>
      <c r="AG7479" s="7"/>
      <c r="AH7479" s="7"/>
      <c r="AI7479" s="7"/>
      <c r="AJ7479" s="7"/>
      <c r="AK7479" s="7"/>
      <c r="AL7479" s="7"/>
      <c r="AR7479" s="7"/>
      <c r="AT7479" s="7"/>
      <c r="AV7479" s="7"/>
      <c r="AW7479" s="7"/>
      <c r="AX7479" s="7"/>
      <c r="AY7479" s="7"/>
      <c r="AZ7479" s="7"/>
      <c r="BA7479" s="7"/>
      <c r="BI7479" s="7"/>
    </row>
    <row r="7480" spans="10:61" x14ac:dyDescent="0.2">
      <c r="J7480" s="7"/>
      <c r="K7480" s="7"/>
      <c r="L7480" s="7"/>
      <c r="M7480" s="7"/>
      <c r="N7480" s="7"/>
      <c r="W7480" s="7"/>
      <c r="X7480" s="7"/>
      <c r="Y7480" s="7"/>
      <c r="Z7480" s="7"/>
      <c r="AA7480" s="7"/>
      <c r="AB7480" s="7"/>
      <c r="AC7480" s="7"/>
      <c r="AD7480" s="7"/>
      <c r="AE7480" s="7"/>
      <c r="AF7480" s="7"/>
      <c r="AG7480" s="7"/>
      <c r="AH7480" s="7"/>
      <c r="AI7480" s="7"/>
      <c r="AJ7480" s="7"/>
      <c r="AK7480" s="7"/>
      <c r="AL7480" s="7"/>
      <c r="AR7480" s="7"/>
      <c r="AT7480" s="7"/>
      <c r="AV7480" s="7"/>
      <c r="AW7480" s="7"/>
      <c r="AX7480" s="7"/>
      <c r="AY7480" s="7"/>
      <c r="AZ7480" s="7"/>
      <c r="BA7480" s="7"/>
      <c r="BI7480" s="7"/>
    </row>
    <row r="7481" spans="10:61" x14ac:dyDescent="0.2">
      <c r="J7481" s="7"/>
      <c r="K7481" s="7"/>
      <c r="L7481" s="7"/>
      <c r="M7481" s="7"/>
      <c r="N7481" s="7"/>
      <c r="W7481" s="7"/>
      <c r="X7481" s="7"/>
      <c r="Y7481" s="7"/>
      <c r="Z7481" s="7"/>
      <c r="AA7481" s="7"/>
      <c r="AB7481" s="7"/>
      <c r="AC7481" s="7"/>
      <c r="AD7481" s="7"/>
      <c r="AE7481" s="7"/>
      <c r="AF7481" s="7"/>
      <c r="AG7481" s="7"/>
      <c r="AH7481" s="7"/>
      <c r="AI7481" s="7"/>
      <c r="AJ7481" s="7"/>
      <c r="AK7481" s="7"/>
      <c r="AL7481" s="7"/>
      <c r="AR7481" s="7"/>
      <c r="AT7481" s="7"/>
      <c r="AV7481" s="7"/>
      <c r="AW7481" s="7"/>
      <c r="AX7481" s="7"/>
      <c r="AY7481" s="7"/>
      <c r="AZ7481" s="7"/>
      <c r="BA7481" s="7"/>
      <c r="BI7481" s="7"/>
    </row>
    <row r="7482" spans="10:61" x14ac:dyDescent="0.2">
      <c r="J7482" s="7"/>
      <c r="K7482" s="7"/>
      <c r="L7482" s="7"/>
      <c r="M7482" s="7"/>
      <c r="N7482" s="7"/>
      <c r="W7482" s="7"/>
      <c r="X7482" s="7"/>
      <c r="Y7482" s="7"/>
      <c r="Z7482" s="7"/>
      <c r="AA7482" s="7"/>
      <c r="AB7482" s="7"/>
      <c r="AC7482" s="7"/>
      <c r="AD7482" s="7"/>
      <c r="AE7482" s="7"/>
      <c r="AF7482" s="7"/>
      <c r="AG7482" s="7"/>
      <c r="AH7482" s="7"/>
      <c r="AI7482" s="7"/>
      <c r="AJ7482" s="7"/>
      <c r="AK7482" s="7"/>
      <c r="AL7482" s="7"/>
      <c r="AR7482" s="7"/>
      <c r="AT7482" s="7"/>
      <c r="AV7482" s="7"/>
      <c r="AW7482" s="7"/>
      <c r="AX7482" s="7"/>
      <c r="AY7482" s="7"/>
      <c r="AZ7482" s="7"/>
      <c r="BA7482" s="7"/>
      <c r="BI7482" s="7"/>
    </row>
    <row r="7483" spans="10:61" x14ac:dyDescent="0.2">
      <c r="J7483" s="7"/>
      <c r="K7483" s="7"/>
      <c r="L7483" s="7"/>
      <c r="M7483" s="7"/>
      <c r="N7483" s="7"/>
      <c r="W7483" s="7"/>
      <c r="X7483" s="7"/>
      <c r="Y7483" s="7"/>
      <c r="Z7483" s="7"/>
      <c r="AA7483" s="7"/>
      <c r="AB7483" s="7"/>
      <c r="AC7483" s="7"/>
      <c r="AD7483" s="7"/>
      <c r="AE7483" s="7"/>
      <c r="AF7483" s="7"/>
      <c r="AG7483" s="7"/>
      <c r="AH7483" s="7"/>
      <c r="AI7483" s="7"/>
      <c r="AJ7483" s="7"/>
      <c r="AK7483" s="7"/>
      <c r="AL7483" s="7"/>
      <c r="AR7483" s="7"/>
      <c r="AT7483" s="7"/>
      <c r="AV7483" s="7"/>
      <c r="AW7483" s="7"/>
      <c r="AX7483" s="7"/>
      <c r="AY7483" s="7"/>
      <c r="AZ7483" s="7"/>
      <c r="BA7483" s="7"/>
      <c r="BI7483" s="7"/>
    </row>
    <row r="7484" spans="10:61" x14ac:dyDescent="0.2">
      <c r="J7484" s="7"/>
      <c r="K7484" s="7"/>
      <c r="L7484" s="7"/>
      <c r="M7484" s="7"/>
      <c r="N7484" s="7"/>
      <c r="W7484" s="7"/>
      <c r="X7484" s="7"/>
      <c r="Y7484" s="7"/>
      <c r="Z7484" s="7"/>
      <c r="AA7484" s="7"/>
      <c r="AB7484" s="7"/>
      <c r="AC7484" s="7"/>
      <c r="AD7484" s="7"/>
      <c r="AE7484" s="7"/>
      <c r="AF7484" s="7"/>
      <c r="AG7484" s="7"/>
      <c r="AH7484" s="7"/>
      <c r="AI7484" s="7"/>
      <c r="AJ7484" s="7"/>
      <c r="AK7484" s="7"/>
      <c r="AL7484" s="7"/>
      <c r="AR7484" s="7"/>
      <c r="AT7484" s="7"/>
      <c r="AV7484" s="7"/>
      <c r="AW7484" s="7"/>
      <c r="AX7484" s="7"/>
      <c r="AY7484" s="7"/>
      <c r="AZ7484" s="7"/>
      <c r="BA7484" s="7"/>
      <c r="BI7484" s="7"/>
    </row>
    <row r="7485" spans="10:61" x14ac:dyDescent="0.2">
      <c r="J7485" s="7"/>
      <c r="K7485" s="7"/>
      <c r="L7485" s="7"/>
      <c r="M7485" s="7"/>
      <c r="N7485" s="7"/>
      <c r="W7485" s="7"/>
      <c r="X7485" s="7"/>
      <c r="Y7485" s="7"/>
      <c r="Z7485" s="7"/>
      <c r="AA7485" s="7"/>
      <c r="AB7485" s="7"/>
      <c r="AC7485" s="7"/>
      <c r="AD7485" s="7"/>
      <c r="AE7485" s="7"/>
      <c r="AF7485" s="7"/>
      <c r="AG7485" s="7"/>
      <c r="AH7485" s="7"/>
      <c r="AI7485" s="7"/>
      <c r="AJ7485" s="7"/>
      <c r="AK7485" s="7"/>
      <c r="AL7485" s="7"/>
      <c r="AR7485" s="7"/>
      <c r="AT7485" s="7"/>
      <c r="AV7485" s="7"/>
      <c r="AW7485" s="7"/>
      <c r="AX7485" s="7"/>
      <c r="AY7485" s="7"/>
      <c r="AZ7485" s="7"/>
      <c r="BA7485" s="7"/>
      <c r="BI7485" s="7"/>
    </row>
    <row r="7486" spans="10:61" x14ac:dyDescent="0.2">
      <c r="J7486" s="7"/>
      <c r="K7486" s="7"/>
      <c r="L7486" s="7"/>
      <c r="M7486" s="7"/>
      <c r="N7486" s="7"/>
      <c r="W7486" s="7"/>
      <c r="X7486" s="7"/>
      <c r="Y7486" s="7"/>
      <c r="Z7486" s="7"/>
      <c r="AA7486" s="7"/>
      <c r="AB7486" s="7"/>
      <c r="AC7486" s="7"/>
      <c r="AD7486" s="7"/>
      <c r="AE7486" s="7"/>
      <c r="AF7486" s="7"/>
      <c r="AG7486" s="7"/>
      <c r="AH7486" s="7"/>
      <c r="AI7486" s="7"/>
      <c r="AJ7486" s="7"/>
      <c r="AK7486" s="7"/>
      <c r="AL7486" s="7"/>
      <c r="AR7486" s="7"/>
      <c r="AT7486" s="7"/>
      <c r="AV7486" s="7"/>
      <c r="AW7486" s="7"/>
      <c r="AX7486" s="7"/>
      <c r="AY7486" s="7"/>
      <c r="AZ7486" s="7"/>
      <c r="BA7486" s="7"/>
      <c r="BI7486" s="7"/>
    </row>
    <row r="7487" spans="10:61" x14ac:dyDescent="0.2">
      <c r="J7487" s="7"/>
      <c r="K7487" s="7"/>
      <c r="L7487" s="7"/>
      <c r="M7487" s="7"/>
      <c r="N7487" s="7"/>
      <c r="W7487" s="7"/>
      <c r="X7487" s="7"/>
      <c r="Y7487" s="7"/>
      <c r="Z7487" s="7"/>
      <c r="AA7487" s="7"/>
      <c r="AB7487" s="7"/>
      <c r="AC7487" s="7"/>
      <c r="AD7487" s="7"/>
      <c r="AE7487" s="7"/>
      <c r="AF7487" s="7"/>
      <c r="AG7487" s="7"/>
      <c r="AH7487" s="7"/>
      <c r="AI7487" s="7"/>
      <c r="AJ7487" s="7"/>
      <c r="AK7487" s="7"/>
      <c r="AL7487" s="7"/>
      <c r="AR7487" s="7"/>
      <c r="AT7487" s="7"/>
      <c r="AV7487" s="7"/>
      <c r="AW7487" s="7"/>
      <c r="AX7487" s="7"/>
      <c r="AY7487" s="7"/>
      <c r="AZ7487" s="7"/>
      <c r="BA7487" s="7"/>
      <c r="BI7487" s="7"/>
    </row>
    <row r="7488" spans="10:61" x14ac:dyDescent="0.2">
      <c r="J7488" s="7"/>
      <c r="K7488" s="7"/>
      <c r="L7488" s="7"/>
      <c r="M7488" s="7"/>
      <c r="N7488" s="7"/>
      <c r="W7488" s="7"/>
      <c r="X7488" s="7"/>
      <c r="Y7488" s="7"/>
      <c r="Z7488" s="7"/>
      <c r="AA7488" s="7"/>
      <c r="AB7488" s="7"/>
      <c r="AC7488" s="7"/>
      <c r="AD7488" s="7"/>
      <c r="AE7488" s="7"/>
      <c r="AF7488" s="7"/>
      <c r="AG7488" s="7"/>
      <c r="AH7488" s="7"/>
      <c r="AI7488" s="7"/>
      <c r="AJ7488" s="7"/>
      <c r="AK7488" s="7"/>
      <c r="AL7488" s="7"/>
      <c r="AR7488" s="7"/>
      <c r="AT7488" s="7"/>
      <c r="AV7488" s="7"/>
      <c r="AW7488" s="7"/>
      <c r="AX7488" s="7"/>
      <c r="AY7488" s="7"/>
      <c r="AZ7488" s="7"/>
      <c r="BA7488" s="7"/>
      <c r="BI7488" s="7"/>
    </row>
    <row r="7489" spans="10:61" x14ac:dyDescent="0.2">
      <c r="J7489" s="7"/>
      <c r="K7489" s="7"/>
      <c r="L7489" s="7"/>
      <c r="M7489" s="7"/>
      <c r="N7489" s="7"/>
      <c r="W7489" s="7"/>
      <c r="X7489" s="7"/>
      <c r="Y7489" s="7"/>
      <c r="Z7489" s="7"/>
      <c r="AA7489" s="7"/>
      <c r="AB7489" s="7"/>
      <c r="AC7489" s="7"/>
      <c r="AD7489" s="7"/>
      <c r="AE7489" s="7"/>
      <c r="AF7489" s="7"/>
      <c r="AG7489" s="7"/>
      <c r="AH7489" s="7"/>
      <c r="AI7489" s="7"/>
      <c r="AJ7489" s="7"/>
      <c r="AK7489" s="7"/>
      <c r="AL7489" s="7"/>
      <c r="AR7489" s="7"/>
      <c r="AT7489" s="7"/>
      <c r="AV7489" s="7"/>
      <c r="AW7489" s="7"/>
      <c r="AX7489" s="7"/>
      <c r="AY7489" s="7"/>
      <c r="AZ7489" s="7"/>
      <c r="BA7489" s="7"/>
      <c r="BI7489" s="7"/>
    </row>
    <row r="7490" spans="10:61" x14ac:dyDescent="0.2">
      <c r="J7490" s="7"/>
      <c r="K7490" s="7"/>
      <c r="L7490" s="7"/>
      <c r="M7490" s="7"/>
      <c r="N7490" s="7"/>
      <c r="W7490" s="7"/>
      <c r="X7490" s="7"/>
      <c r="Y7490" s="7"/>
      <c r="Z7490" s="7"/>
      <c r="AA7490" s="7"/>
      <c r="AB7490" s="7"/>
      <c r="AC7490" s="7"/>
      <c r="AD7490" s="7"/>
      <c r="AE7490" s="7"/>
      <c r="AF7490" s="7"/>
      <c r="AG7490" s="7"/>
      <c r="AH7490" s="7"/>
      <c r="AI7490" s="7"/>
      <c r="AJ7490" s="7"/>
      <c r="AK7490" s="7"/>
      <c r="AL7490" s="7"/>
      <c r="AR7490" s="7"/>
      <c r="AT7490" s="7"/>
      <c r="AV7490" s="7"/>
      <c r="AW7490" s="7"/>
      <c r="AX7490" s="7"/>
      <c r="AY7490" s="7"/>
      <c r="AZ7490" s="7"/>
      <c r="BA7490" s="7"/>
      <c r="BI7490" s="7"/>
    </row>
    <row r="7491" spans="10:61" x14ac:dyDescent="0.2">
      <c r="J7491" s="7"/>
      <c r="K7491" s="7"/>
      <c r="L7491" s="7"/>
      <c r="M7491" s="7"/>
      <c r="N7491" s="7"/>
      <c r="W7491" s="7"/>
      <c r="X7491" s="7"/>
      <c r="Y7491" s="7"/>
      <c r="Z7491" s="7"/>
      <c r="AA7491" s="7"/>
      <c r="AB7491" s="7"/>
      <c r="AC7491" s="7"/>
      <c r="AD7491" s="7"/>
      <c r="AE7491" s="7"/>
      <c r="AF7491" s="7"/>
      <c r="AG7491" s="7"/>
      <c r="AH7491" s="7"/>
      <c r="AI7491" s="7"/>
      <c r="AJ7491" s="7"/>
      <c r="AK7491" s="7"/>
      <c r="AL7491" s="7"/>
      <c r="AR7491" s="7"/>
      <c r="AT7491" s="7"/>
      <c r="AV7491" s="7"/>
      <c r="AW7491" s="7"/>
      <c r="AX7491" s="7"/>
      <c r="AY7491" s="7"/>
      <c r="AZ7491" s="7"/>
      <c r="BA7491" s="7"/>
      <c r="BI7491" s="7"/>
    </row>
    <row r="7492" spans="10:61" x14ac:dyDescent="0.2">
      <c r="J7492" s="7"/>
      <c r="K7492" s="7"/>
      <c r="L7492" s="7"/>
      <c r="M7492" s="7"/>
      <c r="N7492" s="7"/>
      <c r="W7492" s="7"/>
      <c r="X7492" s="7"/>
      <c r="Y7492" s="7"/>
      <c r="Z7492" s="7"/>
      <c r="AA7492" s="7"/>
      <c r="AB7492" s="7"/>
      <c r="AC7492" s="7"/>
      <c r="AD7492" s="7"/>
      <c r="AE7492" s="7"/>
      <c r="AF7492" s="7"/>
      <c r="AG7492" s="7"/>
      <c r="AH7492" s="7"/>
      <c r="AI7492" s="7"/>
      <c r="AJ7492" s="7"/>
      <c r="AK7492" s="7"/>
      <c r="AL7492" s="7"/>
      <c r="AR7492" s="7"/>
      <c r="AT7492" s="7"/>
      <c r="AV7492" s="7"/>
      <c r="AW7492" s="7"/>
      <c r="AX7492" s="7"/>
      <c r="AY7492" s="7"/>
      <c r="AZ7492" s="7"/>
      <c r="BA7492" s="7"/>
      <c r="BI7492" s="7"/>
    </row>
    <row r="7493" spans="10:61" x14ac:dyDescent="0.2">
      <c r="J7493" s="7"/>
      <c r="K7493" s="7"/>
      <c r="L7493" s="7"/>
      <c r="M7493" s="7"/>
      <c r="N7493" s="7"/>
      <c r="W7493" s="7"/>
      <c r="X7493" s="7"/>
      <c r="Y7493" s="7"/>
      <c r="Z7493" s="7"/>
      <c r="AA7493" s="7"/>
      <c r="AB7493" s="7"/>
      <c r="AC7493" s="7"/>
      <c r="AD7493" s="7"/>
      <c r="AE7493" s="7"/>
      <c r="AF7493" s="7"/>
      <c r="AG7493" s="7"/>
      <c r="AH7493" s="7"/>
      <c r="AI7493" s="7"/>
      <c r="AJ7493" s="7"/>
      <c r="AK7493" s="7"/>
      <c r="AL7493" s="7"/>
      <c r="AR7493" s="7"/>
      <c r="AT7493" s="7"/>
      <c r="AV7493" s="7"/>
      <c r="AW7493" s="7"/>
      <c r="AX7493" s="7"/>
      <c r="AY7493" s="7"/>
      <c r="AZ7493" s="7"/>
      <c r="BA7493" s="7"/>
      <c r="BI7493" s="7"/>
    </row>
    <row r="7494" spans="10:61" x14ac:dyDescent="0.2">
      <c r="J7494" s="7"/>
      <c r="K7494" s="7"/>
      <c r="L7494" s="7"/>
      <c r="M7494" s="7"/>
      <c r="N7494" s="7"/>
      <c r="W7494" s="7"/>
      <c r="X7494" s="7"/>
      <c r="Y7494" s="7"/>
      <c r="Z7494" s="7"/>
      <c r="AA7494" s="7"/>
      <c r="AB7494" s="7"/>
      <c r="AC7494" s="7"/>
      <c r="AD7494" s="7"/>
      <c r="AE7494" s="7"/>
      <c r="AF7494" s="7"/>
      <c r="AG7494" s="7"/>
      <c r="AH7494" s="7"/>
      <c r="AI7494" s="7"/>
      <c r="AJ7494" s="7"/>
      <c r="AK7494" s="7"/>
      <c r="AL7494" s="7"/>
      <c r="AR7494" s="7"/>
      <c r="AT7494" s="7"/>
      <c r="AV7494" s="7"/>
      <c r="AW7494" s="7"/>
      <c r="AX7494" s="7"/>
      <c r="AY7494" s="7"/>
      <c r="AZ7494" s="7"/>
      <c r="BA7494" s="7"/>
      <c r="BI7494" s="7"/>
    </row>
    <row r="7495" spans="10:61" x14ac:dyDescent="0.2">
      <c r="J7495" s="7"/>
      <c r="K7495" s="7"/>
      <c r="L7495" s="7"/>
      <c r="M7495" s="7"/>
      <c r="N7495" s="7"/>
      <c r="W7495" s="7"/>
      <c r="X7495" s="7"/>
      <c r="Y7495" s="7"/>
      <c r="Z7495" s="7"/>
      <c r="AA7495" s="7"/>
      <c r="AB7495" s="7"/>
      <c r="AC7495" s="7"/>
      <c r="AD7495" s="7"/>
      <c r="AE7495" s="7"/>
      <c r="AF7495" s="7"/>
      <c r="AG7495" s="7"/>
      <c r="AH7495" s="7"/>
      <c r="AI7495" s="7"/>
      <c r="AJ7495" s="7"/>
      <c r="AK7495" s="7"/>
      <c r="AL7495" s="7"/>
      <c r="AR7495" s="7"/>
      <c r="AT7495" s="7"/>
      <c r="AV7495" s="7"/>
      <c r="AW7495" s="7"/>
      <c r="AX7495" s="7"/>
      <c r="AY7495" s="7"/>
      <c r="AZ7495" s="7"/>
      <c r="BA7495" s="7"/>
      <c r="BI7495" s="7"/>
    </row>
    <row r="7496" spans="10:61" x14ac:dyDescent="0.2">
      <c r="J7496" s="7"/>
      <c r="K7496" s="7"/>
      <c r="L7496" s="7"/>
      <c r="M7496" s="7"/>
      <c r="N7496" s="7"/>
      <c r="W7496" s="7"/>
      <c r="X7496" s="7"/>
      <c r="Y7496" s="7"/>
      <c r="Z7496" s="7"/>
      <c r="AA7496" s="7"/>
      <c r="AB7496" s="7"/>
      <c r="AC7496" s="7"/>
      <c r="AD7496" s="7"/>
      <c r="AE7496" s="7"/>
      <c r="AF7496" s="7"/>
      <c r="AG7496" s="7"/>
      <c r="AH7496" s="7"/>
      <c r="AI7496" s="7"/>
      <c r="AJ7496" s="7"/>
      <c r="AK7496" s="7"/>
      <c r="AL7496" s="7"/>
      <c r="AR7496" s="7"/>
      <c r="AT7496" s="7"/>
      <c r="AV7496" s="7"/>
      <c r="AW7496" s="7"/>
      <c r="AX7496" s="7"/>
      <c r="AY7496" s="7"/>
      <c r="AZ7496" s="7"/>
      <c r="BA7496" s="7"/>
      <c r="BI7496" s="7"/>
    </row>
    <row r="7497" spans="10:61" x14ac:dyDescent="0.2">
      <c r="J7497" s="7"/>
      <c r="K7497" s="7"/>
      <c r="L7497" s="7"/>
      <c r="M7497" s="7"/>
      <c r="N7497" s="7"/>
      <c r="W7497" s="7"/>
      <c r="X7497" s="7"/>
      <c r="Y7497" s="7"/>
      <c r="Z7497" s="7"/>
      <c r="AA7497" s="7"/>
      <c r="AB7497" s="7"/>
      <c r="AC7497" s="7"/>
      <c r="AD7497" s="7"/>
      <c r="AE7497" s="7"/>
      <c r="AF7497" s="7"/>
      <c r="AG7497" s="7"/>
      <c r="AH7497" s="7"/>
      <c r="AI7497" s="7"/>
      <c r="AJ7497" s="7"/>
      <c r="AK7497" s="7"/>
      <c r="AL7497" s="7"/>
      <c r="AR7497" s="7"/>
      <c r="AT7497" s="7"/>
      <c r="AV7497" s="7"/>
      <c r="AW7497" s="7"/>
      <c r="AX7497" s="7"/>
      <c r="AY7497" s="7"/>
      <c r="AZ7497" s="7"/>
      <c r="BA7497" s="7"/>
      <c r="BI7497" s="7"/>
    </row>
    <row r="7498" spans="10:61" x14ac:dyDescent="0.2">
      <c r="J7498" s="7"/>
      <c r="K7498" s="7"/>
      <c r="L7498" s="7"/>
      <c r="M7498" s="7"/>
      <c r="N7498" s="7"/>
      <c r="W7498" s="7"/>
      <c r="X7498" s="7"/>
      <c r="Y7498" s="7"/>
      <c r="Z7498" s="7"/>
      <c r="AA7498" s="7"/>
      <c r="AB7498" s="7"/>
      <c r="AC7498" s="7"/>
      <c r="AD7498" s="7"/>
      <c r="AE7498" s="7"/>
      <c r="AF7498" s="7"/>
      <c r="AG7498" s="7"/>
      <c r="AH7498" s="7"/>
      <c r="AI7498" s="7"/>
      <c r="AJ7498" s="7"/>
      <c r="AK7498" s="7"/>
      <c r="AL7498" s="7"/>
      <c r="AR7498" s="7"/>
      <c r="AT7498" s="7"/>
      <c r="AV7498" s="7"/>
      <c r="AW7498" s="7"/>
      <c r="AX7498" s="7"/>
      <c r="AY7498" s="7"/>
      <c r="AZ7498" s="7"/>
      <c r="BA7498" s="7"/>
      <c r="BI7498" s="7"/>
    </row>
    <row r="7499" spans="10:61" x14ac:dyDescent="0.2">
      <c r="J7499" s="7"/>
      <c r="K7499" s="7"/>
      <c r="L7499" s="7"/>
      <c r="M7499" s="7"/>
      <c r="N7499" s="7"/>
      <c r="W7499" s="7"/>
      <c r="X7499" s="7"/>
      <c r="Y7499" s="7"/>
      <c r="Z7499" s="7"/>
      <c r="AA7499" s="7"/>
      <c r="AB7499" s="7"/>
      <c r="AC7499" s="7"/>
      <c r="AD7499" s="7"/>
      <c r="AE7499" s="7"/>
      <c r="AF7499" s="7"/>
      <c r="AG7499" s="7"/>
      <c r="AH7499" s="7"/>
      <c r="AI7499" s="7"/>
      <c r="AJ7499" s="7"/>
      <c r="AK7499" s="7"/>
      <c r="AL7499" s="7"/>
      <c r="AR7499" s="7"/>
      <c r="AT7499" s="7"/>
      <c r="AV7499" s="7"/>
      <c r="AW7499" s="7"/>
      <c r="AX7499" s="7"/>
      <c r="AY7499" s="7"/>
      <c r="AZ7499" s="7"/>
      <c r="BA7499" s="7"/>
      <c r="BI7499" s="7"/>
    </row>
    <row r="7500" spans="10:61" x14ac:dyDescent="0.2">
      <c r="J7500" s="7"/>
      <c r="K7500" s="7"/>
      <c r="L7500" s="7"/>
      <c r="M7500" s="7"/>
      <c r="N7500" s="7"/>
      <c r="W7500" s="7"/>
      <c r="X7500" s="7"/>
      <c r="Y7500" s="7"/>
      <c r="Z7500" s="7"/>
      <c r="AA7500" s="7"/>
      <c r="AB7500" s="7"/>
      <c r="AC7500" s="7"/>
      <c r="AD7500" s="7"/>
      <c r="AE7500" s="7"/>
      <c r="AF7500" s="7"/>
      <c r="AG7500" s="7"/>
      <c r="AH7500" s="7"/>
      <c r="AI7500" s="7"/>
      <c r="AJ7500" s="7"/>
      <c r="AK7500" s="7"/>
      <c r="AL7500" s="7"/>
      <c r="AR7500" s="7"/>
      <c r="AT7500" s="7"/>
      <c r="AV7500" s="7"/>
      <c r="AW7500" s="7"/>
      <c r="AX7500" s="7"/>
      <c r="AY7500" s="7"/>
      <c r="AZ7500" s="7"/>
      <c r="BA7500" s="7"/>
      <c r="BI7500" s="7"/>
    </row>
    <row r="7501" spans="10:61" x14ac:dyDescent="0.2">
      <c r="J7501" s="7"/>
      <c r="K7501" s="7"/>
      <c r="L7501" s="7"/>
      <c r="M7501" s="7"/>
      <c r="N7501" s="7"/>
      <c r="W7501" s="7"/>
      <c r="X7501" s="7"/>
      <c r="Y7501" s="7"/>
      <c r="Z7501" s="7"/>
      <c r="AA7501" s="7"/>
      <c r="AB7501" s="7"/>
      <c r="AC7501" s="7"/>
      <c r="AD7501" s="7"/>
      <c r="AE7501" s="7"/>
      <c r="AF7501" s="7"/>
      <c r="AG7501" s="7"/>
      <c r="AH7501" s="7"/>
      <c r="AI7501" s="7"/>
      <c r="AJ7501" s="7"/>
      <c r="AK7501" s="7"/>
      <c r="AL7501" s="7"/>
      <c r="AR7501" s="7"/>
      <c r="AT7501" s="7"/>
      <c r="AV7501" s="7"/>
      <c r="AW7501" s="7"/>
      <c r="AX7501" s="7"/>
      <c r="AY7501" s="7"/>
      <c r="AZ7501" s="7"/>
      <c r="BA7501" s="7"/>
      <c r="BI7501" s="7"/>
    </row>
    <row r="7502" spans="10:61" x14ac:dyDescent="0.2">
      <c r="J7502" s="7"/>
      <c r="K7502" s="7"/>
      <c r="L7502" s="7"/>
      <c r="M7502" s="7"/>
      <c r="N7502" s="7"/>
      <c r="W7502" s="7"/>
      <c r="X7502" s="7"/>
      <c r="Y7502" s="7"/>
      <c r="Z7502" s="7"/>
      <c r="AA7502" s="7"/>
      <c r="AB7502" s="7"/>
      <c r="AC7502" s="7"/>
      <c r="AD7502" s="7"/>
      <c r="AE7502" s="7"/>
      <c r="AF7502" s="7"/>
      <c r="AG7502" s="7"/>
      <c r="AH7502" s="7"/>
      <c r="AI7502" s="7"/>
      <c r="AJ7502" s="7"/>
      <c r="AK7502" s="7"/>
      <c r="AL7502" s="7"/>
      <c r="AR7502" s="7"/>
      <c r="AT7502" s="7"/>
      <c r="AV7502" s="7"/>
      <c r="AW7502" s="7"/>
      <c r="AX7502" s="7"/>
      <c r="AY7502" s="7"/>
      <c r="AZ7502" s="7"/>
      <c r="BA7502" s="7"/>
      <c r="BI7502" s="7"/>
    </row>
    <row r="7503" spans="10:61" x14ac:dyDescent="0.2">
      <c r="J7503" s="7"/>
      <c r="K7503" s="7"/>
      <c r="L7503" s="7"/>
      <c r="M7503" s="7"/>
      <c r="N7503" s="7"/>
      <c r="W7503" s="7"/>
      <c r="X7503" s="7"/>
      <c r="Y7503" s="7"/>
      <c r="Z7503" s="7"/>
      <c r="AA7503" s="7"/>
      <c r="AB7503" s="7"/>
      <c r="AC7503" s="7"/>
      <c r="AD7503" s="7"/>
      <c r="AE7503" s="7"/>
      <c r="AF7503" s="7"/>
      <c r="AG7503" s="7"/>
      <c r="AH7503" s="7"/>
      <c r="AI7503" s="7"/>
      <c r="AJ7503" s="7"/>
      <c r="AK7503" s="7"/>
      <c r="AL7503" s="7"/>
      <c r="AR7503" s="7"/>
      <c r="AT7503" s="7"/>
      <c r="AV7503" s="7"/>
      <c r="AW7503" s="7"/>
      <c r="AX7503" s="7"/>
      <c r="AY7503" s="7"/>
      <c r="AZ7503" s="7"/>
      <c r="BA7503" s="7"/>
      <c r="BI7503" s="7"/>
    </row>
    <row r="7504" spans="10:61" x14ac:dyDescent="0.2">
      <c r="J7504" s="7"/>
      <c r="K7504" s="7"/>
      <c r="L7504" s="7"/>
      <c r="M7504" s="7"/>
      <c r="N7504" s="7"/>
      <c r="W7504" s="7"/>
      <c r="X7504" s="7"/>
      <c r="Y7504" s="7"/>
      <c r="Z7504" s="7"/>
      <c r="AA7504" s="7"/>
      <c r="AB7504" s="7"/>
      <c r="AC7504" s="7"/>
      <c r="AD7504" s="7"/>
      <c r="AE7504" s="7"/>
      <c r="AF7504" s="7"/>
      <c r="AG7504" s="7"/>
      <c r="AH7504" s="7"/>
      <c r="AI7504" s="7"/>
      <c r="AJ7504" s="7"/>
      <c r="AK7504" s="7"/>
      <c r="AL7504" s="7"/>
      <c r="AR7504" s="7"/>
      <c r="AT7504" s="7"/>
      <c r="AV7504" s="7"/>
      <c r="AW7504" s="7"/>
      <c r="AX7504" s="7"/>
      <c r="AY7504" s="7"/>
      <c r="AZ7504" s="7"/>
      <c r="BA7504" s="7"/>
      <c r="BI7504" s="7"/>
    </row>
    <row r="7505" spans="10:61" x14ac:dyDescent="0.2">
      <c r="J7505" s="7"/>
      <c r="K7505" s="7"/>
      <c r="L7505" s="7"/>
      <c r="M7505" s="7"/>
      <c r="N7505" s="7"/>
      <c r="W7505" s="7"/>
      <c r="X7505" s="7"/>
      <c r="Y7505" s="7"/>
      <c r="Z7505" s="7"/>
      <c r="AA7505" s="7"/>
      <c r="AB7505" s="7"/>
      <c r="AC7505" s="7"/>
      <c r="AD7505" s="7"/>
      <c r="AE7505" s="7"/>
      <c r="AF7505" s="7"/>
      <c r="AG7505" s="7"/>
      <c r="AH7505" s="7"/>
      <c r="AI7505" s="7"/>
      <c r="AJ7505" s="7"/>
      <c r="AK7505" s="7"/>
      <c r="AL7505" s="7"/>
      <c r="AR7505" s="7"/>
      <c r="AT7505" s="7"/>
      <c r="AV7505" s="7"/>
      <c r="AW7505" s="7"/>
      <c r="AX7505" s="7"/>
      <c r="AY7505" s="7"/>
      <c r="AZ7505" s="7"/>
      <c r="BA7505" s="7"/>
      <c r="BI7505" s="7"/>
    </row>
    <row r="7506" spans="10:61" x14ac:dyDescent="0.2">
      <c r="J7506" s="7"/>
      <c r="K7506" s="7"/>
      <c r="L7506" s="7"/>
      <c r="M7506" s="7"/>
      <c r="N7506" s="7"/>
      <c r="W7506" s="7"/>
      <c r="X7506" s="7"/>
      <c r="Y7506" s="7"/>
      <c r="Z7506" s="7"/>
      <c r="AA7506" s="7"/>
      <c r="AB7506" s="7"/>
      <c r="AC7506" s="7"/>
      <c r="AD7506" s="7"/>
      <c r="AE7506" s="7"/>
      <c r="AF7506" s="7"/>
      <c r="AG7506" s="7"/>
      <c r="AH7506" s="7"/>
      <c r="AI7506" s="7"/>
      <c r="AJ7506" s="7"/>
      <c r="AK7506" s="7"/>
      <c r="AL7506" s="7"/>
      <c r="AR7506" s="7"/>
      <c r="AT7506" s="7"/>
      <c r="AV7506" s="7"/>
      <c r="AW7506" s="7"/>
      <c r="AX7506" s="7"/>
      <c r="AY7506" s="7"/>
      <c r="AZ7506" s="7"/>
      <c r="BA7506" s="7"/>
      <c r="BI7506" s="7"/>
    </row>
    <row r="7507" spans="10:61" x14ac:dyDescent="0.2">
      <c r="J7507" s="7"/>
      <c r="K7507" s="7"/>
      <c r="L7507" s="7"/>
      <c r="M7507" s="7"/>
      <c r="N7507" s="7"/>
      <c r="W7507" s="7"/>
      <c r="X7507" s="7"/>
      <c r="Y7507" s="7"/>
      <c r="Z7507" s="7"/>
      <c r="AA7507" s="7"/>
      <c r="AB7507" s="7"/>
      <c r="AC7507" s="7"/>
      <c r="AD7507" s="7"/>
      <c r="AE7507" s="7"/>
      <c r="AF7507" s="7"/>
      <c r="AG7507" s="7"/>
      <c r="AH7507" s="7"/>
      <c r="AI7507" s="7"/>
      <c r="AJ7507" s="7"/>
      <c r="AK7507" s="7"/>
      <c r="AL7507" s="7"/>
      <c r="AR7507" s="7"/>
      <c r="AT7507" s="7"/>
      <c r="AV7507" s="7"/>
      <c r="AW7507" s="7"/>
      <c r="AX7507" s="7"/>
      <c r="AY7507" s="7"/>
      <c r="AZ7507" s="7"/>
      <c r="BA7507" s="7"/>
      <c r="BI7507" s="7"/>
    </row>
    <row r="7508" spans="10:61" x14ac:dyDescent="0.2">
      <c r="J7508" s="7"/>
      <c r="K7508" s="7"/>
      <c r="L7508" s="7"/>
      <c r="M7508" s="7"/>
      <c r="N7508" s="7"/>
      <c r="W7508" s="7"/>
      <c r="X7508" s="7"/>
      <c r="Y7508" s="7"/>
      <c r="Z7508" s="7"/>
      <c r="AA7508" s="7"/>
      <c r="AB7508" s="7"/>
      <c r="AC7508" s="7"/>
      <c r="AD7508" s="7"/>
      <c r="AE7508" s="7"/>
      <c r="AF7508" s="7"/>
      <c r="AG7508" s="7"/>
      <c r="AH7508" s="7"/>
      <c r="AI7508" s="7"/>
      <c r="AJ7508" s="7"/>
      <c r="AK7508" s="7"/>
      <c r="AL7508" s="7"/>
      <c r="AR7508" s="7"/>
      <c r="AT7508" s="7"/>
      <c r="AV7508" s="7"/>
      <c r="AW7508" s="7"/>
      <c r="AX7508" s="7"/>
      <c r="AY7508" s="7"/>
      <c r="AZ7508" s="7"/>
      <c r="BA7508" s="7"/>
      <c r="BI7508" s="7"/>
    </row>
    <row r="7509" spans="10:61" x14ac:dyDescent="0.2">
      <c r="J7509" s="7"/>
      <c r="K7509" s="7"/>
      <c r="L7509" s="7"/>
      <c r="M7509" s="7"/>
      <c r="N7509" s="7"/>
      <c r="W7509" s="7"/>
      <c r="X7509" s="7"/>
      <c r="Y7509" s="7"/>
      <c r="Z7509" s="7"/>
      <c r="AA7509" s="7"/>
      <c r="AB7509" s="7"/>
      <c r="AC7509" s="7"/>
      <c r="AD7509" s="7"/>
      <c r="AE7509" s="7"/>
      <c r="AF7509" s="7"/>
      <c r="AG7509" s="7"/>
      <c r="AH7509" s="7"/>
      <c r="AI7509" s="7"/>
      <c r="AJ7509" s="7"/>
      <c r="AK7509" s="7"/>
      <c r="AL7509" s="7"/>
      <c r="AR7509" s="7"/>
      <c r="AT7509" s="7"/>
      <c r="AV7509" s="7"/>
      <c r="AW7509" s="7"/>
      <c r="AX7509" s="7"/>
      <c r="AY7509" s="7"/>
      <c r="AZ7509" s="7"/>
      <c r="BA7509" s="7"/>
      <c r="BI7509" s="7"/>
    </row>
    <row r="7510" spans="10:61" x14ac:dyDescent="0.2">
      <c r="J7510" s="7"/>
      <c r="K7510" s="7"/>
      <c r="L7510" s="7"/>
      <c r="M7510" s="7"/>
      <c r="N7510" s="7"/>
      <c r="W7510" s="7"/>
      <c r="X7510" s="7"/>
      <c r="Y7510" s="7"/>
      <c r="Z7510" s="7"/>
      <c r="AA7510" s="7"/>
      <c r="AB7510" s="7"/>
      <c r="AC7510" s="7"/>
      <c r="AD7510" s="7"/>
      <c r="AE7510" s="7"/>
      <c r="AF7510" s="7"/>
      <c r="AG7510" s="7"/>
      <c r="AH7510" s="7"/>
      <c r="AI7510" s="7"/>
      <c r="AJ7510" s="7"/>
      <c r="AK7510" s="7"/>
      <c r="AL7510" s="7"/>
      <c r="AR7510" s="7"/>
      <c r="AT7510" s="7"/>
      <c r="AV7510" s="7"/>
      <c r="AW7510" s="7"/>
      <c r="AX7510" s="7"/>
      <c r="AY7510" s="7"/>
      <c r="AZ7510" s="7"/>
      <c r="BA7510" s="7"/>
      <c r="BI7510" s="7"/>
    </row>
    <row r="7511" spans="10:61" x14ac:dyDescent="0.2">
      <c r="J7511" s="7"/>
      <c r="K7511" s="7"/>
      <c r="L7511" s="7"/>
      <c r="M7511" s="7"/>
      <c r="N7511" s="7"/>
      <c r="W7511" s="7"/>
      <c r="X7511" s="7"/>
      <c r="Y7511" s="7"/>
      <c r="Z7511" s="7"/>
      <c r="AA7511" s="7"/>
      <c r="AB7511" s="7"/>
      <c r="AC7511" s="7"/>
      <c r="AD7511" s="7"/>
      <c r="AE7511" s="7"/>
      <c r="AF7511" s="7"/>
      <c r="AG7511" s="7"/>
      <c r="AH7511" s="7"/>
      <c r="AI7511" s="7"/>
      <c r="AJ7511" s="7"/>
      <c r="AK7511" s="7"/>
      <c r="AL7511" s="7"/>
      <c r="AR7511" s="7"/>
      <c r="AT7511" s="7"/>
      <c r="AV7511" s="7"/>
      <c r="AW7511" s="7"/>
      <c r="AX7511" s="7"/>
      <c r="AY7511" s="7"/>
      <c r="AZ7511" s="7"/>
      <c r="BA7511" s="7"/>
      <c r="BI7511" s="7"/>
    </row>
    <row r="7512" spans="10:61" x14ac:dyDescent="0.2">
      <c r="J7512" s="7"/>
      <c r="K7512" s="7"/>
      <c r="L7512" s="7"/>
      <c r="M7512" s="7"/>
      <c r="N7512" s="7"/>
      <c r="W7512" s="7"/>
      <c r="X7512" s="7"/>
      <c r="Y7512" s="7"/>
      <c r="Z7512" s="7"/>
      <c r="AA7512" s="7"/>
      <c r="AB7512" s="7"/>
      <c r="AC7512" s="7"/>
      <c r="AD7512" s="7"/>
      <c r="AE7512" s="7"/>
      <c r="AF7512" s="7"/>
      <c r="AG7512" s="7"/>
      <c r="AH7512" s="7"/>
      <c r="AI7512" s="7"/>
      <c r="AJ7512" s="7"/>
      <c r="AK7512" s="7"/>
      <c r="AL7512" s="7"/>
      <c r="AR7512" s="7"/>
      <c r="AT7512" s="7"/>
      <c r="AV7512" s="7"/>
      <c r="AW7512" s="7"/>
      <c r="AX7512" s="7"/>
      <c r="AY7512" s="7"/>
      <c r="AZ7512" s="7"/>
      <c r="BA7512" s="7"/>
      <c r="BI7512" s="7"/>
    </row>
    <row r="7513" spans="10:61" x14ac:dyDescent="0.2">
      <c r="J7513" s="7"/>
      <c r="K7513" s="7"/>
      <c r="L7513" s="7"/>
      <c r="M7513" s="7"/>
      <c r="N7513" s="7"/>
      <c r="W7513" s="7"/>
      <c r="X7513" s="7"/>
      <c r="Y7513" s="7"/>
      <c r="Z7513" s="7"/>
      <c r="AA7513" s="7"/>
      <c r="AB7513" s="7"/>
      <c r="AC7513" s="7"/>
      <c r="AD7513" s="7"/>
      <c r="AE7513" s="7"/>
      <c r="AF7513" s="7"/>
      <c r="AG7513" s="7"/>
      <c r="AH7513" s="7"/>
      <c r="AI7513" s="7"/>
      <c r="AJ7513" s="7"/>
      <c r="AK7513" s="7"/>
      <c r="AL7513" s="7"/>
      <c r="AR7513" s="7"/>
      <c r="AT7513" s="7"/>
      <c r="AV7513" s="7"/>
      <c r="AW7513" s="7"/>
      <c r="AX7513" s="7"/>
      <c r="AY7513" s="7"/>
      <c r="AZ7513" s="7"/>
      <c r="BA7513" s="7"/>
      <c r="BI7513" s="7"/>
    </row>
    <row r="7514" spans="10:61" x14ac:dyDescent="0.2">
      <c r="J7514" s="7"/>
      <c r="K7514" s="7"/>
      <c r="L7514" s="7"/>
      <c r="M7514" s="7"/>
      <c r="N7514" s="7"/>
      <c r="W7514" s="7"/>
      <c r="X7514" s="7"/>
      <c r="Y7514" s="7"/>
      <c r="Z7514" s="7"/>
      <c r="AA7514" s="7"/>
      <c r="AB7514" s="7"/>
      <c r="AC7514" s="7"/>
      <c r="AD7514" s="7"/>
      <c r="AE7514" s="7"/>
      <c r="AF7514" s="7"/>
      <c r="AG7514" s="7"/>
      <c r="AH7514" s="7"/>
      <c r="AI7514" s="7"/>
      <c r="AJ7514" s="7"/>
      <c r="AK7514" s="7"/>
      <c r="AL7514" s="7"/>
      <c r="AR7514" s="7"/>
      <c r="AT7514" s="7"/>
      <c r="AV7514" s="7"/>
      <c r="AW7514" s="7"/>
      <c r="AX7514" s="7"/>
      <c r="AY7514" s="7"/>
      <c r="AZ7514" s="7"/>
      <c r="BA7514" s="7"/>
      <c r="BI7514" s="7"/>
    </row>
    <row r="7515" spans="10:61" x14ac:dyDescent="0.2">
      <c r="J7515" s="7"/>
      <c r="K7515" s="7"/>
      <c r="L7515" s="7"/>
      <c r="M7515" s="7"/>
      <c r="N7515" s="7"/>
      <c r="W7515" s="7"/>
      <c r="X7515" s="7"/>
      <c r="Y7515" s="7"/>
      <c r="Z7515" s="7"/>
      <c r="AA7515" s="7"/>
      <c r="AB7515" s="7"/>
      <c r="AC7515" s="7"/>
      <c r="AD7515" s="7"/>
      <c r="AE7515" s="7"/>
      <c r="AF7515" s="7"/>
      <c r="AG7515" s="7"/>
      <c r="AH7515" s="7"/>
      <c r="AI7515" s="7"/>
      <c r="AJ7515" s="7"/>
      <c r="AK7515" s="7"/>
      <c r="AL7515" s="7"/>
      <c r="AR7515" s="7"/>
      <c r="AT7515" s="7"/>
      <c r="AV7515" s="7"/>
      <c r="AW7515" s="7"/>
      <c r="AX7515" s="7"/>
      <c r="AY7515" s="7"/>
      <c r="AZ7515" s="7"/>
      <c r="BA7515" s="7"/>
      <c r="BI7515" s="7"/>
    </row>
    <row r="7516" spans="10:61" x14ac:dyDescent="0.2">
      <c r="J7516" s="7"/>
      <c r="K7516" s="7"/>
      <c r="L7516" s="7"/>
      <c r="M7516" s="7"/>
      <c r="N7516" s="7"/>
      <c r="W7516" s="7"/>
      <c r="X7516" s="7"/>
      <c r="Y7516" s="7"/>
      <c r="Z7516" s="7"/>
      <c r="AA7516" s="7"/>
      <c r="AB7516" s="7"/>
      <c r="AC7516" s="7"/>
      <c r="AD7516" s="7"/>
      <c r="AE7516" s="7"/>
      <c r="AF7516" s="7"/>
      <c r="AG7516" s="7"/>
      <c r="AH7516" s="7"/>
      <c r="AI7516" s="7"/>
      <c r="AJ7516" s="7"/>
      <c r="AK7516" s="7"/>
      <c r="AL7516" s="7"/>
      <c r="AR7516" s="7"/>
      <c r="AT7516" s="7"/>
      <c r="AV7516" s="7"/>
      <c r="AW7516" s="7"/>
      <c r="AX7516" s="7"/>
      <c r="AY7516" s="7"/>
      <c r="AZ7516" s="7"/>
      <c r="BA7516" s="7"/>
      <c r="BI7516" s="7"/>
    </row>
    <row r="7517" spans="10:61" x14ac:dyDescent="0.2">
      <c r="J7517" s="7"/>
      <c r="K7517" s="7"/>
      <c r="L7517" s="7"/>
      <c r="M7517" s="7"/>
      <c r="N7517" s="7"/>
      <c r="W7517" s="7"/>
      <c r="X7517" s="7"/>
      <c r="Y7517" s="7"/>
      <c r="Z7517" s="7"/>
      <c r="AA7517" s="7"/>
      <c r="AB7517" s="7"/>
      <c r="AC7517" s="7"/>
      <c r="AD7517" s="7"/>
      <c r="AE7517" s="7"/>
      <c r="AF7517" s="7"/>
      <c r="AG7517" s="7"/>
      <c r="AH7517" s="7"/>
      <c r="AI7517" s="7"/>
      <c r="AJ7517" s="7"/>
      <c r="AK7517" s="7"/>
      <c r="AL7517" s="7"/>
      <c r="AR7517" s="7"/>
      <c r="AT7517" s="7"/>
      <c r="AV7517" s="7"/>
      <c r="AW7517" s="7"/>
      <c r="AX7517" s="7"/>
      <c r="AY7517" s="7"/>
      <c r="AZ7517" s="7"/>
      <c r="BA7517" s="7"/>
      <c r="BI7517" s="7"/>
    </row>
    <row r="7518" spans="10:61" x14ac:dyDescent="0.2">
      <c r="J7518" s="7"/>
      <c r="K7518" s="7"/>
      <c r="L7518" s="7"/>
      <c r="M7518" s="7"/>
      <c r="N7518" s="7"/>
      <c r="W7518" s="7"/>
      <c r="X7518" s="7"/>
      <c r="Y7518" s="7"/>
      <c r="Z7518" s="7"/>
      <c r="AA7518" s="7"/>
      <c r="AB7518" s="7"/>
      <c r="AC7518" s="7"/>
      <c r="AD7518" s="7"/>
      <c r="AE7518" s="7"/>
      <c r="AF7518" s="7"/>
      <c r="AG7518" s="7"/>
      <c r="AH7518" s="7"/>
      <c r="AI7518" s="7"/>
      <c r="AJ7518" s="7"/>
      <c r="AK7518" s="7"/>
      <c r="AL7518" s="7"/>
      <c r="AR7518" s="7"/>
      <c r="AT7518" s="7"/>
      <c r="AV7518" s="7"/>
      <c r="AW7518" s="7"/>
      <c r="AX7518" s="7"/>
      <c r="AY7518" s="7"/>
      <c r="AZ7518" s="7"/>
      <c r="BA7518" s="7"/>
      <c r="BI7518" s="7"/>
    </row>
    <row r="7519" spans="10:61" x14ac:dyDescent="0.2">
      <c r="J7519" s="7"/>
      <c r="K7519" s="7"/>
      <c r="L7519" s="7"/>
      <c r="M7519" s="7"/>
      <c r="N7519" s="7"/>
      <c r="W7519" s="7"/>
      <c r="X7519" s="7"/>
      <c r="Y7519" s="7"/>
      <c r="Z7519" s="7"/>
      <c r="AA7519" s="7"/>
      <c r="AB7519" s="7"/>
      <c r="AC7519" s="7"/>
      <c r="AD7519" s="7"/>
      <c r="AE7519" s="7"/>
      <c r="AF7519" s="7"/>
      <c r="AG7519" s="7"/>
      <c r="AH7519" s="7"/>
      <c r="AI7519" s="7"/>
      <c r="AJ7519" s="7"/>
      <c r="AK7519" s="7"/>
      <c r="AL7519" s="7"/>
      <c r="AR7519" s="7"/>
      <c r="AT7519" s="7"/>
      <c r="AV7519" s="7"/>
      <c r="AW7519" s="7"/>
      <c r="AX7519" s="7"/>
      <c r="AY7519" s="7"/>
      <c r="AZ7519" s="7"/>
      <c r="BA7519" s="7"/>
      <c r="BI7519" s="7"/>
    </row>
    <row r="7520" spans="10:61" x14ac:dyDescent="0.2">
      <c r="J7520" s="7"/>
      <c r="K7520" s="7"/>
      <c r="L7520" s="7"/>
      <c r="M7520" s="7"/>
      <c r="N7520" s="7"/>
      <c r="W7520" s="7"/>
      <c r="X7520" s="7"/>
      <c r="Y7520" s="7"/>
      <c r="Z7520" s="7"/>
      <c r="AA7520" s="7"/>
      <c r="AB7520" s="7"/>
      <c r="AC7520" s="7"/>
      <c r="AD7520" s="7"/>
      <c r="AE7520" s="7"/>
      <c r="AF7520" s="7"/>
      <c r="AG7520" s="7"/>
      <c r="AH7520" s="7"/>
      <c r="AI7520" s="7"/>
      <c r="AJ7520" s="7"/>
      <c r="AK7520" s="7"/>
      <c r="AL7520" s="7"/>
      <c r="AR7520" s="7"/>
      <c r="AT7520" s="7"/>
      <c r="AV7520" s="7"/>
      <c r="AW7520" s="7"/>
      <c r="AX7520" s="7"/>
      <c r="AY7520" s="7"/>
      <c r="AZ7520" s="7"/>
      <c r="BA7520" s="7"/>
      <c r="BI7520" s="7"/>
    </row>
    <row r="7521" spans="10:61" x14ac:dyDescent="0.2">
      <c r="J7521" s="7"/>
      <c r="K7521" s="7"/>
      <c r="L7521" s="7"/>
      <c r="M7521" s="7"/>
      <c r="N7521" s="7"/>
      <c r="W7521" s="7"/>
      <c r="X7521" s="7"/>
      <c r="Y7521" s="7"/>
      <c r="Z7521" s="7"/>
      <c r="AA7521" s="7"/>
      <c r="AB7521" s="7"/>
      <c r="AC7521" s="7"/>
      <c r="AD7521" s="7"/>
      <c r="AE7521" s="7"/>
      <c r="AF7521" s="7"/>
      <c r="AG7521" s="7"/>
      <c r="AH7521" s="7"/>
      <c r="AI7521" s="7"/>
      <c r="AJ7521" s="7"/>
      <c r="AK7521" s="7"/>
      <c r="AL7521" s="7"/>
      <c r="AR7521" s="7"/>
      <c r="AT7521" s="7"/>
      <c r="AV7521" s="7"/>
      <c r="AW7521" s="7"/>
      <c r="AX7521" s="7"/>
      <c r="AY7521" s="7"/>
      <c r="AZ7521" s="7"/>
      <c r="BA7521" s="7"/>
      <c r="BI7521" s="7"/>
    </row>
    <row r="7522" spans="10:61" x14ac:dyDescent="0.2">
      <c r="J7522" s="7"/>
      <c r="K7522" s="7"/>
      <c r="L7522" s="7"/>
      <c r="M7522" s="7"/>
      <c r="N7522" s="7"/>
      <c r="W7522" s="7"/>
      <c r="X7522" s="7"/>
      <c r="Y7522" s="7"/>
      <c r="Z7522" s="7"/>
      <c r="AA7522" s="7"/>
      <c r="AB7522" s="7"/>
      <c r="AC7522" s="7"/>
      <c r="AD7522" s="7"/>
      <c r="AE7522" s="7"/>
      <c r="AF7522" s="7"/>
      <c r="AG7522" s="7"/>
      <c r="AH7522" s="7"/>
      <c r="AI7522" s="7"/>
      <c r="AJ7522" s="7"/>
      <c r="AK7522" s="7"/>
      <c r="AL7522" s="7"/>
      <c r="AR7522" s="7"/>
      <c r="AT7522" s="7"/>
      <c r="AV7522" s="7"/>
      <c r="AW7522" s="7"/>
      <c r="AX7522" s="7"/>
      <c r="AY7522" s="7"/>
      <c r="AZ7522" s="7"/>
      <c r="BA7522" s="7"/>
      <c r="BI7522" s="7"/>
    </row>
    <row r="7523" spans="10:61" x14ac:dyDescent="0.2">
      <c r="J7523" s="7"/>
      <c r="K7523" s="7"/>
      <c r="L7523" s="7"/>
      <c r="M7523" s="7"/>
      <c r="N7523" s="7"/>
      <c r="W7523" s="7"/>
      <c r="X7523" s="7"/>
      <c r="Y7523" s="7"/>
      <c r="Z7523" s="7"/>
      <c r="AA7523" s="7"/>
      <c r="AB7523" s="7"/>
      <c r="AC7523" s="7"/>
      <c r="AD7523" s="7"/>
      <c r="AE7523" s="7"/>
      <c r="AF7523" s="7"/>
      <c r="AG7523" s="7"/>
      <c r="AH7523" s="7"/>
      <c r="AI7523" s="7"/>
      <c r="AJ7523" s="7"/>
      <c r="AK7523" s="7"/>
      <c r="AL7523" s="7"/>
      <c r="AR7523" s="7"/>
      <c r="AT7523" s="7"/>
      <c r="AV7523" s="7"/>
      <c r="AW7523" s="7"/>
      <c r="AX7523" s="7"/>
      <c r="AY7523" s="7"/>
      <c r="AZ7523" s="7"/>
      <c r="BA7523" s="7"/>
      <c r="BI7523" s="7"/>
    </row>
    <row r="7524" spans="10:61" x14ac:dyDescent="0.2">
      <c r="J7524" s="7"/>
      <c r="K7524" s="7"/>
      <c r="L7524" s="7"/>
      <c r="M7524" s="7"/>
      <c r="N7524" s="7"/>
      <c r="W7524" s="7"/>
      <c r="X7524" s="7"/>
      <c r="Y7524" s="7"/>
      <c r="Z7524" s="7"/>
      <c r="AA7524" s="7"/>
      <c r="AB7524" s="7"/>
      <c r="AC7524" s="7"/>
      <c r="AD7524" s="7"/>
      <c r="AE7524" s="7"/>
      <c r="AF7524" s="7"/>
      <c r="AG7524" s="7"/>
      <c r="AH7524" s="7"/>
      <c r="AI7524" s="7"/>
      <c r="AJ7524" s="7"/>
      <c r="AK7524" s="7"/>
      <c r="AL7524" s="7"/>
      <c r="AR7524" s="7"/>
      <c r="AT7524" s="7"/>
      <c r="AV7524" s="7"/>
      <c r="AW7524" s="7"/>
      <c r="AX7524" s="7"/>
      <c r="AY7524" s="7"/>
      <c r="AZ7524" s="7"/>
      <c r="BA7524" s="7"/>
      <c r="BI7524" s="7"/>
    </row>
    <row r="7525" spans="10:61" x14ac:dyDescent="0.2">
      <c r="J7525" s="7"/>
      <c r="K7525" s="7"/>
      <c r="L7525" s="7"/>
      <c r="M7525" s="7"/>
      <c r="N7525" s="7"/>
      <c r="W7525" s="7"/>
      <c r="X7525" s="7"/>
      <c r="Y7525" s="7"/>
      <c r="Z7525" s="7"/>
      <c r="AA7525" s="7"/>
      <c r="AB7525" s="7"/>
      <c r="AC7525" s="7"/>
      <c r="AD7525" s="7"/>
      <c r="AE7525" s="7"/>
      <c r="AF7525" s="7"/>
      <c r="AG7525" s="7"/>
      <c r="AH7525" s="7"/>
      <c r="AI7525" s="7"/>
      <c r="AJ7525" s="7"/>
      <c r="AK7525" s="7"/>
      <c r="AL7525" s="7"/>
      <c r="AR7525" s="7"/>
      <c r="AT7525" s="7"/>
      <c r="AV7525" s="7"/>
      <c r="AW7525" s="7"/>
      <c r="AX7525" s="7"/>
      <c r="AY7525" s="7"/>
      <c r="AZ7525" s="7"/>
      <c r="BA7525" s="7"/>
      <c r="BI7525" s="7"/>
    </row>
    <row r="7526" spans="10:61" x14ac:dyDescent="0.2">
      <c r="J7526" s="7"/>
      <c r="K7526" s="7"/>
      <c r="L7526" s="7"/>
      <c r="M7526" s="7"/>
      <c r="N7526" s="7"/>
      <c r="W7526" s="7"/>
      <c r="X7526" s="7"/>
      <c r="Y7526" s="7"/>
      <c r="Z7526" s="7"/>
      <c r="AA7526" s="7"/>
      <c r="AB7526" s="7"/>
      <c r="AC7526" s="7"/>
      <c r="AD7526" s="7"/>
      <c r="AE7526" s="7"/>
      <c r="AF7526" s="7"/>
      <c r="AG7526" s="7"/>
      <c r="AH7526" s="7"/>
      <c r="AI7526" s="7"/>
      <c r="AJ7526" s="7"/>
      <c r="AK7526" s="7"/>
      <c r="AL7526" s="7"/>
      <c r="AR7526" s="7"/>
      <c r="AT7526" s="7"/>
      <c r="AV7526" s="7"/>
      <c r="AW7526" s="7"/>
      <c r="AX7526" s="7"/>
      <c r="AY7526" s="7"/>
      <c r="AZ7526" s="7"/>
      <c r="BA7526" s="7"/>
      <c r="BI7526" s="7"/>
    </row>
    <row r="7527" spans="10:61" x14ac:dyDescent="0.2">
      <c r="J7527" s="7"/>
      <c r="K7527" s="7"/>
      <c r="L7527" s="7"/>
      <c r="M7527" s="7"/>
      <c r="N7527" s="7"/>
      <c r="W7527" s="7"/>
      <c r="X7527" s="7"/>
      <c r="Y7527" s="7"/>
      <c r="Z7527" s="7"/>
      <c r="AA7527" s="7"/>
      <c r="AB7527" s="7"/>
      <c r="AC7527" s="7"/>
      <c r="AD7527" s="7"/>
      <c r="AE7527" s="7"/>
      <c r="AF7527" s="7"/>
      <c r="AG7527" s="7"/>
      <c r="AH7527" s="7"/>
      <c r="AI7527" s="7"/>
      <c r="AJ7527" s="7"/>
      <c r="AK7527" s="7"/>
      <c r="AL7527" s="7"/>
      <c r="AR7527" s="7"/>
      <c r="AT7527" s="7"/>
      <c r="AV7527" s="7"/>
      <c r="AW7527" s="7"/>
      <c r="AX7527" s="7"/>
      <c r="AY7527" s="7"/>
      <c r="AZ7527" s="7"/>
      <c r="BA7527" s="7"/>
      <c r="BI7527" s="7"/>
    </row>
    <row r="7528" spans="10:61" x14ac:dyDescent="0.2">
      <c r="J7528" s="7"/>
      <c r="K7528" s="7"/>
      <c r="L7528" s="7"/>
      <c r="M7528" s="7"/>
      <c r="N7528" s="7"/>
      <c r="W7528" s="7"/>
      <c r="X7528" s="7"/>
      <c r="Y7528" s="7"/>
      <c r="Z7528" s="7"/>
      <c r="AA7528" s="7"/>
      <c r="AB7528" s="7"/>
      <c r="AC7528" s="7"/>
      <c r="AD7528" s="7"/>
      <c r="AE7528" s="7"/>
      <c r="AF7528" s="7"/>
      <c r="AG7528" s="7"/>
      <c r="AH7528" s="7"/>
      <c r="AI7528" s="7"/>
      <c r="AJ7528" s="7"/>
      <c r="AK7528" s="7"/>
      <c r="AL7528" s="7"/>
      <c r="AR7528" s="7"/>
      <c r="AT7528" s="7"/>
      <c r="AV7528" s="7"/>
      <c r="AW7528" s="7"/>
      <c r="AX7528" s="7"/>
      <c r="AY7528" s="7"/>
      <c r="AZ7528" s="7"/>
      <c r="BA7528" s="7"/>
      <c r="BI7528" s="7"/>
    </row>
    <row r="7529" spans="10:61" x14ac:dyDescent="0.2">
      <c r="J7529" s="7"/>
      <c r="K7529" s="7"/>
      <c r="L7529" s="7"/>
      <c r="M7529" s="7"/>
      <c r="N7529" s="7"/>
      <c r="W7529" s="7"/>
      <c r="X7529" s="7"/>
      <c r="Y7529" s="7"/>
      <c r="Z7529" s="7"/>
      <c r="AA7529" s="7"/>
      <c r="AB7529" s="7"/>
      <c r="AC7529" s="7"/>
      <c r="AD7529" s="7"/>
      <c r="AE7529" s="7"/>
      <c r="AF7529" s="7"/>
      <c r="AG7529" s="7"/>
      <c r="AH7529" s="7"/>
      <c r="AI7529" s="7"/>
      <c r="AJ7529" s="7"/>
      <c r="AK7529" s="7"/>
      <c r="AL7529" s="7"/>
      <c r="AR7529" s="7"/>
      <c r="AT7529" s="7"/>
      <c r="AV7529" s="7"/>
      <c r="AW7529" s="7"/>
      <c r="AX7529" s="7"/>
      <c r="AY7529" s="7"/>
      <c r="AZ7529" s="7"/>
      <c r="BA7529" s="7"/>
      <c r="BI7529" s="7"/>
    </row>
    <row r="7530" spans="10:61" x14ac:dyDescent="0.2">
      <c r="J7530" s="7"/>
      <c r="K7530" s="7"/>
      <c r="L7530" s="7"/>
      <c r="M7530" s="7"/>
      <c r="N7530" s="7"/>
      <c r="W7530" s="7"/>
      <c r="X7530" s="7"/>
      <c r="Y7530" s="7"/>
      <c r="Z7530" s="7"/>
      <c r="AA7530" s="7"/>
      <c r="AB7530" s="7"/>
      <c r="AC7530" s="7"/>
      <c r="AD7530" s="7"/>
      <c r="AE7530" s="7"/>
      <c r="AF7530" s="7"/>
      <c r="AG7530" s="7"/>
      <c r="AH7530" s="7"/>
      <c r="AI7530" s="7"/>
      <c r="AJ7530" s="7"/>
      <c r="AK7530" s="7"/>
      <c r="AL7530" s="7"/>
      <c r="AR7530" s="7"/>
      <c r="AT7530" s="7"/>
      <c r="AV7530" s="7"/>
      <c r="AW7530" s="7"/>
      <c r="AX7530" s="7"/>
      <c r="AY7530" s="7"/>
      <c r="AZ7530" s="7"/>
      <c r="BA7530" s="7"/>
      <c r="BI7530" s="7"/>
    </row>
    <row r="7531" spans="10:61" x14ac:dyDescent="0.2">
      <c r="J7531" s="7"/>
      <c r="K7531" s="7"/>
      <c r="L7531" s="7"/>
      <c r="M7531" s="7"/>
      <c r="N7531" s="7"/>
      <c r="W7531" s="7"/>
      <c r="X7531" s="7"/>
      <c r="Y7531" s="7"/>
      <c r="Z7531" s="7"/>
      <c r="AA7531" s="7"/>
      <c r="AB7531" s="7"/>
      <c r="AC7531" s="7"/>
      <c r="AD7531" s="7"/>
      <c r="AE7531" s="7"/>
      <c r="AF7531" s="7"/>
      <c r="AG7531" s="7"/>
      <c r="AH7531" s="7"/>
      <c r="AI7531" s="7"/>
      <c r="AJ7531" s="7"/>
      <c r="AK7531" s="7"/>
      <c r="AL7531" s="7"/>
      <c r="AR7531" s="7"/>
      <c r="AT7531" s="7"/>
      <c r="AV7531" s="7"/>
      <c r="AW7531" s="7"/>
      <c r="AX7531" s="7"/>
      <c r="AY7531" s="7"/>
      <c r="AZ7531" s="7"/>
      <c r="BA7531" s="7"/>
      <c r="BI7531" s="7"/>
    </row>
    <row r="7532" spans="10:61" x14ac:dyDescent="0.2">
      <c r="J7532" s="7"/>
      <c r="K7532" s="7"/>
      <c r="L7532" s="7"/>
      <c r="M7532" s="7"/>
      <c r="N7532" s="7"/>
      <c r="W7532" s="7"/>
      <c r="X7532" s="7"/>
      <c r="Y7532" s="7"/>
      <c r="Z7532" s="7"/>
      <c r="AA7532" s="7"/>
      <c r="AB7532" s="7"/>
      <c r="AC7532" s="7"/>
      <c r="AD7532" s="7"/>
      <c r="AE7532" s="7"/>
      <c r="AF7532" s="7"/>
      <c r="AG7532" s="7"/>
      <c r="AH7532" s="7"/>
      <c r="AI7532" s="7"/>
      <c r="AJ7532" s="7"/>
      <c r="AK7532" s="7"/>
      <c r="AL7532" s="7"/>
      <c r="AR7532" s="7"/>
      <c r="AT7532" s="7"/>
      <c r="AV7532" s="7"/>
      <c r="AW7532" s="7"/>
      <c r="AX7532" s="7"/>
      <c r="AY7532" s="7"/>
      <c r="AZ7532" s="7"/>
      <c r="BA7532" s="7"/>
      <c r="BI7532" s="7"/>
    </row>
    <row r="7533" spans="10:61" x14ac:dyDescent="0.2">
      <c r="J7533" s="7"/>
      <c r="K7533" s="7"/>
      <c r="L7533" s="7"/>
      <c r="M7533" s="7"/>
      <c r="N7533" s="7"/>
      <c r="W7533" s="7"/>
      <c r="X7533" s="7"/>
      <c r="Y7533" s="7"/>
      <c r="Z7533" s="7"/>
      <c r="AA7533" s="7"/>
      <c r="AB7533" s="7"/>
      <c r="AC7533" s="7"/>
      <c r="AD7533" s="7"/>
      <c r="AE7533" s="7"/>
      <c r="AF7533" s="7"/>
      <c r="AG7533" s="7"/>
      <c r="AH7533" s="7"/>
      <c r="AI7533" s="7"/>
      <c r="AJ7533" s="7"/>
      <c r="AK7533" s="7"/>
      <c r="AL7533" s="7"/>
      <c r="AR7533" s="7"/>
      <c r="AT7533" s="7"/>
      <c r="AV7533" s="7"/>
      <c r="AW7533" s="7"/>
      <c r="AX7533" s="7"/>
      <c r="AY7533" s="7"/>
      <c r="AZ7533" s="7"/>
      <c r="BA7533" s="7"/>
      <c r="BI7533" s="7"/>
    </row>
    <row r="7534" spans="10:61" x14ac:dyDescent="0.2">
      <c r="J7534" s="7"/>
      <c r="K7534" s="7"/>
      <c r="L7534" s="7"/>
      <c r="M7534" s="7"/>
      <c r="N7534" s="7"/>
      <c r="W7534" s="7"/>
      <c r="X7534" s="7"/>
      <c r="Y7534" s="7"/>
      <c r="Z7534" s="7"/>
      <c r="AA7534" s="7"/>
      <c r="AB7534" s="7"/>
      <c r="AC7534" s="7"/>
      <c r="AD7534" s="7"/>
      <c r="AE7534" s="7"/>
      <c r="AF7534" s="7"/>
      <c r="AG7534" s="7"/>
      <c r="AH7534" s="7"/>
      <c r="AI7534" s="7"/>
      <c r="AJ7534" s="7"/>
      <c r="AK7534" s="7"/>
      <c r="AL7534" s="7"/>
      <c r="AR7534" s="7"/>
      <c r="AT7534" s="7"/>
      <c r="AV7534" s="7"/>
      <c r="AW7534" s="7"/>
      <c r="AX7534" s="7"/>
      <c r="AY7534" s="7"/>
      <c r="AZ7534" s="7"/>
      <c r="BA7534" s="7"/>
      <c r="BI7534" s="7"/>
    </row>
    <row r="7535" spans="10:61" x14ac:dyDescent="0.2">
      <c r="J7535" s="7"/>
      <c r="K7535" s="7"/>
      <c r="L7535" s="7"/>
      <c r="M7535" s="7"/>
      <c r="N7535" s="7"/>
      <c r="W7535" s="7"/>
      <c r="X7535" s="7"/>
      <c r="Y7535" s="7"/>
      <c r="Z7535" s="7"/>
      <c r="AA7535" s="7"/>
      <c r="AB7535" s="7"/>
      <c r="AC7535" s="7"/>
      <c r="AD7535" s="7"/>
      <c r="AE7535" s="7"/>
      <c r="AF7535" s="7"/>
      <c r="AG7535" s="7"/>
      <c r="AH7535" s="7"/>
      <c r="AI7535" s="7"/>
      <c r="AJ7535" s="7"/>
      <c r="AK7535" s="7"/>
      <c r="AL7535" s="7"/>
      <c r="AR7535" s="7"/>
      <c r="AT7535" s="7"/>
      <c r="AV7535" s="7"/>
      <c r="AW7535" s="7"/>
      <c r="AX7535" s="7"/>
      <c r="AY7535" s="7"/>
      <c r="AZ7535" s="7"/>
      <c r="BA7535" s="7"/>
      <c r="BI7535" s="7"/>
    </row>
    <row r="7536" spans="10:61" x14ac:dyDescent="0.2">
      <c r="J7536" s="7"/>
      <c r="K7536" s="7"/>
      <c r="L7536" s="7"/>
      <c r="M7536" s="7"/>
      <c r="N7536" s="7"/>
      <c r="W7536" s="7"/>
      <c r="X7536" s="7"/>
      <c r="Y7536" s="7"/>
      <c r="Z7536" s="7"/>
      <c r="AA7536" s="7"/>
      <c r="AB7536" s="7"/>
      <c r="AC7536" s="7"/>
      <c r="AD7536" s="7"/>
      <c r="AE7536" s="7"/>
      <c r="AF7536" s="7"/>
      <c r="AG7536" s="7"/>
      <c r="AH7536" s="7"/>
      <c r="AI7536" s="7"/>
      <c r="AJ7536" s="7"/>
      <c r="AK7536" s="7"/>
      <c r="AL7536" s="7"/>
      <c r="AR7536" s="7"/>
      <c r="AT7536" s="7"/>
      <c r="AV7536" s="7"/>
      <c r="AW7536" s="7"/>
      <c r="AX7536" s="7"/>
      <c r="AY7536" s="7"/>
      <c r="AZ7536" s="7"/>
      <c r="BA7536" s="7"/>
      <c r="BI7536" s="7"/>
    </row>
    <row r="7537" spans="10:61" x14ac:dyDescent="0.2">
      <c r="J7537" s="7"/>
      <c r="K7537" s="7"/>
      <c r="L7537" s="7"/>
      <c r="M7537" s="7"/>
      <c r="N7537" s="7"/>
      <c r="W7537" s="7"/>
      <c r="X7537" s="7"/>
      <c r="Y7537" s="7"/>
      <c r="Z7537" s="7"/>
      <c r="AA7537" s="7"/>
      <c r="AB7537" s="7"/>
      <c r="AC7537" s="7"/>
      <c r="AD7537" s="7"/>
      <c r="AE7537" s="7"/>
      <c r="AF7537" s="7"/>
      <c r="AG7537" s="7"/>
      <c r="AH7537" s="7"/>
      <c r="AI7537" s="7"/>
      <c r="AJ7537" s="7"/>
      <c r="AK7537" s="7"/>
      <c r="AL7537" s="7"/>
      <c r="AR7537" s="7"/>
      <c r="AT7537" s="7"/>
      <c r="AV7537" s="7"/>
      <c r="AW7537" s="7"/>
      <c r="AX7537" s="7"/>
      <c r="AY7537" s="7"/>
      <c r="AZ7537" s="7"/>
      <c r="BA7537" s="7"/>
      <c r="BI7537" s="7"/>
    </row>
    <row r="7538" spans="10:61" x14ac:dyDescent="0.2">
      <c r="J7538" s="7"/>
      <c r="K7538" s="7"/>
      <c r="L7538" s="7"/>
      <c r="M7538" s="7"/>
      <c r="N7538" s="7"/>
      <c r="W7538" s="7"/>
      <c r="X7538" s="7"/>
      <c r="Y7538" s="7"/>
      <c r="Z7538" s="7"/>
      <c r="AA7538" s="7"/>
      <c r="AB7538" s="7"/>
      <c r="AC7538" s="7"/>
      <c r="AD7538" s="7"/>
      <c r="AE7538" s="7"/>
      <c r="AF7538" s="7"/>
      <c r="AG7538" s="7"/>
      <c r="AH7538" s="7"/>
      <c r="AI7538" s="7"/>
      <c r="AJ7538" s="7"/>
      <c r="AK7538" s="7"/>
      <c r="AL7538" s="7"/>
      <c r="AR7538" s="7"/>
      <c r="AT7538" s="7"/>
      <c r="AV7538" s="7"/>
      <c r="AW7538" s="7"/>
      <c r="AX7538" s="7"/>
      <c r="AY7538" s="7"/>
      <c r="AZ7538" s="7"/>
      <c r="BA7538" s="7"/>
      <c r="BI7538" s="7"/>
    </row>
    <row r="7539" spans="10:61" x14ac:dyDescent="0.2">
      <c r="J7539" s="7"/>
      <c r="K7539" s="7"/>
      <c r="L7539" s="7"/>
      <c r="M7539" s="7"/>
      <c r="N7539" s="7"/>
      <c r="W7539" s="7"/>
      <c r="X7539" s="7"/>
      <c r="Y7539" s="7"/>
      <c r="Z7539" s="7"/>
      <c r="AA7539" s="7"/>
      <c r="AB7539" s="7"/>
      <c r="AC7539" s="7"/>
      <c r="AD7539" s="7"/>
      <c r="AE7539" s="7"/>
      <c r="AF7539" s="7"/>
      <c r="AG7539" s="7"/>
      <c r="AH7539" s="7"/>
      <c r="AI7539" s="7"/>
      <c r="AJ7539" s="7"/>
      <c r="AK7539" s="7"/>
      <c r="AL7539" s="7"/>
      <c r="AR7539" s="7"/>
      <c r="AT7539" s="7"/>
      <c r="AV7539" s="7"/>
      <c r="AW7539" s="7"/>
      <c r="AX7539" s="7"/>
      <c r="AY7539" s="7"/>
      <c r="AZ7539" s="7"/>
      <c r="BA7539" s="7"/>
      <c r="BI7539" s="7"/>
    </row>
    <row r="7540" spans="10:61" x14ac:dyDescent="0.2">
      <c r="J7540" s="7"/>
      <c r="K7540" s="7"/>
      <c r="L7540" s="7"/>
      <c r="M7540" s="7"/>
      <c r="N7540" s="7"/>
      <c r="W7540" s="7"/>
      <c r="X7540" s="7"/>
      <c r="Y7540" s="7"/>
      <c r="Z7540" s="7"/>
      <c r="AA7540" s="7"/>
      <c r="AB7540" s="7"/>
      <c r="AC7540" s="7"/>
      <c r="AD7540" s="7"/>
      <c r="AE7540" s="7"/>
      <c r="AF7540" s="7"/>
      <c r="AG7540" s="7"/>
      <c r="AH7540" s="7"/>
      <c r="AI7540" s="7"/>
      <c r="AJ7540" s="7"/>
      <c r="AK7540" s="7"/>
      <c r="AL7540" s="7"/>
      <c r="AR7540" s="7"/>
      <c r="AT7540" s="7"/>
      <c r="AV7540" s="7"/>
      <c r="AW7540" s="7"/>
      <c r="AX7540" s="7"/>
      <c r="AY7540" s="7"/>
      <c r="AZ7540" s="7"/>
      <c r="BA7540" s="7"/>
      <c r="BI7540" s="7"/>
    </row>
    <row r="7541" spans="10:61" x14ac:dyDescent="0.2">
      <c r="J7541" s="7"/>
      <c r="K7541" s="7"/>
      <c r="L7541" s="7"/>
      <c r="M7541" s="7"/>
      <c r="N7541" s="7"/>
      <c r="W7541" s="7"/>
      <c r="X7541" s="7"/>
      <c r="Y7541" s="7"/>
      <c r="Z7541" s="7"/>
      <c r="AA7541" s="7"/>
      <c r="AB7541" s="7"/>
      <c r="AC7541" s="7"/>
      <c r="AD7541" s="7"/>
      <c r="AE7541" s="7"/>
      <c r="AF7541" s="7"/>
      <c r="AG7541" s="7"/>
      <c r="AH7541" s="7"/>
      <c r="AI7541" s="7"/>
      <c r="AJ7541" s="7"/>
      <c r="AK7541" s="7"/>
      <c r="AL7541" s="7"/>
      <c r="AR7541" s="7"/>
      <c r="AT7541" s="7"/>
      <c r="AV7541" s="7"/>
      <c r="AW7541" s="7"/>
      <c r="AX7541" s="7"/>
      <c r="AY7541" s="7"/>
      <c r="AZ7541" s="7"/>
      <c r="BA7541" s="7"/>
      <c r="BI7541" s="7"/>
    </row>
    <row r="7542" spans="10:61" x14ac:dyDescent="0.2">
      <c r="J7542" s="7"/>
      <c r="K7542" s="7"/>
      <c r="L7542" s="7"/>
      <c r="M7542" s="7"/>
      <c r="N7542" s="7"/>
      <c r="W7542" s="7"/>
      <c r="X7542" s="7"/>
      <c r="Y7542" s="7"/>
      <c r="Z7542" s="7"/>
      <c r="AA7542" s="7"/>
      <c r="AB7542" s="7"/>
      <c r="AC7542" s="7"/>
      <c r="AD7542" s="7"/>
      <c r="AE7542" s="7"/>
      <c r="AF7542" s="7"/>
      <c r="AG7542" s="7"/>
      <c r="AH7542" s="7"/>
      <c r="AI7542" s="7"/>
      <c r="AJ7542" s="7"/>
      <c r="AK7542" s="7"/>
      <c r="AL7542" s="7"/>
      <c r="AR7542" s="7"/>
      <c r="AT7542" s="7"/>
      <c r="AV7542" s="7"/>
      <c r="AW7542" s="7"/>
      <c r="AX7542" s="7"/>
      <c r="AY7542" s="7"/>
      <c r="AZ7542" s="7"/>
      <c r="BA7542" s="7"/>
      <c r="BI7542" s="7"/>
    </row>
    <row r="7543" spans="10:61" x14ac:dyDescent="0.2">
      <c r="J7543" s="7"/>
      <c r="K7543" s="7"/>
      <c r="L7543" s="7"/>
      <c r="M7543" s="7"/>
      <c r="N7543" s="7"/>
      <c r="W7543" s="7"/>
      <c r="X7543" s="7"/>
      <c r="Y7543" s="7"/>
      <c r="Z7543" s="7"/>
      <c r="AA7543" s="7"/>
      <c r="AB7543" s="7"/>
      <c r="AC7543" s="7"/>
      <c r="AD7543" s="7"/>
      <c r="AE7543" s="7"/>
      <c r="AF7543" s="7"/>
      <c r="AG7543" s="7"/>
      <c r="AH7543" s="7"/>
      <c r="AI7543" s="7"/>
      <c r="AJ7543" s="7"/>
      <c r="AK7543" s="7"/>
      <c r="AL7543" s="7"/>
      <c r="AR7543" s="7"/>
      <c r="AT7543" s="7"/>
      <c r="AV7543" s="7"/>
      <c r="AW7543" s="7"/>
      <c r="AX7543" s="7"/>
      <c r="AY7543" s="7"/>
      <c r="AZ7543" s="7"/>
      <c r="BA7543" s="7"/>
      <c r="BI7543" s="7"/>
    </row>
    <row r="7544" spans="10:61" x14ac:dyDescent="0.2">
      <c r="J7544" s="7"/>
      <c r="K7544" s="7"/>
      <c r="L7544" s="7"/>
      <c r="M7544" s="7"/>
      <c r="N7544" s="7"/>
      <c r="W7544" s="7"/>
      <c r="X7544" s="7"/>
      <c r="Y7544" s="7"/>
      <c r="Z7544" s="7"/>
      <c r="AA7544" s="7"/>
      <c r="AB7544" s="7"/>
      <c r="AC7544" s="7"/>
      <c r="AD7544" s="7"/>
      <c r="AE7544" s="7"/>
      <c r="AF7544" s="7"/>
      <c r="AG7544" s="7"/>
      <c r="AH7544" s="7"/>
      <c r="AI7544" s="7"/>
      <c r="AJ7544" s="7"/>
      <c r="AK7544" s="7"/>
      <c r="AL7544" s="7"/>
      <c r="AR7544" s="7"/>
      <c r="AT7544" s="7"/>
      <c r="AV7544" s="7"/>
      <c r="AW7544" s="7"/>
      <c r="AX7544" s="7"/>
      <c r="AY7544" s="7"/>
      <c r="AZ7544" s="7"/>
      <c r="BA7544" s="7"/>
      <c r="BI7544" s="7"/>
    </row>
    <row r="7545" spans="10:61" x14ac:dyDescent="0.2">
      <c r="J7545" s="7"/>
      <c r="K7545" s="7"/>
      <c r="L7545" s="7"/>
      <c r="M7545" s="7"/>
      <c r="N7545" s="7"/>
      <c r="W7545" s="7"/>
      <c r="X7545" s="7"/>
      <c r="Y7545" s="7"/>
      <c r="Z7545" s="7"/>
      <c r="AA7545" s="7"/>
      <c r="AB7545" s="7"/>
      <c r="AC7545" s="7"/>
      <c r="AD7545" s="7"/>
      <c r="AE7545" s="7"/>
      <c r="AF7545" s="7"/>
      <c r="AG7545" s="7"/>
      <c r="AH7545" s="7"/>
      <c r="AI7545" s="7"/>
      <c r="AJ7545" s="7"/>
      <c r="AK7545" s="7"/>
      <c r="AL7545" s="7"/>
      <c r="AR7545" s="7"/>
      <c r="AT7545" s="7"/>
      <c r="AV7545" s="7"/>
      <c r="AW7545" s="7"/>
      <c r="AX7545" s="7"/>
      <c r="AY7545" s="7"/>
      <c r="AZ7545" s="7"/>
      <c r="BA7545" s="7"/>
      <c r="BI7545" s="7"/>
    </row>
    <row r="7546" spans="10:61" x14ac:dyDescent="0.2">
      <c r="J7546" s="7"/>
      <c r="K7546" s="7"/>
      <c r="L7546" s="7"/>
      <c r="M7546" s="7"/>
      <c r="N7546" s="7"/>
      <c r="W7546" s="7"/>
      <c r="X7546" s="7"/>
      <c r="Y7546" s="7"/>
      <c r="Z7546" s="7"/>
      <c r="AA7546" s="7"/>
      <c r="AB7546" s="7"/>
      <c r="AC7546" s="7"/>
      <c r="AD7546" s="7"/>
      <c r="AE7546" s="7"/>
      <c r="AF7546" s="7"/>
      <c r="AG7546" s="7"/>
      <c r="AH7546" s="7"/>
      <c r="AI7546" s="7"/>
      <c r="AJ7546" s="7"/>
      <c r="AK7546" s="7"/>
      <c r="AL7546" s="7"/>
      <c r="AR7546" s="7"/>
      <c r="AT7546" s="7"/>
      <c r="AV7546" s="7"/>
      <c r="AW7546" s="7"/>
      <c r="AX7546" s="7"/>
      <c r="AY7546" s="7"/>
      <c r="AZ7546" s="7"/>
      <c r="BA7546" s="7"/>
      <c r="BI7546" s="7"/>
    </row>
    <row r="7547" spans="10:61" x14ac:dyDescent="0.2">
      <c r="J7547" s="7"/>
      <c r="K7547" s="7"/>
      <c r="L7547" s="7"/>
      <c r="M7547" s="7"/>
      <c r="N7547" s="7"/>
      <c r="W7547" s="7"/>
      <c r="X7547" s="7"/>
      <c r="Y7547" s="7"/>
      <c r="Z7547" s="7"/>
      <c r="AA7547" s="7"/>
      <c r="AB7547" s="7"/>
      <c r="AC7547" s="7"/>
      <c r="AD7547" s="7"/>
      <c r="AE7547" s="7"/>
      <c r="AF7547" s="7"/>
      <c r="AG7547" s="7"/>
      <c r="AH7547" s="7"/>
      <c r="AI7547" s="7"/>
      <c r="AJ7547" s="7"/>
      <c r="AK7547" s="7"/>
      <c r="AL7547" s="7"/>
      <c r="AR7547" s="7"/>
      <c r="AT7547" s="7"/>
      <c r="AV7547" s="7"/>
      <c r="AW7547" s="7"/>
      <c r="AX7547" s="7"/>
      <c r="AY7547" s="7"/>
      <c r="AZ7547" s="7"/>
      <c r="BA7547" s="7"/>
      <c r="BI7547" s="7"/>
    </row>
    <row r="7548" spans="10:61" x14ac:dyDescent="0.2">
      <c r="J7548" s="7"/>
      <c r="K7548" s="7"/>
      <c r="L7548" s="7"/>
      <c r="M7548" s="7"/>
      <c r="N7548" s="7"/>
      <c r="W7548" s="7"/>
      <c r="X7548" s="7"/>
      <c r="Y7548" s="7"/>
      <c r="Z7548" s="7"/>
      <c r="AA7548" s="7"/>
      <c r="AB7548" s="7"/>
      <c r="AC7548" s="7"/>
      <c r="AD7548" s="7"/>
      <c r="AE7548" s="7"/>
      <c r="AF7548" s="7"/>
      <c r="AG7548" s="7"/>
      <c r="AH7548" s="7"/>
      <c r="AI7548" s="7"/>
      <c r="AJ7548" s="7"/>
      <c r="AK7548" s="7"/>
      <c r="AL7548" s="7"/>
      <c r="AR7548" s="7"/>
      <c r="AT7548" s="7"/>
      <c r="AV7548" s="7"/>
      <c r="AW7548" s="7"/>
      <c r="AX7548" s="7"/>
      <c r="AY7548" s="7"/>
      <c r="AZ7548" s="7"/>
      <c r="BA7548" s="7"/>
      <c r="BI7548" s="7"/>
    </row>
    <row r="7549" spans="10:61" x14ac:dyDescent="0.2">
      <c r="J7549" s="7"/>
      <c r="K7549" s="7"/>
      <c r="L7549" s="7"/>
      <c r="M7549" s="7"/>
      <c r="N7549" s="7"/>
      <c r="W7549" s="7"/>
      <c r="X7549" s="7"/>
      <c r="Y7549" s="7"/>
      <c r="Z7549" s="7"/>
      <c r="AA7549" s="7"/>
      <c r="AB7549" s="7"/>
      <c r="AC7549" s="7"/>
      <c r="AD7549" s="7"/>
      <c r="AE7549" s="7"/>
      <c r="AF7549" s="7"/>
      <c r="AG7549" s="7"/>
      <c r="AH7549" s="7"/>
      <c r="AI7549" s="7"/>
      <c r="AJ7549" s="7"/>
      <c r="AK7549" s="7"/>
      <c r="AL7549" s="7"/>
      <c r="AR7549" s="7"/>
      <c r="AT7549" s="7"/>
      <c r="AV7549" s="7"/>
      <c r="AW7549" s="7"/>
      <c r="AX7549" s="7"/>
      <c r="AY7549" s="7"/>
      <c r="AZ7549" s="7"/>
      <c r="BA7549" s="7"/>
      <c r="BI7549" s="7"/>
    </row>
    <row r="7550" spans="10:61" x14ac:dyDescent="0.2">
      <c r="J7550" s="7"/>
      <c r="K7550" s="7"/>
      <c r="L7550" s="7"/>
      <c r="M7550" s="7"/>
      <c r="N7550" s="7"/>
      <c r="W7550" s="7"/>
      <c r="X7550" s="7"/>
      <c r="Y7550" s="7"/>
      <c r="Z7550" s="7"/>
      <c r="AA7550" s="7"/>
      <c r="AB7550" s="7"/>
      <c r="AC7550" s="7"/>
      <c r="AD7550" s="7"/>
      <c r="AE7550" s="7"/>
      <c r="AF7550" s="7"/>
      <c r="AG7550" s="7"/>
      <c r="AH7550" s="7"/>
      <c r="AI7550" s="7"/>
      <c r="AJ7550" s="7"/>
      <c r="AK7550" s="7"/>
      <c r="AL7550" s="7"/>
      <c r="AR7550" s="7"/>
      <c r="AT7550" s="7"/>
      <c r="AV7550" s="7"/>
      <c r="AW7550" s="7"/>
      <c r="AX7550" s="7"/>
      <c r="AY7550" s="7"/>
      <c r="AZ7550" s="7"/>
      <c r="BA7550" s="7"/>
      <c r="BI7550" s="7"/>
    </row>
    <row r="7551" spans="10:61" x14ac:dyDescent="0.2">
      <c r="J7551" s="7"/>
      <c r="K7551" s="7"/>
      <c r="L7551" s="7"/>
      <c r="M7551" s="7"/>
      <c r="N7551" s="7"/>
      <c r="W7551" s="7"/>
      <c r="X7551" s="7"/>
      <c r="Y7551" s="7"/>
      <c r="Z7551" s="7"/>
      <c r="AA7551" s="7"/>
      <c r="AB7551" s="7"/>
      <c r="AC7551" s="7"/>
      <c r="AD7551" s="7"/>
      <c r="AE7551" s="7"/>
      <c r="AF7551" s="7"/>
      <c r="AG7551" s="7"/>
      <c r="AH7551" s="7"/>
      <c r="AI7551" s="7"/>
      <c r="AJ7551" s="7"/>
      <c r="AK7551" s="7"/>
      <c r="AL7551" s="7"/>
      <c r="AR7551" s="7"/>
      <c r="AT7551" s="7"/>
      <c r="AV7551" s="7"/>
      <c r="AW7551" s="7"/>
      <c r="AX7551" s="7"/>
      <c r="AY7551" s="7"/>
      <c r="AZ7551" s="7"/>
      <c r="BA7551" s="7"/>
      <c r="BI7551" s="7"/>
    </row>
    <row r="7552" spans="10:61" x14ac:dyDescent="0.2">
      <c r="J7552" s="7"/>
      <c r="K7552" s="7"/>
      <c r="L7552" s="7"/>
      <c r="M7552" s="7"/>
      <c r="N7552" s="7"/>
      <c r="W7552" s="7"/>
      <c r="X7552" s="7"/>
      <c r="Y7552" s="7"/>
      <c r="Z7552" s="7"/>
      <c r="AA7552" s="7"/>
      <c r="AB7552" s="7"/>
      <c r="AC7552" s="7"/>
      <c r="AD7552" s="7"/>
      <c r="AE7552" s="7"/>
      <c r="AF7552" s="7"/>
      <c r="AG7552" s="7"/>
      <c r="AH7552" s="7"/>
      <c r="AI7552" s="7"/>
      <c r="AJ7552" s="7"/>
      <c r="AK7552" s="7"/>
      <c r="AL7552" s="7"/>
      <c r="AR7552" s="7"/>
      <c r="AT7552" s="7"/>
      <c r="AV7552" s="7"/>
      <c r="AW7552" s="7"/>
      <c r="AX7552" s="7"/>
      <c r="AY7552" s="7"/>
      <c r="AZ7552" s="7"/>
      <c r="BA7552" s="7"/>
      <c r="BI7552" s="7"/>
    </row>
    <row r="7553" spans="10:61" x14ac:dyDescent="0.2">
      <c r="J7553" s="7"/>
      <c r="K7553" s="7"/>
      <c r="L7553" s="7"/>
      <c r="M7553" s="7"/>
      <c r="N7553" s="7"/>
      <c r="W7553" s="7"/>
      <c r="X7553" s="7"/>
      <c r="Y7553" s="7"/>
      <c r="Z7553" s="7"/>
      <c r="AA7553" s="7"/>
      <c r="AB7553" s="7"/>
      <c r="AC7553" s="7"/>
      <c r="AD7553" s="7"/>
      <c r="AE7553" s="7"/>
      <c r="AF7553" s="7"/>
      <c r="AG7553" s="7"/>
      <c r="AH7553" s="7"/>
      <c r="AI7553" s="7"/>
      <c r="AJ7553" s="7"/>
      <c r="AK7553" s="7"/>
      <c r="AL7553" s="7"/>
      <c r="AR7553" s="7"/>
      <c r="AT7553" s="7"/>
      <c r="AV7553" s="7"/>
      <c r="AW7553" s="7"/>
      <c r="AX7553" s="7"/>
      <c r="AY7553" s="7"/>
      <c r="AZ7553" s="7"/>
      <c r="BA7553" s="7"/>
      <c r="BI7553" s="7"/>
    </row>
    <row r="7554" spans="10:61" x14ac:dyDescent="0.2">
      <c r="J7554" s="7"/>
      <c r="K7554" s="7"/>
      <c r="L7554" s="7"/>
      <c r="M7554" s="7"/>
      <c r="N7554" s="7"/>
      <c r="W7554" s="7"/>
      <c r="X7554" s="7"/>
      <c r="Y7554" s="7"/>
      <c r="Z7554" s="7"/>
      <c r="AA7554" s="7"/>
      <c r="AB7554" s="7"/>
      <c r="AC7554" s="7"/>
      <c r="AD7554" s="7"/>
      <c r="AE7554" s="7"/>
      <c r="AF7554" s="7"/>
      <c r="AG7554" s="7"/>
      <c r="AH7554" s="7"/>
      <c r="AI7554" s="7"/>
      <c r="AJ7554" s="7"/>
      <c r="AK7554" s="7"/>
      <c r="AL7554" s="7"/>
      <c r="AR7554" s="7"/>
      <c r="AT7554" s="7"/>
      <c r="AV7554" s="7"/>
      <c r="AW7554" s="7"/>
      <c r="AX7554" s="7"/>
      <c r="AY7554" s="7"/>
      <c r="AZ7554" s="7"/>
      <c r="BA7554" s="7"/>
      <c r="BI7554" s="7"/>
    </row>
    <row r="7555" spans="10:61" x14ac:dyDescent="0.2">
      <c r="J7555" s="7"/>
      <c r="K7555" s="7"/>
      <c r="L7555" s="7"/>
      <c r="M7555" s="7"/>
      <c r="N7555" s="7"/>
      <c r="W7555" s="7"/>
      <c r="X7555" s="7"/>
      <c r="Y7555" s="7"/>
      <c r="Z7555" s="7"/>
      <c r="AA7555" s="7"/>
      <c r="AB7555" s="7"/>
      <c r="AC7555" s="7"/>
      <c r="AD7555" s="7"/>
      <c r="AE7555" s="7"/>
      <c r="AF7555" s="7"/>
      <c r="AG7555" s="7"/>
      <c r="AH7555" s="7"/>
      <c r="AI7555" s="7"/>
      <c r="AJ7555" s="7"/>
      <c r="AK7555" s="7"/>
      <c r="AL7555" s="7"/>
      <c r="AR7555" s="7"/>
      <c r="AT7555" s="7"/>
      <c r="AV7555" s="7"/>
      <c r="AW7555" s="7"/>
      <c r="AX7555" s="7"/>
      <c r="AY7555" s="7"/>
      <c r="AZ7555" s="7"/>
      <c r="BA7555" s="7"/>
      <c r="BI7555" s="7"/>
    </row>
    <row r="7556" spans="10:61" x14ac:dyDescent="0.2">
      <c r="J7556" s="7"/>
      <c r="K7556" s="7"/>
      <c r="L7556" s="7"/>
      <c r="M7556" s="7"/>
      <c r="N7556" s="7"/>
      <c r="W7556" s="7"/>
      <c r="X7556" s="7"/>
      <c r="Y7556" s="7"/>
      <c r="Z7556" s="7"/>
      <c r="AA7556" s="7"/>
      <c r="AB7556" s="7"/>
      <c r="AC7556" s="7"/>
      <c r="AD7556" s="7"/>
      <c r="AE7556" s="7"/>
      <c r="AF7556" s="7"/>
      <c r="AG7556" s="7"/>
      <c r="AH7556" s="7"/>
      <c r="AI7556" s="7"/>
      <c r="AJ7556" s="7"/>
      <c r="AK7556" s="7"/>
      <c r="AL7556" s="7"/>
      <c r="AR7556" s="7"/>
      <c r="AT7556" s="7"/>
      <c r="AV7556" s="7"/>
      <c r="AW7556" s="7"/>
      <c r="AX7556" s="7"/>
      <c r="AY7556" s="7"/>
      <c r="AZ7556" s="7"/>
      <c r="BA7556" s="7"/>
      <c r="BI7556" s="7"/>
    </row>
    <row r="7557" spans="10:61" x14ac:dyDescent="0.2">
      <c r="J7557" s="7"/>
      <c r="K7557" s="7"/>
      <c r="L7557" s="7"/>
      <c r="M7557" s="7"/>
      <c r="N7557" s="7"/>
      <c r="W7557" s="7"/>
      <c r="X7557" s="7"/>
      <c r="Y7557" s="7"/>
      <c r="Z7557" s="7"/>
      <c r="AA7557" s="7"/>
      <c r="AB7557" s="7"/>
      <c r="AC7557" s="7"/>
      <c r="AD7557" s="7"/>
      <c r="AE7557" s="7"/>
      <c r="AF7557" s="7"/>
      <c r="AG7557" s="7"/>
      <c r="AH7557" s="7"/>
      <c r="AI7557" s="7"/>
      <c r="AJ7557" s="7"/>
      <c r="AK7557" s="7"/>
      <c r="AL7557" s="7"/>
      <c r="AR7557" s="7"/>
      <c r="AT7557" s="7"/>
      <c r="AV7557" s="7"/>
      <c r="AW7557" s="7"/>
      <c r="AX7557" s="7"/>
      <c r="AY7557" s="7"/>
      <c r="AZ7557" s="7"/>
      <c r="BA7557" s="7"/>
      <c r="BI7557" s="7"/>
    </row>
    <row r="7558" spans="10:61" x14ac:dyDescent="0.2">
      <c r="J7558" s="7"/>
      <c r="K7558" s="7"/>
      <c r="L7558" s="7"/>
      <c r="M7558" s="7"/>
      <c r="N7558" s="7"/>
      <c r="W7558" s="7"/>
      <c r="X7558" s="7"/>
      <c r="Y7558" s="7"/>
      <c r="Z7558" s="7"/>
      <c r="AA7558" s="7"/>
      <c r="AB7558" s="7"/>
      <c r="AC7558" s="7"/>
      <c r="AD7558" s="7"/>
      <c r="AE7558" s="7"/>
      <c r="AF7558" s="7"/>
      <c r="AG7558" s="7"/>
      <c r="AH7558" s="7"/>
      <c r="AI7558" s="7"/>
      <c r="AJ7558" s="7"/>
      <c r="AK7558" s="7"/>
      <c r="AL7558" s="7"/>
      <c r="AR7558" s="7"/>
      <c r="AT7558" s="7"/>
      <c r="AV7558" s="7"/>
      <c r="AW7558" s="7"/>
      <c r="AX7558" s="7"/>
      <c r="AY7558" s="7"/>
      <c r="AZ7558" s="7"/>
      <c r="BA7558" s="7"/>
      <c r="BI7558" s="7"/>
    </row>
    <row r="7559" spans="10:61" x14ac:dyDescent="0.2">
      <c r="J7559" s="7"/>
      <c r="K7559" s="7"/>
      <c r="L7559" s="7"/>
      <c r="M7559" s="7"/>
      <c r="N7559" s="7"/>
      <c r="W7559" s="7"/>
      <c r="X7559" s="7"/>
      <c r="Y7559" s="7"/>
      <c r="Z7559" s="7"/>
      <c r="AA7559" s="7"/>
      <c r="AB7559" s="7"/>
      <c r="AC7559" s="7"/>
      <c r="AD7559" s="7"/>
      <c r="AE7559" s="7"/>
      <c r="AF7559" s="7"/>
      <c r="AG7559" s="7"/>
      <c r="AH7559" s="7"/>
      <c r="AI7559" s="7"/>
      <c r="AJ7559" s="7"/>
      <c r="AK7559" s="7"/>
      <c r="AL7559" s="7"/>
      <c r="AR7559" s="7"/>
      <c r="AT7559" s="7"/>
      <c r="AV7559" s="7"/>
      <c r="AW7559" s="7"/>
      <c r="AX7559" s="7"/>
      <c r="AY7559" s="7"/>
      <c r="AZ7559" s="7"/>
      <c r="BA7559" s="7"/>
      <c r="BI7559" s="7"/>
    </row>
    <row r="7560" spans="10:61" x14ac:dyDescent="0.2">
      <c r="J7560" s="7"/>
      <c r="K7560" s="7"/>
      <c r="L7560" s="7"/>
      <c r="M7560" s="7"/>
      <c r="N7560" s="7"/>
      <c r="W7560" s="7"/>
      <c r="X7560" s="7"/>
      <c r="Y7560" s="7"/>
      <c r="Z7560" s="7"/>
      <c r="AA7560" s="7"/>
      <c r="AB7560" s="7"/>
      <c r="AC7560" s="7"/>
      <c r="AD7560" s="7"/>
      <c r="AE7560" s="7"/>
      <c r="AF7560" s="7"/>
      <c r="AG7560" s="7"/>
      <c r="AH7560" s="7"/>
      <c r="AI7560" s="7"/>
      <c r="AJ7560" s="7"/>
      <c r="AK7560" s="7"/>
      <c r="AL7560" s="7"/>
      <c r="AR7560" s="7"/>
      <c r="AT7560" s="7"/>
      <c r="AV7560" s="7"/>
      <c r="AW7560" s="7"/>
      <c r="AX7560" s="7"/>
      <c r="AY7560" s="7"/>
      <c r="AZ7560" s="7"/>
      <c r="BA7560" s="7"/>
      <c r="BI7560" s="7"/>
    </row>
    <row r="7561" spans="10:61" x14ac:dyDescent="0.2">
      <c r="J7561" s="7"/>
      <c r="K7561" s="7"/>
      <c r="L7561" s="7"/>
      <c r="M7561" s="7"/>
      <c r="N7561" s="7"/>
      <c r="W7561" s="7"/>
      <c r="X7561" s="7"/>
      <c r="Y7561" s="7"/>
      <c r="Z7561" s="7"/>
      <c r="AA7561" s="7"/>
      <c r="AB7561" s="7"/>
      <c r="AC7561" s="7"/>
      <c r="AD7561" s="7"/>
      <c r="AE7561" s="7"/>
      <c r="AF7561" s="7"/>
      <c r="AG7561" s="7"/>
      <c r="AH7561" s="7"/>
      <c r="AI7561" s="7"/>
      <c r="AJ7561" s="7"/>
      <c r="AK7561" s="7"/>
      <c r="AL7561" s="7"/>
      <c r="AR7561" s="7"/>
      <c r="AT7561" s="7"/>
      <c r="AV7561" s="7"/>
      <c r="AW7561" s="7"/>
      <c r="AX7561" s="7"/>
      <c r="AY7561" s="7"/>
      <c r="AZ7561" s="7"/>
      <c r="BA7561" s="7"/>
      <c r="BI7561" s="7"/>
    </row>
    <row r="7562" spans="10:61" x14ac:dyDescent="0.2">
      <c r="J7562" s="7"/>
      <c r="K7562" s="7"/>
      <c r="L7562" s="7"/>
      <c r="M7562" s="7"/>
      <c r="N7562" s="7"/>
      <c r="W7562" s="7"/>
      <c r="X7562" s="7"/>
      <c r="Y7562" s="7"/>
      <c r="Z7562" s="7"/>
      <c r="AA7562" s="7"/>
      <c r="AB7562" s="7"/>
      <c r="AC7562" s="7"/>
      <c r="AD7562" s="7"/>
      <c r="AE7562" s="7"/>
      <c r="AF7562" s="7"/>
      <c r="AG7562" s="7"/>
      <c r="AH7562" s="7"/>
      <c r="AI7562" s="7"/>
      <c r="AJ7562" s="7"/>
      <c r="AK7562" s="7"/>
      <c r="AL7562" s="7"/>
      <c r="AR7562" s="7"/>
      <c r="AT7562" s="7"/>
      <c r="AV7562" s="7"/>
      <c r="AW7562" s="7"/>
      <c r="AX7562" s="7"/>
      <c r="AY7562" s="7"/>
      <c r="AZ7562" s="7"/>
      <c r="BA7562" s="7"/>
      <c r="BI7562" s="7"/>
    </row>
    <row r="7563" spans="10:61" x14ac:dyDescent="0.2">
      <c r="J7563" s="7"/>
      <c r="K7563" s="7"/>
      <c r="L7563" s="7"/>
      <c r="M7563" s="7"/>
      <c r="N7563" s="7"/>
      <c r="W7563" s="7"/>
      <c r="X7563" s="7"/>
      <c r="Y7563" s="7"/>
      <c r="Z7563" s="7"/>
      <c r="AA7563" s="7"/>
      <c r="AB7563" s="7"/>
      <c r="AC7563" s="7"/>
      <c r="AD7563" s="7"/>
      <c r="AE7563" s="7"/>
      <c r="AF7563" s="7"/>
      <c r="AG7563" s="7"/>
      <c r="AH7563" s="7"/>
      <c r="AI7563" s="7"/>
      <c r="AJ7563" s="7"/>
      <c r="AK7563" s="7"/>
      <c r="AL7563" s="7"/>
      <c r="AR7563" s="7"/>
      <c r="AT7563" s="7"/>
      <c r="AV7563" s="7"/>
      <c r="AW7563" s="7"/>
      <c r="AX7563" s="7"/>
      <c r="AY7563" s="7"/>
      <c r="AZ7563" s="7"/>
      <c r="BA7563" s="7"/>
      <c r="BI7563" s="7"/>
    </row>
    <row r="7564" spans="10:61" x14ac:dyDescent="0.2">
      <c r="J7564" s="7"/>
      <c r="K7564" s="7"/>
      <c r="L7564" s="7"/>
      <c r="M7564" s="7"/>
      <c r="N7564" s="7"/>
      <c r="W7564" s="7"/>
      <c r="X7564" s="7"/>
      <c r="Y7564" s="7"/>
      <c r="Z7564" s="7"/>
      <c r="AA7564" s="7"/>
      <c r="AB7564" s="7"/>
      <c r="AC7564" s="7"/>
      <c r="AD7564" s="7"/>
      <c r="AE7564" s="7"/>
      <c r="AF7564" s="7"/>
      <c r="AG7564" s="7"/>
      <c r="AH7564" s="7"/>
      <c r="AI7564" s="7"/>
      <c r="AJ7564" s="7"/>
      <c r="AK7564" s="7"/>
      <c r="AL7564" s="7"/>
      <c r="AR7564" s="7"/>
      <c r="AT7564" s="7"/>
      <c r="AV7564" s="7"/>
      <c r="AW7564" s="7"/>
      <c r="AX7564" s="7"/>
      <c r="AY7564" s="7"/>
      <c r="AZ7564" s="7"/>
      <c r="BA7564" s="7"/>
      <c r="BI7564" s="7"/>
    </row>
    <row r="7565" spans="10:61" x14ac:dyDescent="0.2">
      <c r="J7565" s="7"/>
      <c r="K7565" s="7"/>
      <c r="L7565" s="7"/>
      <c r="M7565" s="7"/>
      <c r="N7565" s="7"/>
      <c r="W7565" s="7"/>
      <c r="X7565" s="7"/>
      <c r="Y7565" s="7"/>
      <c r="Z7565" s="7"/>
      <c r="AA7565" s="7"/>
      <c r="AB7565" s="7"/>
      <c r="AC7565" s="7"/>
      <c r="AD7565" s="7"/>
      <c r="AE7565" s="7"/>
      <c r="AF7565" s="7"/>
      <c r="AG7565" s="7"/>
      <c r="AH7565" s="7"/>
      <c r="AI7565" s="7"/>
      <c r="AJ7565" s="7"/>
      <c r="AK7565" s="7"/>
      <c r="AL7565" s="7"/>
      <c r="AR7565" s="7"/>
      <c r="AT7565" s="7"/>
      <c r="AV7565" s="7"/>
      <c r="AW7565" s="7"/>
      <c r="AX7565" s="7"/>
      <c r="AY7565" s="7"/>
      <c r="AZ7565" s="7"/>
      <c r="BA7565" s="7"/>
      <c r="BI7565" s="7"/>
    </row>
    <row r="7566" spans="10:61" x14ac:dyDescent="0.2">
      <c r="J7566" s="7"/>
      <c r="K7566" s="7"/>
      <c r="L7566" s="7"/>
      <c r="M7566" s="7"/>
      <c r="N7566" s="7"/>
      <c r="W7566" s="7"/>
      <c r="X7566" s="7"/>
      <c r="Y7566" s="7"/>
      <c r="Z7566" s="7"/>
      <c r="AA7566" s="7"/>
      <c r="AB7566" s="7"/>
      <c r="AC7566" s="7"/>
      <c r="AD7566" s="7"/>
      <c r="AE7566" s="7"/>
      <c r="AF7566" s="7"/>
      <c r="AG7566" s="7"/>
      <c r="AH7566" s="7"/>
      <c r="AI7566" s="7"/>
      <c r="AJ7566" s="7"/>
      <c r="AK7566" s="7"/>
      <c r="AL7566" s="7"/>
      <c r="AR7566" s="7"/>
      <c r="AT7566" s="7"/>
      <c r="AV7566" s="7"/>
      <c r="AW7566" s="7"/>
      <c r="AX7566" s="7"/>
      <c r="AY7566" s="7"/>
      <c r="AZ7566" s="7"/>
      <c r="BA7566" s="7"/>
      <c r="BI7566" s="7"/>
    </row>
    <row r="7567" spans="10:61" x14ac:dyDescent="0.2">
      <c r="J7567" s="7"/>
      <c r="K7567" s="7"/>
      <c r="L7567" s="7"/>
      <c r="M7567" s="7"/>
      <c r="N7567" s="7"/>
      <c r="W7567" s="7"/>
      <c r="X7567" s="7"/>
      <c r="Y7567" s="7"/>
      <c r="Z7567" s="7"/>
      <c r="AA7567" s="7"/>
      <c r="AB7567" s="7"/>
      <c r="AC7567" s="7"/>
      <c r="AD7567" s="7"/>
      <c r="AE7567" s="7"/>
      <c r="AF7567" s="7"/>
      <c r="AG7567" s="7"/>
      <c r="AH7567" s="7"/>
      <c r="AI7567" s="7"/>
      <c r="AJ7567" s="7"/>
      <c r="AK7567" s="7"/>
      <c r="AL7567" s="7"/>
      <c r="AR7567" s="7"/>
      <c r="AT7567" s="7"/>
      <c r="AV7567" s="7"/>
      <c r="AW7567" s="7"/>
      <c r="AX7567" s="7"/>
      <c r="AY7567" s="7"/>
      <c r="AZ7567" s="7"/>
      <c r="BA7567" s="7"/>
      <c r="BI7567" s="7"/>
    </row>
    <row r="7568" spans="10:61" x14ac:dyDescent="0.2">
      <c r="J7568" s="7"/>
      <c r="K7568" s="7"/>
      <c r="L7568" s="7"/>
      <c r="M7568" s="7"/>
      <c r="N7568" s="7"/>
      <c r="W7568" s="7"/>
      <c r="X7568" s="7"/>
      <c r="Y7568" s="7"/>
      <c r="Z7568" s="7"/>
      <c r="AA7568" s="7"/>
      <c r="AB7568" s="7"/>
      <c r="AC7568" s="7"/>
      <c r="AD7568" s="7"/>
      <c r="AE7568" s="7"/>
      <c r="AF7568" s="7"/>
      <c r="AG7568" s="7"/>
      <c r="AH7568" s="7"/>
      <c r="AI7568" s="7"/>
      <c r="AJ7568" s="7"/>
      <c r="AK7568" s="7"/>
      <c r="AL7568" s="7"/>
      <c r="AR7568" s="7"/>
      <c r="AT7568" s="7"/>
      <c r="AV7568" s="7"/>
      <c r="AW7568" s="7"/>
      <c r="AX7568" s="7"/>
      <c r="AY7568" s="7"/>
      <c r="AZ7568" s="7"/>
      <c r="BA7568" s="7"/>
      <c r="BI7568" s="7"/>
    </row>
    <row r="7569" spans="10:61" x14ac:dyDescent="0.2">
      <c r="J7569" s="7"/>
      <c r="K7569" s="7"/>
      <c r="L7569" s="7"/>
      <c r="M7569" s="7"/>
      <c r="N7569" s="7"/>
      <c r="W7569" s="7"/>
      <c r="X7569" s="7"/>
      <c r="Y7569" s="7"/>
      <c r="Z7569" s="7"/>
      <c r="AA7569" s="7"/>
      <c r="AB7569" s="7"/>
      <c r="AC7569" s="7"/>
      <c r="AD7569" s="7"/>
      <c r="AE7569" s="7"/>
      <c r="AF7569" s="7"/>
      <c r="AG7569" s="7"/>
      <c r="AH7569" s="7"/>
      <c r="AI7569" s="7"/>
      <c r="AJ7569" s="7"/>
      <c r="AK7569" s="7"/>
      <c r="AL7569" s="7"/>
      <c r="AR7569" s="7"/>
      <c r="AT7569" s="7"/>
      <c r="AV7569" s="7"/>
      <c r="AW7569" s="7"/>
      <c r="AX7569" s="7"/>
      <c r="AY7569" s="7"/>
      <c r="AZ7569" s="7"/>
      <c r="BA7569" s="7"/>
      <c r="BI7569" s="7"/>
    </row>
    <row r="7570" spans="10:61" x14ac:dyDescent="0.2">
      <c r="J7570" s="7"/>
      <c r="K7570" s="7"/>
      <c r="L7570" s="7"/>
      <c r="M7570" s="7"/>
      <c r="N7570" s="7"/>
      <c r="W7570" s="7"/>
      <c r="X7570" s="7"/>
      <c r="Y7570" s="7"/>
      <c r="Z7570" s="7"/>
      <c r="AA7570" s="7"/>
      <c r="AB7570" s="7"/>
      <c r="AC7570" s="7"/>
      <c r="AD7570" s="7"/>
      <c r="AE7570" s="7"/>
      <c r="AF7570" s="7"/>
      <c r="AG7570" s="7"/>
      <c r="AH7570" s="7"/>
      <c r="AI7570" s="7"/>
      <c r="AJ7570" s="7"/>
      <c r="AK7570" s="7"/>
      <c r="AL7570" s="7"/>
      <c r="AR7570" s="7"/>
      <c r="AT7570" s="7"/>
      <c r="AV7570" s="7"/>
      <c r="AW7570" s="7"/>
      <c r="AX7570" s="7"/>
      <c r="AY7570" s="7"/>
      <c r="AZ7570" s="7"/>
      <c r="BA7570" s="7"/>
      <c r="BI7570" s="7"/>
    </row>
    <row r="7571" spans="10:61" x14ac:dyDescent="0.2">
      <c r="J7571" s="7"/>
      <c r="K7571" s="7"/>
      <c r="L7571" s="7"/>
      <c r="M7571" s="7"/>
      <c r="N7571" s="7"/>
      <c r="W7571" s="7"/>
      <c r="X7571" s="7"/>
      <c r="Y7571" s="7"/>
      <c r="Z7571" s="7"/>
      <c r="AA7571" s="7"/>
      <c r="AB7571" s="7"/>
      <c r="AC7571" s="7"/>
      <c r="AD7571" s="7"/>
      <c r="AE7571" s="7"/>
      <c r="AF7571" s="7"/>
      <c r="AG7571" s="7"/>
      <c r="AH7571" s="7"/>
      <c r="AI7571" s="7"/>
      <c r="AJ7571" s="7"/>
      <c r="AK7571" s="7"/>
      <c r="AL7571" s="7"/>
      <c r="AR7571" s="7"/>
      <c r="AT7571" s="7"/>
      <c r="AV7571" s="7"/>
      <c r="AW7571" s="7"/>
      <c r="AX7571" s="7"/>
      <c r="AY7571" s="7"/>
      <c r="AZ7571" s="7"/>
      <c r="BA7571" s="7"/>
      <c r="BI7571" s="7"/>
    </row>
    <row r="7572" spans="10:61" x14ac:dyDescent="0.2">
      <c r="J7572" s="7"/>
      <c r="K7572" s="7"/>
      <c r="L7572" s="7"/>
      <c r="M7572" s="7"/>
      <c r="N7572" s="7"/>
      <c r="W7572" s="7"/>
      <c r="X7572" s="7"/>
      <c r="Y7572" s="7"/>
      <c r="Z7572" s="7"/>
      <c r="AA7572" s="7"/>
      <c r="AB7572" s="7"/>
      <c r="AC7572" s="7"/>
      <c r="AD7572" s="7"/>
      <c r="AE7572" s="7"/>
      <c r="AF7572" s="7"/>
      <c r="AG7572" s="7"/>
      <c r="AH7572" s="7"/>
      <c r="AI7572" s="7"/>
      <c r="AJ7572" s="7"/>
      <c r="AK7572" s="7"/>
      <c r="AL7572" s="7"/>
      <c r="AR7572" s="7"/>
      <c r="AT7572" s="7"/>
      <c r="AV7572" s="7"/>
      <c r="AW7572" s="7"/>
      <c r="AX7572" s="7"/>
      <c r="AY7572" s="7"/>
      <c r="AZ7572" s="7"/>
      <c r="BA7572" s="7"/>
      <c r="BI7572" s="7"/>
    </row>
    <row r="7573" spans="10:61" x14ac:dyDescent="0.2">
      <c r="J7573" s="7"/>
      <c r="K7573" s="7"/>
      <c r="L7573" s="7"/>
      <c r="M7573" s="7"/>
      <c r="N7573" s="7"/>
      <c r="W7573" s="7"/>
      <c r="X7573" s="7"/>
      <c r="Y7573" s="7"/>
      <c r="Z7573" s="7"/>
      <c r="AA7573" s="7"/>
      <c r="AB7573" s="7"/>
      <c r="AC7573" s="7"/>
      <c r="AD7573" s="7"/>
      <c r="AE7573" s="7"/>
      <c r="AF7573" s="7"/>
      <c r="AG7573" s="7"/>
      <c r="AH7573" s="7"/>
      <c r="AI7573" s="7"/>
      <c r="AJ7573" s="7"/>
      <c r="AK7573" s="7"/>
      <c r="AL7573" s="7"/>
      <c r="AR7573" s="7"/>
      <c r="AT7573" s="7"/>
      <c r="AV7573" s="7"/>
      <c r="AW7573" s="7"/>
      <c r="AX7573" s="7"/>
      <c r="AY7573" s="7"/>
      <c r="AZ7573" s="7"/>
      <c r="BA7573" s="7"/>
      <c r="BI7573" s="7"/>
    </row>
    <row r="7574" spans="10:61" x14ac:dyDescent="0.2">
      <c r="J7574" s="7"/>
      <c r="K7574" s="7"/>
      <c r="L7574" s="7"/>
      <c r="M7574" s="7"/>
      <c r="N7574" s="7"/>
      <c r="W7574" s="7"/>
      <c r="X7574" s="7"/>
      <c r="Y7574" s="7"/>
      <c r="Z7574" s="7"/>
      <c r="AA7574" s="7"/>
      <c r="AB7574" s="7"/>
      <c r="AC7574" s="7"/>
      <c r="AD7574" s="7"/>
      <c r="AE7574" s="7"/>
      <c r="AF7574" s="7"/>
      <c r="AG7574" s="7"/>
      <c r="AH7574" s="7"/>
      <c r="AI7574" s="7"/>
      <c r="AJ7574" s="7"/>
      <c r="AK7574" s="7"/>
      <c r="AL7574" s="7"/>
      <c r="AR7574" s="7"/>
      <c r="AT7574" s="7"/>
      <c r="AV7574" s="7"/>
      <c r="AW7574" s="7"/>
      <c r="AX7574" s="7"/>
      <c r="AY7574" s="7"/>
      <c r="AZ7574" s="7"/>
      <c r="BA7574" s="7"/>
      <c r="BI7574" s="7"/>
    </row>
    <row r="7575" spans="10:61" x14ac:dyDescent="0.2">
      <c r="J7575" s="7"/>
      <c r="K7575" s="7"/>
      <c r="L7575" s="7"/>
      <c r="M7575" s="7"/>
      <c r="N7575" s="7"/>
      <c r="W7575" s="7"/>
      <c r="X7575" s="7"/>
      <c r="Y7575" s="7"/>
      <c r="Z7575" s="7"/>
      <c r="AA7575" s="7"/>
      <c r="AB7575" s="7"/>
      <c r="AC7575" s="7"/>
      <c r="AD7575" s="7"/>
      <c r="AE7575" s="7"/>
      <c r="AF7575" s="7"/>
      <c r="AG7575" s="7"/>
      <c r="AH7575" s="7"/>
      <c r="AI7575" s="7"/>
      <c r="AJ7575" s="7"/>
      <c r="AK7575" s="7"/>
      <c r="AL7575" s="7"/>
      <c r="AR7575" s="7"/>
      <c r="AT7575" s="7"/>
      <c r="AV7575" s="7"/>
      <c r="AW7575" s="7"/>
      <c r="AX7575" s="7"/>
      <c r="AY7575" s="7"/>
      <c r="AZ7575" s="7"/>
      <c r="BA7575" s="7"/>
      <c r="BI7575" s="7"/>
    </row>
    <row r="7576" spans="10:61" x14ac:dyDescent="0.2">
      <c r="J7576" s="7"/>
      <c r="K7576" s="7"/>
      <c r="L7576" s="7"/>
      <c r="M7576" s="7"/>
      <c r="N7576" s="7"/>
      <c r="W7576" s="7"/>
      <c r="X7576" s="7"/>
      <c r="Y7576" s="7"/>
      <c r="Z7576" s="7"/>
      <c r="AA7576" s="7"/>
      <c r="AB7576" s="7"/>
      <c r="AC7576" s="7"/>
      <c r="AD7576" s="7"/>
      <c r="AE7576" s="7"/>
      <c r="AF7576" s="7"/>
      <c r="AG7576" s="7"/>
      <c r="AH7576" s="7"/>
      <c r="AI7576" s="7"/>
      <c r="AJ7576" s="7"/>
      <c r="AK7576" s="7"/>
      <c r="AL7576" s="7"/>
      <c r="AR7576" s="7"/>
      <c r="AT7576" s="7"/>
      <c r="AV7576" s="7"/>
      <c r="AW7576" s="7"/>
      <c r="AX7576" s="7"/>
      <c r="AY7576" s="7"/>
      <c r="AZ7576" s="7"/>
      <c r="BA7576" s="7"/>
      <c r="BI7576" s="7"/>
    </row>
    <row r="7577" spans="10:61" x14ac:dyDescent="0.2">
      <c r="J7577" s="7"/>
      <c r="K7577" s="7"/>
      <c r="L7577" s="7"/>
      <c r="M7577" s="7"/>
      <c r="N7577" s="7"/>
      <c r="W7577" s="7"/>
      <c r="X7577" s="7"/>
      <c r="Y7577" s="7"/>
      <c r="Z7577" s="7"/>
      <c r="AA7577" s="7"/>
      <c r="AB7577" s="7"/>
      <c r="AC7577" s="7"/>
      <c r="AD7577" s="7"/>
      <c r="AE7577" s="7"/>
      <c r="AF7577" s="7"/>
      <c r="AG7577" s="7"/>
      <c r="AH7577" s="7"/>
      <c r="AI7577" s="7"/>
      <c r="AJ7577" s="7"/>
      <c r="AK7577" s="7"/>
      <c r="AL7577" s="7"/>
      <c r="AR7577" s="7"/>
      <c r="AT7577" s="7"/>
      <c r="AV7577" s="7"/>
      <c r="AW7577" s="7"/>
      <c r="AX7577" s="7"/>
      <c r="AY7577" s="7"/>
      <c r="AZ7577" s="7"/>
      <c r="BA7577" s="7"/>
      <c r="BI7577" s="7"/>
    </row>
    <row r="7578" spans="10:61" x14ac:dyDescent="0.2">
      <c r="J7578" s="7"/>
      <c r="K7578" s="7"/>
      <c r="L7578" s="7"/>
      <c r="M7578" s="7"/>
      <c r="N7578" s="7"/>
      <c r="W7578" s="7"/>
      <c r="X7578" s="7"/>
      <c r="Y7578" s="7"/>
      <c r="Z7578" s="7"/>
      <c r="AA7578" s="7"/>
      <c r="AB7578" s="7"/>
      <c r="AC7578" s="7"/>
      <c r="AD7578" s="7"/>
      <c r="AE7578" s="7"/>
      <c r="AF7578" s="7"/>
      <c r="AG7578" s="7"/>
      <c r="AH7578" s="7"/>
      <c r="AI7578" s="7"/>
      <c r="AJ7578" s="7"/>
      <c r="AK7578" s="7"/>
      <c r="AL7578" s="7"/>
      <c r="AR7578" s="7"/>
      <c r="AT7578" s="7"/>
      <c r="AV7578" s="7"/>
      <c r="AW7578" s="7"/>
      <c r="AX7578" s="7"/>
      <c r="AY7578" s="7"/>
      <c r="AZ7578" s="7"/>
      <c r="BA7578" s="7"/>
      <c r="BI7578" s="7"/>
    </row>
    <row r="7579" spans="10:61" x14ac:dyDescent="0.2">
      <c r="J7579" s="7"/>
      <c r="K7579" s="7"/>
      <c r="L7579" s="7"/>
      <c r="M7579" s="7"/>
      <c r="N7579" s="7"/>
      <c r="W7579" s="7"/>
      <c r="X7579" s="7"/>
      <c r="Y7579" s="7"/>
      <c r="Z7579" s="7"/>
      <c r="AA7579" s="7"/>
      <c r="AB7579" s="7"/>
      <c r="AC7579" s="7"/>
      <c r="AD7579" s="7"/>
      <c r="AE7579" s="7"/>
      <c r="AF7579" s="7"/>
      <c r="AG7579" s="7"/>
      <c r="AH7579" s="7"/>
      <c r="AI7579" s="7"/>
      <c r="AJ7579" s="7"/>
      <c r="AK7579" s="7"/>
      <c r="AL7579" s="7"/>
      <c r="AR7579" s="7"/>
      <c r="AT7579" s="7"/>
      <c r="AV7579" s="7"/>
      <c r="AW7579" s="7"/>
      <c r="AX7579" s="7"/>
      <c r="AY7579" s="7"/>
      <c r="AZ7579" s="7"/>
      <c r="BA7579" s="7"/>
      <c r="BI7579" s="7"/>
    </row>
    <row r="7580" spans="10:61" x14ac:dyDescent="0.2">
      <c r="J7580" s="7"/>
      <c r="K7580" s="7"/>
      <c r="L7580" s="7"/>
      <c r="M7580" s="7"/>
      <c r="N7580" s="7"/>
      <c r="W7580" s="7"/>
      <c r="X7580" s="7"/>
      <c r="Y7580" s="7"/>
      <c r="Z7580" s="7"/>
      <c r="AA7580" s="7"/>
      <c r="AB7580" s="7"/>
      <c r="AC7580" s="7"/>
      <c r="AD7580" s="7"/>
      <c r="AE7580" s="7"/>
      <c r="AF7580" s="7"/>
      <c r="AG7580" s="7"/>
      <c r="AH7580" s="7"/>
      <c r="AI7580" s="7"/>
      <c r="AJ7580" s="7"/>
      <c r="AK7580" s="7"/>
      <c r="AL7580" s="7"/>
      <c r="AR7580" s="7"/>
      <c r="AT7580" s="7"/>
      <c r="AV7580" s="7"/>
      <c r="AW7580" s="7"/>
      <c r="AX7580" s="7"/>
      <c r="AY7580" s="7"/>
      <c r="AZ7580" s="7"/>
      <c r="BA7580" s="7"/>
      <c r="BI7580" s="7"/>
    </row>
    <row r="7581" spans="10:61" x14ac:dyDescent="0.2">
      <c r="J7581" s="7"/>
      <c r="K7581" s="7"/>
      <c r="L7581" s="7"/>
      <c r="M7581" s="7"/>
      <c r="N7581" s="7"/>
      <c r="W7581" s="7"/>
      <c r="X7581" s="7"/>
      <c r="Y7581" s="7"/>
      <c r="Z7581" s="7"/>
      <c r="AA7581" s="7"/>
      <c r="AB7581" s="7"/>
      <c r="AC7581" s="7"/>
      <c r="AD7581" s="7"/>
      <c r="AE7581" s="7"/>
      <c r="AF7581" s="7"/>
      <c r="AG7581" s="7"/>
      <c r="AH7581" s="7"/>
      <c r="AI7581" s="7"/>
      <c r="AJ7581" s="7"/>
      <c r="AK7581" s="7"/>
      <c r="AL7581" s="7"/>
      <c r="AR7581" s="7"/>
      <c r="AT7581" s="7"/>
      <c r="AV7581" s="7"/>
      <c r="AW7581" s="7"/>
      <c r="AX7581" s="7"/>
      <c r="AY7581" s="7"/>
      <c r="AZ7581" s="7"/>
      <c r="BA7581" s="7"/>
      <c r="BI7581" s="7"/>
    </row>
    <row r="7582" spans="10:61" x14ac:dyDescent="0.2">
      <c r="J7582" s="7"/>
      <c r="K7582" s="7"/>
      <c r="L7582" s="7"/>
      <c r="M7582" s="7"/>
      <c r="N7582" s="7"/>
      <c r="W7582" s="7"/>
      <c r="X7582" s="7"/>
      <c r="Y7582" s="7"/>
      <c r="Z7582" s="7"/>
      <c r="AA7582" s="7"/>
      <c r="AB7582" s="7"/>
      <c r="AC7582" s="7"/>
      <c r="AD7582" s="7"/>
      <c r="AE7582" s="7"/>
      <c r="AF7582" s="7"/>
      <c r="AG7582" s="7"/>
      <c r="AH7582" s="7"/>
      <c r="AI7582" s="7"/>
      <c r="AJ7582" s="7"/>
      <c r="AK7582" s="7"/>
      <c r="AL7582" s="7"/>
      <c r="AR7582" s="7"/>
      <c r="AT7582" s="7"/>
      <c r="AV7582" s="7"/>
      <c r="AW7582" s="7"/>
      <c r="AX7582" s="7"/>
      <c r="AY7582" s="7"/>
      <c r="AZ7582" s="7"/>
      <c r="BA7582" s="7"/>
      <c r="BI7582" s="7"/>
    </row>
    <row r="7583" spans="10:61" x14ac:dyDescent="0.2">
      <c r="J7583" s="7"/>
      <c r="K7583" s="7"/>
      <c r="L7583" s="7"/>
      <c r="M7583" s="7"/>
      <c r="N7583" s="7"/>
      <c r="W7583" s="7"/>
      <c r="X7583" s="7"/>
      <c r="Y7583" s="7"/>
      <c r="Z7583" s="7"/>
      <c r="AA7583" s="7"/>
      <c r="AB7583" s="7"/>
      <c r="AC7583" s="7"/>
      <c r="AD7583" s="7"/>
      <c r="AE7583" s="7"/>
      <c r="AF7583" s="7"/>
      <c r="AG7583" s="7"/>
      <c r="AH7583" s="7"/>
      <c r="AI7583" s="7"/>
      <c r="AJ7583" s="7"/>
      <c r="AK7583" s="7"/>
      <c r="AL7583" s="7"/>
      <c r="AR7583" s="7"/>
      <c r="AT7583" s="7"/>
      <c r="AV7583" s="7"/>
      <c r="AW7583" s="7"/>
      <c r="AX7583" s="7"/>
      <c r="AY7583" s="7"/>
      <c r="AZ7583" s="7"/>
      <c r="BA7583" s="7"/>
      <c r="BI7583" s="7"/>
    </row>
    <row r="7584" spans="10:61" x14ac:dyDescent="0.2">
      <c r="J7584" s="7"/>
      <c r="K7584" s="7"/>
      <c r="L7584" s="7"/>
      <c r="M7584" s="7"/>
      <c r="N7584" s="7"/>
      <c r="W7584" s="7"/>
      <c r="X7584" s="7"/>
      <c r="Y7584" s="7"/>
      <c r="Z7584" s="7"/>
      <c r="AA7584" s="7"/>
      <c r="AB7584" s="7"/>
      <c r="AC7584" s="7"/>
      <c r="AD7584" s="7"/>
      <c r="AE7584" s="7"/>
      <c r="AF7584" s="7"/>
      <c r="AG7584" s="7"/>
      <c r="AH7584" s="7"/>
      <c r="AI7584" s="7"/>
      <c r="AJ7584" s="7"/>
      <c r="AK7584" s="7"/>
      <c r="AL7584" s="7"/>
      <c r="AR7584" s="7"/>
      <c r="AT7584" s="7"/>
      <c r="AV7584" s="7"/>
      <c r="AW7584" s="7"/>
      <c r="AX7584" s="7"/>
      <c r="AY7584" s="7"/>
      <c r="AZ7584" s="7"/>
      <c r="BA7584" s="7"/>
      <c r="BI7584" s="7"/>
    </row>
    <row r="7585" spans="10:61" x14ac:dyDescent="0.2">
      <c r="J7585" s="7"/>
      <c r="K7585" s="7"/>
      <c r="L7585" s="7"/>
      <c r="M7585" s="7"/>
      <c r="N7585" s="7"/>
      <c r="W7585" s="7"/>
      <c r="X7585" s="7"/>
      <c r="Y7585" s="7"/>
      <c r="Z7585" s="7"/>
      <c r="AA7585" s="7"/>
      <c r="AB7585" s="7"/>
      <c r="AC7585" s="7"/>
      <c r="AD7585" s="7"/>
      <c r="AE7585" s="7"/>
      <c r="AF7585" s="7"/>
      <c r="AG7585" s="7"/>
      <c r="AH7585" s="7"/>
      <c r="AI7585" s="7"/>
      <c r="AJ7585" s="7"/>
      <c r="AK7585" s="7"/>
      <c r="AL7585" s="7"/>
      <c r="AR7585" s="7"/>
      <c r="AT7585" s="7"/>
      <c r="AV7585" s="7"/>
      <c r="AW7585" s="7"/>
      <c r="AX7585" s="7"/>
      <c r="AY7585" s="7"/>
      <c r="AZ7585" s="7"/>
      <c r="BA7585" s="7"/>
      <c r="BI7585" s="7"/>
    </row>
    <row r="7586" spans="10:61" x14ac:dyDescent="0.2">
      <c r="J7586" s="7"/>
      <c r="K7586" s="7"/>
      <c r="L7586" s="7"/>
      <c r="M7586" s="7"/>
      <c r="N7586" s="7"/>
      <c r="W7586" s="7"/>
      <c r="X7586" s="7"/>
      <c r="Y7586" s="7"/>
      <c r="Z7586" s="7"/>
      <c r="AA7586" s="7"/>
      <c r="AB7586" s="7"/>
      <c r="AC7586" s="7"/>
      <c r="AD7586" s="7"/>
      <c r="AE7586" s="7"/>
      <c r="AF7586" s="7"/>
      <c r="AG7586" s="7"/>
      <c r="AH7586" s="7"/>
      <c r="AI7586" s="7"/>
      <c r="AJ7586" s="7"/>
      <c r="AK7586" s="7"/>
      <c r="AL7586" s="7"/>
      <c r="AR7586" s="7"/>
      <c r="AT7586" s="7"/>
      <c r="AV7586" s="7"/>
      <c r="AW7586" s="7"/>
      <c r="AX7586" s="7"/>
      <c r="AY7586" s="7"/>
      <c r="AZ7586" s="7"/>
      <c r="BA7586" s="7"/>
      <c r="BI7586" s="7"/>
    </row>
    <row r="7587" spans="10:61" x14ac:dyDescent="0.2">
      <c r="J7587" s="7"/>
      <c r="K7587" s="7"/>
      <c r="L7587" s="7"/>
      <c r="M7587" s="7"/>
      <c r="N7587" s="7"/>
      <c r="W7587" s="7"/>
      <c r="X7587" s="7"/>
      <c r="Y7587" s="7"/>
      <c r="Z7587" s="7"/>
      <c r="AA7587" s="7"/>
      <c r="AB7587" s="7"/>
      <c r="AC7587" s="7"/>
      <c r="AD7587" s="7"/>
      <c r="AE7587" s="7"/>
      <c r="AF7587" s="7"/>
      <c r="AG7587" s="7"/>
      <c r="AH7587" s="7"/>
      <c r="AI7587" s="7"/>
      <c r="AJ7587" s="7"/>
      <c r="AK7587" s="7"/>
      <c r="AL7587" s="7"/>
      <c r="AR7587" s="7"/>
      <c r="AT7587" s="7"/>
      <c r="AV7587" s="7"/>
      <c r="AW7587" s="7"/>
      <c r="AX7587" s="7"/>
      <c r="AY7587" s="7"/>
      <c r="AZ7587" s="7"/>
      <c r="BA7587" s="7"/>
      <c r="BI7587" s="7"/>
    </row>
    <row r="7588" spans="10:61" x14ac:dyDescent="0.2">
      <c r="J7588" s="7"/>
      <c r="K7588" s="7"/>
      <c r="L7588" s="7"/>
      <c r="M7588" s="7"/>
      <c r="N7588" s="7"/>
      <c r="W7588" s="7"/>
      <c r="X7588" s="7"/>
      <c r="Y7588" s="7"/>
      <c r="Z7588" s="7"/>
      <c r="AA7588" s="7"/>
      <c r="AB7588" s="7"/>
      <c r="AC7588" s="7"/>
      <c r="AD7588" s="7"/>
      <c r="AE7588" s="7"/>
      <c r="AF7588" s="7"/>
      <c r="AG7588" s="7"/>
      <c r="AH7588" s="7"/>
      <c r="AI7588" s="7"/>
      <c r="AJ7588" s="7"/>
      <c r="AK7588" s="7"/>
      <c r="AL7588" s="7"/>
      <c r="AR7588" s="7"/>
      <c r="AT7588" s="7"/>
      <c r="AV7588" s="7"/>
      <c r="AW7588" s="7"/>
      <c r="AX7588" s="7"/>
      <c r="AY7588" s="7"/>
      <c r="AZ7588" s="7"/>
      <c r="BA7588" s="7"/>
      <c r="BI7588" s="7"/>
    </row>
    <row r="7589" spans="10:61" x14ac:dyDescent="0.2">
      <c r="J7589" s="7"/>
      <c r="K7589" s="7"/>
      <c r="L7589" s="7"/>
      <c r="M7589" s="7"/>
      <c r="N7589" s="7"/>
      <c r="W7589" s="7"/>
      <c r="X7589" s="7"/>
      <c r="Y7589" s="7"/>
      <c r="Z7589" s="7"/>
      <c r="AA7589" s="7"/>
      <c r="AB7589" s="7"/>
      <c r="AC7589" s="7"/>
      <c r="AD7589" s="7"/>
      <c r="AE7589" s="7"/>
      <c r="AF7589" s="7"/>
      <c r="AG7589" s="7"/>
      <c r="AH7589" s="7"/>
      <c r="AI7589" s="7"/>
      <c r="AJ7589" s="7"/>
      <c r="AK7589" s="7"/>
      <c r="AL7589" s="7"/>
      <c r="AR7589" s="7"/>
      <c r="AT7589" s="7"/>
      <c r="AV7589" s="7"/>
      <c r="AW7589" s="7"/>
      <c r="AX7589" s="7"/>
      <c r="AY7589" s="7"/>
      <c r="AZ7589" s="7"/>
      <c r="BA7589" s="7"/>
      <c r="BI7589" s="7"/>
    </row>
    <row r="7590" spans="10:61" x14ac:dyDescent="0.2">
      <c r="J7590" s="7"/>
      <c r="K7590" s="7"/>
      <c r="L7590" s="7"/>
      <c r="M7590" s="7"/>
      <c r="N7590" s="7"/>
      <c r="W7590" s="7"/>
      <c r="X7590" s="7"/>
      <c r="Y7590" s="7"/>
      <c r="Z7590" s="7"/>
      <c r="AA7590" s="7"/>
      <c r="AB7590" s="7"/>
      <c r="AC7590" s="7"/>
      <c r="AD7590" s="7"/>
      <c r="AE7590" s="7"/>
      <c r="AF7590" s="7"/>
      <c r="AG7590" s="7"/>
      <c r="AH7590" s="7"/>
      <c r="AI7590" s="7"/>
      <c r="AJ7590" s="7"/>
      <c r="AK7590" s="7"/>
      <c r="AL7590" s="7"/>
      <c r="AR7590" s="7"/>
      <c r="AT7590" s="7"/>
      <c r="AV7590" s="7"/>
      <c r="AW7590" s="7"/>
      <c r="AX7590" s="7"/>
      <c r="AY7590" s="7"/>
      <c r="AZ7590" s="7"/>
      <c r="BA7590" s="7"/>
      <c r="BI7590" s="7"/>
    </row>
    <row r="7591" spans="10:61" x14ac:dyDescent="0.2">
      <c r="J7591" s="7"/>
      <c r="K7591" s="7"/>
      <c r="L7591" s="7"/>
      <c r="M7591" s="7"/>
      <c r="N7591" s="7"/>
      <c r="W7591" s="7"/>
      <c r="X7591" s="7"/>
      <c r="Y7591" s="7"/>
      <c r="Z7591" s="7"/>
      <c r="AA7591" s="7"/>
      <c r="AB7591" s="7"/>
      <c r="AC7591" s="7"/>
      <c r="AD7591" s="7"/>
      <c r="AE7591" s="7"/>
      <c r="AF7591" s="7"/>
      <c r="AG7591" s="7"/>
      <c r="AH7591" s="7"/>
      <c r="AI7591" s="7"/>
      <c r="AJ7591" s="7"/>
      <c r="AK7591" s="7"/>
      <c r="AL7591" s="7"/>
      <c r="AR7591" s="7"/>
      <c r="AT7591" s="7"/>
      <c r="AV7591" s="7"/>
      <c r="AW7591" s="7"/>
      <c r="AX7591" s="7"/>
      <c r="AY7591" s="7"/>
      <c r="AZ7591" s="7"/>
      <c r="BA7591" s="7"/>
      <c r="BI7591" s="7"/>
    </row>
    <row r="7592" spans="10:61" x14ac:dyDescent="0.2">
      <c r="J7592" s="7"/>
      <c r="K7592" s="7"/>
      <c r="L7592" s="7"/>
      <c r="M7592" s="7"/>
      <c r="N7592" s="7"/>
      <c r="W7592" s="7"/>
      <c r="X7592" s="7"/>
      <c r="Y7592" s="7"/>
      <c r="Z7592" s="7"/>
      <c r="AA7592" s="7"/>
      <c r="AB7592" s="7"/>
      <c r="AC7592" s="7"/>
      <c r="AD7592" s="7"/>
      <c r="AE7592" s="7"/>
      <c r="AF7592" s="7"/>
      <c r="AG7592" s="7"/>
      <c r="AH7592" s="7"/>
      <c r="AI7592" s="7"/>
      <c r="AJ7592" s="7"/>
      <c r="AK7592" s="7"/>
      <c r="AL7592" s="7"/>
      <c r="AR7592" s="7"/>
      <c r="AT7592" s="7"/>
      <c r="AV7592" s="7"/>
      <c r="AW7592" s="7"/>
      <c r="AX7592" s="7"/>
      <c r="AY7592" s="7"/>
      <c r="AZ7592" s="7"/>
      <c r="BA7592" s="7"/>
      <c r="BI7592" s="7"/>
    </row>
    <row r="7593" spans="10:61" x14ac:dyDescent="0.2">
      <c r="J7593" s="7"/>
      <c r="K7593" s="7"/>
      <c r="L7593" s="7"/>
      <c r="M7593" s="7"/>
      <c r="N7593" s="7"/>
      <c r="W7593" s="7"/>
      <c r="X7593" s="7"/>
      <c r="Y7593" s="7"/>
      <c r="Z7593" s="7"/>
      <c r="AA7593" s="7"/>
      <c r="AB7593" s="7"/>
      <c r="AC7593" s="7"/>
      <c r="AD7593" s="7"/>
      <c r="AE7593" s="7"/>
      <c r="AF7593" s="7"/>
      <c r="AG7593" s="7"/>
      <c r="AH7593" s="7"/>
      <c r="AI7593" s="7"/>
      <c r="AJ7593" s="7"/>
      <c r="AK7593" s="7"/>
      <c r="AL7593" s="7"/>
      <c r="AR7593" s="7"/>
      <c r="AT7593" s="7"/>
      <c r="AV7593" s="7"/>
      <c r="AW7593" s="7"/>
      <c r="AX7593" s="7"/>
      <c r="AY7593" s="7"/>
      <c r="AZ7593" s="7"/>
      <c r="BA7593" s="7"/>
      <c r="BI7593" s="7"/>
    </row>
    <row r="7594" spans="10:61" x14ac:dyDescent="0.2">
      <c r="J7594" s="7"/>
      <c r="K7594" s="7"/>
      <c r="L7594" s="7"/>
      <c r="M7594" s="7"/>
      <c r="N7594" s="7"/>
      <c r="W7594" s="7"/>
      <c r="X7594" s="7"/>
      <c r="Y7594" s="7"/>
      <c r="Z7594" s="7"/>
      <c r="AA7594" s="7"/>
      <c r="AB7594" s="7"/>
      <c r="AC7594" s="7"/>
      <c r="AD7594" s="7"/>
      <c r="AE7594" s="7"/>
      <c r="AF7594" s="7"/>
      <c r="AG7594" s="7"/>
      <c r="AH7594" s="7"/>
      <c r="AI7594" s="7"/>
      <c r="AJ7594" s="7"/>
      <c r="AK7594" s="7"/>
      <c r="AL7594" s="7"/>
      <c r="AR7594" s="7"/>
      <c r="AT7594" s="7"/>
      <c r="AV7594" s="7"/>
      <c r="AW7594" s="7"/>
      <c r="AX7594" s="7"/>
      <c r="AY7594" s="7"/>
      <c r="AZ7594" s="7"/>
      <c r="BA7594" s="7"/>
      <c r="BI7594" s="7"/>
    </row>
    <row r="7595" spans="10:61" x14ac:dyDescent="0.2">
      <c r="J7595" s="7"/>
      <c r="K7595" s="7"/>
      <c r="L7595" s="7"/>
      <c r="M7595" s="7"/>
      <c r="N7595" s="7"/>
      <c r="W7595" s="7"/>
      <c r="X7595" s="7"/>
      <c r="Y7595" s="7"/>
      <c r="Z7595" s="7"/>
      <c r="AA7595" s="7"/>
      <c r="AB7595" s="7"/>
      <c r="AC7595" s="7"/>
      <c r="AD7595" s="7"/>
      <c r="AE7595" s="7"/>
      <c r="AF7595" s="7"/>
      <c r="AG7595" s="7"/>
      <c r="AH7595" s="7"/>
      <c r="AI7595" s="7"/>
      <c r="AJ7595" s="7"/>
      <c r="AK7595" s="7"/>
      <c r="AL7595" s="7"/>
      <c r="AR7595" s="7"/>
      <c r="AT7595" s="7"/>
      <c r="AV7595" s="7"/>
      <c r="AW7595" s="7"/>
      <c r="AX7595" s="7"/>
      <c r="AY7595" s="7"/>
      <c r="AZ7595" s="7"/>
      <c r="BA7595" s="7"/>
      <c r="BI7595" s="7"/>
    </row>
    <row r="7596" spans="10:61" x14ac:dyDescent="0.2">
      <c r="J7596" s="7"/>
      <c r="K7596" s="7"/>
      <c r="L7596" s="7"/>
      <c r="M7596" s="7"/>
      <c r="N7596" s="7"/>
      <c r="W7596" s="7"/>
      <c r="X7596" s="7"/>
      <c r="Y7596" s="7"/>
      <c r="Z7596" s="7"/>
      <c r="AA7596" s="7"/>
      <c r="AB7596" s="7"/>
      <c r="AC7596" s="7"/>
      <c r="AD7596" s="7"/>
      <c r="AE7596" s="7"/>
      <c r="AF7596" s="7"/>
      <c r="AG7596" s="7"/>
      <c r="AH7596" s="7"/>
      <c r="AI7596" s="7"/>
      <c r="AJ7596" s="7"/>
      <c r="AK7596" s="7"/>
      <c r="AL7596" s="7"/>
      <c r="AR7596" s="7"/>
      <c r="AT7596" s="7"/>
      <c r="AV7596" s="7"/>
      <c r="AW7596" s="7"/>
      <c r="AX7596" s="7"/>
      <c r="AY7596" s="7"/>
      <c r="AZ7596" s="7"/>
      <c r="BA7596" s="7"/>
      <c r="BI7596" s="7"/>
    </row>
    <row r="7597" spans="10:61" x14ac:dyDescent="0.2">
      <c r="J7597" s="7"/>
      <c r="K7597" s="7"/>
      <c r="L7597" s="7"/>
      <c r="M7597" s="7"/>
      <c r="N7597" s="7"/>
      <c r="W7597" s="7"/>
      <c r="X7597" s="7"/>
      <c r="Y7597" s="7"/>
      <c r="Z7597" s="7"/>
      <c r="AA7597" s="7"/>
      <c r="AB7597" s="7"/>
      <c r="AC7597" s="7"/>
      <c r="AD7597" s="7"/>
      <c r="AE7597" s="7"/>
      <c r="AF7597" s="7"/>
      <c r="AG7597" s="7"/>
      <c r="AH7597" s="7"/>
      <c r="AI7597" s="7"/>
      <c r="AJ7597" s="7"/>
      <c r="AK7597" s="7"/>
      <c r="AL7597" s="7"/>
      <c r="AR7597" s="7"/>
      <c r="AT7597" s="7"/>
      <c r="AV7597" s="7"/>
      <c r="AW7597" s="7"/>
      <c r="AX7597" s="7"/>
      <c r="AY7597" s="7"/>
      <c r="AZ7597" s="7"/>
      <c r="BA7597" s="7"/>
      <c r="BI7597" s="7"/>
    </row>
    <row r="7598" spans="10:61" x14ac:dyDescent="0.2">
      <c r="J7598" s="7"/>
      <c r="K7598" s="7"/>
      <c r="L7598" s="7"/>
      <c r="M7598" s="7"/>
      <c r="N7598" s="7"/>
      <c r="W7598" s="7"/>
      <c r="X7598" s="7"/>
      <c r="Y7598" s="7"/>
      <c r="Z7598" s="7"/>
      <c r="AA7598" s="7"/>
      <c r="AB7598" s="7"/>
      <c r="AC7598" s="7"/>
      <c r="AD7598" s="7"/>
      <c r="AE7598" s="7"/>
      <c r="AF7598" s="7"/>
      <c r="AG7598" s="7"/>
      <c r="AH7598" s="7"/>
      <c r="AI7598" s="7"/>
      <c r="AJ7598" s="7"/>
      <c r="AK7598" s="7"/>
      <c r="AL7598" s="7"/>
      <c r="AR7598" s="7"/>
      <c r="AT7598" s="7"/>
      <c r="AV7598" s="7"/>
      <c r="AW7598" s="7"/>
      <c r="AX7598" s="7"/>
      <c r="AY7598" s="7"/>
      <c r="AZ7598" s="7"/>
      <c r="BA7598" s="7"/>
      <c r="BI7598" s="7"/>
    </row>
    <row r="7599" spans="10:61" x14ac:dyDescent="0.2">
      <c r="J7599" s="7"/>
      <c r="K7599" s="7"/>
      <c r="L7599" s="7"/>
      <c r="M7599" s="7"/>
      <c r="N7599" s="7"/>
      <c r="W7599" s="7"/>
      <c r="X7599" s="7"/>
      <c r="Y7599" s="7"/>
      <c r="Z7599" s="7"/>
      <c r="AA7599" s="7"/>
      <c r="AB7599" s="7"/>
      <c r="AC7599" s="7"/>
      <c r="AD7599" s="7"/>
      <c r="AE7599" s="7"/>
      <c r="AF7599" s="7"/>
      <c r="AG7599" s="7"/>
      <c r="AH7599" s="7"/>
      <c r="AI7599" s="7"/>
      <c r="AJ7599" s="7"/>
      <c r="AK7599" s="7"/>
      <c r="AL7599" s="7"/>
      <c r="AR7599" s="7"/>
      <c r="AT7599" s="7"/>
      <c r="AV7599" s="7"/>
      <c r="AW7599" s="7"/>
      <c r="AX7599" s="7"/>
      <c r="AY7599" s="7"/>
      <c r="AZ7599" s="7"/>
      <c r="BA7599" s="7"/>
      <c r="BI7599" s="7"/>
    </row>
    <row r="7600" spans="10:61" x14ac:dyDescent="0.2">
      <c r="J7600" s="7"/>
      <c r="K7600" s="7"/>
      <c r="L7600" s="7"/>
      <c r="M7600" s="7"/>
      <c r="N7600" s="7"/>
      <c r="W7600" s="7"/>
      <c r="X7600" s="7"/>
      <c r="Y7600" s="7"/>
      <c r="Z7600" s="7"/>
      <c r="AA7600" s="7"/>
      <c r="AB7600" s="7"/>
      <c r="AC7600" s="7"/>
      <c r="AD7600" s="7"/>
      <c r="AE7600" s="7"/>
      <c r="AF7600" s="7"/>
      <c r="AG7600" s="7"/>
      <c r="AH7600" s="7"/>
      <c r="AI7600" s="7"/>
      <c r="AJ7600" s="7"/>
      <c r="AK7600" s="7"/>
      <c r="AL7600" s="7"/>
      <c r="AR7600" s="7"/>
      <c r="AT7600" s="7"/>
      <c r="AV7600" s="7"/>
      <c r="AW7600" s="7"/>
      <c r="AX7600" s="7"/>
      <c r="AY7600" s="7"/>
      <c r="AZ7600" s="7"/>
      <c r="BA7600" s="7"/>
      <c r="BI7600" s="7"/>
    </row>
    <row r="7601" spans="10:61" x14ac:dyDescent="0.2">
      <c r="J7601" s="7"/>
      <c r="K7601" s="7"/>
      <c r="L7601" s="7"/>
      <c r="M7601" s="7"/>
      <c r="N7601" s="7"/>
      <c r="W7601" s="7"/>
      <c r="X7601" s="7"/>
      <c r="Y7601" s="7"/>
      <c r="Z7601" s="7"/>
      <c r="AA7601" s="7"/>
      <c r="AB7601" s="7"/>
      <c r="AC7601" s="7"/>
      <c r="AD7601" s="7"/>
      <c r="AE7601" s="7"/>
      <c r="AF7601" s="7"/>
      <c r="AG7601" s="7"/>
      <c r="AH7601" s="7"/>
      <c r="AI7601" s="7"/>
      <c r="AJ7601" s="7"/>
      <c r="AK7601" s="7"/>
      <c r="AL7601" s="7"/>
      <c r="AR7601" s="7"/>
      <c r="AT7601" s="7"/>
      <c r="AV7601" s="7"/>
      <c r="AW7601" s="7"/>
      <c r="AX7601" s="7"/>
      <c r="AY7601" s="7"/>
      <c r="AZ7601" s="7"/>
      <c r="BA7601" s="7"/>
      <c r="BI7601" s="7"/>
    </row>
    <row r="7602" spans="10:61" x14ac:dyDescent="0.2">
      <c r="J7602" s="7"/>
      <c r="K7602" s="7"/>
      <c r="L7602" s="7"/>
      <c r="M7602" s="7"/>
      <c r="N7602" s="7"/>
      <c r="W7602" s="7"/>
      <c r="X7602" s="7"/>
      <c r="Y7602" s="7"/>
      <c r="Z7602" s="7"/>
      <c r="AA7602" s="7"/>
      <c r="AB7602" s="7"/>
      <c r="AC7602" s="7"/>
      <c r="AD7602" s="7"/>
      <c r="AE7602" s="7"/>
      <c r="AF7602" s="7"/>
      <c r="AG7602" s="7"/>
      <c r="AH7602" s="7"/>
      <c r="AI7602" s="7"/>
      <c r="AJ7602" s="7"/>
      <c r="AK7602" s="7"/>
      <c r="AL7602" s="7"/>
      <c r="AR7602" s="7"/>
      <c r="AT7602" s="7"/>
      <c r="AV7602" s="7"/>
      <c r="AW7602" s="7"/>
      <c r="AX7602" s="7"/>
      <c r="AY7602" s="7"/>
      <c r="AZ7602" s="7"/>
      <c r="BA7602" s="7"/>
      <c r="BI7602" s="7"/>
    </row>
    <row r="7603" spans="10:61" x14ac:dyDescent="0.2">
      <c r="J7603" s="7"/>
      <c r="K7603" s="7"/>
      <c r="L7603" s="7"/>
      <c r="M7603" s="7"/>
      <c r="N7603" s="7"/>
      <c r="W7603" s="7"/>
      <c r="X7603" s="7"/>
      <c r="Y7603" s="7"/>
      <c r="Z7603" s="7"/>
      <c r="AA7603" s="7"/>
      <c r="AB7603" s="7"/>
      <c r="AC7603" s="7"/>
      <c r="AD7603" s="7"/>
      <c r="AE7603" s="7"/>
      <c r="AF7603" s="7"/>
      <c r="AG7603" s="7"/>
      <c r="AH7603" s="7"/>
      <c r="AI7603" s="7"/>
      <c r="AJ7603" s="7"/>
      <c r="AK7603" s="7"/>
      <c r="AL7603" s="7"/>
      <c r="AR7603" s="7"/>
      <c r="AT7603" s="7"/>
      <c r="AV7603" s="7"/>
      <c r="AW7603" s="7"/>
      <c r="AX7603" s="7"/>
      <c r="AY7603" s="7"/>
      <c r="AZ7603" s="7"/>
      <c r="BA7603" s="7"/>
      <c r="BI7603" s="7"/>
    </row>
    <row r="7604" spans="10:61" x14ac:dyDescent="0.2">
      <c r="J7604" s="7"/>
      <c r="K7604" s="7"/>
      <c r="L7604" s="7"/>
      <c r="M7604" s="7"/>
      <c r="N7604" s="7"/>
      <c r="W7604" s="7"/>
      <c r="X7604" s="7"/>
      <c r="Y7604" s="7"/>
      <c r="Z7604" s="7"/>
      <c r="AA7604" s="7"/>
      <c r="AB7604" s="7"/>
      <c r="AC7604" s="7"/>
      <c r="AD7604" s="7"/>
      <c r="AE7604" s="7"/>
      <c r="AF7604" s="7"/>
      <c r="AG7604" s="7"/>
      <c r="AH7604" s="7"/>
      <c r="AI7604" s="7"/>
      <c r="AJ7604" s="7"/>
      <c r="AK7604" s="7"/>
      <c r="AL7604" s="7"/>
      <c r="AR7604" s="7"/>
      <c r="AT7604" s="7"/>
      <c r="AV7604" s="7"/>
      <c r="AW7604" s="7"/>
      <c r="AX7604" s="7"/>
      <c r="AY7604" s="7"/>
      <c r="AZ7604" s="7"/>
      <c r="BA7604" s="7"/>
      <c r="BI7604" s="7"/>
    </row>
    <row r="7605" spans="10:61" x14ac:dyDescent="0.2">
      <c r="J7605" s="7"/>
      <c r="K7605" s="7"/>
      <c r="L7605" s="7"/>
      <c r="M7605" s="7"/>
      <c r="N7605" s="7"/>
      <c r="W7605" s="7"/>
      <c r="X7605" s="7"/>
      <c r="Y7605" s="7"/>
      <c r="Z7605" s="7"/>
      <c r="AA7605" s="7"/>
      <c r="AB7605" s="7"/>
      <c r="AC7605" s="7"/>
      <c r="AD7605" s="7"/>
      <c r="AE7605" s="7"/>
      <c r="AF7605" s="7"/>
      <c r="AG7605" s="7"/>
      <c r="AH7605" s="7"/>
      <c r="AI7605" s="7"/>
      <c r="AJ7605" s="7"/>
      <c r="AK7605" s="7"/>
      <c r="AL7605" s="7"/>
      <c r="AR7605" s="7"/>
      <c r="AT7605" s="7"/>
      <c r="AV7605" s="7"/>
      <c r="AW7605" s="7"/>
      <c r="AX7605" s="7"/>
      <c r="AY7605" s="7"/>
      <c r="AZ7605" s="7"/>
      <c r="BA7605" s="7"/>
      <c r="BI7605" s="7"/>
    </row>
    <row r="7606" spans="10:61" x14ac:dyDescent="0.2">
      <c r="J7606" s="7"/>
      <c r="K7606" s="7"/>
      <c r="L7606" s="7"/>
      <c r="M7606" s="7"/>
      <c r="N7606" s="7"/>
      <c r="W7606" s="7"/>
      <c r="X7606" s="7"/>
      <c r="Y7606" s="7"/>
      <c r="Z7606" s="7"/>
      <c r="AA7606" s="7"/>
      <c r="AB7606" s="7"/>
      <c r="AC7606" s="7"/>
      <c r="AD7606" s="7"/>
      <c r="AE7606" s="7"/>
      <c r="AF7606" s="7"/>
      <c r="AG7606" s="7"/>
      <c r="AH7606" s="7"/>
      <c r="AI7606" s="7"/>
      <c r="AJ7606" s="7"/>
      <c r="AK7606" s="7"/>
      <c r="AL7606" s="7"/>
      <c r="AR7606" s="7"/>
      <c r="AT7606" s="7"/>
      <c r="AV7606" s="7"/>
      <c r="AW7606" s="7"/>
      <c r="AX7606" s="7"/>
      <c r="AY7606" s="7"/>
      <c r="AZ7606" s="7"/>
      <c r="BA7606" s="7"/>
      <c r="BI7606" s="7"/>
    </row>
    <row r="7607" spans="10:61" x14ac:dyDescent="0.2">
      <c r="J7607" s="7"/>
      <c r="K7607" s="7"/>
      <c r="L7607" s="7"/>
      <c r="M7607" s="7"/>
      <c r="N7607" s="7"/>
      <c r="W7607" s="7"/>
      <c r="X7607" s="7"/>
      <c r="Y7607" s="7"/>
      <c r="Z7607" s="7"/>
      <c r="AA7607" s="7"/>
      <c r="AB7607" s="7"/>
      <c r="AC7607" s="7"/>
      <c r="AD7607" s="7"/>
      <c r="AE7607" s="7"/>
      <c r="AF7607" s="7"/>
      <c r="AG7607" s="7"/>
      <c r="AH7607" s="7"/>
      <c r="AI7607" s="7"/>
      <c r="AJ7607" s="7"/>
      <c r="AK7607" s="7"/>
      <c r="AL7607" s="7"/>
      <c r="AR7607" s="7"/>
      <c r="AT7607" s="7"/>
      <c r="AV7607" s="7"/>
      <c r="AW7607" s="7"/>
      <c r="AX7607" s="7"/>
      <c r="AY7607" s="7"/>
      <c r="AZ7607" s="7"/>
      <c r="BA7607" s="7"/>
      <c r="BI7607" s="7"/>
    </row>
    <row r="7608" spans="10:61" x14ac:dyDescent="0.2">
      <c r="J7608" s="7"/>
      <c r="K7608" s="7"/>
      <c r="L7608" s="7"/>
      <c r="M7608" s="7"/>
      <c r="N7608" s="7"/>
      <c r="W7608" s="7"/>
      <c r="X7608" s="7"/>
      <c r="Y7608" s="7"/>
      <c r="Z7608" s="7"/>
      <c r="AA7608" s="7"/>
      <c r="AB7608" s="7"/>
      <c r="AC7608" s="7"/>
      <c r="AD7608" s="7"/>
      <c r="AE7608" s="7"/>
      <c r="AF7608" s="7"/>
      <c r="AG7608" s="7"/>
      <c r="AH7608" s="7"/>
      <c r="AI7608" s="7"/>
      <c r="AJ7608" s="7"/>
      <c r="AK7608" s="7"/>
      <c r="AL7608" s="7"/>
      <c r="AR7608" s="7"/>
      <c r="AT7608" s="7"/>
      <c r="AV7608" s="7"/>
      <c r="AW7608" s="7"/>
      <c r="AX7608" s="7"/>
      <c r="AY7608" s="7"/>
      <c r="AZ7608" s="7"/>
      <c r="BA7608" s="7"/>
      <c r="BI7608" s="7"/>
    </row>
    <row r="7609" spans="10:61" x14ac:dyDescent="0.2">
      <c r="J7609" s="7"/>
      <c r="K7609" s="7"/>
      <c r="L7609" s="7"/>
      <c r="M7609" s="7"/>
      <c r="N7609" s="7"/>
      <c r="W7609" s="7"/>
      <c r="X7609" s="7"/>
      <c r="Y7609" s="7"/>
      <c r="Z7609" s="7"/>
      <c r="AA7609" s="7"/>
      <c r="AB7609" s="7"/>
      <c r="AC7609" s="7"/>
      <c r="AD7609" s="7"/>
      <c r="AE7609" s="7"/>
      <c r="AF7609" s="7"/>
      <c r="AG7609" s="7"/>
      <c r="AH7609" s="7"/>
      <c r="AI7609" s="7"/>
      <c r="AJ7609" s="7"/>
      <c r="AK7609" s="7"/>
      <c r="AL7609" s="7"/>
      <c r="AR7609" s="7"/>
      <c r="AT7609" s="7"/>
      <c r="AV7609" s="7"/>
      <c r="AW7609" s="7"/>
      <c r="AX7609" s="7"/>
      <c r="AY7609" s="7"/>
      <c r="AZ7609" s="7"/>
      <c r="BA7609" s="7"/>
      <c r="BI7609" s="7"/>
    </row>
    <row r="7610" spans="10:61" x14ac:dyDescent="0.2">
      <c r="J7610" s="7"/>
      <c r="K7610" s="7"/>
      <c r="L7610" s="7"/>
      <c r="M7610" s="7"/>
      <c r="N7610" s="7"/>
      <c r="W7610" s="7"/>
      <c r="X7610" s="7"/>
      <c r="Y7610" s="7"/>
      <c r="Z7610" s="7"/>
      <c r="AA7610" s="7"/>
      <c r="AB7610" s="7"/>
      <c r="AC7610" s="7"/>
      <c r="AD7610" s="7"/>
      <c r="AE7610" s="7"/>
      <c r="AF7610" s="7"/>
      <c r="AG7610" s="7"/>
      <c r="AH7610" s="7"/>
      <c r="AI7610" s="7"/>
      <c r="AJ7610" s="7"/>
      <c r="AK7610" s="7"/>
      <c r="AL7610" s="7"/>
      <c r="AR7610" s="7"/>
      <c r="AT7610" s="7"/>
      <c r="AV7610" s="7"/>
      <c r="AW7610" s="7"/>
      <c r="AX7610" s="7"/>
      <c r="AY7610" s="7"/>
      <c r="AZ7610" s="7"/>
      <c r="BA7610" s="7"/>
      <c r="BI7610" s="7"/>
    </row>
    <row r="7611" spans="10:61" x14ac:dyDescent="0.2">
      <c r="J7611" s="7"/>
      <c r="K7611" s="7"/>
      <c r="L7611" s="7"/>
      <c r="M7611" s="7"/>
      <c r="N7611" s="7"/>
      <c r="W7611" s="7"/>
      <c r="X7611" s="7"/>
      <c r="Y7611" s="7"/>
      <c r="Z7611" s="7"/>
      <c r="AA7611" s="7"/>
      <c r="AB7611" s="7"/>
      <c r="AC7611" s="7"/>
      <c r="AD7611" s="7"/>
      <c r="AE7611" s="7"/>
      <c r="AF7611" s="7"/>
      <c r="AG7611" s="7"/>
      <c r="AH7611" s="7"/>
      <c r="AI7611" s="7"/>
      <c r="AJ7611" s="7"/>
      <c r="AK7611" s="7"/>
      <c r="AL7611" s="7"/>
      <c r="AR7611" s="7"/>
      <c r="AT7611" s="7"/>
      <c r="AV7611" s="7"/>
      <c r="AW7611" s="7"/>
      <c r="AX7611" s="7"/>
      <c r="AY7611" s="7"/>
      <c r="AZ7611" s="7"/>
      <c r="BA7611" s="7"/>
      <c r="BI7611" s="7"/>
    </row>
    <row r="7612" spans="10:61" x14ac:dyDescent="0.2">
      <c r="J7612" s="7"/>
      <c r="K7612" s="7"/>
      <c r="L7612" s="7"/>
      <c r="M7612" s="7"/>
      <c r="N7612" s="7"/>
      <c r="W7612" s="7"/>
      <c r="X7612" s="7"/>
      <c r="Y7612" s="7"/>
      <c r="Z7612" s="7"/>
      <c r="AA7612" s="7"/>
      <c r="AB7612" s="7"/>
      <c r="AC7612" s="7"/>
      <c r="AD7612" s="7"/>
      <c r="AE7612" s="7"/>
      <c r="AF7612" s="7"/>
      <c r="AG7612" s="7"/>
      <c r="AH7612" s="7"/>
      <c r="AI7612" s="7"/>
      <c r="AJ7612" s="7"/>
      <c r="AK7612" s="7"/>
      <c r="AL7612" s="7"/>
      <c r="AR7612" s="7"/>
      <c r="AT7612" s="7"/>
      <c r="AV7612" s="7"/>
      <c r="AW7612" s="7"/>
      <c r="AX7612" s="7"/>
      <c r="AY7612" s="7"/>
      <c r="AZ7612" s="7"/>
      <c r="BA7612" s="7"/>
      <c r="BI7612" s="7"/>
    </row>
    <row r="7613" spans="10:61" x14ac:dyDescent="0.2">
      <c r="J7613" s="7"/>
      <c r="K7613" s="7"/>
      <c r="L7613" s="7"/>
      <c r="M7613" s="7"/>
      <c r="N7613" s="7"/>
      <c r="W7613" s="7"/>
      <c r="X7613" s="7"/>
      <c r="Y7613" s="7"/>
      <c r="Z7613" s="7"/>
      <c r="AA7613" s="7"/>
      <c r="AB7613" s="7"/>
      <c r="AC7613" s="7"/>
      <c r="AD7613" s="7"/>
      <c r="AE7613" s="7"/>
      <c r="AF7613" s="7"/>
      <c r="AG7613" s="7"/>
      <c r="AH7613" s="7"/>
      <c r="AI7613" s="7"/>
      <c r="AJ7613" s="7"/>
      <c r="AK7613" s="7"/>
      <c r="AL7613" s="7"/>
      <c r="AR7613" s="7"/>
      <c r="AT7613" s="7"/>
      <c r="AV7613" s="7"/>
      <c r="AW7613" s="7"/>
      <c r="AX7613" s="7"/>
      <c r="AY7613" s="7"/>
      <c r="AZ7613" s="7"/>
      <c r="BA7613" s="7"/>
      <c r="BI7613" s="7"/>
    </row>
    <row r="7614" spans="10:61" x14ac:dyDescent="0.2">
      <c r="J7614" s="7"/>
      <c r="K7614" s="7"/>
      <c r="L7614" s="7"/>
      <c r="M7614" s="7"/>
      <c r="N7614" s="7"/>
      <c r="W7614" s="7"/>
      <c r="X7614" s="7"/>
      <c r="Y7614" s="7"/>
      <c r="Z7614" s="7"/>
      <c r="AA7614" s="7"/>
      <c r="AB7614" s="7"/>
      <c r="AC7614" s="7"/>
      <c r="AD7614" s="7"/>
      <c r="AE7614" s="7"/>
      <c r="AF7614" s="7"/>
      <c r="AG7614" s="7"/>
      <c r="AH7614" s="7"/>
      <c r="AI7614" s="7"/>
      <c r="AJ7614" s="7"/>
      <c r="AK7614" s="7"/>
      <c r="AL7614" s="7"/>
      <c r="AR7614" s="7"/>
      <c r="AT7614" s="7"/>
      <c r="AV7614" s="7"/>
      <c r="AW7614" s="7"/>
      <c r="AX7614" s="7"/>
      <c r="AY7614" s="7"/>
      <c r="AZ7614" s="7"/>
      <c r="BA7614" s="7"/>
      <c r="BI7614" s="7"/>
    </row>
    <row r="7615" spans="10:61" x14ac:dyDescent="0.2">
      <c r="J7615" s="7"/>
      <c r="K7615" s="7"/>
      <c r="L7615" s="7"/>
      <c r="M7615" s="7"/>
      <c r="N7615" s="7"/>
      <c r="W7615" s="7"/>
      <c r="X7615" s="7"/>
      <c r="Y7615" s="7"/>
      <c r="Z7615" s="7"/>
      <c r="AA7615" s="7"/>
      <c r="AB7615" s="7"/>
      <c r="AC7615" s="7"/>
      <c r="AD7615" s="7"/>
      <c r="AE7615" s="7"/>
      <c r="AF7615" s="7"/>
      <c r="AG7615" s="7"/>
      <c r="AH7615" s="7"/>
      <c r="AI7615" s="7"/>
      <c r="AJ7615" s="7"/>
      <c r="AK7615" s="7"/>
      <c r="AL7615" s="7"/>
      <c r="AR7615" s="7"/>
      <c r="AT7615" s="7"/>
      <c r="AV7615" s="7"/>
      <c r="AW7615" s="7"/>
      <c r="AX7615" s="7"/>
      <c r="AY7615" s="7"/>
      <c r="AZ7615" s="7"/>
      <c r="BA7615" s="7"/>
      <c r="BI7615" s="7"/>
    </row>
    <row r="7616" spans="10:61" x14ac:dyDescent="0.2">
      <c r="J7616" s="7"/>
      <c r="K7616" s="7"/>
      <c r="L7616" s="7"/>
      <c r="M7616" s="7"/>
      <c r="N7616" s="7"/>
      <c r="W7616" s="7"/>
      <c r="X7616" s="7"/>
      <c r="Y7616" s="7"/>
      <c r="Z7616" s="7"/>
      <c r="AA7616" s="7"/>
      <c r="AB7616" s="7"/>
      <c r="AC7616" s="7"/>
      <c r="AD7616" s="7"/>
      <c r="AE7616" s="7"/>
      <c r="AF7616" s="7"/>
      <c r="AG7616" s="7"/>
      <c r="AH7616" s="7"/>
      <c r="AI7616" s="7"/>
      <c r="AJ7616" s="7"/>
      <c r="AK7616" s="7"/>
      <c r="AL7616" s="7"/>
      <c r="AR7616" s="7"/>
      <c r="AT7616" s="7"/>
      <c r="AV7616" s="7"/>
      <c r="AW7616" s="7"/>
      <c r="AX7616" s="7"/>
      <c r="AY7616" s="7"/>
      <c r="AZ7616" s="7"/>
      <c r="BA7616" s="7"/>
      <c r="BI7616" s="7"/>
    </row>
    <row r="7617" spans="10:61" x14ac:dyDescent="0.2">
      <c r="J7617" s="7"/>
      <c r="K7617" s="7"/>
      <c r="L7617" s="7"/>
      <c r="M7617" s="7"/>
      <c r="N7617" s="7"/>
      <c r="W7617" s="7"/>
      <c r="X7617" s="7"/>
      <c r="Y7617" s="7"/>
      <c r="Z7617" s="7"/>
      <c r="AA7617" s="7"/>
      <c r="AB7617" s="7"/>
      <c r="AC7617" s="7"/>
      <c r="AD7617" s="7"/>
      <c r="AE7617" s="7"/>
      <c r="AF7617" s="7"/>
      <c r="AG7617" s="7"/>
      <c r="AH7617" s="7"/>
      <c r="AI7617" s="7"/>
      <c r="AJ7617" s="7"/>
      <c r="AK7617" s="7"/>
      <c r="AL7617" s="7"/>
      <c r="AR7617" s="7"/>
      <c r="AT7617" s="7"/>
      <c r="AV7617" s="7"/>
      <c r="AW7617" s="7"/>
      <c r="AX7617" s="7"/>
      <c r="AY7617" s="7"/>
      <c r="AZ7617" s="7"/>
      <c r="BA7617" s="7"/>
      <c r="BI7617" s="7"/>
    </row>
    <row r="7618" spans="10:61" x14ac:dyDescent="0.2">
      <c r="J7618" s="7"/>
      <c r="K7618" s="7"/>
      <c r="L7618" s="7"/>
      <c r="M7618" s="7"/>
      <c r="N7618" s="7"/>
      <c r="W7618" s="7"/>
      <c r="X7618" s="7"/>
      <c r="Y7618" s="7"/>
      <c r="Z7618" s="7"/>
      <c r="AA7618" s="7"/>
      <c r="AB7618" s="7"/>
      <c r="AC7618" s="7"/>
      <c r="AD7618" s="7"/>
      <c r="AE7618" s="7"/>
      <c r="AF7618" s="7"/>
      <c r="AG7618" s="7"/>
      <c r="AH7618" s="7"/>
      <c r="AI7618" s="7"/>
      <c r="AJ7618" s="7"/>
      <c r="AK7618" s="7"/>
      <c r="AL7618" s="7"/>
      <c r="AR7618" s="7"/>
      <c r="AT7618" s="7"/>
      <c r="AV7618" s="7"/>
      <c r="AW7618" s="7"/>
      <c r="AX7618" s="7"/>
      <c r="AY7618" s="7"/>
      <c r="AZ7618" s="7"/>
      <c r="BA7618" s="7"/>
      <c r="BI7618" s="7"/>
    </row>
    <row r="7619" spans="10:61" x14ac:dyDescent="0.2">
      <c r="J7619" s="7"/>
      <c r="K7619" s="7"/>
      <c r="L7619" s="7"/>
      <c r="M7619" s="7"/>
      <c r="N7619" s="7"/>
      <c r="W7619" s="7"/>
      <c r="X7619" s="7"/>
      <c r="Y7619" s="7"/>
      <c r="Z7619" s="7"/>
      <c r="AA7619" s="7"/>
      <c r="AB7619" s="7"/>
      <c r="AC7619" s="7"/>
      <c r="AD7619" s="7"/>
      <c r="AE7619" s="7"/>
      <c r="AF7619" s="7"/>
      <c r="AG7619" s="7"/>
      <c r="AH7619" s="7"/>
      <c r="AI7619" s="7"/>
      <c r="AJ7619" s="7"/>
      <c r="AK7619" s="7"/>
      <c r="AL7619" s="7"/>
      <c r="AR7619" s="7"/>
      <c r="AT7619" s="7"/>
      <c r="AV7619" s="7"/>
      <c r="AW7619" s="7"/>
      <c r="AX7619" s="7"/>
      <c r="AY7619" s="7"/>
      <c r="AZ7619" s="7"/>
      <c r="BA7619" s="7"/>
      <c r="BI7619" s="7"/>
    </row>
    <row r="7620" spans="10:61" x14ac:dyDescent="0.2">
      <c r="J7620" s="7"/>
      <c r="K7620" s="7"/>
      <c r="L7620" s="7"/>
      <c r="M7620" s="7"/>
      <c r="N7620" s="7"/>
      <c r="W7620" s="7"/>
      <c r="X7620" s="7"/>
      <c r="Y7620" s="7"/>
      <c r="Z7620" s="7"/>
      <c r="AA7620" s="7"/>
      <c r="AB7620" s="7"/>
      <c r="AC7620" s="7"/>
      <c r="AD7620" s="7"/>
      <c r="AE7620" s="7"/>
      <c r="AF7620" s="7"/>
      <c r="AG7620" s="7"/>
      <c r="AH7620" s="7"/>
      <c r="AI7620" s="7"/>
      <c r="AJ7620" s="7"/>
      <c r="AK7620" s="7"/>
      <c r="AL7620" s="7"/>
      <c r="AR7620" s="7"/>
      <c r="AT7620" s="7"/>
      <c r="AV7620" s="7"/>
      <c r="AW7620" s="7"/>
      <c r="AX7620" s="7"/>
      <c r="AY7620" s="7"/>
      <c r="AZ7620" s="7"/>
      <c r="BA7620" s="7"/>
      <c r="BI7620" s="7"/>
    </row>
    <row r="7621" spans="10:61" x14ac:dyDescent="0.2">
      <c r="J7621" s="7"/>
      <c r="K7621" s="7"/>
      <c r="L7621" s="7"/>
      <c r="M7621" s="7"/>
      <c r="N7621" s="7"/>
      <c r="W7621" s="7"/>
      <c r="X7621" s="7"/>
      <c r="Y7621" s="7"/>
      <c r="Z7621" s="7"/>
      <c r="AA7621" s="7"/>
      <c r="AB7621" s="7"/>
      <c r="AC7621" s="7"/>
      <c r="AD7621" s="7"/>
      <c r="AE7621" s="7"/>
      <c r="AF7621" s="7"/>
      <c r="AG7621" s="7"/>
      <c r="AH7621" s="7"/>
      <c r="AI7621" s="7"/>
      <c r="AJ7621" s="7"/>
      <c r="AK7621" s="7"/>
      <c r="AL7621" s="7"/>
      <c r="AR7621" s="7"/>
      <c r="AT7621" s="7"/>
      <c r="AV7621" s="7"/>
      <c r="AW7621" s="7"/>
      <c r="AX7621" s="7"/>
      <c r="AY7621" s="7"/>
      <c r="AZ7621" s="7"/>
      <c r="BA7621" s="7"/>
      <c r="BI7621" s="7"/>
    </row>
    <row r="7622" spans="10:61" x14ac:dyDescent="0.2">
      <c r="J7622" s="7"/>
      <c r="K7622" s="7"/>
      <c r="L7622" s="7"/>
      <c r="M7622" s="7"/>
      <c r="N7622" s="7"/>
      <c r="W7622" s="7"/>
      <c r="X7622" s="7"/>
      <c r="Y7622" s="7"/>
      <c r="Z7622" s="7"/>
      <c r="AA7622" s="7"/>
      <c r="AB7622" s="7"/>
      <c r="AC7622" s="7"/>
      <c r="AD7622" s="7"/>
      <c r="AE7622" s="7"/>
      <c r="AF7622" s="7"/>
      <c r="AG7622" s="7"/>
      <c r="AH7622" s="7"/>
      <c r="AI7622" s="7"/>
      <c r="AJ7622" s="7"/>
      <c r="AK7622" s="7"/>
      <c r="AL7622" s="7"/>
      <c r="AR7622" s="7"/>
      <c r="AT7622" s="7"/>
      <c r="AV7622" s="7"/>
      <c r="AW7622" s="7"/>
      <c r="AX7622" s="7"/>
      <c r="AY7622" s="7"/>
      <c r="AZ7622" s="7"/>
      <c r="BA7622" s="7"/>
      <c r="BI7622" s="7"/>
    </row>
    <row r="7623" spans="10:61" x14ac:dyDescent="0.2">
      <c r="J7623" s="7"/>
      <c r="K7623" s="7"/>
      <c r="L7623" s="7"/>
      <c r="M7623" s="7"/>
      <c r="N7623" s="7"/>
      <c r="W7623" s="7"/>
      <c r="X7623" s="7"/>
      <c r="Y7623" s="7"/>
      <c r="Z7623" s="7"/>
      <c r="AA7623" s="7"/>
      <c r="AB7623" s="7"/>
      <c r="AC7623" s="7"/>
      <c r="AD7623" s="7"/>
      <c r="AE7623" s="7"/>
      <c r="AF7623" s="7"/>
      <c r="AG7623" s="7"/>
      <c r="AH7623" s="7"/>
      <c r="AI7623" s="7"/>
      <c r="AJ7623" s="7"/>
      <c r="AK7623" s="7"/>
      <c r="AL7623" s="7"/>
      <c r="AR7623" s="7"/>
      <c r="AT7623" s="7"/>
      <c r="AV7623" s="7"/>
      <c r="AW7623" s="7"/>
      <c r="AX7623" s="7"/>
      <c r="AY7623" s="7"/>
      <c r="AZ7623" s="7"/>
      <c r="BA7623" s="7"/>
      <c r="BI7623" s="7"/>
    </row>
    <row r="7624" spans="10:61" x14ac:dyDescent="0.2">
      <c r="J7624" s="7"/>
      <c r="K7624" s="7"/>
      <c r="L7624" s="7"/>
      <c r="M7624" s="7"/>
      <c r="N7624" s="7"/>
      <c r="W7624" s="7"/>
      <c r="X7624" s="7"/>
      <c r="Y7624" s="7"/>
      <c r="Z7624" s="7"/>
      <c r="AA7624" s="7"/>
      <c r="AB7624" s="7"/>
      <c r="AC7624" s="7"/>
      <c r="AD7624" s="7"/>
      <c r="AE7624" s="7"/>
      <c r="AF7624" s="7"/>
      <c r="AG7624" s="7"/>
      <c r="AH7624" s="7"/>
      <c r="AI7624" s="7"/>
      <c r="AJ7624" s="7"/>
      <c r="AK7624" s="7"/>
      <c r="AL7624" s="7"/>
      <c r="AR7624" s="7"/>
      <c r="AT7624" s="7"/>
      <c r="AV7624" s="7"/>
      <c r="AW7624" s="7"/>
      <c r="AX7624" s="7"/>
      <c r="AY7624" s="7"/>
      <c r="AZ7624" s="7"/>
      <c r="BA7624" s="7"/>
      <c r="BI7624" s="7"/>
    </row>
    <row r="7625" spans="10:61" x14ac:dyDescent="0.2">
      <c r="J7625" s="7"/>
      <c r="K7625" s="7"/>
      <c r="L7625" s="7"/>
      <c r="M7625" s="7"/>
      <c r="N7625" s="7"/>
      <c r="W7625" s="7"/>
      <c r="X7625" s="7"/>
      <c r="Y7625" s="7"/>
      <c r="Z7625" s="7"/>
      <c r="AA7625" s="7"/>
      <c r="AB7625" s="7"/>
      <c r="AC7625" s="7"/>
      <c r="AD7625" s="7"/>
      <c r="AE7625" s="7"/>
      <c r="AF7625" s="7"/>
      <c r="AG7625" s="7"/>
      <c r="AH7625" s="7"/>
      <c r="AI7625" s="7"/>
      <c r="AJ7625" s="7"/>
      <c r="AK7625" s="7"/>
      <c r="AL7625" s="7"/>
      <c r="AR7625" s="7"/>
      <c r="AT7625" s="7"/>
      <c r="AV7625" s="7"/>
      <c r="AW7625" s="7"/>
      <c r="AX7625" s="7"/>
      <c r="AY7625" s="7"/>
      <c r="AZ7625" s="7"/>
      <c r="BA7625" s="7"/>
      <c r="BI7625" s="7"/>
    </row>
    <row r="7626" spans="10:61" x14ac:dyDescent="0.2">
      <c r="J7626" s="7"/>
      <c r="K7626" s="7"/>
      <c r="L7626" s="7"/>
      <c r="M7626" s="7"/>
      <c r="N7626" s="7"/>
      <c r="W7626" s="7"/>
      <c r="X7626" s="7"/>
      <c r="Y7626" s="7"/>
      <c r="Z7626" s="7"/>
      <c r="AA7626" s="7"/>
      <c r="AB7626" s="7"/>
      <c r="AC7626" s="7"/>
      <c r="AD7626" s="7"/>
      <c r="AE7626" s="7"/>
      <c r="AF7626" s="7"/>
      <c r="AG7626" s="7"/>
      <c r="AH7626" s="7"/>
      <c r="AI7626" s="7"/>
      <c r="AJ7626" s="7"/>
      <c r="AK7626" s="7"/>
      <c r="AL7626" s="7"/>
      <c r="AR7626" s="7"/>
      <c r="AT7626" s="7"/>
      <c r="AV7626" s="7"/>
      <c r="AW7626" s="7"/>
      <c r="AX7626" s="7"/>
      <c r="AY7626" s="7"/>
      <c r="AZ7626" s="7"/>
      <c r="BA7626" s="7"/>
      <c r="BI7626" s="7"/>
    </row>
    <row r="7627" spans="10:61" x14ac:dyDescent="0.2">
      <c r="J7627" s="7"/>
      <c r="K7627" s="7"/>
      <c r="L7627" s="7"/>
      <c r="M7627" s="7"/>
      <c r="N7627" s="7"/>
      <c r="W7627" s="7"/>
      <c r="X7627" s="7"/>
      <c r="Y7627" s="7"/>
      <c r="Z7627" s="7"/>
      <c r="AA7627" s="7"/>
      <c r="AB7627" s="7"/>
      <c r="AC7627" s="7"/>
      <c r="AD7627" s="7"/>
      <c r="AE7627" s="7"/>
      <c r="AF7627" s="7"/>
      <c r="AG7627" s="7"/>
      <c r="AH7627" s="7"/>
      <c r="AI7627" s="7"/>
      <c r="AJ7627" s="7"/>
      <c r="AK7627" s="7"/>
      <c r="AL7627" s="7"/>
      <c r="AR7627" s="7"/>
      <c r="AT7627" s="7"/>
      <c r="AV7627" s="7"/>
      <c r="AW7627" s="7"/>
      <c r="AX7627" s="7"/>
      <c r="AY7627" s="7"/>
      <c r="AZ7627" s="7"/>
      <c r="BA7627" s="7"/>
      <c r="BI7627" s="7"/>
    </row>
    <row r="7628" spans="10:61" x14ac:dyDescent="0.2">
      <c r="J7628" s="7"/>
      <c r="K7628" s="7"/>
      <c r="L7628" s="7"/>
      <c r="M7628" s="7"/>
      <c r="N7628" s="7"/>
      <c r="W7628" s="7"/>
      <c r="X7628" s="7"/>
      <c r="Y7628" s="7"/>
      <c r="Z7628" s="7"/>
      <c r="AA7628" s="7"/>
      <c r="AB7628" s="7"/>
      <c r="AC7628" s="7"/>
      <c r="AD7628" s="7"/>
      <c r="AE7628" s="7"/>
      <c r="AF7628" s="7"/>
      <c r="AG7628" s="7"/>
      <c r="AH7628" s="7"/>
      <c r="AI7628" s="7"/>
      <c r="AJ7628" s="7"/>
      <c r="AK7628" s="7"/>
      <c r="AL7628" s="7"/>
      <c r="AR7628" s="7"/>
      <c r="AT7628" s="7"/>
      <c r="AV7628" s="7"/>
      <c r="AW7628" s="7"/>
      <c r="AX7628" s="7"/>
      <c r="AY7628" s="7"/>
      <c r="AZ7628" s="7"/>
      <c r="BA7628" s="7"/>
      <c r="BI7628" s="7"/>
    </row>
    <row r="7629" spans="10:61" x14ac:dyDescent="0.2">
      <c r="J7629" s="7"/>
      <c r="K7629" s="7"/>
      <c r="L7629" s="7"/>
      <c r="M7629" s="7"/>
      <c r="N7629" s="7"/>
      <c r="W7629" s="7"/>
      <c r="X7629" s="7"/>
      <c r="Y7629" s="7"/>
      <c r="Z7629" s="7"/>
      <c r="AA7629" s="7"/>
      <c r="AB7629" s="7"/>
      <c r="AC7629" s="7"/>
      <c r="AD7629" s="7"/>
      <c r="AE7629" s="7"/>
      <c r="AF7629" s="7"/>
      <c r="AG7629" s="7"/>
      <c r="AH7629" s="7"/>
      <c r="AI7629" s="7"/>
      <c r="AJ7629" s="7"/>
      <c r="AK7629" s="7"/>
      <c r="AL7629" s="7"/>
      <c r="AR7629" s="7"/>
      <c r="AT7629" s="7"/>
      <c r="AV7629" s="7"/>
      <c r="AW7629" s="7"/>
      <c r="AX7629" s="7"/>
      <c r="AY7629" s="7"/>
      <c r="AZ7629" s="7"/>
      <c r="BA7629" s="7"/>
      <c r="BI7629" s="7"/>
    </row>
    <row r="7630" spans="10:61" x14ac:dyDescent="0.2">
      <c r="J7630" s="7"/>
      <c r="K7630" s="7"/>
      <c r="L7630" s="7"/>
      <c r="M7630" s="7"/>
      <c r="N7630" s="7"/>
      <c r="W7630" s="7"/>
      <c r="X7630" s="7"/>
      <c r="Y7630" s="7"/>
      <c r="Z7630" s="7"/>
      <c r="AA7630" s="7"/>
      <c r="AB7630" s="7"/>
      <c r="AC7630" s="7"/>
      <c r="AD7630" s="7"/>
      <c r="AE7630" s="7"/>
      <c r="AF7630" s="7"/>
      <c r="AG7630" s="7"/>
      <c r="AH7630" s="7"/>
      <c r="AI7630" s="7"/>
      <c r="AJ7630" s="7"/>
      <c r="AK7630" s="7"/>
      <c r="AL7630" s="7"/>
      <c r="AR7630" s="7"/>
      <c r="AT7630" s="7"/>
      <c r="AV7630" s="7"/>
      <c r="AW7630" s="7"/>
      <c r="AX7630" s="7"/>
      <c r="AY7630" s="7"/>
      <c r="AZ7630" s="7"/>
      <c r="BA7630" s="7"/>
      <c r="BI7630" s="7"/>
    </row>
    <row r="7631" spans="10:61" x14ac:dyDescent="0.2">
      <c r="J7631" s="7"/>
      <c r="K7631" s="7"/>
      <c r="L7631" s="7"/>
      <c r="M7631" s="7"/>
      <c r="N7631" s="7"/>
      <c r="W7631" s="7"/>
      <c r="X7631" s="7"/>
      <c r="Y7631" s="7"/>
      <c r="Z7631" s="7"/>
      <c r="AA7631" s="7"/>
      <c r="AB7631" s="7"/>
      <c r="AC7631" s="7"/>
      <c r="AD7631" s="7"/>
      <c r="AE7631" s="7"/>
      <c r="AF7631" s="7"/>
      <c r="AG7631" s="7"/>
      <c r="AH7631" s="7"/>
      <c r="AI7631" s="7"/>
      <c r="AJ7631" s="7"/>
      <c r="AK7631" s="7"/>
      <c r="AL7631" s="7"/>
      <c r="AR7631" s="7"/>
      <c r="AT7631" s="7"/>
      <c r="AV7631" s="7"/>
      <c r="AW7631" s="7"/>
      <c r="AX7631" s="7"/>
      <c r="AY7631" s="7"/>
      <c r="AZ7631" s="7"/>
      <c r="BA7631" s="7"/>
      <c r="BI7631" s="7"/>
    </row>
    <row r="7632" spans="10:61" x14ac:dyDescent="0.2">
      <c r="J7632" s="7"/>
      <c r="K7632" s="7"/>
      <c r="L7632" s="7"/>
      <c r="M7632" s="7"/>
      <c r="N7632" s="7"/>
      <c r="W7632" s="7"/>
      <c r="X7632" s="7"/>
      <c r="Y7632" s="7"/>
      <c r="Z7632" s="7"/>
      <c r="AA7632" s="7"/>
      <c r="AB7632" s="7"/>
      <c r="AC7632" s="7"/>
      <c r="AD7632" s="7"/>
      <c r="AE7632" s="7"/>
      <c r="AF7632" s="7"/>
      <c r="AG7632" s="7"/>
      <c r="AH7632" s="7"/>
      <c r="AI7632" s="7"/>
      <c r="AJ7632" s="7"/>
      <c r="AK7632" s="7"/>
      <c r="AL7632" s="7"/>
      <c r="AR7632" s="7"/>
      <c r="AT7632" s="7"/>
      <c r="AV7632" s="7"/>
      <c r="AW7632" s="7"/>
      <c r="AX7632" s="7"/>
      <c r="AY7632" s="7"/>
      <c r="AZ7632" s="7"/>
      <c r="BA7632" s="7"/>
      <c r="BI7632" s="7"/>
    </row>
    <row r="7633" spans="10:61" x14ac:dyDescent="0.2">
      <c r="J7633" s="7"/>
      <c r="K7633" s="7"/>
      <c r="L7633" s="7"/>
      <c r="M7633" s="7"/>
      <c r="N7633" s="7"/>
      <c r="W7633" s="7"/>
      <c r="X7633" s="7"/>
      <c r="Y7633" s="7"/>
      <c r="Z7633" s="7"/>
      <c r="AA7633" s="7"/>
      <c r="AB7633" s="7"/>
      <c r="AC7633" s="7"/>
      <c r="AD7633" s="7"/>
      <c r="AE7633" s="7"/>
      <c r="AF7633" s="7"/>
      <c r="AG7633" s="7"/>
      <c r="AH7633" s="7"/>
      <c r="AI7633" s="7"/>
      <c r="AJ7633" s="7"/>
      <c r="AK7633" s="7"/>
      <c r="AL7633" s="7"/>
      <c r="AR7633" s="7"/>
      <c r="AT7633" s="7"/>
      <c r="AV7633" s="7"/>
      <c r="AW7633" s="7"/>
      <c r="AX7633" s="7"/>
      <c r="AY7633" s="7"/>
      <c r="AZ7633" s="7"/>
      <c r="BA7633" s="7"/>
      <c r="BI7633" s="7"/>
    </row>
    <row r="7634" spans="10:61" x14ac:dyDescent="0.2">
      <c r="J7634" s="7"/>
      <c r="K7634" s="7"/>
      <c r="L7634" s="7"/>
      <c r="M7634" s="7"/>
      <c r="N7634" s="7"/>
      <c r="W7634" s="7"/>
      <c r="X7634" s="7"/>
      <c r="Y7634" s="7"/>
      <c r="Z7634" s="7"/>
      <c r="AA7634" s="7"/>
      <c r="AB7634" s="7"/>
      <c r="AC7634" s="7"/>
      <c r="AD7634" s="7"/>
      <c r="AE7634" s="7"/>
      <c r="AF7634" s="7"/>
      <c r="AG7634" s="7"/>
      <c r="AH7634" s="7"/>
      <c r="AI7634" s="7"/>
      <c r="AJ7634" s="7"/>
      <c r="AK7634" s="7"/>
      <c r="AL7634" s="7"/>
      <c r="AR7634" s="7"/>
      <c r="AT7634" s="7"/>
      <c r="AV7634" s="7"/>
      <c r="AW7634" s="7"/>
      <c r="AX7634" s="7"/>
      <c r="AY7634" s="7"/>
      <c r="AZ7634" s="7"/>
      <c r="BA7634" s="7"/>
      <c r="BI7634" s="7"/>
    </row>
    <row r="7635" spans="10:61" x14ac:dyDescent="0.2">
      <c r="J7635" s="7"/>
      <c r="K7635" s="7"/>
      <c r="L7635" s="7"/>
      <c r="M7635" s="7"/>
      <c r="N7635" s="7"/>
      <c r="W7635" s="7"/>
      <c r="X7635" s="7"/>
      <c r="Y7635" s="7"/>
      <c r="Z7635" s="7"/>
      <c r="AA7635" s="7"/>
      <c r="AB7635" s="7"/>
      <c r="AC7635" s="7"/>
      <c r="AD7635" s="7"/>
      <c r="AE7635" s="7"/>
      <c r="AF7635" s="7"/>
      <c r="AG7635" s="7"/>
      <c r="AH7635" s="7"/>
      <c r="AI7635" s="7"/>
      <c r="AJ7635" s="7"/>
      <c r="AK7635" s="7"/>
      <c r="AL7635" s="7"/>
      <c r="AR7635" s="7"/>
      <c r="AT7635" s="7"/>
      <c r="AV7635" s="7"/>
      <c r="AW7635" s="7"/>
      <c r="AX7635" s="7"/>
      <c r="AY7635" s="7"/>
      <c r="AZ7635" s="7"/>
      <c r="BA7635" s="7"/>
      <c r="BI7635" s="7"/>
    </row>
    <row r="7636" spans="10:61" x14ac:dyDescent="0.2">
      <c r="J7636" s="7"/>
      <c r="K7636" s="7"/>
      <c r="L7636" s="7"/>
      <c r="M7636" s="7"/>
      <c r="N7636" s="7"/>
      <c r="W7636" s="7"/>
      <c r="X7636" s="7"/>
      <c r="Y7636" s="7"/>
      <c r="Z7636" s="7"/>
      <c r="AA7636" s="7"/>
      <c r="AB7636" s="7"/>
      <c r="AC7636" s="7"/>
      <c r="AD7636" s="7"/>
      <c r="AE7636" s="7"/>
      <c r="AF7636" s="7"/>
      <c r="AG7636" s="7"/>
      <c r="AH7636" s="7"/>
      <c r="AI7636" s="7"/>
      <c r="AJ7636" s="7"/>
      <c r="AK7636" s="7"/>
      <c r="AL7636" s="7"/>
      <c r="AR7636" s="7"/>
      <c r="AT7636" s="7"/>
      <c r="AV7636" s="7"/>
      <c r="AW7636" s="7"/>
      <c r="AX7636" s="7"/>
      <c r="AY7636" s="7"/>
      <c r="AZ7636" s="7"/>
      <c r="BA7636" s="7"/>
      <c r="BI7636" s="7"/>
    </row>
    <row r="7637" spans="10:61" x14ac:dyDescent="0.2">
      <c r="J7637" s="7"/>
      <c r="K7637" s="7"/>
      <c r="L7637" s="7"/>
      <c r="M7637" s="7"/>
      <c r="N7637" s="7"/>
      <c r="W7637" s="7"/>
      <c r="X7637" s="7"/>
      <c r="Y7637" s="7"/>
      <c r="Z7637" s="7"/>
      <c r="AA7637" s="7"/>
      <c r="AB7637" s="7"/>
      <c r="AC7637" s="7"/>
      <c r="AD7637" s="7"/>
      <c r="AE7637" s="7"/>
      <c r="AF7637" s="7"/>
      <c r="AG7637" s="7"/>
      <c r="AH7637" s="7"/>
      <c r="AI7637" s="7"/>
      <c r="AJ7637" s="7"/>
      <c r="AK7637" s="7"/>
      <c r="AL7637" s="7"/>
      <c r="AR7637" s="7"/>
      <c r="AT7637" s="7"/>
      <c r="AV7637" s="7"/>
      <c r="AW7637" s="7"/>
      <c r="AX7637" s="7"/>
      <c r="AY7637" s="7"/>
      <c r="AZ7637" s="7"/>
      <c r="BA7637" s="7"/>
      <c r="BI7637" s="7"/>
    </row>
    <row r="7638" spans="10:61" x14ac:dyDescent="0.2">
      <c r="J7638" s="7"/>
      <c r="K7638" s="7"/>
      <c r="L7638" s="7"/>
      <c r="M7638" s="7"/>
      <c r="N7638" s="7"/>
      <c r="W7638" s="7"/>
      <c r="X7638" s="7"/>
      <c r="Y7638" s="7"/>
      <c r="Z7638" s="7"/>
      <c r="AA7638" s="7"/>
      <c r="AB7638" s="7"/>
      <c r="AC7638" s="7"/>
      <c r="AD7638" s="7"/>
      <c r="AE7638" s="7"/>
      <c r="AF7638" s="7"/>
      <c r="AG7638" s="7"/>
      <c r="AH7638" s="7"/>
      <c r="AI7638" s="7"/>
      <c r="AJ7638" s="7"/>
      <c r="AK7638" s="7"/>
      <c r="AL7638" s="7"/>
      <c r="AR7638" s="7"/>
      <c r="AT7638" s="7"/>
      <c r="AV7638" s="7"/>
      <c r="AW7638" s="7"/>
      <c r="AX7638" s="7"/>
      <c r="AY7638" s="7"/>
      <c r="AZ7638" s="7"/>
      <c r="BA7638" s="7"/>
      <c r="BI7638" s="7"/>
    </row>
    <row r="7639" spans="10:61" x14ac:dyDescent="0.2">
      <c r="J7639" s="7"/>
      <c r="K7639" s="7"/>
      <c r="L7639" s="7"/>
      <c r="M7639" s="7"/>
      <c r="N7639" s="7"/>
      <c r="W7639" s="7"/>
      <c r="X7639" s="7"/>
      <c r="Y7639" s="7"/>
      <c r="Z7639" s="7"/>
      <c r="AA7639" s="7"/>
      <c r="AB7639" s="7"/>
      <c r="AC7639" s="7"/>
      <c r="AD7639" s="7"/>
      <c r="AE7639" s="7"/>
      <c r="AF7639" s="7"/>
      <c r="AG7639" s="7"/>
      <c r="AH7639" s="7"/>
      <c r="AI7639" s="7"/>
      <c r="AJ7639" s="7"/>
      <c r="AK7639" s="7"/>
      <c r="AL7639" s="7"/>
      <c r="AR7639" s="7"/>
      <c r="AT7639" s="7"/>
      <c r="AV7639" s="7"/>
      <c r="AW7639" s="7"/>
      <c r="AX7639" s="7"/>
      <c r="AY7639" s="7"/>
      <c r="AZ7639" s="7"/>
      <c r="BA7639" s="7"/>
      <c r="BI7639" s="7"/>
    </row>
    <row r="7640" spans="10:61" x14ac:dyDescent="0.2">
      <c r="J7640" s="7"/>
      <c r="K7640" s="7"/>
      <c r="L7640" s="7"/>
      <c r="M7640" s="7"/>
      <c r="N7640" s="7"/>
      <c r="W7640" s="7"/>
      <c r="X7640" s="7"/>
      <c r="Y7640" s="7"/>
      <c r="Z7640" s="7"/>
      <c r="AA7640" s="7"/>
      <c r="AB7640" s="7"/>
      <c r="AC7640" s="7"/>
      <c r="AD7640" s="7"/>
      <c r="AE7640" s="7"/>
      <c r="AF7640" s="7"/>
      <c r="AG7640" s="7"/>
      <c r="AH7640" s="7"/>
      <c r="AI7640" s="7"/>
      <c r="AJ7640" s="7"/>
      <c r="AK7640" s="7"/>
      <c r="AL7640" s="7"/>
      <c r="AR7640" s="7"/>
      <c r="AT7640" s="7"/>
      <c r="AV7640" s="7"/>
      <c r="AW7640" s="7"/>
      <c r="AX7640" s="7"/>
      <c r="AY7640" s="7"/>
      <c r="AZ7640" s="7"/>
      <c r="BA7640" s="7"/>
      <c r="BI7640" s="7"/>
    </row>
    <row r="7641" spans="10:61" x14ac:dyDescent="0.2">
      <c r="J7641" s="7"/>
      <c r="K7641" s="7"/>
      <c r="L7641" s="7"/>
      <c r="M7641" s="7"/>
      <c r="N7641" s="7"/>
      <c r="W7641" s="7"/>
      <c r="X7641" s="7"/>
      <c r="Y7641" s="7"/>
      <c r="Z7641" s="7"/>
      <c r="AA7641" s="7"/>
      <c r="AB7641" s="7"/>
      <c r="AC7641" s="7"/>
      <c r="AD7641" s="7"/>
      <c r="AE7641" s="7"/>
      <c r="AF7641" s="7"/>
      <c r="AG7641" s="7"/>
      <c r="AH7641" s="7"/>
      <c r="AI7641" s="7"/>
      <c r="AJ7641" s="7"/>
      <c r="AK7641" s="7"/>
      <c r="AL7641" s="7"/>
      <c r="AR7641" s="7"/>
      <c r="AT7641" s="7"/>
      <c r="AV7641" s="7"/>
      <c r="AW7641" s="7"/>
      <c r="AX7641" s="7"/>
      <c r="AY7641" s="7"/>
      <c r="AZ7641" s="7"/>
      <c r="BA7641" s="7"/>
      <c r="BI7641" s="7"/>
    </row>
    <row r="7642" spans="10:61" x14ac:dyDescent="0.2">
      <c r="J7642" s="7"/>
      <c r="K7642" s="7"/>
      <c r="L7642" s="7"/>
      <c r="M7642" s="7"/>
      <c r="N7642" s="7"/>
      <c r="W7642" s="7"/>
      <c r="X7642" s="7"/>
      <c r="Y7642" s="7"/>
      <c r="Z7642" s="7"/>
      <c r="AA7642" s="7"/>
      <c r="AB7642" s="7"/>
      <c r="AC7642" s="7"/>
      <c r="AD7642" s="7"/>
      <c r="AE7642" s="7"/>
      <c r="AF7642" s="7"/>
      <c r="AG7642" s="7"/>
      <c r="AH7642" s="7"/>
      <c r="AI7642" s="7"/>
      <c r="AJ7642" s="7"/>
      <c r="AK7642" s="7"/>
      <c r="AL7642" s="7"/>
      <c r="AR7642" s="7"/>
      <c r="AT7642" s="7"/>
      <c r="AV7642" s="7"/>
      <c r="AW7642" s="7"/>
      <c r="AX7642" s="7"/>
      <c r="AY7642" s="7"/>
      <c r="AZ7642" s="7"/>
      <c r="BA7642" s="7"/>
      <c r="BI7642" s="7"/>
    </row>
    <row r="7643" spans="10:61" x14ac:dyDescent="0.2">
      <c r="J7643" s="7"/>
      <c r="K7643" s="7"/>
      <c r="L7643" s="7"/>
      <c r="M7643" s="7"/>
      <c r="N7643" s="7"/>
      <c r="W7643" s="7"/>
      <c r="X7643" s="7"/>
      <c r="Y7643" s="7"/>
      <c r="Z7643" s="7"/>
      <c r="AA7643" s="7"/>
      <c r="AB7643" s="7"/>
      <c r="AC7643" s="7"/>
      <c r="AD7643" s="7"/>
      <c r="AE7643" s="7"/>
      <c r="AF7643" s="7"/>
      <c r="AG7643" s="7"/>
      <c r="AH7643" s="7"/>
      <c r="AI7643" s="7"/>
      <c r="AJ7643" s="7"/>
      <c r="AK7643" s="7"/>
      <c r="AL7643" s="7"/>
      <c r="AR7643" s="7"/>
      <c r="AT7643" s="7"/>
      <c r="AV7643" s="7"/>
      <c r="AW7643" s="7"/>
      <c r="AX7643" s="7"/>
      <c r="AY7643" s="7"/>
      <c r="AZ7643" s="7"/>
      <c r="BA7643" s="7"/>
      <c r="BI7643" s="7"/>
    </row>
    <row r="7644" spans="10:61" x14ac:dyDescent="0.2">
      <c r="J7644" s="7"/>
      <c r="K7644" s="7"/>
      <c r="L7644" s="7"/>
      <c r="M7644" s="7"/>
      <c r="N7644" s="7"/>
      <c r="W7644" s="7"/>
      <c r="X7644" s="7"/>
      <c r="Y7644" s="7"/>
      <c r="Z7644" s="7"/>
      <c r="AA7644" s="7"/>
      <c r="AB7644" s="7"/>
      <c r="AC7644" s="7"/>
      <c r="AD7644" s="7"/>
      <c r="AE7644" s="7"/>
      <c r="AF7644" s="7"/>
      <c r="AG7644" s="7"/>
      <c r="AH7644" s="7"/>
      <c r="AI7644" s="7"/>
      <c r="AJ7644" s="7"/>
      <c r="AK7644" s="7"/>
      <c r="AL7644" s="7"/>
      <c r="AR7644" s="7"/>
      <c r="AT7644" s="7"/>
      <c r="AV7644" s="7"/>
      <c r="AW7644" s="7"/>
      <c r="AX7644" s="7"/>
      <c r="AY7644" s="7"/>
      <c r="AZ7644" s="7"/>
      <c r="BA7644" s="7"/>
      <c r="BI7644" s="7"/>
    </row>
    <row r="7645" spans="10:61" x14ac:dyDescent="0.2">
      <c r="J7645" s="7"/>
      <c r="K7645" s="7"/>
      <c r="L7645" s="7"/>
      <c r="M7645" s="7"/>
      <c r="N7645" s="7"/>
      <c r="W7645" s="7"/>
      <c r="X7645" s="7"/>
      <c r="Y7645" s="7"/>
      <c r="Z7645" s="7"/>
      <c r="AA7645" s="7"/>
      <c r="AB7645" s="7"/>
      <c r="AC7645" s="7"/>
      <c r="AD7645" s="7"/>
      <c r="AE7645" s="7"/>
      <c r="AF7645" s="7"/>
      <c r="AG7645" s="7"/>
      <c r="AH7645" s="7"/>
      <c r="AI7645" s="7"/>
      <c r="AJ7645" s="7"/>
      <c r="AK7645" s="7"/>
      <c r="AL7645" s="7"/>
      <c r="AR7645" s="7"/>
      <c r="AT7645" s="7"/>
      <c r="AV7645" s="7"/>
      <c r="AW7645" s="7"/>
      <c r="AX7645" s="7"/>
      <c r="AY7645" s="7"/>
      <c r="AZ7645" s="7"/>
      <c r="BA7645" s="7"/>
      <c r="BI7645" s="7"/>
    </row>
    <row r="7646" spans="10:61" x14ac:dyDescent="0.2">
      <c r="J7646" s="7"/>
      <c r="K7646" s="7"/>
      <c r="L7646" s="7"/>
      <c r="M7646" s="7"/>
      <c r="N7646" s="7"/>
      <c r="W7646" s="7"/>
      <c r="X7646" s="7"/>
      <c r="Y7646" s="7"/>
      <c r="Z7646" s="7"/>
      <c r="AA7646" s="7"/>
      <c r="AB7646" s="7"/>
      <c r="AC7646" s="7"/>
      <c r="AD7646" s="7"/>
      <c r="AE7646" s="7"/>
      <c r="AF7646" s="7"/>
      <c r="AG7646" s="7"/>
      <c r="AH7646" s="7"/>
      <c r="AI7646" s="7"/>
      <c r="AJ7646" s="7"/>
      <c r="AK7646" s="7"/>
      <c r="AL7646" s="7"/>
      <c r="AR7646" s="7"/>
      <c r="AT7646" s="7"/>
      <c r="AV7646" s="7"/>
      <c r="AW7646" s="7"/>
      <c r="AX7646" s="7"/>
      <c r="AY7646" s="7"/>
      <c r="AZ7646" s="7"/>
      <c r="BA7646" s="7"/>
      <c r="BI7646" s="7"/>
    </row>
    <row r="7647" spans="10:61" x14ac:dyDescent="0.2">
      <c r="J7647" s="7"/>
      <c r="K7647" s="7"/>
      <c r="L7647" s="7"/>
      <c r="M7647" s="7"/>
      <c r="N7647" s="7"/>
      <c r="W7647" s="7"/>
      <c r="X7647" s="7"/>
      <c r="Y7647" s="7"/>
      <c r="Z7647" s="7"/>
      <c r="AA7647" s="7"/>
      <c r="AB7647" s="7"/>
      <c r="AC7647" s="7"/>
      <c r="AD7647" s="7"/>
      <c r="AE7647" s="7"/>
      <c r="AF7647" s="7"/>
      <c r="AG7647" s="7"/>
      <c r="AH7647" s="7"/>
      <c r="AI7647" s="7"/>
      <c r="AJ7647" s="7"/>
      <c r="AK7647" s="7"/>
      <c r="AL7647" s="7"/>
      <c r="AR7647" s="7"/>
      <c r="AT7647" s="7"/>
      <c r="AV7647" s="7"/>
      <c r="AW7647" s="7"/>
      <c r="AX7647" s="7"/>
      <c r="AY7647" s="7"/>
      <c r="AZ7647" s="7"/>
      <c r="BA7647" s="7"/>
      <c r="BI7647" s="7"/>
    </row>
    <row r="7648" spans="10:61" x14ac:dyDescent="0.2">
      <c r="J7648" s="7"/>
      <c r="K7648" s="7"/>
      <c r="L7648" s="7"/>
      <c r="M7648" s="7"/>
      <c r="N7648" s="7"/>
      <c r="W7648" s="7"/>
      <c r="X7648" s="7"/>
      <c r="Y7648" s="7"/>
      <c r="Z7648" s="7"/>
      <c r="AA7648" s="7"/>
      <c r="AB7648" s="7"/>
      <c r="AC7648" s="7"/>
      <c r="AD7648" s="7"/>
      <c r="AE7648" s="7"/>
      <c r="AF7648" s="7"/>
      <c r="AG7648" s="7"/>
      <c r="AH7648" s="7"/>
      <c r="AI7648" s="7"/>
      <c r="AJ7648" s="7"/>
      <c r="AK7648" s="7"/>
      <c r="AL7648" s="7"/>
      <c r="AR7648" s="7"/>
      <c r="AT7648" s="7"/>
      <c r="AV7648" s="7"/>
      <c r="AW7648" s="7"/>
      <c r="AX7648" s="7"/>
      <c r="AY7648" s="7"/>
      <c r="AZ7648" s="7"/>
      <c r="BA7648" s="7"/>
      <c r="BI7648" s="7"/>
    </row>
    <row r="7649" spans="10:61" x14ac:dyDescent="0.2">
      <c r="J7649" s="7"/>
      <c r="K7649" s="7"/>
      <c r="L7649" s="7"/>
      <c r="M7649" s="7"/>
      <c r="N7649" s="7"/>
      <c r="W7649" s="7"/>
      <c r="X7649" s="7"/>
      <c r="Y7649" s="7"/>
      <c r="Z7649" s="7"/>
      <c r="AA7649" s="7"/>
      <c r="AB7649" s="7"/>
      <c r="AC7649" s="7"/>
      <c r="AD7649" s="7"/>
      <c r="AE7649" s="7"/>
      <c r="AF7649" s="7"/>
      <c r="AG7649" s="7"/>
      <c r="AH7649" s="7"/>
      <c r="AI7649" s="7"/>
      <c r="AJ7649" s="7"/>
      <c r="AK7649" s="7"/>
      <c r="AL7649" s="7"/>
      <c r="AR7649" s="7"/>
      <c r="AT7649" s="7"/>
      <c r="AV7649" s="7"/>
      <c r="AW7649" s="7"/>
      <c r="AX7649" s="7"/>
      <c r="AY7649" s="7"/>
      <c r="AZ7649" s="7"/>
      <c r="BA7649" s="7"/>
      <c r="BI7649" s="7"/>
    </row>
    <row r="7650" spans="10:61" x14ac:dyDescent="0.2">
      <c r="J7650" s="7"/>
      <c r="K7650" s="7"/>
      <c r="L7650" s="7"/>
      <c r="M7650" s="7"/>
      <c r="N7650" s="7"/>
      <c r="W7650" s="7"/>
      <c r="X7650" s="7"/>
      <c r="Y7650" s="7"/>
      <c r="Z7650" s="7"/>
      <c r="AA7650" s="7"/>
      <c r="AB7650" s="7"/>
      <c r="AC7650" s="7"/>
      <c r="AD7650" s="7"/>
      <c r="AE7650" s="7"/>
      <c r="AF7650" s="7"/>
      <c r="AG7650" s="7"/>
      <c r="AH7650" s="7"/>
      <c r="AI7650" s="7"/>
      <c r="AJ7650" s="7"/>
      <c r="AK7650" s="7"/>
      <c r="AL7650" s="7"/>
      <c r="AR7650" s="7"/>
      <c r="AT7650" s="7"/>
      <c r="AV7650" s="7"/>
      <c r="AW7650" s="7"/>
      <c r="AX7650" s="7"/>
      <c r="AY7650" s="7"/>
      <c r="AZ7650" s="7"/>
      <c r="BA7650" s="7"/>
      <c r="BI7650" s="7"/>
    </row>
    <row r="7651" spans="10:61" x14ac:dyDescent="0.2">
      <c r="J7651" s="7"/>
      <c r="K7651" s="7"/>
      <c r="L7651" s="7"/>
      <c r="M7651" s="7"/>
      <c r="N7651" s="7"/>
      <c r="W7651" s="7"/>
      <c r="X7651" s="7"/>
      <c r="Y7651" s="7"/>
      <c r="Z7651" s="7"/>
      <c r="AA7651" s="7"/>
      <c r="AB7651" s="7"/>
      <c r="AC7651" s="7"/>
      <c r="AD7651" s="7"/>
      <c r="AE7651" s="7"/>
      <c r="AF7651" s="7"/>
      <c r="AG7651" s="7"/>
      <c r="AH7651" s="7"/>
      <c r="AI7651" s="7"/>
      <c r="AJ7651" s="7"/>
      <c r="AK7651" s="7"/>
      <c r="AL7651" s="7"/>
      <c r="AR7651" s="7"/>
      <c r="AT7651" s="7"/>
      <c r="AV7651" s="7"/>
      <c r="AW7651" s="7"/>
      <c r="AX7651" s="7"/>
      <c r="AY7651" s="7"/>
      <c r="AZ7651" s="7"/>
      <c r="BA7651" s="7"/>
      <c r="BI7651" s="7"/>
    </row>
    <row r="7652" spans="10:61" x14ac:dyDescent="0.2">
      <c r="J7652" s="7"/>
      <c r="K7652" s="7"/>
      <c r="L7652" s="7"/>
      <c r="M7652" s="7"/>
      <c r="N7652" s="7"/>
      <c r="W7652" s="7"/>
      <c r="X7652" s="7"/>
      <c r="Y7652" s="7"/>
      <c r="Z7652" s="7"/>
      <c r="AA7652" s="7"/>
      <c r="AB7652" s="7"/>
      <c r="AC7652" s="7"/>
      <c r="AD7652" s="7"/>
      <c r="AE7652" s="7"/>
      <c r="AF7652" s="7"/>
      <c r="AG7652" s="7"/>
      <c r="AH7652" s="7"/>
      <c r="AI7652" s="7"/>
      <c r="AJ7652" s="7"/>
      <c r="AK7652" s="7"/>
      <c r="AL7652" s="7"/>
      <c r="AR7652" s="7"/>
      <c r="AT7652" s="7"/>
      <c r="AV7652" s="7"/>
      <c r="AW7652" s="7"/>
      <c r="AX7652" s="7"/>
      <c r="AY7652" s="7"/>
      <c r="AZ7652" s="7"/>
      <c r="BA7652" s="7"/>
      <c r="BI7652" s="7"/>
    </row>
    <row r="7653" spans="10:61" x14ac:dyDescent="0.2">
      <c r="J7653" s="7"/>
      <c r="K7653" s="7"/>
      <c r="L7653" s="7"/>
      <c r="M7653" s="7"/>
      <c r="N7653" s="7"/>
      <c r="W7653" s="7"/>
      <c r="X7653" s="7"/>
      <c r="Y7653" s="7"/>
      <c r="Z7653" s="7"/>
      <c r="AA7653" s="7"/>
      <c r="AB7653" s="7"/>
      <c r="AC7653" s="7"/>
      <c r="AD7653" s="7"/>
      <c r="AE7653" s="7"/>
      <c r="AF7653" s="7"/>
      <c r="AG7653" s="7"/>
      <c r="AH7653" s="7"/>
      <c r="AI7653" s="7"/>
      <c r="AJ7653" s="7"/>
      <c r="AK7653" s="7"/>
      <c r="AL7653" s="7"/>
      <c r="AR7653" s="7"/>
      <c r="AT7653" s="7"/>
      <c r="AV7653" s="7"/>
      <c r="AW7653" s="7"/>
      <c r="AX7653" s="7"/>
      <c r="AY7653" s="7"/>
      <c r="AZ7653" s="7"/>
      <c r="BA7653" s="7"/>
      <c r="BI7653" s="7"/>
    </row>
    <row r="7654" spans="10:61" x14ac:dyDescent="0.2">
      <c r="J7654" s="7"/>
      <c r="K7654" s="7"/>
      <c r="L7654" s="7"/>
      <c r="M7654" s="7"/>
      <c r="N7654" s="7"/>
      <c r="W7654" s="7"/>
      <c r="X7654" s="7"/>
      <c r="Y7654" s="7"/>
      <c r="Z7654" s="7"/>
      <c r="AA7654" s="7"/>
      <c r="AB7654" s="7"/>
      <c r="AC7654" s="7"/>
      <c r="AD7654" s="7"/>
      <c r="AE7654" s="7"/>
      <c r="AF7654" s="7"/>
      <c r="AG7654" s="7"/>
      <c r="AH7654" s="7"/>
      <c r="AI7654" s="7"/>
      <c r="AJ7654" s="7"/>
      <c r="AK7654" s="7"/>
      <c r="AL7654" s="7"/>
      <c r="AR7654" s="7"/>
      <c r="AT7654" s="7"/>
      <c r="AV7654" s="7"/>
      <c r="AW7654" s="7"/>
      <c r="AX7654" s="7"/>
      <c r="AY7654" s="7"/>
      <c r="AZ7654" s="7"/>
      <c r="BA7654" s="7"/>
      <c r="BI7654" s="7"/>
    </row>
    <row r="7655" spans="10:61" x14ac:dyDescent="0.2">
      <c r="J7655" s="7"/>
      <c r="K7655" s="7"/>
      <c r="L7655" s="7"/>
      <c r="M7655" s="7"/>
      <c r="N7655" s="7"/>
      <c r="W7655" s="7"/>
      <c r="X7655" s="7"/>
      <c r="Y7655" s="7"/>
      <c r="Z7655" s="7"/>
      <c r="AA7655" s="7"/>
      <c r="AB7655" s="7"/>
      <c r="AC7655" s="7"/>
      <c r="AD7655" s="7"/>
      <c r="AE7655" s="7"/>
      <c r="AF7655" s="7"/>
      <c r="AG7655" s="7"/>
      <c r="AH7655" s="7"/>
      <c r="AI7655" s="7"/>
      <c r="AJ7655" s="7"/>
      <c r="AK7655" s="7"/>
      <c r="AL7655" s="7"/>
      <c r="AR7655" s="7"/>
      <c r="AT7655" s="7"/>
      <c r="AV7655" s="7"/>
      <c r="AW7655" s="7"/>
      <c r="AX7655" s="7"/>
      <c r="AY7655" s="7"/>
      <c r="AZ7655" s="7"/>
      <c r="BA7655" s="7"/>
      <c r="BI7655" s="7"/>
    </row>
    <row r="7656" spans="10:61" x14ac:dyDescent="0.2">
      <c r="J7656" s="7"/>
      <c r="K7656" s="7"/>
      <c r="L7656" s="7"/>
      <c r="M7656" s="7"/>
      <c r="N7656" s="7"/>
      <c r="W7656" s="7"/>
      <c r="X7656" s="7"/>
      <c r="Y7656" s="7"/>
      <c r="Z7656" s="7"/>
      <c r="AA7656" s="7"/>
      <c r="AB7656" s="7"/>
      <c r="AC7656" s="7"/>
      <c r="AD7656" s="7"/>
      <c r="AE7656" s="7"/>
      <c r="AF7656" s="7"/>
      <c r="AG7656" s="7"/>
      <c r="AH7656" s="7"/>
      <c r="AI7656" s="7"/>
      <c r="AJ7656" s="7"/>
      <c r="AK7656" s="7"/>
      <c r="AL7656" s="7"/>
      <c r="AR7656" s="7"/>
      <c r="AT7656" s="7"/>
      <c r="AV7656" s="7"/>
      <c r="AW7656" s="7"/>
      <c r="AX7656" s="7"/>
      <c r="AY7656" s="7"/>
      <c r="AZ7656" s="7"/>
      <c r="BA7656" s="7"/>
      <c r="BI7656" s="7"/>
    </row>
    <row r="7657" spans="10:61" x14ac:dyDescent="0.2">
      <c r="J7657" s="7"/>
      <c r="K7657" s="7"/>
      <c r="L7657" s="7"/>
      <c r="M7657" s="7"/>
      <c r="N7657" s="7"/>
      <c r="W7657" s="7"/>
      <c r="X7657" s="7"/>
      <c r="Y7657" s="7"/>
      <c r="Z7657" s="7"/>
      <c r="AA7657" s="7"/>
      <c r="AB7657" s="7"/>
      <c r="AC7657" s="7"/>
      <c r="AD7657" s="7"/>
      <c r="AE7657" s="7"/>
      <c r="AF7657" s="7"/>
      <c r="AG7657" s="7"/>
      <c r="AH7657" s="7"/>
      <c r="AI7657" s="7"/>
      <c r="AJ7657" s="7"/>
      <c r="AK7657" s="7"/>
      <c r="AL7657" s="7"/>
      <c r="AR7657" s="7"/>
      <c r="AT7657" s="7"/>
      <c r="AV7657" s="7"/>
      <c r="AW7657" s="7"/>
      <c r="AX7657" s="7"/>
      <c r="AY7657" s="7"/>
      <c r="AZ7657" s="7"/>
      <c r="BA7657" s="7"/>
      <c r="BI7657" s="7"/>
    </row>
    <row r="7658" spans="10:61" x14ac:dyDescent="0.2">
      <c r="J7658" s="7"/>
      <c r="K7658" s="7"/>
      <c r="L7658" s="7"/>
      <c r="M7658" s="7"/>
      <c r="N7658" s="7"/>
      <c r="W7658" s="7"/>
      <c r="X7658" s="7"/>
      <c r="Y7658" s="7"/>
      <c r="Z7658" s="7"/>
      <c r="AA7658" s="7"/>
      <c r="AB7658" s="7"/>
      <c r="AC7658" s="7"/>
      <c r="AD7658" s="7"/>
      <c r="AE7658" s="7"/>
      <c r="AF7658" s="7"/>
      <c r="AG7658" s="7"/>
      <c r="AH7658" s="7"/>
      <c r="AI7658" s="7"/>
      <c r="AJ7658" s="7"/>
      <c r="AK7658" s="7"/>
      <c r="AL7658" s="7"/>
      <c r="AR7658" s="7"/>
      <c r="AT7658" s="7"/>
      <c r="AV7658" s="7"/>
      <c r="AW7658" s="7"/>
      <c r="AX7658" s="7"/>
      <c r="AY7658" s="7"/>
      <c r="AZ7658" s="7"/>
      <c r="BA7658" s="7"/>
      <c r="BI7658" s="7"/>
    </row>
    <row r="7659" spans="10:61" x14ac:dyDescent="0.2">
      <c r="J7659" s="7"/>
      <c r="K7659" s="7"/>
      <c r="L7659" s="7"/>
      <c r="M7659" s="7"/>
      <c r="N7659" s="7"/>
      <c r="W7659" s="7"/>
      <c r="X7659" s="7"/>
      <c r="Y7659" s="7"/>
      <c r="Z7659" s="7"/>
      <c r="AA7659" s="7"/>
      <c r="AB7659" s="7"/>
      <c r="AC7659" s="7"/>
      <c r="AD7659" s="7"/>
      <c r="AE7659" s="7"/>
      <c r="AF7659" s="7"/>
      <c r="AG7659" s="7"/>
      <c r="AH7659" s="7"/>
      <c r="AI7659" s="7"/>
      <c r="AJ7659" s="7"/>
      <c r="AK7659" s="7"/>
      <c r="AL7659" s="7"/>
      <c r="AR7659" s="7"/>
      <c r="AT7659" s="7"/>
      <c r="AV7659" s="7"/>
      <c r="AW7659" s="7"/>
      <c r="AX7659" s="7"/>
      <c r="AY7659" s="7"/>
      <c r="AZ7659" s="7"/>
      <c r="BA7659" s="7"/>
      <c r="BI7659" s="7"/>
    </row>
    <row r="7660" spans="10:61" x14ac:dyDescent="0.2">
      <c r="J7660" s="7"/>
      <c r="K7660" s="7"/>
      <c r="L7660" s="7"/>
      <c r="M7660" s="7"/>
      <c r="N7660" s="7"/>
      <c r="W7660" s="7"/>
      <c r="X7660" s="7"/>
      <c r="Y7660" s="7"/>
      <c r="Z7660" s="7"/>
      <c r="AA7660" s="7"/>
      <c r="AB7660" s="7"/>
      <c r="AC7660" s="7"/>
      <c r="AD7660" s="7"/>
      <c r="AE7660" s="7"/>
      <c r="AF7660" s="7"/>
      <c r="AG7660" s="7"/>
      <c r="AH7660" s="7"/>
      <c r="AI7660" s="7"/>
      <c r="AJ7660" s="7"/>
      <c r="AK7660" s="7"/>
      <c r="AL7660" s="7"/>
      <c r="AR7660" s="7"/>
      <c r="AT7660" s="7"/>
      <c r="AV7660" s="7"/>
      <c r="AW7660" s="7"/>
      <c r="AX7660" s="7"/>
      <c r="AY7660" s="7"/>
      <c r="AZ7660" s="7"/>
      <c r="BA7660" s="7"/>
      <c r="BI7660" s="7"/>
    </row>
    <row r="7661" spans="10:61" x14ac:dyDescent="0.2">
      <c r="J7661" s="7"/>
      <c r="K7661" s="7"/>
      <c r="L7661" s="7"/>
      <c r="M7661" s="7"/>
      <c r="N7661" s="7"/>
      <c r="W7661" s="7"/>
      <c r="X7661" s="7"/>
      <c r="Y7661" s="7"/>
      <c r="Z7661" s="7"/>
      <c r="AA7661" s="7"/>
      <c r="AB7661" s="7"/>
      <c r="AC7661" s="7"/>
      <c r="AD7661" s="7"/>
      <c r="AE7661" s="7"/>
      <c r="AF7661" s="7"/>
      <c r="AG7661" s="7"/>
      <c r="AH7661" s="7"/>
      <c r="AI7661" s="7"/>
      <c r="AJ7661" s="7"/>
      <c r="AK7661" s="7"/>
      <c r="AL7661" s="7"/>
      <c r="AR7661" s="7"/>
      <c r="AT7661" s="7"/>
      <c r="AV7661" s="7"/>
      <c r="AW7661" s="7"/>
      <c r="AX7661" s="7"/>
      <c r="AY7661" s="7"/>
      <c r="AZ7661" s="7"/>
      <c r="BA7661" s="7"/>
      <c r="BI7661" s="7"/>
    </row>
    <row r="7662" spans="10:61" x14ac:dyDescent="0.2">
      <c r="J7662" s="7"/>
      <c r="K7662" s="7"/>
      <c r="L7662" s="7"/>
      <c r="M7662" s="7"/>
      <c r="N7662" s="7"/>
      <c r="W7662" s="7"/>
      <c r="X7662" s="7"/>
      <c r="Y7662" s="7"/>
      <c r="Z7662" s="7"/>
      <c r="AA7662" s="7"/>
      <c r="AB7662" s="7"/>
      <c r="AC7662" s="7"/>
      <c r="AD7662" s="7"/>
      <c r="AE7662" s="7"/>
      <c r="AF7662" s="7"/>
      <c r="AG7662" s="7"/>
      <c r="AH7662" s="7"/>
      <c r="AI7662" s="7"/>
      <c r="AJ7662" s="7"/>
      <c r="AK7662" s="7"/>
      <c r="AL7662" s="7"/>
      <c r="AR7662" s="7"/>
      <c r="AT7662" s="7"/>
      <c r="AV7662" s="7"/>
      <c r="AW7662" s="7"/>
      <c r="AX7662" s="7"/>
      <c r="AY7662" s="7"/>
      <c r="AZ7662" s="7"/>
      <c r="BA7662" s="7"/>
      <c r="BI7662" s="7"/>
    </row>
    <row r="7663" spans="10:61" x14ac:dyDescent="0.2">
      <c r="J7663" s="7"/>
      <c r="K7663" s="7"/>
      <c r="L7663" s="7"/>
      <c r="M7663" s="7"/>
      <c r="N7663" s="7"/>
      <c r="W7663" s="7"/>
      <c r="X7663" s="7"/>
      <c r="Y7663" s="7"/>
      <c r="Z7663" s="7"/>
      <c r="AA7663" s="7"/>
      <c r="AB7663" s="7"/>
      <c r="AC7663" s="7"/>
      <c r="AD7663" s="7"/>
      <c r="AE7663" s="7"/>
      <c r="AF7663" s="7"/>
      <c r="AG7663" s="7"/>
      <c r="AH7663" s="7"/>
      <c r="AI7663" s="7"/>
      <c r="AJ7663" s="7"/>
      <c r="AK7663" s="7"/>
      <c r="AL7663" s="7"/>
      <c r="AR7663" s="7"/>
      <c r="AT7663" s="7"/>
      <c r="AV7663" s="7"/>
      <c r="AW7663" s="7"/>
      <c r="AX7663" s="7"/>
      <c r="AY7663" s="7"/>
      <c r="AZ7663" s="7"/>
      <c r="BA7663" s="7"/>
      <c r="BI7663" s="7"/>
    </row>
    <row r="7664" spans="10:61" x14ac:dyDescent="0.2">
      <c r="J7664" s="7"/>
      <c r="K7664" s="7"/>
      <c r="L7664" s="7"/>
      <c r="M7664" s="7"/>
      <c r="N7664" s="7"/>
      <c r="W7664" s="7"/>
      <c r="X7664" s="7"/>
      <c r="Y7664" s="7"/>
      <c r="Z7664" s="7"/>
      <c r="AA7664" s="7"/>
      <c r="AB7664" s="7"/>
      <c r="AC7664" s="7"/>
      <c r="AD7664" s="7"/>
      <c r="AE7664" s="7"/>
      <c r="AF7664" s="7"/>
      <c r="AG7664" s="7"/>
      <c r="AH7664" s="7"/>
      <c r="AI7664" s="7"/>
      <c r="AJ7664" s="7"/>
      <c r="AK7664" s="7"/>
      <c r="AL7664" s="7"/>
      <c r="AR7664" s="7"/>
      <c r="AT7664" s="7"/>
      <c r="AV7664" s="7"/>
      <c r="AW7664" s="7"/>
      <c r="AX7664" s="7"/>
      <c r="AY7664" s="7"/>
      <c r="AZ7664" s="7"/>
      <c r="BA7664" s="7"/>
      <c r="BI7664" s="7"/>
    </row>
    <row r="7665" spans="10:61" x14ac:dyDescent="0.2">
      <c r="J7665" s="7"/>
      <c r="K7665" s="7"/>
      <c r="L7665" s="7"/>
      <c r="M7665" s="7"/>
      <c r="N7665" s="7"/>
      <c r="W7665" s="7"/>
      <c r="X7665" s="7"/>
      <c r="Y7665" s="7"/>
      <c r="Z7665" s="7"/>
      <c r="AA7665" s="7"/>
      <c r="AB7665" s="7"/>
      <c r="AC7665" s="7"/>
      <c r="AD7665" s="7"/>
      <c r="AE7665" s="7"/>
      <c r="AF7665" s="7"/>
      <c r="AG7665" s="7"/>
      <c r="AH7665" s="7"/>
      <c r="AI7665" s="7"/>
      <c r="AJ7665" s="7"/>
      <c r="AK7665" s="7"/>
      <c r="AL7665" s="7"/>
      <c r="AR7665" s="7"/>
      <c r="AT7665" s="7"/>
      <c r="AV7665" s="7"/>
      <c r="AW7665" s="7"/>
      <c r="AX7665" s="7"/>
      <c r="AY7665" s="7"/>
      <c r="AZ7665" s="7"/>
      <c r="BA7665" s="7"/>
      <c r="BI7665" s="7"/>
    </row>
    <row r="7666" spans="10:61" x14ac:dyDescent="0.2">
      <c r="J7666" s="7"/>
      <c r="K7666" s="7"/>
      <c r="L7666" s="7"/>
      <c r="M7666" s="7"/>
      <c r="N7666" s="7"/>
      <c r="W7666" s="7"/>
      <c r="X7666" s="7"/>
      <c r="Y7666" s="7"/>
      <c r="Z7666" s="7"/>
      <c r="AA7666" s="7"/>
      <c r="AB7666" s="7"/>
      <c r="AC7666" s="7"/>
      <c r="AD7666" s="7"/>
      <c r="AE7666" s="7"/>
      <c r="AF7666" s="7"/>
      <c r="AG7666" s="7"/>
      <c r="AH7666" s="7"/>
      <c r="AI7666" s="7"/>
      <c r="AJ7666" s="7"/>
      <c r="AK7666" s="7"/>
      <c r="AL7666" s="7"/>
      <c r="AR7666" s="7"/>
      <c r="AT7666" s="7"/>
      <c r="AV7666" s="7"/>
      <c r="AW7666" s="7"/>
      <c r="AX7666" s="7"/>
      <c r="AY7666" s="7"/>
      <c r="AZ7666" s="7"/>
      <c r="BA7666" s="7"/>
      <c r="BI7666" s="7"/>
    </row>
    <row r="7667" spans="10:61" x14ac:dyDescent="0.2">
      <c r="J7667" s="7"/>
      <c r="K7667" s="7"/>
      <c r="L7667" s="7"/>
      <c r="M7667" s="7"/>
      <c r="N7667" s="7"/>
      <c r="W7667" s="7"/>
      <c r="X7667" s="7"/>
      <c r="Y7667" s="7"/>
      <c r="Z7667" s="7"/>
      <c r="AA7667" s="7"/>
      <c r="AB7667" s="7"/>
      <c r="AC7667" s="7"/>
      <c r="AD7667" s="7"/>
      <c r="AE7667" s="7"/>
      <c r="AF7667" s="7"/>
      <c r="AG7667" s="7"/>
      <c r="AH7667" s="7"/>
      <c r="AI7667" s="7"/>
      <c r="AJ7667" s="7"/>
      <c r="AK7667" s="7"/>
      <c r="AL7667" s="7"/>
      <c r="AR7667" s="7"/>
      <c r="AT7667" s="7"/>
      <c r="AV7667" s="7"/>
      <c r="AW7667" s="7"/>
      <c r="AX7667" s="7"/>
      <c r="AY7667" s="7"/>
      <c r="AZ7667" s="7"/>
      <c r="BA7667" s="7"/>
      <c r="BI7667" s="7"/>
    </row>
    <row r="7668" spans="10:61" x14ac:dyDescent="0.2">
      <c r="J7668" s="7"/>
      <c r="K7668" s="7"/>
      <c r="L7668" s="7"/>
      <c r="M7668" s="7"/>
      <c r="N7668" s="7"/>
      <c r="W7668" s="7"/>
      <c r="X7668" s="7"/>
      <c r="Y7668" s="7"/>
      <c r="Z7668" s="7"/>
      <c r="AA7668" s="7"/>
      <c r="AB7668" s="7"/>
      <c r="AC7668" s="7"/>
      <c r="AD7668" s="7"/>
      <c r="AE7668" s="7"/>
      <c r="AF7668" s="7"/>
      <c r="AG7668" s="7"/>
      <c r="AH7668" s="7"/>
      <c r="AI7668" s="7"/>
      <c r="AJ7668" s="7"/>
      <c r="AK7668" s="7"/>
      <c r="AL7668" s="7"/>
      <c r="AR7668" s="7"/>
      <c r="AT7668" s="7"/>
      <c r="AV7668" s="7"/>
      <c r="AW7668" s="7"/>
      <c r="AX7668" s="7"/>
      <c r="AY7668" s="7"/>
      <c r="AZ7668" s="7"/>
      <c r="BA7668" s="7"/>
      <c r="BI7668" s="7"/>
    </row>
    <row r="7669" spans="10:61" x14ac:dyDescent="0.2">
      <c r="J7669" s="7"/>
      <c r="K7669" s="7"/>
      <c r="L7669" s="7"/>
      <c r="M7669" s="7"/>
      <c r="N7669" s="7"/>
      <c r="W7669" s="7"/>
      <c r="X7669" s="7"/>
      <c r="Y7669" s="7"/>
      <c r="Z7669" s="7"/>
      <c r="AA7669" s="7"/>
      <c r="AB7669" s="7"/>
      <c r="AC7669" s="7"/>
      <c r="AD7669" s="7"/>
      <c r="AE7669" s="7"/>
      <c r="AF7669" s="7"/>
      <c r="AG7669" s="7"/>
      <c r="AH7669" s="7"/>
      <c r="AI7669" s="7"/>
      <c r="AJ7669" s="7"/>
      <c r="AK7669" s="7"/>
      <c r="AL7669" s="7"/>
      <c r="AR7669" s="7"/>
      <c r="AT7669" s="7"/>
      <c r="AV7669" s="7"/>
      <c r="AW7669" s="7"/>
      <c r="AX7669" s="7"/>
      <c r="AY7669" s="7"/>
      <c r="AZ7669" s="7"/>
      <c r="BA7669" s="7"/>
      <c r="BI7669" s="7"/>
    </row>
    <row r="7670" spans="10:61" x14ac:dyDescent="0.2">
      <c r="J7670" s="7"/>
      <c r="K7670" s="7"/>
      <c r="L7670" s="7"/>
      <c r="M7670" s="7"/>
      <c r="N7670" s="7"/>
      <c r="W7670" s="7"/>
      <c r="X7670" s="7"/>
      <c r="Y7670" s="7"/>
      <c r="Z7670" s="7"/>
      <c r="AA7670" s="7"/>
      <c r="AB7670" s="7"/>
      <c r="AC7670" s="7"/>
      <c r="AD7670" s="7"/>
      <c r="AE7670" s="7"/>
      <c r="AF7670" s="7"/>
      <c r="AG7670" s="7"/>
      <c r="AH7670" s="7"/>
      <c r="AI7670" s="7"/>
      <c r="AJ7670" s="7"/>
      <c r="AK7670" s="7"/>
      <c r="AL7670" s="7"/>
      <c r="AR7670" s="7"/>
      <c r="AT7670" s="7"/>
      <c r="AV7670" s="7"/>
      <c r="AW7670" s="7"/>
      <c r="AX7670" s="7"/>
      <c r="AY7670" s="7"/>
      <c r="AZ7670" s="7"/>
      <c r="BA7670" s="7"/>
      <c r="BI7670" s="7"/>
    </row>
    <row r="7671" spans="10:61" x14ac:dyDescent="0.2">
      <c r="J7671" s="7"/>
      <c r="K7671" s="7"/>
      <c r="L7671" s="7"/>
      <c r="M7671" s="7"/>
      <c r="N7671" s="7"/>
      <c r="W7671" s="7"/>
      <c r="X7671" s="7"/>
      <c r="Y7671" s="7"/>
      <c r="Z7671" s="7"/>
      <c r="AA7671" s="7"/>
      <c r="AB7671" s="7"/>
      <c r="AC7671" s="7"/>
      <c r="AD7671" s="7"/>
      <c r="AE7671" s="7"/>
      <c r="AF7671" s="7"/>
      <c r="AG7671" s="7"/>
      <c r="AH7671" s="7"/>
      <c r="AI7671" s="7"/>
      <c r="AJ7671" s="7"/>
      <c r="AK7671" s="7"/>
      <c r="AL7671" s="7"/>
      <c r="AR7671" s="7"/>
      <c r="AT7671" s="7"/>
      <c r="AV7671" s="7"/>
      <c r="AW7671" s="7"/>
      <c r="AX7671" s="7"/>
      <c r="AY7671" s="7"/>
      <c r="AZ7671" s="7"/>
      <c r="BA7671" s="7"/>
      <c r="BI7671" s="7"/>
    </row>
    <row r="7672" spans="10:61" x14ac:dyDescent="0.2">
      <c r="J7672" s="7"/>
      <c r="K7672" s="7"/>
      <c r="L7672" s="7"/>
      <c r="M7672" s="7"/>
      <c r="N7672" s="7"/>
      <c r="W7672" s="7"/>
      <c r="X7672" s="7"/>
      <c r="Y7672" s="7"/>
      <c r="Z7672" s="7"/>
      <c r="AA7672" s="7"/>
      <c r="AB7672" s="7"/>
      <c r="AC7672" s="7"/>
      <c r="AD7672" s="7"/>
      <c r="AE7672" s="7"/>
      <c r="AF7672" s="7"/>
      <c r="AG7672" s="7"/>
      <c r="AH7672" s="7"/>
      <c r="AI7672" s="7"/>
      <c r="AJ7672" s="7"/>
      <c r="AK7672" s="7"/>
      <c r="AL7672" s="7"/>
      <c r="AR7672" s="7"/>
      <c r="AT7672" s="7"/>
      <c r="AV7672" s="7"/>
      <c r="AW7672" s="7"/>
      <c r="AX7672" s="7"/>
      <c r="AY7672" s="7"/>
      <c r="AZ7672" s="7"/>
      <c r="BA7672" s="7"/>
      <c r="BI7672" s="7"/>
    </row>
    <row r="7673" spans="10:61" x14ac:dyDescent="0.2">
      <c r="J7673" s="7"/>
      <c r="K7673" s="7"/>
      <c r="L7673" s="7"/>
      <c r="M7673" s="7"/>
      <c r="N7673" s="7"/>
      <c r="W7673" s="7"/>
      <c r="X7673" s="7"/>
      <c r="Y7673" s="7"/>
      <c r="Z7673" s="7"/>
      <c r="AA7673" s="7"/>
      <c r="AB7673" s="7"/>
      <c r="AC7673" s="7"/>
      <c r="AD7673" s="7"/>
      <c r="AE7673" s="7"/>
      <c r="AF7673" s="7"/>
      <c r="AG7673" s="7"/>
      <c r="AH7673" s="7"/>
      <c r="AI7673" s="7"/>
      <c r="AJ7673" s="7"/>
      <c r="AK7673" s="7"/>
      <c r="AL7673" s="7"/>
      <c r="AR7673" s="7"/>
      <c r="AT7673" s="7"/>
      <c r="AV7673" s="7"/>
      <c r="AW7673" s="7"/>
      <c r="AX7673" s="7"/>
      <c r="AY7673" s="7"/>
      <c r="AZ7673" s="7"/>
      <c r="BA7673" s="7"/>
      <c r="BI7673" s="7"/>
    </row>
    <row r="7674" spans="10:61" x14ac:dyDescent="0.2">
      <c r="J7674" s="7"/>
      <c r="K7674" s="7"/>
      <c r="L7674" s="7"/>
      <c r="M7674" s="7"/>
      <c r="N7674" s="7"/>
      <c r="W7674" s="7"/>
      <c r="X7674" s="7"/>
      <c r="Y7674" s="7"/>
      <c r="Z7674" s="7"/>
      <c r="AA7674" s="7"/>
      <c r="AB7674" s="7"/>
      <c r="AC7674" s="7"/>
      <c r="AD7674" s="7"/>
      <c r="AE7674" s="7"/>
      <c r="AF7674" s="7"/>
      <c r="AG7674" s="7"/>
      <c r="AH7674" s="7"/>
      <c r="AI7674" s="7"/>
      <c r="AJ7674" s="7"/>
      <c r="AK7674" s="7"/>
      <c r="AL7674" s="7"/>
      <c r="AR7674" s="7"/>
      <c r="AT7674" s="7"/>
      <c r="AV7674" s="7"/>
      <c r="AW7674" s="7"/>
      <c r="AX7674" s="7"/>
      <c r="AY7674" s="7"/>
      <c r="AZ7674" s="7"/>
      <c r="BA7674" s="7"/>
      <c r="BI7674" s="7"/>
    </row>
    <row r="7675" spans="10:61" x14ac:dyDescent="0.2">
      <c r="J7675" s="7"/>
      <c r="K7675" s="7"/>
      <c r="L7675" s="7"/>
      <c r="M7675" s="7"/>
      <c r="N7675" s="7"/>
      <c r="W7675" s="7"/>
      <c r="X7675" s="7"/>
      <c r="Y7675" s="7"/>
      <c r="Z7675" s="7"/>
      <c r="AA7675" s="7"/>
      <c r="AB7675" s="7"/>
      <c r="AC7675" s="7"/>
      <c r="AD7675" s="7"/>
      <c r="AE7675" s="7"/>
      <c r="AF7675" s="7"/>
      <c r="AG7675" s="7"/>
      <c r="AH7675" s="7"/>
      <c r="AI7675" s="7"/>
      <c r="AJ7675" s="7"/>
      <c r="AK7675" s="7"/>
      <c r="AL7675" s="7"/>
      <c r="AR7675" s="7"/>
      <c r="AT7675" s="7"/>
      <c r="AV7675" s="7"/>
      <c r="AW7675" s="7"/>
      <c r="AX7675" s="7"/>
      <c r="AY7675" s="7"/>
      <c r="AZ7675" s="7"/>
      <c r="BA7675" s="7"/>
      <c r="BI7675" s="7"/>
    </row>
    <row r="7676" spans="10:61" x14ac:dyDescent="0.2">
      <c r="J7676" s="7"/>
      <c r="K7676" s="7"/>
      <c r="L7676" s="7"/>
      <c r="M7676" s="7"/>
      <c r="N7676" s="7"/>
      <c r="W7676" s="7"/>
      <c r="X7676" s="7"/>
      <c r="Y7676" s="7"/>
      <c r="Z7676" s="7"/>
      <c r="AA7676" s="7"/>
      <c r="AB7676" s="7"/>
      <c r="AC7676" s="7"/>
      <c r="AD7676" s="7"/>
      <c r="AE7676" s="7"/>
      <c r="AF7676" s="7"/>
      <c r="AG7676" s="7"/>
      <c r="AH7676" s="7"/>
      <c r="AI7676" s="7"/>
      <c r="AJ7676" s="7"/>
      <c r="AK7676" s="7"/>
      <c r="AL7676" s="7"/>
      <c r="AR7676" s="7"/>
      <c r="AT7676" s="7"/>
      <c r="AV7676" s="7"/>
      <c r="AW7676" s="7"/>
      <c r="AX7676" s="7"/>
      <c r="AY7676" s="7"/>
      <c r="AZ7676" s="7"/>
      <c r="BA7676" s="7"/>
      <c r="BI7676" s="7"/>
    </row>
    <row r="7677" spans="10:61" x14ac:dyDescent="0.2">
      <c r="J7677" s="7"/>
      <c r="K7677" s="7"/>
      <c r="L7677" s="7"/>
      <c r="M7677" s="7"/>
      <c r="N7677" s="7"/>
      <c r="W7677" s="7"/>
      <c r="X7677" s="7"/>
      <c r="Y7677" s="7"/>
      <c r="Z7677" s="7"/>
      <c r="AA7677" s="7"/>
      <c r="AB7677" s="7"/>
      <c r="AC7677" s="7"/>
      <c r="AD7677" s="7"/>
      <c r="AE7677" s="7"/>
      <c r="AF7677" s="7"/>
      <c r="AG7677" s="7"/>
      <c r="AH7677" s="7"/>
      <c r="AI7677" s="7"/>
      <c r="AJ7677" s="7"/>
      <c r="AK7677" s="7"/>
      <c r="AL7677" s="7"/>
      <c r="AR7677" s="7"/>
      <c r="AT7677" s="7"/>
      <c r="AV7677" s="7"/>
      <c r="AW7677" s="7"/>
      <c r="AX7677" s="7"/>
      <c r="AY7677" s="7"/>
      <c r="AZ7677" s="7"/>
      <c r="BA7677" s="7"/>
      <c r="BI7677" s="7"/>
    </row>
    <row r="7678" spans="10:61" x14ac:dyDescent="0.2">
      <c r="J7678" s="7"/>
      <c r="K7678" s="7"/>
      <c r="L7678" s="7"/>
      <c r="M7678" s="7"/>
      <c r="N7678" s="7"/>
      <c r="W7678" s="7"/>
      <c r="X7678" s="7"/>
      <c r="Y7678" s="7"/>
      <c r="Z7678" s="7"/>
      <c r="AA7678" s="7"/>
      <c r="AB7678" s="7"/>
      <c r="AC7678" s="7"/>
      <c r="AD7678" s="7"/>
      <c r="AE7678" s="7"/>
      <c r="AF7678" s="7"/>
      <c r="AG7678" s="7"/>
      <c r="AH7678" s="7"/>
      <c r="AI7678" s="7"/>
      <c r="AJ7678" s="7"/>
      <c r="AK7678" s="7"/>
      <c r="AL7678" s="7"/>
      <c r="AR7678" s="7"/>
      <c r="AT7678" s="7"/>
      <c r="AV7678" s="7"/>
      <c r="AW7678" s="7"/>
      <c r="AX7678" s="7"/>
      <c r="AY7678" s="7"/>
      <c r="AZ7678" s="7"/>
      <c r="BA7678" s="7"/>
      <c r="BI7678" s="7"/>
    </row>
    <row r="7679" spans="10:61" x14ac:dyDescent="0.2">
      <c r="J7679" s="7"/>
      <c r="K7679" s="7"/>
      <c r="L7679" s="7"/>
      <c r="M7679" s="7"/>
      <c r="N7679" s="7"/>
      <c r="W7679" s="7"/>
      <c r="X7679" s="7"/>
      <c r="Y7679" s="7"/>
      <c r="Z7679" s="7"/>
      <c r="AA7679" s="7"/>
      <c r="AB7679" s="7"/>
      <c r="AC7679" s="7"/>
      <c r="AD7679" s="7"/>
      <c r="AE7679" s="7"/>
      <c r="AF7679" s="7"/>
      <c r="AG7679" s="7"/>
      <c r="AH7679" s="7"/>
      <c r="AI7679" s="7"/>
      <c r="AJ7679" s="7"/>
      <c r="AK7679" s="7"/>
      <c r="AL7679" s="7"/>
      <c r="AR7679" s="7"/>
      <c r="AT7679" s="7"/>
      <c r="AV7679" s="7"/>
      <c r="AW7679" s="7"/>
      <c r="AX7679" s="7"/>
      <c r="AY7679" s="7"/>
      <c r="AZ7679" s="7"/>
      <c r="BA7679" s="7"/>
      <c r="BI7679" s="7"/>
    </row>
    <row r="7680" spans="10:61" x14ac:dyDescent="0.2">
      <c r="J7680" s="7"/>
      <c r="K7680" s="7"/>
      <c r="L7680" s="7"/>
      <c r="M7680" s="7"/>
      <c r="N7680" s="7"/>
      <c r="W7680" s="7"/>
      <c r="X7680" s="7"/>
      <c r="Y7680" s="7"/>
      <c r="Z7680" s="7"/>
      <c r="AA7680" s="7"/>
      <c r="AB7680" s="7"/>
      <c r="AC7680" s="7"/>
      <c r="AD7680" s="7"/>
      <c r="AE7680" s="7"/>
      <c r="AF7680" s="7"/>
      <c r="AG7680" s="7"/>
      <c r="AH7680" s="7"/>
      <c r="AI7680" s="7"/>
      <c r="AJ7680" s="7"/>
      <c r="AK7680" s="7"/>
      <c r="AL7680" s="7"/>
      <c r="AR7680" s="7"/>
      <c r="AT7680" s="7"/>
      <c r="AV7680" s="7"/>
      <c r="AW7680" s="7"/>
      <c r="AX7680" s="7"/>
      <c r="AY7680" s="7"/>
      <c r="AZ7680" s="7"/>
      <c r="BA7680" s="7"/>
      <c r="BI7680" s="7"/>
    </row>
    <row r="7681" spans="10:61" x14ac:dyDescent="0.2">
      <c r="J7681" s="7"/>
      <c r="K7681" s="7"/>
      <c r="L7681" s="7"/>
      <c r="M7681" s="7"/>
      <c r="N7681" s="7"/>
      <c r="W7681" s="7"/>
      <c r="X7681" s="7"/>
      <c r="Y7681" s="7"/>
      <c r="Z7681" s="7"/>
      <c r="AA7681" s="7"/>
      <c r="AB7681" s="7"/>
      <c r="AC7681" s="7"/>
      <c r="AD7681" s="7"/>
      <c r="AE7681" s="7"/>
      <c r="AF7681" s="7"/>
      <c r="AG7681" s="7"/>
      <c r="AH7681" s="7"/>
      <c r="AI7681" s="7"/>
      <c r="AJ7681" s="7"/>
      <c r="AK7681" s="7"/>
      <c r="AL7681" s="7"/>
      <c r="AR7681" s="7"/>
      <c r="AT7681" s="7"/>
      <c r="AV7681" s="7"/>
      <c r="AW7681" s="7"/>
      <c r="AX7681" s="7"/>
      <c r="AY7681" s="7"/>
      <c r="AZ7681" s="7"/>
      <c r="BA7681" s="7"/>
      <c r="BI7681" s="7"/>
    </row>
    <row r="7682" spans="10:61" x14ac:dyDescent="0.2">
      <c r="J7682" s="7"/>
      <c r="K7682" s="7"/>
      <c r="L7682" s="7"/>
      <c r="M7682" s="7"/>
      <c r="N7682" s="7"/>
      <c r="W7682" s="7"/>
      <c r="X7682" s="7"/>
      <c r="Y7682" s="7"/>
      <c r="Z7682" s="7"/>
      <c r="AA7682" s="7"/>
      <c r="AB7682" s="7"/>
      <c r="AC7682" s="7"/>
      <c r="AD7682" s="7"/>
      <c r="AE7682" s="7"/>
      <c r="AF7682" s="7"/>
      <c r="AG7682" s="7"/>
      <c r="AH7682" s="7"/>
      <c r="AI7682" s="7"/>
      <c r="AJ7682" s="7"/>
      <c r="AK7682" s="7"/>
      <c r="AL7682" s="7"/>
      <c r="AR7682" s="7"/>
      <c r="AT7682" s="7"/>
      <c r="AV7682" s="7"/>
      <c r="AW7682" s="7"/>
      <c r="AX7682" s="7"/>
      <c r="AY7682" s="7"/>
      <c r="AZ7682" s="7"/>
      <c r="BA7682" s="7"/>
      <c r="BI7682" s="7"/>
    </row>
    <row r="7683" spans="10:61" x14ac:dyDescent="0.2">
      <c r="J7683" s="7"/>
      <c r="K7683" s="7"/>
      <c r="L7683" s="7"/>
      <c r="M7683" s="7"/>
      <c r="N7683" s="7"/>
      <c r="W7683" s="7"/>
      <c r="X7683" s="7"/>
      <c r="Y7683" s="7"/>
      <c r="Z7683" s="7"/>
      <c r="AA7683" s="7"/>
      <c r="AB7683" s="7"/>
      <c r="AC7683" s="7"/>
      <c r="AD7683" s="7"/>
      <c r="AE7683" s="7"/>
      <c r="AF7683" s="7"/>
      <c r="AG7683" s="7"/>
      <c r="AH7683" s="7"/>
      <c r="AI7683" s="7"/>
      <c r="AJ7683" s="7"/>
      <c r="AK7683" s="7"/>
      <c r="AL7683" s="7"/>
      <c r="AR7683" s="7"/>
      <c r="AT7683" s="7"/>
      <c r="AV7683" s="7"/>
      <c r="AW7683" s="7"/>
      <c r="AX7683" s="7"/>
      <c r="AY7683" s="7"/>
      <c r="AZ7683" s="7"/>
      <c r="BA7683" s="7"/>
      <c r="BI7683" s="7"/>
    </row>
    <row r="7684" spans="10:61" x14ac:dyDescent="0.2">
      <c r="J7684" s="7"/>
      <c r="K7684" s="7"/>
      <c r="L7684" s="7"/>
      <c r="M7684" s="7"/>
      <c r="N7684" s="7"/>
      <c r="W7684" s="7"/>
      <c r="X7684" s="7"/>
      <c r="Y7684" s="7"/>
      <c r="Z7684" s="7"/>
      <c r="AA7684" s="7"/>
      <c r="AB7684" s="7"/>
      <c r="AC7684" s="7"/>
      <c r="AD7684" s="7"/>
      <c r="AE7684" s="7"/>
      <c r="AF7684" s="7"/>
      <c r="AG7684" s="7"/>
      <c r="AH7684" s="7"/>
      <c r="AI7684" s="7"/>
      <c r="AJ7684" s="7"/>
      <c r="AK7684" s="7"/>
      <c r="AL7684" s="7"/>
      <c r="AR7684" s="7"/>
      <c r="AT7684" s="7"/>
      <c r="AV7684" s="7"/>
      <c r="AW7684" s="7"/>
      <c r="AX7684" s="7"/>
      <c r="AY7684" s="7"/>
      <c r="AZ7684" s="7"/>
      <c r="BA7684" s="7"/>
      <c r="BI7684" s="7"/>
    </row>
    <row r="7685" spans="10:61" x14ac:dyDescent="0.2">
      <c r="J7685" s="7"/>
      <c r="K7685" s="7"/>
      <c r="L7685" s="7"/>
      <c r="M7685" s="7"/>
      <c r="N7685" s="7"/>
      <c r="W7685" s="7"/>
      <c r="X7685" s="7"/>
      <c r="Y7685" s="7"/>
      <c r="Z7685" s="7"/>
      <c r="AA7685" s="7"/>
      <c r="AB7685" s="7"/>
      <c r="AC7685" s="7"/>
      <c r="AD7685" s="7"/>
      <c r="AE7685" s="7"/>
      <c r="AF7685" s="7"/>
      <c r="AG7685" s="7"/>
      <c r="AH7685" s="7"/>
      <c r="AI7685" s="7"/>
      <c r="AJ7685" s="7"/>
      <c r="AK7685" s="7"/>
      <c r="AL7685" s="7"/>
      <c r="AR7685" s="7"/>
      <c r="AT7685" s="7"/>
      <c r="AV7685" s="7"/>
      <c r="AW7685" s="7"/>
      <c r="AX7685" s="7"/>
      <c r="AY7685" s="7"/>
      <c r="AZ7685" s="7"/>
      <c r="BA7685" s="7"/>
      <c r="BI7685" s="7"/>
    </row>
    <row r="7686" spans="10:61" x14ac:dyDescent="0.2">
      <c r="J7686" s="7"/>
      <c r="K7686" s="7"/>
      <c r="L7686" s="7"/>
      <c r="M7686" s="7"/>
      <c r="N7686" s="7"/>
      <c r="W7686" s="7"/>
      <c r="X7686" s="7"/>
      <c r="Y7686" s="7"/>
      <c r="Z7686" s="7"/>
      <c r="AA7686" s="7"/>
      <c r="AB7686" s="7"/>
      <c r="AC7686" s="7"/>
      <c r="AD7686" s="7"/>
      <c r="AE7686" s="7"/>
      <c r="AF7686" s="7"/>
      <c r="AG7686" s="7"/>
      <c r="AH7686" s="7"/>
      <c r="AI7686" s="7"/>
      <c r="AJ7686" s="7"/>
      <c r="AK7686" s="7"/>
      <c r="AL7686" s="7"/>
      <c r="AR7686" s="7"/>
      <c r="AT7686" s="7"/>
      <c r="AV7686" s="7"/>
      <c r="AW7686" s="7"/>
      <c r="AX7686" s="7"/>
      <c r="AY7686" s="7"/>
      <c r="AZ7686" s="7"/>
      <c r="BA7686" s="7"/>
      <c r="BI7686" s="7"/>
    </row>
    <row r="7687" spans="10:61" x14ac:dyDescent="0.2">
      <c r="J7687" s="7"/>
      <c r="K7687" s="7"/>
      <c r="L7687" s="7"/>
      <c r="M7687" s="7"/>
      <c r="N7687" s="7"/>
      <c r="W7687" s="7"/>
      <c r="X7687" s="7"/>
      <c r="Y7687" s="7"/>
      <c r="Z7687" s="7"/>
      <c r="AA7687" s="7"/>
      <c r="AB7687" s="7"/>
      <c r="AC7687" s="7"/>
      <c r="AD7687" s="7"/>
      <c r="AE7687" s="7"/>
      <c r="AF7687" s="7"/>
      <c r="AG7687" s="7"/>
      <c r="AH7687" s="7"/>
      <c r="AI7687" s="7"/>
      <c r="AJ7687" s="7"/>
      <c r="AK7687" s="7"/>
      <c r="AL7687" s="7"/>
      <c r="AR7687" s="7"/>
      <c r="AT7687" s="7"/>
      <c r="AV7687" s="7"/>
      <c r="AW7687" s="7"/>
      <c r="AX7687" s="7"/>
      <c r="AY7687" s="7"/>
      <c r="AZ7687" s="7"/>
      <c r="BA7687" s="7"/>
      <c r="BI7687" s="7"/>
    </row>
    <row r="7688" spans="10:61" x14ac:dyDescent="0.2">
      <c r="J7688" s="7"/>
      <c r="K7688" s="7"/>
      <c r="L7688" s="7"/>
      <c r="M7688" s="7"/>
      <c r="N7688" s="7"/>
      <c r="W7688" s="7"/>
      <c r="X7688" s="7"/>
      <c r="Y7688" s="7"/>
      <c r="Z7688" s="7"/>
      <c r="AA7688" s="7"/>
      <c r="AB7688" s="7"/>
      <c r="AC7688" s="7"/>
      <c r="AD7688" s="7"/>
      <c r="AE7688" s="7"/>
      <c r="AF7688" s="7"/>
      <c r="AG7688" s="7"/>
      <c r="AH7688" s="7"/>
      <c r="AI7688" s="7"/>
      <c r="AJ7688" s="7"/>
      <c r="AK7688" s="7"/>
      <c r="AL7688" s="7"/>
      <c r="AR7688" s="7"/>
      <c r="AT7688" s="7"/>
      <c r="AV7688" s="7"/>
      <c r="AW7688" s="7"/>
      <c r="AX7688" s="7"/>
      <c r="AY7688" s="7"/>
      <c r="AZ7688" s="7"/>
      <c r="BA7688" s="7"/>
      <c r="BI7688" s="7"/>
    </row>
    <row r="7689" spans="10:61" x14ac:dyDescent="0.2">
      <c r="J7689" s="7"/>
      <c r="K7689" s="7"/>
      <c r="L7689" s="7"/>
      <c r="M7689" s="7"/>
      <c r="N7689" s="7"/>
      <c r="W7689" s="7"/>
      <c r="X7689" s="7"/>
      <c r="Y7689" s="7"/>
      <c r="Z7689" s="7"/>
      <c r="AA7689" s="7"/>
      <c r="AB7689" s="7"/>
      <c r="AC7689" s="7"/>
      <c r="AD7689" s="7"/>
      <c r="AE7689" s="7"/>
      <c r="AF7689" s="7"/>
      <c r="AG7689" s="7"/>
      <c r="AH7689" s="7"/>
      <c r="AI7689" s="7"/>
      <c r="AJ7689" s="7"/>
      <c r="AK7689" s="7"/>
      <c r="AL7689" s="7"/>
      <c r="AR7689" s="7"/>
      <c r="AT7689" s="7"/>
      <c r="AV7689" s="7"/>
      <c r="AW7689" s="7"/>
      <c r="AX7689" s="7"/>
      <c r="AY7689" s="7"/>
      <c r="AZ7689" s="7"/>
      <c r="BA7689" s="7"/>
      <c r="BI7689" s="7"/>
    </row>
    <row r="7690" spans="10:61" x14ac:dyDescent="0.2">
      <c r="J7690" s="7"/>
      <c r="K7690" s="7"/>
      <c r="L7690" s="7"/>
      <c r="M7690" s="7"/>
      <c r="N7690" s="7"/>
      <c r="W7690" s="7"/>
      <c r="X7690" s="7"/>
      <c r="Y7690" s="7"/>
      <c r="Z7690" s="7"/>
      <c r="AA7690" s="7"/>
      <c r="AB7690" s="7"/>
      <c r="AC7690" s="7"/>
      <c r="AD7690" s="7"/>
      <c r="AE7690" s="7"/>
      <c r="AF7690" s="7"/>
      <c r="AG7690" s="7"/>
      <c r="AH7690" s="7"/>
      <c r="AI7690" s="7"/>
      <c r="AJ7690" s="7"/>
      <c r="AK7690" s="7"/>
      <c r="AL7690" s="7"/>
      <c r="AR7690" s="7"/>
      <c r="AT7690" s="7"/>
      <c r="AV7690" s="7"/>
      <c r="AW7690" s="7"/>
      <c r="AX7690" s="7"/>
      <c r="AY7690" s="7"/>
      <c r="AZ7690" s="7"/>
      <c r="BA7690" s="7"/>
      <c r="BI7690" s="7"/>
    </row>
    <row r="7691" spans="10:61" x14ac:dyDescent="0.2">
      <c r="J7691" s="7"/>
      <c r="K7691" s="7"/>
      <c r="L7691" s="7"/>
      <c r="M7691" s="7"/>
      <c r="N7691" s="7"/>
      <c r="W7691" s="7"/>
      <c r="X7691" s="7"/>
      <c r="Y7691" s="7"/>
      <c r="Z7691" s="7"/>
      <c r="AA7691" s="7"/>
      <c r="AB7691" s="7"/>
      <c r="AC7691" s="7"/>
      <c r="AD7691" s="7"/>
      <c r="AE7691" s="7"/>
      <c r="AF7691" s="7"/>
      <c r="AG7691" s="7"/>
      <c r="AH7691" s="7"/>
      <c r="AI7691" s="7"/>
      <c r="AJ7691" s="7"/>
      <c r="AK7691" s="7"/>
      <c r="AL7691" s="7"/>
      <c r="AR7691" s="7"/>
      <c r="AT7691" s="7"/>
      <c r="AV7691" s="7"/>
      <c r="AW7691" s="7"/>
      <c r="AX7691" s="7"/>
      <c r="AY7691" s="7"/>
      <c r="AZ7691" s="7"/>
      <c r="BA7691" s="7"/>
      <c r="BI7691" s="7"/>
    </row>
    <row r="7692" spans="10:61" x14ac:dyDescent="0.2">
      <c r="J7692" s="7"/>
      <c r="K7692" s="7"/>
      <c r="L7692" s="7"/>
      <c r="M7692" s="7"/>
      <c r="N7692" s="7"/>
      <c r="W7692" s="7"/>
      <c r="X7692" s="7"/>
      <c r="Y7692" s="7"/>
      <c r="Z7692" s="7"/>
      <c r="AA7692" s="7"/>
      <c r="AB7692" s="7"/>
      <c r="AC7692" s="7"/>
      <c r="AD7692" s="7"/>
      <c r="AE7692" s="7"/>
      <c r="AF7692" s="7"/>
      <c r="AG7692" s="7"/>
      <c r="AH7692" s="7"/>
      <c r="AI7692" s="7"/>
      <c r="AJ7692" s="7"/>
      <c r="AK7692" s="7"/>
      <c r="AL7692" s="7"/>
      <c r="AR7692" s="7"/>
      <c r="AT7692" s="7"/>
      <c r="AV7692" s="7"/>
      <c r="AW7692" s="7"/>
      <c r="AX7692" s="7"/>
      <c r="AY7692" s="7"/>
      <c r="AZ7692" s="7"/>
      <c r="BA7692" s="7"/>
      <c r="BI7692" s="7"/>
    </row>
    <row r="7693" spans="10:61" x14ac:dyDescent="0.2">
      <c r="J7693" s="7"/>
      <c r="K7693" s="7"/>
      <c r="L7693" s="7"/>
      <c r="M7693" s="7"/>
      <c r="N7693" s="7"/>
      <c r="W7693" s="7"/>
      <c r="X7693" s="7"/>
      <c r="Y7693" s="7"/>
      <c r="Z7693" s="7"/>
      <c r="AA7693" s="7"/>
      <c r="AB7693" s="7"/>
      <c r="AC7693" s="7"/>
      <c r="AD7693" s="7"/>
      <c r="AE7693" s="7"/>
      <c r="AF7693" s="7"/>
      <c r="AG7693" s="7"/>
      <c r="AH7693" s="7"/>
      <c r="AI7693" s="7"/>
      <c r="AJ7693" s="7"/>
      <c r="AK7693" s="7"/>
      <c r="AL7693" s="7"/>
      <c r="AR7693" s="7"/>
      <c r="AT7693" s="7"/>
      <c r="AV7693" s="7"/>
      <c r="AW7693" s="7"/>
      <c r="AX7693" s="7"/>
      <c r="AY7693" s="7"/>
      <c r="AZ7693" s="7"/>
      <c r="BA7693" s="7"/>
      <c r="BI7693" s="7"/>
    </row>
    <row r="7694" spans="10:61" x14ac:dyDescent="0.2">
      <c r="J7694" s="7"/>
      <c r="K7694" s="7"/>
      <c r="L7694" s="7"/>
      <c r="M7694" s="7"/>
      <c r="N7694" s="7"/>
      <c r="W7694" s="7"/>
      <c r="X7694" s="7"/>
      <c r="Y7694" s="7"/>
      <c r="Z7694" s="7"/>
      <c r="AA7694" s="7"/>
      <c r="AB7694" s="7"/>
      <c r="AC7694" s="7"/>
      <c r="AD7694" s="7"/>
      <c r="AE7694" s="7"/>
      <c r="AF7694" s="7"/>
      <c r="AG7694" s="7"/>
      <c r="AH7694" s="7"/>
      <c r="AI7694" s="7"/>
      <c r="AJ7694" s="7"/>
      <c r="AK7694" s="7"/>
      <c r="AL7694" s="7"/>
      <c r="AR7694" s="7"/>
      <c r="AT7694" s="7"/>
      <c r="AV7694" s="7"/>
      <c r="AW7694" s="7"/>
      <c r="AX7694" s="7"/>
      <c r="AY7694" s="7"/>
      <c r="AZ7694" s="7"/>
      <c r="BA7694" s="7"/>
      <c r="BI7694" s="7"/>
    </row>
    <row r="7695" spans="10:61" x14ac:dyDescent="0.2">
      <c r="J7695" s="7"/>
      <c r="K7695" s="7"/>
      <c r="L7695" s="7"/>
      <c r="M7695" s="7"/>
      <c r="N7695" s="7"/>
      <c r="W7695" s="7"/>
      <c r="X7695" s="7"/>
      <c r="Y7695" s="7"/>
      <c r="Z7695" s="7"/>
      <c r="AA7695" s="7"/>
      <c r="AB7695" s="7"/>
      <c r="AC7695" s="7"/>
      <c r="AD7695" s="7"/>
      <c r="AE7695" s="7"/>
      <c r="AF7695" s="7"/>
      <c r="AG7695" s="7"/>
      <c r="AH7695" s="7"/>
      <c r="AI7695" s="7"/>
      <c r="AJ7695" s="7"/>
      <c r="AK7695" s="7"/>
      <c r="AL7695" s="7"/>
      <c r="AR7695" s="7"/>
      <c r="AT7695" s="7"/>
      <c r="AV7695" s="7"/>
      <c r="AW7695" s="7"/>
      <c r="AX7695" s="7"/>
      <c r="AY7695" s="7"/>
      <c r="AZ7695" s="7"/>
      <c r="BA7695" s="7"/>
      <c r="BI7695" s="7"/>
    </row>
    <row r="7696" spans="10:61" x14ac:dyDescent="0.2">
      <c r="J7696" s="7"/>
      <c r="K7696" s="7"/>
      <c r="L7696" s="7"/>
      <c r="M7696" s="7"/>
      <c r="N7696" s="7"/>
      <c r="W7696" s="7"/>
      <c r="X7696" s="7"/>
      <c r="Y7696" s="7"/>
      <c r="Z7696" s="7"/>
      <c r="AA7696" s="7"/>
      <c r="AB7696" s="7"/>
      <c r="AC7696" s="7"/>
      <c r="AD7696" s="7"/>
      <c r="AE7696" s="7"/>
      <c r="AF7696" s="7"/>
      <c r="AG7696" s="7"/>
      <c r="AH7696" s="7"/>
      <c r="AI7696" s="7"/>
      <c r="AJ7696" s="7"/>
      <c r="AK7696" s="7"/>
      <c r="AL7696" s="7"/>
      <c r="AR7696" s="7"/>
      <c r="AT7696" s="7"/>
      <c r="AV7696" s="7"/>
      <c r="AW7696" s="7"/>
      <c r="AX7696" s="7"/>
      <c r="AY7696" s="7"/>
      <c r="AZ7696" s="7"/>
      <c r="BA7696" s="7"/>
      <c r="BI7696" s="7"/>
    </row>
    <row r="7697" spans="10:61" x14ac:dyDescent="0.2">
      <c r="J7697" s="7"/>
      <c r="K7697" s="7"/>
      <c r="L7697" s="7"/>
      <c r="M7697" s="7"/>
      <c r="N7697" s="7"/>
      <c r="W7697" s="7"/>
      <c r="X7697" s="7"/>
      <c r="Y7697" s="7"/>
      <c r="Z7697" s="7"/>
      <c r="AA7697" s="7"/>
      <c r="AB7697" s="7"/>
      <c r="AC7697" s="7"/>
      <c r="AD7697" s="7"/>
      <c r="AE7697" s="7"/>
      <c r="AF7697" s="7"/>
      <c r="AG7697" s="7"/>
      <c r="AH7697" s="7"/>
      <c r="AI7697" s="7"/>
      <c r="AJ7697" s="7"/>
      <c r="AK7697" s="7"/>
      <c r="AL7697" s="7"/>
      <c r="AR7697" s="7"/>
      <c r="AT7697" s="7"/>
      <c r="AV7697" s="7"/>
      <c r="AW7697" s="7"/>
      <c r="AX7697" s="7"/>
      <c r="AY7697" s="7"/>
      <c r="AZ7697" s="7"/>
      <c r="BA7697" s="7"/>
      <c r="BI7697" s="7"/>
    </row>
    <row r="7698" spans="10:61" x14ac:dyDescent="0.2">
      <c r="J7698" s="7"/>
      <c r="K7698" s="7"/>
      <c r="L7698" s="7"/>
      <c r="M7698" s="7"/>
      <c r="N7698" s="7"/>
      <c r="W7698" s="7"/>
      <c r="X7698" s="7"/>
      <c r="Y7698" s="7"/>
      <c r="Z7698" s="7"/>
      <c r="AA7698" s="7"/>
      <c r="AB7698" s="7"/>
      <c r="AC7698" s="7"/>
      <c r="AD7698" s="7"/>
      <c r="AE7698" s="7"/>
      <c r="AF7698" s="7"/>
      <c r="AG7698" s="7"/>
      <c r="AH7698" s="7"/>
      <c r="AI7698" s="7"/>
      <c r="AJ7698" s="7"/>
      <c r="AK7698" s="7"/>
      <c r="AL7698" s="7"/>
      <c r="AR7698" s="7"/>
      <c r="AT7698" s="7"/>
      <c r="AV7698" s="7"/>
      <c r="AW7698" s="7"/>
      <c r="AX7698" s="7"/>
      <c r="AY7698" s="7"/>
      <c r="AZ7698" s="7"/>
      <c r="BA7698" s="7"/>
      <c r="BI7698" s="7"/>
    </row>
    <row r="7699" spans="10:61" x14ac:dyDescent="0.2">
      <c r="J7699" s="7"/>
      <c r="K7699" s="7"/>
      <c r="L7699" s="7"/>
      <c r="M7699" s="7"/>
      <c r="N7699" s="7"/>
      <c r="W7699" s="7"/>
      <c r="X7699" s="7"/>
      <c r="Y7699" s="7"/>
      <c r="Z7699" s="7"/>
      <c r="AA7699" s="7"/>
      <c r="AB7699" s="7"/>
      <c r="AC7699" s="7"/>
      <c r="AD7699" s="7"/>
      <c r="AE7699" s="7"/>
      <c r="AF7699" s="7"/>
      <c r="AG7699" s="7"/>
      <c r="AH7699" s="7"/>
      <c r="AI7699" s="7"/>
      <c r="AJ7699" s="7"/>
      <c r="AK7699" s="7"/>
      <c r="AL7699" s="7"/>
      <c r="AR7699" s="7"/>
      <c r="AT7699" s="7"/>
      <c r="AV7699" s="7"/>
      <c r="AW7699" s="7"/>
      <c r="AX7699" s="7"/>
      <c r="AY7699" s="7"/>
      <c r="AZ7699" s="7"/>
      <c r="BA7699" s="7"/>
      <c r="BI7699" s="7"/>
    </row>
    <row r="7700" spans="10:61" x14ac:dyDescent="0.2">
      <c r="J7700" s="7"/>
      <c r="K7700" s="7"/>
      <c r="L7700" s="7"/>
      <c r="M7700" s="7"/>
      <c r="N7700" s="7"/>
      <c r="W7700" s="7"/>
      <c r="X7700" s="7"/>
      <c r="Y7700" s="7"/>
      <c r="Z7700" s="7"/>
      <c r="AA7700" s="7"/>
      <c r="AB7700" s="7"/>
      <c r="AC7700" s="7"/>
      <c r="AD7700" s="7"/>
      <c r="AE7700" s="7"/>
      <c r="AF7700" s="7"/>
      <c r="AG7700" s="7"/>
      <c r="AH7700" s="7"/>
      <c r="AI7700" s="7"/>
      <c r="AJ7700" s="7"/>
      <c r="AK7700" s="7"/>
      <c r="AL7700" s="7"/>
      <c r="AR7700" s="7"/>
      <c r="AT7700" s="7"/>
      <c r="AV7700" s="7"/>
      <c r="AW7700" s="7"/>
      <c r="AX7700" s="7"/>
      <c r="AY7700" s="7"/>
      <c r="AZ7700" s="7"/>
      <c r="BA7700" s="7"/>
      <c r="BI7700" s="7"/>
    </row>
    <row r="7701" spans="10:61" x14ac:dyDescent="0.2">
      <c r="J7701" s="7"/>
      <c r="K7701" s="7"/>
      <c r="L7701" s="7"/>
      <c r="M7701" s="7"/>
      <c r="N7701" s="7"/>
      <c r="W7701" s="7"/>
      <c r="X7701" s="7"/>
      <c r="Y7701" s="7"/>
      <c r="Z7701" s="7"/>
      <c r="AA7701" s="7"/>
      <c r="AB7701" s="7"/>
      <c r="AC7701" s="7"/>
      <c r="AD7701" s="7"/>
      <c r="AE7701" s="7"/>
      <c r="AF7701" s="7"/>
      <c r="AG7701" s="7"/>
      <c r="AH7701" s="7"/>
      <c r="AI7701" s="7"/>
      <c r="AJ7701" s="7"/>
      <c r="AK7701" s="7"/>
      <c r="AL7701" s="7"/>
      <c r="AR7701" s="7"/>
      <c r="AT7701" s="7"/>
      <c r="AV7701" s="7"/>
      <c r="AW7701" s="7"/>
      <c r="AX7701" s="7"/>
      <c r="AY7701" s="7"/>
      <c r="AZ7701" s="7"/>
      <c r="BA7701" s="7"/>
      <c r="BI7701" s="7"/>
    </row>
    <row r="7702" spans="10:61" x14ac:dyDescent="0.2">
      <c r="J7702" s="7"/>
      <c r="K7702" s="7"/>
      <c r="L7702" s="7"/>
      <c r="M7702" s="7"/>
      <c r="N7702" s="7"/>
      <c r="W7702" s="7"/>
      <c r="X7702" s="7"/>
      <c r="Y7702" s="7"/>
      <c r="Z7702" s="7"/>
      <c r="AA7702" s="7"/>
      <c r="AB7702" s="7"/>
      <c r="AC7702" s="7"/>
      <c r="AD7702" s="7"/>
      <c r="AE7702" s="7"/>
      <c r="AF7702" s="7"/>
      <c r="AG7702" s="7"/>
      <c r="AH7702" s="7"/>
      <c r="AI7702" s="7"/>
      <c r="AJ7702" s="7"/>
      <c r="AK7702" s="7"/>
      <c r="AL7702" s="7"/>
      <c r="AR7702" s="7"/>
      <c r="AT7702" s="7"/>
      <c r="AV7702" s="7"/>
      <c r="AW7702" s="7"/>
      <c r="AX7702" s="7"/>
      <c r="AY7702" s="7"/>
      <c r="AZ7702" s="7"/>
      <c r="BA7702" s="7"/>
      <c r="BI7702" s="7"/>
    </row>
    <row r="7703" spans="10:61" x14ac:dyDescent="0.2">
      <c r="J7703" s="7"/>
      <c r="K7703" s="7"/>
      <c r="L7703" s="7"/>
      <c r="M7703" s="7"/>
      <c r="N7703" s="7"/>
      <c r="W7703" s="7"/>
      <c r="X7703" s="7"/>
      <c r="Y7703" s="7"/>
      <c r="Z7703" s="7"/>
      <c r="AA7703" s="7"/>
      <c r="AB7703" s="7"/>
      <c r="AC7703" s="7"/>
      <c r="AD7703" s="7"/>
      <c r="AE7703" s="7"/>
      <c r="AF7703" s="7"/>
      <c r="AG7703" s="7"/>
      <c r="AH7703" s="7"/>
      <c r="AI7703" s="7"/>
      <c r="AJ7703" s="7"/>
      <c r="AK7703" s="7"/>
      <c r="AL7703" s="7"/>
      <c r="AR7703" s="7"/>
      <c r="AT7703" s="7"/>
      <c r="AV7703" s="7"/>
      <c r="AW7703" s="7"/>
      <c r="AX7703" s="7"/>
      <c r="AY7703" s="7"/>
      <c r="AZ7703" s="7"/>
      <c r="BA7703" s="7"/>
      <c r="BI7703" s="7"/>
    </row>
    <row r="7704" spans="10:61" x14ac:dyDescent="0.2">
      <c r="J7704" s="7"/>
      <c r="K7704" s="7"/>
      <c r="L7704" s="7"/>
      <c r="M7704" s="7"/>
      <c r="N7704" s="7"/>
      <c r="W7704" s="7"/>
      <c r="X7704" s="7"/>
      <c r="Y7704" s="7"/>
      <c r="Z7704" s="7"/>
      <c r="AA7704" s="7"/>
      <c r="AB7704" s="7"/>
      <c r="AC7704" s="7"/>
      <c r="AD7704" s="7"/>
      <c r="AE7704" s="7"/>
      <c r="AF7704" s="7"/>
      <c r="AG7704" s="7"/>
      <c r="AH7704" s="7"/>
      <c r="AI7704" s="7"/>
      <c r="AJ7704" s="7"/>
      <c r="AK7704" s="7"/>
      <c r="AL7704" s="7"/>
      <c r="AR7704" s="7"/>
      <c r="AT7704" s="7"/>
      <c r="AV7704" s="7"/>
      <c r="AW7704" s="7"/>
      <c r="AX7704" s="7"/>
      <c r="AY7704" s="7"/>
      <c r="AZ7704" s="7"/>
      <c r="BA7704" s="7"/>
      <c r="BI7704" s="7"/>
    </row>
    <row r="7705" spans="10:61" x14ac:dyDescent="0.2">
      <c r="J7705" s="7"/>
      <c r="K7705" s="7"/>
      <c r="L7705" s="7"/>
      <c r="M7705" s="7"/>
      <c r="N7705" s="7"/>
      <c r="W7705" s="7"/>
      <c r="X7705" s="7"/>
      <c r="Y7705" s="7"/>
      <c r="Z7705" s="7"/>
      <c r="AA7705" s="7"/>
      <c r="AB7705" s="7"/>
      <c r="AC7705" s="7"/>
      <c r="AD7705" s="7"/>
      <c r="AE7705" s="7"/>
      <c r="AF7705" s="7"/>
      <c r="AG7705" s="7"/>
      <c r="AH7705" s="7"/>
      <c r="AI7705" s="7"/>
      <c r="AJ7705" s="7"/>
      <c r="AK7705" s="7"/>
      <c r="AL7705" s="7"/>
      <c r="AR7705" s="7"/>
      <c r="AT7705" s="7"/>
      <c r="AV7705" s="7"/>
      <c r="AW7705" s="7"/>
      <c r="AX7705" s="7"/>
      <c r="AY7705" s="7"/>
      <c r="AZ7705" s="7"/>
      <c r="BA7705" s="7"/>
      <c r="BI7705" s="7"/>
    </row>
    <row r="7706" spans="10:61" x14ac:dyDescent="0.2">
      <c r="J7706" s="7"/>
      <c r="K7706" s="7"/>
      <c r="L7706" s="7"/>
      <c r="M7706" s="7"/>
      <c r="N7706" s="7"/>
      <c r="W7706" s="7"/>
      <c r="X7706" s="7"/>
      <c r="Y7706" s="7"/>
      <c r="Z7706" s="7"/>
      <c r="AA7706" s="7"/>
      <c r="AB7706" s="7"/>
      <c r="AC7706" s="7"/>
      <c r="AD7706" s="7"/>
      <c r="AE7706" s="7"/>
      <c r="AF7706" s="7"/>
      <c r="AG7706" s="7"/>
      <c r="AH7706" s="7"/>
      <c r="AI7706" s="7"/>
      <c r="AJ7706" s="7"/>
      <c r="AK7706" s="7"/>
      <c r="AL7706" s="7"/>
      <c r="AR7706" s="7"/>
      <c r="AT7706" s="7"/>
      <c r="AV7706" s="7"/>
      <c r="AW7706" s="7"/>
      <c r="AX7706" s="7"/>
      <c r="AY7706" s="7"/>
      <c r="AZ7706" s="7"/>
      <c r="BA7706" s="7"/>
      <c r="BI7706" s="7"/>
    </row>
    <row r="7707" spans="10:61" x14ac:dyDescent="0.2">
      <c r="J7707" s="7"/>
      <c r="K7707" s="7"/>
      <c r="L7707" s="7"/>
      <c r="M7707" s="7"/>
      <c r="N7707" s="7"/>
      <c r="W7707" s="7"/>
      <c r="X7707" s="7"/>
      <c r="Y7707" s="7"/>
      <c r="Z7707" s="7"/>
      <c r="AA7707" s="7"/>
      <c r="AB7707" s="7"/>
      <c r="AC7707" s="7"/>
      <c r="AD7707" s="7"/>
      <c r="AE7707" s="7"/>
      <c r="AF7707" s="7"/>
      <c r="AG7707" s="7"/>
      <c r="AH7707" s="7"/>
      <c r="AI7707" s="7"/>
      <c r="AJ7707" s="7"/>
      <c r="AK7707" s="7"/>
      <c r="AL7707" s="7"/>
      <c r="AR7707" s="7"/>
      <c r="AT7707" s="7"/>
      <c r="AV7707" s="7"/>
      <c r="AW7707" s="7"/>
      <c r="AX7707" s="7"/>
      <c r="AY7707" s="7"/>
      <c r="AZ7707" s="7"/>
      <c r="BA7707" s="7"/>
      <c r="BI7707" s="7"/>
    </row>
    <row r="7708" spans="10:61" x14ac:dyDescent="0.2">
      <c r="J7708" s="7"/>
      <c r="K7708" s="7"/>
      <c r="L7708" s="7"/>
      <c r="M7708" s="7"/>
      <c r="N7708" s="7"/>
      <c r="W7708" s="7"/>
      <c r="X7708" s="7"/>
      <c r="Y7708" s="7"/>
      <c r="Z7708" s="7"/>
      <c r="AA7708" s="7"/>
      <c r="AB7708" s="7"/>
      <c r="AC7708" s="7"/>
      <c r="AD7708" s="7"/>
      <c r="AE7708" s="7"/>
      <c r="AF7708" s="7"/>
      <c r="AG7708" s="7"/>
      <c r="AH7708" s="7"/>
      <c r="AI7708" s="7"/>
      <c r="AJ7708" s="7"/>
      <c r="AK7708" s="7"/>
      <c r="AL7708" s="7"/>
      <c r="AR7708" s="7"/>
      <c r="AT7708" s="7"/>
      <c r="AV7708" s="7"/>
      <c r="AW7708" s="7"/>
      <c r="AX7708" s="7"/>
      <c r="AY7708" s="7"/>
      <c r="AZ7708" s="7"/>
      <c r="BA7708" s="7"/>
      <c r="BI7708" s="7"/>
    </row>
    <row r="7709" spans="10:61" x14ac:dyDescent="0.2">
      <c r="J7709" s="7"/>
      <c r="K7709" s="7"/>
      <c r="L7709" s="7"/>
      <c r="M7709" s="7"/>
      <c r="N7709" s="7"/>
      <c r="W7709" s="7"/>
      <c r="X7709" s="7"/>
      <c r="Y7709" s="7"/>
      <c r="Z7709" s="7"/>
      <c r="AA7709" s="7"/>
      <c r="AB7709" s="7"/>
      <c r="AC7709" s="7"/>
      <c r="AD7709" s="7"/>
      <c r="AE7709" s="7"/>
      <c r="AF7709" s="7"/>
      <c r="AG7709" s="7"/>
      <c r="AH7709" s="7"/>
      <c r="AI7709" s="7"/>
      <c r="AJ7709" s="7"/>
      <c r="AK7709" s="7"/>
      <c r="AL7709" s="7"/>
      <c r="AR7709" s="7"/>
      <c r="AT7709" s="7"/>
      <c r="AV7709" s="7"/>
      <c r="AW7709" s="7"/>
      <c r="AX7709" s="7"/>
      <c r="AY7709" s="7"/>
      <c r="AZ7709" s="7"/>
      <c r="BA7709" s="7"/>
      <c r="BI7709" s="7"/>
    </row>
    <row r="7710" spans="10:61" x14ac:dyDescent="0.2">
      <c r="J7710" s="7"/>
      <c r="K7710" s="7"/>
      <c r="L7710" s="7"/>
      <c r="M7710" s="7"/>
      <c r="N7710" s="7"/>
      <c r="W7710" s="7"/>
      <c r="X7710" s="7"/>
      <c r="Y7710" s="7"/>
      <c r="Z7710" s="7"/>
      <c r="AA7710" s="7"/>
      <c r="AB7710" s="7"/>
      <c r="AC7710" s="7"/>
      <c r="AD7710" s="7"/>
      <c r="AE7710" s="7"/>
      <c r="AF7710" s="7"/>
      <c r="AG7710" s="7"/>
      <c r="AH7710" s="7"/>
      <c r="AI7710" s="7"/>
      <c r="AJ7710" s="7"/>
      <c r="AK7710" s="7"/>
      <c r="AL7710" s="7"/>
      <c r="AR7710" s="7"/>
      <c r="AT7710" s="7"/>
      <c r="AV7710" s="7"/>
      <c r="AW7710" s="7"/>
      <c r="AX7710" s="7"/>
      <c r="AY7710" s="7"/>
      <c r="AZ7710" s="7"/>
      <c r="BA7710" s="7"/>
      <c r="BI7710" s="7"/>
    </row>
    <row r="7711" spans="10:61" x14ac:dyDescent="0.2">
      <c r="J7711" s="7"/>
      <c r="K7711" s="7"/>
      <c r="L7711" s="7"/>
      <c r="M7711" s="7"/>
      <c r="N7711" s="7"/>
      <c r="W7711" s="7"/>
      <c r="X7711" s="7"/>
      <c r="Y7711" s="7"/>
      <c r="Z7711" s="7"/>
      <c r="AA7711" s="7"/>
      <c r="AB7711" s="7"/>
      <c r="AC7711" s="7"/>
      <c r="AD7711" s="7"/>
      <c r="AE7711" s="7"/>
      <c r="AF7711" s="7"/>
      <c r="AG7711" s="7"/>
      <c r="AH7711" s="7"/>
      <c r="AI7711" s="7"/>
      <c r="AJ7711" s="7"/>
      <c r="AK7711" s="7"/>
      <c r="AL7711" s="7"/>
      <c r="AR7711" s="7"/>
      <c r="AT7711" s="7"/>
      <c r="AV7711" s="7"/>
      <c r="AW7711" s="7"/>
      <c r="AX7711" s="7"/>
      <c r="AY7711" s="7"/>
      <c r="AZ7711" s="7"/>
      <c r="BA7711" s="7"/>
      <c r="BI7711" s="7"/>
    </row>
    <row r="7712" spans="10:61" x14ac:dyDescent="0.2">
      <c r="J7712" s="7"/>
      <c r="K7712" s="7"/>
      <c r="L7712" s="7"/>
      <c r="M7712" s="7"/>
      <c r="N7712" s="7"/>
      <c r="W7712" s="7"/>
      <c r="X7712" s="7"/>
      <c r="Y7712" s="7"/>
      <c r="Z7712" s="7"/>
      <c r="AA7712" s="7"/>
      <c r="AB7712" s="7"/>
      <c r="AC7712" s="7"/>
      <c r="AD7712" s="7"/>
      <c r="AE7712" s="7"/>
      <c r="AF7712" s="7"/>
      <c r="AG7712" s="7"/>
      <c r="AH7712" s="7"/>
      <c r="AI7712" s="7"/>
      <c r="AJ7712" s="7"/>
      <c r="AK7712" s="7"/>
      <c r="AL7712" s="7"/>
      <c r="AR7712" s="7"/>
      <c r="AT7712" s="7"/>
      <c r="AV7712" s="7"/>
      <c r="AW7712" s="7"/>
      <c r="AX7712" s="7"/>
      <c r="AY7712" s="7"/>
      <c r="AZ7712" s="7"/>
      <c r="BA7712" s="7"/>
      <c r="BI7712" s="7"/>
    </row>
    <row r="7713" spans="10:61" x14ac:dyDescent="0.2">
      <c r="J7713" s="7"/>
      <c r="K7713" s="7"/>
      <c r="L7713" s="7"/>
      <c r="M7713" s="7"/>
      <c r="N7713" s="7"/>
      <c r="W7713" s="7"/>
      <c r="X7713" s="7"/>
      <c r="Y7713" s="7"/>
      <c r="Z7713" s="7"/>
      <c r="AA7713" s="7"/>
      <c r="AB7713" s="7"/>
      <c r="AC7713" s="7"/>
      <c r="AD7713" s="7"/>
      <c r="AE7713" s="7"/>
      <c r="AF7713" s="7"/>
      <c r="AG7713" s="7"/>
      <c r="AH7713" s="7"/>
      <c r="AI7713" s="7"/>
      <c r="AJ7713" s="7"/>
      <c r="AK7713" s="7"/>
      <c r="AL7713" s="7"/>
      <c r="AR7713" s="7"/>
      <c r="AT7713" s="7"/>
      <c r="AV7713" s="7"/>
      <c r="AW7713" s="7"/>
      <c r="AX7713" s="7"/>
      <c r="AY7713" s="7"/>
      <c r="AZ7713" s="7"/>
      <c r="BA7713" s="7"/>
      <c r="BI7713" s="7"/>
    </row>
    <row r="7714" spans="10:61" x14ac:dyDescent="0.2">
      <c r="J7714" s="7"/>
      <c r="K7714" s="7"/>
      <c r="L7714" s="7"/>
      <c r="M7714" s="7"/>
      <c r="N7714" s="7"/>
      <c r="W7714" s="7"/>
      <c r="X7714" s="7"/>
      <c r="Y7714" s="7"/>
      <c r="Z7714" s="7"/>
      <c r="AA7714" s="7"/>
      <c r="AB7714" s="7"/>
      <c r="AC7714" s="7"/>
      <c r="AD7714" s="7"/>
      <c r="AE7714" s="7"/>
      <c r="AF7714" s="7"/>
      <c r="AG7714" s="7"/>
      <c r="AH7714" s="7"/>
      <c r="AI7714" s="7"/>
      <c r="AJ7714" s="7"/>
      <c r="AK7714" s="7"/>
      <c r="AL7714" s="7"/>
      <c r="AR7714" s="7"/>
      <c r="AT7714" s="7"/>
      <c r="AV7714" s="7"/>
      <c r="AW7714" s="7"/>
      <c r="AX7714" s="7"/>
      <c r="AY7714" s="7"/>
      <c r="AZ7714" s="7"/>
      <c r="BA7714" s="7"/>
      <c r="BI7714" s="7"/>
    </row>
    <row r="7715" spans="10:61" x14ac:dyDescent="0.2">
      <c r="J7715" s="7"/>
      <c r="K7715" s="7"/>
      <c r="L7715" s="7"/>
      <c r="M7715" s="7"/>
      <c r="N7715" s="7"/>
      <c r="W7715" s="7"/>
      <c r="X7715" s="7"/>
      <c r="Y7715" s="7"/>
      <c r="Z7715" s="7"/>
      <c r="AA7715" s="7"/>
      <c r="AB7715" s="7"/>
      <c r="AC7715" s="7"/>
      <c r="AD7715" s="7"/>
      <c r="AE7715" s="7"/>
      <c r="AF7715" s="7"/>
      <c r="AG7715" s="7"/>
      <c r="AH7715" s="7"/>
      <c r="AI7715" s="7"/>
      <c r="AJ7715" s="7"/>
      <c r="AK7715" s="7"/>
      <c r="AL7715" s="7"/>
      <c r="AR7715" s="7"/>
      <c r="AT7715" s="7"/>
      <c r="AV7715" s="7"/>
      <c r="AW7715" s="7"/>
      <c r="AX7715" s="7"/>
      <c r="AY7715" s="7"/>
      <c r="AZ7715" s="7"/>
      <c r="BA7715" s="7"/>
      <c r="BI7715" s="7"/>
    </row>
    <row r="7716" spans="10:61" x14ac:dyDescent="0.2">
      <c r="J7716" s="7"/>
      <c r="K7716" s="7"/>
      <c r="L7716" s="7"/>
      <c r="M7716" s="7"/>
      <c r="N7716" s="7"/>
      <c r="W7716" s="7"/>
      <c r="X7716" s="7"/>
      <c r="Y7716" s="7"/>
      <c r="Z7716" s="7"/>
      <c r="AA7716" s="7"/>
      <c r="AB7716" s="7"/>
      <c r="AC7716" s="7"/>
      <c r="AD7716" s="7"/>
      <c r="AE7716" s="7"/>
      <c r="AF7716" s="7"/>
      <c r="AG7716" s="7"/>
      <c r="AH7716" s="7"/>
      <c r="AI7716" s="7"/>
      <c r="AJ7716" s="7"/>
      <c r="AK7716" s="7"/>
      <c r="AL7716" s="7"/>
      <c r="AR7716" s="7"/>
      <c r="AT7716" s="7"/>
      <c r="AV7716" s="7"/>
      <c r="AW7716" s="7"/>
      <c r="AX7716" s="7"/>
      <c r="AY7716" s="7"/>
      <c r="AZ7716" s="7"/>
      <c r="BA7716" s="7"/>
      <c r="BI7716" s="7"/>
    </row>
    <row r="7717" spans="10:61" x14ac:dyDescent="0.2">
      <c r="J7717" s="7"/>
      <c r="K7717" s="7"/>
      <c r="L7717" s="7"/>
      <c r="M7717" s="7"/>
      <c r="N7717" s="7"/>
      <c r="W7717" s="7"/>
      <c r="X7717" s="7"/>
      <c r="Y7717" s="7"/>
      <c r="Z7717" s="7"/>
      <c r="AA7717" s="7"/>
      <c r="AB7717" s="7"/>
      <c r="AC7717" s="7"/>
      <c r="AD7717" s="7"/>
      <c r="AE7717" s="7"/>
      <c r="AF7717" s="7"/>
      <c r="AG7717" s="7"/>
      <c r="AH7717" s="7"/>
      <c r="AI7717" s="7"/>
      <c r="AJ7717" s="7"/>
      <c r="AK7717" s="7"/>
      <c r="AL7717" s="7"/>
      <c r="AR7717" s="7"/>
      <c r="AT7717" s="7"/>
      <c r="AV7717" s="7"/>
      <c r="AW7717" s="7"/>
      <c r="AX7717" s="7"/>
      <c r="AY7717" s="7"/>
      <c r="AZ7717" s="7"/>
      <c r="BA7717" s="7"/>
      <c r="BI7717" s="7"/>
    </row>
    <row r="7718" spans="10:61" x14ac:dyDescent="0.2">
      <c r="J7718" s="7"/>
      <c r="K7718" s="7"/>
      <c r="L7718" s="7"/>
      <c r="M7718" s="7"/>
      <c r="N7718" s="7"/>
      <c r="W7718" s="7"/>
      <c r="X7718" s="7"/>
      <c r="Y7718" s="7"/>
      <c r="Z7718" s="7"/>
      <c r="AA7718" s="7"/>
      <c r="AB7718" s="7"/>
      <c r="AC7718" s="7"/>
      <c r="AD7718" s="7"/>
      <c r="AE7718" s="7"/>
      <c r="AF7718" s="7"/>
      <c r="AG7718" s="7"/>
      <c r="AH7718" s="7"/>
      <c r="AI7718" s="7"/>
      <c r="AJ7718" s="7"/>
      <c r="AK7718" s="7"/>
      <c r="AL7718" s="7"/>
      <c r="AR7718" s="7"/>
      <c r="AT7718" s="7"/>
      <c r="AV7718" s="7"/>
      <c r="AW7718" s="7"/>
      <c r="AX7718" s="7"/>
      <c r="AY7718" s="7"/>
      <c r="AZ7718" s="7"/>
      <c r="BA7718" s="7"/>
      <c r="BI7718" s="7"/>
    </row>
    <row r="7719" spans="10:61" x14ac:dyDescent="0.2">
      <c r="J7719" s="7"/>
      <c r="K7719" s="7"/>
      <c r="L7719" s="7"/>
      <c r="M7719" s="7"/>
      <c r="N7719" s="7"/>
      <c r="W7719" s="7"/>
      <c r="X7719" s="7"/>
      <c r="Y7719" s="7"/>
      <c r="Z7719" s="7"/>
      <c r="AA7719" s="7"/>
      <c r="AB7719" s="7"/>
      <c r="AC7719" s="7"/>
      <c r="AD7719" s="7"/>
      <c r="AE7719" s="7"/>
      <c r="AF7719" s="7"/>
      <c r="AG7719" s="7"/>
      <c r="AH7719" s="7"/>
      <c r="AI7719" s="7"/>
      <c r="AJ7719" s="7"/>
      <c r="AK7719" s="7"/>
      <c r="AL7719" s="7"/>
      <c r="AR7719" s="7"/>
      <c r="AT7719" s="7"/>
      <c r="AV7719" s="7"/>
      <c r="AW7719" s="7"/>
      <c r="AX7719" s="7"/>
      <c r="AY7719" s="7"/>
      <c r="AZ7719" s="7"/>
      <c r="BA7719" s="7"/>
      <c r="BI7719" s="7"/>
    </row>
    <row r="7720" spans="10:61" x14ac:dyDescent="0.2">
      <c r="J7720" s="7"/>
      <c r="K7720" s="7"/>
      <c r="L7720" s="7"/>
      <c r="M7720" s="7"/>
      <c r="N7720" s="7"/>
      <c r="W7720" s="7"/>
      <c r="X7720" s="7"/>
      <c r="Y7720" s="7"/>
      <c r="Z7720" s="7"/>
      <c r="AA7720" s="7"/>
      <c r="AB7720" s="7"/>
      <c r="AC7720" s="7"/>
      <c r="AD7720" s="7"/>
      <c r="AE7720" s="7"/>
      <c r="AF7720" s="7"/>
      <c r="AG7720" s="7"/>
      <c r="AH7720" s="7"/>
      <c r="AI7720" s="7"/>
      <c r="AJ7720" s="7"/>
      <c r="AK7720" s="7"/>
      <c r="AL7720" s="7"/>
      <c r="AR7720" s="7"/>
      <c r="AT7720" s="7"/>
      <c r="AV7720" s="7"/>
      <c r="AW7720" s="7"/>
      <c r="AX7720" s="7"/>
      <c r="AY7720" s="7"/>
      <c r="AZ7720" s="7"/>
      <c r="BA7720" s="7"/>
      <c r="BI7720" s="7"/>
    </row>
    <row r="7721" spans="10:61" x14ac:dyDescent="0.2">
      <c r="J7721" s="7"/>
      <c r="K7721" s="7"/>
      <c r="L7721" s="7"/>
      <c r="M7721" s="7"/>
      <c r="N7721" s="7"/>
      <c r="W7721" s="7"/>
      <c r="X7721" s="7"/>
      <c r="Y7721" s="7"/>
      <c r="Z7721" s="7"/>
      <c r="AA7721" s="7"/>
      <c r="AB7721" s="7"/>
      <c r="AC7721" s="7"/>
      <c r="AD7721" s="7"/>
      <c r="AE7721" s="7"/>
      <c r="AF7721" s="7"/>
      <c r="AG7721" s="7"/>
      <c r="AH7721" s="7"/>
      <c r="AI7721" s="7"/>
      <c r="AJ7721" s="7"/>
      <c r="AK7721" s="7"/>
      <c r="AL7721" s="7"/>
      <c r="AR7721" s="7"/>
      <c r="AT7721" s="7"/>
      <c r="AV7721" s="7"/>
      <c r="AW7721" s="7"/>
      <c r="AX7721" s="7"/>
      <c r="AY7721" s="7"/>
      <c r="AZ7721" s="7"/>
      <c r="BA7721" s="7"/>
      <c r="BI7721" s="7"/>
    </row>
    <row r="7722" spans="10:61" x14ac:dyDescent="0.2">
      <c r="J7722" s="7"/>
      <c r="K7722" s="7"/>
      <c r="L7722" s="7"/>
      <c r="M7722" s="7"/>
      <c r="N7722" s="7"/>
      <c r="W7722" s="7"/>
      <c r="X7722" s="7"/>
      <c r="Y7722" s="7"/>
      <c r="Z7722" s="7"/>
      <c r="AA7722" s="7"/>
      <c r="AB7722" s="7"/>
      <c r="AC7722" s="7"/>
      <c r="AD7722" s="7"/>
      <c r="AE7722" s="7"/>
      <c r="AF7722" s="7"/>
      <c r="AG7722" s="7"/>
      <c r="AH7722" s="7"/>
      <c r="AI7722" s="7"/>
      <c r="AJ7722" s="7"/>
      <c r="AK7722" s="7"/>
      <c r="AL7722" s="7"/>
      <c r="AR7722" s="7"/>
      <c r="AT7722" s="7"/>
      <c r="AV7722" s="7"/>
      <c r="AW7722" s="7"/>
      <c r="AX7722" s="7"/>
      <c r="AY7722" s="7"/>
      <c r="AZ7722" s="7"/>
      <c r="BA7722" s="7"/>
      <c r="BI7722" s="7"/>
    </row>
    <row r="7723" spans="10:61" x14ac:dyDescent="0.2">
      <c r="J7723" s="7"/>
      <c r="K7723" s="7"/>
      <c r="L7723" s="7"/>
      <c r="M7723" s="7"/>
      <c r="N7723" s="7"/>
      <c r="W7723" s="7"/>
      <c r="X7723" s="7"/>
      <c r="Y7723" s="7"/>
      <c r="Z7723" s="7"/>
      <c r="AA7723" s="7"/>
      <c r="AB7723" s="7"/>
      <c r="AC7723" s="7"/>
      <c r="AD7723" s="7"/>
      <c r="AE7723" s="7"/>
      <c r="AF7723" s="7"/>
      <c r="AG7723" s="7"/>
      <c r="AH7723" s="7"/>
      <c r="AI7723" s="7"/>
      <c r="AJ7723" s="7"/>
      <c r="AK7723" s="7"/>
      <c r="AL7723" s="7"/>
      <c r="AR7723" s="7"/>
      <c r="AT7723" s="7"/>
      <c r="AV7723" s="7"/>
      <c r="AW7723" s="7"/>
      <c r="AX7723" s="7"/>
      <c r="AY7723" s="7"/>
      <c r="AZ7723" s="7"/>
      <c r="BA7723" s="7"/>
      <c r="BI7723" s="7"/>
    </row>
    <row r="7724" spans="10:61" x14ac:dyDescent="0.2">
      <c r="J7724" s="7"/>
      <c r="K7724" s="7"/>
      <c r="L7724" s="7"/>
      <c r="M7724" s="7"/>
      <c r="N7724" s="7"/>
      <c r="W7724" s="7"/>
      <c r="X7724" s="7"/>
      <c r="Y7724" s="7"/>
      <c r="Z7724" s="7"/>
      <c r="AA7724" s="7"/>
      <c r="AB7724" s="7"/>
      <c r="AC7724" s="7"/>
      <c r="AD7724" s="7"/>
      <c r="AE7724" s="7"/>
      <c r="AF7724" s="7"/>
      <c r="AG7724" s="7"/>
      <c r="AH7724" s="7"/>
      <c r="AI7724" s="7"/>
      <c r="AJ7724" s="7"/>
      <c r="AK7724" s="7"/>
      <c r="AL7724" s="7"/>
      <c r="AR7724" s="7"/>
      <c r="AT7724" s="7"/>
      <c r="AV7724" s="7"/>
      <c r="AW7724" s="7"/>
      <c r="AX7724" s="7"/>
      <c r="AY7724" s="7"/>
      <c r="AZ7724" s="7"/>
      <c r="BA7724" s="7"/>
      <c r="BI7724" s="7"/>
    </row>
    <row r="7725" spans="10:61" x14ac:dyDescent="0.2">
      <c r="J7725" s="7"/>
      <c r="K7725" s="7"/>
      <c r="L7725" s="7"/>
      <c r="M7725" s="7"/>
      <c r="N7725" s="7"/>
      <c r="W7725" s="7"/>
      <c r="X7725" s="7"/>
      <c r="Y7725" s="7"/>
      <c r="Z7725" s="7"/>
      <c r="AA7725" s="7"/>
      <c r="AB7725" s="7"/>
      <c r="AC7725" s="7"/>
      <c r="AD7725" s="7"/>
      <c r="AE7725" s="7"/>
      <c r="AF7725" s="7"/>
      <c r="AG7725" s="7"/>
      <c r="AH7725" s="7"/>
      <c r="AI7725" s="7"/>
      <c r="AJ7725" s="7"/>
      <c r="AK7725" s="7"/>
      <c r="AL7725" s="7"/>
      <c r="AR7725" s="7"/>
      <c r="AT7725" s="7"/>
      <c r="AV7725" s="7"/>
      <c r="AW7725" s="7"/>
      <c r="AX7725" s="7"/>
      <c r="AY7725" s="7"/>
      <c r="AZ7725" s="7"/>
      <c r="BA7725" s="7"/>
      <c r="BI7725" s="7"/>
    </row>
    <row r="7726" spans="10:61" x14ac:dyDescent="0.2">
      <c r="J7726" s="7"/>
      <c r="K7726" s="7"/>
      <c r="L7726" s="7"/>
      <c r="M7726" s="7"/>
      <c r="N7726" s="7"/>
      <c r="W7726" s="7"/>
      <c r="X7726" s="7"/>
      <c r="Y7726" s="7"/>
      <c r="Z7726" s="7"/>
      <c r="AA7726" s="7"/>
      <c r="AB7726" s="7"/>
      <c r="AC7726" s="7"/>
      <c r="AD7726" s="7"/>
      <c r="AE7726" s="7"/>
      <c r="AF7726" s="7"/>
      <c r="AG7726" s="7"/>
      <c r="AH7726" s="7"/>
      <c r="AI7726" s="7"/>
      <c r="AJ7726" s="7"/>
      <c r="AK7726" s="7"/>
      <c r="AL7726" s="7"/>
      <c r="AR7726" s="7"/>
      <c r="AT7726" s="7"/>
      <c r="AV7726" s="7"/>
      <c r="AW7726" s="7"/>
      <c r="AX7726" s="7"/>
      <c r="AY7726" s="7"/>
      <c r="AZ7726" s="7"/>
      <c r="BA7726" s="7"/>
      <c r="BI7726" s="7"/>
    </row>
    <row r="7727" spans="10:61" x14ac:dyDescent="0.2">
      <c r="J7727" s="7"/>
      <c r="K7727" s="7"/>
      <c r="L7727" s="7"/>
      <c r="M7727" s="7"/>
      <c r="N7727" s="7"/>
      <c r="W7727" s="7"/>
      <c r="X7727" s="7"/>
      <c r="Y7727" s="7"/>
      <c r="Z7727" s="7"/>
      <c r="AA7727" s="7"/>
      <c r="AB7727" s="7"/>
      <c r="AC7727" s="7"/>
      <c r="AD7727" s="7"/>
      <c r="AE7727" s="7"/>
      <c r="AF7727" s="7"/>
      <c r="AG7727" s="7"/>
      <c r="AH7727" s="7"/>
      <c r="AI7727" s="7"/>
      <c r="AJ7727" s="7"/>
      <c r="AK7727" s="7"/>
      <c r="AL7727" s="7"/>
      <c r="AR7727" s="7"/>
      <c r="AT7727" s="7"/>
      <c r="AV7727" s="7"/>
      <c r="AW7727" s="7"/>
      <c r="AX7727" s="7"/>
      <c r="AY7727" s="7"/>
      <c r="AZ7727" s="7"/>
      <c r="BA7727" s="7"/>
      <c r="BI7727" s="7"/>
    </row>
    <row r="7728" spans="10:61" x14ac:dyDescent="0.2">
      <c r="J7728" s="7"/>
      <c r="K7728" s="7"/>
      <c r="L7728" s="7"/>
      <c r="M7728" s="7"/>
      <c r="N7728" s="7"/>
      <c r="W7728" s="7"/>
      <c r="X7728" s="7"/>
      <c r="Y7728" s="7"/>
      <c r="Z7728" s="7"/>
      <c r="AA7728" s="7"/>
      <c r="AB7728" s="7"/>
      <c r="AC7728" s="7"/>
      <c r="AD7728" s="7"/>
      <c r="AE7728" s="7"/>
      <c r="AF7728" s="7"/>
      <c r="AG7728" s="7"/>
      <c r="AH7728" s="7"/>
      <c r="AI7728" s="7"/>
      <c r="AJ7728" s="7"/>
      <c r="AK7728" s="7"/>
      <c r="AL7728" s="7"/>
      <c r="AR7728" s="7"/>
      <c r="AT7728" s="7"/>
      <c r="AV7728" s="7"/>
      <c r="AW7728" s="7"/>
      <c r="AX7728" s="7"/>
      <c r="AY7728" s="7"/>
      <c r="AZ7728" s="7"/>
      <c r="BA7728" s="7"/>
      <c r="BI7728" s="7"/>
    </row>
    <row r="7729" spans="10:61" x14ac:dyDescent="0.2">
      <c r="J7729" s="7"/>
      <c r="K7729" s="7"/>
      <c r="L7729" s="7"/>
      <c r="M7729" s="7"/>
      <c r="N7729" s="7"/>
      <c r="W7729" s="7"/>
      <c r="X7729" s="7"/>
      <c r="Y7729" s="7"/>
      <c r="Z7729" s="7"/>
      <c r="AA7729" s="7"/>
      <c r="AB7729" s="7"/>
      <c r="AC7729" s="7"/>
      <c r="AD7729" s="7"/>
      <c r="AE7729" s="7"/>
      <c r="AF7729" s="7"/>
      <c r="AG7729" s="7"/>
      <c r="AH7729" s="7"/>
      <c r="AI7729" s="7"/>
      <c r="AJ7729" s="7"/>
      <c r="AK7729" s="7"/>
      <c r="AL7729" s="7"/>
      <c r="AR7729" s="7"/>
      <c r="AT7729" s="7"/>
      <c r="AV7729" s="7"/>
      <c r="AW7729" s="7"/>
      <c r="AX7729" s="7"/>
      <c r="AY7729" s="7"/>
      <c r="AZ7729" s="7"/>
      <c r="BA7729" s="7"/>
      <c r="BI7729" s="7"/>
    </row>
    <row r="7730" spans="10:61" x14ac:dyDescent="0.2">
      <c r="J7730" s="7"/>
      <c r="K7730" s="7"/>
      <c r="L7730" s="7"/>
      <c r="M7730" s="7"/>
      <c r="N7730" s="7"/>
      <c r="W7730" s="7"/>
      <c r="X7730" s="7"/>
      <c r="Y7730" s="7"/>
      <c r="Z7730" s="7"/>
      <c r="AA7730" s="7"/>
      <c r="AB7730" s="7"/>
      <c r="AC7730" s="7"/>
      <c r="AD7730" s="7"/>
      <c r="AE7730" s="7"/>
      <c r="AF7730" s="7"/>
      <c r="AG7730" s="7"/>
      <c r="AH7730" s="7"/>
      <c r="AI7730" s="7"/>
      <c r="AJ7730" s="7"/>
      <c r="AK7730" s="7"/>
      <c r="AL7730" s="7"/>
      <c r="AR7730" s="7"/>
      <c r="AT7730" s="7"/>
      <c r="AV7730" s="7"/>
      <c r="AW7730" s="7"/>
      <c r="AX7730" s="7"/>
      <c r="AY7730" s="7"/>
      <c r="AZ7730" s="7"/>
      <c r="BA7730" s="7"/>
      <c r="BI7730" s="7"/>
    </row>
    <row r="7731" spans="10:61" x14ac:dyDescent="0.2">
      <c r="J7731" s="7"/>
      <c r="K7731" s="7"/>
      <c r="L7731" s="7"/>
      <c r="M7731" s="7"/>
      <c r="N7731" s="7"/>
      <c r="W7731" s="7"/>
      <c r="X7731" s="7"/>
      <c r="Y7731" s="7"/>
      <c r="Z7731" s="7"/>
      <c r="AA7731" s="7"/>
      <c r="AB7731" s="7"/>
      <c r="AC7731" s="7"/>
      <c r="AD7731" s="7"/>
      <c r="AE7731" s="7"/>
      <c r="AF7731" s="7"/>
      <c r="AG7731" s="7"/>
      <c r="AH7731" s="7"/>
      <c r="AI7731" s="7"/>
      <c r="AJ7731" s="7"/>
      <c r="AK7731" s="7"/>
      <c r="AL7731" s="7"/>
      <c r="AR7731" s="7"/>
      <c r="AT7731" s="7"/>
      <c r="AV7731" s="7"/>
      <c r="AW7731" s="7"/>
      <c r="AX7731" s="7"/>
      <c r="AY7731" s="7"/>
      <c r="AZ7731" s="7"/>
      <c r="BA7731" s="7"/>
      <c r="BI7731" s="7"/>
    </row>
    <row r="7732" spans="10:61" x14ac:dyDescent="0.2">
      <c r="J7732" s="7"/>
      <c r="K7732" s="7"/>
      <c r="L7732" s="7"/>
      <c r="M7732" s="7"/>
      <c r="N7732" s="7"/>
      <c r="W7732" s="7"/>
      <c r="X7732" s="7"/>
      <c r="Y7732" s="7"/>
      <c r="Z7732" s="7"/>
      <c r="AA7732" s="7"/>
      <c r="AB7732" s="7"/>
      <c r="AC7732" s="7"/>
      <c r="AD7732" s="7"/>
      <c r="AE7732" s="7"/>
      <c r="AF7732" s="7"/>
      <c r="AG7732" s="7"/>
      <c r="AH7732" s="7"/>
      <c r="AI7732" s="7"/>
      <c r="AJ7732" s="7"/>
      <c r="AK7732" s="7"/>
      <c r="AL7732" s="7"/>
      <c r="AR7732" s="7"/>
      <c r="AT7732" s="7"/>
      <c r="AV7732" s="7"/>
      <c r="AW7732" s="7"/>
      <c r="AX7732" s="7"/>
      <c r="AY7732" s="7"/>
      <c r="AZ7732" s="7"/>
      <c r="BA7732" s="7"/>
      <c r="BI7732" s="7"/>
    </row>
    <row r="7733" spans="10:61" x14ac:dyDescent="0.2">
      <c r="J7733" s="7"/>
      <c r="K7733" s="7"/>
      <c r="L7733" s="7"/>
      <c r="M7733" s="7"/>
      <c r="N7733" s="7"/>
      <c r="W7733" s="7"/>
      <c r="X7733" s="7"/>
      <c r="Y7733" s="7"/>
      <c r="Z7733" s="7"/>
      <c r="AA7733" s="7"/>
      <c r="AB7733" s="7"/>
      <c r="AC7733" s="7"/>
      <c r="AD7733" s="7"/>
      <c r="AE7733" s="7"/>
      <c r="AF7733" s="7"/>
      <c r="AG7733" s="7"/>
      <c r="AH7733" s="7"/>
      <c r="AI7733" s="7"/>
      <c r="AJ7733" s="7"/>
      <c r="AK7733" s="7"/>
      <c r="AL7733" s="7"/>
      <c r="AR7733" s="7"/>
      <c r="AT7733" s="7"/>
      <c r="AV7733" s="7"/>
      <c r="AW7733" s="7"/>
      <c r="AX7733" s="7"/>
      <c r="AY7733" s="7"/>
      <c r="AZ7733" s="7"/>
      <c r="BA7733" s="7"/>
      <c r="BI7733" s="7"/>
    </row>
    <row r="7734" spans="10:61" x14ac:dyDescent="0.2">
      <c r="J7734" s="7"/>
      <c r="K7734" s="7"/>
      <c r="L7734" s="7"/>
      <c r="M7734" s="7"/>
      <c r="N7734" s="7"/>
      <c r="W7734" s="7"/>
      <c r="X7734" s="7"/>
      <c r="Y7734" s="7"/>
      <c r="Z7734" s="7"/>
      <c r="AA7734" s="7"/>
      <c r="AB7734" s="7"/>
      <c r="AC7734" s="7"/>
      <c r="AD7734" s="7"/>
      <c r="AE7734" s="7"/>
      <c r="AF7734" s="7"/>
      <c r="AG7734" s="7"/>
      <c r="AH7734" s="7"/>
      <c r="AI7734" s="7"/>
      <c r="AJ7734" s="7"/>
      <c r="AK7734" s="7"/>
      <c r="AL7734" s="7"/>
      <c r="AR7734" s="7"/>
      <c r="AT7734" s="7"/>
      <c r="AV7734" s="7"/>
      <c r="AW7734" s="7"/>
      <c r="AX7734" s="7"/>
      <c r="AY7734" s="7"/>
      <c r="AZ7734" s="7"/>
      <c r="BA7734" s="7"/>
      <c r="BI7734" s="7"/>
    </row>
    <row r="7735" spans="10:61" x14ac:dyDescent="0.2">
      <c r="J7735" s="7"/>
      <c r="K7735" s="7"/>
      <c r="L7735" s="7"/>
      <c r="M7735" s="7"/>
      <c r="N7735" s="7"/>
      <c r="W7735" s="7"/>
      <c r="X7735" s="7"/>
      <c r="Y7735" s="7"/>
      <c r="Z7735" s="7"/>
      <c r="AA7735" s="7"/>
      <c r="AB7735" s="7"/>
      <c r="AC7735" s="7"/>
      <c r="AD7735" s="7"/>
      <c r="AE7735" s="7"/>
      <c r="AF7735" s="7"/>
      <c r="AG7735" s="7"/>
      <c r="AH7735" s="7"/>
      <c r="AI7735" s="7"/>
      <c r="AJ7735" s="7"/>
      <c r="AK7735" s="7"/>
      <c r="AL7735" s="7"/>
      <c r="AR7735" s="7"/>
      <c r="AT7735" s="7"/>
      <c r="AV7735" s="7"/>
      <c r="AW7735" s="7"/>
      <c r="AX7735" s="7"/>
      <c r="AY7735" s="7"/>
      <c r="AZ7735" s="7"/>
      <c r="BA7735" s="7"/>
      <c r="BI7735" s="7"/>
    </row>
    <row r="7736" spans="10:61" x14ac:dyDescent="0.2">
      <c r="J7736" s="7"/>
      <c r="K7736" s="7"/>
      <c r="L7736" s="7"/>
      <c r="M7736" s="7"/>
      <c r="N7736" s="7"/>
      <c r="W7736" s="7"/>
      <c r="X7736" s="7"/>
      <c r="Y7736" s="7"/>
      <c r="Z7736" s="7"/>
      <c r="AA7736" s="7"/>
      <c r="AB7736" s="7"/>
      <c r="AC7736" s="7"/>
      <c r="AD7736" s="7"/>
      <c r="AE7736" s="7"/>
      <c r="AF7736" s="7"/>
      <c r="AG7736" s="7"/>
      <c r="AH7736" s="7"/>
      <c r="AI7736" s="7"/>
      <c r="AJ7736" s="7"/>
      <c r="AK7736" s="7"/>
      <c r="AL7736" s="7"/>
      <c r="AR7736" s="7"/>
      <c r="AT7736" s="7"/>
      <c r="AV7736" s="7"/>
      <c r="AW7736" s="7"/>
      <c r="AX7736" s="7"/>
      <c r="AY7736" s="7"/>
      <c r="AZ7736" s="7"/>
      <c r="BA7736" s="7"/>
      <c r="BI7736" s="7"/>
    </row>
    <row r="7737" spans="10:61" x14ac:dyDescent="0.2">
      <c r="J7737" s="7"/>
      <c r="K7737" s="7"/>
      <c r="L7737" s="7"/>
      <c r="M7737" s="7"/>
      <c r="N7737" s="7"/>
      <c r="W7737" s="7"/>
      <c r="X7737" s="7"/>
      <c r="Y7737" s="7"/>
      <c r="Z7737" s="7"/>
      <c r="AA7737" s="7"/>
      <c r="AB7737" s="7"/>
      <c r="AC7737" s="7"/>
      <c r="AD7737" s="7"/>
      <c r="AE7737" s="7"/>
      <c r="AF7737" s="7"/>
      <c r="AG7737" s="7"/>
      <c r="AH7737" s="7"/>
      <c r="AI7737" s="7"/>
      <c r="AJ7737" s="7"/>
      <c r="AK7737" s="7"/>
      <c r="AL7737" s="7"/>
      <c r="AR7737" s="7"/>
      <c r="AT7737" s="7"/>
      <c r="AV7737" s="7"/>
      <c r="AW7737" s="7"/>
      <c r="AX7737" s="7"/>
      <c r="AY7737" s="7"/>
      <c r="AZ7737" s="7"/>
      <c r="BA7737" s="7"/>
      <c r="BI7737" s="7"/>
    </row>
    <row r="7738" spans="10:61" x14ac:dyDescent="0.2">
      <c r="J7738" s="7"/>
      <c r="K7738" s="7"/>
      <c r="L7738" s="7"/>
      <c r="M7738" s="7"/>
      <c r="N7738" s="7"/>
      <c r="W7738" s="7"/>
      <c r="X7738" s="7"/>
      <c r="Y7738" s="7"/>
      <c r="Z7738" s="7"/>
      <c r="AA7738" s="7"/>
      <c r="AB7738" s="7"/>
      <c r="AC7738" s="7"/>
      <c r="AD7738" s="7"/>
      <c r="AE7738" s="7"/>
      <c r="AF7738" s="7"/>
      <c r="AG7738" s="7"/>
      <c r="AH7738" s="7"/>
      <c r="AI7738" s="7"/>
      <c r="AJ7738" s="7"/>
      <c r="AK7738" s="7"/>
      <c r="AL7738" s="7"/>
      <c r="AR7738" s="7"/>
      <c r="AT7738" s="7"/>
      <c r="AV7738" s="7"/>
      <c r="AW7738" s="7"/>
      <c r="AX7738" s="7"/>
      <c r="AY7738" s="7"/>
      <c r="AZ7738" s="7"/>
      <c r="BA7738" s="7"/>
      <c r="BI7738" s="7"/>
    </row>
    <row r="7739" spans="10:61" x14ac:dyDescent="0.2">
      <c r="J7739" s="7"/>
      <c r="K7739" s="7"/>
      <c r="L7739" s="7"/>
      <c r="M7739" s="7"/>
      <c r="N7739" s="7"/>
      <c r="W7739" s="7"/>
      <c r="X7739" s="7"/>
      <c r="Y7739" s="7"/>
      <c r="Z7739" s="7"/>
      <c r="AA7739" s="7"/>
      <c r="AB7739" s="7"/>
      <c r="AC7739" s="7"/>
      <c r="AD7739" s="7"/>
      <c r="AE7739" s="7"/>
      <c r="AF7739" s="7"/>
      <c r="AG7739" s="7"/>
      <c r="AH7739" s="7"/>
      <c r="AI7739" s="7"/>
      <c r="AJ7739" s="7"/>
      <c r="AK7739" s="7"/>
      <c r="AL7739" s="7"/>
      <c r="AR7739" s="7"/>
      <c r="AT7739" s="7"/>
      <c r="AV7739" s="7"/>
      <c r="AW7739" s="7"/>
      <c r="AX7739" s="7"/>
      <c r="AY7739" s="7"/>
      <c r="AZ7739" s="7"/>
      <c r="BA7739" s="7"/>
      <c r="BI7739" s="7"/>
    </row>
    <row r="7740" spans="10:61" x14ac:dyDescent="0.2">
      <c r="J7740" s="7"/>
      <c r="K7740" s="7"/>
      <c r="L7740" s="7"/>
      <c r="M7740" s="7"/>
      <c r="N7740" s="7"/>
      <c r="W7740" s="7"/>
      <c r="X7740" s="7"/>
      <c r="Y7740" s="7"/>
      <c r="Z7740" s="7"/>
      <c r="AA7740" s="7"/>
      <c r="AB7740" s="7"/>
      <c r="AC7740" s="7"/>
      <c r="AD7740" s="7"/>
      <c r="AE7740" s="7"/>
      <c r="AF7740" s="7"/>
      <c r="AG7740" s="7"/>
      <c r="AH7740" s="7"/>
      <c r="AI7740" s="7"/>
      <c r="AJ7740" s="7"/>
      <c r="AK7740" s="7"/>
      <c r="AL7740" s="7"/>
      <c r="AR7740" s="7"/>
      <c r="AT7740" s="7"/>
      <c r="AV7740" s="7"/>
      <c r="AW7740" s="7"/>
      <c r="AX7740" s="7"/>
      <c r="AY7740" s="7"/>
      <c r="AZ7740" s="7"/>
      <c r="BA7740" s="7"/>
      <c r="BI7740" s="7"/>
    </row>
    <row r="7741" spans="10:61" x14ac:dyDescent="0.2">
      <c r="J7741" s="7"/>
      <c r="K7741" s="7"/>
      <c r="L7741" s="7"/>
      <c r="M7741" s="7"/>
      <c r="N7741" s="7"/>
      <c r="W7741" s="7"/>
      <c r="X7741" s="7"/>
      <c r="Y7741" s="7"/>
      <c r="Z7741" s="7"/>
      <c r="AA7741" s="7"/>
      <c r="AB7741" s="7"/>
      <c r="AC7741" s="7"/>
      <c r="AD7741" s="7"/>
      <c r="AE7741" s="7"/>
      <c r="AF7741" s="7"/>
      <c r="AG7741" s="7"/>
      <c r="AH7741" s="7"/>
      <c r="AI7741" s="7"/>
      <c r="AJ7741" s="7"/>
      <c r="AK7741" s="7"/>
      <c r="AL7741" s="7"/>
      <c r="AR7741" s="7"/>
      <c r="AT7741" s="7"/>
      <c r="AV7741" s="7"/>
      <c r="AW7741" s="7"/>
      <c r="AX7741" s="7"/>
      <c r="AY7741" s="7"/>
      <c r="AZ7741" s="7"/>
      <c r="BA7741" s="7"/>
      <c r="BI7741" s="7"/>
    </row>
    <row r="7742" spans="10:61" x14ac:dyDescent="0.2">
      <c r="J7742" s="7"/>
      <c r="K7742" s="7"/>
      <c r="L7742" s="7"/>
      <c r="M7742" s="7"/>
      <c r="N7742" s="7"/>
      <c r="W7742" s="7"/>
      <c r="X7742" s="7"/>
      <c r="Y7742" s="7"/>
      <c r="Z7742" s="7"/>
      <c r="AA7742" s="7"/>
      <c r="AB7742" s="7"/>
      <c r="AC7742" s="7"/>
      <c r="AD7742" s="7"/>
      <c r="AE7742" s="7"/>
      <c r="AF7742" s="7"/>
      <c r="AG7742" s="7"/>
      <c r="AH7742" s="7"/>
      <c r="AI7742" s="7"/>
      <c r="AJ7742" s="7"/>
      <c r="AK7742" s="7"/>
      <c r="AL7742" s="7"/>
      <c r="AR7742" s="7"/>
      <c r="AT7742" s="7"/>
      <c r="AV7742" s="7"/>
      <c r="AW7742" s="7"/>
      <c r="AX7742" s="7"/>
      <c r="AY7742" s="7"/>
      <c r="AZ7742" s="7"/>
      <c r="BA7742" s="7"/>
      <c r="BI7742" s="7"/>
    </row>
    <row r="7743" spans="10:61" x14ac:dyDescent="0.2">
      <c r="J7743" s="7"/>
      <c r="K7743" s="7"/>
      <c r="L7743" s="7"/>
      <c r="M7743" s="7"/>
      <c r="N7743" s="7"/>
      <c r="W7743" s="7"/>
      <c r="X7743" s="7"/>
      <c r="Y7743" s="7"/>
      <c r="Z7743" s="7"/>
      <c r="AA7743" s="7"/>
      <c r="AB7743" s="7"/>
      <c r="AC7743" s="7"/>
      <c r="AD7743" s="7"/>
      <c r="AE7743" s="7"/>
      <c r="AF7743" s="7"/>
      <c r="AG7743" s="7"/>
      <c r="AH7743" s="7"/>
      <c r="AI7743" s="7"/>
      <c r="AJ7743" s="7"/>
      <c r="AK7743" s="7"/>
      <c r="AL7743" s="7"/>
      <c r="AR7743" s="7"/>
      <c r="AT7743" s="7"/>
      <c r="AV7743" s="7"/>
      <c r="AW7743" s="7"/>
      <c r="AX7743" s="7"/>
      <c r="AY7743" s="7"/>
      <c r="AZ7743" s="7"/>
      <c r="BA7743" s="7"/>
      <c r="BI7743" s="7"/>
    </row>
    <row r="7744" spans="10:61" x14ac:dyDescent="0.2">
      <c r="J7744" s="7"/>
      <c r="K7744" s="7"/>
      <c r="L7744" s="7"/>
      <c r="M7744" s="7"/>
      <c r="N7744" s="7"/>
      <c r="W7744" s="7"/>
      <c r="X7744" s="7"/>
      <c r="Y7744" s="7"/>
      <c r="Z7744" s="7"/>
      <c r="AA7744" s="7"/>
      <c r="AB7744" s="7"/>
      <c r="AC7744" s="7"/>
      <c r="AD7744" s="7"/>
      <c r="AE7744" s="7"/>
      <c r="AF7744" s="7"/>
      <c r="AG7744" s="7"/>
      <c r="AH7744" s="7"/>
      <c r="AI7744" s="7"/>
      <c r="AJ7744" s="7"/>
      <c r="AK7744" s="7"/>
      <c r="AL7744" s="7"/>
      <c r="AR7744" s="7"/>
      <c r="AT7744" s="7"/>
      <c r="AV7744" s="7"/>
      <c r="AW7744" s="7"/>
      <c r="AX7744" s="7"/>
      <c r="AY7744" s="7"/>
      <c r="AZ7744" s="7"/>
      <c r="BA7744" s="7"/>
      <c r="BI7744" s="7"/>
    </row>
    <row r="7745" spans="10:61" x14ac:dyDescent="0.2">
      <c r="J7745" s="7"/>
      <c r="K7745" s="7"/>
      <c r="L7745" s="7"/>
      <c r="M7745" s="7"/>
      <c r="N7745" s="7"/>
      <c r="W7745" s="7"/>
      <c r="X7745" s="7"/>
      <c r="Y7745" s="7"/>
      <c r="Z7745" s="7"/>
      <c r="AA7745" s="7"/>
      <c r="AB7745" s="7"/>
      <c r="AC7745" s="7"/>
      <c r="AD7745" s="7"/>
      <c r="AE7745" s="7"/>
      <c r="AF7745" s="7"/>
      <c r="AG7745" s="7"/>
      <c r="AH7745" s="7"/>
      <c r="AI7745" s="7"/>
      <c r="AJ7745" s="7"/>
      <c r="AK7745" s="7"/>
      <c r="AL7745" s="7"/>
      <c r="AR7745" s="7"/>
      <c r="AT7745" s="7"/>
      <c r="AV7745" s="7"/>
      <c r="AW7745" s="7"/>
      <c r="AX7745" s="7"/>
      <c r="AY7745" s="7"/>
      <c r="AZ7745" s="7"/>
      <c r="BA7745" s="7"/>
      <c r="BI7745" s="7"/>
    </row>
    <row r="7746" spans="10:61" x14ac:dyDescent="0.2">
      <c r="J7746" s="7"/>
      <c r="K7746" s="7"/>
      <c r="L7746" s="7"/>
      <c r="M7746" s="7"/>
      <c r="N7746" s="7"/>
      <c r="W7746" s="7"/>
      <c r="X7746" s="7"/>
      <c r="Y7746" s="7"/>
      <c r="Z7746" s="7"/>
      <c r="AA7746" s="7"/>
      <c r="AB7746" s="7"/>
      <c r="AC7746" s="7"/>
      <c r="AD7746" s="7"/>
      <c r="AE7746" s="7"/>
      <c r="AF7746" s="7"/>
      <c r="AG7746" s="7"/>
      <c r="AH7746" s="7"/>
      <c r="AI7746" s="7"/>
      <c r="AJ7746" s="7"/>
      <c r="AK7746" s="7"/>
      <c r="AL7746" s="7"/>
      <c r="AR7746" s="7"/>
      <c r="AT7746" s="7"/>
      <c r="AV7746" s="7"/>
      <c r="AW7746" s="7"/>
      <c r="AX7746" s="7"/>
      <c r="AY7746" s="7"/>
      <c r="AZ7746" s="7"/>
      <c r="BA7746" s="7"/>
      <c r="BI7746" s="7"/>
    </row>
    <row r="7747" spans="10:61" x14ac:dyDescent="0.2">
      <c r="J7747" s="7"/>
      <c r="K7747" s="7"/>
      <c r="L7747" s="7"/>
      <c r="M7747" s="7"/>
      <c r="N7747" s="7"/>
      <c r="W7747" s="7"/>
      <c r="X7747" s="7"/>
      <c r="Y7747" s="7"/>
      <c r="Z7747" s="7"/>
      <c r="AA7747" s="7"/>
      <c r="AB7747" s="7"/>
      <c r="AC7747" s="7"/>
      <c r="AD7747" s="7"/>
      <c r="AE7747" s="7"/>
      <c r="AF7747" s="7"/>
      <c r="AG7747" s="7"/>
      <c r="AH7747" s="7"/>
      <c r="AI7747" s="7"/>
      <c r="AJ7747" s="7"/>
      <c r="AK7747" s="7"/>
      <c r="AL7747" s="7"/>
      <c r="AR7747" s="7"/>
      <c r="AT7747" s="7"/>
      <c r="AV7747" s="7"/>
      <c r="AW7747" s="7"/>
      <c r="AX7747" s="7"/>
      <c r="AY7747" s="7"/>
      <c r="AZ7747" s="7"/>
      <c r="BA7747" s="7"/>
      <c r="BI7747" s="7"/>
    </row>
    <row r="7748" spans="10:61" x14ac:dyDescent="0.2">
      <c r="J7748" s="7"/>
      <c r="K7748" s="7"/>
      <c r="L7748" s="7"/>
      <c r="M7748" s="7"/>
      <c r="N7748" s="7"/>
      <c r="W7748" s="7"/>
      <c r="X7748" s="7"/>
      <c r="Y7748" s="7"/>
      <c r="Z7748" s="7"/>
      <c r="AA7748" s="7"/>
      <c r="AB7748" s="7"/>
      <c r="AC7748" s="7"/>
      <c r="AD7748" s="7"/>
      <c r="AE7748" s="7"/>
      <c r="AF7748" s="7"/>
      <c r="AG7748" s="7"/>
      <c r="AH7748" s="7"/>
      <c r="AI7748" s="7"/>
      <c r="AJ7748" s="7"/>
      <c r="AK7748" s="7"/>
      <c r="AL7748" s="7"/>
      <c r="AR7748" s="7"/>
      <c r="AT7748" s="7"/>
      <c r="AV7748" s="7"/>
      <c r="AW7748" s="7"/>
      <c r="AX7748" s="7"/>
      <c r="AY7748" s="7"/>
      <c r="AZ7748" s="7"/>
      <c r="BA7748" s="7"/>
      <c r="BI7748" s="7"/>
    </row>
    <row r="7749" spans="10:61" x14ac:dyDescent="0.2">
      <c r="J7749" s="7"/>
      <c r="K7749" s="7"/>
      <c r="L7749" s="7"/>
      <c r="M7749" s="7"/>
      <c r="N7749" s="7"/>
      <c r="W7749" s="7"/>
      <c r="X7749" s="7"/>
      <c r="Y7749" s="7"/>
      <c r="Z7749" s="7"/>
      <c r="AA7749" s="7"/>
      <c r="AB7749" s="7"/>
      <c r="AC7749" s="7"/>
      <c r="AD7749" s="7"/>
      <c r="AE7749" s="7"/>
      <c r="AF7749" s="7"/>
      <c r="AG7749" s="7"/>
      <c r="AH7749" s="7"/>
      <c r="AI7749" s="7"/>
      <c r="AJ7749" s="7"/>
      <c r="AK7749" s="7"/>
      <c r="AL7749" s="7"/>
      <c r="AR7749" s="7"/>
      <c r="AT7749" s="7"/>
      <c r="AV7749" s="7"/>
      <c r="AW7749" s="7"/>
      <c r="AX7749" s="7"/>
      <c r="AY7749" s="7"/>
      <c r="AZ7749" s="7"/>
      <c r="BA7749" s="7"/>
      <c r="BI7749" s="7"/>
    </row>
    <row r="7750" spans="10:61" x14ac:dyDescent="0.2">
      <c r="J7750" s="7"/>
      <c r="K7750" s="7"/>
      <c r="L7750" s="7"/>
      <c r="M7750" s="7"/>
      <c r="N7750" s="7"/>
      <c r="W7750" s="7"/>
      <c r="X7750" s="7"/>
      <c r="Y7750" s="7"/>
      <c r="Z7750" s="7"/>
      <c r="AA7750" s="7"/>
      <c r="AB7750" s="7"/>
      <c r="AC7750" s="7"/>
      <c r="AD7750" s="7"/>
      <c r="AE7750" s="7"/>
      <c r="AF7750" s="7"/>
      <c r="AG7750" s="7"/>
      <c r="AH7750" s="7"/>
      <c r="AI7750" s="7"/>
      <c r="AJ7750" s="7"/>
      <c r="AK7750" s="7"/>
      <c r="AL7750" s="7"/>
      <c r="AR7750" s="7"/>
      <c r="AT7750" s="7"/>
      <c r="AV7750" s="7"/>
      <c r="AW7750" s="7"/>
      <c r="AX7750" s="7"/>
      <c r="AY7750" s="7"/>
      <c r="AZ7750" s="7"/>
      <c r="BA7750" s="7"/>
      <c r="BI7750" s="7"/>
    </row>
    <row r="7751" spans="10:61" x14ac:dyDescent="0.2">
      <c r="J7751" s="7"/>
      <c r="K7751" s="7"/>
      <c r="L7751" s="7"/>
      <c r="M7751" s="7"/>
      <c r="N7751" s="7"/>
      <c r="W7751" s="7"/>
      <c r="X7751" s="7"/>
      <c r="Y7751" s="7"/>
      <c r="Z7751" s="7"/>
      <c r="AA7751" s="7"/>
      <c r="AB7751" s="7"/>
      <c r="AC7751" s="7"/>
      <c r="AD7751" s="7"/>
      <c r="AE7751" s="7"/>
      <c r="AF7751" s="7"/>
      <c r="AG7751" s="7"/>
      <c r="AH7751" s="7"/>
      <c r="AI7751" s="7"/>
      <c r="AJ7751" s="7"/>
      <c r="AK7751" s="7"/>
      <c r="AL7751" s="7"/>
      <c r="AR7751" s="7"/>
      <c r="AT7751" s="7"/>
      <c r="AV7751" s="7"/>
      <c r="AW7751" s="7"/>
      <c r="AX7751" s="7"/>
      <c r="AY7751" s="7"/>
      <c r="AZ7751" s="7"/>
      <c r="BA7751" s="7"/>
      <c r="BI7751" s="7"/>
    </row>
    <row r="7752" spans="10:61" x14ac:dyDescent="0.2">
      <c r="J7752" s="7"/>
      <c r="K7752" s="7"/>
      <c r="L7752" s="7"/>
      <c r="M7752" s="7"/>
      <c r="N7752" s="7"/>
      <c r="W7752" s="7"/>
      <c r="X7752" s="7"/>
      <c r="Y7752" s="7"/>
      <c r="Z7752" s="7"/>
      <c r="AA7752" s="7"/>
      <c r="AB7752" s="7"/>
      <c r="AC7752" s="7"/>
      <c r="AD7752" s="7"/>
      <c r="AE7752" s="7"/>
      <c r="AF7752" s="7"/>
      <c r="AG7752" s="7"/>
      <c r="AH7752" s="7"/>
      <c r="AI7752" s="7"/>
      <c r="AJ7752" s="7"/>
      <c r="AK7752" s="7"/>
      <c r="AL7752" s="7"/>
      <c r="AR7752" s="7"/>
      <c r="AT7752" s="7"/>
      <c r="AV7752" s="7"/>
      <c r="AW7752" s="7"/>
      <c r="AX7752" s="7"/>
      <c r="AY7752" s="7"/>
      <c r="AZ7752" s="7"/>
      <c r="BA7752" s="7"/>
      <c r="BI7752" s="7"/>
    </row>
    <row r="7753" spans="10:61" x14ac:dyDescent="0.2">
      <c r="J7753" s="7"/>
      <c r="K7753" s="7"/>
      <c r="L7753" s="7"/>
      <c r="M7753" s="7"/>
      <c r="N7753" s="7"/>
      <c r="W7753" s="7"/>
      <c r="X7753" s="7"/>
      <c r="Y7753" s="7"/>
      <c r="Z7753" s="7"/>
      <c r="AA7753" s="7"/>
      <c r="AB7753" s="7"/>
      <c r="AC7753" s="7"/>
      <c r="AD7753" s="7"/>
      <c r="AE7753" s="7"/>
      <c r="AF7753" s="7"/>
      <c r="AG7753" s="7"/>
      <c r="AH7753" s="7"/>
      <c r="AI7753" s="7"/>
      <c r="AJ7753" s="7"/>
      <c r="AK7753" s="7"/>
      <c r="AL7753" s="7"/>
      <c r="AR7753" s="7"/>
      <c r="AT7753" s="7"/>
      <c r="AV7753" s="7"/>
      <c r="AW7753" s="7"/>
      <c r="AX7753" s="7"/>
      <c r="AY7753" s="7"/>
      <c r="AZ7753" s="7"/>
      <c r="BA7753" s="7"/>
      <c r="BI7753" s="7"/>
    </row>
    <row r="7754" spans="10:61" x14ac:dyDescent="0.2">
      <c r="J7754" s="7"/>
      <c r="K7754" s="7"/>
      <c r="L7754" s="7"/>
      <c r="M7754" s="7"/>
      <c r="N7754" s="7"/>
      <c r="W7754" s="7"/>
      <c r="X7754" s="7"/>
      <c r="Y7754" s="7"/>
      <c r="Z7754" s="7"/>
      <c r="AA7754" s="7"/>
      <c r="AB7754" s="7"/>
      <c r="AC7754" s="7"/>
      <c r="AD7754" s="7"/>
      <c r="AE7754" s="7"/>
      <c r="AF7754" s="7"/>
      <c r="AG7754" s="7"/>
      <c r="AH7754" s="7"/>
      <c r="AI7754" s="7"/>
      <c r="AJ7754" s="7"/>
      <c r="AK7754" s="7"/>
      <c r="AL7754" s="7"/>
      <c r="AR7754" s="7"/>
      <c r="AT7754" s="7"/>
      <c r="AV7754" s="7"/>
      <c r="AW7754" s="7"/>
      <c r="AX7754" s="7"/>
      <c r="AY7754" s="7"/>
      <c r="AZ7754" s="7"/>
      <c r="BA7754" s="7"/>
      <c r="BI7754" s="7"/>
    </row>
    <row r="7755" spans="10:61" x14ac:dyDescent="0.2">
      <c r="J7755" s="7"/>
      <c r="K7755" s="7"/>
      <c r="L7755" s="7"/>
      <c r="M7755" s="7"/>
      <c r="N7755" s="7"/>
      <c r="W7755" s="7"/>
      <c r="X7755" s="7"/>
      <c r="Y7755" s="7"/>
      <c r="Z7755" s="7"/>
      <c r="AA7755" s="7"/>
      <c r="AB7755" s="7"/>
      <c r="AC7755" s="7"/>
      <c r="AD7755" s="7"/>
      <c r="AE7755" s="7"/>
      <c r="AF7755" s="7"/>
      <c r="AG7755" s="7"/>
      <c r="AH7755" s="7"/>
      <c r="AI7755" s="7"/>
      <c r="AJ7755" s="7"/>
      <c r="AK7755" s="7"/>
      <c r="AL7755" s="7"/>
      <c r="AR7755" s="7"/>
      <c r="AT7755" s="7"/>
      <c r="AV7755" s="7"/>
      <c r="AW7755" s="7"/>
      <c r="AX7755" s="7"/>
      <c r="AY7755" s="7"/>
      <c r="AZ7755" s="7"/>
      <c r="BA7755" s="7"/>
      <c r="BI7755" s="7"/>
    </row>
    <row r="7756" spans="10:61" x14ac:dyDescent="0.2">
      <c r="J7756" s="7"/>
      <c r="K7756" s="7"/>
      <c r="L7756" s="7"/>
      <c r="M7756" s="7"/>
      <c r="N7756" s="7"/>
      <c r="W7756" s="7"/>
      <c r="X7756" s="7"/>
      <c r="Y7756" s="7"/>
      <c r="Z7756" s="7"/>
      <c r="AA7756" s="7"/>
      <c r="AB7756" s="7"/>
      <c r="AC7756" s="7"/>
      <c r="AD7756" s="7"/>
      <c r="AE7756" s="7"/>
      <c r="AF7756" s="7"/>
      <c r="AG7756" s="7"/>
      <c r="AH7756" s="7"/>
      <c r="AI7756" s="7"/>
      <c r="AJ7756" s="7"/>
      <c r="AK7756" s="7"/>
      <c r="AL7756" s="7"/>
      <c r="AR7756" s="7"/>
      <c r="AT7756" s="7"/>
      <c r="AV7756" s="7"/>
      <c r="AW7756" s="7"/>
      <c r="AX7756" s="7"/>
      <c r="AY7756" s="7"/>
      <c r="AZ7756" s="7"/>
      <c r="BA7756" s="7"/>
      <c r="BI7756" s="7"/>
    </row>
    <row r="7757" spans="10:61" x14ac:dyDescent="0.2">
      <c r="J7757" s="7"/>
      <c r="K7757" s="7"/>
      <c r="L7757" s="7"/>
      <c r="M7757" s="7"/>
      <c r="N7757" s="7"/>
      <c r="W7757" s="7"/>
      <c r="X7757" s="7"/>
      <c r="Y7757" s="7"/>
      <c r="Z7757" s="7"/>
      <c r="AA7757" s="7"/>
      <c r="AB7757" s="7"/>
      <c r="AC7757" s="7"/>
      <c r="AD7757" s="7"/>
      <c r="AE7757" s="7"/>
      <c r="AF7757" s="7"/>
      <c r="AG7757" s="7"/>
      <c r="AH7757" s="7"/>
      <c r="AI7757" s="7"/>
      <c r="AJ7757" s="7"/>
      <c r="AK7757" s="7"/>
      <c r="AL7757" s="7"/>
      <c r="AR7757" s="7"/>
      <c r="AT7757" s="7"/>
      <c r="AV7757" s="7"/>
      <c r="AW7757" s="7"/>
      <c r="AX7757" s="7"/>
      <c r="AY7757" s="7"/>
      <c r="AZ7757" s="7"/>
      <c r="BA7757" s="7"/>
      <c r="BI7757" s="7"/>
    </row>
    <row r="7758" spans="10:61" x14ac:dyDescent="0.2">
      <c r="J7758" s="7"/>
      <c r="K7758" s="7"/>
      <c r="L7758" s="7"/>
      <c r="M7758" s="7"/>
      <c r="N7758" s="7"/>
      <c r="W7758" s="7"/>
      <c r="X7758" s="7"/>
      <c r="Y7758" s="7"/>
      <c r="Z7758" s="7"/>
      <c r="AA7758" s="7"/>
      <c r="AB7758" s="7"/>
      <c r="AC7758" s="7"/>
      <c r="AD7758" s="7"/>
      <c r="AE7758" s="7"/>
      <c r="AF7758" s="7"/>
      <c r="AG7758" s="7"/>
      <c r="AH7758" s="7"/>
      <c r="AI7758" s="7"/>
      <c r="AJ7758" s="7"/>
      <c r="AK7758" s="7"/>
      <c r="AL7758" s="7"/>
      <c r="AR7758" s="7"/>
      <c r="AT7758" s="7"/>
      <c r="AV7758" s="7"/>
      <c r="AW7758" s="7"/>
      <c r="AX7758" s="7"/>
      <c r="AY7758" s="7"/>
      <c r="AZ7758" s="7"/>
      <c r="BA7758" s="7"/>
      <c r="BI7758" s="7"/>
    </row>
    <row r="7759" spans="10:61" x14ac:dyDescent="0.2">
      <c r="J7759" s="7"/>
      <c r="K7759" s="7"/>
      <c r="L7759" s="7"/>
      <c r="M7759" s="7"/>
      <c r="N7759" s="7"/>
      <c r="W7759" s="7"/>
      <c r="X7759" s="7"/>
      <c r="Y7759" s="7"/>
      <c r="Z7759" s="7"/>
      <c r="AA7759" s="7"/>
      <c r="AB7759" s="7"/>
      <c r="AC7759" s="7"/>
      <c r="AD7759" s="7"/>
      <c r="AE7759" s="7"/>
      <c r="AF7759" s="7"/>
      <c r="AG7759" s="7"/>
      <c r="AH7759" s="7"/>
      <c r="AI7759" s="7"/>
      <c r="AJ7759" s="7"/>
      <c r="AK7759" s="7"/>
      <c r="AL7759" s="7"/>
      <c r="AR7759" s="7"/>
      <c r="AT7759" s="7"/>
      <c r="AV7759" s="7"/>
      <c r="AW7759" s="7"/>
      <c r="AX7759" s="7"/>
      <c r="AY7759" s="7"/>
      <c r="AZ7759" s="7"/>
      <c r="BA7759" s="7"/>
      <c r="BI7759" s="7"/>
    </row>
    <row r="7760" spans="10:61" x14ac:dyDescent="0.2">
      <c r="J7760" s="7"/>
      <c r="K7760" s="7"/>
      <c r="L7760" s="7"/>
      <c r="M7760" s="7"/>
      <c r="N7760" s="7"/>
      <c r="W7760" s="7"/>
      <c r="X7760" s="7"/>
      <c r="Y7760" s="7"/>
      <c r="Z7760" s="7"/>
      <c r="AA7760" s="7"/>
      <c r="AB7760" s="7"/>
      <c r="AC7760" s="7"/>
      <c r="AD7760" s="7"/>
      <c r="AE7760" s="7"/>
      <c r="AF7760" s="7"/>
      <c r="AG7760" s="7"/>
      <c r="AH7760" s="7"/>
      <c r="AI7760" s="7"/>
      <c r="AJ7760" s="7"/>
      <c r="AK7760" s="7"/>
      <c r="AL7760" s="7"/>
      <c r="AR7760" s="7"/>
      <c r="AT7760" s="7"/>
      <c r="AV7760" s="7"/>
      <c r="AW7760" s="7"/>
      <c r="AX7760" s="7"/>
      <c r="AY7760" s="7"/>
      <c r="AZ7760" s="7"/>
      <c r="BA7760" s="7"/>
      <c r="BI7760" s="7"/>
    </row>
    <row r="7761" spans="10:61" x14ac:dyDescent="0.2">
      <c r="J7761" s="7"/>
      <c r="K7761" s="7"/>
      <c r="L7761" s="7"/>
      <c r="M7761" s="7"/>
      <c r="N7761" s="7"/>
      <c r="W7761" s="7"/>
      <c r="X7761" s="7"/>
      <c r="Y7761" s="7"/>
      <c r="Z7761" s="7"/>
      <c r="AA7761" s="7"/>
      <c r="AB7761" s="7"/>
      <c r="AC7761" s="7"/>
      <c r="AD7761" s="7"/>
      <c r="AE7761" s="7"/>
      <c r="AF7761" s="7"/>
      <c r="AG7761" s="7"/>
      <c r="AH7761" s="7"/>
      <c r="AI7761" s="7"/>
      <c r="AJ7761" s="7"/>
      <c r="AK7761" s="7"/>
      <c r="AL7761" s="7"/>
      <c r="AR7761" s="7"/>
      <c r="AT7761" s="7"/>
      <c r="AV7761" s="7"/>
      <c r="AW7761" s="7"/>
      <c r="AX7761" s="7"/>
      <c r="AY7761" s="7"/>
      <c r="AZ7761" s="7"/>
      <c r="BA7761" s="7"/>
      <c r="BI7761" s="7"/>
    </row>
    <row r="7762" spans="10:61" x14ac:dyDescent="0.2">
      <c r="J7762" s="7"/>
      <c r="K7762" s="7"/>
      <c r="L7762" s="7"/>
      <c r="M7762" s="7"/>
      <c r="N7762" s="7"/>
      <c r="W7762" s="7"/>
      <c r="X7762" s="7"/>
      <c r="Y7762" s="7"/>
      <c r="Z7762" s="7"/>
      <c r="AA7762" s="7"/>
      <c r="AB7762" s="7"/>
      <c r="AC7762" s="7"/>
      <c r="AD7762" s="7"/>
      <c r="AE7762" s="7"/>
      <c r="AF7762" s="7"/>
      <c r="AG7762" s="7"/>
      <c r="AH7762" s="7"/>
      <c r="AI7762" s="7"/>
      <c r="AJ7762" s="7"/>
      <c r="AK7762" s="7"/>
      <c r="AL7762" s="7"/>
      <c r="AR7762" s="7"/>
      <c r="AT7762" s="7"/>
      <c r="AV7762" s="7"/>
      <c r="AW7762" s="7"/>
      <c r="AX7762" s="7"/>
      <c r="AY7762" s="7"/>
      <c r="AZ7762" s="7"/>
      <c r="BA7762" s="7"/>
      <c r="BI7762" s="7"/>
    </row>
    <row r="7763" spans="10:61" x14ac:dyDescent="0.2">
      <c r="J7763" s="7"/>
      <c r="K7763" s="7"/>
      <c r="L7763" s="7"/>
      <c r="M7763" s="7"/>
      <c r="N7763" s="7"/>
      <c r="W7763" s="7"/>
      <c r="X7763" s="7"/>
      <c r="Y7763" s="7"/>
      <c r="Z7763" s="7"/>
      <c r="AA7763" s="7"/>
      <c r="AB7763" s="7"/>
      <c r="AC7763" s="7"/>
      <c r="AD7763" s="7"/>
      <c r="AE7763" s="7"/>
      <c r="AF7763" s="7"/>
      <c r="AG7763" s="7"/>
      <c r="AH7763" s="7"/>
      <c r="AI7763" s="7"/>
      <c r="AJ7763" s="7"/>
      <c r="AK7763" s="7"/>
      <c r="AL7763" s="7"/>
      <c r="AR7763" s="7"/>
      <c r="AT7763" s="7"/>
      <c r="AV7763" s="7"/>
      <c r="AW7763" s="7"/>
      <c r="AX7763" s="7"/>
      <c r="AY7763" s="7"/>
      <c r="AZ7763" s="7"/>
      <c r="BA7763" s="7"/>
      <c r="BI7763" s="7"/>
    </row>
    <row r="7764" spans="10:61" x14ac:dyDescent="0.2">
      <c r="J7764" s="7"/>
      <c r="K7764" s="7"/>
      <c r="L7764" s="7"/>
      <c r="M7764" s="7"/>
      <c r="N7764" s="7"/>
      <c r="W7764" s="7"/>
      <c r="X7764" s="7"/>
      <c r="Y7764" s="7"/>
      <c r="Z7764" s="7"/>
      <c r="AA7764" s="7"/>
      <c r="AB7764" s="7"/>
      <c r="AC7764" s="7"/>
      <c r="AD7764" s="7"/>
      <c r="AE7764" s="7"/>
      <c r="AF7764" s="7"/>
      <c r="AG7764" s="7"/>
      <c r="AH7764" s="7"/>
      <c r="AI7764" s="7"/>
      <c r="AJ7764" s="7"/>
      <c r="AK7764" s="7"/>
      <c r="AL7764" s="7"/>
      <c r="AR7764" s="7"/>
      <c r="AT7764" s="7"/>
      <c r="AV7764" s="7"/>
      <c r="AW7764" s="7"/>
      <c r="AX7764" s="7"/>
      <c r="AY7764" s="7"/>
      <c r="AZ7764" s="7"/>
      <c r="BA7764" s="7"/>
      <c r="BI7764" s="7"/>
    </row>
    <row r="7765" spans="10:61" x14ac:dyDescent="0.2">
      <c r="J7765" s="7"/>
      <c r="K7765" s="7"/>
      <c r="L7765" s="7"/>
      <c r="M7765" s="7"/>
      <c r="N7765" s="7"/>
      <c r="W7765" s="7"/>
      <c r="X7765" s="7"/>
      <c r="Y7765" s="7"/>
      <c r="Z7765" s="7"/>
      <c r="AA7765" s="7"/>
      <c r="AB7765" s="7"/>
      <c r="AC7765" s="7"/>
      <c r="AD7765" s="7"/>
      <c r="AE7765" s="7"/>
      <c r="AF7765" s="7"/>
      <c r="AG7765" s="7"/>
      <c r="AH7765" s="7"/>
      <c r="AI7765" s="7"/>
      <c r="AJ7765" s="7"/>
      <c r="AK7765" s="7"/>
      <c r="AL7765" s="7"/>
      <c r="AR7765" s="7"/>
      <c r="AT7765" s="7"/>
      <c r="AV7765" s="7"/>
      <c r="AW7765" s="7"/>
      <c r="AX7765" s="7"/>
      <c r="AY7765" s="7"/>
      <c r="AZ7765" s="7"/>
      <c r="BA7765" s="7"/>
      <c r="BI7765" s="7"/>
    </row>
    <row r="7766" spans="10:61" x14ac:dyDescent="0.2">
      <c r="J7766" s="7"/>
      <c r="K7766" s="7"/>
      <c r="L7766" s="7"/>
      <c r="M7766" s="7"/>
      <c r="N7766" s="7"/>
      <c r="W7766" s="7"/>
      <c r="X7766" s="7"/>
      <c r="Y7766" s="7"/>
      <c r="Z7766" s="7"/>
      <c r="AA7766" s="7"/>
      <c r="AB7766" s="7"/>
      <c r="AC7766" s="7"/>
      <c r="AD7766" s="7"/>
      <c r="AE7766" s="7"/>
      <c r="AF7766" s="7"/>
      <c r="AG7766" s="7"/>
      <c r="AH7766" s="7"/>
      <c r="AI7766" s="7"/>
      <c r="AJ7766" s="7"/>
      <c r="AK7766" s="7"/>
      <c r="AL7766" s="7"/>
      <c r="AR7766" s="7"/>
      <c r="AT7766" s="7"/>
      <c r="AV7766" s="7"/>
      <c r="AW7766" s="7"/>
      <c r="AX7766" s="7"/>
      <c r="AY7766" s="7"/>
      <c r="AZ7766" s="7"/>
      <c r="BA7766" s="7"/>
      <c r="BI7766" s="7"/>
    </row>
    <row r="7767" spans="10:61" x14ac:dyDescent="0.2">
      <c r="J7767" s="7"/>
      <c r="K7767" s="7"/>
      <c r="L7767" s="7"/>
      <c r="M7767" s="7"/>
      <c r="N7767" s="7"/>
      <c r="W7767" s="7"/>
      <c r="X7767" s="7"/>
      <c r="Y7767" s="7"/>
      <c r="Z7767" s="7"/>
      <c r="AA7767" s="7"/>
      <c r="AB7767" s="7"/>
      <c r="AC7767" s="7"/>
      <c r="AD7767" s="7"/>
      <c r="AE7767" s="7"/>
      <c r="AF7767" s="7"/>
      <c r="AG7767" s="7"/>
      <c r="AH7767" s="7"/>
      <c r="AI7767" s="7"/>
      <c r="AJ7767" s="7"/>
      <c r="AK7767" s="7"/>
      <c r="AL7767" s="7"/>
      <c r="AR7767" s="7"/>
      <c r="AT7767" s="7"/>
      <c r="AV7767" s="7"/>
      <c r="AW7767" s="7"/>
      <c r="AX7767" s="7"/>
      <c r="AY7767" s="7"/>
      <c r="AZ7767" s="7"/>
      <c r="BA7767" s="7"/>
      <c r="BI7767" s="7"/>
    </row>
    <row r="7768" spans="10:61" x14ac:dyDescent="0.2">
      <c r="J7768" s="7"/>
      <c r="K7768" s="7"/>
      <c r="L7768" s="7"/>
      <c r="M7768" s="7"/>
      <c r="N7768" s="7"/>
      <c r="W7768" s="7"/>
      <c r="X7768" s="7"/>
      <c r="Y7768" s="7"/>
      <c r="Z7768" s="7"/>
      <c r="AA7768" s="7"/>
      <c r="AB7768" s="7"/>
      <c r="AC7768" s="7"/>
      <c r="AD7768" s="7"/>
      <c r="AE7768" s="7"/>
      <c r="AF7768" s="7"/>
      <c r="AG7768" s="7"/>
      <c r="AH7768" s="7"/>
      <c r="AI7768" s="7"/>
      <c r="AJ7768" s="7"/>
      <c r="AK7768" s="7"/>
      <c r="AL7768" s="7"/>
      <c r="AR7768" s="7"/>
      <c r="AT7768" s="7"/>
      <c r="AV7768" s="7"/>
      <c r="AW7768" s="7"/>
      <c r="AX7768" s="7"/>
      <c r="AY7768" s="7"/>
      <c r="AZ7768" s="7"/>
      <c r="BA7768" s="7"/>
      <c r="BI7768" s="7"/>
    </row>
    <row r="7769" spans="10:61" x14ac:dyDescent="0.2">
      <c r="J7769" s="7"/>
      <c r="K7769" s="7"/>
      <c r="L7769" s="7"/>
      <c r="M7769" s="7"/>
      <c r="N7769" s="7"/>
      <c r="W7769" s="7"/>
      <c r="X7769" s="7"/>
      <c r="Y7769" s="7"/>
      <c r="Z7769" s="7"/>
      <c r="AA7769" s="7"/>
      <c r="AB7769" s="7"/>
      <c r="AC7769" s="7"/>
      <c r="AD7769" s="7"/>
      <c r="AE7769" s="7"/>
      <c r="AF7769" s="7"/>
      <c r="AG7769" s="7"/>
      <c r="AH7769" s="7"/>
      <c r="AI7769" s="7"/>
      <c r="AJ7769" s="7"/>
      <c r="AK7769" s="7"/>
      <c r="AL7769" s="7"/>
      <c r="AR7769" s="7"/>
      <c r="AT7769" s="7"/>
      <c r="AV7769" s="7"/>
      <c r="AW7769" s="7"/>
      <c r="AX7769" s="7"/>
      <c r="AY7769" s="7"/>
      <c r="AZ7769" s="7"/>
      <c r="BA7769" s="7"/>
      <c r="BI7769" s="7"/>
    </row>
    <row r="7770" spans="10:61" x14ac:dyDescent="0.2">
      <c r="J7770" s="7"/>
      <c r="K7770" s="7"/>
      <c r="L7770" s="7"/>
      <c r="M7770" s="7"/>
      <c r="N7770" s="7"/>
      <c r="W7770" s="7"/>
      <c r="X7770" s="7"/>
      <c r="Y7770" s="7"/>
      <c r="Z7770" s="7"/>
      <c r="AA7770" s="7"/>
      <c r="AB7770" s="7"/>
      <c r="AC7770" s="7"/>
      <c r="AD7770" s="7"/>
      <c r="AE7770" s="7"/>
      <c r="AF7770" s="7"/>
      <c r="AG7770" s="7"/>
      <c r="AH7770" s="7"/>
      <c r="AI7770" s="7"/>
      <c r="AJ7770" s="7"/>
      <c r="AK7770" s="7"/>
      <c r="AL7770" s="7"/>
      <c r="AR7770" s="7"/>
      <c r="AT7770" s="7"/>
      <c r="AV7770" s="7"/>
      <c r="AW7770" s="7"/>
      <c r="AX7770" s="7"/>
      <c r="AY7770" s="7"/>
      <c r="AZ7770" s="7"/>
      <c r="BA7770" s="7"/>
      <c r="BI7770" s="7"/>
    </row>
    <row r="7771" spans="10:61" x14ac:dyDescent="0.2">
      <c r="J7771" s="7"/>
      <c r="K7771" s="7"/>
      <c r="L7771" s="7"/>
      <c r="M7771" s="7"/>
      <c r="N7771" s="7"/>
      <c r="W7771" s="7"/>
      <c r="X7771" s="7"/>
      <c r="Y7771" s="7"/>
      <c r="Z7771" s="7"/>
      <c r="AA7771" s="7"/>
      <c r="AB7771" s="7"/>
      <c r="AC7771" s="7"/>
      <c r="AD7771" s="7"/>
      <c r="AE7771" s="7"/>
      <c r="AF7771" s="7"/>
      <c r="AG7771" s="7"/>
      <c r="AH7771" s="7"/>
      <c r="AI7771" s="7"/>
      <c r="AJ7771" s="7"/>
      <c r="AK7771" s="7"/>
      <c r="AL7771" s="7"/>
      <c r="AR7771" s="7"/>
      <c r="AT7771" s="7"/>
      <c r="AV7771" s="7"/>
      <c r="AW7771" s="7"/>
      <c r="AX7771" s="7"/>
      <c r="AY7771" s="7"/>
      <c r="AZ7771" s="7"/>
      <c r="BA7771" s="7"/>
      <c r="BI7771" s="7"/>
    </row>
    <row r="7772" spans="10:61" x14ac:dyDescent="0.2">
      <c r="J7772" s="7"/>
      <c r="K7772" s="7"/>
      <c r="L7772" s="7"/>
      <c r="M7772" s="7"/>
      <c r="N7772" s="7"/>
      <c r="W7772" s="7"/>
      <c r="X7772" s="7"/>
      <c r="Y7772" s="7"/>
      <c r="Z7772" s="7"/>
      <c r="AA7772" s="7"/>
      <c r="AB7772" s="7"/>
      <c r="AC7772" s="7"/>
      <c r="AD7772" s="7"/>
      <c r="AE7772" s="7"/>
      <c r="AF7772" s="7"/>
      <c r="AG7772" s="7"/>
      <c r="AH7772" s="7"/>
      <c r="AI7772" s="7"/>
      <c r="AJ7772" s="7"/>
      <c r="AK7772" s="7"/>
      <c r="AL7772" s="7"/>
      <c r="AR7772" s="7"/>
      <c r="AT7772" s="7"/>
      <c r="AV7772" s="7"/>
      <c r="AW7772" s="7"/>
      <c r="AX7772" s="7"/>
      <c r="AY7772" s="7"/>
      <c r="AZ7772" s="7"/>
      <c r="BA7772" s="7"/>
      <c r="BI7772" s="7"/>
    </row>
    <row r="7773" spans="10:61" x14ac:dyDescent="0.2">
      <c r="J7773" s="7"/>
      <c r="K7773" s="7"/>
      <c r="L7773" s="7"/>
      <c r="M7773" s="7"/>
      <c r="N7773" s="7"/>
      <c r="W7773" s="7"/>
      <c r="X7773" s="7"/>
      <c r="Y7773" s="7"/>
      <c r="Z7773" s="7"/>
      <c r="AA7773" s="7"/>
      <c r="AB7773" s="7"/>
      <c r="AC7773" s="7"/>
      <c r="AD7773" s="7"/>
      <c r="AE7773" s="7"/>
      <c r="AF7773" s="7"/>
      <c r="AG7773" s="7"/>
      <c r="AH7773" s="7"/>
      <c r="AI7773" s="7"/>
      <c r="AJ7773" s="7"/>
      <c r="AK7773" s="7"/>
      <c r="AL7773" s="7"/>
      <c r="AR7773" s="7"/>
      <c r="AT7773" s="7"/>
      <c r="AV7773" s="7"/>
      <c r="AW7773" s="7"/>
      <c r="AX7773" s="7"/>
      <c r="AY7773" s="7"/>
      <c r="AZ7773" s="7"/>
      <c r="BA7773" s="7"/>
      <c r="BI7773" s="7"/>
    </row>
    <row r="7774" spans="10:61" x14ac:dyDescent="0.2">
      <c r="J7774" s="7"/>
      <c r="K7774" s="7"/>
      <c r="L7774" s="7"/>
      <c r="M7774" s="7"/>
      <c r="N7774" s="7"/>
      <c r="W7774" s="7"/>
      <c r="X7774" s="7"/>
      <c r="Y7774" s="7"/>
      <c r="Z7774" s="7"/>
      <c r="AA7774" s="7"/>
      <c r="AB7774" s="7"/>
      <c r="AC7774" s="7"/>
      <c r="AD7774" s="7"/>
      <c r="AE7774" s="7"/>
      <c r="AF7774" s="7"/>
      <c r="AG7774" s="7"/>
      <c r="AH7774" s="7"/>
      <c r="AI7774" s="7"/>
      <c r="AJ7774" s="7"/>
      <c r="AK7774" s="7"/>
      <c r="AL7774" s="7"/>
      <c r="AR7774" s="7"/>
      <c r="AT7774" s="7"/>
      <c r="AV7774" s="7"/>
      <c r="AW7774" s="7"/>
      <c r="AX7774" s="7"/>
      <c r="AY7774" s="7"/>
      <c r="AZ7774" s="7"/>
      <c r="BA7774" s="7"/>
      <c r="BI7774" s="7"/>
    </row>
    <row r="7775" spans="10:61" x14ac:dyDescent="0.2">
      <c r="J7775" s="7"/>
      <c r="K7775" s="7"/>
      <c r="L7775" s="7"/>
      <c r="M7775" s="7"/>
      <c r="N7775" s="7"/>
      <c r="W7775" s="7"/>
      <c r="X7775" s="7"/>
      <c r="Y7775" s="7"/>
      <c r="Z7775" s="7"/>
      <c r="AA7775" s="7"/>
      <c r="AB7775" s="7"/>
      <c r="AC7775" s="7"/>
      <c r="AD7775" s="7"/>
      <c r="AE7775" s="7"/>
      <c r="AF7775" s="7"/>
      <c r="AG7775" s="7"/>
      <c r="AH7775" s="7"/>
      <c r="AI7775" s="7"/>
      <c r="AJ7775" s="7"/>
      <c r="AK7775" s="7"/>
      <c r="AL7775" s="7"/>
      <c r="AR7775" s="7"/>
      <c r="AT7775" s="7"/>
      <c r="AV7775" s="7"/>
      <c r="AW7775" s="7"/>
      <c r="AX7775" s="7"/>
      <c r="AY7775" s="7"/>
      <c r="AZ7775" s="7"/>
      <c r="BA7775" s="7"/>
      <c r="BI7775" s="7"/>
    </row>
    <row r="7776" spans="10:61" x14ac:dyDescent="0.2">
      <c r="J7776" s="7"/>
      <c r="K7776" s="7"/>
      <c r="L7776" s="7"/>
      <c r="M7776" s="7"/>
      <c r="N7776" s="7"/>
      <c r="W7776" s="7"/>
      <c r="X7776" s="7"/>
      <c r="Y7776" s="7"/>
      <c r="Z7776" s="7"/>
      <c r="AA7776" s="7"/>
      <c r="AB7776" s="7"/>
      <c r="AC7776" s="7"/>
      <c r="AD7776" s="7"/>
      <c r="AE7776" s="7"/>
      <c r="AF7776" s="7"/>
      <c r="AG7776" s="7"/>
      <c r="AH7776" s="7"/>
      <c r="AI7776" s="7"/>
      <c r="AJ7776" s="7"/>
      <c r="AK7776" s="7"/>
      <c r="AL7776" s="7"/>
      <c r="AR7776" s="7"/>
      <c r="AT7776" s="7"/>
      <c r="AV7776" s="7"/>
      <c r="AW7776" s="7"/>
      <c r="AX7776" s="7"/>
      <c r="AY7776" s="7"/>
      <c r="AZ7776" s="7"/>
      <c r="BA7776" s="7"/>
      <c r="BI7776" s="7"/>
    </row>
    <row r="7777" spans="10:61" x14ac:dyDescent="0.2">
      <c r="J7777" s="7"/>
      <c r="K7777" s="7"/>
      <c r="L7777" s="7"/>
      <c r="M7777" s="7"/>
      <c r="N7777" s="7"/>
      <c r="W7777" s="7"/>
      <c r="X7777" s="7"/>
      <c r="Y7777" s="7"/>
      <c r="Z7777" s="7"/>
      <c r="AA7777" s="7"/>
      <c r="AB7777" s="7"/>
      <c r="AC7777" s="7"/>
      <c r="AD7777" s="7"/>
      <c r="AE7777" s="7"/>
      <c r="AF7777" s="7"/>
      <c r="AG7777" s="7"/>
      <c r="AH7777" s="7"/>
      <c r="AI7777" s="7"/>
      <c r="AJ7777" s="7"/>
      <c r="AK7777" s="7"/>
      <c r="AL7777" s="7"/>
      <c r="AR7777" s="7"/>
      <c r="AT7777" s="7"/>
      <c r="AV7777" s="7"/>
      <c r="AW7777" s="7"/>
      <c r="AX7777" s="7"/>
      <c r="AY7777" s="7"/>
      <c r="AZ7777" s="7"/>
      <c r="BA7777" s="7"/>
      <c r="BI7777" s="7"/>
    </row>
    <row r="7778" spans="10:61" x14ac:dyDescent="0.2">
      <c r="J7778" s="7"/>
      <c r="K7778" s="7"/>
      <c r="L7778" s="7"/>
      <c r="M7778" s="7"/>
      <c r="N7778" s="7"/>
      <c r="W7778" s="7"/>
      <c r="X7778" s="7"/>
      <c r="Y7778" s="7"/>
      <c r="Z7778" s="7"/>
      <c r="AA7778" s="7"/>
      <c r="AB7778" s="7"/>
      <c r="AC7778" s="7"/>
      <c r="AD7778" s="7"/>
      <c r="AE7778" s="7"/>
      <c r="AF7778" s="7"/>
      <c r="AG7778" s="7"/>
      <c r="AH7778" s="7"/>
      <c r="AI7778" s="7"/>
      <c r="AJ7778" s="7"/>
      <c r="AK7778" s="7"/>
      <c r="AL7778" s="7"/>
      <c r="AR7778" s="7"/>
      <c r="AT7778" s="7"/>
      <c r="AV7778" s="7"/>
      <c r="AW7778" s="7"/>
      <c r="AX7778" s="7"/>
      <c r="AY7778" s="7"/>
      <c r="AZ7778" s="7"/>
      <c r="BA7778" s="7"/>
      <c r="BI7778" s="7"/>
    </row>
    <row r="7779" spans="10:61" x14ac:dyDescent="0.2">
      <c r="J7779" s="7"/>
      <c r="K7779" s="7"/>
      <c r="L7779" s="7"/>
      <c r="M7779" s="7"/>
      <c r="N7779" s="7"/>
      <c r="W7779" s="7"/>
      <c r="X7779" s="7"/>
      <c r="Y7779" s="7"/>
      <c r="Z7779" s="7"/>
      <c r="AA7779" s="7"/>
      <c r="AB7779" s="7"/>
      <c r="AC7779" s="7"/>
      <c r="AD7779" s="7"/>
      <c r="AE7779" s="7"/>
      <c r="AF7779" s="7"/>
      <c r="AG7779" s="7"/>
      <c r="AH7779" s="7"/>
      <c r="AI7779" s="7"/>
      <c r="AJ7779" s="7"/>
      <c r="AK7779" s="7"/>
      <c r="AL7779" s="7"/>
      <c r="AR7779" s="7"/>
      <c r="AT7779" s="7"/>
      <c r="AV7779" s="7"/>
      <c r="AW7779" s="7"/>
      <c r="AX7779" s="7"/>
      <c r="AY7779" s="7"/>
      <c r="AZ7779" s="7"/>
      <c r="BA7779" s="7"/>
      <c r="BI7779" s="7"/>
    </row>
    <row r="7780" spans="10:61" x14ac:dyDescent="0.2">
      <c r="J7780" s="7"/>
      <c r="K7780" s="7"/>
      <c r="L7780" s="7"/>
      <c r="M7780" s="7"/>
      <c r="N7780" s="7"/>
      <c r="W7780" s="7"/>
      <c r="X7780" s="7"/>
      <c r="Y7780" s="7"/>
      <c r="Z7780" s="7"/>
      <c r="AA7780" s="7"/>
      <c r="AB7780" s="7"/>
      <c r="AC7780" s="7"/>
      <c r="AD7780" s="7"/>
      <c r="AE7780" s="7"/>
      <c r="AF7780" s="7"/>
      <c r="AG7780" s="7"/>
      <c r="AH7780" s="7"/>
      <c r="AI7780" s="7"/>
      <c r="AJ7780" s="7"/>
      <c r="AK7780" s="7"/>
      <c r="AL7780" s="7"/>
      <c r="AR7780" s="7"/>
      <c r="AT7780" s="7"/>
      <c r="AV7780" s="7"/>
      <c r="AW7780" s="7"/>
      <c r="AX7780" s="7"/>
      <c r="AY7780" s="7"/>
      <c r="AZ7780" s="7"/>
      <c r="BA7780" s="7"/>
      <c r="BI7780" s="7"/>
    </row>
    <row r="7781" spans="10:61" x14ac:dyDescent="0.2">
      <c r="J7781" s="7"/>
      <c r="K7781" s="7"/>
      <c r="L7781" s="7"/>
      <c r="M7781" s="7"/>
      <c r="N7781" s="7"/>
      <c r="W7781" s="7"/>
      <c r="X7781" s="7"/>
      <c r="Y7781" s="7"/>
      <c r="Z7781" s="7"/>
      <c r="AA7781" s="7"/>
      <c r="AB7781" s="7"/>
      <c r="AC7781" s="7"/>
      <c r="AD7781" s="7"/>
      <c r="AE7781" s="7"/>
      <c r="AF7781" s="7"/>
      <c r="AG7781" s="7"/>
      <c r="AH7781" s="7"/>
      <c r="AI7781" s="7"/>
      <c r="AJ7781" s="7"/>
      <c r="AK7781" s="7"/>
      <c r="AL7781" s="7"/>
      <c r="AR7781" s="7"/>
      <c r="AT7781" s="7"/>
      <c r="AV7781" s="7"/>
      <c r="AW7781" s="7"/>
      <c r="AX7781" s="7"/>
      <c r="AY7781" s="7"/>
      <c r="AZ7781" s="7"/>
      <c r="BA7781" s="7"/>
      <c r="BI7781" s="7"/>
    </row>
    <row r="7782" spans="10:61" x14ac:dyDescent="0.2">
      <c r="J7782" s="7"/>
      <c r="K7782" s="7"/>
      <c r="L7782" s="7"/>
      <c r="M7782" s="7"/>
      <c r="N7782" s="7"/>
      <c r="W7782" s="7"/>
      <c r="X7782" s="7"/>
      <c r="Y7782" s="7"/>
      <c r="Z7782" s="7"/>
      <c r="AA7782" s="7"/>
      <c r="AB7782" s="7"/>
      <c r="AC7782" s="7"/>
      <c r="AD7782" s="7"/>
      <c r="AE7782" s="7"/>
      <c r="AF7782" s="7"/>
      <c r="AG7782" s="7"/>
      <c r="AH7782" s="7"/>
      <c r="AI7782" s="7"/>
      <c r="AJ7782" s="7"/>
      <c r="AK7782" s="7"/>
      <c r="AL7782" s="7"/>
      <c r="AR7782" s="7"/>
      <c r="AT7782" s="7"/>
      <c r="AV7782" s="7"/>
      <c r="AW7782" s="7"/>
      <c r="AX7782" s="7"/>
      <c r="AY7782" s="7"/>
      <c r="AZ7782" s="7"/>
      <c r="BA7782" s="7"/>
      <c r="BI7782" s="7"/>
    </row>
    <row r="7783" spans="10:61" x14ac:dyDescent="0.2">
      <c r="J7783" s="7"/>
      <c r="K7783" s="7"/>
      <c r="L7783" s="7"/>
      <c r="M7783" s="7"/>
      <c r="N7783" s="7"/>
      <c r="W7783" s="7"/>
      <c r="X7783" s="7"/>
      <c r="Y7783" s="7"/>
      <c r="Z7783" s="7"/>
      <c r="AA7783" s="7"/>
      <c r="AB7783" s="7"/>
      <c r="AC7783" s="7"/>
      <c r="AD7783" s="7"/>
      <c r="AE7783" s="7"/>
      <c r="AF7783" s="7"/>
      <c r="AG7783" s="7"/>
      <c r="AH7783" s="7"/>
      <c r="AI7783" s="7"/>
      <c r="AJ7783" s="7"/>
      <c r="AK7783" s="7"/>
      <c r="AL7783" s="7"/>
      <c r="AR7783" s="7"/>
      <c r="AT7783" s="7"/>
      <c r="AV7783" s="7"/>
      <c r="AW7783" s="7"/>
      <c r="AX7783" s="7"/>
      <c r="AY7783" s="7"/>
      <c r="AZ7783" s="7"/>
      <c r="BA7783" s="7"/>
      <c r="BI7783" s="7"/>
    </row>
    <row r="7784" spans="10:61" x14ac:dyDescent="0.2">
      <c r="J7784" s="7"/>
      <c r="K7784" s="7"/>
      <c r="L7784" s="7"/>
      <c r="M7784" s="7"/>
      <c r="N7784" s="7"/>
      <c r="W7784" s="7"/>
      <c r="X7784" s="7"/>
      <c r="Y7784" s="7"/>
      <c r="Z7784" s="7"/>
      <c r="AA7784" s="7"/>
      <c r="AB7784" s="7"/>
      <c r="AC7784" s="7"/>
      <c r="AD7784" s="7"/>
      <c r="AE7784" s="7"/>
      <c r="AF7784" s="7"/>
      <c r="AG7784" s="7"/>
      <c r="AH7784" s="7"/>
      <c r="AI7784" s="7"/>
      <c r="AJ7784" s="7"/>
      <c r="AK7784" s="7"/>
      <c r="AL7784" s="7"/>
      <c r="AR7784" s="7"/>
      <c r="AT7784" s="7"/>
      <c r="AV7784" s="7"/>
      <c r="AW7784" s="7"/>
      <c r="AX7784" s="7"/>
      <c r="AY7784" s="7"/>
      <c r="AZ7784" s="7"/>
      <c r="BA7784" s="7"/>
      <c r="BI7784" s="7"/>
    </row>
    <row r="7785" spans="10:61" x14ac:dyDescent="0.2">
      <c r="J7785" s="7"/>
      <c r="K7785" s="7"/>
      <c r="L7785" s="7"/>
      <c r="M7785" s="7"/>
      <c r="N7785" s="7"/>
      <c r="W7785" s="7"/>
      <c r="X7785" s="7"/>
      <c r="Y7785" s="7"/>
      <c r="Z7785" s="7"/>
      <c r="AA7785" s="7"/>
      <c r="AB7785" s="7"/>
      <c r="AC7785" s="7"/>
      <c r="AD7785" s="7"/>
      <c r="AE7785" s="7"/>
      <c r="AF7785" s="7"/>
      <c r="AG7785" s="7"/>
      <c r="AH7785" s="7"/>
      <c r="AI7785" s="7"/>
      <c r="AJ7785" s="7"/>
      <c r="AK7785" s="7"/>
      <c r="AL7785" s="7"/>
      <c r="AR7785" s="7"/>
      <c r="AT7785" s="7"/>
      <c r="AV7785" s="7"/>
      <c r="AW7785" s="7"/>
      <c r="AX7785" s="7"/>
      <c r="AY7785" s="7"/>
      <c r="AZ7785" s="7"/>
      <c r="BA7785" s="7"/>
      <c r="BI7785" s="7"/>
    </row>
    <row r="7786" spans="10:61" x14ac:dyDescent="0.2">
      <c r="J7786" s="7"/>
      <c r="K7786" s="7"/>
      <c r="L7786" s="7"/>
      <c r="M7786" s="7"/>
      <c r="N7786" s="7"/>
      <c r="W7786" s="7"/>
      <c r="X7786" s="7"/>
      <c r="Y7786" s="7"/>
      <c r="Z7786" s="7"/>
      <c r="AA7786" s="7"/>
      <c r="AB7786" s="7"/>
      <c r="AC7786" s="7"/>
      <c r="AD7786" s="7"/>
      <c r="AE7786" s="7"/>
      <c r="AF7786" s="7"/>
      <c r="AG7786" s="7"/>
      <c r="AH7786" s="7"/>
      <c r="AI7786" s="7"/>
      <c r="AJ7786" s="7"/>
      <c r="AK7786" s="7"/>
      <c r="AL7786" s="7"/>
      <c r="AR7786" s="7"/>
      <c r="AT7786" s="7"/>
      <c r="AV7786" s="7"/>
      <c r="AW7786" s="7"/>
      <c r="AX7786" s="7"/>
      <c r="AY7786" s="7"/>
      <c r="AZ7786" s="7"/>
      <c r="BA7786" s="7"/>
      <c r="BI7786" s="7"/>
    </row>
    <row r="7787" spans="10:61" x14ac:dyDescent="0.2">
      <c r="J7787" s="7"/>
      <c r="K7787" s="7"/>
      <c r="L7787" s="7"/>
      <c r="M7787" s="7"/>
      <c r="N7787" s="7"/>
      <c r="W7787" s="7"/>
      <c r="X7787" s="7"/>
      <c r="Y7787" s="7"/>
      <c r="Z7787" s="7"/>
      <c r="AA7787" s="7"/>
      <c r="AB7787" s="7"/>
      <c r="AC7787" s="7"/>
      <c r="AD7787" s="7"/>
      <c r="AE7787" s="7"/>
      <c r="AF7787" s="7"/>
      <c r="AG7787" s="7"/>
      <c r="AH7787" s="7"/>
      <c r="AI7787" s="7"/>
      <c r="AJ7787" s="7"/>
      <c r="AK7787" s="7"/>
      <c r="AL7787" s="7"/>
      <c r="AR7787" s="7"/>
      <c r="AT7787" s="7"/>
      <c r="AV7787" s="7"/>
      <c r="AW7787" s="7"/>
      <c r="AX7787" s="7"/>
      <c r="AY7787" s="7"/>
      <c r="AZ7787" s="7"/>
      <c r="BA7787" s="7"/>
      <c r="BI7787" s="7"/>
    </row>
    <row r="7788" spans="10:61" x14ac:dyDescent="0.2">
      <c r="J7788" s="7"/>
      <c r="K7788" s="7"/>
      <c r="L7788" s="7"/>
      <c r="M7788" s="7"/>
      <c r="N7788" s="7"/>
      <c r="W7788" s="7"/>
      <c r="X7788" s="7"/>
      <c r="Y7788" s="7"/>
      <c r="Z7788" s="7"/>
      <c r="AA7788" s="7"/>
      <c r="AB7788" s="7"/>
      <c r="AC7788" s="7"/>
      <c r="AD7788" s="7"/>
      <c r="AE7788" s="7"/>
      <c r="AF7788" s="7"/>
      <c r="AG7788" s="7"/>
      <c r="AH7788" s="7"/>
      <c r="AI7788" s="7"/>
      <c r="AJ7788" s="7"/>
      <c r="AK7788" s="7"/>
      <c r="AL7788" s="7"/>
      <c r="AR7788" s="7"/>
      <c r="AT7788" s="7"/>
      <c r="AV7788" s="7"/>
      <c r="AW7788" s="7"/>
      <c r="AX7788" s="7"/>
      <c r="AY7788" s="7"/>
      <c r="AZ7788" s="7"/>
      <c r="BA7788" s="7"/>
      <c r="BI7788" s="7"/>
    </row>
    <row r="7789" spans="10:61" x14ac:dyDescent="0.2">
      <c r="J7789" s="7"/>
      <c r="K7789" s="7"/>
      <c r="L7789" s="7"/>
      <c r="M7789" s="7"/>
      <c r="N7789" s="7"/>
      <c r="W7789" s="7"/>
      <c r="X7789" s="7"/>
      <c r="Y7789" s="7"/>
      <c r="Z7789" s="7"/>
      <c r="AA7789" s="7"/>
      <c r="AB7789" s="7"/>
      <c r="AC7789" s="7"/>
      <c r="AD7789" s="7"/>
      <c r="AE7789" s="7"/>
      <c r="AF7789" s="7"/>
      <c r="AG7789" s="7"/>
      <c r="AH7789" s="7"/>
      <c r="AI7789" s="7"/>
      <c r="AJ7789" s="7"/>
      <c r="AK7789" s="7"/>
      <c r="AL7789" s="7"/>
      <c r="AR7789" s="7"/>
      <c r="AT7789" s="7"/>
      <c r="AV7789" s="7"/>
      <c r="AW7789" s="7"/>
      <c r="AX7789" s="7"/>
      <c r="AY7789" s="7"/>
      <c r="AZ7789" s="7"/>
      <c r="BA7789" s="7"/>
      <c r="BI7789" s="7"/>
    </row>
    <row r="7790" spans="10:61" x14ac:dyDescent="0.2">
      <c r="J7790" s="7"/>
      <c r="K7790" s="7"/>
      <c r="L7790" s="7"/>
      <c r="M7790" s="7"/>
      <c r="N7790" s="7"/>
      <c r="W7790" s="7"/>
      <c r="X7790" s="7"/>
      <c r="Y7790" s="7"/>
      <c r="Z7790" s="7"/>
      <c r="AA7790" s="7"/>
      <c r="AB7790" s="7"/>
      <c r="AC7790" s="7"/>
      <c r="AD7790" s="7"/>
      <c r="AE7790" s="7"/>
      <c r="AF7790" s="7"/>
      <c r="AG7790" s="7"/>
      <c r="AH7790" s="7"/>
      <c r="AI7790" s="7"/>
      <c r="AJ7790" s="7"/>
      <c r="AK7790" s="7"/>
      <c r="AL7790" s="7"/>
      <c r="AR7790" s="7"/>
      <c r="AT7790" s="7"/>
      <c r="AV7790" s="7"/>
      <c r="AW7790" s="7"/>
      <c r="AX7790" s="7"/>
      <c r="AY7790" s="7"/>
      <c r="AZ7790" s="7"/>
      <c r="BA7790" s="7"/>
      <c r="BI7790" s="7"/>
    </row>
    <row r="7791" spans="10:61" x14ac:dyDescent="0.2">
      <c r="J7791" s="7"/>
      <c r="K7791" s="7"/>
      <c r="L7791" s="7"/>
      <c r="M7791" s="7"/>
      <c r="N7791" s="7"/>
      <c r="W7791" s="7"/>
      <c r="X7791" s="7"/>
      <c r="Y7791" s="7"/>
      <c r="Z7791" s="7"/>
      <c r="AA7791" s="7"/>
      <c r="AB7791" s="7"/>
      <c r="AC7791" s="7"/>
      <c r="AD7791" s="7"/>
      <c r="AE7791" s="7"/>
      <c r="AF7791" s="7"/>
      <c r="AG7791" s="7"/>
      <c r="AH7791" s="7"/>
      <c r="AI7791" s="7"/>
      <c r="AJ7791" s="7"/>
      <c r="AK7791" s="7"/>
      <c r="AL7791" s="7"/>
      <c r="AR7791" s="7"/>
      <c r="AT7791" s="7"/>
      <c r="AV7791" s="7"/>
      <c r="AW7791" s="7"/>
      <c r="AX7791" s="7"/>
      <c r="AY7791" s="7"/>
      <c r="AZ7791" s="7"/>
      <c r="BA7791" s="7"/>
      <c r="BI7791" s="7"/>
    </row>
    <row r="7792" spans="10:61" x14ac:dyDescent="0.2">
      <c r="J7792" s="7"/>
      <c r="K7792" s="7"/>
      <c r="L7792" s="7"/>
      <c r="M7792" s="7"/>
      <c r="N7792" s="7"/>
      <c r="W7792" s="7"/>
      <c r="X7792" s="7"/>
      <c r="Y7792" s="7"/>
      <c r="Z7792" s="7"/>
      <c r="AA7792" s="7"/>
      <c r="AB7792" s="7"/>
      <c r="AC7792" s="7"/>
      <c r="AD7792" s="7"/>
      <c r="AE7792" s="7"/>
      <c r="AF7792" s="7"/>
      <c r="AG7792" s="7"/>
      <c r="AH7792" s="7"/>
      <c r="AI7792" s="7"/>
      <c r="AJ7792" s="7"/>
      <c r="AK7792" s="7"/>
      <c r="AL7792" s="7"/>
      <c r="AR7792" s="7"/>
      <c r="AT7792" s="7"/>
      <c r="AV7792" s="7"/>
      <c r="AW7792" s="7"/>
      <c r="AX7792" s="7"/>
      <c r="AY7792" s="7"/>
      <c r="AZ7792" s="7"/>
      <c r="BA7792" s="7"/>
      <c r="BI7792" s="7"/>
    </row>
    <row r="7793" spans="10:61" x14ac:dyDescent="0.2">
      <c r="J7793" s="7"/>
      <c r="K7793" s="7"/>
      <c r="L7793" s="7"/>
      <c r="M7793" s="7"/>
      <c r="N7793" s="7"/>
      <c r="W7793" s="7"/>
      <c r="X7793" s="7"/>
      <c r="Y7793" s="7"/>
      <c r="Z7793" s="7"/>
      <c r="AA7793" s="7"/>
      <c r="AB7793" s="7"/>
      <c r="AC7793" s="7"/>
      <c r="AD7793" s="7"/>
      <c r="AE7793" s="7"/>
      <c r="AF7793" s="7"/>
      <c r="AG7793" s="7"/>
      <c r="AH7793" s="7"/>
      <c r="AI7793" s="7"/>
      <c r="AJ7793" s="7"/>
      <c r="AK7793" s="7"/>
      <c r="AL7793" s="7"/>
      <c r="AR7793" s="7"/>
      <c r="AT7793" s="7"/>
      <c r="AV7793" s="7"/>
      <c r="AW7793" s="7"/>
      <c r="AX7793" s="7"/>
      <c r="AY7793" s="7"/>
      <c r="AZ7793" s="7"/>
      <c r="BA7793" s="7"/>
      <c r="BI7793" s="7"/>
    </row>
    <row r="7794" spans="10:61" x14ac:dyDescent="0.2">
      <c r="J7794" s="7"/>
      <c r="K7794" s="7"/>
      <c r="L7794" s="7"/>
      <c r="M7794" s="7"/>
      <c r="N7794" s="7"/>
      <c r="W7794" s="7"/>
      <c r="X7794" s="7"/>
      <c r="Y7794" s="7"/>
      <c r="Z7794" s="7"/>
      <c r="AA7794" s="7"/>
      <c r="AB7794" s="7"/>
      <c r="AC7794" s="7"/>
      <c r="AD7794" s="7"/>
      <c r="AE7794" s="7"/>
      <c r="AF7794" s="7"/>
      <c r="AG7794" s="7"/>
      <c r="AH7794" s="7"/>
      <c r="AI7794" s="7"/>
      <c r="AJ7794" s="7"/>
      <c r="AK7794" s="7"/>
      <c r="AL7794" s="7"/>
      <c r="AR7794" s="7"/>
      <c r="AT7794" s="7"/>
      <c r="AV7794" s="7"/>
      <c r="AW7794" s="7"/>
      <c r="AX7794" s="7"/>
      <c r="AY7794" s="7"/>
      <c r="AZ7794" s="7"/>
      <c r="BA7794" s="7"/>
      <c r="BI7794" s="7"/>
    </row>
    <row r="7795" spans="10:61" x14ac:dyDescent="0.2">
      <c r="J7795" s="7"/>
      <c r="K7795" s="7"/>
      <c r="L7795" s="7"/>
      <c r="M7795" s="7"/>
      <c r="N7795" s="7"/>
      <c r="W7795" s="7"/>
      <c r="X7795" s="7"/>
      <c r="Y7795" s="7"/>
      <c r="Z7795" s="7"/>
      <c r="AA7795" s="7"/>
      <c r="AB7795" s="7"/>
      <c r="AC7795" s="7"/>
      <c r="AD7795" s="7"/>
      <c r="AE7795" s="7"/>
      <c r="AF7795" s="7"/>
      <c r="AG7795" s="7"/>
      <c r="AH7795" s="7"/>
      <c r="AI7795" s="7"/>
      <c r="AJ7795" s="7"/>
      <c r="AK7795" s="7"/>
      <c r="AL7795" s="7"/>
      <c r="AR7795" s="7"/>
      <c r="AT7795" s="7"/>
      <c r="AV7795" s="7"/>
      <c r="AW7795" s="7"/>
      <c r="AX7795" s="7"/>
      <c r="AY7795" s="7"/>
      <c r="AZ7795" s="7"/>
      <c r="BA7795" s="7"/>
      <c r="BI7795" s="7"/>
    </row>
    <row r="7796" spans="10:61" x14ac:dyDescent="0.2">
      <c r="J7796" s="7"/>
      <c r="K7796" s="7"/>
      <c r="L7796" s="7"/>
      <c r="M7796" s="7"/>
      <c r="N7796" s="7"/>
      <c r="W7796" s="7"/>
      <c r="X7796" s="7"/>
      <c r="Y7796" s="7"/>
      <c r="Z7796" s="7"/>
      <c r="AA7796" s="7"/>
      <c r="AB7796" s="7"/>
      <c r="AC7796" s="7"/>
      <c r="AD7796" s="7"/>
      <c r="AE7796" s="7"/>
      <c r="AF7796" s="7"/>
      <c r="AG7796" s="7"/>
      <c r="AH7796" s="7"/>
      <c r="AI7796" s="7"/>
      <c r="AJ7796" s="7"/>
      <c r="AK7796" s="7"/>
      <c r="AL7796" s="7"/>
      <c r="AR7796" s="7"/>
      <c r="AT7796" s="7"/>
      <c r="AV7796" s="7"/>
      <c r="AW7796" s="7"/>
      <c r="AX7796" s="7"/>
      <c r="AY7796" s="7"/>
      <c r="AZ7796" s="7"/>
      <c r="BA7796" s="7"/>
      <c r="BI7796" s="7"/>
    </row>
    <row r="7797" spans="10:61" x14ac:dyDescent="0.2">
      <c r="J7797" s="7"/>
      <c r="K7797" s="7"/>
      <c r="L7797" s="7"/>
      <c r="M7797" s="7"/>
      <c r="N7797" s="7"/>
      <c r="W7797" s="7"/>
      <c r="X7797" s="7"/>
      <c r="Y7797" s="7"/>
      <c r="Z7797" s="7"/>
      <c r="AA7797" s="7"/>
      <c r="AB7797" s="7"/>
      <c r="AC7797" s="7"/>
      <c r="AD7797" s="7"/>
      <c r="AE7797" s="7"/>
      <c r="AF7797" s="7"/>
      <c r="AG7797" s="7"/>
      <c r="AH7797" s="7"/>
      <c r="AI7797" s="7"/>
      <c r="AJ7797" s="7"/>
      <c r="AK7797" s="7"/>
      <c r="AL7797" s="7"/>
      <c r="AR7797" s="7"/>
      <c r="AT7797" s="7"/>
      <c r="AV7797" s="7"/>
      <c r="AW7797" s="7"/>
      <c r="AX7797" s="7"/>
      <c r="AY7797" s="7"/>
      <c r="AZ7797" s="7"/>
      <c r="BA7797" s="7"/>
      <c r="BI7797" s="7"/>
    </row>
    <row r="7798" spans="10:61" x14ac:dyDescent="0.2">
      <c r="J7798" s="7"/>
      <c r="K7798" s="7"/>
      <c r="L7798" s="7"/>
      <c r="M7798" s="7"/>
      <c r="N7798" s="7"/>
      <c r="W7798" s="7"/>
      <c r="X7798" s="7"/>
      <c r="Y7798" s="7"/>
      <c r="Z7798" s="7"/>
      <c r="AA7798" s="7"/>
      <c r="AB7798" s="7"/>
      <c r="AC7798" s="7"/>
      <c r="AD7798" s="7"/>
      <c r="AE7798" s="7"/>
      <c r="AF7798" s="7"/>
      <c r="AG7798" s="7"/>
      <c r="AH7798" s="7"/>
      <c r="AI7798" s="7"/>
      <c r="AJ7798" s="7"/>
      <c r="AK7798" s="7"/>
      <c r="AL7798" s="7"/>
      <c r="AR7798" s="7"/>
      <c r="AT7798" s="7"/>
      <c r="AV7798" s="7"/>
      <c r="AW7798" s="7"/>
      <c r="AX7798" s="7"/>
      <c r="AY7798" s="7"/>
      <c r="AZ7798" s="7"/>
      <c r="BA7798" s="7"/>
      <c r="BI7798" s="7"/>
    </row>
    <row r="7799" spans="10:61" x14ac:dyDescent="0.2">
      <c r="J7799" s="7"/>
      <c r="K7799" s="7"/>
      <c r="L7799" s="7"/>
      <c r="M7799" s="7"/>
      <c r="N7799" s="7"/>
      <c r="W7799" s="7"/>
      <c r="X7799" s="7"/>
      <c r="Y7799" s="7"/>
      <c r="Z7799" s="7"/>
      <c r="AA7799" s="7"/>
      <c r="AB7799" s="7"/>
      <c r="AC7799" s="7"/>
      <c r="AD7799" s="7"/>
      <c r="AE7799" s="7"/>
      <c r="AF7799" s="7"/>
      <c r="AG7799" s="7"/>
      <c r="AH7799" s="7"/>
      <c r="AI7799" s="7"/>
      <c r="AJ7799" s="7"/>
      <c r="AK7799" s="7"/>
      <c r="AL7799" s="7"/>
      <c r="AR7799" s="7"/>
      <c r="AT7799" s="7"/>
      <c r="AV7799" s="7"/>
      <c r="AW7799" s="7"/>
      <c r="AX7799" s="7"/>
      <c r="AY7799" s="7"/>
      <c r="AZ7799" s="7"/>
      <c r="BA7799" s="7"/>
      <c r="BI7799" s="7"/>
    </row>
    <row r="7800" spans="10:61" x14ac:dyDescent="0.2">
      <c r="J7800" s="7"/>
      <c r="K7800" s="7"/>
      <c r="L7800" s="7"/>
      <c r="M7800" s="7"/>
      <c r="N7800" s="7"/>
      <c r="W7800" s="7"/>
      <c r="X7800" s="7"/>
      <c r="Y7800" s="7"/>
      <c r="Z7800" s="7"/>
      <c r="AA7800" s="7"/>
      <c r="AB7800" s="7"/>
      <c r="AC7800" s="7"/>
      <c r="AD7800" s="7"/>
      <c r="AE7800" s="7"/>
      <c r="AF7800" s="7"/>
      <c r="AG7800" s="7"/>
      <c r="AH7800" s="7"/>
      <c r="AI7800" s="7"/>
      <c r="AJ7800" s="7"/>
      <c r="AK7800" s="7"/>
      <c r="AL7800" s="7"/>
      <c r="AR7800" s="7"/>
      <c r="AT7800" s="7"/>
      <c r="AV7800" s="7"/>
      <c r="AW7800" s="7"/>
      <c r="AX7800" s="7"/>
      <c r="AY7800" s="7"/>
      <c r="AZ7800" s="7"/>
      <c r="BA7800" s="7"/>
      <c r="BI7800" s="7"/>
    </row>
    <row r="7801" spans="10:61" x14ac:dyDescent="0.2">
      <c r="J7801" s="7"/>
      <c r="K7801" s="7"/>
      <c r="L7801" s="7"/>
      <c r="M7801" s="7"/>
      <c r="N7801" s="7"/>
      <c r="W7801" s="7"/>
      <c r="X7801" s="7"/>
      <c r="Y7801" s="7"/>
      <c r="Z7801" s="7"/>
      <c r="AA7801" s="7"/>
      <c r="AB7801" s="7"/>
      <c r="AC7801" s="7"/>
      <c r="AD7801" s="7"/>
      <c r="AE7801" s="7"/>
      <c r="AF7801" s="7"/>
      <c r="AG7801" s="7"/>
      <c r="AH7801" s="7"/>
      <c r="AI7801" s="7"/>
      <c r="AJ7801" s="7"/>
      <c r="AK7801" s="7"/>
      <c r="AL7801" s="7"/>
      <c r="AR7801" s="7"/>
      <c r="AT7801" s="7"/>
      <c r="AV7801" s="7"/>
      <c r="AW7801" s="7"/>
      <c r="AX7801" s="7"/>
      <c r="AY7801" s="7"/>
      <c r="AZ7801" s="7"/>
      <c r="BA7801" s="7"/>
      <c r="BI7801" s="7"/>
    </row>
    <row r="7802" spans="10:61" x14ac:dyDescent="0.2">
      <c r="J7802" s="7"/>
      <c r="K7802" s="7"/>
      <c r="L7802" s="7"/>
      <c r="M7802" s="7"/>
      <c r="N7802" s="7"/>
      <c r="W7802" s="7"/>
      <c r="X7802" s="7"/>
      <c r="Y7802" s="7"/>
      <c r="Z7802" s="7"/>
      <c r="AA7802" s="7"/>
      <c r="AB7802" s="7"/>
      <c r="AC7802" s="7"/>
      <c r="AD7802" s="7"/>
      <c r="AE7802" s="7"/>
      <c r="AF7802" s="7"/>
      <c r="AG7802" s="7"/>
      <c r="AH7802" s="7"/>
      <c r="AI7802" s="7"/>
      <c r="AJ7802" s="7"/>
      <c r="AK7802" s="7"/>
      <c r="AL7802" s="7"/>
      <c r="AR7802" s="7"/>
      <c r="AT7802" s="7"/>
      <c r="AV7802" s="7"/>
      <c r="AW7802" s="7"/>
      <c r="AX7802" s="7"/>
      <c r="AY7802" s="7"/>
      <c r="AZ7802" s="7"/>
      <c r="BA7802" s="7"/>
      <c r="BI7802" s="7"/>
    </row>
    <row r="7803" spans="10:61" x14ac:dyDescent="0.2">
      <c r="J7803" s="7"/>
      <c r="K7803" s="7"/>
      <c r="L7803" s="7"/>
      <c r="M7803" s="7"/>
      <c r="N7803" s="7"/>
      <c r="W7803" s="7"/>
      <c r="X7803" s="7"/>
      <c r="Y7803" s="7"/>
      <c r="Z7803" s="7"/>
      <c r="AA7803" s="7"/>
      <c r="AB7803" s="7"/>
      <c r="AC7803" s="7"/>
      <c r="AD7803" s="7"/>
      <c r="AE7803" s="7"/>
      <c r="AF7803" s="7"/>
      <c r="AG7803" s="7"/>
      <c r="AH7803" s="7"/>
      <c r="AI7803" s="7"/>
      <c r="AJ7803" s="7"/>
      <c r="AK7803" s="7"/>
      <c r="AL7803" s="7"/>
      <c r="AR7803" s="7"/>
      <c r="AT7803" s="7"/>
      <c r="AV7803" s="7"/>
      <c r="AW7803" s="7"/>
      <c r="AX7803" s="7"/>
      <c r="AY7803" s="7"/>
      <c r="AZ7803" s="7"/>
      <c r="BA7803" s="7"/>
      <c r="BI7803" s="7"/>
    </row>
    <row r="7804" spans="10:61" x14ac:dyDescent="0.2">
      <c r="J7804" s="7"/>
      <c r="K7804" s="7"/>
      <c r="L7804" s="7"/>
      <c r="M7804" s="7"/>
      <c r="N7804" s="7"/>
      <c r="W7804" s="7"/>
      <c r="X7804" s="7"/>
      <c r="Y7804" s="7"/>
      <c r="Z7804" s="7"/>
      <c r="AA7804" s="7"/>
      <c r="AB7804" s="7"/>
      <c r="AC7804" s="7"/>
      <c r="AD7804" s="7"/>
      <c r="AE7804" s="7"/>
      <c r="AF7804" s="7"/>
      <c r="AG7804" s="7"/>
      <c r="AH7804" s="7"/>
      <c r="AI7804" s="7"/>
      <c r="AJ7804" s="7"/>
      <c r="AK7804" s="7"/>
      <c r="AL7804" s="7"/>
      <c r="AR7804" s="7"/>
      <c r="AT7804" s="7"/>
      <c r="AV7804" s="7"/>
      <c r="AW7804" s="7"/>
      <c r="AX7804" s="7"/>
      <c r="AY7804" s="7"/>
      <c r="AZ7804" s="7"/>
      <c r="BA7804" s="7"/>
      <c r="BI7804" s="7"/>
    </row>
    <row r="7805" spans="10:61" x14ac:dyDescent="0.2">
      <c r="J7805" s="7"/>
      <c r="K7805" s="7"/>
      <c r="L7805" s="7"/>
      <c r="M7805" s="7"/>
      <c r="N7805" s="7"/>
      <c r="W7805" s="7"/>
      <c r="X7805" s="7"/>
      <c r="Y7805" s="7"/>
      <c r="Z7805" s="7"/>
      <c r="AA7805" s="7"/>
      <c r="AB7805" s="7"/>
      <c r="AC7805" s="7"/>
      <c r="AD7805" s="7"/>
      <c r="AE7805" s="7"/>
      <c r="AF7805" s="7"/>
      <c r="AG7805" s="7"/>
      <c r="AH7805" s="7"/>
      <c r="AI7805" s="7"/>
      <c r="AJ7805" s="7"/>
      <c r="AK7805" s="7"/>
      <c r="AL7805" s="7"/>
      <c r="AR7805" s="7"/>
      <c r="AT7805" s="7"/>
      <c r="AV7805" s="7"/>
      <c r="AW7805" s="7"/>
      <c r="AX7805" s="7"/>
      <c r="AY7805" s="7"/>
      <c r="AZ7805" s="7"/>
      <c r="BA7805" s="7"/>
      <c r="BI7805" s="7"/>
    </row>
    <row r="7806" spans="10:61" x14ac:dyDescent="0.2">
      <c r="J7806" s="7"/>
      <c r="K7806" s="7"/>
      <c r="L7806" s="7"/>
      <c r="M7806" s="7"/>
      <c r="N7806" s="7"/>
      <c r="W7806" s="7"/>
      <c r="X7806" s="7"/>
      <c r="Y7806" s="7"/>
      <c r="Z7806" s="7"/>
      <c r="AA7806" s="7"/>
      <c r="AB7806" s="7"/>
      <c r="AC7806" s="7"/>
      <c r="AD7806" s="7"/>
      <c r="AE7806" s="7"/>
      <c r="AF7806" s="7"/>
      <c r="AG7806" s="7"/>
      <c r="AH7806" s="7"/>
      <c r="AI7806" s="7"/>
      <c r="AJ7806" s="7"/>
      <c r="AK7806" s="7"/>
      <c r="AL7806" s="7"/>
      <c r="AR7806" s="7"/>
      <c r="AT7806" s="7"/>
      <c r="AV7806" s="7"/>
      <c r="AW7806" s="7"/>
      <c r="AX7806" s="7"/>
      <c r="AY7806" s="7"/>
      <c r="AZ7806" s="7"/>
      <c r="BA7806" s="7"/>
      <c r="BI7806" s="7"/>
    </row>
    <row r="7807" spans="10:61" x14ac:dyDescent="0.2">
      <c r="J7807" s="7"/>
      <c r="K7807" s="7"/>
      <c r="L7807" s="7"/>
      <c r="M7807" s="7"/>
      <c r="N7807" s="7"/>
      <c r="W7807" s="7"/>
      <c r="X7807" s="7"/>
      <c r="Y7807" s="7"/>
      <c r="Z7807" s="7"/>
      <c r="AA7807" s="7"/>
      <c r="AB7807" s="7"/>
      <c r="AC7807" s="7"/>
      <c r="AD7807" s="7"/>
      <c r="AE7807" s="7"/>
      <c r="AF7807" s="7"/>
      <c r="AG7807" s="7"/>
      <c r="AH7807" s="7"/>
      <c r="AI7807" s="7"/>
      <c r="AJ7807" s="7"/>
      <c r="AK7807" s="7"/>
      <c r="AL7807" s="7"/>
      <c r="AR7807" s="7"/>
      <c r="AT7807" s="7"/>
      <c r="AV7807" s="7"/>
      <c r="AW7807" s="7"/>
      <c r="AX7807" s="7"/>
      <c r="AY7807" s="7"/>
      <c r="AZ7807" s="7"/>
      <c r="BA7807" s="7"/>
      <c r="BI7807" s="7"/>
    </row>
    <row r="7808" spans="10:61" x14ac:dyDescent="0.2">
      <c r="J7808" s="7"/>
      <c r="K7808" s="7"/>
      <c r="L7808" s="7"/>
      <c r="M7808" s="7"/>
      <c r="N7808" s="7"/>
      <c r="W7808" s="7"/>
      <c r="X7808" s="7"/>
      <c r="Y7808" s="7"/>
      <c r="Z7808" s="7"/>
      <c r="AA7808" s="7"/>
      <c r="AB7808" s="7"/>
      <c r="AC7808" s="7"/>
      <c r="AD7808" s="7"/>
      <c r="AE7808" s="7"/>
      <c r="AF7808" s="7"/>
      <c r="AG7808" s="7"/>
      <c r="AH7808" s="7"/>
      <c r="AI7808" s="7"/>
      <c r="AJ7808" s="7"/>
      <c r="AK7808" s="7"/>
      <c r="AL7808" s="7"/>
      <c r="AR7808" s="7"/>
      <c r="AT7808" s="7"/>
      <c r="AV7808" s="7"/>
      <c r="AW7808" s="7"/>
      <c r="AX7808" s="7"/>
      <c r="AY7808" s="7"/>
      <c r="AZ7808" s="7"/>
      <c r="BA7808" s="7"/>
      <c r="BI7808" s="7"/>
    </row>
    <row r="7809" spans="10:61" x14ac:dyDescent="0.2">
      <c r="J7809" s="7"/>
      <c r="K7809" s="7"/>
      <c r="L7809" s="7"/>
      <c r="M7809" s="7"/>
      <c r="N7809" s="7"/>
      <c r="W7809" s="7"/>
      <c r="X7809" s="7"/>
      <c r="Y7809" s="7"/>
      <c r="Z7809" s="7"/>
      <c r="AA7809" s="7"/>
      <c r="AB7809" s="7"/>
      <c r="AC7809" s="7"/>
      <c r="AD7809" s="7"/>
      <c r="AE7809" s="7"/>
      <c r="AF7809" s="7"/>
      <c r="AG7809" s="7"/>
      <c r="AH7809" s="7"/>
      <c r="AI7809" s="7"/>
      <c r="AJ7809" s="7"/>
      <c r="AK7809" s="7"/>
      <c r="AL7809" s="7"/>
      <c r="AR7809" s="7"/>
      <c r="AT7809" s="7"/>
      <c r="AV7809" s="7"/>
      <c r="AW7809" s="7"/>
      <c r="AX7809" s="7"/>
      <c r="AY7809" s="7"/>
      <c r="AZ7809" s="7"/>
      <c r="BA7809" s="7"/>
      <c r="BI7809" s="7"/>
    </row>
    <row r="7810" spans="10:61" x14ac:dyDescent="0.2">
      <c r="J7810" s="7"/>
      <c r="K7810" s="7"/>
      <c r="L7810" s="7"/>
      <c r="M7810" s="7"/>
      <c r="N7810" s="7"/>
      <c r="W7810" s="7"/>
      <c r="X7810" s="7"/>
      <c r="Y7810" s="7"/>
      <c r="Z7810" s="7"/>
      <c r="AA7810" s="7"/>
      <c r="AB7810" s="7"/>
      <c r="AC7810" s="7"/>
      <c r="AD7810" s="7"/>
      <c r="AE7810" s="7"/>
      <c r="AF7810" s="7"/>
      <c r="AG7810" s="7"/>
      <c r="AH7810" s="7"/>
      <c r="AI7810" s="7"/>
      <c r="AJ7810" s="7"/>
      <c r="AK7810" s="7"/>
      <c r="AL7810" s="7"/>
      <c r="AR7810" s="7"/>
      <c r="AT7810" s="7"/>
      <c r="AV7810" s="7"/>
      <c r="AW7810" s="7"/>
      <c r="AX7810" s="7"/>
      <c r="AY7810" s="7"/>
      <c r="AZ7810" s="7"/>
      <c r="BA7810" s="7"/>
      <c r="BI7810" s="7"/>
    </row>
    <row r="7811" spans="10:61" x14ac:dyDescent="0.2">
      <c r="J7811" s="7"/>
      <c r="K7811" s="7"/>
      <c r="L7811" s="7"/>
      <c r="M7811" s="7"/>
      <c r="N7811" s="7"/>
      <c r="W7811" s="7"/>
      <c r="X7811" s="7"/>
      <c r="Y7811" s="7"/>
      <c r="Z7811" s="7"/>
      <c r="AA7811" s="7"/>
      <c r="AB7811" s="7"/>
      <c r="AC7811" s="7"/>
      <c r="AD7811" s="7"/>
      <c r="AE7811" s="7"/>
      <c r="AF7811" s="7"/>
      <c r="AG7811" s="7"/>
      <c r="AH7811" s="7"/>
      <c r="AI7811" s="7"/>
      <c r="AJ7811" s="7"/>
      <c r="AK7811" s="7"/>
      <c r="AL7811" s="7"/>
      <c r="AR7811" s="7"/>
      <c r="AT7811" s="7"/>
      <c r="AV7811" s="7"/>
      <c r="AW7811" s="7"/>
      <c r="AX7811" s="7"/>
      <c r="AY7811" s="7"/>
      <c r="AZ7811" s="7"/>
      <c r="BA7811" s="7"/>
      <c r="BI7811" s="7"/>
    </row>
    <row r="7812" spans="10:61" x14ac:dyDescent="0.2">
      <c r="J7812" s="7"/>
      <c r="K7812" s="7"/>
      <c r="L7812" s="7"/>
      <c r="M7812" s="7"/>
      <c r="N7812" s="7"/>
      <c r="W7812" s="7"/>
      <c r="X7812" s="7"/>
      <c r="Y7812" s="7"/>
      <c r="Z7812" s="7"/>
      <c r="AA7812" s="7"/>
      <c r="AB7812" s="7"/>
      <c r="AC7812" s="7"/>
      <c r="AD7812" s="7"/>
      <c r="AE7812" s="7"/>
      <c r="AF7812" s="7"/>
      <c r="AG7812" s="7"/>
      <c r="AH7812" s="7"/>
      <c r="AI7812" s="7"/>
      <c r="AJ7812" s="7"/>
      <c r="AK7812" s="7"/>
      <c r="AL7812" s="7"/>
      <c r="AR7812" s="7"/>
      <c r="AT7812" s="7"/>
      <c r="AV7812" s="7"/>
      <c r="AW7812" s="7"/>
      <c r="AX7812" s="7"/>
      <c r="AY7812" s="7"/>
      <c r="AZ7812" s="7"/>
      <c r="BA7812" s="7"/>
      <c r="BI7812" s="7"/>
    </row>
    <row r="7813" spans="10:61" x14ac:dyDescent="0.2">
      <c r="J7813" s="7"/>
      <c r="K7813" s="7"/>
      <c r="L7813" s="7"/>
      <c r="M7813" s="7"/>
      <c r="N7813" s="7"/>
      <c r="W7813" s="7"/>
      <c r="X7813" s="7"/>
      <c r="Y7813" s="7"/>
      <c r="Z7813" s="7"/>
      <c r="AA7813" s="7"/>
      <c r="AB7813" s="7"/>
      <c r="AC7813" s="7"/>
      <c r="AD7813" s="7"/>
      <c r="AE7813" s="7"/>
      <c r="AF7813" s="7"/>
      <c r="AG7813" s="7"/>
      <c r="AH7813" s="7"/>
      <c r="AI7813" s="7"/>
      <c r="AJ7813" s="7"/>
      <c r="AK7813" s="7"/>
      <c r="AL7813" s="7"/>
      <c r="AR7813" s="7"/>
      <c r="AT7813" s="7"/>
      <c r="AV7813" s="7"/>
      <c r="AW7813" s="7"/>
      <c r="AX7813" s="7"/>
      <c r="AY7813" s="7"/>
      <c r="AZ7813" s="7"/>
      <c r="BA7813" s="7"/>
      <c r="BI7813" s="7"/>
    </row>
    <row r="7814" spans="10:61" x14ac:dyDescent="0.2">
      <c r="J7814" s="7"/>
      <c r="K7814" s="7"/>
      <c r="L7814" s="7"/>
      <c r="M7814" s="7"/>
      <c r="N7814" s="7"/>
      <c r="W7814" s="7"/>
      <c r="X7814" s="7"/>
      <c r="Y7814" s="7"/>
      <c r="Z7814" s="7"/>
      <c r="AA7814" s="7"/>
      <c r="AB7814" s="7"/>
      <c r="AC7814" s="7"/>
      <c r="AD7814" s="7"/>
      <c r="AE7814" s="7"/>
      <c r="AF7814" s="7"/>
      <c r="AG7814" s="7"/>
      <c r="AH7814" s="7"/>
      <c r="AI7814" s="7"/>
      <c r="AJ7814" s="7"/>
      <c r="AK7814" s="7"/>
      <c r="AL7814" s="7"/>
      <c r="AR7814" s="7"/>
      <c r="AT7814" s="7"/>
      <c r="AV7814" s="7"/>
      <c r="AW7814" s="7"/>
      <c r="AX7814" s="7"/>
      <c r="AY7814" s="7"/>
      <c r="AZ7814" s="7"/>
      <c r="BA7814" s="7"/>
      <c r="BI7814" s="7"/>
    </row>
    <row r="7815" spans="10:61" x14ac:dyDescent="0.2">
      <c r="J7815" s="7"/>
      <c r="K7815" s="7"/>
      <c r="L7815" s="7"/>
      <c r="M7815" s="7"/>
      <c r="N7815" s="7"/>
      <c r="W7815" s="7"/>
      <c r="X7815" s="7"/>
      <c r="Y7815" s="7"/>
      <c r="Z7815" s="7"/>
      <c r="AA7815" s="7"/>
      <c r="AB7815" s="7"/>
      <c r="AC7815" s="7"/>
      <c r="AD7815" s="7"/>
      <c r="AE7815" s="7"/>
      <c r="AF7815" s="7"/>
      <c r="AG7815" s="7"/>
      <c r="AH7815" s="7"/>
      <c r="AI7815" s="7"/>
      <c r="AJ7815" s="7"/>
      <c r="AK7815" s="7"/>
      <c r="AL7815" s="7"/>
      <c r="AR7815" s="7"/>
      <c r="AT7815" s="7"/>
      <c r="AV7815" s="7"/>
      <c r="AW7815" s="7"/>
      <c r="AX7815" s="7"/>
      <c r="AY7815" s="7"/>
      <c r="AZ7815" s="7"/>
      <c r="BA7815" s="7"/>
      <c r="BI7815" s="7"/>
    </row>
    <row r="7816" spans="10:61" x14ac:dyDescent="0.2">
      <c r="J7816" s="7"/>
      <c r="K7816" s="7"/>
      <c r="L7816" s="7"/>
      <c r="M7816" s="7"/>
      <c r="N7816" s="7"/>
      <c r="W7816" s="7"/>
      <c r="X7816" s="7"/>
      <c r="Y7816" s="7"/>
      <c r="Z7816" s="7"/>
      <c r="AA7816" s="7"/>
      <c r="AB7816" s="7"/>
      <c r="AC7816" s="7"/>
      <c r="AD7816" s="7"/>
      <c r="AE7816" s="7"/>
      <c r="AF7816" s="7"/>
      <c r="AG7816" s="7"/>
      <c r="AH7816" s="7"/>
      <c r="AI7816" s="7"/>
      <c r="AJ7816" s="7"/>
      <c r="AK7816" s="7"/>
      <c r="AL7816" s="7"/>
      <c r="AR7816" s="7"/>
      <c r="AT7816" s="7"/>
      <c r="AV7816" s="7"/>
      <c r="AW7816" s="7"/>
      <c r="AX7816" s="7"/>
      <c r="AY7816" s="7"/>
      <c r="AZ7816" s="7"/>
      <c r="BA7816" s="7"/>
      <c r="BI7816" s="7"/>
    </row>
    <row r="7817" spans="10:61" x14ac:dyDescent="0.2">
      <c r="J7817" s="7"/>
      <c r="K7817" s="7"/>
      <c r="L7817" s="7"/>
      <c r="M7817" s="7"/>
      <c r="N7817" s="7"/>
      <c r="W7817" s="7"/>
      <c r="X7817" s="7"/>
      <c r="Y7817" s="7"/>
      <c r="Z7817" s="7"/>
      <c r="AA7817" s="7"/>
      <c r="AB7817" s="7"/>
      <c r="AC7817" s="7"/>
      <c r="AD7817" s="7"/>
      <c r="AE7817" s="7"/>
      <c r="AF7817" s="7"/>
      <c r="AG7817" s="7"/>
      <c r="AH7817" s="7"/>
      <c r="AI7817" s="7"/>
      <c r="AJ7817" s="7"/>
      <c r="AK7817" s="7"/>
      <c r="AL7817" s="7"/>
      <c r="AR7817" s="7"/>
      <c r="AT7817" s="7"/>
      <c r="AV7817" s="7"/>
      <c r="AW7817" s="7"/>
      <c r="AX7817" s="7"/>
      <c r="AY7817" s="7"/>
      <c r="AZ7817" s="7"/>
      <c r="BA7817" s="7"/>
      <c r="BI7817" s="7"/>
    </row>
    <row r="7818" spans="10:61" x14ac:dyDescent="0.2">
      <c r="J7818" s="7"/>
      <c r="K7818" s="7"/>
      <c r="L7818" s="7"/>
      <c r="M7818" s="7"/>
      <c r="N7818" s="7"/>
      <c r="W7818" s="7"/>
      <c r="X7818" s="7"/>
      <c r="Y7818" s="7"/>
      <c r="Z7818" s="7"/>
      <c r="AA7818" s="7"/>
      <c r="AB7818" s="7"/>
      <c r="AC7818" s="7"/>
      <c r="AD7818" s="7"/>
      <c r="AE7818" s="7"/>
      <c r="AF7818" s="7"/>
      <c r="AG7818" s="7"/>
      <c r="AH7818" s="7"/>
      <c r="AI7818" s="7"/>
      <c r="AJ7818" s="7"/>
      <c r="AK7818" s="7"/>
      <c r="AL7818" s="7"/>
      <c r="AR7818" s="7"/>
      <c r="AT7818" s="7"/>
      <c r="AV7818" s="7"/>
      <c r="AW7818" s="7"/>
      <c r="AX7818" s="7"/>
      <c r="AY7818" s="7"/>
      <c r="AZ7818" s="7"/>
      <c r="BA7818" s="7"/>
      <c r="BI7818" s="7"/>
    </row>
    <row r="7819" spans="10:61" x14ac:dyDescent="0.2">
      <c r="J7819" s="7"/>
      <c r="K7819" s="7"/>
      <c r="L7819" s="7"/>
      <c r="M7819" s="7"/>
      <c r="N7819" s="7"/>
      <c r="W7819" s="7"/>
      <c r="X7819" s="7"/>
      <c r="Y7819" s="7"/>
      <c r="Z7819" s="7"/>
      <c r="AA7819" s="7"/>
      <c r="AB7819" s="7"/>
      <c r="AC7819" s="7"/>
      <c r="AD7819" s="7"/>
      <c r="AE7819" s="7"/>
      <c r="AF7819" s="7"/>
      <c r="AG7819" s="7"/>
      <c r="AH7819" s="7"/>
      <c r="AI7819" s="7"/>
      <c r="AJ7819" s="7"/>
      <c r="AK7819" s="7"/>
      <c r="AL7819" s="7"/>
      <c r="AR7819" s="7"/>
      <c r="AT7819" s="7"/>
      <c r="AV7819" s="7"/>
      <c r="AW7819" s="7"/>
      <c r="AX7819" s="7"/>
      <c r="AY7819" s="7"/>
      <c r="AZ7819" s="7"/>
      <c r="BA7819" s="7"/>
      <c r="BI7819" s="7"/>
    </row>
    <row r="7820" spans="10:61" x14ac:dyDescent="0.2">
      <c r="J7820" s="7"/>
      <c r="K7820" s="7"/>
      <c r="L7820" s="7"/>
      <c r="M7820" s="7"/>
      <c r="N7820" s="7"/>
      <c r="W7820" s="7"/>
      <c r="X7820" s="7"/>
      <c r="Y7820" s="7"/>
      <c r="Z7820" s="7"/>
      <c r="AA7820" s="7"/>
      <c r="AB7820" s="7"/>
      <c r="AC7820" s="7"/>
      <c r="AD7820" s="7"/>
      <c r="AE7820" s="7"/>
      <c r="AF7820" s="7"/>
      <c r="AG7820" s="7"/>
      <c r="AH7820" s="7"/>
      <c r="AI7820" s="7"/>
      <c r="AJ7820" s="7"/>
      <c r="AK7820" s="7"/>
      <c r="AL7820" s="7"/>
      <c r="AR7820" s="7"/>
      <c r="AT7820" s="7"/>
      <c r="AV7820" s="7"/>
      <c r="AW7820" s="7"/>
      <c r="AX7820" s="7"/>
      <c r="AY7820" s="7"/>
      <c r="AZ7820" s="7"/>
      <c r="BA7820" s="7"/>
      <c r="BI7820" s="7"/>
    </row>
    <row r="7821" spans="10:61" x14ac:dyDescent="0.2">
      <c r="J7821" s="7"/>
      <c r="K7821" s="7"/>
      <c r="L7821" s="7"/>
      <c r="M7821" s="7"/>
      <c r="N7821" s="7"/>
      <c r="W7821" s="7"/>
      <c r="X7821" s="7"/>
      <c r="Y7821" s="7"/>
      <c r="Z7821" s="7"/>
      <c r="AA7821" s="7"/>
      <c r="AB7821" s="7"/>
      <c r="AC7821" s="7"/>
      <c r="AD7821" s="7"/>
      <c r="AE7821" s="7"/>
      <c r="AF7821" s="7"/>
      <c r="AG7821" s="7"/>
      <c r="AH7821" s="7"/>
      <c r="AI7821" s="7"/>
      <c r="AJ7821" s="7"/>
      <c r="AK7821" s="7"/>
      <c r="AL7821" s="7"/>
      <c r="AR7821" s="7"/>
      <c r="AT7821" s="7"/>
      <c r="AV7821" s="7"/>
      <c r="AW7821" s="7"/>
      <c r="AX7821" s="7"/>
      <c r="AY7821" s="7"/>
      <c r="AZ7821" s="7"/>
      <c r="BA7821" s="7"/>
      <c r="BI7821" s="7"/>
    </row>
    <row r="7822" spans="10:61" x14ac:dyDescent="0.2">
      <c r="J7822" s="7"/>
      <c r="K7822" s="7"/>
      <c r="L7822" s="7"/>
      <c r="M7822" s="7"/>
      <c r="N7822" s="7"/>
      <c r="W7822" s="7"/>
      <c r="X7822" s="7"/>
      <c r="Y7822" s="7"/>
      <c r="Z7822" s="7"/>
      <c r="AA7822" s="7"/>
      <c r="AB7822" s="7"/>
      <c r="AC7822" s="7"/>
      <c r="AD7822" s="7"/>
      <c r="AE7822" s="7"/>
      <c r="AF7822" s="7"/>
      <c r="AG7822" s="7"/>
      <c r="AH7822" s="7"/>
      <c r="AI7822" s="7"/>
      <c r="AJ7822" s="7"/>
      <c r="AK7822" s="7"/>
      <c r="AL7822" s="7"/>
      <c r="AR7822" s="7"/>
      <c r="AT7822" s="7"/>
      <c r="AV7822" s="7"/>
      <c r="AW7822" s="7"/>
      <c r="AX7822" s="7"/>
      <c r="AY7822" s="7"/>
      <c r="AZ7822" s="7"/>
      <c r="BA7822" s="7"/>
      <c r="BI7822" s="7"/>
    </row>
    <row r="7823" spans="10:61" x14ac:dyDescent="0.2">
      <c r="J7823" s="7"/>
      <c r="K7823" s="7"/>
      <c r="L7823" s="7"/>
      <c r="M7823" s="7"/>
      <c r="N7823" s="7"/>
      <c r="W7823" s="7"/>
      <c r="X7823" s="7"/>
      <c r="Y7823" s="7"/>
      <c r="Z7823" s="7"/>
      <c r="AA7823" s="7"/>
      <c r="AB7823" s="7"/>
      <c r="AC7823" s="7"/>
      <c r="AD7823" s="7"/>
      <c r="AE7823" s="7"/>
      <c r="AF7823" s="7"/>
      <c r="AG7823" s="7"/>
      <c r="AH7823" s="7"/>
      <c r="AI7823" s="7"/>
      <c r="AJ7823" s="7"/>
      <c r="AK7823" s="7"/>
      <c r="AL7823" s="7"/>
      <c r="AR7823" s="7"/>
      <c r="AT7823" s="7"/>
      <c r="AV7823" s="7"/>
      <c r="AW7823" s="7"/>
      <c r="AX7823" s="7"/>
      <c r="AY7823" s="7"/>
      <c r="AZ7823" s="7"/>
      <c r="BA7823" s="7"/>
      <c r="BI7823" s="7"/>
    </row>
    <row r="7824" spans="10:61" x14ac:dyDescent="0.2">
      <c r="J7824" s="7"/>
      <c r="K7824" s="7"/>
      <c r="L7824" s="7"/>
      <c r="M7824" s="7"/>
      <c r="N7824" s="7"/>
      <c r="W7824" s="7"/>
      <c r="X7824" s="7"/>
      <c r="Y7824" s="7"/>
      <c r="Z7824" s="7"/>
      <c r="AA7824" s="7"/>
      <c r="AB7824" s="7"/>
      <c r="AC7824" s="7"/>
      <c r="AD7824" s="7"/>
      <c r="AE7824" s="7"/>
      <c r="AF7824" s="7"/>
      <c r="AG7824" s="7"/>
      <c r="AH7824" s="7"/>
      <c r="AI7824" s="7"/>
      <c r="AJ7824" s="7"/>
      <c r="AK7824" s="7"/>
      <c r="AL7824" s="7"/>
      <c r="AR7824" s="7"/>
      <c r="AT7824" s="7"/>
      <c r="AV7824" s="7"/>
      <c r="AW7824" s="7"/>
      <c r="AX7824" s="7"/>
      <c r="AY7824" s="7"/>
      <c r="AZ7824" s="7"/>
      <c r="BA7824" s="7"/>
      <c r="BI7824" s="7"/>
    </row>
    <row r="7825" spans="10:61" x14ac:dyDescent="0.2">
      <c r="J7825" s="7"/>
      <c r="K7825" s="7"/>
      <c r="L7825" s="7"/>
      <c r="M7825" s="7"/>
      <c r="N7825" s="7"/>
      <c r="W7825" s="7"/>
      <c r="X7825" s="7"/>
      <c r="Y7825" s="7"/>
      <c r="Z7825" s="7"/>
      <c r="AA7825" s="7"/>
      <c r="AB7825" s="7"/>
      <c r="AC7825" s="7"/>
      <c r="AD7825" s="7"/>
      <c r="AE7825" s="7"/>
      <c r="AF7825" s="7"/>
      <c r="AG7825" s="7"/>
      <c r="AH7825" s="7"/>
      <c r="AI7825" s="7"/>
      <c r="AJ7825" s="7"/>
      <c r="AK7825" s="7"/>
      <c r="AL7825" s="7"/>
      <c r="AR7825" s="7"/>
      <c r="AT7825" s="7"/>
      <c r="AV7825" s="7"/>
      <c r="AW7825" s="7"/>
      <c r="AX7825" s="7"/>
      <c r="AY7825" s="7"/>
      <c r="AZ7825" s="7"/>
      <c r="BA7825" s="7"/>
      <c r="BI7825" s="7"/>
    </row>
    <row r="7826" spans="10:61" x14ac:dyDescent="0.2">
      <c r="J7826" s="7"/>
      <c r="K7826" s="7"/>
      <c r="L7826" s="7"/>
      <c r="M7826" s="7"/>
      <c r="N7826" s="7"/>
      <c r="W7826" s="7"/>
      <c r="X7826" s="7"/>
      <c r="Y7826" s="7"/>
      <c r="Z7826" s="7"/>
      <c r="AA7826" s="7"/>
      <c r="AB7826" s="7"/>
      <c r="AC7826" s="7"/>
      <c r="AD7826" s="7"/>
      <c r="AE7826" s="7"/>
      <c r="AF7826" s="7"/>
      <c r="AG7826" s="7"/>
      <c r="AH7826" s="7"/>
      <c r="AI7826" s="7"/>
      <c r="AJ7826" s="7"/>
      <c r="AK7826" s="7"/>
      <c r="AL7826" s="7"/>
      <c r="AR7826" s="7"/>
      <c r="AT7826" s="7"/>
      <c r="AV7826" s="7"/>
      <c r="AW7826" s="7"/>
      <c r="AX7826" s="7"/>
      <c r="AY7826" s="7"/>
      <c r="AZ7826" s="7"/>
      <c r="BA7826" s="7"/>
      <c r="BI7826" s="7"/>
    </row>
    <row r="7827" spans="10:61" x14ac:dyDescent="0.2">
      <c r="J7827" s="7"/>
      <c r="K7827" s="7"/>
      <c r="L7827" s="7"/>
      <c r="M7827" s="7"/>
      <c r="N7827" s="7"/>
      <c r="W7827" s="7"/>
      <c r="X7827" s="7"/>
      <c r="Y7827" s="7"/>
      <c r="Z7827" s="7"/>
      <c r="AA7827" s="7"/>
      <c r="AB7827" s="7"/>
      <c r="AC7827" s="7"/>
      <c r="AD7827" s="7"/>
      <c r="AE7827" s="7"/>
      <c r="AF7827" s="7"/>
      <c r="AG7827" s="7"/>
      <c r="AH7827" s="7"/>
      <c r="AI7827" s="7"/>
      <c r="AJ7827" s="7"/>
      <c r="AK7827" s="7"/>
      <c r="AL7827" s="7"/>
      <c r="AR7827" s="7"/>
      <c r="AT7827" s="7"/>
      <c r="AV7827" s="7"/>
      <c r="AW7827" s="7"/>
      <c r="AX7827" s="7"/>
      <c r="AY7827" s="7"/>
      <c r="AZ7827" s="7"/>
      <c r="BA7827" s="7"/>
      <c r="BI7827" s="7"/>
    </row>
    <row r="7828" spans="10:61" x14ac:dyDescent="0.2">
      <c r="J7828" s="7"/>
      <c r="K7828" s="7"/>
      <c r="L7828" s="7"/>
      <c r="M7828" s="7"/>
      <c r="N7828" s="7"/>
      <c r="W7828" s="7"/>
      <c r="X7828" s="7"/>
      <c r="Y7828" s="7"/>
      <c r="Z7828" s="7"/>
      <c r="AA7828" s="7"/>
      <c r="AB7828" s="7"/>
      <c r="AC7828" s="7"/>
      <c r="AD7828" s="7"/>
      <c r="AE7828" s="7"/>
      <c r="AF7828" s="7"/>
      <c r="AG7828" s="7"/>
      <c r="AH7828" s="7"/>
      <c r="AI7828" s="7"/>
      <c r="AJ7828" s="7"/>
      <c r="AK7828" s="7"/>
      <c r="AL7828" s="7"/>
      <c r="AR7828" s="7"/>
      <c r="AT7828" s="7"/>
      <c r="AV7828" s="7"/>
      <c r="AW7828" s="7"/>
      <c r="AX7828" s="7"/>
      <c r="AY7828" s="7"/>
      <c r="AZ7828" s="7"/>
      <c r="BA7828" s="7"/>
      <c r="BI7828" s="7"/>
    </row>
    <row r="7829" spans="10:61" x14ac:dyDescent="0.2">
      <c r="J7829" s="7"/>
      <c r="K7829" s="7"/>
      <c r="L7829" s="7"/>
      <c r="M7829" s="7"/>
      <c r="N7829" s="7"/>
      <c r="W7829" s="7"/>
      <c r="X7829" s="7"/>
      <c r="Y7829" s="7"/>
      <c r="Z7829" s="7"/>
      <c r="AA7829" s="7"/>
      <c r="AB7829" s="7"/>
      <c r="AC7829" s="7"/>
      <c r="AD7829" s="7"/>
      <c r="AE7829" s="7"/>
      <c r="AF7829" s="7"/>
      <c r="AG7829" s="7"/>
      <c r="AH7829" s="7"/>
      <c r="AI7829" s="7"/>
      <c r="AJ7829" s="7"/>
      <c r="AK7829" s="7"/>
      <c r="AL7829" s="7"/>
      <c r="AR7829" s="7"/>
      <c r="AT7829" s="7"/>
      <c r="AV7829" s="7"/>
      <c r="AW7829" s="7"/>
      <c r="AX7829" s="7"/>
      <c r="AY7829" s="7"/>
      <c r="AZ7829" s="7"/>
      <c r="BA7829" s="7"/>
      <c r="BI7829" s="7"/>
    </row>
    <row r="7830" spans="10:61" x14ac:dyDescent="0.2">
      <c r="J7830" s="7"/>
      <c r="K7830" s="7"/>
      <c r="L7830" s="7"/>
      <c r="M7830" s="7"/>
      <c r="N7830" s="7"/>
      <c r="W7830" s="7"/>
      <c r="X7830" s="7"/>
      <c r="Y7830" s="7"/>
      <c r="Z7830" s="7"/>
      <c r="AA7830" s="7"/>
      <c r="AB7830" s="7"/>
      <c r="AC7830" s="7"/>
      <c r="AD7830" s="7"/>
      <c r="AE7830" s="7"/>
      <c r="AF7830" s="7"/>
      <c r="AG7830" s="7"/>
      <c r="AH7830" s="7"/>
      <c r="AI7830" s="7"/>
      <c r="AJ7830" s="7"/>
      <c r="AK7830" s="7"/>
      <c r="AL7830" s="7"/>
      <c r="AR7830" s="7"/>
      <c r="AT7830" s="7"/>
      <c r="AV7830" s="7"/>
      <c r="AW7830" s="7"/>
      <c r="AX7830" s="7"/>
      <c r="AY7830" s="7"/>
      <c r="AZ7830" s="7"/>
      <c r="BA7830" s="7"/>
      <c r="BI7830" s="7"/>
    </row>
    <row r="7831" spans="10:61" x14ac:dyDescent="0.2">
      <c r="J7831" s="7"/>
      <c r="K7831" s="7"/>
      <c r="L7831" s="7"/>
      <c r="M7831" s="7"/>
      <c r="N7831" s="7"/>
      <c r="W7831" s="7"/>
      <c r="X7831" s="7"/>
      <c r="Y7831" s="7"/>
      <c r="Z7831" s="7"/>
      <c r="AA7831" s="7"/>
      <c r="AB7831" s="7"/>
      <c r="AC7831" s="7"/>
      <c r="AD7831" s="7"/>
      <c r="AE7831" s="7"/>
      <c r="AF7831" s="7"/>
      <c r="AG7831" s="7"/>
      <c r="AH7831" s="7"/>
      <c r="AI7831" s="7"/>
      <c r="AJ7831" s="7"/>
      <c r="AK7831" s="7"/>
      <c r="AL7831" s="7"/>
      <c r="AR7831" s="7"/>
      <c r="AT7831" s="7"/>
      <c r="AV7831" s="7"/>
      <c r="AW7831" s="7"/>
      <c r="AX7831" s="7"/>
      <c r="AY7831" s="7"/>
      <c r="AZ7831" s="7"/>
      <c r="BA7831" s="7"/>
      <c r="BI7831" s="7"/>
    </row>
    <row r="7832" spans="10:61" x14ac:dyDescent="0.2">
      <c r="J7832" s="7"/>
      <c r="K7832" s="7"/>
      <c r="L7832" s="7"/>
      <c r="M7832" s="7"/>
      <c r="N7832" s="7"/>
      <c r="W7832" s="7"/>
      <c r="X7832" s="7"/>
      <c r="Y7832" s="7"/>
      <c r="Z7832" s="7"/>
      <c r="AA7832" s="7"/>
      <c r="AB7832" s="7"/>
      <c r="AC7832" s="7"/>
      <c r="AD7832" s="7"/>
      <c r="AE7832" s="7"/>
      <c r="AF7832" s="7"/>
      <c r="AG7832" s="7"/>
      <c r="AH7832" s="7"/>
      <c r="AI7832" s="7"/>
      <c r="AJ7832" s="7"/>
      <c r="AK7832" s="7"/>
      <c r="AL7832" s="7"/>
      <c r="AR7832" s="7"/>
      <c r="AT7832" s="7"/>
      <c r="AV7832" s="7"/>
      <c r="AW7832" s="7"/>
      <c r="AX7832" s="7"/>
      <c r="AY7832" s="7"/>
      <c r="AZ7832" s="7"/>
      <c r="BA7832" s="7"/>
      <c r="BI7832" s="7"/>
    </row>
    <row r="7833" spans="10:61" x14ac:dyDescent="0.2">
      <c r="J7833" s="7"/>
      <c r="K7833" s="7"/>
      <c r="L7833" s="7"/>
      <c r="M7833" s="7"/>
      <c r="N7833" s="7"/>
      <c r="W7833" s="7"/>
      <c r="X7833" s="7"/>
      <c r="Y7833" s="7"/>
      <c r="Z7833" s="7"/>
      <c r="AA7833" s="7"/>
      <c r="AB7833" s="7"/>
      <c r="AC7833" s="7"/>
      <c r="AD7833" s="7"/>
      <c r="AE7833" s="7"/>
      <c r="AF7833" s="7"/>
      <c r="AG7833" s="7"/>
      <c r="AH7833" s="7"/>
      <c r="AI7833" s="7"/>
      <c r="AJ7833" s="7"/>
      <c r="AK7833" s="7"/>
      <c r="AL7833" s="7"/>
      <c r="AR7833" s="7"/>
      <c r="AT7833" s="7"/>
      <c r="AV7833" s="7"/>
      <c r="AW7833" s="7"/>
      <c r="AX7833" s="7"/>
      <c r="AY7833" s="7"/>
      <c r="AZ7833" s="7"/>
      <c r="BA7833" s="7"/>
      <c r="BI7833" s="7"/>
    </row>
    <row r="7834" spans="10:61" x14ac:dyDescent="0.2">
      <c r="J7834" s="7"/>
      <c r="K7834" s="7"/>
      <c r="L7834" s="7"/>
      <c r="M7834" s="7"/>
      <c r="N7834" s="7"/>
      <c r="W7834" s="7"/>
      <c r="X7834" s="7"/>
      <c r="Y7834" s="7"/>
      <c r="Z7834" s="7"/>
      <c r="AA7834" s="7"/>
      <c r="AB7834" s="7"/>
      <c r="AC7834" s="7"/>
      <c r="AD7834" s="7"/>
      <c r="AE7834" s="7"/>
      <c r="AF7834" s="7"/>
      <c r="AG7834" s="7"/>
      <c r="AH7834" s="7"/>
      <c r="AI7834" s="7"/>
      <c r="AJ7834" s="7"/>
      <c r="AK7834" s="7"/>
      <c r="AL7834" s="7"/>
      <c r="AR7834" s="7"/>
      <c r="AT7834" s="7"/>
      <c r="AV7834" s="7"/>
      <c r="AW7834" s="7"/>
      <c r="AX7834" s="7"/>
      <c r="AY7834" s="7"/>
      <c r="AZ7834" s="7"/>
      <c r="BA7834" s="7"/>
      <c r="BI7834" s="7"/>
    </row>
    <row r="7835" spans="10:61" x14ac:dyDescent="0.2">
      <c r="J7835" s="7"/>
      <c r="K7835" s="7"/>
      <c r="L7835" s="7"/>
      <c r="M7835" s="7"/>
      <c r="N7835" s="7"/>
      <c r="W7835" s="7"/>
      <c r="X7835" s="7"/>
      <c r="Y7835" s="7"/>
      <c r="Z7835" s="7"/>
      <c r="AA7835" s="7"/>
      <c r="AB7835" s="7"/>
      <c r="AC7835" s="7"/>
      <c r="AD7835" s="7"/>
      <c r="AE7835" s="7"/>
      <c r="AF7835" s="7"/>
      <c r="AG7835" s="7"/>
      <c r="AH7835" s="7"/>
      <c r="AI7835" s="7"/>
      <c r="AJ7835" s="7"/>
      <c r="AK7835" s="7"/>
      <c r="AL7835" s="7"/>
      <c r="AR7835" s="7"/>
      <c r="AT7835" s="7"/>
      <c r="AV7835" s="7"/>
      <c r="AW7835" s="7"/>
      <c r="AX7835" s="7"/>
      <c r="AY7835" s="7"/>
      <c r="AZ7835" s="7"/>
      <c r="BA7835" s="7"/>
      <c r="BI7835" s="7"/>
    </row>
    <row r="7836" spans="10:61" x14ac:dyDescent="0.2">
      <c r="J7836" s="7"/>
      <c r="K7836" s="7"/>
      <c r="L7836" s="7"/>
      <c r="M7836" s="7"/>
      <c r="N7836" s="7"/>
      <c r="W7836" s="7"/>
      <c r="X7836" s="7"/>
      <c r="Y7836" s="7"/>
      <c r="Z7836" s="7"/>
      <c r="AA7836" s="7"/>
      <c r="AB7836" s="7"/>
      <c r="AC7836" s="7"/>
      <c r="AD7836" s="7"/>
      <c r="AE7836" s="7"/>
      <c r="AF7836" s="7"/>
      <c r="AG7836" s="7"/>
      <c r="AH7836" s="7"/>
      <c r="AI7836" s="7"/>
      <c r="AJ7836" s="7"/>
      <c r="AK7836" s="7"/>
      <c r="AL7836" s="7"/>
      <c r="AR7836" s="7"/>
      <c r="AT7836" s="7"/>
      <c r="AV7836" s="7"/>
      <c r="AW7836" s="7"/>
      <c r="AX7836" s="7"/>
      <c r="AY7836" s="7"/>
      <c r="AZ7836" s="7"/>
      <c r="BA7836" s="7"/>
      <c r="BI7836" s="7"/>
    </row>
    <row r="7837" spans="10:61" x14ac:dyDescent="0.2">
      <c r="J7837" s="7"/>
      <c r="K7837" s="7"/>
      <c r="L7837" s="7"/>
      <c r="M7837" s="7"/>
      <c r="N7837" s="7"/>
      <c r="W7837" s="7"/>
      <c r="X7837" s="7"/>
      <c r="Y7837" s="7"/>
      <c r="Z7837" s="7"/>
      <c r="AA7837" s="7"/>
      <c r="AB7837" s="7"/>
      <c r="AC7837" s="7"/>
      <c r="AD7837" s="7"/>
      <c r="AE7837" s="7"/>
      <c r="AF7837" s="7"/>
      <c r="AG7837" s="7"/>
      <c r="AH7837" s="7"/>
      <c r="AI7837" s="7"/>
      <c r="AJ7837" s="7"/>
      <c r="AK7837" s="7"/>
      <c r="AL7837" s="7"/>
      <c r="AR7837" s="7"/>
      <c r="AT7837" s="7"/>
      <c r="AV7837" s="7"/>
      <c r="AW7837" s="7"/>
      <c r="AX7837" s="7"/>
      <c r="AY7837" s="7"/>
      <c r="AZ7837" s="7"/>
      <c r="BA7837" s="7"/>
      <c r="BI7837" s="7"/>
    </row>
    <row r="7838" spans="10:61" x14ac:dyDescent="0.2">
      <c r="J7838" s="7"/>
      <c r="K7838" s="7"/>
      <c r="L7838" s="7"/>
      <c r="M7838" s="7"/>
      <c r="N7838" s="7"/>
      <c r="W7838" s="7"/>
      <c r="X7838" s="7"/>
      <c r="Y7838" s="7"/>
      <c r="Z7838" s="7"/>
      <c r="AA7838" s="7"/>
      <c r="AB7838" s="7"/>
      <c r="AC7838" s="7"/>
      <c r="AD7838" s="7"/>
      <c r="AE7838" s="7"/>
      <c r="AF7838" s="7"/>
      <c r="AG7838" s="7"/>
      <c r="AH7838" s="7"/>
      <c r="AI7838" s="7"/>
      <c r="AJ7838" s="7"/>
      <c r="AK7838" s="7"/>
      <c r="AL7838" s="7"/>
      <c r="AR7838" s="7"/>
      <c r="AT7838" s="7"/>
      <c r="AV7838" s="7"/>
      <c r="AW7838" s="7"/>
      <c r="AX7838" s="7"/>
      <c r="AY7838" s="7"/>
      <c r="AZ7838" s="7"/>
      <c r="BA7838" s="7"/>
      <c r="BI7838" s="7"/>
    </row>
    <row r="7839" spans="10:61" x14ac:dyDescent="0.2">
      <c r="J7839" s="7"/>
      <c r="K7839" s="7"/>
      <c r="L7839" s="7"/>
      <c r="M7839" s="7"/>
      <c r="N7839" s="7"/>
      <c r="W7839" s="7"/>
      <c r="X7839" s="7"/>
      <c r="Y7839" s="7"/>
      <c r="Z7839" s="7"/>
      <c r="AA7839" s="7"/>
      <c r="AB7839" s="7"/>
      <c r="AC7839" s="7"/>
      <c r="AD7839" s="7"/>
      <c r="AE7839" s="7"/>
      <c r="AF7839" s="7"/>
      <c r="AG7839" s="7"/>
      <c r="AH7839" s="7"/>
      <c r="AI7839" s="7"/>
      <c r="AJ7839" s="7"/>
      <c r="AK7839" s="7"/>
      <c r="AL7839" s="7"/>
      <c r="AR7839" s="7"/>
      <c r="AT7839" s="7"/>
      <c r="AV7839" s="7"/>
      <c r="AW7839" s="7"/>
      <c r="AX7839" s="7"/>
      <c r="AY7839" s="7"/>
      <c r="AZ7839" s="7"/>
      <c r="BA7839" s="7"/>
      <c r="BI7839" s="7"/>
    </row>
    <row r="7840" spans="10:61" x14ac:dyDescent="0.2">
      <c r="J7840" s="7"/>
      <c r="K7840" s="7"/>
      <c r="L7840" s="7"/>
      <c r="M7840" s="7"/>
      <c r="N7840" s="7"/>
      <c r="W7840" s="7"/>
      <c r="X7840" s="7"/>
      <c r="Y7840" s="7"/>
      <c r="Z7840" s="7"/>
      <c r="AA7840" s="7"/>
      <c r="AB7840" s="7"/>
      <c r="AC7840" s="7"/>
      <c r="AD7840" s="7"/>
      <c r="AE7840" s="7"/>
      <c r="AF7840" s="7"/>
      <c r="AG7840" s="7"/>
      <c r="AH7840" s="7"/>
      <c r="AI7840" s="7"/>
      <c r="AJ7840" s="7"/>
      <c r="AK7840" s="7"/>
      <c r="AL7840" s="7"/>
      <c r="AR7840" s="7"/>
      <c r="AT7840" s="7"/>
      <c r="AV7840" s="7"/>
      <c r="AW7840" s="7"/>
      <c r="AX7840" s="7"/>
      <c r="AY7840" s="7"/>
      <c r="AZ7840" s="7"/>
      <c r="BA7840" s="7"/>
      <c r="BI7840" s="7"/>
    </row>
    <row r="7841" spans="10:61" x14ac:dyDescent="0.2">
      <c r="J7841" s="7"/>
      <c r="K7841" s="7"/>
      <c r="L7841" s="7"/>
      <c r="M7841" s="7"/>
      <c r="N7841" s="7"/>
      <c r="W7841" s="7"/>
      <c r="X7841" s="7"/>
      <c r="Y7841" s="7"/>
      <c r="Z7841" s="7"/>
      <c r="AA7841" s="7"/>
      <c r="AB7841" s="7"/>
      <c r="AC7841" s="7"/>
      <c r="AD7841" s="7"/>
      <c r="AE7841" s="7"/>
      <c r="AF7841" s="7"/>
      <c r="AG7841" s="7"/>
      <c r="AH7841" s="7"/>
      <c r="AI7841" s="7"/>
      <c r="AJ7841" s="7"/>
      <c r="AK7841" s="7"/>
      <c r="AL7841" s="7"/>
      <c r="AR7841" s="7"/>
      <c r="AT7841" s="7"/>
      <c r="AV7841" s="7"/>
      <c r="AW7841" s="7"/>
      <c r="AX7841" s="7"/>
      <c r="AY7841" s="7"/>
      <c r="AZ7841" s="7"/>
      <c r="BA7841" s="7"/>
      <c r="BI7841" s="7"/>
    </row>
    <row r="7842" spans="10:61" x14ac:dyDescent="0.2">
      <c r="J7842" s="7"/>
      <c r="K7842" s="7"/>
      <c r="L7842" s="7"/>
      <c r="M7842" s="7"/>
      <c r="N7842" s="7"/>
      <c r="W7842" s="7"/>
      <c r="X7842" s="7"/>
      <c r="Y7842" s="7"/>
      <c r="Z7842" s="7"/>
      <c r="AA7842" s="7"/>
      <c r="AB7842" s="7"/>
      <c r="AC7842" s="7"/>
      <c r="AD7842" s="7"/>
      <c r="AE7842" s="7"/>
      <c r="AF7842" s="7"/>
      <c r="AG7842" s="7"/>
      <c r="AH7842" s="7"/>
      <c r="AI7842" s="7"/>
      <c r="AJ7842" s="7"/>
      <c r="AK7842" s="7"/>
      <c r="AL7842" s="7"/>
      <c r="AR7842" s="7"/>
      <c r="AT7842" s="7"/>
      <c r="AV7842" s="7"/>
      <c r="AW7842" s="7"/>
      <c r="AX7842" s="7"/>
      <c r="AY7842" s="7"/>
      <c r="AZ7842" s="7"/>
      <c r="BA7842" s="7"/>
      <c r="BI7842" s="7"/>
    </row>
    <row r="7843" spans="10:61" x14ac:dyDescent="0.2">
      <c r="J7843" s="7"/>
      <c r="K7843" s="7"/>
      <c r="L7843" s="7"/>
      <c r="M7843" s="7"/>
      <c r="N7843" s="7"/>
      <c r="W7843" s="7"/>
      <c r="X7843" s="7"/>
      <c r="Y7843" s="7"/>
      <c r="Z7843" s="7"/>
      <c r="AA7843" s="7"/>
      <c r="AB7843" s="7"/>
      <c r="AC7843" s="7"/>
      <c r="AD7843" s="7"/>
      <c r="AE7843" s="7"/>
      <c r="AF7843" s="7"/>
      <c r="AG7843" s="7"/>
      <c r="AH7843" s="7"/>
      <c r="AI7843" s="7"/>
      <c r="AJ7843" s="7"/>
      <c r="AK7843" s="7"/>
      <c r="AL7843" s="7"/>
      <c r="AR7843" s="7"/>
      <c r="AT7843" s="7"/>
      <c r="AV7843" s="7"/>
      <c r="AW7843" s="7"/>
      <c r="AX7843" s="7"/>
      <c r="AY7843" s="7"/>
      <c r="AZ7843" s="7"/>
      <c r="BA7843" s="7"/>
      <c r="BI7843" s="7"/>
    </row>
    <row r="7844" spans="10:61" x14ac:dyDescent="0.2">
      <c r="J7844" s="7"/>
      <c r="K7844" s="7"/>
      <c r="L7844" s="7"/>
      <c r="M7844" s="7"/>
      <c r="N7844" s="7"/>
      <c r="W7844" s="7"/>
      <c r="X7844" s="7"/>
      <c r="Y7844" s="7"/>
      <c r="Z7844" s="7"/>
      <c r="AA7844" s="7"/>
      <c r="AB7844" s="7"/>
      <c r="AC7844" s="7"/>
      <c r="AD7844" s="7"/>
      <c r="AE7844" s="7"/>
      <c r="AF7844" s="7"/>
      <c r="AG7844" s="7"/>
      <c r="AH7844" s="7"/>
      <c r="AI7844" s="7"/>
      <c r="AJ7844" s="7"/>
      <c r="AK7844" s="7"/>
      <c r="AL7844" s="7"/>
      <c r="AR7844" s="7"/>
      <c r="AT7844" s="7"/>
      <c r="AV7844" s="7"/>
      <c r="AW7844" s="7"/>
      <c r="AX7844" s="7"/>
      <c r="AY7844" s="7"/>
      <c r="AZ7844" s="7"/>
      <c r="BA7844" s="7"/>
      <c r="BI7844" s="7"/>
    </row>
    <row r="7845" spans="10:61" x14ac:dyDescent="0.2">
      <c r="J7845" s="7"/>
      <c r="K7845" s="7"/>
      <c r="L7845" s="7"/>
      <c r="M7845" s="7"/>
      <c r="N7845" s="7"/>
      <c r="W7845" s="7"/>
      <c r="X7845" s="7"/>
      <c r="Y7845" s="7"/>
      <c r="Z7845" s="7"/>
      <c r="AA7845" s="7"/>
      <c r="AB7845" s="7"/>
      <c r="AC7845" s="7"/>
      <c r="AD7845" s="7"/>
      <c r="AE7845" s="7"/>
      <c r="AF7845" s="7"/>
      <c r="AG7845" s="7"/>
      <c r="AH7845" s="7"/>
      <c r="AI7845" s="7"/>
      <c r="AJ7845" s="7"/>
      <c r="AK7845" s="7"/>
      <c r="AL7845" s="7"/>
      <c r="AR7845" s="7"/>
      <c r="AT7845" s="7"/>
      <c r="AV7845" s="7"/>
      <c r="AW7845" s="7"/>
      <c r="AX7845" s="7"/>
      <c r="AY7845" s="7"/>
      <c r="AZ7845" s="7"/>
      <c r="BA7845" s="7"/>
      <c r="BI7845" s="7"/>
    </row>
    <row r="7846" spans="10:61" x14ac:dyDescent="0.2">
      <c r="J7846" s="7"/>
      <c r="K7846" s="7"/>
      <c r="L7846" s="7"/>
      <c r="M7846" s="7"/>
      <c r="N7846" s="7"/>
      <c r="W7846" s="7"/>
      <c r="X7846" s="7"/>
      <c r="Y7846" s="7"/>
      <c r="Z7846" s="7"/>
      <c r="AA7846" s="7"/>
      <c r="AB7846" s="7"/>
      <c r="AC7846" s="7"/>
      <c r="AD7846" s="7"/>
      <c r="AE7846" s="7"/>
      <c r="AF7846" s="7"/>
      <c r="AG7846" s="7"/>
      <c r="AH7846" s="7"/>
      <c r="AI7846" s="7"/>
      <c r="AJ7846" s="7"/>
      <c r="AK7846" s="7"/>
      <c r="AL7846" s="7"/>
      <c r="AR7846" s="7"/>
      <c r="AT7846" s="7"/>
      <c r="AV7846" s="7"/>
      <c r="AW7846" s="7"/>
      <c r="AX7846" s="7"/>
      <c r="AY7846" s="7"/>
      <c r="AZ7846" s="7"/>
      <c r="BA7846" s="7"/>
      <c r="BI7846" s="7"/>
    </row>
    <row r="7847" spans="10:61" x14ac:dyDescent="0.2">
      <c r="J7847" s="7"/>
      <c r="K7847" s="7"/>
      <c r="L7847" s="7"/>
      <c r="M7847" s="7"/>
      <c r="N7847" s="7"/>
      <c r="W7847" s="7"/>
      <c r="X7847" s="7"/>
      <c r="Y7847" s="7"/>
      <c r="Z7847" s="7"/>
      <c r="AA7847" s="7"/>
      <c r="AB7847" s="7"/>
      <c r="AC7847" s="7"/>
      <c r="AD7847" s="7"/>
      <c r="AE7847" s="7"/>
      <c r="AF7847" s="7"/>
      <c r="AG7847" s="7"/>
      <c r="AH7847" s="7"/>
      <c r="AI7847" s="7"/>
      <c r="AJ7847" s="7"/>
      <c r="AK7847" s="7"/>
      <c r="AL7847" s="7"/>
      <c r="AR7847" s="7"/>
      <c r="AT7847" s="7"/>
      <c r="AV7847" s="7"/>
      <c r="AW7847" s="7"/>
      <c r="AX7847" s="7"/>
      <c r="AY7847" s="7"/>
      <c r="AZ7847" s="7"/>
      <c r="BA7847" s="7"/>
      <c r="BI7847" s="7"/>
    </row>
    <row r="7848" spans="10:61" x14ac:dyDescent="0.2">
      <c r="J7848" s="7"/>
      <c r="K7848" s="7"/>
      <c r="L7848" s="7"/>
      <c r="M7848" s="7"/>
      <c r="N7848" s="7"/>
      <c r="W7848" s="7"/>
      <c r="X7848" s="7"/>
      <c r="Y7848" s="7"/>
      <c r="Z7848" s="7"/>
      <c r="AA7848" s="7"/>
      <c r="AB7848" s="7"/>
      <c r="AC7848" s="7"/>
      <c r="AD7848" s="7"/>
      <c r="AE7848" s="7"/>
      <c r="AF7848" s="7"/>
      <c r="AG7848" s="7"/>
      <c r="AH7848" s="7"/>
      <c r="AI7848" s="7"/>
      <c r="AJ7848" s="7"/>
      <c r="AK7848" s="7"/>
      <c r="AL7848" s="7"/>
      <c r="AR7848" s="7"/>
      <c r="AT7848" s="7"/>
      <c r="AV7848" s="7"/>
      <c r="AW7848" s="7"/>
      <c r="AX7848" s="7"/>
      <c r="AY7848" s="7"/>
      <c r="AZ7848" s="7"/>
      <c r="BA7848" s="7"/>
      <c r="BI7848" s="7"/>
    </row>
    <row r="7849" spans="10:61" x14ac:dyDescent="0.2">
      <c r="J7849" s="7"/>
      <c r="K7849" s="7"/>
      <c r="L7849" s="7"/>
      <c r="M7849" s="7"/>
      <c r="N7849" s="7"/>
      <c r="W7849" s="7"/>
      <c r="X7849" s="7"/>
      <c r="Y7849" s="7"/>
      <c r="Z7849" s="7"/>
      <c r="AA7849" s="7"/>
      <c r="AB7849" s="7"/>
      <c r="AC7849" s="7"/>
      <c r="AD7849" s="7"/>
      <c r="AE7849" s="7"/>
      <c r="AF7849" s="7"/>
      <c r="AG7849" s="7"/>
      <c r="AH7849" s="7"/>
      <c r="AI7849" s="7"/>
      <c r="AJ7849" s="7"/>
      <c r="AK7849" s="7"/>
      <c r="AL7849" s="7"/>
      <c r="AR7849" s="7"/>
      <c r="AT7849" s="7"/>
      <c r="AV7849" s="7"/>
      <c r="AW7849" s="7"/>
      <c r="AX7849" s="7"/>
      <c r="AY7849" s="7"/>
      <c r="AZ7849" s="7"/>
      <c r="BA7849" s="7"/>
      <c r="BI7849" s="7"/>
    </row>
    <row r="7850" spans="10:61" x14ac:dyDescent="0.2">
      <c r="J7850" s="7"/>
      <c r="K7850" s="7"/>
      <c r="L7850" s="7"/>
      <c r="M7850" s="7"/>
      <c r="N7850" s="7"/>
      <c r="W7850" s="7"/>
      <c r="X7850" s="7"/>
      <c r="Y7850" s="7"/>
      <c r="Z7850" s="7"/>
      <c r="AA7850" s="7"/>
      <c r="AB7850" s="7"/>
      <c r="AC7850" s="7"/>
      <c r="AD7850" s="7"/>
      <c r="AE7850" s="7"/>
      <c r="AF7850" s="7"/>
      <c r="AG7850" s="7"/>
      <c r="AH7850" s="7"/>
      <c r="AI7850" s="7"/>
      <c r="AJ7850" s="7"/>
      <c r="AK7850" s="7"/>
      <c r="AL7850" s="7"/>
      <c r="AR7850" s="7"/>
      <c r="AT7850" s="7"/>
      <c r="AV7850" s="7"/>
      <c r="AW7850" s="7"/>
      <c r="AX7850" s="7"/>
      <c r="AY7850" s="7"/>
      <c r="AZ7850" s="7"/>
      <c r="BA7850" s="7"/>
      <c r="BI7850" s="7"/>
    </row>
    <row r="7851" spans="10:61" x14ac:dyDescent="0.2">
      <c r="J7851" s="7"/>
      <c r="K7851" s="7"/>
      <c r="L7851" s="7"/>
      <c r="M7851" s="7"/>
      <c r="N7851" s="7"/>
      <c r="W7851" s="7"/>
      <c r="X7851" s="7"/>
      <c r="Y7851" s="7"/>
      <c r="Z7851" s="7"/>
      <c r="AA7851" s="7"/>
      <c r="AB7851" s="7"/>
      <c r="AC7851" s="7"/>
      <c r="AD7851" s="7"/>
      <c r="AE7851" s="7"/>
      <c r="AF7851" s="7"/>
      <c r="AG7851" s="7"/>
      <c r="AH7851" s="7"/>
      <c r="AI7851" s="7"/>
      <c r="AJ7851" s="7"/>
      <c r="AK7851" s="7"/>
      <c r="AL7851" s="7"/>
      <c r="AR7851" s="7"/>
      <c r="AT7851" s="7"/>
      <c r="AV7851" s="7"/>
      <c r="AW7851" s="7"/>
      <c r="AX7851" s="7"/>
      <c r="AY7851" s="7"/>
      <c r="AZ7851" s="7"/>
      <c r="BA7851" s="7"/>
      <c r="BI7851" s="7"/>
    </row>
    <row r="7852" spans="10:61" x14ac:dyDescent="0.2">
      <c r="J7852" s="7"/>
      <c r="K7852" s="7"/>
      <c r="L7852" s="7"/>
      <c r="M7852" s="7"/>
      <c r="N7852" s="7"/>
      <c r="W7852" s="7"/>
      <c r="X7852" s="7"/>
      <c r="Y7852" s="7"/>
      <c r="Z7852" s="7"/>
      <c r="AA7852" s="7"/>
      <c r="AB7852" s="7"/>
      <c r="AC7852" s="7"/>
      <c r="AD7852" s="7"/>
      <c r="AE7852" s="7"/>
      <c r="AF7852" s="7"/>
      <c r="AG7852" s="7"/>
      <c r="AH7852" s="7"/>
      <c r="AI7852" s="7"/>
      <c r="AJ7852" s="7"/>
      <c r="AK7852" s="7"/>
      <c r="AL7852" s="7"/>
      <c r="AR7852" s="7"/>
      <c r="AT7852" s="7"/>
      <c r="AV7852" s="7"/>
      <c r="AW7852" s="7"/>
      <c r="AX7852" s="7"/>
      <c r="AY7852" s="7"/>
      <c r="AZ7852" s="7"/>
      <c r="BA7852" s="7"/>
      <c r="BI7852" s="7"/>
    </row>
    <row r="7853" spans="10:61" x14ac:dyDescent="0.2">
      <c r="J7853" s="7"/>
      <c r="K7853" s="7"/>
      <c r="L7853" s="7"/>
      <c r="M7853" s="7"/>
      <c r="N7853" s="7"/>
      <c r="W7853" s="7"/>
      <c r="X7853" s="7"/>
      <c r="Y7853" s="7"/>
      <c r="Z7853" s="7"/>
      <c r="AA7853" s="7"/>
      <c r="AB7853" s="7"/>
      <c r="AC7853" s="7"/>
      <c r="AD7853" s="7"/>
      <c r="AE7853" s="7"/>
      <c r="AF7853" s="7"/>
      <c r="AG7853" s="7"/>
      <c r="AH7853" s="7"/>
      <c r="AI7853" s="7"/>
      <c r="AJ7853" s="7"/>
      <c r="AK7853" s="7"/>
      <c r="AL7853" s="7"/>
      <c r="AR7853" s="7"/>
      <c r="AT7853" s="7"/>
      <c r="AV7853" s="7"/>
      <c r="AW7853" s="7"/>
      <c r="AX7853" s="7"/>
      <c r="AY7853" s="7"/>
      <c r="AZ7853" s="7"/>
      <c r="BA7853" s="7"/>
      <c r="BI7853" s="7"/>
    </row>
    <row r="7854" spans="10:61" x14ac:dyDescent="0.2">
      <c r="J7854" s="7"/>
      <c r="K7854" s="7"/>
      <c r="L7854" s="7"/>
      <c r="M7854" s="7"/>
      <c r="N7854" s="7"/>
      <c r="W7854" s="7"/>
      <c r="X7854" s="7"/>
      <c r="Y7854" s="7"/>
      <c r="Z7854" s="7"/>
      <c r="AA7854" s="7"/>
      <c r="AB7854" s="7"/>
      <c r="AC7854" s="7"/>
      <c r="AD7854" s="7"/>
      <c r="AE7854" s="7"/>
      <c r="AF7854" s="7"/>
      <c r="AG7854" s="7"/>
      <c r="AH7854" s="7"/>
      <c r="AI7854" s="7"/>
      <c r="AJ7854" s="7"/>
      <c r="AK7854" s="7"/>
      <c r="AL7854" s="7"/>
      <c r="AR7854" s="7"/>
      <c r="AT7854" s="7"/>
      <c r="AV7854" s="7"/>
      <c r="AW7854" s="7"/>
      <c r="AX7854" s="7"/>
      <c r="AY7854" s="7"/>
      <c r="AZ7854" s="7"/>
      <c r="BA7854" s="7"/>
      <c r="BI7854" s="7"/>
    </row>
    <row r="7855" spans="10:61" x14ac:dyDescent="0.2">
      <c r="J7855" s="7"/>
      <c r="K7855" s="7"/>
      <c r="L7855" s="7"/>
      <c r="M7855" s="7"/>
      <c r="N7855" s="7"/>
      <c r="W7855" s="7"/>
      <c r="X7855" s="7"/>
      <c r="Y7855" s="7"/>
      <c r="Z7855" s="7"/>
      <c r="AA7855" s="7"/>
      <c r="AB7855" s="7"/>
      <c r="AC7855" s="7"/>
      <c r="AD7855" s="7"/>
      <c r="AE7855" s="7"/>
      <c r="AF7855" s="7"/>
      <c r="AG7855" s="7"/>
      <c r="AH7855" s="7"/>
      <c r="AI7855" s="7"/>
      <c r="AJ7855" s="7"/>
      <c r="AK7855" s="7"/>
      <c r="AL7855" s="7"/>
      <c r="AR7855" s="7"/>
      <c r="AT7855" s="7"/>
      <c r="AV7855" s="7"/>
      <c r="AW7855" s="7"/>
      <c r="AX7855" s="7"/>
      <c r="AY7855" s="7"/>
      <c r="AZ7855" s="7"/>
      <c r="BA7855" s="7"/>
      <c r="BI7855" s="7"/>
    </row>
    <row r="7856" spans="10:61" x14ac:dyDescent="0.2">
      <c r="J7856" s="7"/>
      <c r="K7856" s="7"/>
      <c r="L7856" s="7"/>
      <c r="M7856" s="7"/>
      <c r="N7856" s="7"/>
      <c r="W7856" s="7"/>
      <c r="X7856" s="7"/>
      <c r="Y7856" s="7"/>
      <c r="Z7856" s="7"/>
      <c r="AA7856" s="7"/>
      <c r="AB7856" s="7"/>
      <c r="AC7856" s="7"/>
      <c r="AD7856" s="7"/>
      <c r="AE7856" s="7"/>
      <c r="AF7856" s="7"/>
      <c r="AG7856" s="7"/>
      <c r="AH7856" s="7"/>
      <c r="AI7856" s="7"/>
      <c r="AJ7856" s="7"/>
      <c r="AK7856" s="7"/>
      <c r="AL7856" s="7"/>
      <c r="AR7856" s="7"/>
      <c r="AT7856" s="7"/>
      <c r="AV7856" s="7"/>
      <c r="AW7856" s="7"/>
      <c r="AX7856" s="7"/>
      <c r="AY7856" s="7"/>
      <c r="AZ7856" s="7"/>
      <c r="BA7856" s="7"/>
      <c r="BI7856" s="7"/>
    </row>
    <row r="7857" spans="10:61" x14ac:dyDescent="0.2">
      <c r="J7857" s="7"/>
      <c r="K7857" s="7"/>
      <c r="L7857" s="7"/>
      <c r="M7857" s="7"/>
      <c r="N7857" s="7"/>
      <c r="W7857" s="7"/>
      <c r="X7857" s="7"/>
      <c r="Y7857" s="7"/>
      <c r="Z7857" s="7"/>
      <c r="AA7857" s="7"/>
      <c r="AB7857" s="7"/>
      <c r="AC7857" s="7"/>
      <c r="AD7857" s="7"/>
      <c r="AE7857" s="7"/>
      <c r="AF7857" s="7"/>
      <c r="AG7857" s="7"/>
      <c r="AH7857" s="7"/>
      <c r="AI7857" s="7"/>
      <c r="AJ7857" s="7"/>
      <c r="AK7857" s="7"/>
      <c r="AL7857" s="7"/>
      <c r="AR7857" s="7"/>
      <c r="AT7857" s="7"/>
      <c r="AV7857" s="7"/>
      <c r="AW7857" s="7"/>
      <c r="AX7857" s="7"/>
      <c r="AY7857" s="7"/>
      <c r="AZ7857" s="7"/>
      <c r="BA7857" s="7"/>
      <c r="BI7857" s="7"/>
    </row>
    <row r="7858" spans="10:61" x14ac:dyDescent="0.2">
      <c r="J7858" s="7"/>
      <c r="K7858" s="7"/>
      <c r="L7858" s="7"/>
      <c r="M7858" s="7"/>
      <c r="N7858" s="7"/>
      <c r="W7858" s="7"/>
      <c r="X7858" s="7"/>
      <c r="Y7858" s="7"/>
      <c r="Z7858" s="7"/>
      <c r="AA7858" s="7"/>
      <c r="AB7858" s="7"/>
      <c r="AC7858" s="7"/>
      <c r="AD7858" s="7"/>
      <c r="AE7858" s="7"/>
      <c r="AF7858" s="7"/>
      <c r="AG7858" s="7"/>
      <c r="AH7858" s="7"/>
      <c r="AI7858" s="7"/>
      <c r="AJ7858" s="7"/>
      <c r="AK7858" s="7"/>
      <c r="AL7858" s="7"/>
      <c r="AR7858" s="7"/>
      <c r="AT7858" s="7"/>
      <c r="AV7858" s="7"/>
      <c r="AW7858" s="7"/>
      <c r="AX7858" s="7"/>
      <c r="AY7858" s="7"/>
      <c r="AZ7858" s="7"/>
      <c r="BA7858" s="7"/>
      <c r="BI7858" s="7"/>
    </row>
    <row r="7859" spans="10:61" x14ac:dyDescent="0.2">
      <c r="J7859" s="7"/>
      <c r="K7859" s="7"/>
      <c r="L7859" s="7"/>
      <c r="M7859" s="7"/>
      <c r="N7859" s="7"/>
      <c r="W7859" s="7"/>
      <c r="X7859" s="7"/>
      <c r="Y7859" s="7"/>
      <c r="Z7859" s="7"/>
      <c r="AA7859" s="7"/>
      <c r="AB7859" s="7"/>
      <c r="AC7859" s="7"/>
      <c r="AD7859" s="7"/>
      <c r="AE7859" s="7"/>
      <c r="AF7859" s="7"/>
      <c r="AG7859" s="7"/>
      <c r="AH7859" s="7"/>
      <c r="AI7859" s="7"/>
      <c r="AJ7859" s="7"/>
      <c r="AK7859" s="7"/>
      <c r="AL7859" s="7"/>
      <c r="AR7859" s="7"/>
      <c r="AT7859" s="7"/>
      <c r="AV7859" s="7"/>
      <c r="AW7859" s="7"/>
      <c r="AX7859" s="7"/>
      <c r="AY7859" s="7"/>
      <c r="AZ7859" s="7"/>
      <c r="BA7859" s="7"/>
      <c r="BI7859" s="7"/>
    </row>
    <row r="7860" spans="10:61" x14ac:dyDescent="0.2">
      <c r="J7860" s="7"/>
      <c r="K7860" s="7"/>
      <c r="L7860" s="7"/>
      <c r="M7860" s="7"/>
      <c r="N7860" s="7"/>
      <c r="W7860" s="7"/>
      <c r="X7860" s="7"/>
      <c r="Y7860" s="7"/>
      <c r="Z7860" s="7"/>
      <c r="AA7860" s="7"/>
      <c r="AB7860" s="7"/>
      <c r="AC7860" s="7"/>
      <c r="AD7860" s="7"/>
      <c r="AE7860" s="7"/>
      <c r="AF7860" s="7"/>
      <c r="AG7860" s="7"/>
      <c r="AH7860" s="7"/>
      <c r="AI7860" s="7"/>
      <c r="AJ7860" s="7"/>
      <c r="AK7860" s="7"/>
      <c r="AL7860" s="7"/>
      <c r="AR7860" s="7"/>
      <c r="AT7860" s="7"/>
      <c r="AV7860" s="7"/>
      <c r="AW7860" s="7"/>
      <c r="AX7860" s="7"/>
      <c r="AY7860" s="7"/>
      <c r="AZ7860" s="7"/>
      <c r="BA7860" s="7"/>
      <c r="BI7860" s="7"/>
    </row>
    <row r="7861" spans="10:61" x14ac:dyDescent="0.2">
      <c r="J7861" s="7"/>
      <c r="K7861" s="7"/>
      <c r="L7861" s="7"/>
      <c r="M7861" s="7"/>
      <c r="N7861" s="7"/>
      <c r="W7861" s="7"/>
      <c r="X7861" s="7"/>
      <c r="Y7861" s="7"/>
      <c r="Z7861" s="7"/>
      <c r="AA7861" s="7"/>
      <c r="AB7861" s="7"/>
      <c r="AC7861" s="7"/>
      <c r="AD7861" s="7"/>
      <c r="AE7861" s="7"/>
      <c r="AF7861" s="7"/>
      <c r="AG7861" s="7"/>
      <c r="AH7861" s="7"/>
      <c r="AI7861" s="7"/>
      <c r="AJ7861" s="7"/>
      <c r="AK7861" s="7"/>
      <c r="AL7861" s="7"/>
      <c r="AR7861" s="7"/>
      <c r="AT7861" s="7"/>
      <c r="AV7861" s="7"/>
      <c r="AW7861" s="7"/>
      <c r="AX7861" s="7"/>
      <c r="AY7861" s="7"/>
      <c r="AZ7861" s="7"/>
      <c r="BA7861" s="7"/>
      <c r="BI7861" s="7"/>
    </row>
    <row r="7862" spans="10:61" x14ac:dyDescent="0.2">
      <c r="J7862" s="7"/>
      <c r="K7862" s="7"/>
      <c r="L7862" s="7"/>
      <c r="M7862" s="7"/>
      <c r="N7862" s="7"/>
      <c r="W7862" s="7"/>
      <c r="X7862" s="7"/>
      <c r="Y7862" s="7"/>
      <c r="Z7862" s="7"/>
      <c r="AA7862" s="7"/>
      <c r="AB7862" s="7"/>
      <c r="AC7862" s="7"/>
      <c r="AD7862" s="7"/>
      <c r="AE7862" s="7"/>
      <c r="AF7862" s="7"/>
      <c r="AG7862" s="7"/>
      <c r="AH7862" s="7"/>
      <c r="AI7862" s="7"/>
      <c r="AJ7862" s="7"/>
      <c r="AK7862" s="7"/>
      <c r="AL7862" s="7"/>
      <c r="AR7862" s="7"/>
      <c r="AT7862" s="7"/>
      <c r="AV7862" s="7"/>
      <c r="AW7862" s="7"/>
      <c r="AX7862" s="7"/>
      <c r="AY7862" s="7"/>
      <c r="AZ7862" s="7"/>
      <c r="BA7862" s="7"/>
      <c r="BI7862" s="7"/>
    </row>
    <row r="7863" spans="10:61" x14ac:dyDescent="0.2">
      <c r="J7863" s="7"/>
      <c r="K7863" s="7"/>
      <c r="L7863" s="7"/>
      <c r="M7863" s="7"/>
      <c r="N7863" s="7"/>
      <c r="W7863" s="7"/>
      <c r="X7863" s="7"/>
      <c r="Y7863" s="7"/>
      <c r="Z7863" s="7"/>
      <c r="AA7863" s="7"/>
      <c r="AB7863" s="7"/>
      <c r="AC7863" s="7"/>
      <c r="AD7863" s="7"/>
      <c r="AE7863" s="7"/>
      <c r="AF7863" s="7"/>
      <c r="AG7863" s="7"/>
      <c r="AH7863" s="7"/>
      <c r="AI7863" s="7"/>
      <c r="AJ7863" s="7"/>
      <c r="AK7863" s="7"/>
      <c r="AL7863" s="7"/>
      <c r="AR7863" s="7"/>
      <c r="AT7863" s="7"/>
      <c r="AV7863" s="7"/>
      <c r="AW7863" s="7"/>
      <c r="AX7863" s="7"/>
      <c r="AY7863" s="7"/>
      <c r="AZ7863" s="7"/>
      <c r="BA7863" s="7"/>
      <c r="BI7863" s="7"/>
    </row>
    <row r="7864" spans="10:61" x14ac:dyDescent="0.2">
      <c r="J7864" s="7"/>
      <c r="K7864" s="7"/>
      <c r="L7864" s="7"/>
      <c r="M7864" s="7"/>
      <c r="N7864" s="7"/>
      <c r="W7864" s="7"/>
      <c r="X7864" s="7"/>
      <c r="Y7864" s="7"/>
      <c r="Z7864" s="7"/>
      <c r="AA7864" s="7"/>
      <c r="AB7864" s="7"/>
      <c r="AC7864" s="7"/>
      <c r="AD7864" s="7"/>
      <c r="AE7864" s="7"/>
      <c r="AF7864" s="7"/>
      <c r="AG7864" s="7"/>
      <c r="AH7864" s="7"/>
      <c r="AI7864" s="7"/>
      <c r="AJ7864" s="7"/>
      <c r="AK7864" s="7"/>
      <c r="AL7864" s="7"/>
      <c r="AR7864" s="7"/>
      <c r="AT7864" s="7"/>
      <c r="AV7864" s="7"/>
      <c r="AW7864" s="7"/>
      <c r="AX7864" s="7"/>
      <c r="AY7864" s="7"/>
      <c r="AZ7864" s="7"/>
      <c r="BA7864" s="7"/>
      <c r="BI7864" s="7"/>
    </row>
    <row r="7865" spans="10:61" x14ac:dyDescent="0.2">
      <c r="J7865" s="7"/>
      <c r="K7865" s="7"/>
      <c r="L7865" s="7"/>
      <c r="M7865" s="7"/>
      <c r="N7865" s="7"/>
      <c r="W7865" s="7"/>
      <c r="X7865" s="7"/>
      <c r="Y7865" s="7"/>
      <c r="Z7865" s="7"/>
      <c r="AA7865" s="7"/>
      <c r="AB7865" s="7"/>
      <c r="AC7865" s="7"/>
      <c r="AD7865" s="7"/>
      <c r="AE7865" s="7"/>
      <c r="AF7865" s="7"/>
      <c r="AG7865" s="7"/>
      <c r="AH7865" s="7"/>
      <c r="AI7865" s="7"/>
      <c r="AJ7865" s="7"/>
      <c r="AK7865" s="7"/>
      <c r="AL7865" s="7"/>
      <c r="AR7865" s="7"/>
      <c r="AT7865" s="7"/>
      <c r="AV7865" s="7"/>
      <c r="AW7865" s="7"/>
      <c r="AX7865" s="7"/>
      <c r="AY7865" s="7"/>
      <c r="AZ7865" s="7"/>
      <c r="BA7865" s="7"/>
      <c r="BI7865" s="7"/>
    </row>
    <row r="7866" spans="10:61" x14ac:dyDescent="0.2">
      <c r="J7866" s="7"/>
      <c r="K7866" s="7"/>
      <c r="L7866" s="7"/>
      <c r="M7866" s="7"/>
      <c r="N7866" s="7"/>
      <c r="W7866" s="7"/>
      <c r="X7866" s="7"/>
      <c r="Y7866" s="7"/>
      <c r="Z7866" s="7"/>
      <c r="AA7866" s="7"/>
      <c r="AB7866" s="7"/>
      <c r="AC7866" s="7"/>
      <c r="AD7866" s="7"/>
      <c r="AE7866" s="7"/>
      <c r="AF7866" s="7"/>
      <c r="AG7866" s="7"/>
      <c r="AH7866" s="7"/>
      <c r="AI7866" s="7"/>
      <c r="AJ7866" s="7"/>
      <c r="AK7866" s="7"/>
      <c r="AL7866" s="7"/>
      <c r="AR7866" s="7"/>
      <c r="AT7866" s="7"/>
      <c r="AV7866" s="7"/>
      <c r="AW7866" s="7"/>
      <c r="AX7866" s="7"/>
      <c r="AY7866" s="7"/>
      <c r="AZ7866" s="7"/>
      <c r="BA7866" s="7"/>
      <c r="BI7866" s="7"/>
    </row>
    <row r="7867" spans="10:61" x14ac:dyDescent="0.2">
      <c r="J7867" s="7"/>
      <c r="K7867" s="7"/>
      <c r="L7867" s="7"/>
      <c r="M7867" s="7"/>
      <c r="N7867" s="7"/>
      <c r="W7867" s="7"/>
      <c r="X7867" s="7"/>
      <c r="Y7867" s="7"/>
      <c r="Z7867" s="7"/>
      <c r="AA7867" s="7"/>
      <c r="AB7867" s="7"/>
      <c r="AC7867" s="7"/>
      <c r="AD7867" s="7"/>
      <c r="AE7867" s="7"/>
      <c r="AF7867" s="7"/>
      <c r="AG7867" s="7"/>
      <c r="AH7867" s="7"/>
      <c r="AI7867" s="7"/>
      <c r="AJ7867" s="7"/>
      <c r="AK7867" s="7"/>
      <c r="AL7867" s="7"/>
      <c r="AR7867" s="7"/>
      <c r="AT7867" s="7"/>
      <c r="AV7867" s="7"/>
      <c r="AW7867" s="7"/>
      <c r="AX7867" s="7"/>
      <c r="AY7867" s="7"/>
      <c r="AZ7867" s="7"/>
      <c r="BA7867" s="7"/>
      <c r="BI7867" s="7"/>
    </row>
    <row r="7868" spans="10:61" x14ac:dyDescent="0.2">
      <c r="J7868" s="7"/>
      <c r="K7868" s="7"/>
      <c r="L7868" s="7"/>
      <c r="M7868" s="7"/>
      <c r="N7868" s="7"/>
      <c r="W7868" s="7"/>
      <c r="X7868" s="7"/>
      <c r="Y7868" s="7"/>
      <c r="Z7868" s="7"/>
      <c r="AA7868" s="7"/>
      <c r="AB7868" s="7"/>
      <c r="AC7868" s="7"/>
      <c r="AD7868" s="7"/>
      <c r="AE7868" s="7"/>
      <c r="AF7868" s="7"/>
      <c r="AG7868" s="7"/>
      <c r="AH7868" s="7"/>
      <c r="AI7868" s="7"/>
      <c r="AJ7868" s="7"/>
      <c r="AK7868" s="7"/>
      <c r="AL7868" s="7"/>
      <c r="AR7868" s="7"/>
      <c r="AT7868" s="7"/>
      <c r="AV7868" s="7"/>
      <c r="AW7868" s="7"/>
      <c r="AX7868" s="7"/>
      <c r="AY7868" s="7"/>
      <c r="AZ7868" s="7"/>
      <c r="BA7868" s="7"/>
      <c r="BI7868" s="7"/>
    </row>
    <row r="7869" spans="10:61" x14ac:dyDescent="0.2">
      <c r="J7869" s="7"/>
      <c r="K7869" s="7"/>
      <c r="L7869" s="7"/>
      <c r="M7869" s="7"/>
      <c r="N7869" s="7"/>
      <c r="W7869" s="7"/>
      <c r="X7869" s="7"/>
      <c r="Y7869" s="7"/>
      <c r="Z7869" s="7"/>
      <c r="AA7869" s="7"/>
      <c r="AB7869" s="7"/>
      <c r="AC7869" s="7"/>
      <c r="AD7869" s="7"/>
      <c r="AE7869" s="7"/>
      <c r="AF7869" s="7"/>
      <c r="AG7869" s="7"/>
      <c r="AH7869" s="7"/>
      <c r="AI7869" s="7"/>
      <c r="AJ7869" s="7"/>
      <c r="AK7869" s="7"/>
      <c r="AL7869" s="7"/>
      <c r="AR7869" s="7"/>
      <c r="AT7869" s="7"/>
      <c r="AV7869" s="7"/>
      <c r="AW7869" s="7"/>
      <c r="AX7869" s="7"/>
      <c r="AY7869" s="7"/>
      <c r="AZ7869" s="7"/>
      <c r="BA7869" s="7"/>
      <c r="BI7869" s="7"/>
    </row>
    <row r="7870" spans="10:61" x14ac:dyDescent="0.2">
      <c r="J7870" s="7"/>
      <c r="K7870" s="7"/>
      <c r="L7870" s="7"/>
      <c r="M7870" s="7"/>
      <c r="N7870" s="7"/>
      <c r="W7870" s="7"/>
      <c r="X7870" s="7"/>
      <c r="Y7870" s="7"/>
      <c r="Z7870" s="7"/>
      <c r="AA7870" s="7"/>
      <c r="AB7870" s="7"/>
      <c r="AC7870" s="7"/>
      <c r="AD7870" s="7"/>
      <c r="AE7870" s="7"/>
      <c r="AF7870" s="7"/>
      <c r="AG7870" s="7"/>
      <c r="AH7870" s="7"/>
      <c r="AI7870" s="7"/>
      <c r="AJ7870" s="7"/>
      <c r="AK7870" s="7"/>
      <c r="AL7870" s="7"/>
      <c r="AR7870" s="7"/>
      <c r="AT7870" s="7"/>
      <c r="AV7870" s="7"/>
      <c r="AW7870" s="7"/>
      <c r="AX7870" s="7"/>
      <c r="AY7870" s="7"/>
      <c r="AZ7870" s="7"/>
      <c r="BA7870" s="7"/>
      <c r="BI7870" s="7"/>
    </row>
    <row r="7871" spans="10:61" x14ac:dyDescent="0.2">
      <c r="J7871" s="7"/>
      <c r="K7871" s="7"/>
      <c r="L7871" s="7"/>
      <c r="M7871" s="7"/>
      <c r="N7871" s="7"/>
      <c r="W7871" s="7"/>
      <c r="X7871" s="7"/>
      <c r="Y7871" s="7"/>
      <c r="Z7871" s="7"/>
      <c r="AA7871" s="7"/>
      <c r="AB7871" s="7"/>
      <c r="AC7871" s="7"/>
      <c r="AD7871" s="7"/>
      <c r="AE7871" s="7"/>
      <c r="AF7871" s="7"/>
      <c r="AG7871" s="7"/>
      <c r="AH7871" s="7"/>
      <c r="AI7871" s="7"/>
      <c r="AJ7871" s="7"/>
      <c r="AK7871" s="7"/>
      <c r="AL7871" s="7"/>
      <c r="AR7871" s="7"/>
      <c r="AT7871" s="7"/>
      <c r="AV7871" s="7"/>
      <c r="AW7871" s="7"/>
      <c r="AX7871" s="7"/>
      <c r="AY7871" s="7"/>
      <c r="AZ7871" s="7"/>
      <c r="BA7871" s="7"/>
      <c r="BI7871" s="7"/>
    </row>
    <row r="7872" spans="10:61" x14ac:dyDescent="0.2">
      <c r="J7872" s="7"/>
      <c r="K7872" s="7"/>
      <c r="L7872" s="7"/>
      <c r="M7872" s="7"/>
      <c r="N7872" s="7"/>
      <c r="W7872" s="7"/>
      <c r="X7872" s="7"/>
      <c r="Y7872" s="7"/>
      <c r="Z7872" s="7"/>
      <c r="AA7872" s="7"/>
      <c r="AB7872" s="7"/>
      <c r="AC7872" s="7"/>
      <c r="AD7872" s="7"/>
      <c r="AE7872" s="7"/>
      <c r="AF7872" s="7"/>
      <c r="AG7872" s="7"/>
      <c r="AH7872" s="7"/>
      <c r="AI7872" s="7"/>
      <c r="AJ7872" s="7"/>
      <c r="AK7872" s="7"/>
      <c r="AL7872" s="7"/>
      <c r="AR7872" s="7"/>
      <c r="AT7872" s="7"/>
      <c r="AV7872" s="7"/>
      <c r="AW7872" s="7"/>
      <c r="AX7872" s="7"/>
      <c r="AY7872" s="7"/>
      <c r="AZ7872" s="7"/>
      <c r="BA7872" s="7"/>
      <c r="BI7872" s="7"/>
    </row>
    <row r="7873" spans="10:61" x14ac:dyDescent="0.2">
      <c r="J7873" s="7"/>
      <c r="K7873" s="7"/>
      <c r="L7873" s="7"/>
      <c r="M7873" s="7"/>
      <c r="N7873" s="7"/>
      <c r="W7873" s="7"/>
      <c r="X7873" s="7"/>
      <c r="Y7873" s="7"/>
      <c r="Z7873" s="7"/>
      <c r="AA7873" s="7"/>
      <c r="AB7873" s="7"/>
      <c r="AC7873" s="7"/>
      <c r="AD7873" s="7"/>
      <c r="AE7873" s="7"/>
      <c r="AF7873" s="7"/>
      <c r="AG7873" s="7"/>
      <c r="AH7873" s="7"/>
      <c r="AI7873" s="7"/>
      <c r="AJ7873" s="7"/>
      <c r="AK7873" s="7"/>
      <c r="AL7873" s="7"/>
      <c r="AR7873" s="7"/>
      <c r="AT7873" s="7"/>
      <c r="AV7873" s="7"/>
      <c r="AW7873" s="7"/>
      <c r="AX7873" s="7"/>
      <c r="AY7873" s="7"/>
      <c r="AZ7873" s="7"/>
      <c r="BA7873" s="7"/>
      <c r="BI7873" s="7"/>
    </row>
    <row r="7874" spans="10:61" x14ac:dyDescent="0.2">
      <c r="J7874" s="7"/>
      <c r="K7874" s="7"/>
      <c r="L7874" s="7"/>
      <c r="M7874" s="7"/>
      <c r="N7874" s="7"/>
      <c r="W7874" s="7"/>
      <c r="X7874" s="7"/>
      <c r="Y7874" s="7"/>
      <c r="Z7874" s="7"/>
      <c r="AA7874" s="7"/>
      <c r="AB7874" s="7"/>
      <c r="AC7874" s="7"/>
      <c r="AD7874" s="7"/>
      <c r="AE7874" s="7"/>
      <c r="AF7874" s="7"/>
      <c r="AG7874" s="7"/>
      <c r="AH7874" s="7"/>
      <c r="AI7874" s="7"/>
      <c r="AJ7874" s="7"/>
      <c r="AK7874" s="7"/>
      <c r="AL7874" s="7"/>
      <c r="AR7874" s="7"/>
      <c r="AT7874" s="7"/>
      <c r="AV7874" s="7"/>
      <c r="AW7874" s="7"/>
      <c r="AX7874" s="7"/>
      <c r="AY7874" s="7"/>
      <c r="AZ7874" s="7"/>
      <c r="BA7874" s="7"/>
      <c r="BI7874" s="7"/>
    </row>
    <row r="7875" spans="10:61" x14ac:dyDescent="0.2">
      <c r="J7875" s="7"/>
      <c r="K7875" s="7"/>
      <c r="L7875" s="7"/>
      <c r="M7875" s="7"/>
      <c r="N7875" s="7"/>
      <c r="W7875" s="7"/>
      <c r="X7875" s="7"/>
      <c r="Y7875" s="7"/>
      <c r="Z7875" s="7"/>
      <c r="AA7875" s="7"/>
      <c r="AB7875" s="7"/>
      <c r="AC7875" s="7"/>
      <c r="AD7875" s="7"/>
      <c r="AE7875" s="7"/>
      <c r="AF7875" s="7"/>
      <c r="AG7875" s="7"/>
      <c r="AH7875" s="7"/>
      <c r="AI7875" s="7"/>
      <c r="AJ7875" s="7"/>
      <c r="AK7875" s="7"/>
      <c r="AL7875" s="7"/>
      <c r="AR7875" s="7"/>
      <c r="AT7875" s="7"/>
      <c r="AV7875" s="7"/>
      <c r="AW7875" s="7"/>
      <c r="AX7875" s="7"/>
      <c r="AY7875" s="7"/>
      <c r="AZ7875" s="7"/>
      <c r="BA7875" s="7"/>
      <c r="BI7875" s="7"/>
    </row>
    <row r="7876" spans="10:61" x14ac:dyDescent="0.2">
      <c r="J7876" s="7"/>
      <c r="K7876" s="7"/>
      <c r="L7876" s="7"/>
      <c r="M7876" s="7"/>
      <c r="N7876" s="7"/>
      <c r="W7876" s="7"/>
      <c r="X7876" s="7"/>
      <c r="Y7876" s="7"/>
      <c r="Z7876" s="7"/>
      <c r="AA7876" s="7"/>
      <c r="AB7876" s="7"/>
      <c r="AC7876" s="7"/>
      <c r="AD7876" s="7"/>
      <c r="AE7876" s="7"/>
      <c r="AF7876" s="7"/>
      <c r="AG7876" s="7"/>
      <c r="AH7876" s="7"/>
      <c r="AI7876" s="7"/>
      <c r="AJ7876" s="7"/>
      <c r="AK7876" s="7"/>
      <c r="AL7876" s="7"/>
      <c r="AR7876" s="7"/>
      <c r="AT7876" s="7"/>
      <c r="AV7876" s="7"/>
      <c r="AW7876" s="7"/>
      <c r="AX7876" s="7"/>
      <c r="AY7876" s="7"/>
      <c r="AZ7876" s="7"/>
      <c r="BA7876" s="7"/>
      <c r="BI7876" s="7"/>
    </row>
    <row r="7877" spans="10:61" x14ac:dyDescent="0.2">
      <c r="J7877" s="7"/>
      <c r="K7877" s="7"/>
      <c r="L7877" s="7"/>
      <c r="M7877" s="7"/>
      <c r="N7877" s="7"/>
      <c r="W7877" s="7"/>
      <c r="X7877" s="7"/>
      <c r="Y7877" s="7"/>
      <c r="Z7877" s="7"/>
      <c r="AA7877" s="7"/>
      <c r="AB7877" s="7"/>
      <c r="AC7877" s="7"/>
      <c r="AD7877" s="7"/>
      <c r="AE7877" s="7"/>
      <c r="AF7877" s="7"/>
      <c r="AG7877" s="7"/>
      <c r="AH7877" s="7"/>
      <c r="AI7877" s="7"/>
      <c r="AJ7877" s="7"/>
      <c r="AK7877" s="7"/>
      <c r="AL7877" s="7"/>
      <c r="AR7877" s="7"/>
      <c r="AT7877" s="7"/>
      <c r="AV7877" s="7"/>
      <c r="AW7877" s="7"/>
      <c r="AX7877" s="7"/>
      <c r="AY7877" s="7"/>
      <c r="AZ7877" s="7"/>
      <c r="BA7877" s="7"/>
      <c r="BI7877" s="7"/>
    </row>
    <row r="7878" spans="10:61" x14ac:dyDescent="0.2">
      <c r="J7878" s="7"/>
      <c r="K7878" s="7"/>
      <c r="L7878" s="7"/>
      <c r="M7878" s="7"/>
      <c r="N7878" s="7"/>
      <c r="W7878" s="7"/>
      <c r="X7878" s="7"/>
      <c r="Y7878" s="7"/>
      <c r="Z7878" s="7"/>
      <c r="AA7878" s="7"/>
      <c r="AB7878" s="7"/>
      <c r="AC7878" s="7"/>
      <c r="AD7878" s="7"/>
      <c r="AE7878" s="7"/>
      <c r="AF7878" s="7"/>
      <c r="AG7878" s="7"/>
      <c r="AH7878" s="7"/>
      <c r="AI7878" s="7"/>
      <c r="AJ7878" s="7"/>
      <c r="AK7878" s="7"/>
      <c r="AL7878" s="7"/>
      <c r="AR7878" s="7"/>
      <c r="AT7878" s="7"/>
      <c r="AV7878" s="7"/>
      <c r="AW7878" s="7"/>
      <c r="AX7878" s="7"/>
      <c r="AY7878" s="7"/>
      <c r="AZ7878" s="7"/>
      <c r="BA7878" s="7"/>
      <c r="BI7878" s="7"/>
    </row>
    <row r="7879" spans="10:61" x14ac:dyDescent="0.2">
      <c r="J7879" s="7"/>
      <c r="K7879" s="7"/>
      <c r="L7879" s="7"/>
      <c r="M7879" s="7"/>
      <c r="N7879" s="7"/>
      <c r="W7879" s="7"/>
      <c r="X7879" s="7"/>
      <c r="Y7879" s="7"/>
      <c r="Z7879" s="7"/>
      <c r="AA7879" s="7"/>
      <c r="AB7879" s="7"/>
      <c r="AC7879" s="7"/>
      <c r="AD7879" s="7"/>
      <c r="AE7879" s="7"/>
      <c r="AF7879" s="7"/>
      <c r="AG7879" s="7"/>
      <c r="AH7879" s="7"/>
      <c r="AI7879" s="7"/>
      <c r="AJ7879" s="7"/>
      <c r="AK7879" s="7"/>
      <c r="AL7879" s="7"/>
      <c r="AR7879" s="7"/>
      <c r="AT7879" s="7"/>
      <c r="AV7879" s="7"/>
      <c r="AW7879" s="7"/>
      <c r="AX7879" s="7"/>
      <c r="AY7879" s="7"/>
      <c r="AZ7879" s="7"/>
      <c r="BA7879" s="7"/>
      <c r="BI7879" s="7"/>
    </row>
    <row r="7880" spans="10:61" x14ac:dyDescent="0.2">
      <c r="J7880" s="7"/>
      <c r="K7880" s="7"/>
      <c r="L7880" s="7"/>
      <c r="M7880" s="7"/>
      <c r="N7880" s="7"/>
      <c r="W7880" s="7"/>
      <c r="X7880" s="7"/>
      <c r="Y7880" s="7"/>
      <c r="Z7880" s="7"/>
      <c r="AA7880" s="7"/>
      <c r="AB7880" s="7"/>
      <c r="AC7880" s="7"/>
      <c r="AD7880" s="7"/>
      <c r="AE7880" s="7"/>
      <c r="AF7880" s="7"/>
      <c r="AG7880" s="7"/>
      <c r="AH7880" s="7"/>
      <c r="AI7880" s="7"/>
      <c r="AJ7880" s="7"/>
      <c r="AK7880" s="7"/>
      <c r="AL7880" s="7"/>
      <c r="AR7880" s="7"/>
      <c r="AT7880" s="7"/>
      <c r="AV7880" s="7"/>
      <c r="AW7880" s="7"/>
      <c r="AX7880" s="7"/>
      <c r="AY7880" s="7"/>
      <c r="AZ7880" s="7"/>
      <c r="BA7880" s="7"/>
      <c r="BI7880" s="7"/>
    </row>
    <row r="7881" spans="10:61" x14ac:dyDescent="0.2">
      <c r="J7881" s="7"/>
      <c r="K7881" s="7"/>
      <c r="L7881" s="7"/>
      <c r="M7881" s="7"/>
      <c r="N7881" s="7"/>
      <c r="W7881" s="7"/>
      <c r="X7881" s="7"/>
      <c r="Y7881" s="7"/>
      <c r="Z7881" s="7"/>
      <c r="AA7881" s="7"/>
      <c r="AB7881" s="7"/>
      <c r="AC7881" s="7"/>
      <c r="AD7881" s="7"/>
      <c r="AE7881" s="7"/>
      <c r="AF7881" s="7"/>
      <c r="AG7881" s="7"/>
      <c r="AH7881" s="7"/>
      <c r="AI7881" s="7"/>
      <c r="AJ7881" s="7"/>
      <c r="AK7881" s="7"/>
      <c r="AL7881" s="7"/>
      <c r="AR7881" s="7"/>
      <c r="AT7881" s="7"/>
      <c r="AV7881" s="7"/>
      <c r="AW7881" s="7"/>
      <c r="AX7881" s="7"/>
      <c r="AY7881" s="7"/>
      <c r="AZ7881" s="7"/>
      <c r="BA7881" s="7"/>
      <c r="BI7881" s="7"/>
    </row>
    <row r="7882" spans="10:61" x14ac:dyDescent="0.2">
      <c r="J7882" s="7"/>
      <c r="K7882" s="7"/>
      <c r="L7882" s="7"/>
      <c r="M7882" s="7"/>
      <c r="N7882" s="7"/>
      <c r="W7882" s="7"/>
      <c r="X7882" s="7"/>
      <c r="Y7882" s="7"/>
      <c r="Z7882" s="7"/>
      <c r="AA7882" s="7"/>
      <c r="AB7882" s="7"/>
      <c r="AC7882" s="7"/>
      <c r="AD7882" s="7"/>
      <c r="AE7882" s="7"/>
      <c r="AF7882" s="7"/>
      <c r="AG7882" s="7"/>
      <c r="AH7882" s="7"/>
      <c r="AI7882" s="7"/>
      <c r="AJ7882" s="7"/>
      <c r="AK7882" s="7"/>
      <c r="AL7882" s="7"/>
      <c r="AR7882" s="7"/>
      <c r="AT7882" s="7"/>
      <c r="AV7882" s="7"/>
      <c r="AW7882" s="7"/>
      <c r="AX7882" s="7"/>
      <c r="AY7882" s="7"/>
      <c r="AZ7882" s="7"/>
      <c r="BA7882" s="7"/>
      <c r="BI7882" s="7"/>
    </row>
    <row r="7883" spans="10:61" x14ac:dyDescent="0.2">
      <c r="J7883" s="7"/>
      <c r="K7883" s="7"/>
      <c r="L7883" s="7"/>
      <c r="M7883" s="7"/>
      <c r="N7883" s="7"/>
      <c r="W7883" s="7"/>
      <c r="X7883" s="7"/>
      <c r="Y7883" s="7"/>
      <c r="Z7883" s="7"/>
      <c r="AA7883" s="7"/>
      <c r="AB7883" s="7"/>
      <c r="AC7883" s="7"/>
      <c r="AD7883" s="7"/>
      <c r="AE7883" s="7"/>
      <c r="AF7883" s="7"/>
      <c r="AG7883" s="7"/>
      <c r="AH7883" s="7"/>
      <c r="AI7883" s="7"/>
      <c r="AJ7883" s="7"/>
      <c r="AK7883" s="7"/>
      <c r="AL7883" s="7"/>
      <c r="AR7883" s="7"/>
      <c r="AT7883" s="7"/>
      <c r="AV7883" s="7"/>
      <c r="AW7883" s="7"/>
      <c r="AX7883" s="7"/>
      <c r="AY7883" s="7"/>
      <c r="AZ7883" s="7"/>
      <c r="BA7883" s="7"/>
      <c r="BI7883" s="7"/>
    </row>
    <row r="7884" spans="10:61" x14ac:dyDescent="0.2">
      <c r="J7884" s="7"/>
      <c r="K7884" s="7"/>
      <c r="L7884" s="7"/>
      <c r="M7884" s="7"/>
      <c r="N7884" s="7"/>
      <c r="W7884" s="7"/>
      <c r="X7884" s="7"/>
      <c r="Y7884" s="7"/>
      <c r="Z7884" s="7"/>
      <c r="AA7884" s="7"/>
      <c r="AB7884" s="7"/>
      <c r="AC7884" s="7"/>
      <c r="AD7884" s="7"/>
      <c r="AE7884" s="7"/>
      <c r="AF7884" s="7"/>
      <c r="AG7884" s="7"/>
      <c r="AH7884" s="7"/>
      <c r="AI7884" s="7"/>
      <c r="AJ7884" s="7"/>
      <c r="AK7884" s="7"/>
      <c r="AL7884" s="7"/>
      <c r="AR7884" s="7"/>
      <c r="AT7884" s="7"/>
      <c r="AV7884" s="7"/>
      <c r="AW7884" s="7"/>
      <c r="AX7884" s="7"/>
      <c r="AY7884" s="7"/>
      <c r="AZ7884" s="7"/>
      <c r="BA7884" s="7"/>
      <c r="BI7884" s="7"/>
    </row>
    <row r="7885" spans="10:61" x14ac:dyDescent="0.2">
      <c r="J7885" s="7"/>
      <c r="K7885" s="7"/>
      <c r="L7885" s="7"/>
      <c r="M7885" s="7"/>
      <c r="N7885" s="7"/>
      <c r="W7885" s="7"/>
      <c r="X7885" s="7"/>
      <c r="Y7885" s="7"/>
      <c r="Z7885" s="7"/>
      <c r="AA7885" s="7"/>
      <c r="AB7885" s="7"/>
      <c r="AC7885" s="7"/>
      <c r="AD7885" s="7"/>
      <c r="AE7885" s="7"/>
      <c r="AF7885" s="7"/>
      <c r="AG7885" s="7"/>
      <c r="AH7885" s="7"/>
      <c r="AI7885" s="7"/>
      <c r="AJ7885" s="7"/>
      <c r="AK7885" s="7"/>
      <c r="AL7885" s="7"/>
      <c r="AR7885" s="7"/>
      <c r="AT7885" s="7"/>
      <c r="AV7885" s="7"/>
      <c r="AW7885" s="7"/>
      <c r="AX7885" s="7"/>
      <c r="AY7885" s="7"/>
      <c r="AZ7885" s="7"/>
      <c r="BA7885" s="7"/>
      <c r="BI7885" s="7"/>
    </row>
    <row r="7886" spans="10:61" x14ac:dyDescent="0.2">
      <c r="J7886" s="7"/>
      <c r="K7886" s="7"/>
      <c r="L7886" s="7"/>
      <c r="M7886" s="7"/>
      <c r="N7886" s="7"/>
      <c r="W7886" s="7"/>
      <c r="X7886" s="7"/>
      <c r="Y7886" s="7"/>
      <c r="Z7886" s="7"/>
      <c r="AA7886" s="7"/>
      <c r="AB7886" s="7"/>
      <c r="AC7886" s="7"/>
      <c r="AD7886" s="7"/>
      <c r="AE7886" s="7"/>
      <c r="AF7886" s="7"/>
      <c r="AG7886" s="7"/>
      <c r="AH7886" s="7"/>
      <c r="AI7886" s="7"/>
      <c r="AJ7886" s="7"/>
      <c r="AK7886" s="7"/>
      <c r="AL7886" s="7"/>
      <c r="AR7886" s="7"/>
      <c r="AT7886" s="7"/>
      <c r="AV7886" s="7"/>
      <c r="AW7886" s="7"/>
      <c r="AX7886" s="7"/>
      <c r="AY7886" s="7"/>
      <c r="AZ7886" s="7"/>
      <c r="BA7886" s="7"/>
      <c r="BI7886" s="7"/>
    </row>
    <row r="7887" spans="10:61" x14ac:dyDescent="0.2">
      <c r="J7887" s="7"/>
      <c r="K7887" s="7"/>
      <c r="L7887" s="7"/>
      <c r="M7887" s="7"/>
      <c r="N7887" s="7"/>
      <c r="W7887" s="7"/>
      <c r="X7887" s="7"/>
      <c r="Y7887" s="7"/>
      <c r="Z7887" s="7"/>
      <c r="AA7887" s="7"/>
      <c r="AB7887" s="7"/>
      <c r="AC7887" s="7"/>
      <c r="AD7887" s="7"/>
      <c r="AE7887" s="7"/>
      <c r="AF7887" s="7"/>
      <c r="AG7887" s="7"/>
      <c r="AH7887" s="7"/>
      <c r="AI7887" s="7"/>
      <c r="AJ7887" s="7"/>
      <c r="AK7887" s="7"/>
      <c r="AL7887" s="7"/>
      <c r="AR7887" s="7"/>
      <c r="AT7887" s="7"/>
      <c r="AV7887" s="7"/>
      <c r="AW7887" s="7"/>
      <c r="AX7887" s="7"/>
      <c r="AY7887" s="7"/>
      <c r="AZ7887" s="7"/>
      <c r="BA7887" s="7"/>
      <c r="BI7887" s="7"/>
    </row>
    <row r="7888" spans="10:61" x14ac:dyDescent="0.2">
      <c r="J7888" s="7"/>
      <c r="K7888" s="7"/>
      <c r="L7888" s="7"/>
      <c r="M7888" s="7"/>
      <c r="N7888" s="7"/>
      <c r="W7888" s="7"/>
      <c r="X7888" s="7"/>
      <c r="Y7888" s="7"/>
      <c r="Z7888" s="7"/>
      <c r="AA7888" s="7"/>
      <c r="AB7888" s="7"/>
      <c r="AC7888" s="7"/>
      <c r="AD7888" s="7"/>
      <c r="AE7888" s="7"/>
      <c r="AF7888" s="7"/>
      <c r="AG7888" s="7"/>
      <c r="AH7888" s="7"/>
      <c r="AI7888" s="7"/>
      <c r="AJ7888" s="7"/>
      <c r="AK7888" s="7"/>
      <c r="AL7888" s="7"/>
      <c r="AR7888" s="7"/>
      <c r="AT7888" s="7"/>
      <c r="AV7888" s="7"/>
      <c r="AW7888" s="7"/>
      <c r="AX7888" s="7"/>
      <c r="AY7888" s="7"/>
      <c r="AZ7888" s="7"/>
      <c r="BA7888" s="7"/>
      <c r="BI7888" s="7"/>
    </row>
    <row r="7889" spans="10:61" x14ac:dyDescent="0.2">
      <c r="J7889" s="7"/>
      <c r="K7889" s="7"/>
      <c r="L7889" s="7"/>
      <c r="M7889" s="7"/>
      <c r="N7889" s="7"/>
      <c r="W7889" s="7"/>
      <c r="X7889" s="7"/>
      <c r="Y7889" s="7"/>
      <c r="Z7889" s="7"/>
      <c r="AA7889" s="7"/>
      <c r="AB7889" s="7"/>
      <c r="AC7889" s="7"/>
      <c r="AD7889" s="7"/>
      <c r="AE7889" s="7"/>
      <c r="AF7889" s="7"/>
      <c r="AG7889" s="7"/>
      <c r="AH7889" s="7"/>
      <c r="AI7889" s="7"/>
      <c r="AJ7889" s="7"/>
      <c r="AK7889" s="7"/>
      <c r="AL7889" s="7"/>
      <c r="AR7889" s="7"/>
      <c r="AT7889" s="7"/>
      <c r="AV7889" s="7"/>
      <c r="AW7889" s="7"/>
      <c r="AX7889" s="7"/>
      <c r="AY7889" s="7"/>
      <c r="AZ7889" s="7"/>
      <c r="BA7889" s="7"/>
      <c r="BI7889" s="7"/>
    </row>
    <row r="7890" spans="10:61" x14ac:dyDescent="0.2">
      <c r="J7890" s="7"/>
      <c r="K7890" s="7"/>
      <c r="L7890" s="7"/>
      <c r="M7890" s="7"/>
      <c r="N7890" s="7"/>
      <c r="W7890" s="7"/>
      <c r="X7890" s="7"/>
      <c r="Y7890" s="7"/>
      <c r="Z7890" s="7"/>
      <c r="AA7890" s="7"/>
      <c r="AB7890" s="7"/>
      <c r="AC7890" s="7"/>
      <c r="AD7890" s="7"/>
      <c r="AE7890" s="7"/>
      <c r="AF7890" s="7"/>
      <c r="AG7890" s="7"/>
      <c r="AH7890" s="7"/>
      <c r="AI7890" s="7"/>
      <c r="AJ7890" s="7"/>
      <c r="AK7890" s="7"/>
      <c r="AL7890" s="7"/>
      <c r="AR7890" s="7"/>
      <c r="AT7890" s="7"/>
      <c r="AV7890" s="7"/>
      <c r="AW7890" s="7"/>
      <c r="AX7890" s="7"/>
      <c r="AY7890" s="7"/>
      <c r="AZ7890" s="7"/>
      <c r="BA7890" s="7"/>
      <c r="BI7890" s="7"/>
    </row>
    <row r="7891" spans="10:61" x14ac:dyDescent="0.2">
      <c r="J7891" s="7"/>
      <c r="K7891" s="7"/>
      <c r="L7891" s="7"/>
      <c r="M7891" s="7"/>
      <c r="N7891" s="7"/>
      <c r="W7891" s="7"/>
      <c r="X7891" s="7"/>
      <c r="Y7891" s="7"/>
      <c r="Z7891" s="7"/>
      <c r="AA7891" s="7"/>
      <c r="AB7891" s="7"/>
      <c r="AC7891" s="7"/>
      <c r="AD7891" s="7"/>
      <c r="AE7891" s="7"/>
      <c r="AF7891" s="7"/>
      <c r="AG7891" s="7"/>
      <c r="AH7891" s="7"/>
      <c r="AI7891" s="7"/>
      <c r="AJ7891" s="7"/>
      <c r="AK7891" s="7"/>
      <c r="AL7891" s="7"/>
      <c r="AR7891" s="7"/>
      <c r="AT7891" s="7"/>
      <c r="AV7891" s="7"/>
      <c r="AW7891" s="7"/>
      <c r="AX7891" s="7"/>
      <c r="AY7891" s="7"/>
      <c r="AZ7891" s="7"/>
      <c r="BA7891" s="7"/>
      <c r="BI7891" s="7"/>
    </row>
    <row r="7892" spans="10:61" x14ac:dyDescent="0.2">
      <c r="J7892" s="7"/>
      <c r="K7892" s="7"/>
      <c r="L7892" s="7"/>
      <c r="M7892" s="7"/>
      <c r="N7892" s="7"/>
      <c r="W7892" s="7"/>
      <c r="X7892" s="7"/>
      <c r="Y7892" s="7"/>
      <c r="Z7892" s="7"/>
      <c r="AA7892" s="7"/>
      <c r="AB7892" s="7"/>
      <c r="AC7892" s="7"/>
      <c r="AD7892" s="7"/>
      <c r="AE7892" s="7"/>
      <c r="AF7892" s="7"/>
      <c r="AG7892" s="7"/>
      <c r="AH7892" s="7"/>
      <c r="AI7892" s="7"/>
      <c r="AJ7892" s="7"/>
      <c r="AK7892" s="7"/>
      <c r="AL7892" s="7"/>
      <c r="AR7892" s="7"/>
      <c r="AT7892" s="7"/>
      <c r="AV7892" s="7"/>
      <c r="AW7892" s="7"/>
      <c r="AX7892" s="7"/>
      <c r="AY7892" s="7"/>
      <c r="AZ7892" s="7"/>
      <c r="BA7892" s="7"/>
      <c r="BI7892" s="7"/>
    </row>
    <row r="7893" spans="10:61" x14ac:dyDescent="0.2">
      <c r="J7893" s="7"/>
      <c r="K7893" s="7"/>
      <c r="L7893" s="7"/>
      <c r="M7893" s="7"/>
      <c r="N7893" s="7"/>
      <c r="W7893" s="7"/>
      <c r="X7893" s="7"/>
      <c r="Y7893" s="7"/>
      <c r="Z7893" s="7"/>
      <c r="AA7893" s="7"/>
      <c r="AB7893" s="7"/>
      <c r="AC7893" s="7"/>
      <c r="AD7893" s="7"/>
      <c r="AE7893" s="7"/>
      <c r="AF7893" s="7"/>
      <c r="AG7893" s="7"/>
      <c r="AH7893" s="7"/>
      <c r="AI7893" s="7"/>
      <c r="AJ7893" s="7"/>
      <c r="AK7893" s="7"/>
      <c r="AL7893" s="7"/>
      <c r="AR7893" s="7"/>
      <c r="AT7893" s="7"/>
      <c r="AV7893" s="7"/>
      <c r="AW7893" s="7"/>
      <c r="AX7893" s="7"/>
      <c r="AY7893" s="7"/>
      <c r="AZ7893" s="7"/>
      <c r="BA7893" s="7"/>
      <c r="BI7893" s="7"/>
    </row>
    <row r="7894" spans="10:61" x14ac:dyDescent="0.2">
      <c r="J7894" s="7"/>
      <c r="K7894" s="7"/>
      <c r="L7894" s="7"/>
      <c r="M7894" s="7"/>
      <c r="N7894" s="7"/>
      <c r="W7894" s="7"/>
      <c r="X7894" s="7"/>
      <c r="Y7894" s="7"/>
      <c r="Z7894" s="7"/>
      <c r="AA7894" s="7"/>
      <c r="AB7894" s="7"/>
      <c r="AC7894" s="7"/>
      <c r="AD7894" s="7"/>
      <c r="AE7894" s="7"/>
      <c r="AF7894" s="7"/>
      <c r="AG7894" s="7"/>
      <c r="AH7894" s="7"/>
      <c r="AI7894" s="7"/>
      <c r="AJ7894" s="7"/>
      <c r="AK7894" s="7"/>
      <c r="AL7894" s="7"/>
      <c r="AR7894" s="7"/>
      <c r="AT7894" s="7"/>
      <c r="AV7894" s="7"/>
      <c r="AW7894" s="7"/>
      <c r="AX7894" s="7"/>
      <c r="AY7894" s="7"/>
      <c r="AZ7894" s="7"/>
      <c r="BA7894" s="7"/>
      <c r="BI7894" s="7"/>
    </row>
    <row r="7895" spans="10:61" x14ac:dyDescent="0.2">
      <c r="J7895" s="7"/>
      <c r="K7895" s="7"/>
      <c r="L7895" s="7"/>
      <c r="M7895" s="7"/>
      <c r="N7895" s="7"/>
      <c r="W7895" s="7"/>
      <c r="X7895" s="7"/>
      <c r="Y7895" s="7"/>
      <c r="Z7895" s="7"/>
      <c r="AA7895" s="7"/>
      <c r="AB7895" s="7"/>
      <c r="AC7895" s="7"/>
      <c r="AD7895" s="7"/>
      <c r="AE7895" s="7"/>
      <c r="AF7895" s="7"/>
      <c r="AG7895" s="7"/>
      <c r="AH7895" s="7"/>
      <c r="AI7895" s="7"/>
      <c r="AJ7895" s="7"/>
      <c r="AK7895" s="7"/>
      <c r="AL7895" s="7"/>
      <c r="AR7895" s="7"/>
      <c r="AT7895" s="7"/>
      <c r="AV7895" s="7"/>
      <c r="AW7895" s="7"/>
      <c r="AX7895" s="7"/>
      <c r="AY7895" s="7"/>
      <c r="AZ7895" s="7"/>
      <c r="BA7895" s="7"/>
      <c r="BI7895" s="7"/>
    </row>
    <row r="7896" spans="10:61" x14ac:dyDescent="0.2">
      <c r="J7896" s="7"/>
      <c r="K7896" s="7"/>
      <c r="L7896" s="7"/>
      <c r="M7896" s="7"/>
      <c r="N7896" s="7"/>
      <c r="W7896" s="7"/>
      <c r="X7896" s="7"/>
      <c r="Y7896" s="7"/>
      <c r="Z7896" s="7"/>
      <c r="AA7896" s="7"/>
      <c r="AB7896" s="7"/>
      <c r="AC7896" s="7"/>
      <c r="AD7896" s="7"/>
      <c r="AE7896" s="7"/>
      <c r="AF7896" s="7"/>
      <c r="AG7896" s="7"/>
      <c r="AH7896" s="7"/>
      <c r="AI7896" s="7"/>
      <c r="AJ7896" s="7"/>
      <c r="AK7896" s="7"/>
      <c r="AL7896" s="7"/>
      <c r="AR7896" s="7"/>
      <c r="AT7896" s="7"/>
      <c r="AV7896" s="7"/>
      <c r="AW7896" s="7"/>
      <c r="AX7896" s="7"/>
      <c r="AY7896" s="7"/>
      <c r="AZ7896" s="7"/>
      <c r="BA7896" s="7"/>
      <c r="BI7896" s="7"/>
    </row>
    <row r="7897" spans="10:61" x14ac:dyDescent="0.2">
      <c r="J7897" s="7"/>
      <c r="K7897" s="7"/>
      <c r="L7897" s="7"/>
      <c r="M7897" s="7"/>
      <c r="N7897" s="7"/>
      <c r="W7897" s="7"/>
      <c r="X7897" s="7"/>
      <c r="Y7897" s="7"/>
      <c r="Z7897" s="7"/>
      <c r="AA7897" s="7"/>
      <c r="AB7897" s="7"/>
      <c r="AC7897" s="7"/>
      <c r="AD7897" s="7"/>
      <c r="AE7897" s="7"/>
      <c r="AF7897" s="7"/>
      <c r="AG7897" s="7"/>
      <c r="AH7897" s="7"/>
      <c r="AI7897" s="7"/>
      <c r="AJ7897" s="7"/>
      <c r="AK7897" s="7"/>
      <c r="AL7897" s="7"/>
      <c r="AR7897" s="7"/>
      <c r="AT7897" s="7"/>
      <c r="AV7897" s="7"/>
      <c r="AW7897" s="7"/>
      <c r="AX7897" s="7"/>
      <c r="AY7897" s="7"/>
      <c r="AZ7897" s="7"/>
      <c r="BA7897" s="7"/>
      <c r="BI7897" s="7"/>
    </row>
    <row r="7898" spans="10:61" x14ac:dyDescent="0.2">
      <c r="J7898" s="7"/>
      <c r="K7898" s="7"/>
      <c r="L7898" s="7"/>
      <c r="M7898" s="7"/>
      <c r="N7898" s="7"/>
      <c r="W7898" s="7"/>
      <c r="X7898" s="7"/>
      <c r="Y7898" s="7"/>
      <c r="Z7898" s="7"/>
      <c r="AA7898" s="7"/>
      <c r="AB7898" s="7"/>
      <c r="AC7898" s="7"/>
      <c r="AD7898" s="7"/>
      <c r="AE7898" s="7"/>
      <c r="AF7898" s="7"/>
      <c r="AG7898" s="7"/>
      <c r="AH7898" s="7"/>
      <c r="AI7898" s="7"/>
      <c r="AJ7898" s="7"/>
      <c r="AK7898" s="7"/>
      <c r="AL7898" s="7"/>
      <c r="AR7898" s="7"/>
      <c r="AT7898" s="7"/>
      <c r="AV7898" s="7"/>
      <c r="AW7898" s="7"/>
      <c r="AX7898" s="7"/>
      <c r="AY7898" s="7"/>
      <c r="AZ7898" s="7"/>
      <c r="BA7898" s="7"/>
      <c r="BI7898" s="7"/>
    </row>
    <row r="7899" spans="10:61" x14ac:dyDescent="0.2">
      <c r="J7899" s="7"/>
      <c r="K7899" s="7"/>
      <c r="L7899" s="7"/>
      <c r="M7899" s="7"/>
      <c r="N7899" s="7"/>
      <c r="W7899" s="7"/>
      <c r="X7899" s="7"/>
      <c r="Y7899" s="7"/>
      <c r="Z7899" s="7"/>
      <c r="AA7899" s="7"/>
      <c r="AB7899" s="7"/>
      <c r="AC7899" s="7"/>
      <c r="AD7899" s="7"/>
      <c r="AE7899" s="7"/>
      <c r="AF7899" s="7"/>
      <c r="AG7899" s="7"/>
      <c r="AH7899" s="7"/>
      <c r="AI7899" s="7"/>
      <c r="AJ7899" s="7"/>
      <c r="AK7899" s="7"/>
      <c r="AL7899" s="7"/>
      <c r="AR7899" s="7"/>
      <c r="AT7899" s="7"/>
      <c r="AV7899" s="7"/>
      <c r="AW7899" s="7"/>
      <c r="AX7899" s="7"/>
      <c r="AY7899" s="7"/>
      <c r="AZ7899" s="7"/>
      <c r="BA7899" s="7"/>
      <c r="BI7899" s="7"/>
    </row>
    <row r="7900" spans="10:61" x14ac:dyDescent="0.2">
      <c r="J7900" s="7"/>
      <c r="K7900" s="7"/>
      <c r="L7900" s="7"/>
      <c r="M7900" s="7"/>
      <c r="N7900" s="7"/>
      <c r="W7900" s="7"/>
      <c r="X7900" s="7"/>
      <c r="Y7900" s="7"/>
      <c r="Z7900" s="7"/>
      <c r="AA7900" s="7"/>
      <c r="AB7900" s="7"/>
      <c r="AC7900" s="7"/>
      <c r="AD7900" s="7"/>
      <c r="AE7900" s="7"/>
      <c r="AF7900" s="7"/>
      <c r="AG7900" s="7"/>
      <c r="AH7900" s="7"/>
      <c r="AI7900" s="7"/>
      <c r="AJ7900" s="7"/>
      <c r="AK7900" s="7"/>
      <c r="AL7900" s="7"/>
      <c r="AR7900" s="7"/>
      <c r="AT7900" s="7"/>
      <c r="AV7900" s="7"/>
      <c r="AW7900" s="7"/>
      <c r="AX7900" s="7"/>
      <c r="AY7900" s="7"/>
      <c r="AZ7900" s="7"/>
      <c r="BA7900" s="7"/>
      <c r="BI7900" s="7"/>
    </row>
    <row r="7901" spans="10:61" x14ac:dyDescent="0.2">
      <c r="J7901" s="7"/>
      <c r="K7901" s="7"/>
      <c r="L7901" s="7"/>
      <c r="M7901" s="7"/>
      <c r="N7901" s="7"/>
      <c r="W7901" s="7"/>
      <c r="X7901" s="7"/>
      <c r="Y7901" s="7"/>
      <c r="Z7901" s="7"/>
      <c r="AA7901" s="7"/>
      <c r="AB7901" s="7"/>
      <c r="AC7901" s="7"/>
      <c r="AD7901" s="7"/>
      <c r="AE7901" s="7"/>
      <c r="AF7901" s="7"/>
      <c r="AG7901" s="7"/>
      <c r="AH7901" s="7"/>
      <c r="AI7901" s="7"/>
      <c r="AJ7901" s="7"/>
      <c r="AK7901" s="7"/>
      <c r="AL7901" s="7"/>
      <c r="AR7901" s="7"/>
      <c r="AT7901" s="7"/>
      <c r="AV7901" s="7"/>
      <c r="AW7901" s="7"/>
      <c r="AX7901" s="7"/>
      <c r="AY7901" s="7"/>
      <c r="AZ7901" s="7"/>
      <c r="BA7901" s="7"/>
      <c r="BI7901" s="7"/>
    </row>
    <row r="7902" spans="10:61" x14ac:dyDescent="0.2">
      <c r="J7902" s="7"/>
      <c r="K7902" s="7"/>
      <c r="L7902" s="7"/>
      <c r="M7902" s="7"/>
      <c r="N7902" s="7"/>
      <c r="W7902" s="7"/>
      <c r="X7902" s="7"/>
      <c r="Y7902" s="7"/>
      <c r="Z7902" s="7"/>
      <c r="AA7902" s="7"/>
      <c r="AB7902" s="7"/>
      <c r="AC7902" s="7"/>
      <c r="AD7902" s="7"/>
      <c r="AE7902" s="7"/>
      <c r="AF7902" s="7"/>
      <c r="AG7902" s="7"/>
      <c r="AH7902" s="7"/>
      <c r="AI7902" s="7"/>
      <c r="AJ7902" s="7"/>
      <c r="AK7902" s="7"/>
      <c r="AL7902" s="7"/>
      <c r="AR7902" s="7"/>
      <c r="AT7902" s="7"/>
      <c r="AV7902" s="7"/>
      <c r="AW7902" s="7"/>
      <c r="AX7902" s="7"/>
      <c r="AY7902" s="7"/>
      <c r="AZ7902" s="7"/>
      <c r="BA7902" s="7"/>
      <c r="BI7902" s="7"/>
    </row>
    <row r="7903" spans="10:61" x14ac:dyDescent="0.2">
      <c r="J7903" s="7"/>
      <c r="K7903" s="7"/>
      <c r="L7903" s="7"/>
      <c r="M7903" s="7"/>
      <c r="N7903" s="7"/>
      <c r="W7903" s="7"/>
      <c r="X7903" s="7"/>
      <c r="Y7903" s="7"/>
      <c r="Z7903" s="7"/>
      <c r="AA7903" s="7"/>
      <c r="AB7903" s="7"/>
      <c r="AC7903" s="7"/>
      <c r="AD7903" s="7"/>
      <c r="AE7903" s="7"/>
      <c r="AF7903" s="7"/>
      <c r="AG7903" s="7"/>
      <c r="AH7903" s="7"/>
      <c r="AI7903" s="7"/>
      <c r="AJ7903" s="7"/>
      <c r="AK7903" s="7"/>
      <c r="AL7903" s="7"/>
      <c r="AR7903" s="7"/>
      <c r="AT7903" s="7"/>
      <c r="AV7903" s="7"/>
      <c r="AW7903" s="7"/>
      <c r="AX7903" s="7"/>
      <c r="AY7903" s="7"/>
      <c r="AZ7903" s="7"/>
      <c r="BA7903" s="7"/>
      <c r="BI7903" s="7"/>
    </row>
    <row r="7904" spans="10:61" x14ac:dyDescent="0.2">
      <c r="J7904" s="7"/>
      <c r="K7904" s="7"/>
      <c r="L7904" s="7"/>
      <c r="M7904" s="7"/>
      <c r="N7904" s="7"/>
      <c r="W7904" s="7"/>
      <c r="X7904" s="7"/>
      <c r="Y7904" s="7"/>
      <c r="Z7904" s="7"/>
      <c r="AA7904" s="7"/>
      <c r="AB7904" s="7"/>
      <c r="AC7904" s="7"/>
      <c r="AD7904" s="7"/>
      <c r="AE7904" s="7"/>
      <c r="AF7904" s="7"/>
      <c r="AG7904" s="7"/>
      <c r="AH7904" s="7"/>
      <c r="AI7904" s="7"/>
      <c r="AJ7904" s="7"/>
      <c r="AK7904" s="7"/>
      <c r="AL7904" s="7"/>
      <c r="AR7904" s="7"/>
      <c r="AT7904" s="7"/>
      <c r="AV7904" s="7"/>
      <c r="AW7904" s="7"/>
      <c r="AX7904" s="7"/>
      <c r="AY7904" s="7"/>
      <c r="AZ7904" s="7"/>
      <c r="BA7904" s="7"/>
      <c r="BI7904" s="7"/>
    </row>
    <row r="7905" spans="10:61" x14ac:dyDescent="0.2">
      <c r="J7905" s="7"/>
      <c r="K7905" s="7"/>
      <c r="L7905" s="7"/>
      <c r="M7905" s="7"/>
      <c r="N7905" s="7"/>
      <c r="W7905" s="7"/>
      <c r="X7905" s="7"/>
      <c r="Y7905" s="7"/>
      <c r="Z7905" s="7"/>
      <c r="AA7905" s="7"/>
      <c r="AB7905" s="7"/>
      <c r="AC7905" s="7"/>
      <c r="AD7905" s="7"/>
      <c r="AE7905" s="7"/>
      <c r="AF7905" s="7"/>
      <c r="AG7905" s="7"/>
      <c r="AH7905" s="7"/>
      <c r="AI7905" s="7"/>
      <c r="AJ7905" s="7"/>
      <c r="AK7905" s="7"/>
      <c r="AL7905" s="7"/>
      <c r="AR7905" s="7"/>
      <c r="AT7905" s="7"/>
      <c r="AV7905" s="7"/>
      <c r="AW7905" s="7"/>
      <c r="AX7905" s="7"/>
      <c r="AY7905" s="7"/>
      <c r="AZ7905" s="7"/>
      <c r="BA7905" s="7"/>
      <c r="BI7905" s="7"/>
    </row>
    <row r="7906" spans="10:61" x14ac:dyDescent="0.2">
      <c r="J7906" s="7"/>
      <c r="K7906" s="7"/>
      <c r="L7906" s="7"/>
      <c r="M7906" s="7"/>
      <c r="N7906" s="7"/>
      <c r="W7906" s="7"/>
      <c r="X7906" s="7"/>
      <c r="Y7906" s="7"/>
      <c r="Z7906" s="7"/>
      <c r="AA7906" s="7"/>
      <c r="AB7906" s="7"/>
      <c r="AC7906" s="7"/>
      <c r="AD7906" s="7"/>
      <c r="AE7906" s="7"/>
      <c r="AF7906" s="7"/>
      <c r="AG7906" s="7"/>
      <c r="AH7906" s="7"/>
      <c r="AI7906" s="7"/>
      <c r="AJ7906" s="7"/>
      <c r="AK7906" s="7"/>
      <c r="AL7906" s="7"/>
      <c r="AR7906" s="7"/>
      <c r="AT7906" s="7"/>
      <c r="AV7906" s="7"/>
      <c r="AW7906" s="7"/>
      <c r="AX7906" s="7"/>
      <c r="AY7906" s="7"/>
      <c r="AZ7906" s="7"/>
      <c r="BA7906" s="7"/>
      <c r="BI7906" s="7"/>
    </row>
    <row r="7907" spans="10:61" x14ac:dyDescent="0.2">
      <c r="J7907" s="7"/>
      <c r="K7907" s="7"/>
      <c r="L7907" s="7"/>
      <c r="M7907" s="7"/>
      <c r="N7907" s="7"/>
      <c r="W7907" s="7"/>
      <c r="X7907" s="7"/>
      <c r="Y7907" s="7"/>
      <c r="Z7907" s="7"/>
      <c r="AA7907" s="7"/>
      <c r="AB7907" s="7"/>
      <c r="AC7907" s="7"/>
      <c r="AD7907" s="7"/>
      <c r="AE7907" s="7"/>
      <c r="AF7907" s="7"/>
      <c r="AG7907" s="7"/>
      <c r="AH7907" s="7"/>
      <c r="AI7907" s="7"/>
      <c r="AJ7907" s="7"/>
      <c r="AK7907" s="7"/>
      <c r="AL7907" s="7"/>
      <c r="AR7907" s="7"/>
      <c r="AT7907" s="7"/>
      <c r="AV7907" s="7"/>
      <c r="AW7907" s="7"/>
      <c r="AX7907" s="7"/>
      <c r="AY7907" s="7"/>
      <c r="AZ7907" s="7"/>
      <c r="BA7907" s="7"/>
      <c r="BI7907" s="7"/>
    </row>
    <row r="7908" spans="10:61" x14ac:dyDescent="0.2">
      <c r="J7908" s="7"/>
      <c r="K7908" s="7"/>
      <c r="L7908" s="7"/>
      <c r="M7908" s="7"/>
      <c r="N7908" s="7"/>
      <c r="W7908" s="7"/>
      <c r="X7908" s="7"/>
      <c r="Y7908" s="7"/>
      <c r="Z7908" s="7"/>
      <c r="AA7908" s="7"/>
      <c r="AB7908" s="7"/>
      <c r="AC7908" s="7"/>
      <c r="AD7908" s="7"/>
      <c r="AE7908" s="7"/>
      <c r="AF7908" s="7"/>
      <c r="AG7908" s="7"/>
      <c r="AH7908" s="7"/>
      <c r="AI7908" s="7"/>
      <c r="AJ7908" s="7"/>
      <c r="AK7908" s="7"/>
      <c r="AL7908" s="7"/>
      <c r="AR7908" s="7"/>
      <c r="AT7908" s="7"/>
      <c r="AV7908" s="7"/>
      <c r="AW7908" s="7"/>
      <c r="AX7908" s="7"/>
      <c r="AY7908" s="7"/>
      <c r="AZ7908" s="7"/>
      <c r="BA7908" s="7"/>
      <c r="BI7908" s="7"/>
    </row>
    <row r="7909" spans="10:61" x14ac:dyDescent="0.2">
      <c r="J7909" s="7"/>
      <c r="K7909" s="7"/>
      <c r="L7909" s="7"/>
      <c r="M7909" s="7"/>
      <c r="N7909" s="7"/>
      <c r="W7909" s="7"/>
      <c r="X7909" s="7"/>
      <c r="Y7909" s="7"/>
      <c r="Z7909" s="7"/>
      <c r="AA7909" s="7"/>
      <c r="AB7909" s="7"/>
      <c r="AC7909" s="7"/>
      <c r="AD7909" s="7"/>
      <c r="AE7909" s="7"/>
      <c r="AF7909" s="7"/>
      <c r="AG7909" s="7"/>
      <c r="AH7909" s="7"/>
      <c r="AI7909" s="7"/>
      <c r="AJ7909" s="7"/>
      <c r="AK7909" s="7"/>
      <c r="AL7909" s="7"/>
      <c r="AR7909" s="7"/>
      <c r="AT7909" s="7"/>
      <c r="AV7909" s="7"/>
      <c r="AW7909" s="7"/>
      <c r="AX7909" s="7"/>
      <c r="AY7909" s="7"/>
      <c r="AZ7909" s="7"/>
      <c r="BA7909" s="7"/>
      <c r="BI7909" s="7"/>
    </row>
    <row r="7910" spans="10:61" x14ac:dyDescent="0.2">
      <c r="J7910" s="7"/>
      <c r="K7910" s="7"/>
      <c r="L7910" s="7"/>
      <c r="M7910" s="7"/>
      <c r="N7910" s="7"/>
      <c r="W7910" s="7"/>
      <c r="X7910" s="7"/>
      <c r="Y7910" s="7"/>
      <c r="Z7910" s="7"/>
      <c r="AA7910" s="7"/>
      <c r="AB7910" s="7"/>
      <c r="AC7910" s="7"/>
      <c r="AD7910" s="7"/>
      <c r="AE7910" s="7"/>
      <c r="AF7910" s="7"/>
      <c r="AG7910" s="7"/>
      <c r="AH7910" s="7"/>
      <c r="AI7910" s="7"/>
      <c r="AJ7910" s="7"/>
      <c r="AK7910" s="7"/>
      <c r="AL7910" s="7"/>
      <c r="AR7910" s="7"/>
      <c r="AT7910" s="7"/>
      <c r="AV7910" s="7"/>
      <c r="AW7910" s="7"/>
      <c r="AX7910" s="7"/>
      <c r="AY7910" s="7"/>
      <c r="AZ7910" s="7"/>
      <c r="BA7910" s="7"/>
      <c r="BI7910" s="7"/>
    </row>
    <row r="7911" spans="10:61" x14ac:dyDescent="0.2">
      <c r="J7911" s="7"/>
      <c r="K7911" s="7"/>
      <c r="L7911" s="7"/>
      <c r="M7911" s="7"/>
      <c r="N7911" s="7"/>
      <c r="W7911" s="7"/>
      <c r="X7911" s="7"/>
      <c r="Y7911" s="7"/>
      <c r="Z7911" s="7"/>
      <c r="AA7911" s="7"/>
      <c r="AB7911" s="7"/>
      <c r="AC7911" s="7"/>
      <c r="AD7911" s="7"/>
      <c r="AE7911" s="7"/>
      <c r="AF7911" s="7"/>
      <c r="AG7911" s="7"/>
      <c r="AH7911" s="7"/>
      <c r="AI7911" s="7"/>
      <c r="AJ7911" s="7"/>
      <c r="AK7911" s="7"/>
      <c r="AL7911" s="7"/>
      <c r="AR7911" s="7"/>
      <c r="AT7911" s="7"/>
      <c r="AV7911" s="7"/>
      <c r="AW7911" s="7"/>
      <c r="AX7911" s="7"/>
      <c r="AY7911" s="7"/>
      <c r="AZ7911" s="7"/>
      <c r="BA7911" s="7"/>
      <c r="BI7911" s="7"/>
    </row>
    <row r="7912" spans="10:61" x14ac:dyDescent="0.2">
      <c r="J7912" s="7"/>
      <c r="K7912" s="7"/>
      <c r="L7912" s="7"/>
      <c r="M7912" s="7"/>
      <c r="N7912" s="7"/>
      <c r="W7912" s="7"/>
      <c r="X7912" s="7"/>
      <c r="Y7912" s="7"/>
      <c r="Z7912" s="7"/>
      <c r="AA7912" s="7"/>
      <c r="AB7912" s="7"/>
      <c r="AC7912" s="7"/>
      <c r="AD7912" s="7"/>
      <c r="AE7912" s="7"/>
      <c r="AF7912" s="7"/>
      <c r="AG7912" s="7"/>
      <c r="AH7912" s="7"/>
      <c r="AI7912" s="7"/>
      <c r="AJ7912" s="7"/>
      <c r="AK7912" s="7"/>
      <c r="AL7912" s="7"/>
      <c r="AR7912" s="7"/>
      <c r="AT7912" s="7"/>
      <c r="AV7912" s="7"/>
      <c r="AW7912" s="7"/>
      <c r="AX7912" s="7"/>
      <c r="AY7912" s="7"/>
      <c r="AZ7912" s="7"/>
      <c r="BA7912" s="7"/>
      <c r="BI7912" s="7"/>
    </row>
    <row r="7913" spans="10:61" x14ac:dyDescent="0.2">
      <c r="J7913" s="7"/>
      <c r="K7913" s="7"/>
      <c r="L7913" s="7"/>
      <c r="M7913" s="7"/>
      <c r="N7913" s="7"/>
      <c r="W7913" s="7"/>
      <c r="X7913" s="7"/>
      <c r="Y7913" s="7"/>
      <c r="Z7913" s="7"/>
      <c r="AA7913" s="7"/>
      <c r="AB7913" s="7"/>
      <c r="AC7913" s="7"/>
      <c r="AD7913" s="7"/>
      <c r="AE7913" s="7"/>
      <c r="AF7913" s="7"/>
      <c r="AG7913" s="7"/>
      <c r="AH7913" s="7"/>
      <c r="AI7913" s="7"/>
      <c r="AJ7913" s="7"/>
      <c r="AK7913" s="7"/>
      <c r="AL7913" s="7"/>
      <c r="AR7913" s="7"/>
      <c r="AT7913" s="7"/>
      <c r="AV7913" s="7"/>
      <c r="AW7913" s="7"/>
      <c r="AX7913" s="7"/>
      <c r="AY7913" s="7"/>
      <c r="AZ7913" s="7"/>
      <c r="BA7913" s="7"/>
      <c r="BI7913" s="7"/>
    </row>
    <row r="7914" spans="10:61" x14ac:dyDescent="0.2">
      <c r="J7914" s="7"/>
      <c r="K7914" s="7"/>
      <c r="L7914" s="7"/>
      <c r="M7914" s="7"/>
      <c r="N7914" s="7"/>
      <c r="W7914" s="7"/>
      <c r="X7914" s="7"/>
      <c r="Y7914" s="7"/>
      <c r="Z7914" s="7"/>
      <c r="AA7914" s="7"/>
      <c r="AB7914" s="7"/>
      <c r="AC7914" s="7"/>
      <c r="AD7914" s="7"/>
      <c r="AE7914" s="7"/>
      <c r="AF7914" s="7"/>
      <c r="AG7914" s="7"/>
      <c r="AH7914" s="7"/>
      <c r="AI7914" s="7"/>
      <c r="AJ7914" s="7"/>
      <c r="AK7914" s="7"/>
      <c r="AL7914" s="7"/>
      <c r="AR7914" s="7"/>
      <c r="AT7914" s="7"/>
      <c r="AV7914" s="7"/>
      <c r="AW7914" s="7"/>
      <c r="AX7914" s="7"/>
      <c r="AY7914" s="7"/>
      <c r="AZ7914" s="7"/>
      <c r="BA7914" s="7"/>
      <c r="BI7914" s="7"/>
    </row>
    <row r="7915" spans="10:61" x14ac:dyDescent="0.2">
      <c r="J7915" s="7"/>
      <c r="K7915" s="7"/>
      <c r="L7915" s="7"/>
      <c r="M7915" s="7"/>
      <c r="N7915" s="7"/>
      <c r="W7915" s="7"/>
      <c r="X7915" s="7"/>
      <c r="Y7915" s="7"/>
      <c r="Z7915" s="7"/>
      <c r="AA7915" s="7"/>
      <c r="AB7915" s="7"/>
      <c r="AC7915" s="7"/>
      <c r="AD7915" s="7"/>
      <c r="AE7915" s="7"/>
      <c r="AF7915" s="7"/>
      <c r="AG7915" s="7"/>
      <c r="AH7915" s="7"/>
      <c r="AI7915" s="7"/>
      <c r="AJ7915" s="7"/>
      <c r="AK7915" s="7"/>
      <c r="AL7915" s="7"/>
      <c r="AR7915" s="7"/>
      <c r="AT7915" s="7"/>
      <c r="AV7915" s="7"/>
      <c r="AW7915" s="7"/>
      <c r="AX7915" s="7"/>
      <c r="AY7915" s="7"/>
      <c r="AZ7915" s="7"/>
      <c r="BA7915" s="7"/>
      <c r="BI7915" s="7"/>
    </row>
    <row r="7916" spans="10:61" x14ac:dyDescent="0.2">
      <c r="J7916" s="7"/>
      <c r="K7916" s="7"/>
      <c r="L7916" s="7"/>
      <c r="M7916" s="7"/>
      <c r="N7916" s="7"/>
      <c r="W7916" s="7"/>
      <c r="X7916" s="7"/>
      <c r="Y7916" s="7"/>
      <c r="Z7916" s="7"/>
      <c r="AA7916" s="7"/>
      <c r="AB7916" s="7"/>
      <c r="AC7916" s="7"/>
      <c r="AD7916" s="7"/>
      <c r="AE7916" s="7"/>
      <c r="AF7916" s="7"/>
      <c r="AG7916" s="7"/>
      <c r="AH7916" s="7"/>
      <c r="AI7916" s="7"/>
      <c r="AJ7916" s="7"/>
      <c r="AK7916" s="7"/>
      <c r="AL7916" s="7"/>
      <c r="AR7916" s="7"/>
      <c r="AT7916" s="7"/>
      <c r="AV7916" s="7"/>
      <c r="AW7916" s="7"/>
      <c r="AX7916" s="7"/>
      <c r="AY7916" s="7"/>
      <c r="AZ7916" s="7"/>
      <c r="BA7916" s="7"/>
      <c r="BI7916" s="7"/>
    </row>
    <row r="7917" spans="10:61" x14ac:dyDescent="0.2">
      <c r="J7917" s="7"/>
      <c r="K7917" s="7"/>
      <c r="L7917" s="7"/>
      <c r="M7917" s="7"/>
      <c r="N7917" s="7"/>
      <c r="W7917" s="7"/>
      <c r="X7917" s="7"/>
      <c r="Y7917" s="7"/>
      <c r="Z7917" s="7"/>
      <c r="AA7917" s="7"/>
      <c r="AB7917" s="7"/>
      <c r="AC7917" s="7"/>
      <c r="AD7917" s="7"/>
      <c r="AE7917" s="7"/>
      <c r="AF7917" s="7"/>
      <c r="AG7917" s="7"/>
      <c r="AH7917" s="7"/>
      <c r="AI7917" s="7"/>
      <c r="AJ7917" s="7"/>
      <c r="AK7917" s="7"/>
      <c r="AL7917" s="7"/>
      <c r="AR7917" s="7"/>
      <c r="AT7917" s="7"/>
      <c r="AV7917" s="7"/>
      <c r="AW7917" s="7"/>
      <c r="AX7917" s="7"/>
      <c r="AY7917" s="7"/>
      <c r="AZ7917" s="7"/>
      <c r="BA7917" s="7"/>
      <c r="BI7917" s="7"/>
    </row>
    <row r="7918" spans="10:61" x14ac:dyDescent="0.2">
      <c r="J7918" s="7"/>
      <c r="K7918" s="7"/>
      <c r="L7918" s="7"/>
      <c r="M7918" s="7"/>
      <c r="N7918" s="7"/>
      <c r="W7918" s="7"/>
      <c r="X7918" s="7"/>
      <c r="Y7918" s="7"/>
      <c r="Z7918" s="7"/>
      <c r="AA7918" s="7"/>
      <c r="AB7918" s="7"/>
      <c r="AC7918" s="7"/>
      <c r="AD7918" s="7"/>
      <c r="AE7918" s="7"/>
      <c r="AF7918" s="7"/>
      <c r="AG7918" s="7"/>
      <c r="AH7918" s="7"/>
      <c r="AI7918" s="7"/>
      <c r="AJ7918" s="7"/>
      <c r="AK7918" s="7"/>
      <c r="AL7918" s="7"/>
      <c r="AR7918" s="7"/>
      <c r="AT7918" s="7"/>
      <c r="AV7918" s="7"/>
      <c r="AW7918" s="7"/>
      <c r="AX7918" s="7"/>
      <c r="AY7918" s="7"/>
      <c r="AZ7918" s="7"/>
      <c r="BA7918" s="7"/>
      <c r="BI7918" s="7"/>
    </row>
    <row r="7919" spans="10:61" x14ac:dyDescent="0.2">
      <c r="J7919" s="7"/>
      <c r="K7919" s="7"/>
      <c r="L7919" s="7"/>
      <c r="M7919" s="7"/>
      <c r="N7919" s="7"/>
      <c r="W7919" s="7"/>
      <c r="X7919" s="7"/>
      <c r="Y7919" s="7"/>
      <c r="Z7919" s="7"/>
      <c r="AA7919" s="7"/>
      <c r="AB7919" s="7"/>
      <c r="AC7919" s="7"/>
      <c r="AD7919" s="7"/>
      <c r="AE7919" s="7"/>
      <c r="AF7919" s="7"/>
      <c r="AG7919" s="7"/>
      <c r="AH7919" s="7"/>
      <c r="AI7919" s="7"/>
      <c r="AJ7919" s="7"/>
      <c r="AK7919" s="7"/>
      <c r="AL7919" s="7"/>
      <c r="AR7919" s="7"/>
      <c r="AT7919" s="7"/>
      <c r="AV7919" s="7"/>
      <c r="AW7919" s="7"/>
      <c r="AX7919" s="7"/>
      <c r="AY7919" s="7"/>
      <c r="AZ7919" s="7"/>
      <c r="BA7919" s="7"/>
      <c r="BI7919" s="7"/>
    </row>
    <row r="7920" spans="10:61" x14ac:dyDescent="0.2">
      <c r="J7920" s="7"/>
      <c r="K7920" s="7"/>
      <c r="L7920" s="7"/>
      <c r="M7920" s="7"/>
      <c r="N7920" s="7"/>
      <c r="W7920" s="7"/>
      <c r="X7920" s="7"/>
      <c r="Y7920" s="7"/>
      <c r="Z7920" s="7"/>
      <c r="AA7920" s="7"/>
      <c r="AB7920" s="7"/>
      <c r="AC7920" s="7"/>
      <c r="AD7920" s="7"/>
      <c r="AE7920" s="7"/>
      <c r="AF7920" s="7"/>
      <c r="AG7920" s="7"/>
      <c r="AH7920" s="7"/>
      <c r="AI7920" s="7"/>
      <c r="AJ7920" s="7"/>
      <c r="AK7920" s="7"/>
      <c r="AL7920" s="7"/>
      <c r="AR7920" s="7"/>
      <c r="AT7920" s="7"/>
      <c r="AV7920" s="7"/>
      <c r="AW7920" s="7"/>
      <c r="AX7920" s="7"/>
      <c r="AY7920" s="7"/>
      <c r="AZ7920" s="7"/>
      <c r="BA7920" s="7"/>
      <c r="BI7920" s="7"/>
    </row>
    <row r="7921" spans="10:61" x14ac:dyDescent="0.2">
      <c r="J7921" s="7"/>
      <c r="K7921" s="7"/>
      <c r="L7921" s="7"/>
      <c r="M7921" s="7"/>
      <c r="N7921" s="7"/>
      <c r="W7921" s="7"/>
      <c r="X7921" s="7"/>
      <c r="Y7921" s="7"/>
      <c r="Z7921" s="7"/>
      <c r="AA7921" s="7"/>
      <c r="AB7921" s="7"/>
      <c r="AC7921" s="7"/>
      <c r="AD7921" s="7"/>
      <c r="AE7921" s="7"/>
      <c r="AF7921" s="7"/>
      <c r="AG7921" s="7"/>
      <c r="AH7921" s="7"/>
      <c r="AI7921" s="7"/>
      <c r="AJ7921" s="7"/>
      <c r="AK7921" s="7"/>
      <c r="AL7921" s="7"/>
      <c r="AR7921" s="7"/>
      <c r="AT7921" s="7"/>
      <c r="AV7921" s="7"/>
      <c r="AW7921" s="7"/>
      <c r="AX7921" s="7"/>
      <c r="AY7921" s="7"/>
      <c r="AZ7921" s="7"/>
      <c r="BA7921" s="7"/>
      <c r="BI7921" s="7"/>
    </row>
    <row r="7922" spans="10:61" x14ac:dyDescent="0.2">
      <c r="J7922" s="7"/>
      <c r="K7922" s="7"/>
      <c r="L7922" s="7"/>
      <c r="M7922" s="7"/>
      <c r="N7922" s="7"/>
      <c r="W7922" s="7"/>
      <c r="X7922" s="7"/>
      <c r="Y7922" s="7"/>
      <c r="Z7922" s="7"/>
      <c r="AA7922" s="7"/>
      <c r="AB7922" s="7"/>
      <c r="AC7922" s="7"/>
      <c r="AD7922" s="7"/>
      <c r="AE7922" s="7"/>
      <c r="AF7922" s="7"/>
      <c r="AG7922" s="7"/>
      <c r="AH7922" s="7"/>
      <c r="AI7922" s="7"/>
      <c r="AJ7922" s="7"/>
      <c r="AK7922" s="7"/>
      <c r="AL7922" s="7"/>
      <c r="AR7922" s="7"/>
      <c r="AT7922" s="7"/>
      <c r="AV7922" s="7"/>
      <c r="AW7922" s="7"/>
      <c r="AX7922" s="7"/>
      <c r="AY7922" s="7"/>
      <c r="AZ7922" s="7"/>
      <c r="BA7922" s="7"/>
      <c r="BI7922" s="7"/>
    </row>
    <row r="7923" spans="10:61" x14ac:dyDescent="0.2">
      <c r="J7923" s="7"/>
      <c r="K7923" s="7"/>
      <c r="L7923" s="7"/>
      <c r="M7923" s="7"/>
      <c r="N7923" s="7"/>
      <c r="W7923" s="7"/>
      <c r="X7923" s="7"/>
      <c r="Y7923" s="7"/>
      <c r="Z7923" s="7"/>
      <c r="AA7923" s="7"/>
      <c r="AB7923" s="7"/>
      <c r="AC7923" s="7"/>
      <c r="AD7923" s="7"/>
      <c r="AE7923" s="7"/>
      <c r="AF7923" s="7"/>
      <c r="AG7923" s="7"/>
      <c r="AH7923" s="7"/>
      <c r="AI7923" s="7"/>
      <c r="AJ7923" s="7"/>
      <c r="AK7923" s="7"/>
      <c r="AL7923" s="7"/>
      <c r="AR7923" s="7"/>
      <c r="AT7923" s="7"/>
      <c r="AV7923" s="7"/>
      <c r="AW7923" s="7"/>
      <c r="AX7923" s="7"/>
      <c r="AY7923" s="7"/>
      <c r="AZ7923" s="7"/>
      <c r="BA7923" s="7"/>
      <c r="BI7923" s="7"/>
    </row>
    <row r="7924" spans="10:61" x14ac:dyDescent="0.2">
      <c r="J7924" s="7"/>
      <c r="K7924" s="7"/>
      <c r="L7924" s="7"/>
      <c r="M7924" s="7"/>
      <c r="N7924" s="7"/>
      <c r="W7924" s="7"/>
      <c r="X7924" s="7"/>
      <c r="Y7924" s="7"/>
      <c r="Z7924" s="7"/>
      <c r="AA7924" s="7"/>
      <c r="AB7924" s="7"/>
      <c r="AC7924" s="7"/>
      <c r="AD7924" s="7"/>
      <c r="AE7924" s="7"/>
      <c r="AF7924" s="7"/>
      <c r="AG7924" s="7"/>
      <c r="AH7924" s="7"/>
      <c r="AI7924" s="7"/>
      <c r="AJ7924" s="7"/>
      <c r="AK7924" s="7"/>
      <c r="AL7924" s="7"/>
      <c r="AR7924" s="7"/>
      <c r="AT7924" s="7"/>
      <c r="AV7924" s="7"/>
      <c r="AW7924" s="7"/>
      <c r="AX7924" s="7"/>
      <c r="AY7924" s="7"/>
      <c r="AZ7924" s="7"/>
      <c r="BA7924" s="7"/>
      <c r="BI7924" s="7"/>
    </row>
    <row r="7925" spans="10:61" x14ac:dyDescent="0.2">
      <c r="J7925" s="7"/>
      <c r="K7925" s="7"/>
      <c r="L7925" s="7"/>
      <c r="M7925" s="7"/>
      <c r="N7925" s="7"/>
      <c r="W7925" s="7"/>
      <c r="X7925" s="7"/>
      <c r="Y7925" s="7"/>
      <c r="Z7925" s="7"/>
      <c r="AA7925" s="7"/>
      <c r="AB7925" s="7"/>
      <c r="AC7925" s="7"/>
      <c r="AD7925" s="7"/>
      <c r="AE7925" s="7"/>
      <c r="AF7925" s="7"/>
      <c r="AG7925" s="7"/>
      <c r="AH7925" s="7"/>
      <c r="AI7925" s="7"/>
      <c r="AJ7925" s="7"/>
      <c r="AK7925" s="7"/>
      <c r="AL7925" s="7"/>
      <c r="AR7925" s="7"/>
      <c r="AT7925" s="7"/>
      <c r="AV7925" s="7"/>
      <c r="AW7925" s="7"/>
      <c r="AX7925" s="7"/>
      <c r="AY7925" s="7"/>
      <c r="AZ7925" s="7"/>
      <c r="BA7925" s="7"/>
      <c r="BI7925" s="7"/>
    </row>
    <row r="7926" spans="10:61" x14ac:dyDescent="0.2">
      <c r="J7926" s="7"/>
      <c r="K7926" s="7"/>
      <c r="L7926" s="7"/>
      <c r="M7926" s="7"/>
      <c r="N7926" s="7"/>
      <c r="W7926" s="7"/>
      <c r="X7926" s="7"/>
      <c r="Y7926" s="7"/>
      <c r="Z7926" s="7"/>
      <c r="AA7926" s="7"/>
      <c r="AB7926" s="7"/>
      <c r="AC7926" s="7"/>
      <c r="AD7926" s="7"/>
      <c r="AE7926" s="7"/>
      <c r="AF7926" s="7"/>
      <c r="AG7926" s="7"/>
      <c r="AH7926" s="7"/>
      <c r="AI7926" s="7"/>
      <c r="AJ7926" s="7"/>
      <c r="AK7926" s="7"/>
      <c r="AL7926" s="7"/>
      <c r="AR7926" s="7"/>
      <c r="AT7926" s="7"/>
      <c r="AV7926" s="7"/>
      <c r="AW7926" s="7"/>
      <c r="AX7926" s="7"/>
      <c r="AY7926" s="7"/>
      <c r="AZ7926" s="7"/>
      <c r="BA7926" s="7"/>
      <c r="BI7926" s="7"/>
    </row>
    <row r="7927" spans="10:61" x14ac:dyDescent="0.2">
      <c r="J7927" s="7"/>
      <c r="K7927" s="7"/>
      <c r="L7927" s="7"/>
      <c r="M7927" s="7"/>
      <c r="N7927" s="7"/>
      <c r="W7927" s="7"/>
      <c r="X7927" s="7"/>
      <c r="Y7927" s="7"/>
      <c r="Z7927" s="7"/>
      <c r="AA7927" s="7"/>
      <c r="AB7927" s="7"/>
      <c r="AC7927" s="7"/>
      <c r="AD7927" s="7"/>
      <c r="AE7927" s="7"/>
      <c r="AF7927" s="7"/>
      <c r="AG7927" s="7"/>
      <c r="AH7927" s="7"/>
      <c r="AI7927" s="7"/>
      <c r="AJ7927" s="7"/>
      <c r="AK7927" s="7"/>
      <c r="AL7927" s="7"/>
      <c r="AR7927" s="7"/>
      <c r="AT7927" s="7"/>
      <c r="AV7927" s="7"/>
      <c r="AW7927" s="7"/>
      <c r="AX7927" s="7"/>
      <c r="AY7927" s="7"/>
      <c r="AZ7927" s="7"/>
      <c r="BA7927" s="7"/>
      <c r="BI7927" s="7"/>
    </row>
    <row r="7928" spans="10:61" x14ac:dyDescent="0.2">
      <c r="J7928" s="7"/>
      <c r="K7928" s="7"/>
      <c r="L7928" s="7"/>
      <c r="M7928" s="7"/>
      <c r="N7928" s="7"/>
      <c r="W7928" s="7"/>
      <c r="X7928" s="7"/>
      <c r="Y7928" s="7"/>
      <c r="Z7928" s="7"/>
      <c r="AA7928" s="7"/>
      <c r="AB7928" s="7"/>
      <c r="AC7928" s="7"/>
      <c r="AD7928" s="7"/>
      <c r="AE7928" s="7"/>
      <c r="AF7928" s="7"/>
      <c r="AG7928" s="7"/>
      <c r="AH7928" s="7"/>
      <c r="AI7928" s="7"/>
      <c r="AJ7928" s="7"/>
      <c r="AK7928" s="7"/>
      <c r="AL7928" s="7"/>
      <c r="AR7928" s="7"/>
      <c r="AT7928" s="7"/>
      <c r="AV7928" s="7"/>
      <c r="AW7928" s="7"/>
      <c r="AX7928" s="7"/>
      <c r="AY7928" s="7"/>
      <c r="AZ7928" s="7"/>
      <c r="BA7928" s="7"/>
      <c r="BI7928" s="7"/>
    </row>
    <row r="7929" spans="10:61" x14ac:dyDescent="0.2">
      <c r="J7929" s="7"/>
      <c r="K7929" s="7"/>
      <c r="L7929" s="7"/>
      <c r="M7929" s="7"/>
      <c r="N7929" s="7"/>
      <c r="W7929" s="7"/>
      <c r="X7929" s="7"/>
      <c r="Y7929" s="7"/>
      <c r="Z7929" s="7"/>
      <c r="AA7929" s="7"/>
      <c r="AB7929" s="7"/>
      <c r="AC7929" s="7"/>
      <c r="AD7929" s="7"/>
      <c r="AE7929" s="7"/>
      <c r="AF7929" s="7"/>
      <c r="AG7929" s="7"/>
      <c r="AH7929" s="7"/>
      <c r="AI7929" s="7"/>
      <c r="AJ7929" s="7"/>
      <c r="AK7929" s="7"/>
      <c r="AL7929" s="7"/>
      <c r="AR7929" s="7"/>
      <c r="AT7929" s="7"/>
      <c r="AV7929" s="7"/>
      <c r="AW7929" s="7"/>
      <c r="AX7929" s="7"/>
      <c r="AY7929" s="7"/>
      <c r="AZ7929" s="7"/>
      <c r="BA7929" s="7"/>
      <c r="BI7929" s="7"/>
    </row>
    <row r="7930" spans="10:61" x14ac:dyDescent="0.2">
      <c r="J7930" s="7"/>
      <c r="K7930" s="7"/>
      <c r="L7930" s="7"/>
      <c r="M7930" s="7"/>
      <c r="N7930" s="7"/>
      <c r="W7930" s="7"/>
      <c r="X7930" s="7"/>
      <c r="Y7930" s="7"/>
      <c r="Z7930" s="7"/>
      <c r="AA7930" s="7"/>
      <c r="AB7930" s="7"/>
      <c r="AC7930" s="7"/>
      <c r="AD7930" s="7"/>
      <c r="AE7930" s="7"/>
      <c r="AF7930" s="7"/>
      <c r="AG7930" s="7"/>
      <c r="AH7930" s="7"/>
      <c r="AI7930" s="7"/>
      <c r="AJ7930" s="7"/>
      <c r="AK7930" s="7"/>
      <c r="AL7930" s="7"/>
      <c r="AR7930" s="7"/>
      <c r="AT7930" s="7"/>
      <c r="AV7930" s="7"/>
      <c r="AW7930" s="7"/>
      <c r="AX7930" s="7"/>
      <c r="AY7930" s="7"/>
      <c r="AZ7930" s="7"/>
      <c r="BA7930" s="7"/>
      <c r="BI7930" s="7"/>
    </row>
    <row r="7931" spans="10:61" x14ac:dyDescent="0.2">
      <c r="J7931" s="7"/>
      <c r="K7931" s="7"/>
      <c r="L7931" s="7"/>
      <c r="M7931" s="7"/>
      <c r="N7931" s="7"/>
      <c r="W7931" s="7"/>
      <c r="X7931" s="7"/>
      <c r="Y7931" s="7"/>
      <c r="Z7931" s="7"/>
      <c r="AA7931" s="7"/>
      <c r="AB7931" s="7"/>
      <c r="AC7931" s="7"/>
      <c r="AD7931" s="7"/>
      <c r="AE7931" s="7"/>
      <c r="AF7931" s="7"/>
      <c r="AG7931" s="7"/>
      <c r="AH7931" s="7"/>
      <c r="AI7931" s="7"/>
      <c r="AJ7931" s="7"/>
      <c r="AK7931" s="7"/>
      <c r="AL7931" s="7"/>
      <c r="AR7931" s="7"/>
      <c r="AT7931" s="7"/>
      <c r="AV7931" s="7"/>
      <c r="AW7931" s="7"/>
      <c r="AX7931" s="7"/>
      <c r="AY7931" s="7"/>
      <c r="AZ7931" s="7"/>
      <c r="BA7931" s="7"/>
      <c r="BI7931" s="7"/>
    </row>
    <row r="7932" spans="10:61" x14ac:dyDescent="0.2">
      <c r="J7932" s="7"/>
      <c r="K7932" s="7"/>
      <c r="L7932" s="7"/>
      <c r="M7932" s="7"/>
      <c r="N7932" s="7"/>
      <c r="W7932" s="7"/>
      <c r="X7932" s="7"/>
      <c r="Y7932" s="7"/>
      <c r="Z7932" s="7"/>
      <c r="AA7932" s="7"/>
      <c r="AB7932" s="7"/>
      <c r="AC7932" s="7"/>
      <c r="AD7932" s="7"/>
      <c r="AE7932" s="7"/>
      <c r="AF7932" s="7"/>
      <c r="AG7932" s="7"/>
      <c r="AH7932" s="7"/>
      <c r="AI7932" s="7"/>
      <c r="AJ7932" s="7"/>
      <c r="AK7932" s="7"/>
      <c r="AL7932" s="7"/>
      <c r="AR7932" s="7"/>
      <c r="AT7932" s="7"/>
      <c r="AV7932" s="7"/>
      <c r="AW7932" s="7"/>
      <c r="AX7932" s="7"/>
      <c r="AY7932" s="7"/>
      <c r="AZ7932" s="7"/>
      <c r="BA7932" s="7"/>
      <c r="BI7932" s="7"/>
    </row>
    <row r="7933" spans="10:61" x14ac:dyDescent="0.2">
      <c r="J7933" s="7"/>
      <c r="K7933" s="7"/>
      <c r="L7933" s="7"/>
      <c r="M7933" s="7"/>
      <c r="N7933" s="7"/>
      <c r="W7933" s="7"/>
      <c r="X7933" s="7"/>
      <c r="Y7933" s="7"/>
      <c r="Z7933" s="7"/>
      <c r="AA7933" s="7"/>
      <c r="AB7933" s="7"/>
      <c r="AC7933" s="7"/>
      <c r="AD7933" s="7"/>
      <c r="AE7933" s="7"/>
      <c r="AF7933" s="7"/>
      <c r="AG7933" s="7"/>
      <c r="AH7933" s="7"/>
      <c r="AI7933" s="7"/>
      <c r="AJ7933" s="7"/>
      <c r="AK7933" s="7"/>
      <c r="AL7933" s="7"/>
      <c r="AR7933" s="7"/>
      <c r="AT7933" s="7"/>
      <c r="AV7933" s="7"/>
      <c r="AW7933" s="7"/>
      <c r="AX7933" s="7"/>
      <c r="AY7933" s="7"/>
      <c r="AZ7933" s="7"/>
      <c r="BA7933" s="7"/>
      <c r="BI7933" s="7"/>
    </row>
    <row r="7934" spans="10:61" x14ac:dyDescent="0.2">
      <c r="J7934" s="7"/>
      <c r="K7934" s="7"/>
      <c r="L7934" s="7"/>
      <c r="M7934" s="7"/>
      <c r="N7934" s="7"/>
      <c r="W7934" s="7"/>
      <c r="X7934" s="7"/>
      <c r="Y7934" s="7"/>
      <c r="Z7934" s="7"/>
      <c r="AA7934" s="7"/>
      <c r="AB7934" s="7"/>
      <c r="AC7934" s="7"/>
      <c r="AD7934" s="7"/>
      <c r="AE7934" s="7"/>
      <c r="AF7934" s="7"/>
      <c r="AG7934" s="7"/>
      <c r="AH7934" s="7"/>
      <c r="AI7934" s="7"/>
      <c r="AJ7934" s="7"/>
      <c r="AK7934" s="7"/>
      <c r="AL7934" s="7"/>
      <c r="AR7934" s="7"/>
      <c r="AT7934" s="7"/>
      <c r="AV7934" s="7"/>
      <c r="AW7934" s="7"/>
      <c r="AX7934" s="7"/>
      <c r="AY7934" s="7"/>
      <c r="AZ7934" s="7"/>
      <c r="BA7934" s="7"/>
      <c r="BI7934" s="7"/>
    </row>
    <row r="7935" spans="10:61" x14ac:dyDescent="0.2">
      <c r="J7935" s="7"/>
      <c r="K7935" s="7"/>
      <c r="L7935" s="7"/>
      <c r="M7935" s="7"/>
      <c r="N7935" s="7"/>
      <c r="W7935" s="7"/>
      <c r="X7935" s="7"/>
      <c r="Y7935" s="7"/>
      <c r="Z7935" s="7"/>
      <c r="AA7935" s="7"/>
      <c r="AB7935" s="7"/>
      <c r="AC7935" s="7"/>
      <c r="AD7935" s="7"/>
      <c r="AE7935" s="7"/>
      <c r="AF7935" s="7"/>
      <c r="AG7935" s="7"/>
      <c r="AH7935" s="7"/>
      <c r="AI7935" s="7"/>
      <c r="AJ7935" s="7"/>
      <c r="AK7935" s="7"/>
      <c r="AL7935" s="7"/>
      <c r="AR7935" s="7"/>
      <c r="AT7935" s="7"/>
      <c r="AV7935" s="7"/>
      <c r="AW7935" s="7"/>
      <c r="AX7935" s="7"/>
      <c r="AY7935" s="7"/>
      <c r="AZ7935" s="7"/>
      <c r="BA7935" s="7"/>
      <c r="BI7935" s="7"/>
    </row>
    <row r="7936" spans="10:61" x14ac:dyDescent="0.2">
      <c r="J7936" s="7"/>
      <c r="K7936" s="7"/>
      <c r="L7936" s="7"/>
      <c r="M7936" s="7"/>
      <c r="N7936" s="7"/>
      <c r="W7936" s="7"/>
      <c r="X7936" s="7"/>
      <c r="Y7936" s="7"/>
      <c r="Z7936" s="7"/>
      <c r="AA7936" s="7"/>
      <c r="AB7936" s="7"/>
      <c r="AC7936" s="7"/>
      <c r="AD7936" s="7"/>
      <c r="AE7936" s="7"/>
      <c r="AF7936" s="7"/>
      <c r="AG7936" s="7"/>
      <c r="AH7936" s="7"/>
      <c r="AI7936" s="7"/>
      <c r="AJ7936" s="7"/>
      <c r="AK7936" s="7"/>
      <c r="AL7936" s="7"/>
      <c r="AR7936" s="7"/>
      <c r="AT7936" s="7"/>
      <c r="AV7936" s="7"/>
      <c r="AW7936" s="7"/>
      <c r="AX7936" s="7"/>
      <c r="AY7936" s="7"/>
      <c r="AZ7936" s="7"/>
      <c r="BA7936" s="7"/>
      <c r="BI7936" s="7"/>
    </row>
    <row r="7937" spans="10:61" x14ac:dyDescent="0.2">
      <c r="J7937" s="7"/>
      <c r="K7937" s="7"/>
      <c r="L7937" s="7"/>
      <c r="M7937" s="7"/>
      <c r="N7937" s="7"/>
      <c r="W7937" s="7"/>
      <c r="X7937" s="7"/>
      <c r="Y7937" s="7"/>
      <c r="Z7937" s="7"/>
      <c r="AA7937" s="7"/>
      <c r="AB7937" s="7"/>
      <c r="AC7937" s="7"/>
      <c r="AD7937" s="7"/>
      <c r="AE7937" s="7"/>
      <c r="AF7937" s="7"/>
      <c r="AG7937" s="7"/>
      <c r="AH7937" s="7"/>
      <c r="AI7937" s="7"/>
      <c r="AJ7937" s="7"/>
      <c r="AK7937" s="7"/>
      <c r="AL7937" s="7"/>
      <c r="AR7937" s="7"/>
      <c r="AT7937" s="7"/>
      <c r="AV7937" s="7"/>
      <c r="AW7937" s="7"/>
      <c r="AX7937" s="7"/>
      <c r="AY7937" s="7"/>
      <c r="AZ7937" s="7"/>
      <c r="BA7937" s="7"/>
      <c r="BI7937" s="7"/>
    </row>
    <row r="7938" spans="10:61" x14ac:dyDescent="0.2">
      <c r="J7938" s="7"/>
      <c r="K7938" s="7"/>
      <c r="L7938" s="7"/>
      <c r="M7938" s="7"/>
      <c r="N7938" s="7"/>
      <c r="W7938" s="7"/>
      <c r="X7938" s="7"/>
      <c r="Y7938" s="7"/>
      <c r="Z7938" s="7"/>
      <c r="AA7938" s="7"/>
      <c r="AB7938" s="7"/>
      <c r="AC7938" s="7"/>
      <c r="AD7938" s="7"/>
      <c r="AE7938" s="7"/>
      <c r="AF7938" s="7"/>
      <c r="AG7938" s="7"/>
      <c r="AH7938" s="7"/>
      <c r="AI7938" s="7"/>
      <c r="AJ7938" s="7"/>
      <c r="AK7938" s="7"/>
      <c r="AL7938" s="7"/>
      <c r="AR7938" s="7"/>
      <c r="AT7938" s="7"/>
      <c r="AV7938" s="7"/>
      <c r="AW7938" s="7"/>
      <c r="AX7938" s="7"/>
      <c r="AY7938" s="7"/>
      <c r="AZ7938" s="7"/>
      <c r="BA7938" s="7"/>
      <c r="BI7938" s="7"/>
    </row>
    <row r="7939" spans="10:61" x14ac:dyDescent="0.2">
      <c r="J7939" s="7"/>
      <c r="K7939" s="7"/>
      <c r="L7939" s="7"/>
      <c r="M7939" s="7"/>
      <c r="N7939" s="7"/>
      <c r="W7939" s="7"/>
      <c r="X7939" s="7"/>
      <c r="Y7939" s="7"/>
      <c r="Z7939" s="7"/>
      <c r="AA7939" s="7"/>
      <c r="AB7939" s="7"/>
      <c r="AC7939" s="7"/>
      <c r="AD7939" s="7"/>
      <c r="AE7939" s="7"/>
      <c r="AF7939" s="7"/>
      <c r="AG7939" s="7"/>
      <c r="AH7939" s="7"/>
      <c r="AI7939" s="7"/>
      <c r="AJ7939" s="7"/>
      <c r="AK7939" s="7"/>
      <c r="AL7939" s="7"/>
      <c r="AR7939" s="7"/>
      <c r="AT7939" s="7"/>
      <c r="AV7939" s="7"/>
      <c r="AW7939" s="7"/>
      <c r="AX7939" s="7"/>
      <c r="AY7939" s="7"/>
      <c r="AZ7939" s="7"/>
      <c r="BA7939" s="7"/>
      <c r="BI7939" s="7"/>
    </row>
    <row r="7940" spans="10:61" x14ac:dyDescent="0.2">
      <c r="J7940" s="7"/>
      <c r="K7940" s="7"/>
      <c r="L7940" s="7"/>
      <c r="M7940" s="7"/>
      <c r="N7940" s="7"/>
      <c r="W7940" s="7"/>
      <c r="X7940" s="7"/>
      <c r="Y7940" s="7"/>
      <c r="Z7940" s="7"/>
      <c r="AA7940" s="7"/>
      <c r="AB7940" s="7"/>
      <c r="AC7940" s="7"/>
      <c r="AD7940" s="7"/>
      <c r="AE7940" s="7"/>
      <c r="AF7940" s="7"/>
      <c r="AG7940" s="7"/>
      <c r="AH7940" s="7"/>
      <c r="AI7940" s="7"/>
      <c r="AJ7940" s="7"/>
      <c r="AK7940" s="7"/>
      <c r="AL7940" s="7"/>
      <c r="AR7940" s="7"/>
      <c r="AT7940" s="7"/>
      <c r="AV7940" s="7"/>
      <c r="AW7940" s="7"/>
      <c r="AX7940" s="7"/>
      <c r="AY7940" s="7"/>
      <c r="AZ7940" s="7"/>
      <c r="BA7940" s="7"/>
      <c r="BI7940" s="7"/>
    </row>
    <row r="7941" spans="10:61" x14ac:dyDescent="0.2">
      <c r="J7941" s="7"/>
      <c r="K7941" s="7"/>
      <c r="L7941" s="7"/>
      <c r="M7941" s="7"/>
      <c r="N7941" s="7"/>
      <c r="W7941" s="7"/>
      <c r="X7941" s="7"/>
      <c r="Y7941" s="7"/>
      <c r="Z7941" s="7"/>
      <c r="AA7941" s="7"/>
      <c r="AB7941" s="7"/>
      <c r="AC7941" s="7"/>
      <c r="AD7941" s="7"/>
      <c r="AE7941" s="7"/>
      <c r="AF7941" s="7"/>
      <c r="AG7941" s="7"/>
      <c r="AH7941" s="7"/>
      <c r="AI7941" s="7"/>
      <c r="AJ7941" s="7"/>
      <c r="AK7941" s="7"/>
      <c r="AL7941" s="7"/>
      <c r="AR7941" s="7"/>
      <c r="AT7941" s="7"/>
      <c r="AV7941" s="7"/>
      <c r="AW7941" s="7"/>
      <c r="AX7941" s="7"/>
      <c r="AY7941" s="7"/>
      <c r="AZ7941" s="7"/>
      <c r="BA7941" s="7"/>
      <c r="BI7941" s="7"/>
    </row>
    <row r="7942" spans="10:61" x14ac:dyDescent="0.2">
      <c r="J7942" s="7"/>
      <c r="K7942" s="7"/>
      <c r="L7942" s="7"/>
      <c r="M7942" s="7"/>
      <c r="N7942" s="7"/>
      <c r="W7942" s="7"/>
      <c r="X7942" s="7"/>
      <c r="Y7942" s="7"/>
      <c r="Z7942" s="7"/>
      <c r="AA7942" s="7"/>
      <c r="AB7942" s="7"/>
      <c r="AC7942" s="7"/>
      <c r="AD7942" s="7"/>
      <c r="AE7942" s="7"/>
      <c r="AF7942" s="7"/>
      <c r="AG7942" s="7"/>
      <c r="AH7942" s="7"/>
      <c r="AI7942" s="7"/>
      <c r="AJ7942" s="7"/>
      <c r="AK7942" s="7"/>
      <c r="AL7942" s="7"/>
      <c r="AR7942" s="7"/>
      <c r="AT7942" s="7"/>
      <c r="AV7942" s="7"/>
      <c r="AW7942" s="7"/>
      <c r="AX7942" s="7"/>
      <c r="AY7942" s="7"/>
      <c r="AZ7942" s="7"/>
      <c r="BA7942" s="7"/>
      <c r="BI7942" s="7"/>
    </row>
    <row r="7943" spans="10:61" x14ac:dyDescent="0.2">
      <c r="J7943" s="7"/>
      <c r="K7943" s="7"/>
      <c r="L7943" s="7"/>
      <c r="M7943" s="7"/>
      <c r="N7943" s="7"/>
      <c r="W7943" s="7"/>
      <c r="X7943" s="7"/>
      <c r="Y7943" s="7"/>
      <c r="Z7943" s="7"/>
      <c r="AA7943" s="7"/>
      <c r="AB7943" s="7"/>
      <c r="AC7943" s="7"/>
      <c r="AD7943" s="7"/>
      <c r="AE7943" s="7"/>
      <c r="AF7943" s="7"/>
      <c r="AG7943" s="7"/>
      <c r="AH7943" s="7"/>
      <c r="AI7943" s="7"/>
      <c r="AJ7943" s="7"/>
      <c r="AK7943" s="7"/>
      <c r="AL7943" s="7"/>
      <c r="AR7943" s="7"/>
      <c r="AT7943" s="7"/>
      <c r="AV7943" s="7"/>
      <c r="AW7943" s="7"/>
      <c r="AX7943" s="7"/>
      <c r="AY7943" s="7"/>
      <c r="AZ7943" s="7"/>
      <c r="BA7943" s="7"/>
      <c r="BI7943" s="7"/>
    </row>
    <row r="7944" spans="10:61" x14ac:dyDescent="0.2">
      <c r="J7944" s="7"/>
      <c r="K7944" s="7"/>
      <c r="L7944" s="7"/>
      <c r="M7944" s="7"/>
      <c r="N7944" s="7"/>
      <c r="W7944" s="7"/>
      <c r="X7944" s="7"/>
      <c r="Y7944" s="7"/>
      <c r="Z7944" s="7"/>
      <c r="AA7944" s="7"/>
      <c r="AB7944" s="7"/>
      <c r="AC7944" s="7"/>
      <c r="AD7944" s="7"/>
      <c r="AE7944" s="7"/>
      <c r="AF7944" s="7"/>
      <c r="AG7944" s="7"/>
      <c r="AH7944" s="7"/>
      <c r="AI7944" s="7"/>
      <c r="AJ7944" s="7"/>
      <c r="AK7944" s="7"/>
      <c r="AL7944" s="7"/>
      <c r="AR7944" s="7"/>
      <c r="AT7944" s="7"/>
      <c r="AV7944" s="7"/>
      <c r="AW7944" s="7"/>
      <c r="AX7944" s="7"/>
      <c r="AY7944" s="7"/>
      <c r="AZ7944" s="7"/>
      <c r="BA7944" s="7"/>
      <c r="BI7944" s="7"/>
    </row>
    <row r="7945" spans="10:61" x14ac:dyDescent="0.2">
      <c r="J7945" s="7"/>
      <c r="K7945" s="7"/>
      <c r="L7945" s="7"/>
      <c r="M7945" s="7"/>
      <c r="N7945" s="7"/>
      <c r="W7945" s="7"/>
      <c r="X7945" s="7"/>
      <c r="Y7945" s="7"/>
      <c r="Z7945" s="7"/>
      <c r="AA7945" s="7"/>
      <c r="AB7945" s="7"/>
      <c r="AC7945" s="7"/>
      <c r="AD7945" s="7"/>
      <c r="AE7945" s="7"/>
      <c r="AF7945" s="7"/>
      <c r="AG7945" s="7"/>
      <c r="AH7945" s="7"/>
      <c r="AI7945" s="7"/>
      <c r="AJ7945" s="7"/>
      <c r="AK7945" s="7"/>
      <c r="AL7945" s="7"/>
      <c r="AR7945" s="7"/>
      <c r="AT7945" s="7"/>
      <c r="AV7945" s="7"/>
      <c r="AW7945" s="7"/>
      <c r="AX7945" s="7"/>
      <c r="AY7945" s="7"/>
      <c r="AZ7945" s="7"/>
      <c r="BA7945" s="7"/>
      <c r="BI7945" s="7"/>
    </row>
    <row r="7946" spans="10:61" x14ac:dyDescent="0.2">
      <c r="J7946" s="7"/>
      <c r="K7946" s="7"/>
      <c r="L7946" s="7"/>
      <c r="M7946" s="7"/>
      <c r="N7946" s="7"/>
      <c r="W7946" s="7"/>
      <c r="X7946" s="7"/>
      <c r="Y7946" s="7"/>
      <c r="Z7946" s="7"/>
      <c r="AA7946" s="7"/>
      <c r="AB7946" s="7"/>
      <c r="AC7946" s="7"/>
      <c r="AD7946" s="7"/>
      <c r="AE7946" s="7"/>
      <c r="AF7946" s="7"/>
      <c r="AG7946" s="7"/>
      <c r="AH7946" s="7"/>
      <c r="AI7946" s="7"/>
      <c r="AJ7946" s="7"/>
      <c r="AK7946" s="7"/>
      <c r="AL7946" s="7"/>
      <c r="AR7946" s="7"/>
      <c r="AT7946" s="7"/>
      <c r="AV7946" s="7"/>
      <c r="AW7946" s="7"/>
      <c r="AX7946" s="7"/>
      <c r="AY7946" s="7"/>
      <c r="AZ7946" s="7"/>
      <c r="BA7946" s="7"/>
      <c r="BI7946" s="7"/>
    </row>
    <row r="7947" spans="10:61" x14ac:dyDescent="0.2">
      <c r="J7947" s="7"/>
      <c r="K7947" s="7"/>
      <c r="L7947" s="7"/>
      <c r="M7947" s="7"/>
      <c r="N7947" s="7"/>
      <c r="W7947" s="7"/>
      <c r="X7947" s="7"/>
      <c r="Y7947" s="7"/>
      <c r="Z7947" s="7"/>
      <c r="AA7947" s="7"/>
      <c r="AB7947" s="7"/>
      <c r="AC7947" s="7"/>
      <c r="AD7947" s="7"/>
      <c r="AE7947" s="7"/>
      <c r="AF7947" s="7"/>
      <c r="AG7947" s="7"/>
      <c r="AH7947" s="7"/>
      <c r="AI7947" s="7"/>
      <c r="AJ7947" s="7"/>
      <c r="AK7947" s="7"/>
      <c r="AL7947" s="7"/>
      <c r="AR7947" s="7"/>
      <c r="AT7947" s="7"/>
      <c r="AV7947" s="7"/>
      <c r="AW7947" s="7"/>
      <c r="AX7947" s="7"/>
      <c r="AY7947" s="7"/>
      <c r="AZ7947" s="7"/>
      <c r="BA7947" s="7"/>
      <c r="BI7947" s="7"/>
    </row>
    <row r="7948" spans="10:61" x14ac:dyDescent="0.2">
      <c r="J7948" s="7"/>
      <c r="K7948" s="7"/>
      <c r="L7948" s="7"/>
      <c r="M7948" s="7"/>
      <c r="N7948" s="7"/>
      <c r="W7948" s="7"/>
      <c r="X7948" s="7"/>
      <c r="Y7948" s="7"/>
      <c r="Z7948" s="7"/>
      <c r="AA7948" s="7"/>
      <c r="AB7948" s="7"/>
      <c r="AC7948" s="7"/>
      <c r="AD7948" s="7"/>
      <c r="AE7948" s="7"/>
      <c r="AF7948" s="7"/>
      <c r="AG7948" s="7"/>
      <c r="AH7948" s="7"/>
      <c r="AI7948" s="7"/>
      <c r="AJ7948" s="7"/>
      <c r="AK7948" s="7"/>
      <c r="AL7948" s="7"/>
      <c r="AR7948" s="7"/>
      <c r="AT7948" s="7"/>
      <c r="AV7948" s="7"/>
      <c r="AW7948" s="7"/>
      <c r="AX7948" s="7"/>
      <c r="AY7948" s="7"/>
      <c r="AZ7948" s="7"/>
      <c r="BA7948" s="7"/>
      <c r="BI7948" s="7"/>
    </row>
    <row r="7949" spans="10:61" x14ac:dyDescent="0.2">
      <c r="J7949" s="7"/>
      <c r="K7949" s="7"/>
      <c r="L7949" s="7"/>
      <c r="M7949" s="7"/>
      <c r="N7949" s="7"/>
      <c r="W7949" s="7"/>
      <c r="X7949" s="7"/>
      <c r="Y7949" s="7"/>
      <c r="Z7949" s="7"/>
      <c r="AA7949" s="7"/>
      <c r="AB7949" s="7"/>
      <c r="AC7949" s="7"/>
      <c r="AD7949" s="7"/>
      <c r="AE7949" s="7"/>
      <c r="AF7949" s="7"/>
      <c r="AG7949" s="7"/>
      <c r="AH7949" s="7"/>
      <c r="AI7949" s="7"/>
      <c r="AJ7949" s="7"/>
      <c r="AK7949" s="7"/>
      <c r="AL7949" s="7"/>
      <c r="AR7949" s="7"/>
      <c r="AT7949" s="7"/>
      <c r="AV7949" s="7"/>
      <c r="AW7949" s="7"/>
      <c r="AX7949" s="7"/>
      <c r="AY7949" s="7"/>
      <c r="AZ7949" s="7"/>
      <c r="BA7949" s="7"/>
      <c r="BI7949" s="7"/>
    </row>
    <row r="7950" spans="10:61" x14ac:dyDescent="0.2">
      <c r="J7950" s="7"/>
      <c r="K7950" s="7"/>
      <c r="L7950" s="7"/>
      <c r="M7950" s="7"/>
      <c r="N7950" s="7"/>
      <c r="W7950" s="7"/>
      <c r="X7950" s="7"/>
      <c r="Y7950" s="7"/>
      <c r="Z7950" s="7"/>
      <c r="AA7950" s="7"/>
      <c r="AB7950" s="7"/>
      <c r="AC7950" s="7"/>
      <c r="AD7950" s="7"/>
      <c r="AE7950" s="7"/>
      <c r="AF7950" s="7"/>
      <c r="AG7950" s="7"/>
      <c r="AH7950" s="7"/>
      <c r="AI7950" s="7"/>
      <c r="AJ7950" s="7"/>
      <c r="AK7950" s="7"/>
      <c r="AL7950" s="7"/>
      <c r="AR7950" s="7"/>
      <c r="AT7950" s="7"/>
      <c r="AV7950" s="7"/>
      <c r="AW7950" s="7"/>
      <c r="AX7950" s="7"/>
      <c r="AY7950" s="7"/>
      <c r="AZ7950" s="7"/>
      <c r="BA7950" s="7"/>
      <c r="BI7950" s="7"/>
    </row>
    <row r="7951" spans="10:61" x14ac:dyDescent="0.2">
      <c r="J7951" s="7"/>
      <c r="K7951" s="7"/>
      <c r="L7951" s="7"/>
      <c r="M7951" s="7"/>
      <c r="N7951" s="7"/>
      <c r="W7951" s="7"/>
      <c r="X7951" s="7"/>
      <c r="Y7951" s="7"/>
      <c r="Z7951" s="7"/>
      <c r="AA7951" s="7"/>
      <c r="AB7951" s="7"/>
      <c r="AC7951" s="7"/>
      <c r="AD7951" s="7"/>
      <c r="AE7951" s="7"/>
      <c r="AF7951" s="7"/>
      <c r="AG7951" s="7"/>
      <c r="AH7951" s="7"/>
      <c r="AI7951" s="7"/>
      <c r="AJ7951" s="7"/>
      <c r="AK7951" s="7"/>
      <c r="AL7951" s="7"/>
      <c r="AR7951" s="7"/>
      <c r="AT7951" s="7"/>
      <c r="AV7951" s="7"/>
      <c r="AW7951" s="7"/>
      <c r="AX7951" s="7"/>
      <c r="AY7951" s="7"/>
      <c r="AZ7951" s="7"/>
      <c r="BA7951" s="7"/>
      <c r="BI7951" s="7"/>
    </row>
    <row r="7952" spans="10:61" x14ac:dyDescent="0.2">
      <c r="J7952" s="7"/>
      <c r="K7952" s="7"/>
      <c r="L7952" s="7"/>
      <c r="M7952" s="7"/>
      <c r="N7952" s="7"/>
      <c r="W7952" s="7"/>
      <c r="X7952" s="7"/>
      <c r="Y7952" s="7"/>
      <c r="Z7952" s="7"/>
      <c r="AA7952" s="7"/>
      <c r="AB7952" s="7"/>
      <c r="AC7952" s="7"/>
      <c r="AD7952" s="7"/>
      <c r="AE7952" s="7"/>
      <c r="AF7952" s="7"/>
      <c r="AG7952" s="7"/>
      <c r="AH7952" s="7"/>
      <c r="AI7952" s="7"/>
      <c r="AJ7952" s="7"/>
      <c r="AK7952" s="7"/>
      <c r="AL7952" s="7"/>
      <c r="AR7952" s="7"/>
      <c r="AT7952" s="7"/>
      <c r="AV7952" s="7"/>
      <c r="AW7952" s="7"/>
      <c r="AX7952" s="7"/>
      <c r="AY7952" s="7"/>
      <c r="AZ7952" s="7"/>
      <c r="BA7952" s="7"/>
      <c r="BI7952" s="7"/>
    </row>
    <row r="7953" spans="10:61" x14ac:dyDescent="0.2">
      <c r="J7953" s="7"/>
      <c r="K7953" s="7"/>
      <c r="L7953" s="7"/>
      <c r="M7953" s="7"/>
      <c r="N7953" s="7"/>
      <c r="W7953" s="7"/>
      <c r="X7953" s="7"/>
      <c r="Y7953" s="7"/>
      <c r="Z7953" s="7"/>
      <c r="AA7953" s="7"/>
      <c r="AB7953" s="7"/>
      <c r="AC7953" s="7"/>
      <c r="AD7953" s="7"/>
      <c r="AE7953" s="7"/>
      <c r="AF7953" s="7"/>
      <c r="AG7953" s="7"/>
      <c r="AH7953" s="7"/>
      <c r="AI7953" s="7"/>
      <c r="AJ7953" s="7"/>
      <c r="AK7953" s="7"/>
      <c r="AL7953" s="7"/>
      <c r="AR7953" s="7"/>
      <c r="AT7953" s="7"/>
      <c r="AV7953" s="7"/>
      <c r="AW7953" s="7"/>
      <c r="AX7953" s="7"/>
      <c r="AY7953" s="7"/>
      <c r="AZ7953" s="7"/>
      <c r="BA7953" s="7"/>
      <c r="BI7953" s="7"/>
    </row>
    <row r="7954" spans="10:61" x14ac:dyDescent="0.2">
      <c r="J7954" s="7"/>
      <c r="K7954" s="7"/>
      <c r="L7954" s="7"/>
      <c r="M7954" s="7"/>
      <c r="N7954" s="7"/>
      <c r="W7954" s="7"/>
      <c r="X7954" s="7"/>
      <c r="Y7954" s="7"/>
      <c r="Z7954" s="7"/>
      <c r="AA7954" s="7"/>
      <c r="AB7954" s="7"/>
      <c r="AC7954" s="7"/>
      <c r="AD7954" s="7"/>
      <c r="AE7954" s="7"/>
      <c r="AF7954" s="7"/>
      <c r="AG7954" s="7"/>
      <c r="AH7954" s="7"/>
      <c r="AI7954" s="7"/>
      <c r="AJ7954" s="7"/>
      <c r="AK7954" s="7"/>
      <c r="AL7954" s="7"/>
      <c r="AR7954" s="7"/>
      <c r="AT7954" s="7"/>
      <c r="AV7954" s="7"/>
      <c r="AW7954" s="7"/>
      <c r="AX7954" s="7"/>
      <c r="AY7954" s="7"/>
      <c r="AZ7954" s="7"/>
      <c r="BA7954" s="7"/>
      <c r="BI7954" s="7"/>
    </row>
    <row r="7955" spans="10:61" x14ac:dyDescent="0.2">
      <c r="J7955" s="7"/>
      <c r="K7955" s="7"/>
      <c r="L7955" s="7"/>
      <c r="M7955" s="7"/>
      <c r="N7955" s="7"/>
      <c r="W7955" s="7"/>
      <c r="X7955" s="7"/>
      <c r="Y7955" s="7"/>
      <c r="Z7955" s="7"/>
      <c r="AA7955" s="7"/>
      <c r="AB7955" s="7"/>
      <c r="AC7955" s="7"/>
      <c r="AD7955" s="7"/>
      <c r="AE7955" s="7"/>
      <c r="AF7955" s="7"/>
      <c r="AG7955" s="7"/>
      <c r="AH7955" s="7"/>
      <c r="AI7955" s="7"/>
      <c r="AJ7955" s="7"/>
      <c r="AK7955" s="7"/>
      <c r="AL7955" s="7"/>
      <c r="AR7955" s="7"/>
      <c r="AT7955" s="7"/>
      <c r="AV7955" s="7"/>
      <c r="AW7955" s="7"/>
      <c r="AX7955" s="7"/>
      <c r="AY7955" s="7"/>
      <c r="AZ7955" s="7"/>
      <c r="BA7955" s="7"/>
      <c r="BI7955" s="7"/>
    </row>
    <row r="7956" spans="10:61" x14ac:dyDescent="0.2">
      <c r="J7956" s="7"/>
      <c r="K7956" s="7"/>
      <c r="L7956" s="7"/>
      <c r="M7956" s="7"/>
      <c r="N7956" s="7"/>
      <c r="W7956" s="7"/>
      <c r="X7956" s="7"/>
      <c r="Y7956" s="7"/>
      <c r="Z7956" s="7"/>
      <c r="AA7956" s="7"/>
      <c r="AB7956" s="7"/>
      <c r="AC7956" s="7"/>
      <c r="AD7956" s="7"/>
      <c r="AE7956" s="7"/>
      <c r="AF7956" s="7"/>
      <c r="AG7956" s="7"/>
      <c r="AH7956" s="7"/>
      <c r="AI7956" s="7"/>
      <c r="AJ7956" s="7"/>
      <c r="AK7956" s="7"/>
      <c r="AL7956" s="7"/>
      <c r="AR7956" s="7"/>
      <c r="AT7956" s="7"/>
      <c r="AV7956" s="7"/>
      <c r="AW7956" s="7"/>
      <c r="AX7956" s="7"/>
      <c r="AY7956" s="7"/>
      <c r="AZ7956" s="7"/>
      <c r="BA7956" s="7"/>
      <c r="BI7956" s="7"/>
    </row>
    <row r="7957" spans="10:61" x14ac:dyDescent="0.2">
      <c r="J7957" s="7"/>
      <c r="K7957" s="7"/>
      <c r="L7957" s="7"/>
      <c r="M7957" s="7"/>
      <c r="N7957" s="7"/>
      <c r="W7957" s="7"/>
      <c r="X7957" s="7"/>
      <c r="Y7957" s="7"/>
      <c r="Z7957" s="7"/>
      <c r="AA7957" s="7"/>
      <c r="AB7957" s="7"/>
      <c r="AC7957" s="7"/>
      <c r="AD7957" s="7"/>
      <c r="AE7957" s="7"/>
      <c r="AF7957" s="7"/>
      <c r="AG7957" s="7"/>
      <c r="AH7957" s="7"/>
      <c r="AI7957" s="7"/>
      <c r="AJ7957" s="7"/>
      <c r="AK7957" s="7"/>
      <c r="AL7957" s="7"/>
      <c r="AR7957" s="7"/>
      <c r="AT7957" s="7"/>
      <c r="AV7957" s="7"/>
      <c r="AW7957" s="7"/>
      <c r="AX7957" s="7"/>
      <c r="AY7957" s="7"/>
      <c r="AZ7957" s="7"/>
      <c r="BA7957" s="7"/>
      <c r="BI7957" s="7"/>
    </row>
    <row r="7958" spans="10:61" x14ac:dyDescent="0.2">
      <c r="J7958" s="7"/>
      <c r="K7958" s="7"/>
      <c r="L7958" s="7"/>
      <c r="M7958" s="7"/>
      <c r="N7958" s="7"/>
      <c r="W7958" s="7"/>
      <c r="X7958" s="7"/>
      <c r="Y7958" s="7"/>
      <c r="Z7958" s="7"/>
      <c r="AA7958" s="7"/>
      <c r="AB7958" s="7"/>
      <c r="AC7958" s="7"/>
      <c r="AD7958" s="7"/>
      <c r="AE7958" s="7"/>
      <c r="AF7958" s="7"/>
      <c r="AG7958" s="7"/>
      <c r="AH7958" s="7"/>
      <c r="AI7958" s="7"/>
      <c r="AJ7958" s="7"/>
      <c r="AK7958" s="7"/>
      <c r="AL7958" s="7"/>
      <c r="AR7958" s="7"/>
      <c r="AT7958" s="7"/>
      <c r="AV7958" s="7"/>
      <c r="AW7958" s="7"/>
      <c r="AX7958" s="7"/>
      <c r="AY7958" s="7"/>
      <c r="AZ7958" s="7"/>
      <c r="BA7958" s="7"/>
      <c r="BI7958" s="7"/>
    </row>
    <row r="7959" spans="10:61" x14ac:dyDescent="0.2">
      <c r="J7959" s="7"/>
      <c r="K7959" s="7"/>
      <c r="L7959" s="7"/>
      <c r="M7959" s="7"/>
      <c r="N7959" s="7"/>
      <c r="W7959" s="7"/>
      <c r="X7959" s="7"/>
      <c r="Y7959" s="7"/>
      <c r="Z7959" s="7"/>
      <c r="AA7959" s="7"/>
      <c r="AB7959" s="7"/>
      <c r="AC7959" s="7"/>
      <c r="AD7959" s="7"/>
      <c r="AE7959" s="7"/>
      <c r="AF7959" s="7"/>
      <c r="AG7959" s="7"/>
      <c r="AH7959" s="7"/>
      <c r="AI7959" s="7"/>
      <c r="AJ7959" s="7"/>
      <c r="AK7959" s="7"/>
      <c r="AL7959" s="7"/>
      <c r="AR7959" s="7"/>
      <c r="AT7959" s="7"/>
      <c r="AV7959" s="7"/>
      <c r="AW7959" s="7"/>
      <c r="AX7959" s="7"/>
      <c r="AY7959" s="7"/>
      <c r="AZ7959" s="7"/>
      <c r="BA7959" s="7"/>
      <c r="BI7959" s="7"/>
    </row>
    <row r="7960" spans="10:61" x14ac:dyDescent="0.2">
      <c r="J7960" s="7"/>
      <c r="K7960" s="7"/>
      <c r="L7960" s="7"/>
      <c r="M7960" s="7"/>
      <c r="N7960" s="7"/>
      <c r="W7960" s="7"/>
      <c r="X7960" s="7"/>
      <c r="Y7960" s="7"/>
      <c r="Z7960" s="7"/>
      <c r="AA7960" s="7"/>
      <c r="AB7960" s="7"/>
      <c r="AC7960" s="7"/>
      <c r="AD7960" s="7"/>
      <c r="AE7960" s="7"/>
      <c r="AF7960" s="7"/>
      <c r="AG7960" s="7"/>
      <c r="AH7960" s="7"/>
      <c r="AI7960" s="7"/>
      <c r="AJ7960" s="7"/>
      <c r="AK7960" s="7"/>
      <c r="AL7960" s="7"/>
      <c r="AR7960" s="7"/>
      <c r="AT7960" s="7"/>
      <c r="AV7960" s="7"/>
      <c r="AW7960" s="7"/>
      <c r="AX7960" s="7"/>
      <c r="AY7960" s="7"/>
      <c r="AZ7960" s="7"/>
      <c r="BA7960" s="7"/>
      <c r="BI7960" s="7"/>
    </row>
    <row r="7961" spans="10:61" x14ac:dyDescent="0.2">
      <c r="J7961" s="7"/>
      <c r="K7961" s="7"/>
      <c r="L7961" s="7"/>
      <c r="M7961" s="7"/>
      <c r="N7961" s="7"/>
      <c r="W7961" s="7"/>
      <c r="X7961" s="7"/>
      <c r="Y7961" s="7"/>
      <c r="Z7961" s="7"/>
      <c r="AA7961" s="7"/>
      <c r="AB7961" s="7"/>
      <c r="AC7961" s="7"/>
      <c r="AD7961" s="7"/>
      <c r="AE7961" s="7"/>
      <c r="AF7961" s="7"/>
      <c r="AG7961" s="7"/>
      <c r="AH7961" s="7"/>
      <c r="AI7961" s="7"/>
      <c r="AJ7961" s="7"/>
      <c r="AK7961" s="7"/>
      <c r="AL7961" s="7"/>
      <c r="AR7961" s="7"/>
      <c r="AT7961" s="7"/>
      <c r="AV7961" s="7"/>
      <c r="AW7961" s="7"/>
      <c r="AX7961" s="7"/>
      <c r="AY7961" s="7"/>
      <c r="AZ7961" s="7"/>
      <c r="BA7961" s="7"/>
      <c r="BI7961" s="7"/>
    </row>
    <row r="7962" spans="10:61" x14ac:dyDescent="0.2">
      <c r="J7962" s="7"/>
      <c r="K7962" s="7"/>
      <c r="L7962" s="7"/>
      <c r="M7962" s="7"/>
      <c r="N7962" s="7"/>
      <c r="W7962" s="7"/>
      <c r="X7962" s="7"/>
      <c r="Y7962" s="7"/>
      <c r="Z7962" s="7"/>
      <c r="AA7962" s="7"/>
      <c r="AB7962" s="7"/>
      <c r="AC7962" s="7"/>
      <c r="AD7962" s="7"/>
      <c r="AE7962" s="7"/>
      <c r="AF7962" s="7"/>
      <c r="AG7962" s="7"/>
      <c r="AH7962" s="7"/>
      <c r="AI7962" s="7"/>
      <c r="AJ7962" s="7"/>
      <c r="AK7962" s="7"/>
      <c r="AL7962" s="7"/>
      <c r="AR7962" s="7"/>
      <c r="AT7962" s="7"/>
      <c r="AV7962" s="7"/>
      <c r="AW7962" s="7"/>
      <c r="AX7962" s="7"/>
      <c r="AY7962" s="7"/>
      <c r="AZ7962" s="7"/>
      <c r="BA7962" s="7"/>
      <c r="BI7962" s="7"/>
    </row>
    <row r="7963" spans="10:61" x14ac:dyDescent="0.2">
      <c r="J7963" s="7"/>
      <c r="K7963" s="7"/>
      <c r="L7963" s="7"/>
      <c r="M7963" s="7"/>
      <c r="N7963" s="7"/>
      <c r="W7963" s="7"/>
      <c r="X7963" s="7"/>
      <c r="Y7963" s="7"/>
      <c r="Z7963" s="7"/>
      <c r="AA7963" s="7"/>
      <c r="AB7963" s="7"/>
      <c r="AC7963" s="7"/>
      <c r="AD7963" s="7"/>
      <c r="AE7963" s="7"/>
      <c r="AF7963" s="7"/>
      <c r="AG7963" s="7"/>
      <c r="AH7963" s="7"/>
      <c r="AI7963" s="7"/>
      <c r="AJ7963" s="7"/>
      <c r="AK7963" s="7"/>
      <c r="AL7963" s="7"/>
      <c r="AR7963" s="7"/>
      <c r="AT7963" s="7"/>
      <c r="AV7963" s="7"/>
      <c r="AW7963" s="7"/>
      <c r="AX7963" s="7"/>
      <c r="AY7963" s="7"/>
      <c r="AZ7963" s="7"/>
      <c r="BA7963" s="7"/>
      <c r="BI7963" s="7"/>
    </row>
    <row r="7964" spans="10:61" x14ac:dyDescent="0.2">
      <c r="J7964" s="7"/>
      <c r="K7964" s="7"/>
      <c r="L7964" s="7"/>
      <c r="M7964" s="7"/>
      <c r="N7964" s="7"/>
      <c r="W7964" s="7"/>
      <c r="X7964" s="7"/>
      <c r="Y7964" s="7"/>
      <c r="Z7964" s="7"/>
      <c r="AA7964" s="7"/>
      <c r="AB7964" s="7"/>
      <c r="AC7964" s="7"/>
      <c r="AD7964" s="7"/>
      <c r="AE7964" s="7"/>
      <c r="AF7964" s="7"/>
      <c r="AG7964" s="7"/>
      <c r="AH7964" s="7"/>
      <c r="AI7964" s="7"/>
      <c r="AJ7964" s="7"/>
      <c r="AK7964" s="7"/>
      <c r="AL7964" s="7"/>
      <c r="AR7964" s="7"/>
      <c r="AT7964" s="7"/>
      <c r="AV7964" s="7"/>
      <c r="AW7964" s="7"/>
      <c r="AX7964" s="7"/>
      <c r="AY7964" s="7"/>
      <c r="AZ7964" s="7"/>
      <c r="BA7964" s="7"/>
      <c r="BI7964" s="7"/>
    </row>
    <row r="7965" spans="10:61" x14ac:dyDescent="0.2">
      <c r="J7965" s="7"/>
      <c r="K7965" s="7"/>
      <c r="L7965" s="7"/>
      <c r="M7965" s="7"/>
      <c r="N7965" s="7"/>
      <c r="W7965" s="7"/>
      <c r="X7965" s="7"/>
      <c r="Y7965" s="7"/>
      <c r="Z7965" s="7"/>
      <c r="AA7965" s="7"/>
      <c r="AB7965" s="7"/>
      <c r="AC7965" s="7"/>
      <c r="AD7965" s="7"/>
      <c r="AE7965" s="7"/>
      <c r="AF7965" s="7"/>
      <c r="AG7965" s="7"/>
      <c r="AH7965" s="7"/>
      <c r="AI7965" s="7"/>
      <c r="AJ7965" s="7"/>
      <c r="AK7965" s="7"/>
      <c r="AL7965" s="7"/>
      <c r="AR7965" s="7"/>
      <c r="AT7965" s="7"/>
      <c r="AV7965" s="7"/>
      <c r="AW7965" s="7"/>
      <c r="AX7965" s="7"/>
      <c r="AY7965" s="7"/>
      <c r="AZ7965" s="7"/>
      <c r="BA7965" s="7"/>
      <c r="BI7965" s="7"/>
    </row>
    <row r="7966" spans="10:61" x14ac:dyDescent="0.2">
      <c r="J7966" s="7"/>
      <c r="K7966" s="7"/>
      <c r="L7966" s="7"/>
      <c r="M7966" s="7"/>
      <c r="N7966" s="7"/>
      <c r="W7966" s="7"/>
      <c r="X7966" s="7"/>
      <c r="Y7966" s="7"/>
      <c r="Z7966" s="7"/>
      <c r="AA7966" s="7"/>
      <c r="AB7966" s="7"/>
      <c r="AC7966" s="7"/>
      <c r="AD7966" s="7"/>
      <c r="AE7966" s="7"/>
      <c r="AF7966" s="7"/>
      <c r="AG7966" s="7"/>
      <c r="AH7966" s="7"/>
      <c r="AI7966" s="7"/>
      <c r="AJ7966" s="7"/>
      <c r="AK7966" s="7"/>
      <c r="AL7966" s="7"/>
      <c r="AR7966" s="7"/>
      <c r="AT7966" s="7"/>
      <c r="AV7966" s="7"/>
      <c r="AW7966" s="7"/>
      <c r="AX7966" s="7"/>
      <c r="AY7966" s="7"/>
      <c r="AZ7966" s="7"/>
      <c r="BA7966" s="7"/>
      <c r="BI7966" s="7"/>
    </row>
    <row r="7967" spans="10:61" x14ac:dyDescent="0.2">
      <c r="J7967" s="7"/>
      <c r="K7967" s="7"/>
      <c r="L7967" s="7"/>
      <c r="M7967" s="7"/>
      <c r="N7967" s="7"/>
      <c r="W7967" s="7"/>
      <c r="X7967" s="7"/>
      <c r="Y7967" s="7"/>
      <c r="Z7967" s="7"/>
      <c r="AA7967" s="7"/>
      <c r="AB7967" s="7"/>
      <c r="AC7967" s="7"/>
      <c r="AD7967" s="7"/>
      <c r="AE7967" s="7"/>
      <c r="AF7967" s="7"/>
      <c r="AG7967" s="7"/>
      <c r="AH7967" s="7"/>
      <c r="AI7967" s="7"/>
      <c r="AJ7967" s="7"/>
      <c r="AK7967" s="7"/>
      <c r="AL7967" s="7"/>
      <c r="AR7967" s="7"/>
      <c r="AT7967" s="7"/>
      <c r="AV7967" s="7"/>
      <c r="AW7967" s="7"/>
      <c r="AX7967" s="7"/>
      <c r="AY7967" s="7"/>
      <c r="AZ7967" s="7"/>
      <c r="BA7967" s="7"/>
      <c r="BI7967" s="7"/>
    </row>
    <row r="7968" spans="10:61" x14ac:dyDescent="0.2">
      <c r="J7968" s="7"/>
      <c r="K7968" s="7"/>
      <c r="L7968" s="7"/>
      <c r="M7968" s="7"/>
      <c r="N7968" s="7"/>
      <c r="W7968" s="7"/>
      <c r="X7968" s="7"/>
      <c r="Y7968" s="7"/>
      <c r="Z7968" s="7"/>
      <c r="AA7968" s="7"/>
      <c r="AB7968" s="7"/>
      <c r="AC7968" s="7"/>
      <c r="AD7968" s="7"/>
      <c r="AE7968" s="7"/>
      <c r="AF7968" s="7"/>
      <c r="AG7968" s="7"/>
      <c r="AH7968" s="7"/>
      <c r="AI7968" s="7"/>
      <c r="AJ7968" s="7"/>
      <c r="AK7968" s="7"/>
      <c r="AL7968" s="7"/>
      <c r="AR7968" s="7"/>
      <c r="AT7968" s="7"/>
      <c r="AV7968" s="7"/>
      <c r="AW7968" s="7"/>
      <c r="AX7968" s="7"/>
      <c r="AY7968" s="7"/>
      <c r="AZ7968" s="7"/>
      <c r="BA7968" s="7"/>
      <c r="BI7968" s="7"/>
    </row>
    <row r="7969" spans="10:61" x14ac:dyDescent="0.2">
      <c r="J7969" s="7"/>
      <c r="K7969" s="7"/>
      <c r="L7969" s="7"/>
      <c r="M7969" s="7"/>
      <c r="N7969" s="7"/>
      <c r="W7969" s="7"/>
      <c r="X7969" s="7"/>
      <c r="Y7969" s="7"/>
      <c r="Z7969" s="7"/>
      <c r="AA7969" s="7"/>
      <c r="AB7969" s="7"/>
      <c r="AC7969" s="7"/>
      <c r="AD7969" s="7"/>
      <c r="AE7969" s="7"/>
      <c r="AF7969" s="7"/>
      <c r="AG7969" s="7"/>
      <c r="AH7969" s="7"/>
      <c r="AI7969" s="7"/>
      <c r="AJ7969" s="7"/>
      <c r="AK7969" s="7"/>
      <c r="AL7969" s="7"/>
      <c r="AR7969" s="7"/>
      <c r="AT7969" s="7"/>
      <c r="AV7969" s="7"/>
      <c r="AW7969" s="7"/>
      <c r="AX7969" s="7"/>
      <c r="AY7969" s="7"/>
      <c r="AZ7969" s="7"/>
      <c r="BA7969" s="7"/>
      <c r="BI7969" s="7"/>
    </row>
    <row r="7970" spans="10:61" x14ac:dyDescent="0.2">
      <c r="J7970" s="7"/>
      <c r="K7970" s="7"/>
      <c r="L7970" s="7"/>
      <c r="M7970" s="7"/>
      <c r="N7970" s="7"/>
      <c r="W7970" s="7"/>
      <c r="X7970" s="7"/>
      <c r="Y7970" s="7"/>
      <c r="Z7970" s="7"/>
      <c r="AA7970" s="7"/>
      <c r="AB7970" s="7"/>
      <c r="AC7970" s="7"/>
      <c r="AD7970" s="7"/>
      <c r="AE7970" s="7"/>
      <c r="AF7970" s="7"/>
      <c r="AG7970" s="7"/>
      <c r="AH7970" s="7"/>
      <c r="AI7970" s="7"/>
      <c r="AJ7970" s="7"/>
      <c r="AK7970" s="7"/>
      <c r="AL7970" s="7"/>
      <c r="AR7970" s="7"/>
      <c r="AT7970" s="7"/>
      <c r="AV7970" s="7"/>
      <c r="AW7970" s="7"/>
      <c r="AX7970" s="7"/>
      <c r="AY7970" s="7"/>
      <c r="AZ7970" s="7"/>
      <c r="BA7970" s="7"/>
      <c r="BI7970" s="7"/>
    </row>
    <row r="7971" spans="10:61" x14ac:dyDescent="0.2">
      <c r="J7971" s="7"/>
      <c r="K7971" s="7"/>
      <c r="L7971" s="7"/>
      <c r="M7971" s="7"/>
      <c r="N7971" s="7"/>
      <c r="W7971" s="7"/>
      <c r="X7971" s="7"/>
      <c r="Y7971" s="7"/>
      <c r="Z7971" s="7"/>
      <c r="AA7971" s="7"/>
      <c r="AB7971" s="7"/>
      <c r="AC7971" s="7"/>
      <c r="AD7971" s="7"/>
      <c r="AE7971" s="7"/>
      <c r="AF7971" s="7"/>
      <c r="AG7971" s="7"/>
      <c r="AH7971" s="7"/>
      <c r="AI7971" s="7"/>
      <c r="AJ7971" s="7"/>
      <c r="AK7971" s="7"/>
      <c r="AL7971" s="7"/>
      <c r="AR7971" s="7"/>
      <c r="AT7971" s="7"/>
      <c r="AV7971" s="7"/>
      <c r="AW7971" s="7"/>
      <c r="AX7971" s="7"/>
      <c r="AY7971" s="7"/>
      <c r="AZ7971" s="7"/>
      <c r="BA7971" s="7"/>
      <c r="BI7971" s="7"/>
    </row>
    <row r="7972" spans="10:61" x14ac:dyDescent="0.2">
      <c r="J7972" s="7"/>
      <c r="K7972" s="7"/>
      <c r="L7972" s="7"/>
      <c r="M7972" s="7"/>
      <c r="N7972" s="7"/>
      <c r="W7972" s="7"/>
      <c r="X7972" s="7"/>
      <c r="Y7972" s="7"/>
      <c r="Z7972" s="7"/>
      <c r="AA7972" s="7"/>
      <c r="AB7972" s="7"/>
      <c r="AC7972" s="7"/>
      <c r="AD7972" s="7"/>
      <c r="AE7972" s="7"/>
      <c r="AF7972" s="7"/>
      <c r="AG7972" s="7"/>
      <c r="AH7972" s="7"/>
      <c r="AI7972" s="7"/>
      <c r="AJ7972" s="7"/>
      <c r="AK7972" s="7"/>
      <c r="AL7972" s="7"/>
      <c r="AR7972" s="7"/>
      <c r="AT7972" s="7"/>
      <c r="AV7972" s="7"/>
      <c r="AW7972" s="7"/>
      <c r="AX7972" s="7"/>
      <c r="AY7972" s="7"/>
      <c r="AZ7972" s="7"/>
      <c r="BA7972" s="7"/>
      <c r="BI7972" s="7"/>
    </row>
    <row r="7973" spans="10:61" x14ac:dyDescent="0.2">
      <c r="J7973" s="7"/>
      <c r="K7973" s="7"/>
      <c r="L7973" s="7"/>
      <c r="M7973" s="7"/>
      <c r="N7973" s="7"/>
      <c r="W7973" s="7"/>
      <c r="X7973" s="7"/>
      <c r="Y7973" s="7"/>
      <c r="Z7973" s="7"/>
      <c r="AA7973" s="7"/>
      <c r="AB7973" s="7"/>
      <c r="AC7973" s="7"/>
      <c r="AD7973" s="7"/>
      <c r="AE7973" s="7"/>
      <c r="AF7973" s="7"/>
      <c r="AG7973" s="7"/>
      <c r="AH7973" s="7"/>
      <c r="AI7973" s="7"/>
      <c r="AJ7973" s="7"/>
      <c r="AK7973" s="7"/>
      <c r="AL7973" s="7"/>
      <c r="AR7973" s="7"/>
      <c r="AT7973" s="7"/>
      <c r="AV7973" s="7"/>
      <c r="AW7973" s="7"/>
      <c r="AX7973" s="7"/>
      <c r="AY7973" s="7"/>
      <c r="AZ7973" s="7"/>
      <c r="BA7973" s="7"/>
      <c r="BI7973" s="7"/>
    </row>
    <row r="7974" spans="10:61" x14ac:dyDescent="0.2">
      <c r="J7974" s="7"/>
      <c r="K7974" s="7"/>
      <c r="L7974" s="7"/>
      <c r="M7974" s="7"/>
      <c r="N7974" s="7"/>
      <c r="W7974" s="7"/>
      <c r="X7974" s="7"/>
      <c r="Y7974" s="7"/>
      <c r="Z7974" s="7"/>
      <c r="AA7974" s="7"/>
      <c r="AB7974" s="7"/>
      <c r="AC7974" s="7"/>
      <c r="AD7974" s="7"/>
      <c r="AE7974" s="7"/>
      <c r="AF7974" s="7"/>
      <c r="AG7974" s="7"/>
      <c r="AH7974" s="7"/>
      <c r="AI7974" s="7"/>
      <c r="AJ7974" s="7"/>
      <c r="AK7974" s="7"/>
      <c r="AL7974" s="7"/>
      <c r="AR7974" s="7"/>
      <c r="AT7974" s="7"/>
      <c r="AV7974" s="7"/>
      <c r="AW7974" s="7"/>
      <c r="AX7974" s="7"/>
      <c r="AY7974" s="7"/>
      <c r="AZ7974" s="7"/>
      <c r="BA7974" s="7"/>
      <c r="BI7974" s="7"/>
    </row>
    <row r="7975" spans="10:61" x14ac:dyDescent="0.2">
      <c r="J7975" s="7"/>
      <c r="K7975" s="7"/>
      <c r="L7975" s="7"/>
      <c r="M7975" s="7"/>
      <c r="N7975" s="7"/>
      <c r="W7975" s="7"/>
      <c r="X7975" s="7"/>
      <c r="Y7975" s="7"/>
      <c r="Z7975" s="7"/>
      <c r="AA7975" s="7"/>
      <c r="AB7975" s="7"/>
      <c r="AC7975" s="7"/>
      <c r="AD7975" s="7"/>
      <c r="AE7975" s="7"/>
      <c r="AF7975" s="7"/>
      <c r="AG7975" s="7"/>
      <c r="AH7975" s="7"/>
      <c r="AI7975" s="7"/>
      <c r="AJ7975" s="7"/>
      <c r="AK7975" s="7"/>
      <c r="AL7975" s="7"/>
      <c r="AR7975" s="7"/>
      <c r="AT7975" s="7"/>
      <c r="AV7975" s="7"/>
      <c r="AW7975" s="7"/>
      <c r="AX7975" s="7"/>
      <c r="AY7975" s="7"/>
      <c r="AZ7975" s="7"/>
      <c r="BA7975" s="7"/>
      <c r="BI7975" s="7"/>
    </row>
    <row r="7976" spans="10:61" x14ac:dyDescent="0.2">
      <c r="J7976" s="7"/>
      <c r="K7976" s="7"/>
      <c r="L7976" s="7"/>
      <c r="M7976" s="7"/>
      <c r="N7976" s="7"/>
      <c r="W7976" s="7"/>
      <c r="X7976" s="7"/>
      <c r="Y7976" s="7"/>
      <c r="Z7976" s="7"/>
      <c r="AA7976" s="7"/>
      <c r="AB7976" s="7"/>
      <c r="AC7976" s="7"/>
      <c r="AD7976" s="7"/>
      <c r="AE7976" s="7"/>
      <c r="AF7976" s="7"/>
      <c r="AG7976" s="7"/>
      <c r="AH7976" s="7"/>
      <c r="AI7976" s="7"/>
      <c r="AJ7976" s="7"/>
      <c r="AK7976" s="7"/>
      <c r="AL7976" s="7"/>
      <c r="AR7976" s="7"/>
      <c r="AT7976" s="7"/>
      <c r="AV7976" s="7"/>
      <c r="AW7976" s="7"/>
      <c r="AX7976" s="7"/>
      <c r="AY7976" s="7"/>
      <c r="AZ7976" s="7"/>
      <c r="BA7976" s="7"/>
      <c r="BI7976" s="7"/>
    </row>
    <row r="7977" spans="10:61" x14ac:dyDescent="0.2">
      <c r="J7977" s="7"/>
      <c r="K7977" s="7"/>
      <c r="L7977" s="7"/>
      <c r="M7977" s="7"/>
      <c r="N7977" s="7"/>
      <c r="W7977" s="7"/>
      <c r="X7977" s="7"/>
      <c r="Y7977" s="7"/>
      <c r="Z7977" s="7"/>
      <c r="AA7977" s="7"/>
      <c r="AB7977" s="7"/>
      <c r="AC7977" s="7"/>
      <c r="AD7977" s="7"/>
      <c r="AE7977" s="7"/>
      <c r="AF7977" s="7"/>
      <c r="AG7977" s="7"/>
      <c r="AH7977" s="7"/>
      <c r="AI7977" s="7"/>
      <c r="AJ7977" s="7"/>
      <c r="AK7977" s="7"/>
      <c r="AL7977" s="7"/>
      <c r="AR7977" s="7"/>
      <c r="AT7977" s="7"/>
      <c r="AV7977" s="7"/>
      <c r="AW7977" s="7"/>
      <c r="AX7977" s="7"/>
      <c r="AY7977" s="7"/>
      <c r="AZ7977" s="7"/>
      <c r="BA7977" s="7"/>
      <c r="BI7977" s="7"/>
    </row>
    <row r="7978" spans="10:61" x14ac:dyDescent="0.2">
      <c r="J7978" s="7"/>
      <c r="K7978" s="7"/>
      <c r="L7978" s="7"/>
      <c r="M7978" s="7"/>
      <c r="N7978" s="7"/>
      <c r="W7978" s="7"/>
      <c r="X7978" s="7"/>
      <c r="Y7978" s="7"/>
      <c r="Z7978" s="7"/>
      <c r="AA7978" s="7"/>
      <c r="AB7978" s="7"/>
      <c r="AC7978" s="7"/>
      <c r="AD7978" s="7"/>
      <c r="AE7978" s="7"/>
      <c r="AF7978" s="7"/>
      <c r="AG7978" s="7"/>
      <c r="AH7978" s="7"/>
      <c r="AI7978" s="7"/>
      <c r="AJ7978" s="7"/>
      <c r="AK7978" s="7"/>
      <c r="AL7978" s="7"/>
      <c r="AR7978" s="7"/>
      <c r="AT7978" s="7"/>
      <c r="AV7978" s="7"/>
      <c r="AW7978" s="7"/>
      <c r="AX7978" s="7"/>
      <c r="AY7978" s="7"/>
      <c r="AZ7978" s="7"/>
      <c r="BA7978" s="7"/>
      <c r="BI7978" s="7"/>
    </row>
    <row r="7979" spans="10:61" x14ac:dyDescent="0.2">
      <c r="J7979" s="7"/>
      <c r="K7979" s="7"/>
      <c r="L7979" s="7"/>
      <c r="M7979" s="7"/>
      <c r="N7979" s="7"/>
      <c r="W7979" s="7"/>
      <c r="X7979" s="7"/>
      <c r="Y7979" s="7"/>
      <c r="Z7979" s="7"/>
      <c r="AA7979" s="7"/>
      <c r="AB7979" s="7"/>
      <c r="AC7979" s="7"/>
      <c r="AD7979" s="7"/>
      <c r="AE7979" s="7"/>
      <c r="AF7979" s="7"/>
      <c r="AG7979" s="7"/>
      <c r="AH7979" s="7"/>
      <c r="AI7979" s="7"/>
      <c r="AJ7979" s="7"/>
      <c r="AK7979" s="7"/>
      <c r="AL7979" s="7"/>
      <c r="AR7979" s="7"/>
      <c r="AT7979" s="7"/>
      <c r="AV7979" s="7"/>
      <c r="AW7979" s="7"/>
      <c r="AX7979" s="7"/>
      <c r="AY7979" s="7"/>
      <c r="AZ7979" s="7"/>
      <c r="BA7979" s="7"/>
      <c r="BI7979" s="7"/>
    </row>
    <row r="7980" spans="10:61" x14ac:dyDescent="0.2">
      <c r="J7980" s="7"/>
      <c r="K7980" s="7"/>
      <c r="L7980" s="7"/>
      <c r="M7980" s="7"/>
      <c r="N7980" s="7"/>
      <c r="W7980" s="7"/>
      <c r="X7980" s="7"/>
      <c r="Y7980" s="7"/>
      <c r="Z7980" s="7"/>
      <c r="AA7980" s="7"/>
      <c r="AB7980" s="7"/>
      <c r="AC7980" s="7"/>
      <c r="AD7980" s="7"/>
      <c r="AE7980" s="7"/>
      <c r="AF7980" s="7"/>
      <c r="AG7980" s="7"/>
      <c r="AH7980" s="7"/>
      <c r="AI7980" s="7"/>
      <c r="AJ7980" s="7"/>
      <c r="AK7980" s="7"/>
      <c r="AL7980" s="7"/>
      <c r="AR7980" s="7"/>
      <c r="AT7980" s="7"/>
      <c r="AV7980" s="7"/>
      <c r="AW7980" s="7"/>
      <c r="AX7980" s="7"/>
      <c r="AY7980" s="7"/>
      <c r="AZ7980" s="7"/>
      <c r="BA7980" s="7"/>
      <c r="BI7980" s="7"/>
    </row>
    <row r="7981" spans="10:61" x14ac:dyDescent="0.2">
      <c r="J7981" s="7"/>
      <c r="K7981" s="7"/>
      <c r="L7981" s="7"/>
      <c r="M7981" s="7"/>
      <c r="N7981" s="7"/>
      <c r="W7981" s="7"/>
      <c r="X7981" s="7"/>
      <c r="Y7981" s="7"/>
      <c r="Z7981" s="7"/>
      <c r="AA7981" s="7"/>
      <c r="AB7981" s="7"/>
      <c r="AC7981" s="7"/>
      <c r="AD7981" s="7"/>
      <c r="AE7981" s="7"/>
      <c r="AF7981" s="7"/>
      <c r="AG7981" s="7"/>
      <c r="AH7981" s="7"/>
      <c r="AI7981" s="7"/>
      <c r="AJ7981" s="7"/>
      <c r="AK7981" s="7"/>
      <c r="AL7981" s="7"/>
      <c r="AR7981" s="7"/>
      <c r="AT7981" s="7"/>
      <c r="AV7981" s="7"/>
      <c r="AW7981" s="7"/>
      <c r="AX7981" s="7"/>
      <c r="AY7981" s="7"/>
      <c r="AZ7981" s="7"/>
      <c r="BA7981" s="7"/>
      <c r="BI7981" s="7"/>
    </row>
    <row r="7982" spans="10:61" x14ac:dyDescent="0.2">
      <c r="J7982" s="7"/>
      <c r="K7982" s="7"/>
      <c r="L7982" s="7"/>
      <c r="M7982" s="7"/>
      <c r="N7982" s="7"/>
      <c r="W7982" s="7"/>
      <c r="X7982" s="7"/>
      <c r="Y7982" s="7"/>
      <c r="Z7982" s="7"/>
      <c r="AA7982" s="7"/>
      <c r="AB7982" s="7"/>
      <c r="AC7982" s="7"/>
      <c r="AD7982" s="7"/>
      <c r="AE7982" s="7"/>
      <c r="AF7982" s="7"/>
      <c r="AG7982" s="7"/>
      <c r="AH7982" s="7"/>
      <c r="AI7982" s="7"/>
      <c r="AJ7982" s="7"/>
      <c r="AK7982" s="7"/>
      <c r="AL7982" s="7"/>
      <c r="AR7982" s="7"/>
      <c r="AT7982" s="7"/>
      <c r="AV7982" s="7"/>
      <c r="AW7982" s="7"/>
      <c r="AX7982" s="7"/>
      <c r="AY7982" s="7"/>
      <c r="AZ7982" s="7"/>
      <c r="BA7982" s="7"/>
      <c r="BI7982" s="7"/>
    </row>
    <row r="7983" spans="10:61" x14ac:dyDescent="0.2">
      <c r="J7983" s="7"/>
      <c r="K7983" s="7"/>
      <c r="L7983" s="7"/>
      <c r="M7983" s="7"/>
      <c r="N7983" s="7"/>
      <c r="W7983" s="7"/>
      <c r="X7983" s="7"/>
      <c r="Y7983" s="7"/>
      <c r="Z7983" s="7"/>
      <c r="AA7983" s="7"/>
      <c r="AB7983" s="7"/>
      <c r="AC7983" s="7"/>
      <c r="AD7983" s="7"/>
      <c r="AE7983" s="7"/>
      <c r="AF7983" s="7"/>
      <c r="AG7983" s="7"/>
      <c r="AH7983" s="7"/>
      <c r="AI7983" s="7"/>
      <c r="AJ7983" s="7"/>
      <c r="AK7983" s="7"/>
      <c r="AL7983" s="7"/>
      <c r="AR7983" s="7"/>
      <c r="AT7983" s="7"/>
      <c r="AV7983" s="7"/>
      <c r="AW7983" s="7"/>
      <c r="AX7983" s="7"/>
      <c r="AY7983" s="7"/>
      <c r="AZ7983" s="7"/>
      <c r="BA7983" s="7"/>
      <c r="BI7983" s="7"/>
    </row>
    <row r="7984" spans="10:61" x14ac:dyDescent="0.2">
      <c r="J7984" s="7"/>
      <c r="K7984" s="7"/>
      <c r="L7984" s="7"/>
      <c r="M7984" s="7"/>
      <c r="N7984" s="7"/>
      <c r="W7984" s="7"/>
      <c r="X7984" s="7"/>
      <c r="Y7984" s="7"/>
      <c r="Z7984" s="7"/>
      <c r="AA7984" s="7"/>
      <c r="AB7984" s="7"/>
      <c r="AC7984" s="7"/>
      <c r="AD7984" s="7"/>
      <c r="AE7984" s="7"/>
      <c r="AF7984" s="7"/>
      <c r="AG7984" s="7"/>
      <c r="AH7984" s="7"/>
      <c r="AI7984" s="7"/>
      <c r="AJ7984" s="7"/>
      <c r="AK7984" s="7"/>
      <c r="AL7984" s="7"/>
      <c r="AR7984" s="7"/>
      <c r="AT7984" s="7"/>
      <c r="AV7984" s="7"/>
      <c r="AW7984" s="7"/>
      <c r="AX7984" s="7"/>
      <c r="AY7984" s="7"/>
      <c r="AZ7984" s="7"/>
      <c r="BA7984" s="7"/>
      <c r="BI7984" s="7"/>
    </row>
    <row r="7985" spans="10:61" x14ac:dyDescent="0.2">
      <c r="J7985" s="7"/>
      <c r="K7985" s="7"/>
      <c r="L7985" s="7"/>
      <c r="M7985" s="7"/>
      <c r="N7985" s="7"/>
      <c r="W7985" s="7"/>
      <c r="X7985" s="7"/>
      <c r="Y7985" s="7"/>
      <c r="Z7985" s="7"/>
      <c r="AA7985" s="7"/>
      <c r="AB7985" s="7"/>
      <c r="AC7985" s="7"/>
      <c r="AD7985" s="7"/>
      <c r="AE7985" s="7"/>
      <c r="AF7985" s="7"/>
      <c r="AG7985" s="7"/>
      <c r="AH7985" s="7"/>
      <c r="AI7985" s="7"/>
      <c r="AJ7985" s="7"/>
      <c r="AK7985" s="7"/>
      <c r="AL7985" s="7"/>
      <c r="AR7985" s="7"/>
      <c r="AT7985" s="7"/>
      <c r="AV7985" s="7"/>
      <c r="AW7985" s="7"/>
      <c r="AX7985" s="7"/>
      <c r="AY7985" s="7"/>
      <c r="AZ7985" s="7"/>
      <c r="BA7985" s="7"/>
      <c r="BI7985" s="7"/>
    </row>
    <row r="7986" spans="10:61" x14ac:dyDescent="0.2">
      <c r="J7986" s="7"/>
      <c r="K7986" s="7"/>
      <c r="L7986" s="7"/>
      <c r="M7986" s="7"/>
      <c r="N7986" s="7"/>
      <c r="W7986" s="7"/>
      <c r="X7986" s="7"/>
      <c r="Y7986" s="7"/>
      <c r="Z7986" s="7"/>
      <c r="AA7986" s="7"/>
      <c r="AB7986" s="7"/>
      <c r="AC7986" s="7"/>
      <c r="AD7986" s="7"/>
      <c r="AE7986" s="7"/>
      <c r="AF7986" s="7"/>
      <c r="AG7986" s="7"/>
      <c r="AH7986" s="7"/>
      <c r="AI7986" s="7"/>
      <c r="AJ7986" s="7"/>
      <c r="AK7986" s="7"/>
      <c r="AL7986" s="7"/>
      <c r="AR7986" s="7"/>
      <c r="AT7986" s="7"/>
      <c r="AV7986" s="7"/>
      <c r="AW7986" s="7"/>
      <c r="AX7986" s="7"/>
      <c r="AY7986" s="7"/>
      <c r="AZ7986" s="7"/>
      <c r="BA7986" s="7"/>
      <c r="BI7986" s="7"/>
    </row>
    <row r="7987" spans="10:61" x14ac:dyDescent="0.2">
      <c r="J7987" s="7"/>
      <c r="K7987" s="7"/>
      <c r="L7987" s="7"/>
      <c r="M7987" s="7"/>
      <c r="N7987" s="7"/>
      <c r="W7987" s="7"/>
      <c r="X7987" s="7"/>
      <c r="Y7987" s="7"/>
      <c r="Z7987" s="7"/>
      <c r="AA7987" s="7"/>
      <c r="AB7987" s="7"/>
      <c r="AC7987" s="7"/>
      <c r="AD7987" s="7"/>
      <c r="AE7987" s="7"/>
      <c r="AF7987" s="7"/>
      <c r="AG7987" s="7"/>
      <c r="AH7987" s="7"/>
      <c r="AI7987" s="7"/>
      <c r="AJ7987" s="7"/>
      <c r="AK7987" s="7"/>
      <c r="AL7987" s="7"/>
      <c r="AR7987" s="7"/>
      <c r="AT7987" s="7"/>
      <c r="AV7987" s="7"/>
      <c r="AW7987" s="7"/>
      <c r="AX7987" s="7"/>
      <c r="AY7987" s="7"/>
      <c r="AZ7987" s="7"/>
      <c r="BA7987" s="7"/>
      <c r="BI7987" s="7"/>
    </row>
    <row r="7988" spans="10:61" x14ac:dyDescent="0.2">
      <c r="J7988" s="7"/>
      <c r="K7988" s="7"/>
      <c r="L7988" s="7"/>
      <c r="M7988" s="7"/>
      <c r="N7988" s="7"/>
      <c r="W7988" s="7"/>
      <c r="X7988" s="7"/>
      <c r="Y7988" s="7"/>
      <c r="Z7988" s="7"/>
      <c r="AA7988" s="7"/>
      <c r="AB7988" s="7"/>
      <c r="AC7988" s="7"/>
      <c r="AD7988" s="7"/>
      <c r="AE7988" s="7"/>
      <c r="AF7988" s="7"/>
      <c r="AG7988" s="7"/>
      <c r="AH7988" s="7"/>
      <c r="AI7988" s="7"/>
      <c r="AJ7988" s="7"/>
      <c r="AK7988" s="7"/>
      <c r="AL7988" s="7"/>
      <c r="AR7988" s="7"/>
      <c r="AT7988" s="7"/>
      <c r="AV7988" s="7"/>
      <c r="AW7988" s="7"/>
      <c r="AX7988" s="7"/>
      <c r="AY7988" s="7"/>
      <c r="AZ7988" s="7"/>
      <c r="BA7988" s="7"/>
      <c r="BI7988" s="7"/>
    </row>
    <row r="7989" spans="10:61" x14ac:dyDescent="0.2">
      <c r="J7989" s="7"/>
      <c r="K7989" s="7"/>
      <c r="L7989" s="7"/>
      <c r="M7989" s="7"/>
      <c r="N7989" s="7"/>
      <c r="W7989" s="7"/>
      <c r="X7989" s="7"/>
      <c r="Y7989" s="7"/>
      <c r="Z7989" s="7"/>
      <c r="AA7989" s="7"/>
      <c r="AB7989" s="7"/>
      <c r="AC7989" s="7"/>
      <c r="AD7989" s="7"/>
      <c r="AE7989" s="7"/>
      <c r="AF7989" s="7"/>
      <c r="AG7989" s="7"/>
      <c r="AH7989" s="7"/>
      <c r="AI7989" s="7"/>
      <c r="AJ7989" s="7"/>
      <c r="AK7989" s="7"/>
      <c r="AL7989" s="7"/>
      <c r="AR7989" s="7"/>
      <c r="AT7989" s="7"/>
      <c r="AV7989" s="7"/>
      <c r="AW7989" s="7"/>
      <c r="AX7989" s="7"/>
      <c r="AY7989" s="7"/>
      <c r="AZ7989" s="7"/>
      <c r="BA7989" s="7"/>
      <c r="BI7989" s="7"/>
    </row>
    <row r="7990" spans="10:61" x14ac:dyDescent="0.2">
      <c r="J7990" s="7"/>
      <c r="K7990" s="7"/>
      <c r="L7990" s="7"/>
      <c r="M7990" s="7"/>
      <c r="N7990" s="7"/>
      <c r="W7990" s="7"/>
      <c r="X7990" s="7"/>
      <c r="Y7990" s="7"/>
      <c r="Z7990" s="7"/>
      <c r="AA7990" s="7"/>
      <c r="AB7990" s="7"/>
      <c r="AC7990" s="7"/>
      <c r="AD7990" s="7"/>
      <c r="AE7990" s="7"/>
      <c r="AF7990" s="7"/>
      <c r="AG7990" s="7"/>
      <c r="AH7990" s="7"/>
      <c r="AI7990" s="7"/>
      <c r="AJ7990" s="7"/>
      <c r="AK7990" s="7"/>
      <c r="AL7990" s="7"/>
      <c r="AR7990" s="7"/>
      <c r="AT7990" s="7"/>
      <c r="AV7990" s="7"/>
      <c r="AW7990" s="7"/>
      <c r="AX7990" s="7"/>
      <c r="AY7990" s="7"/>
      <c r="AZ7990" s="7"/>
      <c r="BA7990" s="7"/>
      <c r="BI7990" s="7"/>
    </row>
    <row r="7991" spans="10:61" x14ac:dyDescent="0.2">
      <c r="J7991" s="7"/>
      <c r="K7991" s="7"/>
      <c r="L7991" s="7"/>
      <c r="M7991" s="7"/>
      <c r="N7991" s="7"/>
      <c r="W7991" s="7"/>
      <c r="X7991" s="7"/>
      <c r="Y7991" s="7"/>
      <c r="Z7991" s="7"/>
      <c r="AA7991" s="7"/>
      <c r="AB7991" s="7"/>
      <c r="AC7991" s="7"/>
      <c r="AD7991" s="7"/>
      <c r="AE7991" s="7"/>
      <c r="AF7991" s="7"/>
      <c r="AG7991" s="7"/>
      <c r="AH7991" s="7"/>
      <c r="AI7991" s="7"/>
      <c r="AJ7991" s="7"/>
      <c r="AK7991" s="7"/>
      <c r="AL7991" s="7"/>
      <c r="AR7991" s="7"/>
      <c r="AT7991" s="7"/>
      <c r="AV7991" s="7"/>
      <c r="AW7991" s="7"/>
      <c r="AX7991" s="7"/>
      <c r="AY7991" s="7"/>
      <c r="AZ7991" s="7"/>
      <c r="BA7991" s="7"/>
      <c r="BI7991" s="7"/>
    </row>
    <row r="7992" spans="10:61" x14ac:dyDescent="0.2">
      <c r="J7992" s="7"/>
      <c r="K7992" s="7"/>
      <c r="L7992" s="7"/>
      <c r="M7992" s="7"/>
      <c r="N7992" s="7"/>
      <c r="W7992" s="7"/>
      <c r="X7992" s="7"/>
      <c r="Y7992" s="7"/>
      <c r="Z7992" s="7"/>
      <c r="AA7992" s="7"/>
      <c r="AB7992" s="7"/>
      <c r="AC7992" s="7"/>
      <c r="AD7992" s="7"/>
      <c r="AE7992" s="7"/>
      <c r="AF7992" s="7"/>
      <c r="AG7992" s="7"/>
      <c r="AH7992" s="7"/>
      <c r="AI7992" s="7"/>
      <c r="AJ7992" s="7"/>
      <c r="AK7992" s="7"/>
      <c r="AL7992" s="7"/>
      <c r="AR7992" s="7"/>
      <c r="AT7992" s="7"/>
      <c r="AV7992" s="7"/>
      <c r="AW7992" s="7"/>
      <c r="AX7992" s="7"/>
      <c r="AY7992" s="7"/>
      <c r="AZ7992" s="7"/>
      <c r="BA7992" s="7"/>
      <c r="BI7992" s="7"/>
    </row>
    <row r="7993" spans="10:61" x14ac:dyDescent="0.2">
      <c r="J7993" s="7"/>
      <c r="K7993" s="7"/>
      <c r="L7993" s="7"/>
      <c r="M7993" s="7"/>
      <c r="N7993" s="7"/>
      <c r="W7993" s="7"/>
      <c r="X7993" s="7"/>
      <c r="Y7993" s="7"/>
      <c r="Z7993" s="7"/>
      <c r="AA7993" s="7"/>
      <c r="AB7993" s="7"/>
      <c r="AC7993" s="7"/>
      <c r="AD7993" s="7"/>
      <c r="AE7993" s="7"/>
      <c r="AF7993" s="7"/>
      <c r="AG7993" s="7"/>
      <c r="AH7993" s="7"/>
      <c r="AI7993" s="7"/>
      <c r="AJ7993" s="7"/>
      <c r="AK7993" s="7"/>
      <c r="AL7993" s="7"/>
      <c r="AR7993" s="7"/>
      <c r="AT7993" s="7"/>
      <c r="AV7993" s="7"/>
      <c r="AW7993" s="7"/>
      <c r="AX7993" s="7"/>
      <c r="AY7993" s="7"/>
      <c r="AZ7993" s="7"/>
      <c r="BA7993" s="7"/>
      <c r="BI7993" s="7"/>
    </row>
    <row r="7994" spans="10:61" x14ac:dyDescent="0.2">
      <c r="J7994" s="7"/>
      <c r="K7994" s="7"/>
      <c r="L7994" s="7"/>
      <c r="M7994" s="7"/>
      <c r="N7994" s="7"/>
      <c r="W7994" s="7"/>
      <c r="X7994" s="7"/>
      <c r="Y7994" s="7"/>
      <c r="Z7994" s="7"/>
      <c r="AA7994" s="7"/>
      <c r="AB7994" s="7"/>
      <c r="AC7994" s="7"/>
      <c r="AD7994" s="7"/>
      <c r="AE7994" s="7"/>
      <c r="AF7994" s="7"/>
      <c r="AG7994" s="7"/>
      <c r="AH7994" s="7"/>
      <c r="AI7994" s="7"/>
      <c r="AJ7994" s="7"/>
      <c r="AK7994" s="7"/>
      <c r="AL7994" s="7"/>
      <c r="AR7994" s="7"/>
      <c r="AT7994" s="7"/>
      <c r="AV7994" s="7"/>
      <c r="AW7994" s="7"/>
      <c r="AX7994" s="7"/>
      <c r="AY7994" s="7"/>
      <c r="AZ7994" s="7"/>
      <c r="BA7994" s="7"/>
      <c r="BI7994" s="7"/>
    </row>
    <row r="7995" spans="10:61" x14ac:dyDescent="0.2">
      <c r="J7995" s="7"/>
      <c r="K7995" s="7"/>
      <c r="L7995" s="7"/>
      <c r="M7995" s="7"/>
      <c r="N7995" s="7"/>
      <c r="W7995" s="7"/>
      <c r="X7995" s="7"/>
      <c r="Y7995" s="7"/>
      <c r="Z7995" s="7"/>
      <c r="AA7995" s="7"/>
      <c r="AB7995" s="7"/>
      <c r="AC7995" s="7"/>
      <c r="AD7995" s="7"/>
      <c r="AE7995" s="7"/>
      <c r="AF7995" s="7"/>
      <c r="AG7995" s="7"/>
      <c r="AH7995" s="7"/>
      <c r="AI7995" s="7"/>
      <c r="AJ7995" s="7"/>
      <c r="AK7995" s="7"/>
      <c r="AL7995" s="7"/>
      <c r="AR7995" s="7"/>
      <c r="AT7995" s="7"/>
      <c r="AV7995" s="7"/>
      <c r="AW7995" s="7"/>
      <c r="AX7995" s="7"/>
      <c r="AY7995" s="7"/>
      <c r="AZ7995" s="7"/>
      <c r="BA7995" s="7"/>
      <c r="BI7995" s="7"/>
    </row>
    <row r="7996" spans="10:61" x14ac:dyDescent="0.2">
      <c r="J7996" s="7"/>
      <c r="K7996" s="7"/>
      <c r="L7996" s="7"/>
      <c r="M7996" s="7"/>
      <c r="N7996" s="7"/>
      <c r="W7996" s="7"/>
      <c r="X7996" s="7"/>
      <c r="Y7996" s="7"/>
      <c r="Z7996" s="7"/>
      <c r="AA7996" s="7"/>
      <c r="AB7996" s="7"/>
      <c r="AC7996" s="7"/>
      <c r="AD7996" s="7"/>
      <c r="AE7996" s="7"/>
      <c r="AF7996" s="7"/>
      <c r="AG7996" s="7"/>
      <c r="AH7996" s="7"/>
      <c r="AI7996" s="7"/>
      <c r="AJ7996" s="7"/>
      <c r="AK7996" s="7"/>
      <c r="AL7996" s="7"/>
      <c r="AR7996" s="7"/>
      <c r="AT7996" s="7"/>
      <c r="AV7996" s="7"/>
      <c r="AW7996" s="7"/>
      <c r="AX7996" s="7"/>
      <c r="AY7996" s="7"/>
      <c r="AZ7996" s="7"/>
      <c r="BA7996" s="7"/>
      <c r="BI7996" s="7"/>
    </row>
    <row r="7997" spans="10:61" x14ac:dyDescent="0.2">
      <c r="J7997" s="7"/>
      <c r="K7997" s="7"/>
      <c r="L7997" s="7"/>
      <c r="M7997" s="7"/>
      <c r="N7997" s="7"/>
      <c r="W7997" s="7"/>
      <c r="X7997" s="7"/>
      <c r="Y7997" s="7"/>
      <c r="Z7997" s="7"/>
      <c r="AA7997" s="7"/>
      <c r="AB7997" s="7"/>
      <c r="AC7997" s="7"/>
      <c r="AD7997" s="7"/>
      <c r="AE7997" s="7"/>
      <c r="AF7997" s="7"/>
      <c r="AG7997" s="7"/>
      <c r="AH7997" s="7"/>
      <c r="AI7997" s="7"/>
      <c r="AJ7997" s="7"/>
      <c r="AK7997" s="7"/>
      <c r="AL7997" s="7"/>
      <c r="AR7997" s="7"/>
      <c r="AT7997" s="7"/>
      <c r="AV7997" s="7"/>
      <c r="AW7997" s="7"/>
      <c r="AX7997" s="7"/>
      <c r="AY7997" s="7"/>
      <c r="AZ7997" s="7"/>
      <c r="BA7997" s="7"/>
      <c r="BI7997" s="7"/>
    </row>
    <row r="7998" spans="10:61" x14ac:dyDescent="0.2">
      <c r="J7998" s="7"/>
      <c r="K7998" s="7"/>
      <c r="L7998" s="7"/>
      <c r="M7998" s="7"/>
      <c r="N7998" s="7"/>
      <c r="W7998" s="7"/>
      <c r="X7998" s="7"/>
      <c r="Y7998" s="7"/>
      <c r="Z7998" s="7"/>
      <c r="AA7998" s="7"/>
      <c r="AB7998" s="7"/>
      <c r="AC7998" s="7"/>
      <c r="AD7998" s="7"/>
      <c r="AE7998" s="7"/>
      <c r="AF7998" s="7"/>
      <c r="AG7998" s="7"/>
      <c r="AH7998" s="7"/>
      <c r="AI7998" s="7"/>
      <c r="AJ7998" s="7"/>
      <c r="AK7998" s="7"/>
      <c r="AL7998" s="7"/>
      <c r="AR7998" s="7"/>
      <c r="AT7998" s="7"/>
      <c r="AV7998" s="7"/>
      <c r="AW7998" s="7"/>
      <c r="AX7998" s="7"/>
      <c r="AY7998" s="7"/>
      <c r="AZ7998" s="7"/>
      <c r="BA7998" s="7"/>
      <c r="BI7998" s="7"/>
    </row>
    <row r="7999" spans="10:61" x14ac:dyDescent="0.2">
      <c r="J7999" s="7"/>
      <c r="K7999" s="7"/>
      <c r="L7999" s="7"/>
      <c r="M7999" s="7"/>
      <c r="N7999" s="7"/>
      <c r="W7999" s="7"/>
      <c r="X7999" s="7"/>
      <c r="Y7999" s="7"/>
      <c r="Z7999" s="7"/>
      <c r="AA7999" s="7"/>
      <c r="AB7999" s="7"/>
      <c r="AC7999" s="7"/>
      <c r="AD7999" s="7"/>
      <c r="AE7999" s="7"/>
      <c r="AF7999" s="7"/>
      <c r="AG7999" s="7"/>
      <c r="AH7999" s="7"/>
      <c r="AI7999" s="7"/>
      <c r="AJ7999" s="7"/>
      <c r="AK7999" s="7"/>
      <c r="AL7999" s="7"/>
      <c r="AR7999" s="7"/>
      <c r="AT7999" s="7"/>
      <c r="AV7999" s="7"/>
      <c r="AW7999" s="7"/>
      <c r="AX7999" s="7"/>
      <c r="AY7999" s="7"/>
      <c r="AZ7999" s="7"/>
      <c r="BA7999" s="7"/>
      <c r="BI7999" s="7"/>
    </row>
    <row r="8000" spans="10:61" x14ac:dyDescent="0.2">
      <c r="J8000" s="7"/>
      <c r="K8000" s="7"/>
      <c r="L8000" s="7"/>
      <c r="M8000" s="7"/>
      <c r="N8000" s="7"/>
      <c r="W8000" s="7"/>
      <c r="X8000" s="7"/>
      <c r="Y8000" s="7"/>
      <c r="Z8000" s="7"/>
      <c r="AA8000" s="7"/>
      <c r="AB8000" s="7"/>
      <c r="AC8000" s="7"/>
      <c r="AD8000" s="7"/>
      <c r="AE8000" s="7"/>
      <c r="AF8000" s="7"/>
      <c r="AG8000" s="7"/>
      <c r="AH8000" s="7"/>
      <c r="AI8000" s="7"/>
      <c r="AJ8000" s="7"/>
      <c r="AK8000" s="7"/>
      <c r="AL8000" s="7"/>
      <c r="AR8000" s="7"/>
      <c r="AT8000" s="7"/>
      <c r="AV8000" s="7"/>
      <c r="AW8000" s="7"/>
      <c r="AX8000" s="7"/>
      <c r="AY8000" s="7"/>
      <c r="AZ8000" s="7"/>
      <c r="BA8000" s="7"/>
      <c r="BI8000" s="7"/>
    </row>
    <row r="8001" spans="10:61" x14ac:dyDescent="0.2">
      <c r="J8001" s="7"/>
      <c r="K8001" s="7"/>
      <c r="L8001" s="7"/>
      <c r="M8001" s="7"/>
      <c r="N8001" s="7"/>
      <c r="W8001" s="7"/>
      <c r="X8001" s="7"/>
      <c r="Y8001" s="7"/>
      <c r="Z8001" s="7"/>
      <c r="AA8001" s="7"/>
      <c r="AB8001" s="7"/>
      <c r="AC8001" s="7"/>
      <c r="AD8001" s="7"/>
      <c r="AE8001" s="7"/>
      <c r="AF8001" s="7"/>
      <c r="AG8001" s="7"/>
      <c r="AH8001" s="7"/>
      <c r="AI8001" s="7"/>
      <c r="AJ8001" s="7"/>
      <c r="AK8001" s="7"/>
      <c r="AL8001" s="7"/>
      <c r="AR8001" s="7"/>
      <c r="AT8001" s="7"/>
      <c r="AV8001" s="7"/>
      <c r="AW8001" s="7"/>
      <c r="AX8001" s="7"/>
      <c r="AY8001" s="7"/>
      <c r="AZ8001" s="7"/>
      <c r="BA8001" s="7"/>
      <c r="BI8001" s="7"/>
    </row>
    <row r="8002" spans="10:61" x14ac:dyDescent="0.2">
      <c r="J8002" s="7"/>
      <c r="K8002" s="7"/>
      <c r="L8002" s="7"/>
      <c r="M8002" s="7"/>
      <c r="N8002" s="7"/>
      <c r="W8002" s="7"/>
      <c r="X8002" s="7"/>
      <c r="Y8002" s="7"/>
      <c r="Z8002" s="7"/>
      <c r="AA8002" s="7"/>
      <c r="AB8002" s="7"/>
      <c r="AC8002" s="7"/>
      <c r="AD8002" s="7"/>
      <c r="AE8002" s="7"/>
      <c r="AF8002" s="7"/>
      <c r="AG8002" s="7"/>
      <c r="AH8002" s="7"/>
      <c r="AI8002" s="7"/>
      <c r="AJ8002" s="7"/>
      <c r="AK8002" s="7"/>
      <c r="AL8002" s="7"/>
      <c r="AR8002" s="7"/>
      <c r="AT8002" s="7"/>
      <c r="AV8002" s="7"/>
      <c r="AW8002" s="7"/>
      <c r="AX8002" s="7"/>
      <c r="AY8002" s="7"/>
      <c r="AZ8002" s="7"/>
      <c r="BA8002" s="7"/>
      <c r="BI8002" s="7"/>
    </row>
    <row r="8003" spans="10:61" x14ac:dyDescent="0.2">
      <c r="J8003" s="7"/>
      <c r="K8003" s="7"/>
      <c r="L8003" s="7"/>
      <c r="M8003" s="7"/>
      <c r="N8003" s="7"/>
      <c r="W8003" s="7"/>
      <c r="X8003" s="7"/>
      <c r="Y8003" s="7"/>
      <c r="Z8003" s="7"/>
      <c r="AA8003" s="7"/>
      <c r="AB8003" s="7"/>
      <c r="AC8003" s="7"/>
      <c r="AD8003" s="7"/>
      <c r="AE8003" s="7"/>
      <c r="AF8003" s="7"/>
      <c r="AG8003" s="7"/>
      <c r="AH8003" s="7"/>
      <c r="AI8003" s="7"/>
      <c r="AJ8003" s="7"/>
      <c r="AK8003" s="7"/>
      <c r="AL8003" s="7"/>
      <c r="AR8003" s="7"/>
      <c r="AT8003" s="7"/>
      <c r="AV8003" s="7"/>
      <c r="AW8003" s="7"/>
      <c r="AX8003" s="7"/>
      <c r="AY8003" s="7"/>
      <c r="AZ8003" s="7"/>
      <c r="BA8003" s="7"/>
      <c r="BI8003" s="7"/>
    </row>
    <row r="8004" spans="10:61" x14ac:dyDescent="0.2">
      <c r="J8004" s="7"/>
      <c r="K8004" s="7"/>
      <c r="L8004" s="7"/>
      <c r="M8004" s="7"/>
      <c r="N8004" s="7"/>
      <c r="W8004" s="7"/>
      <c r="X8004" s="7"/>
      <c r="Y8004" s="7"/>
      <c r="Z8004" s="7"/>
      <c r="AA8004" s="7"/>
      <c r="AB8004" s="7"/>
      <c r="AC8004" s="7"/>
      <c r="AD8004" s="7"/>
      <c r="AE8004" s="7"/>
      <c r="AF8004" s="7"/>
      <c r="AG8004" s="7"/>
      <c r="AH8004" s="7"/>
      <c r="AI8004" s="7"/>
      <c r="AJ8004" s="7"/>
      <c r="AK8004" s="7"/>
      <c r="AL8004" s="7"/>
      <c r="AR8004" s="7"/>
      <c r="AT8004" s="7"/>
      <c r="AV8004" s="7"/>
      <c r="AW8004" s="7"/>
      <c r="AX8004" s="7"/>
      <c r="AY8004" s="7"/>
      <c r="AZ8004" s="7"/>
      <c r="BA8004" s="7"/>
      <c r="BI8004" s="7"/>
    </row>
    <row r="8005" spans="10:61" x14ac:dyDescent="0.2">
      <c r="J8005" s="7"/>
      <c r="K8005" s="7"/>
      <c r="L8005" s="7"/>
      <c r="M8005" s="7"/>
      <c r="N8005" s="7"/>
      <c r="W8005" s="7"/>
      <c r="X8005" s="7"/>
      <c r="Y8005" s="7"/>
      <c r="Z8005" s="7"/>
      <c r="AA8005" s="7"/>
      <c r="AB8005" s="7"/>
      <c r="AC8005" s="7"/>
      <c r="AD8005" s="7"/>
      <c r="AE8005" s="7"/>
      <c r="AF8005" s="7"/>
      <c r="AG8005" s="7"/>
      <c r="AH8005" s="7"/>
      <c r="AI8005" s="7"/>
      <c r="AJ8005" s="7"/>
      <c r="AK8005" s="7"/>
      <c r="AL8005" s="7"/>
      <c r="AR8005" s="7"/>
      <c r="AT8005" s="7"/>
      <c r="AV8005" s="7"/>
      <c r="AW8005" s="7"/>
      <c r="AX8005" s="7"/>
      <c r="AY8005" s="7"/>
      <c r="AZ8005" s="7"/>
      <c r="BA8005" s="7"/>
      <c r="BI8005" s="7"/>
    </row>
    <row r="8006" spans="10:61" x14ac:dyDescent="0.2">
      <c r="J8006" s="7"/>
      <c r="K8006" s="7"/>
      <c r="L8006" s="7"/>
      <c r="M8006" s="7"/>
      <c r="N8006" s="7"/>
      <c r="W8006" s="7"/>
      <c r="X8006" s="7"/>
      <c r="Y8006" s="7"/>
      <c r="Z8006" s="7"/>
      <c r="AA8006" s="7"/>
      <c r="AB8006" s="7"/>
      <c r="AC8006" s="7"/>
      <c r="AD8006" s="7"/>
      <c r="AE8006" s="7"/>
      <c r="AF8006" s="7"/>
      <c r="AG8006" s="7"/>
      <c r="AH8006" s="7"/>
      <c r="AI8006" s="7"/>
      <c r="AJ8006" s="7"/>
      <c r="AK8006" s="7"/>
      <c r="AL8006" s="7"/>
      <c r="AR8006" s="7"/>
      <c r="AT8006" s="7"/>
      <c r="AV8006" s="7"/>
      <c r="AW8006" s="7"/>
      <c r="AX8006" s="7"/>
      <c r="AY8006" s="7"/>
      <c r="AZ8006" s="7"/>
      <c r="BA8006" s="7"/>
      <c r="BI8006" s="7"/>
    </row>
    <row r="8007" spans="10:61" x14ac:dyDescent="0.2">
      <c r="J8007" s="7"/>
      <c r="K8007" s="7"/>
      <c r="L8007" s="7"/>
      <c r="M8007" s="7"/>
      <c r="N8007" s="7"/>
      <c r="W8007" s="7"/>
      <c r="X8007" s="7"/>
      <c r="Y8007" s="7"/>
      <c r="Z8007" s="7"/>
      <c r="AA8007" s="7"/>
      <c r="AB8007" s="7"/>
      <c r="AC8007" s="7"/>
      <c r="AD8007" s="7"/>
      <c r="AE8007" s="7"/>
      <c r="AF8007" s="7"/>
      <c r="AG8007" s="7"/>
      <c r="AH8007" s="7"/>
      <c r="AI8007" s="7"/>
      <c r="AJ8007" s="7"/>
      <c r="AK8007" s="7"/>
      <c r="AL8007" s="7"/>
      <c r="AR8007" s="7"/>
      <c r="AT8007" s="7"/>
      <c r="AV8007" s="7"/>
      <c r="AW8007" s="7"/>
      <c r="AX8007" s="7"/>
      <c r="AY8007" s="7"/>
      <c r="AZ8007" s="7"/>
      <c r="BA8007" s="7"/>
      <c r="BI8007" s="7"/>
    </row>
    <row r="8008" spans="10:61" x14ac:dyDescent="0.2">
      <c r="J8008" s="7"/>
      <c r="K8008" s="7"/>
      <c r="L8008" s="7"/>
      <c r="M8008" s="7"/>
      <c r="N8008" s="7"/>
      <c r="W8008" s="7"/>
      <c r="X8008" s="7"/>
      <c r="Y8008" s="7"/>
      <c r="Z8008" s="7"/>
      <c r="AA8008" s="7"/>
      <c r="AB8008" s="7"/>
      <c r="AC8008" s="7"/>
      <c r="AD8008" s="7"/>
      <c r="AE8008" s="7"/>
      <c r="AF8008" s="7"/>
      <c r="AG8008" s="7"/>
      <c r="AH8008" s="7"/>
      <c r="AI8008" s="7"/>
      <c r="AJ8008" s="7"/>
      <c r="AK8008" s="7"/>
      <c r="AL8008" s="7"/>
      <c r="AR8008" s="7"/>
      <c r="AT8008" s="7"/>
      <c r="AV8008" s="7"/>
      <c r="AW8008" s="7"/>
      <c r="AX8008" s="7"/>
      <c r="AY8008" s="7"/>
      <c r="AZ8008" s="7"/>
      <c r="BA8008" s="7"/>
      <c r="BI8008" s="7"/>
    </row>
    <row r="8009" spans="10:61" x14ac:dyDescent="0.2">
      <c r="J8009" s="7"/>
      <c r="K8009" s="7"/>
      <c r="L8009" s="7"/>
      <c r="M8009" s="7"/>
      <c r="N8009" s="7"/>
      <c r="W8009" s="7"/>
      <c r="X8009" s="7"/>
      <c r="Y8009" s="7"/>
      <c r="Z8009" s="7"/>
      <c r="AA8009" s="7"/>
      <c r="AB8009" s="7"/>
      <c r="AC8009" s="7"/>
      <c r="AD8009" s="7"/>
      <c r="AE8009" s="7"/>
      <c r="AF8009" s="7"/>
      <c r="AG8009" s="7"/>
      <c r="AH8009" s="7"/>
      <c r="AI8009" s="7"/>
      <c r="AJ8009" s="7"/>
      <c r="AK8009" s="7"/>
      <c r="AL8009" s="7"/>
      <c r="AR8009" s="7"/>
      <c r="AT8009" s="7"/>
      <c r="AV8009" s="7"/>
      <c r="AW8009" s="7"/>
      <c r="AX8009" s="7"/>
      <c r="AY8009" s="7"/>
      <c r="AZ8009" s="7"/>
      <c r="BA8009" s="7"/>
      <c r="BI8009" s="7"/>
    </row>
    <row r="8010" spans="10:61" x14ac:dyDescent="0.2">
      <c r="J8010" s="7"/>
      <c r="K8010" s="7"/>
      <c r="L8010" s="7"/>
      <c r="M8010" s="7"/>
      <c r="N8010" s="7"/>
      <c r="W8010" s="7"/>
      <c r="X8010" s="7"/>
      <c r="Y8010" s="7"/>
      <c r="Z8010" s="7"/>
      <c r="AA8010" s="7"/>
      <c r="AB8010" s="7"/>
      <c r="AC8010" s="7"/>
      <c r="AD8010" s="7"/>
      <c r="AE8010" s="7"/>
      <c r="AF8010" s="7"/>
      <c r="AG8010" s="7"/>
      <c r="AH8010" s="7"/>
      <c r="AI8010" s="7"/>
      <c r="AJ8010" s="7"/>
      <c r="AK8010" s="7"/>
      <c r="AL8010" s="7"/>
      <c r="AR8010" s="7"/>
      <c r="AT8010" s="7"/>
      <c r="AV8010" s="7"/>
      <c r="AW8010" s="7"/>
      <c r="AX8010" s="7"/>
      <c r="AY8010" s="7"/>
      <c r="AZ8010" s="7"/>
      <c r="BA8010" s="7"/>
      <c r="BI8010" s="7"/>
    </row>
    <row r="8011" spans="10:61" x14ac:dyDescent="0.2">
      <c r="J8011" s="7"/>
      <c r="K8011" s="7"/>
      <c r="L8011" s="7"/>
      <c r="M8011" s="7"/>
      <c r="N8011" s="7"/>
      <c r="W8011" s="7"/>
      <c r="X8011" s="7"/>
      <c r="Y8011" s="7"/>
      <c r="Z8011" s="7"/>
      <c r="AA8011" s="7"/>
      <c r="AB8011" s="7"/>
      <c r="AC8011" s="7"/>
      <c r="AD8011" s="7"/>
      <c r="AE8011" s="7"/>
      <c r="AF8011" s="7"/>
      <c r="AG8011" s="7"/>
      <c r="AH8011" s="7"/>
      <c r="AI8011" s="7"/>
      <c r="AJ8011" s="7"/>
      <c r="AK8011" s="7"/>
      <c r="AL8011" s="7"/>
      <c r="AR8011" s="7"/>
      <c r="AT8011" s="7"/>
      <c r="AV8011" s="7"/>
      <c r="AW8011" s="7"/>
      <c r="AX8011" s="7"/>
      <c r="AY8011" s="7"/>
      <c r="AZ8011" s="7"/>
      <c r="BA8011" s="7"/>
      <c r="BI8011" s="7"/>
    </row>
    <row r="8012" spans="10:61" x14ac:dyDescent="0.2">
      <c r="J8012" s="7"/>
      <c r="K8012" s="7"/>
      <c r="L8012" s="7"/>
      <c r="M8012" s="7"/>
      <c r="N8012" s="7"/>
      <c r="W8012" s="7"/>
      <c r="X8012" s="7"/>
      <c r="Y8012" s="7"/>
      <c r="Z8012" s="7"/>
      <c r="AA8012" s="7"/>
      <c r="AB8012" s="7"/>
      <c r="AC8012" s="7"/>
      <c r="AD8012" s="7"/>
      <c r="AE8012" s="7"/>
      <c r="AF8012" s="7"/>
      <c r="AG8012" s="7"/>
      <c r="AH8012" s="7"/>
      <c r="AI8012" s="7"/>
      <c r="AJ8012" s="7"/>
      <c r="AK8012" s="7"/>
      <c r="AL8012" s="7"/>
      <c r="AR8012" s="7"/>
      <c r="AT8012" s="7"/>
      <c r="AV8012" s="7"/>
      <c r="AW8012" s="7"/>
      <c r="AX8012" s="7"/>
      <c r="AY8012" s="7"/>
      <c r="AZ8012" s="7"/>
      <c r="BA8012" s="7"/>
      <c r="BI8012" s="7"/>
    </row>
    <row r="8013" spans="10:61" x14ac:dyDescent="0.2">
      <c r="J8013" s="7"/>
      <c r="K8013" s="7"/>
      <c r="L8013" s="7"/>
      <c r="M8013" s="7"/>
      <c r="N8013" s="7"/>
      <c r="W8013" s="7"/>
      <c r="X8013" s="7"/>
      <c r="Y8013" s="7"/>
      <c r="Z8013" s="7"/>
      <c r="AA8013" s="7"/>
      <c r="AB8013" s="7"/>
      <c r="AC8013" s="7"/>
      <c r="AD8013" s="7"/>
      <c r="AE8013" s="7"/>
      <c r="AF8013" s="7"/>
      <c r="AG8013" s="7"/>
      <c r="AH8013" s="7"/>
      <c r="AI8013" s="7"/>
      <c r="AJ8013" s="7"/>
      <c r="AK8013" s="7"/>
      <c r="AL8013" s="7"/>
      <c r="AR8013" s="7"/>
      <c r="AT8013" s="7"/>
      <c r="AV8013" s="7"/>
      <c r="AW8013" s="7"/>
      <c r="AX8013" s="7"/>
      <c r="AY8013" s="7"/>
      <c r="AZ8013" s="7"/>
      <c r="BA8013" s="7"/>
      <c r="BI8013" s="7"/>
    </row>
    <row r="8014" spans="10:61" x14ac:dyDescent="0.2">
      <c r="J8014" s="7"/>
      <c r="K8014" s="7"/>
      <c r="L8014" s="7"/>
      <c r="M8014" s="7"/>
      <c r="N8014" s="7"/>
      <c r="W8014" s="7"/>
      <c r="X8014" s="7"/>
      <c r="Y8014" s="7"/>
      <c r="Z8014" s="7"/>
      <c r="AA8014" s="7"/>
      <c r="AB8014" s="7"/>
      <c r="AC8014" s="7"/>
      <c r="AD8014" s="7"/>
      <c r="AE8014" s="7"/>
      <c r="AF8014" s="7"/>
      <c r="AG8014" s="7"/>
      <c r="AH8014" s="7"/>
      <c r="AI8014" s="7"/>
      <c r="AJ8014" s="7"/>
      <c r="AK8014" s="7"/>
      <c r="AL8014" s="7"/>
      <c r="AR8014" s="7"/>
      <c r="AT8014" s="7"/>
      <c r="AV8014" s="7"/>
      <c r="AW8014" s="7"/>
      <c r="AX8014" s="7"/>
      <c r="AY8014" s="7"/>
      <c r="AZ8014" s="7"/>
      <c r="BA8014" s="7"/>
      <c r="BI8014" s="7"/>
    </row>
    <row r="8015" spans="10:61" x14ac:dyDescent="0.2">
      <c r="J8015" s="7"/>
      <c r="K8015" s="7"/>
      <c r="L8015" s="7"/>
      <c r="M8015" s="7"/>
      <c r="N8015" s="7"/>
      <c r="W8015" s="7"/>
      <c r="X8015" s="7"/>
      <c r="Y8015" s="7"/>
      <c r="Z8015" s="7"/>
      <c r="AA8015" s="7"/>
      <c r="AB8015" s="7"/>
      <c r="AC8015" s="7"/>
      <c r="AD8015" s="7"/>
      <c r="AE8015" s="7"/>
      <c r="AF8015" s="7"/>
      <c r="AG8015" s="7"/>
      <c r="AH8015" s="7"/>
      <c r="AI8015" s="7"/>
      <c r="AJ8015" s="7"/>
      <c r="AK8015" s="7"/>
      <c r="AL8015" s="7"/>
      <c r="AR8015" s="7"/>
      <c r="AT8015" s="7"/>
      <c r="AV8015" s="7"/>
      <c r="AW8015" s="7"/>
      <c r="AX8015" s="7"/>
      <c r="AY8015" s="7"/>
      <c r="AZ8015" s="7"/>
      <c r="BA8015" s="7"/>
      <c r="BI8015" s="7"/>
    </row>
    <row r="8016" spans="10:61" x14ac:dyDescent="0.2">
      <c r="J8016" s="7"/>
      <c r="K8016" s="7"/>
      <c r="L8016" s="7"/>
      <c r="M8016" s="7"/>
      <c r="N8016" s="7"/>
      <c r="W8016" s="7"/>
      <c r="X8016" s="7"/>
      <c r="Y8016" s="7"/>
      <c r="Z8016" s="7"/>
      <c r="AA8016" s="7"/>
      <c r="AB8016" s="7"/>
      <c r="AC8016" s="7"/>
      <c r="AD8016" s="7"/>
      <c r="AE8016" s="7"/>
      <c r="AF8016" s="7"/>
      <c r="AG8016" s="7"/>
      <c r="AH8016" s="7"/>
      <c r="AI8016" s="7"/>
      <c r="AJ8016" s="7"/>
      <c r="AK8016" s="7"/>
      <c r="AL8016" s="7"/>
      <c r="AR8016" s="7"/>
      <c r="AT8016" s="7"/>
      <c r="AV8016" s="7"/>
      <c r="AW8016" s="7"/>
      <c r="AX8016" s="7"/>
      <c r="AY8016" s="7"/>
      <c r="AZ8016" s="7"/>
      <c r="BA8016" s="7"/>
      <c r="BI8016" s="7"/>
    </row>
    <row r="8017" spans="10:61" x14ac:dyDescent="0.2">
      <c r="J8017" s="7"/>
      <c r="K8017" s="7"/>
      <c r="L8017" s="7"/>
      <c r="M8017" s="7"/>
      <c r="N8017" s="7"/>
      <c r="W8017" s="7"/>
      <c r="X8017" s="7"/>
      <c r="Y8017" s="7"/>
      <c r="Z8017" s="7"/>
      <c r="AA8017" s="7"/>
      <c r="AB8017" s="7"/>
      <c r="AC8017" s="7"/>
      <c r="AD8017" s="7"/>
      <c r="AE8017" s="7"/>
      <c r="AF8017" s="7"/>
      <c r="AG8017" s="7"/>
      <c r="AH8017" s="7"/>
      <c r="AI8017" s="7"/>
      <c r="AJ8017" s="7"/>
      <c r="AK8017" s="7"/>
      <c r="AL8017" s="7"/>
      <c r="AR8017" s="7"/>
      <c r="AT8017" s="7"/>
      <c r="AV8017" s="7"/>
      <c r="AW8017" s="7"/>
      <c r="AX8017" s="7"/>
      <c r="AY8017" s="7"/>
      <c r="AZ8017" s="7"/>
      <c r="BA8017" s="7"/>
      <c r="BI8017" s="7"/>
    </row>
    <row r="8018" spans="10:61" x14ac:dyDescent="0.2">
      <c r="J8018" s="7"/>
      <c r="K8018" s="7"/>
      <c r="L8018" s="7"/>
      <c r="M8018" s="7"/>
      <c r="N8018" s="7"/>
      <c r="W8018" s="7"/>
      <c r="X8018" s="7"/>
      <c r="Y8018" s="7"/>
      <c r="Z8018" s="7"/>
      <c r="AA8018" s="7"/>
      <c r="AB8018" s="7"/>
      <c r="AC8018" s="7"/>
      <c r="AD8018" s="7"/>
      <c r="AE8018" s="7"/>
      <c r="AF8018" s="7"/>
      <c r="AG8018" s="7"/>
      <c r="AH8018" s="7"/>
      <c r="AI8018" s="7"/>
      <c r="AJ8018" s="7"/>
      <c r="AK8018" s="7"/>
      <c r="AL8018" s="7"/>
      <c r="AR8018" s="7"/>
      <c r="AT8018" s="7"/>
      <c r="AV8018" s="7"/>
      <c r="AW8018" s="7"/>
      <c r="AX8018" s="7"/>
      <c r="AY8018" s="7"/>
      <c r="AZ8018" s="7"/>
      <c r="BA8018" s="7"/>
      <c r="BI8018" s="7"/>
    </row>
    <row r="8019" spans="10:61" x14ac:dyDescent="0.2">
      <c r="J8019" s="7"/>
      <c r="K8019" s="7"/>
      <c r="L8019" s="7"/>
      <c r="M8019" s="7"/>
      <c r="N8019" s="7"/>
      <c r="W8019" s="7"/>
      <c r="X8019" s="7"/>
      <c r="Y8019" s="7"/>
      <c r="Z8019" s="7"/>
      <c r="AA8019" s="7"/>
      <c r="AB8019" s="7"/>
      <c r="AC8019" s="7"/>
      <c r="AD8019" s="7"/>
      <c r="AE8019" s="7"/>
      <c r="AF8019" s="7"/>
      <c r="AG8019" s="7"/>
      <c r="AH8019" s="7"/>
      <c r="AI8019" s="7"/>
      <c r="AJ8019" s="7"/>
      <c r="AK8019" s="7"/>
      <c r="AL8019" s="7"/>
      <c r="AR8019" s="7"/>
      <c r="AT8019" s="7"/>
      <c r="AV8019" s="7"/>
      <c r="AW8019" s="7"/>
      <c r="AX8019" s="7"/>
      <c r="AY8019" s="7"/>
      <c r="AZ8019" s="7"/>
      <c r="BA8019" s="7"/>
      <c r="BI8019" s="7"/>
    </row>
    <row r="8020" spans="10:61" x14ac:dyDescent="0.2">
      <c r="J8020" s="7"/>
      <c r="K8020" s="7"/>
      <c r="L8020" s="7"/>
      <c r="M8020" s="7"/>
      <c r="N8020" s="7"/>
      <c r="W8020" s="7"/>
      <c r="X8020" s="7"/>
      <c r="Y8020" s="7"/>
      <c r="Z8020" s="7"/>
      <c r="AA8020" s="7"/>
      <c r="AB8020" s="7"/>
      <c r="AC8020" s="7"/>
      <c r="AD8020" s="7"/>
      <c r="AE8020" s="7"/>
      <c r="AF8020" s="7"/>
      <c r="AG8020" s="7"/>
      <c r="AH8020" s="7"/>
      <c r="AI8020" s="7"/>
      <c r="AJ8020" s="7"/>
      <c r="AK8020" s="7"/>
      <c r="AL8020" s="7"/>
      <c r="AR8020" s="7"/>
      <c r="AT8020" s="7"/>
      <c r="AV8020" s="7"/>
      <c r="AW8020" s="7"/>
      <c r="AX8020" s="7"/>
      <c r="AY8020" s="7"/>
      <c r="AZ8020" s="7"/>
      <c r="BA8020" s="7"/>
      <c r="BI8020" s="7"/>
    </row>
    <row r="8021" spans="10:61" x14ac:dyDescent="0.2">
      <c r="J8021" s="7"/>
      <c r="K8021" s="7"/>
      <c r="L8021" s="7"/>
      <c r="M8021" s="7"/>
      <c r="N8021" s="7"/>
      <c r="W8021" s="7"/>
      <c r="X8021" s="7"/>
      <c r="Y8021" s="7"/>
      <c r="Z8021" s="7"/>
      <c r="AA8021" s="7"/>
      <c r="AB8021" s="7"/>
      <c r="AC8021" s="7"/>
      <c r="AD8021" s="7"/>
      <c r="AE8021" s="7"/>
      <c r="AF8021" s="7"/>
      <c r="AG8021" s="7"/>
      <c r="AH8021" s="7"/>
      <c r="AI8021" s="7"/>
      <c r="AJ8021" s="7"/>
      <c r="AK8021" s="7"/>
      <c r="AL8021" s="7"/>
      <c r="AR8021" s="7"/>
      <c r="AT8021" s="7"/>
      <c r="AV8021" s="7"/>
      <c r="AW8021" s="7"/>
      <c r="AX8021" s="7"/>
      <c r="AY8021" s="7"/>
      <c r="AZ8021" s="7"/>
      <c r="BA8021" s="7"/>
      <c r="BI8021" s="7"/>
    </row>
    <row r="8022" spans="10:61" x14ac:dyDescent="0.2">
      <c r="J8022" s="7"/>
      <c r="K8022" s="7"/>
      <c r="L8022" s="7"/>
      <c r="M8022" s="7"/>
      <c r="N8022" s="7"/>
      <c r="W8022" s="7"/>
      <c r="X8022" s="7"/>
      <c r="Y8022" s="7"/>
      <c r="Z8022" s="7"/>
      <c r="AA8022" s="7"/>
      <c r="AB8022" s="7"/>
      <c r="AC8022" s="7"/>
      <c r="AD8022" s="7"/>
      <c r="AE8022" s="7"/>
      <c r="AF8022" s="7"/>
      <c r="AG8022" s="7"/>
      <c r="AH8022" s="7"/>
      <c r="AI8022" s="7"/>
      <c r="AJ8022" s="7"/>
      <c r="AK8022" s="7"/>
      <c r="AL8022" s="7"/>
      <c r="AR8022" s="7"/>
      <c r="AT8022" s="7"/>
      <c r="AV8022" s="7"/>
      <c r="AW8022" s="7"/>
      <c r="AX8022" s="7"/>
      <c r="AY8022" s="7"/>
      <c r="AZ8022" s="7"/>
      <c r="BA8022" s="7"/>
      <c r="BI8022" s="7"/>
    </row>
    <row r="8023" spans="10:61" x14ac:dyDescent="0.2">
      <c r="J8023" s="7"/>
      <c r="K8023" s="7"/>
      <c r="L8023" s="7"/>
      <c r="M8023" s="7"/>
      <c r="N8023" s="7"/>
      <c r="W8023" s="7"/>
      <c r="X8023" s="7"/>
      <c r="Y8023" s="7"/>
      <c r="Z8023" s="7"/>
      <c r="AA8023" s="7"/>
      <c r="AB8023" s="7"/>
      <c r="AC8023" s="7"/>
      <c r="AD8023" s="7"/>
      <c r="AE8023" s="7"/>
      <c r="AF8023" s="7"/>
      <c r="AG8023" s="7"/>
      <c r="AH8023" s="7"/>
      <c r="AI8023" s="7"/>
      <c r="AJ8023" s="7"/>
      <c r="AK8023" s="7"/>
      <c r="AL8023" s="7"/>
      <c r="AR8023" s="7"/>
      <c r="AT8023" s="7"/>
      <c r="AV8023" s="7"/>
      <c r="AW8023" s="7"/>
      <c r="AX8023" s="7"/>
      <c r="AY8023" s="7"/>
      <c r="AZ8023" s="7"/>
      <c r="BA8023" s="7"/>
      <c r="BI8023" s="7"/>
    </row>
    <row r="8024" spans="10:61" x14ac:dyDescent="0.2">
      <c r="J8024" s="7"/>
      <c r="K8024" s="7"/>
      <c r="L8024" s="7"/>
      <c r="M8024" s="7"/>
      <c r="N8024" s="7"/>
      <c r="W8024" s="7"/>
      <c r="X8024" s="7"/>
      <c r="Y8024" s="7"/>
      <c r="Z8024" s="7"/>
      <c r="AA8024" s="7"/>
      <c r="AB8024" s="7"/>
      <c r="AC8024" s="7"/>
      <c r="AD8024" s="7"/>
      <c r="AE8024" s="7"/>
      <c r="AF8024" s="7"/>
      <c r="AG8024" s="7"/>
      <c r="AH8024" s="7"/>
      <c r="AI8024" s="7"/>
      <c r="AJ8024" s="7"/>
      <c r="AK8024" s="7"/>
      <c r="AL8024" s="7"/>
      <c r="AR8024" s="7"/>
      <c r="AT8024" s="7"/>
      <c r="AV8024" s="7"/>
      <c r="AW8024" s="7"/>
      <c r="AX8024" s="7"/>
      <c r="AY8024" s="7"/>
      <c r="AZ8024" s="7"/>
      <c r="BA8024" s="7"/>
      <c r="BI8024" s="7"/>
    </row>
    <row r="8025" spans="10:61" x14ac:dyDescent="0.2">
      <c r="J8025" s="7"/>
      <c r="K8025" s="7"/>
      <c r="L8025" s="7"/>
      <c r="M8025" s="7"/>
      <c r="N8025" s="7"/>
      <c r="W8025" s="7"/>
      <c r="X8025" s="7"/>
      <c r="Y8025" s="7"/>
      <c r="Z8025" s="7"/>
      <c r="AA8025" s="7"/>
      <c r="AB8025" s="7"/>
      <c r="AC8025" s="7"/>
      <c r="AD8025" s="7"/>
      <c r="AE8025" s="7"/>
      <c r="AF8025" s="7"/>
      <c r="AG8025" s="7"/>
      <c r="AH8025" s="7"/>
      <c r="AI8025" s="7"/>
      <c r="AJ8025" s="7"/>
      <c r="AK8025" s="7"/>
      <c r="AL8025" s="7"/>
      <c r="AR8025" s="7"/>
      <c r="AT8025" s="7"/>
      <c r="AV8025" s="7"/>
      <c r="AW8025" s="7"/>
      <c r="AX8025" s="7"/>
      <c r="AY8025" s="7"/>
      <c r="AZ8025" s="7"/>
      <c r="BA8025" s="7"/>
      <c r="BI8025" s="7"/>
    </row>
    <row r="8026" spans="10:61" x14ac:dyDescent="0.2">
      <c r="J8026" s="7"/>
      <c r="K8026" s="7"/>
      <c r="L8026" s="7"/>
      <c r="M8026" s="7"/>
      <c r="N8026" s="7"/>
      <c r="W8026" s="7"/>
      <c r="X8026" s="7"/>
      <c r="Y8026" s="7"/>
      <c r="Z8026" s="7"/>
      <c r="AA8026" s="7"/>
      <c r="AB8026" s="7"/>
      <c r="AC8026" s="7"/>
      <c r="AD8026" s="7"/>
      <c r="AE8026" s="7"/>
      <c r="AF8026" s="7"/>
      <c r="AG8026" s="7"/>
      <c r="AH8026" s="7"/>
      <c r="AI8026" s="7"/>
      <c r="AJ8026" s="7"/>
      <c r="AK8026" s="7"/>
      <c r="AL8026" s="7"/>
      <c r="AR8026" s="7"/>
      <c r="AT8026" s="7"/>
      <c r="AV8026" s="7"/>
      <c r="AW8026" s="7"/>
      <c r="AX8026" s="7"/>
      <c r="AY8026" s="7"/>
      <c r="AZ8026" s="7"/>
      <c r="BA8026" s="7"/>
      <c r="BI8026" s="7"/>
    </row>
    <row r="8027" spans="10:61" x14ac:dyDescent="0.2">
      <c r="J8027" s="7"/>
      <c r="K8027" s="7"/>
      <c r="L8027" s="7"/>
      <c r="M8027" s="7"/>
      <c r="N8027" s="7"/>
      <c r="W8027" s="7"/>
      <c r="X8027" s="7"/>
      <c r="Y8027" s="7"/>
      <c r="Z8027" s="7"/>
      <c r="AA8027" s="7"/>
      <c r="AB8027" s="7"/>
      <c r="AC8027" s="7"/>
      <c r="AD8027" s="7"/>
      <c r="AE8027" s="7"/>
      <c r="AF8027" s="7"/>
      <c r="AG8027" s="7"/>
      <c r="AH8027" s="7"/>
      <c r="AI8027" s="7"/>
      <c r="AJ8027" s="7"/>
      <c r="AK8027" s="7"/>
      <c r="AL8027" s="7"/>
      <c r="AR8027" s="7"/>
      <c r="AT8027" s="7"/>
      <c r="AV8027" s="7"/>
      <c r="AW8027" s="7"/>
      <c r="AX8027" s="7"/>
      <c r="AY8027" s="7"/>
      <c r="AZ8027" s="7"/>
      <c r="BA8027" s="7"/>
      <c r="BI8027" s="7"/>
    </row>
    <row r="8028" spans="10:61" x14ac:dyDescent="0.2">
      <c r="J8028" s="7"/>
      <c r="K8028" s="7"/>
      <c r="L8028" s="7"/>
      <c r="M8028" s="7"/>
      <c r="N8028" s="7"/>
      <c r="W8028" s="7"/>
      <c r="X8028" s="7"/>
      <c r="Y8028" s="7"/>
      <c r="Z8028" s="7"/>
      <c r="AA8028" s="7"/>
      <c r="AB8028" s="7"/>
      <c r="AC8028" s="7"/>
      <c r="AD8028" s="7"/>
      <c r="AE8028" s="7"/>
      <c r="AF8028" s="7"/>
      <c r="AG8028" s="7"/>
      <c r="AH8028" s="7"/>
      <c r="AI8028" s="7"/>
      <c r="AJ8028" s="7"/>
      <c r="AK8028" s="7"/>
      <c r="AL8028" s="7"/>
      <c r="AR8028" s="7"/>
      <c r="AT8028" s="7"/>
      <c r="AV8028" s="7"/>
      <c r="AW8028" s="7"/>
      <c r="AX8028" s="7"/>
      <c r="AY8028" s="7"/>
      <c r="AZ8028" s="7"/>
      <c r="BA8028" s="7"/>
      <c r="BI8028" s="7"/>
    </row>
    <row r="8029" spans="10:61" x14ac:dyDescent="0.2">
      <c r="J8029" s="7"/>
      <c r="K8029" s="7"/>
      <c r="L8029" s="7"/>
      <c r="M8029" s="7"/>
      <c r="N8029" s="7"/>
      <c r="W8029" s="7"/>
      <c r="X8029" s="7"/>
      <c r="Y8029" s="7"/>
      <c r="Z8029" s="7"/>
      <c r="AA8029" s="7"/>
      <c r="AB8029" s="7"/>
      <c r="AC8029" s="7"/>
      <c r="AD8029" s="7"/>
      <c r="AE8029" s="7"/>
      <c r="AF8029" s="7"/>
      <c r="AG8029" s="7"/>
      <c r="AH8029" s="7"/>
      <c r="AI8029" s="7"/>
      <c r="AJ8029" s="7"/>
      <c r="AK8029" s="7"/>
      <c r="AL8029" s="7"/>
      <c r="AR8029" s="7"/>
      <c r="AT8029" s="7"/>
      <c r="AV8029" s="7"/>
      <c r="AW8029" s="7"/>
      <c r="AX8029" s="7"/>
      <c r="AY8029" s="7"/>
      <c r="AZ8029" s="7"/>
      <c r="BA8029" s="7"/>
      <c r="BI8029" s="7"/>
    </row>
    <row r="8030" spans="10:61" x14ac:dyDescent="0.2">
      <c r="J8030" s="7"/>
      <c r="K8030" s="7"/>
      <c r="L8030" s="7"/>
      <c r="M8030" s="7"/>
      <c r="N8030" s="7"/>
      <c r="W8030" s="7"/>
      <c r="X8030" s="7"/>
      <c r="Y8030" s="7"/>
      <c r="Z8030" s="7"/>
      <c r="AA8030" s="7"/>
      <c r="AB8030" s="7"/>
      <c r="AC8030" s="7"/>
      <c r="AD8030" s="7"/>
      <c r="AE8030" s="7"/>
      <c r="AF8030" s="7"/>
      <c r="AG8030" s="7"/>
      <c r="AH8030" s="7"/>
      <c r="AI8030" s="7"/>
      <c r="AJ8030" s="7"/>
      <c r="AK8030" s="7"/>
      <c r="AL8030" s="7"/>
      <c r="AR8030" s="7"/>
      <c r="AT8030" s="7"/>
      <c r="AV8030" s="7"/>
      <c r="AW8030" s="7"/>
      <c r="AX8030" s="7"/>
      <c r="AY8030" s="7"/>
      <c r="AZ8030" s="7"/>
      <c r="BA8030" s="7"/>
      <c r="BI8030" s="7"/>
    </row>
    <row r="8031" spans="10:61" x14ac:dyDescent="0.2">
      <c r="J8031" s="7"/>
      <c r="K8031" s="7"/>
      <c r="L8031" s="7"/>
      <c r="M8031" s="7"/>
      <c r="N8031" s="7"/>
      <c r="W8031" s="7"/>
      <c r="X8031" s="7"/>
      <c r="Y8031" s="7"/>
      <c r="Z8031" s="7"/>
      <c r="AA8031" s="7"/>
      <c r="AB8031" s="7"/>
      <c r="AC8031" s="7"/>
      <c r="AD8031" s="7"/>
      <c r="AE8031" s="7"/>
      <c r="AF8031" s="7"/>
      <c r="AG8031" s="7"/>
      <c r="AH8031" s="7"/>
      <c r="AI8031" s="7"/>
      <c r="AJ8031" s="7"/>
      <c r="AK8031" s="7"/>
      <c r="AL8031" s="7"/>
      <c r="AR8031" s="7"/>
      <c r="AT8031" s="7"/>
      <c r="AV8031" s="7"/>
      <c r="AW8031" s="7"/>
      <c r="AX8031" s="7"/>
      <c r="AY8031" s="7"/>
      <c r="AZ8031" s="7"/>
      <c r="BA8031" s="7"/>
      <c r="BI8031" s="7"/>
    </row>
    <row r="8032" spans="10:61" x14ac:dyDescent="0.2">
      <c r="J8032" s="7"/>
      <c r="K8032" s="7"/>
      <c r="L8032" s="7"/>
      <c r="M8032" s="7"/>
      <c r="N8032" s="7"/>
      <c r="W8032" s="7"/>
      <c r="X8032" s="7"/>
      <c r="Y8032" s="7"/>
      <c r="Z8032" s="7"/>
      <c r="AA8032" s="7"/>
      <c r="AB8032" s="7"/>
      <c r="AC8032" s="7"/>
      <c r="AD8032" s="7"/>
      <c r="AE8032" s="7"/>
      <c r="AF8032" s="7"/>
      <c r="AG8032" s="7"/>
      <c r="AH8032" s="7"/>
      <c r="AI8032" s="7"/>
      <c r="AJ8032" s="7"/>
      <c r="AK8032" s="7"/>
      <c r="AL8032" s="7"/>
      <c r="AR8032" s="7"/>
      <c r="AT8032" s="7"/>
      <c r="AV8032" s="7"/>
      <c r="AW8032" s="7"/>
      <c r="AX8032" s="7"/>
      <c r="AY8032" s="7"/>
      <c r="AZ8032" s="7"/>
      <c r="BA8032" s="7"/>
      <c r="BI8032" s="7"/>
    </row>
    <row r="8033" spans="10:61" x14ac:dyDescent="0.2">
      <c r="J8033" s="7"/>
      <c r="K8033" s="7"/>
      <c r="L8033" s="7"/>
      <c r="M8033" s="7"/>
      <c r="N8033" s="7"/>
      <c r="W8033" s="7"/>
      <c r="X8033" s="7"/>
      <c r="Y8033" s="7"/>
      <c r="Z8033" s="7"/>
      <c r="AA8033" s="7"/>
      <c r="AB8033" s="7"/>
      <c r="AC8033" s="7"/>
      <c r="AD8033" s="7"/>
      <c r="AE8033" s="7"/>
      <c r="AF8033" s="7"/>
      <c r="AG8033" s="7"/>
      <c r="AH8033" s="7"/>
      <c r="AI8033" s="7"/>
      <c r="AJ8033" s="7"/>
      <c r="AK8033" s="7"/>
      <c r="AL8033" s="7"/>
      <c r="AR8033" s="7"/>
      <c r="AT8033" s="7"/>
      <c r="AV8033" s="7"/>
      <c r="AW8033" s="7"/>
      <c r="AX8033" s="7"/>
      <c r="AY8033" s="7"/>
      <c r="AZ8033" s="7"/>
      <c r="BA8033" s="7"/>
      <c r="BI8033" s="7"/>
    </row>
    <row r="8034" spans="10:61" x14ac:dyDescent="0.2">
      <c r="J8034" s="7"/>
      <c r="K8034" s="7"/>
      <c r="L8034" s="7"/>
      <c r="M8034" s="7"/>
      <c r="N8034" s="7"/>
      <c r="W8034" s="7"/>
      <c r="X8034" s="7"/>
      <c r="Y8034" s="7"/>
      <c r="Z8034" s="7"/>
      <c r="AA8034" s="7"/>
      <c r="AB8034" s="7"/>
      <c r="AC8034" s="7"/>
      <c r="AD8034" s="7"/>
      <c r="AE8034" s="7"/>
      <c r="AF8034" s="7"/>
      <c r="AG8034" s="7"/>
      <c r="AH8034" s="7"/>
      <c r="AI8034" s="7"/>
      <c r="AJ8034" s="7"/>
      <c r="AK8034" s="7"/>
      <c r="AL8034" s="7"/>
      <c r="AR8034" s="7"/>
      <c r="AT8034" s="7"/>
      <c r="AV8034" s="7"/>
      <c r="AW8034" s="7"/>
      <c r="AX8034" s="7"/>
      <c r="AY8034" s="7"/>
      <c r="AZ8034" s="7"/>
      <c r="BA8034" s="7"/>
      <c r="BI8034" s="7"/>
    </row>
    <row r="8035" spans="10:61" x14ac:dyDescent="0.2">
      <c r="J8035" s="7"/>
      <c r="K8035" s="7"/>
      <c r="L8035" s="7"/>
      <c r="M8035" s="7"/>
      <c r="N8035" s="7"/>
      <c r="W8035" s="7"/>
      <c r="X8035" s="7"/>
      <c r="Y8035" s="7"/>
      <c r="Z8035" s="7"/>
      <c r="AA8035" s="7"/>
      <c r="AB8035" s="7"/>
      <c r="AC8035" s="7"/>
      <c r="AD8035" s="7"/>
      <c r="AE8035" s="7"/>
      <c r="AF8035" s="7"/>
      <c r="AG8035" s="7"/>
      <c r="AH8035" s="7"/>
      <c r="AI8035" s="7"/>
      <c r="AJ8035" s="7"/>
      <c r="AK8035" s="7"/>
      <c r="AL8035" s="7"/>
      <c r="AR8035" s="7"/>
      <c r="AT8035" s="7"/>
      <c r="AV8035" s="7"/>
      <c r="AW8035" s="7"/>
      <c r="AX8035" s="7"/>
      <c r="AY8035" s="7"/>
      <c r="AZ8035" s="7"/>
      <c r="BA8035" s="7"/>
      <c r="BI8035" s="7"/>
    </row>
    <row r="8036" spans="10:61" x14ac:dyDescent="0.2">
      <c r="J8036" s="7"/>
      <c r="K8036" s="7"/>
      <c r="L8036" s="7"/>
      <c r="M8036" s="7"/>
      <c r="N8036" s="7"/>
      <c r="W8036" s="7"/>
      <c r="X8036" s="7"/>
      <c r="Y8036" s="7"/>
      <c r="Z8036" s="7"/>
      <c r="AA8036" s="7"/>
      <c r="AB8036" s="7"/>
      <c r="AC8036" s="7"/>
      <c r="AD8036" s="7"/>
      <c r="AE8036" s="7"/>
      <c r="AF8036" s="7"/>
      <c r="AG8036" s="7"/>
      <c r="AH8036" s="7"/>
      <c r="AI8036" s="7"/>
      <c r="AJ8036" s="7"/>
      <c r="AK8036" s="7"/>
      <c r="AL8036" s="7"/>
      <c r="AR8036" s="7"/>
      <c r="AT8036" s="7"/>
      <c r="AV8036" s="7"/>
      <c r="AW8036" s="7"/>
      <c r="AX8036" s="7"/>
      <c r="AY8036" s="7"/>
      <c r="AZ8036" s="7"/>
      <c r="BA8036" s="7"/>
      <c r="BI8036" s="7"/>
    </row>
    <row r="8037" spans="10:61" x14ac:dyDescent="0.2">
      <c r="J8037" s="7"/>
      <c r="K8037" s="7"/>
      <c r="L8037" s="7"/>
      <c r="M8037" s="7"/>
      <c r="N8037" s="7"/>
      <c r="W8037" s="7"/>
      <c r="X8037" s="7"/>
      <c r="Y8037" s="7"/>
      <c r="Z8037" s="7"/>
      <c r="AA8037" s="7"/>
      <c r="AB8037" s="7"/>
      <c r="AC8037" s="7"/>
      <c r="AD8037" s="7"/>
      <c r="AE8037" s="7"/>
      <c r="AF8037" s="7"/>
      <c r="AG8037" s="7"/>
      <c r="AH8037" s="7"/>
      <c r="AI8037" s="7"/>
      <c r="AJ8037" s="7"/>
      <c r="AK8037" s="7"/>
      <c r="AL8037" s="7"/>
      <c r="AR8037" s="7"/>
      <c r="AT8037" s="7"/>
      <c r="AV8037" s="7"/>
      <c r="AW8037" s="7"/>
      <c r="AX8037" s="7"/>
      <c r="AY8037" s="7"/>
      <c r="AZ8037" s="7"/>
      <c r="BA8037" s="7"/>
      <c r="BI8037" s="7"/>
    </row>
    <row r="8038" spans="10:61" x14ac:dyDescent="0.2">
      <c r="J8038" s="7"/>
      <c r="K8038" s="7"/>
      <c r="L8038" s="7"/>
      <c r="M8038" s="7"/>
      <c r="N8038" s="7"/>
      <c r="W8038" s="7"/>
      <c r="X8038" s="7"/>
      <c r="Y8038" s="7"/>
      <c r="Z8038" s="7"/>
      <c r="AA8038" s="7"/>
      <c r="AB8038" s="7"/>
      <c r="AC8038" s="7"/>
      <c r="AD8038" s="7"/>
      <c r="AE8038" s="7"/>
      <c r="AF8038" s="7"/>
      <c r="AG8038" s="7"/>
      <c r="AH8038" s="7"/>
      <c r="AI8038" s="7"/>
      <c r="AJ8038" s="7"/>
      <c r="AK8038" s="7"/>
      <c r="AL8038" s="7"/>
      <c r="AR8038" s="7"/>
      <c r="AT8038" s="7"/>
      <c r="AV8038" s="7"/>
      <c r="AW8038" s="7"/>
      <c r="AX8038" s="7"/>
      <c r="AY8038" s="7"/>
      <c r="AZ8038" s="7"/>
      <c r="BA8038" s="7"/>
      <c r="BI8038" s="7"/>
    </row>
    <row r="8039" spans="10:61" x14ac:dyDescent="0.2">
      <c r="J8039" s="7"/>
      <c r="K8039" s="7"/>
      <c r="L8039" s="7"/>
      <c r="M8039" s="7"/>
      <c r="N8039" s="7"/>
      <c r="W8039" s="7"/>
      <c r="X8039" s="7"/>
      <c r="Y8039" s="7"/>
      <c r="Z8039" s="7"/>
      <c r="AA8039" s="7"/>
      <c r="AB8039" s="7"/>
      <c r="AC8039" s="7"/>
      <c r="AD8039" s="7"/>
      <c r="AE8039" s="7"/>
      <c r="AF8039" s="7"/>
      <c r="AG8039" s="7"/>
      <c r="AH8039" s="7"/>
      <c r="AI8039" s="7"/>
      <c r="AJ8039" s="7"/>
      <c r="AK8039" s="7"/>
      <c r="AL8039" s="7"/>
      <c r="AR8039" s="7"/>
      <c r="AT8039" s="7"/>
      <c r="AV8039" s="7"/>
      <c r="AW8039" s="7"/>
      <c r="AX8039" s="7"/>
      <c r="AY8039" s="7"/>
      <c r="AZ8039" s="7"/>
      <c r="BA8039" s="7"/>
      <c r="BI8039" s="7"/>
    </row>
    <row r="8040" spans="10:61" x14ac:dyDescent="0.2">
      <c r="J8040" s="7"/>
      <c r="K8040" s="7"/>
      <c r="L8040" s="7"/>
      <c r="M8040" s="7"/>
      <c r="N8040" s="7"/>
      <c r="W8040" s="7"/>
      <c r="X8040" s="7"/>
      <c r="Y8040" s="7"/>
      <c r="Z8040" s="7"/>
      <c r="AA8040" s="7"/>
      <c r="AB8040" s="7"/>
      <c r="AC8040" s="7"/>
      <c r="AD8040" s="7"/>
      <c r="AE8040" s="7"/>
      <c r="AF8040" s="7"/>
      <c r="AG8040" s="7"/>
      <c r="AH8040" s="7"/>
      <c r="AI8040" s="7"/>
      <c r="AJ8040" s="7"/>
      <c r="AK8040" s="7"/>
      <c r="AL8040" s="7"/>
      <c r="AR8040" s="7"/>
      <c r="AT8040" s="7"/>
      <c r="AV8040" s="7"/>
      <c r="AW8040" s="7"/>
      <c r="AX8040" s="7"/>
      <c r="AY8040" s="7"/>
      <c r="AZ8040" s="7"/>
      <c r="BA8040" s="7"/>
      <c r="BI8040" s="7"/>
    </row>
    <row r="8041" spans="10:61" x14ac:dyDescent="0.2">
      <c r="J8041" s="7"/>
      <c r="K8041" s="7"/>
      <c r="L8041" s="7"/>
      <c r="M8041" s="7"/>
      <c r="N8041" s="7"/>
      <c r="W8041" s="7"/>
      <c r="X8041" s="7"/>
      <c r="Y8041" s="7"/>
      <c r="Z8041" s="7"/>
      <c r="AA8041" s="7"/>
      <c r="AB8041" s="7"/>
      <c r="AC8041" s="7"/>
      <c r="AD8041" s="7"/>
      <c r="AE8041" s="7"/>
      <c r="AF8041" s="7"/>
      <c r="AG8041" s="7"/>
      <c r="AH8041" s="7"/>
      <c r="AI8041" s="7"/>
      <c r="AJ8041" s="7"/>
      <c r="AK8041" s="7"/>
      <c r="AL8041" s="7"/>
      <c r="AR8041" s="7"/>
      <c r="AT8041" s="7"/>
      <c r="AV8041" s="7"/>
      <c r="AW8041" s="7"/>
      <c r="AX8041" s="7"/>
      <c r="AY8041" s="7"/>
      <c r="AZ8041" s="7"/>
      <c r="BA8041" s="7"/>
      <c r="BI8041" s="7"/>
    </row>
    <row r="8042" spans="10:61" x14ac:dyDescent="0.2">
      <c r="J8042" s="7"/>
      <c r="K8042" s="7"/>
      <c r="L8042" s="7"/>
      <c r="M8042" s="7"/>
      <c r="N8042" s="7"/>
      <c r="W8042" s="7"/>
      <c r="X8042" s="7"/>
      <c r="Y8042" s="7"/>
      <c r="Z8042" s="7"/>
      <c r="AA8042" s="7"/>
      <c r="AB8042" s="7"/>
      <c r="AC8042" s="7"/>
      <c r="AD8042" s="7"/>
      <c r="AE8042" s="7"/>
      <c r="AF8042" s="7"/>
      <c r="AG8042" s="7"/>
      <c r="AH8042" s="7"/>
      <c r="AI8042" s="7"/>
      <c r="AJ8042" s="7"/>
      <c r="AK8042" s="7"/>
      <c r="AL8042" s="7"/>
      <c r="AR8042" s="7"/>
      <c r="AT8042" s="7"/>
      <c r="AV8042" s="7"/>
      <c r="AW8042" s="7"/>
      <c r="AX8042" s="7"/>
      <c r="AY8042" s="7"/>
      <c r="AZ8042" s="7"/>
      <c r="BA8042" s="7"/>
      <c r="BI8042" s="7"/>
    </row>
    <row r="8043" spans="10:61" x14ac:dyDescent="0.2">
      <c r="J8043" s="7"/>
      <c r="K8043" s="7"/>
      <c r="L8043" s="7"/>
      <c r="M8043" s="7"/>
      <c r="N8043" s="7"/>
      <c r="W8043" s="7"/>
      <c r="X8043" s="7"/>
      <c r="Y8043" s="7"/>
      <c r="Z8043" s="7"/>
      <c r="AA8043" s="7"/>
      <c r="AB8043" s="7"/>
      <c r="AC8043" s="7"/>
      <c r="AD8043" s="7"/>
      <c r="AE8043" s="7"/>
      <c r="AF8043" s="7"/>
      <c r="AG8043" s="7"/>
      <c r="AH8043" s="7"/>
      <c r="AI8043" s="7"/>
      <c r="AJ8043" s="7"/>
      <c r="AK8043" s="7"/>
      <c r="AL8043" s="7"/>
      <c r="AR8043" s="7"/>
      <c r="AT8043" s="7"/>
      <c r="AV8043" s="7"/>
      <c r="AW8043" s="7"/>
      <c r="AX8043" s="7"/>
      <c r="AY8043" s="7"/>
      <c r="AZ8043" s="7"/>
      <c r="BA8043" s="7"/>
      <c r="BI8043" s="7"/>
    </row>
    <row r="8044" spans="10:61" x14ac:dyDescent="0.2">
      <c r="J8044" s="7"/>
      <c r="K8044" s="7"/>
      <c r="L8044" s="7"/>
      <c r="M8044" s="7"/>
      <c r="N8044" s="7"/>
      <c r="W8044" s="7"/>
      <c r="X8044" s="7"/>
      <c r="Y8044" s="7"/>
      <c r="Z8044" s="7"/>
      <c r="AA8044" s="7"/>
      <c r="AB8044" s="7"/>
      <c r="AC8044" s="7"/>
      <c r="AD8044" s="7"/>
      <c r="AE8044" s="7"/>
      <c r="AF8044" s="7"/>
      <c r="AG8044" s="7"/>
      <c r="AH8044" s="7"/>
      <c r="AI8044" s="7"/>
      <c r="AJ8044" s="7"/>
      <c r="AK8044" s="7"/>
      <c r="AL8044" s="7"/>
      <c r="AR8044" s="7"/>
      <c r="AT8044" s="7"/>
      <c r="AV8044" s="7"/>
      <c r="AW8044" s="7"/>
      <c r="AX8044" s="7"/>
      <c r="AY8044" s="7"/>
      <c r="AZ8044" s="7"/>
      <c r="BA8044" s="7"/>
      <c r="BI8044" s="7"/>
    </row>
    <row r="8045" spans="10:61" x14ac:dyDescent="0.2">
      <c r="J8045" s="7"/>
      <c r="K8045" s="7"/>
      <c r="L8045" s="7"/>
      <c r="M8045" s="7"/>
      <c r="N8045" s="7"/>
      <c r="W8045" s="7"/>
      <c r="X8045" s="7"/>
      <c r="Y8045" s="7"/>
      <c r="Z8045" s="7"/>
      <c r="AA8045" s="7"/>
      <c r="AB8045" s="7"/>
      <c r="AC8045" s="7"/>
      <c r="AD8045" s="7"/>
      <c r="AE8045" s="7"/>
      <c r="AF8045" s="7"/>
      <c r="AG8045" s="7"/>
      <c r="AH8045" s="7"/>
      <c r="AI8045" s="7"/>
      <c r="AJ8045" s="7"/>
      <c r="AK8045" s="7"/>
      <c r="AL8045" s="7"/>
      <c r="AR8045" s="7"/>
      <c r="AT8045" s="7"/>
      <c r="AV8045" s="7"/>
      <c r="AW8045" s="7"/>
      <c r="AX8045" s="7"/>
      <c r="AY8045" s="7"/>
      <c r="AZ8045" s="7"/>
      <c r="BA8045" s="7"/>
      <c r="BI8045" s="7"/>
    </row>
    <row r="8046" spans="10:61" x14ac:dyDescent="0.2">
      <c r="J8046" s="7"/>
      <c r="K8046" s="7"/>
      <c r="L8046" s="7"/>
      <c r="M8046" s="7"/>
      <c r="N8046" s="7"/>
      <c r="W8046" s="7"/>
      <c r="X8046" s="7"/>
      <c r="Y8046" s="7"/>
      <c r="Z8046" s="7"/>
      <c r="AA8046" s="7"/>
      <c r="AB8046" s="7"/>
      <c r="AC8046" s="7"/>
      <c r="AD8046" s="7"/>
      <c r="AE8046" s="7"/>
      <c r="AF8046" s="7"/>
      <c r="AG8046" s="7"/>
      <c r="AH8046" s="7"/>
      <c r="AI8046" s="7"/>
      <c r="AJ8046" s="7"/>
      <c r="AK8046" s="7"/>
      <c r="AL8046" s="7"/>
      <c r="AR8046" s="7"/>
      <c r="AT8046" s="7"/>
      <c r="AV8046" s="7"/>
      <c r="AW8046" s="7"/>
      <c r="AX8046" s="7"/>
      <c r="AY8046" s="7"/>
      <c r="AZ8046" s="7"/>
      <c r="BA8046" s="7"/>
      <c r="BI8046" s="7"/>
    </row>
    <row r="8047" spans="10:61" x14ac:dyDescent="0.2">
      <c r="J8047" s="7"/>
      <c r="K8047" s="7"/>
      <c r="L8047" s="7"/>
      <c r="M8047" s="7"/>
      <c r="N8047" s="7"/>
      <c r="W8047" s="7"/>
      <c r="X8047" s="7"/>
      <c r="Y8047" s="7"/>
      <c r="Z8047" s="7"/>
      <c r="AA8047" s="7"/>
      <c r="AB8047" s="7"/>
      <c r="AC8047" s="7"/>
      <c r="AD8047" s="7"/>
      <c r="AE8047" s="7"/>
      <c r="AF8047" s="7"/>
      <c r="AG8047" s="7"/>
      <c r="AH8047" s="7"/>
      <c r="AI8047" s="7"/>
      <c r="AJ8047" s="7"/>
      <c r="AK8047" s="7"/>
      <c r="AL8047" s="7"/>
      <c r="AR8047" s="7"/>
      <c r="AT8047" s="7"/>
      <c r="AV8047" s="7"/>
      <c r="AW8047" s="7"/>
      <c r="AX8047" s="7"/>
      <c r="AY8047" s="7"/>
      <c r="AZ8047" s="7"/>
      <c r="BA8047" s="7"/>
      <c r="BI8047" s="7"/>
    </row>
    <row r="8048" spans="10:61" x14ac:dyDescent="0.2">
      <c r="J8048" s="7"/>
      <c r="K8048" s="7"/>
      <c r="L8048" s="7"/>
      <c r="M8048" s="7"/>
      <c r="N8048" s="7"/>
      <c r="W8048" s="7"/>
      <c r="X8048" s="7"/>
      <c r="Y8048" s="7"/>
      <c r="Z8048" s="7"/>
      <c r="AA8048" s="7"/>
      <c r="AB8048" s="7"/>
      <c r="AC8048" s="7"/>
      <c r="AD8048" s="7"/>
      <c r="AE8048" s="7"/>
      <c r="AF8048" s="7"/>
      <c r="AG8048" s="7"/>
      <c r="AH8048" s="7"/>
      <c r="AI8048" s="7"/>
      <c r="AJ8048" s="7"/>
      <c r="AK8048" s="7"/>
      <c r="AL8048" s="7"/>
      <c r="AR8048" s="7"/>
      <c r="AT8048" s="7"/>
      <c r="AV8048" s="7"/>
      <c r="AW8048" s="7"/>
      <c r="AX8048" s="7"/>
      <c r="AY8048" s="7"/>
      <c r="AZ8048" s="7"/>
      <c r="BA8048" s="7"/>
      <c r="BI8048" s="7"/>
    </row>
    <row r="8049" spans="10:61" x14ac:dyDescent="0.2">
      <c r="J8049" s="7"/>
      <c r="K8049" s="7"/>
      <c r="L8049" s="7"/>
      <c r="M8049" s="7"/>
      <c r="N8049" s="7"/>
      <c r="W8049" s="7"/>
      <c r="X8049" s="7"/>
      <c r="Y8049" s="7"/>
      <c r="Z8049" s="7"/>
      <c r="AA8049" s="7"/>
      <c r="AB8049" s="7"/>
      <c r="AC8049" s="7"/>
      <c r="AD8049" s="7"/>
      <c r="AE8049" s="7"/>
      <c r="AF8049" s="7"/>
      <c r="AG8049" s="7"/>
      <c r="AH8049" s="7"/>
      <c r="AI8049" s="7"/>
      <c r="AJ8049" s="7"/>
      <c r="AK8049" s="7"/>
      <c r="AL8049" s="7"/>
      <c r="AR8049" s="7"/>
      <c r="AT8049" s="7"/>
      <c r="AV8049" s="7"/>
      <c r="AW8049" s="7"/>
      <c r="AX8049" s="7"/>
      <c r="AY8049" s="7"/>
      <c r="AZ8049" s="7"/>
      <c r="BA8049" s="7"/>
      <c r="BI8049" s="7"/>
    </row>
    <row r="8050" spans="10:61" x14ac:dyDescent="0.2">
      <c r="J8050" s="7"/>
      <c r="K8050" s="7"/>
      <c r="L8050" s="7"/>
      <c r="M8050" s="7"/>
      <c r="N8050" s="7"/>
      <c r="W8050" s="7"/>
      <c r="X8050" s="7"/>
      <c r="Y8050" s="7"/>
      <c r="Z8050" s="7"/>
      <c r="AA8050" s="7"/>
      <c r="AB8050" s="7"/>
      <c r="AC8050" s="7"/>
      <c r="AD8050" s="7"/>
      <c r="AE8050" s="7"/>
      <c r="AF8050" s="7"/>
      <c r="AG8050" s="7"/>
      <c r="AH8050" s="7"/>
      <c r="AI8050" s="7"/>
      <c r="AJ8050" s="7"/>
      <c r="AK8050" s="7"/>
      <c r="AL8050" s="7"/>
      <c r="AR8050" s="7"/>
      <c r="AT8050" s="7"/>
      <c r="AV8050" s="7"/>
      <c r="AW8050" s="7"/>
      <c r="AX8050" s="7"/>
      <c r="AY8050" s="7"/>
      <c r="AZ8050" s="7"/>
      <c r="BA8050" s="7"/>
      <c r="BI8050" s="7"/>
    </row>
    <row r="8051" spans="10:61" x14ac:dyDescent="0.2">
      <c r="J8051" s="7"/>
      <c r="K8051" s="7"/>
      <c r="L8051" s="7"/>
      <c r="M8051" s="7"/>
      <c r="N8051" s="7"/>
      <c r="W8051" s="7"/>
      <c r="X8051" s="7"/>
      <c r="Y8051" s="7"/>
      <c r="Z8051" s="7"/>
      <c r="AA8051" s="7"/>
      <c r="AB8051" s="7"/>
      <c r="AC8051" s="7"/>
      <c r="AD8051" s="7"/>
      <c r="AE8051" s="7"/>
      <c r="AF8051" s="7"/>
      <c r="AG8051" s="7"/>
      <c r="AH8051" s="7"/>
      <c r="AI8051" s="7"/>
      <c r="AJ8051" s="7"/>
      <c r="AK8051" s="7"/>
      <c r="AL8051" s="7"/>
      <c r="AR8051" s="7"/>
      <c r="AT8051" s="7"/>
      <c r="AV8051" s="7"/>
      <c r="AW8051" s="7"/>
      <c r="AX8051" s="7"/>
      <c r="AY8051" s="7"/>
      <c r="AZ8051" s="7"/>
      <c r="BA8051" s="7"/>
      <c r="BI8051" s="7"/>
    </row>
    <row r="8052" spans="10:61" x14ac:dyDescent="0.2">
      <c r="J8052" s="7"/>
      <c r="K8052" s="7"/>
      <c r="L8052" s="7"/>
      <c r="M8052" s="7"/>
      <c r="N8052" s="7"/>
      <c r="W8052" s="7"/>
      <c r="X8052" s="7"/>
      <c r="Y8052" s="7"/>
      <c r="Z8052" s="7"/>
      <c r="AA8052" s="7"/>
      <c r="AB8052" s="7"/>
      <c r="AC8052" s="7"/>
      <c r="AD8052" s="7"/>
      <c r="AE8052" s="7"/>
      <c r="AF8052" s="7"/>
      <c r="AG8052" s="7"/>
      <c r="AH8052" s="7"/>
      <c r="AI8052" s="7"/>
      <c r="AJ8052" s="7"/>
      <c r="AK8052" s="7"/>
      <c r="AL8052" s="7"/>
      <c r="AR8052" s="7"/>
      <c r="AT8052" s="7"/>
      <c r="AV8052" s="7"/>
      <c r="AW8052" s="7"/>
      <c r="AX8052" s="7"/>
      <c r="AY8052" s="7"/>
      <c r="AZ8052" s="7"/>
      <c r="BA8052" s="7"/>
      <c r="BI8052" s="7"/>
    </row>
    <row r="8053" spans="10:61" x14ac:dyDescent="0.2">
      <c r="J8053" s="7"/>
      <c r="K8053" s="7"/>
      <c r="L8053" s="7"/>
      <c r="M8053" s="7"/>
      <c r="N8053" s="7"/>
      <c r="W8053" s="7"/>
      <c r="X8053" s="7"/>
      <c r="Y8053" s="7"/>
      <c r="Z8053" s="7"/>
      <c r="AA8053" s="7"/>
      <c r="AB8053" s="7"/>
      <c r="AC8053" s="7"/>
      <c r="AD8053" s="7"/>
      <c r="AE8053" s="7"/>
      <c r="AF8053" s="7"/>
      <c r="AG8053" s="7"/>
      <c r="AH8053" s="7"/>
      <c r="AI8053" s="7"/>
      <c r="AJ8053" s="7"/>
      <c r="AK8053" s="7"/>
      <c r="AL8053" s="7"/>
      <c r="AR8053" s="7"/>
      <c r="AT8053" s="7"/>
      <c r="AV8053" s="7"/>
      <c r="AW8053" s="7"/>
      <c r="AX8053" s="7"/>
      <c r="AY8053" s="7"/>
      <c r="AZ8053" s="7"/>
      <c r="BA8053" s="7"/>
      <c r="BI8053" s="7"/>
    </row>
    <row r="8054" spans="10:61" x14ac:dyDescent="0.2">
      <c r="J8054" s="7"/>
      <c r="K8054" s="7"/>
      <c r="L8054" s="7"/>
      <c r="M8054" s="7"/>
      <c r="N8054" s="7"/>
      <c r="W8054" s="7"/>
      <c r="X8054" s="7"/>
      <c r="Y8054" s="7"/>
      <c r="Z8054" s="7"/>
      <c r="AA8054" s="7"/>
      <c r="AB8054" s="7"/>
      <c r="AC8054" s="7"/>
      <c r="AD8054" s="7"/>
      <c r="AE8054" s="7"/>
      <c r="AF8054" s="7"/>
      <c r="AG8054" s="7"/>
      <c r="AH8054" s="7"/>
      <c r="AI8054" s="7"/>
      <c r="AJ8054" s="7"/>
      <c r="AK8054" s="7"/>
      <c r="AL8054" s="7"/>
      <c r="AR8054" s="7"/>
      <c r="AT8054" s="7"/>
      <c r="AV8054" s="7"/>
      <c r="AW8054" s="7"/>
      <c r="AX8054" s="7"/>
      <c r="AY8054" s="7"/>
      <c r="AZ8054" s="7"/>
      <c r="BA8054" s="7"/>
      <c r="BI8054" s="7"/>
    </row>
    <row r="8055" spans="10:61" x14ac:dyDescent="0.2">
      <c r="J8055" s="7"/>
      <c r="K8055" s="7"/>
      <c r="L8055" s="7"/>
      <c r="M8055" s="7"/>
      <c r="N8055" s="7"/>
      <c r="W8055" s="7"/>
      <c r="X8055" s="7"/>
      <c r="Y8055" s="7"/>
      <c r="Z8055" s="7"/>
      <c r="AA8055" s="7"/>
      <c r="AB8055" s="7"/>
      <c r="AC8055" s="7"/>
      <c r="AD8055" s="7"/>
      <c r="AE8055" s="7"/>
      <c r="AF8055" s="7"/>
      <c r="AG8055" s="7"/>
      <c r="AH8055" s="7"/>
      <c r="AI8055" s="7"/>
      <c r="AJ8055" s="7"/>
      <c r="AK8055" s="7"/>
      <c r="AL8055" s="7"/>
      <c r="AR8055" s="7"/>
      <c r="AT8055" s="7"/>
      <c r="AV8055" s="7"/>
      <c r="AW8055" s="7"/>
      <c r="AX8055" s="7"/>
      <c r="AY8055" s="7"/>
      <c r="AZ8055" s="7"/>
      <c r="BA8055" s="7"/>
      <c r="BI8055" s="7"/>
    </row>
    <row r="8056" spans="10:61" x14ac:dyDescent="0.2">
      <c r="J8056" s="7"/>
      <c r="K8056" s="7"/>
      <c r="L8056" s="7"/>
      <c r="M8056" s="7"/>
      <c r="N8056" s="7"/>
      <c r="W8056" s="7"/>
      <c r="X8056" s="7"/>
      <c r="Y8056" s="7"/>
      <c r="Z8056" s="7"/>
      <c r="AA8056" s="7"/>
      <c r="AB8056" s="7"/>
      <c r="AC8056" s="7"/>
      <c r="AD8056" s="7"/>
      <c r="AE8056" s="7"/>
      <c r="AF8056" s="7"/>
      <c r="AG8056" s="7"/>
      <c r="AH8056" s="7"/>
      <c r="AI8056" s="7"/>
      <c r="AJ8056" s="7"/>
      <c r="AK8056" s="7"/>
      <c r="AL8056" s="7"/>
      <c r="AR8056" s="7"/>
      <c r="AT8056" s="7"/>
      <c r="AV8056" s="7"/>
      <c r="AW8056" s="7"/>
      <c r="AX8056" s="7"/>
      <c r="AY8056" s="7"/>
      <c r="AZ8056" s="7"/>
      <c r="BA8056" s="7"/>
      <c r="BI8056" s="7"/>
    </row>
    <row r="8057" spans="10:61" x14ac:dyDescent="0.2">
      <c r="J8057" s="7"/>
      <c r="K8057" s="7"/>
      <c r="L8057" s="7"/>
      <c r="M8057" s="7"/>
      <c r="N8057" s="7"/>
      <c r="W8057" s="7"/>
      <c r="X8057" s="7"/>
      <c r="Y8057" s="7"/>
      <c r="Z8057" s="7"/>
      <c r="AA8057" s="7"/>
      <c r="AB8057" s="7"/>
      <c r="AC8057" s="7"/>
      <c r="AD8057" s="7"/>
      <c r="AE8057" s="7"/>
      <c r="AF8057" s="7"/>
      <c r="AG8057" s="7"/>
      <c r="AH8057" s="7"/>
      <c r="AI8057" s="7"/>
      <c r="AJ8057" s="7"/>
      <c r="AK8057" s="7"/>
      <c r="AL8057" s="7"/>
      <c r="AR8057" s="7"/>
      <c r="AT8057" s="7"/>
      <c r="AV8057" s="7"/>
      <c r="AW8057" s="7"/>
      <c r="AX8057" s="7"/>
      <c r="AY8057" s="7"/>
      <c r="AZ8057" s="7"/>
      <c r="BA8057" s="7"/>
      <c r="BI8057" s="7"/>
    </row>
    <row r="8058" spans="10:61" x14ac:dyDescent="0.2">
      <c r="J8058" s="7"/>
      <c r="K8058" s="7"/>
      <c r="L8058" s="7"/>
      <c r="M8058" s="7"/>
      <c r="N8058" s="7"/>
      <c r="W8058" s="7"/>
      <c r="X8058" s="7"/>
      <c r="Y8058" s="7"/>
      <c r="Z8058" s="7"/>
      <c r="AA8058" s="7"/>
      <c r="AB8058" s="7"/>
      <c r="AC8058" s="7"/>
      <c r="AD8058" s="7"/>
      <c r="AE8058" s="7"/>
      <c r="AF8058" s="7"/>
      <c r="AG8058" s="7"/>
      <c r="AH8058" s="7"/>
      <c r="AI8058" s="7"/>
      <c r="AJ8058" s="7"/>
      <c r="AK8058" s="7"/>
      <c r="AL8058" s="7"/>
      <c r="AR8058" s="7"/>
      <c r="AT8058" s="7"/>
      <c r="AV8058" s="7"/>
      <c r="AW8058" s="7"/>
      <c r="AX8058" s="7"/>
      <c r="AY8058" s="7"/>
      <c r="AZ8058" s="7"/>
      <c r="BA8058" s="7"/>
      <c r="BI8058" s="7"/>
    </row>
    <row r="8059" spans="10:61" x14ac:dyDescent="0.2">
      <c r="J8059" s="7"/>
      <c r="K8059" s="7"/>
      <c r="L8059" s="7"/>
      <c r="M8059" s="7"/>
      <c r="N8059" s="7"/>
      <c r="W8059" s="7"/>
      <c r="X8059" s="7"/>
      <c r="Y8059" s="7"/>
      <c r="Z8059" s="7"/>
      <c r="AA8059" s="7"/>
      <c r="AB8059" s="7"/>
      <c r="AC8059" s="7"/>
      <c r="AD8059" s="7"/>
      <c r="AE8059" s="7"/>
      <c r="AF8059" s="7"/>
      <c r="AG8059" s="7"/>
      <c r="AH8059" s="7"/>
      <c r="AI8059" s="7"/>
      <c r="AJ8059" s="7"/>
      <c r="AK8059" s="7"/>
      <c r="AL8059" s="7"/>
      <c r="AR8059" s="7"/>
      <c r="AT8059" s="7"/>
      <c r="AV8059" s="7"/>
      <c r="AW8059" s="7"/>
      <c r="AX8059" s="7"/>
      <c r="AY8059" s="7"/>
      <c r="AZ8059" s="7"/>
      <c r="BA8059" s="7"/>
      <c r="BI8059" s="7"/>
    </row>
    <row r="8060" spans="10:61" x14ac:dyDescent="0.2">
      <c r="J8060" s="7"/>
      <c r="K8060" s="7"/>
      <c r="L8060" s="7"/>
      <c r="M8060" s="7"/>
      <c r="N8060" s="7"/>
      <c r="W8060" s="7"/>
      <c r="X8060" s="7"/>
      <c r="Y8060" s="7"/>
      <c r="Z8060" s="7"/>
      <c r="AA8060" s="7"/>
      <c r="AB8060" s="7"/>
      <c r="AC8060" s="7"/>
      <c r="AD8060" s="7"/>
      <c r="AE8060" s="7"/>
      <c r="AF8060" s="7"/>
      <c r="AG8060" s="7"/>
      <c r="AH8060" s="7"/>
      <c r="AI8060" s="7"/>
      <c r="AJ8060" s="7"/>
      <c r="AK8060" s="7"/>
      <c r="AL8060" s="7"/>
      <c r="AR8060" s="7"/>
      <c r="AT8060" s="7"/>
      <c r="AV8060" s="7"/>
      <c r="AW8060" s="7"/>
      <c r="AX8060" s="7"/>
      <c r="AY8060" s="7"/>
      <c r="AZ8060" s="7"/>
      <c r="BA8060" s="7"/>
      <c r="BI8060" s="7"/>
    </row>
    <row r="8061" spans="10:61" x14ac:dyDescent="0.2">
      <c r="J8061" s="7"/>
      <c r="K8061" s="7"/>
      <c r="L8061" s="7"/>
      <c r="M8061" s="7"/>
      <c r="N8061" s="7"/>
      <c r="W8061" s="7"/>
      <c r="X8061" s="7"/>
      <c r="Y8061" s="7"/>
      <c r="Z8061" s="7"/>
      <c r="AA8061" s="7"/>
      <c r="AB8061" s="7"/>
      <c r="AC8061" s="7"/>
      <c r="AD8061" s="7"/>
      <c r="AE8061" s="7"/>
      <c r="AF8061" s="7"/>
      <c r="AG8061" s="7"/>
      <c r="AH8061" s="7"/>
      <c r="AI8061" s="7"/>
      <c r="AJ8061" s="7"/>
      <c r="AK8061" s="7"/>
      <c r="AL8061" s="7"/>
      <c r="AR8061" s="7"/>
      <c r="AT8061" s="7"/>
      <c r="AV8061" s="7"/>
      <c r="AW8061" s="7"/>
      <c r="AX8061" s="7"/>
      <c r="AY8061" s="7"/>
      <c r="AZ8061" s="7"/>
      <c r="BA8061" s="7"/>
      <c r="BI8061" s="7"/>
    </row>
    <row r="8062" spans="10:61" x14ac:dyDescent="0.2">
      <c r="J8062" s="7"/>
      <c r="K8062" s="7"/>
      <c r="L8062" s="7"/>
      <c r="M8062" s="7"/>
      <c r="N8062" s="7"/>
      <c r="W8062" s="7"/>
      <c r="X8062" s="7"/>
      <c r="Y8062" s="7"/>
      <c r="Z8062" s="7"/>
      <c r="AA8062" s="7"/>
      <c r="AB8062" s="7"/>
      <c r="AC8062" s="7"/>
      <c r="AD8062" s="7"/>
      <c r="AE8062" s="7"/>
      <c r="AF8062" s="7"/>
      <c r="AG8062" s="7"/>
      <c r="AH8062" s="7"/>
      <c r="AI8062" s="7"/>
      <c r="AJ8062" s="7"/>
      <c r="AK8062" s="7"/>
      <c r="AL8062" s="7"/>
      <c r="AR8062" s="7"/>
      <c r="AT8062" s="7"/>
      <c r="AV8062" s="7"/>
      <c r="AW8062" s="7"/>
      <c r="AX8062" s="7"/>
      <c r="AY8062" s="7"/>
      <c r="AZ8062" s="7"/>
      <c r="BA8062" s="7"/>
      <c r="BI8062" s="7"/>
    </row>
    <row r="8063" spans="10:61" x14ac:dyDescent="0.2">
      <c r="J8063" s="7"/>
      <c r="K8063" s="7"/>
      <c r="L8063" s="7"/>
      <c r="M8063" s="7"/>
      <c r="N8063" s="7"/>
      <c r="W8063" s="7"/>
      <c r="X8063" s="7"/>
      <c r="Y8063" s="7"/>
      <c r="Z8063" s="7"/>
      <c r="AA8063" s="7"/>
      <c r="AB8063" s="7"/>
      <c r="AC8063" s="7"/>
      <c r="AD8063" s="7"/>
      <c r="AE8063" s="7"/>
      <c r="AF8063" s="7"/>
      <c r="AG8063" s="7"/>
      <c r="AH8063" s="7"/>
      <c r="AI8063" s="7"/>
      <c r="AJ8063" s="7"/>
      <c r="AK8063" s="7"/>
      <c r="AL8063" s="7"/>
      <c r="AR8063" s="7"/>
      <c r="AT8063" s="7"/>
      <c r="AV8063" s="7"/>
      <c r="AW8063" s="7"/>
      <c r="AX8063" s="7"/>
      <c r="AY8063" s="7"/>
      <c r="AZ8063" s="7"/>
      <c r="BA8063" s="7"/>
      <c r="BI8063" s="7"/>
    </row>
    <row r="8064" spans="10:61" x14ac:dyDescent="0.2">
      <c r="J8064" s="7"/>
      <c r="K8064" s="7"/>
      <c r="L8064" s="7"/>
      <c r="M8064" s="7"/>
      <c r="N8064" s="7"/>
      <c r="W8064" s="7"/>
      <c r="X8064" s="7"/>
      <c r="Y8064" s="7"/>
      <c r="Z8064" s="7"/>
      <c r="AA8064" s="7"/>
      <c r="AB8064" s="7"/>
      <c r="AC8064" s="7"/>
      <c r="AD8064" s="7"/>
      <c r="AE8064" s="7"/>
      <c r="AF8064" s="7"/>
      <c r="AG8064" s="7"/>
      <c r="AH8064" s="7"/>
      <c r="AI8064" s="7"/>
      <c r="AJ8064" s="7"/>
      <c r="AK8064" s="7"/>
      <c r="AL8064" s="7"/>
      <c r="AR8064" s="7"/>
      <c r="AT8064" s="7"/>
      <c r="AV8064" s="7"/>
      <c r="AW8064" s="7"/>
      <c r="AX8064" s="7"/>
      <c r="AY8064" s="7"/>
      <c r="AZ8064" s="7"/>
      <c r="BA8064" s="7"/>
      <c r="BI8064" s="7"/>
    </row>
    <row r="8065" spans="10:61" x14ac:dyDescent="0.2">
      <c r="J8065" s="7"/>
      <c r="K8065" s="7"/>
      <c r="L8065" s="7"/>
      <c r="M8065" s="7"/>
      <c r="N8065" s="7"/>
      <c r="W8065" s="7"/>
      <c r="X8065" s="7"/>
      <c r="Y8065" s="7"/>
      <c r="Z8065" s="7"/>
      <c r="AA8065" s="7"/>
      <c r="AB8065" s="7"/>
      <c r="AC8065" s="7"/>
      <c r="AD8065" s="7"/>
      <c r="AE8065" s="7"/>
      <c r="AF8065" s="7"/>
      <c r="AG8065" s="7"/>
      <c r="AH8065" s="7"/>
      <c r="AI8065" s="7"/>
      <c r="AJ8065" s="7"/>
      <c r="AK8065" s="7"/>
      <c r="AL8065" s="7"/>
      <c r="AR8065" s="7"/>
      <c r="AT8065" s="7"/>
      <c r="AV8065" s="7"/>
      <c r="AW8065" s="7"/>
      <c r="AX8065" s="7"/>
      <c r="AY8065" s="7"/>
      <c r="AZ8065" s="7"/>
      <c r="BA8065" s="7"/>
      <c r="BI8065" s="7"/>
    </row>
    <row r="8066" spans="10:61" x14ac:dyDescent="0.2">
      <c r="J8066" s="7"/>
      <c r="K8066" s="7"/>
      <c r="L8066" s="7"/>
      <c r="M8066" s="7"/>
      <c r="N8066" s="7"/>
      <c r="W8066" s="7"/>
      <c r="X8066" s="7"/>
      <c r="Y8066" s="7"/>
      <c r="Z8066" s="7"/>
      <c r="AA8066" s="7"/>
      <c r="AB8066" s="7"/>
      <c r="AC8066" s="7"/>
      <c r="AD8066" s="7"/>
      <c r="AE8066" s="7"/>
      <c r="AF8066" s="7"/>
      <c r="AG8066" s="7"/>
      <c r="AH8066" s="7"/>
      <c r="AI8066" s="7"/>
      <c r="AJ8066" s="7"/>
      <c r="AK8066" s="7"/>
      <c r="AL8066" s="7"/>
      <c r="AR8066" s="7"/>
      <c r="AT8066" s="7"/>
      <c r="AV8066" s="7"/>
      <c r="AW8066" s="7"/>
      <c r="AX8066" s="7"/>
      <c r="AY8066" s="7"/>
      <c r="AZ8066" s="7"/>
      <c r="BA8066" s="7"/>
      <c r="BI8066" s="7"/>
    </row>
    <row r="8067" spans="10:61" x14ac:dyDescent="0.2">
      <c r="J8067" s="7"/>
      <c r="K8067" s="7"/>
      <c r="L8067" s="7"/>
      <c r="M8067" s="7"/>
      <c r="N8067" s="7"/>
      <c r="W8067" s="7"/>
      <c r="X8067" s="7"/>
      <c r="Y8067" s="7"/>
      <c r="Z8067" s="7"/>
      <c r="AA8067" s="7"/>
      <c r="AB8067" s="7"/>
      <c r="AC8067" s="7"/>
      <c r="AD8067" s="7"/>
      <c r="AE8067" s="7"/>
      <c r="AF8067" s="7"/>
      <c r="AG8067" s="7"/>
      <c r="AH8067" s="7"/>
      <c r="AI8067" s="7"/>
      <c r="AJ8067" s="7"/>
      <c r="AK8067" s="7"/>
      <c r="AL8067" s="7"/>
      <c r="AR8067" s="7"/>
      <c r="AT8067" s="7"/>
      <c r="AV8067" s="7"/>
      <c r="AW8067" s="7"/>
      <c r="AX8067" s="7"/>
      <c r="AY8067" s="7"/>
      <c r="AZ8067" s="7"/>
      <c r="BA8067" s="7"/>
      <c r="BI8067" s="7"/>
    </row>
    <row r="8068" spans="10:61" x14ac:dyDescent="0.2">
      <c r="J8068" s="7"/>
      <c r="K8068" s="7"/>
      <c r="L8068" s="7"/>
      <c r="M8068" s="7"/>
      <c r="N8068" s="7"/>
      <c r="W8068" s="7"/>
      <c r="X8068" s="7"/>
      <c r="Y8068" s="7"/>
      <c r="Z8068" s="7"/>
      <c r="AA8068" s="7"/>
      <c r="AB8068" s="7"/>
      <c r="AC8068" s="7"/>
      <c r="AD8068" s="7"/>
      <c r="AE8068" s="7"/>
      <c r="AF8068" s="7"/>
      <c r="AG8068" s="7"/>
      <c r="AH8068" s="7"/>
      <c r="AI8068" s="7"/>
      <c r="AJ8068" s="7"/>
      <c r="AK8068" s="7"/>
      <c r="AL8068" s="7"/>
      <c r="AR8068" s="7"/>
      <c r="AT8068" s="7"/>
      <c r="AV8068" s="7"/>
      <c r="AW8068" s="7"/>
      <c r="AX8068" s="7"/>
      <c r="AY8068" s="7"/>
      <c r="AZ8068" s="7"/>
      <c r="BA8068" s="7"/>
      <c r="BI8068" s="7"/>
    </row>
    <row r="8069" spans="10:61" x14ac:dyDescent="0.2">
      <c r="J8069" s="7"/>
      <c r="K8069" s="7"/>
      <c r="L8069" s="7"/>
      <c r="M8069" s="7"/>
      <c r="N8069" s="7"/>
      <c r="W8069" s="7"/>
      <c r="X8069" s="7"/>
      <c r="Y8069" s="7"/>
      <c r="Z8069" s="7"/>
      <c r="AA8069" s="7"/>
      <c r="AB8069" s="7"/>
      <c r="AC8069" s="7"/>
      <c r="AD8069" s="7"/>
      <c r="AE8069" s="7"/>
      <c r="AF8069" s="7"/>
      <c r="AG8069" s="7"/>
      <c r="AH8069" s="7"/>
      <c r="AI8069" s="7"/>
      <c r="AJ8069" s="7"/>
      <c r="AK8069" s="7"/>
      <c r="AL8069" s="7"/>
      <c r="AR8069" s="7"/>
      <c r="AT8069" s="7"/>
      <c r="AV8069" s="7"/>
      <c r="AW8069" s="7"/>
      <c r="AX8069" s="7"/>
      <c r="AY8069" s="7"/>
      <c r="AZ8069" s="7"/>
      <c r="BA8069" s="7"/>
      <c r="BI8069" s="7"/>
    </row>
    <row r="8070" spans="10:61" x14ac:dyDescent="0.2">
      <c r="J8070" s="7"/>
      <c r="K8070" s="7"/>
      <c r="L8070" s="7"/>
      <c r="M8070" s="7"/>
      <c r="N8070" s="7"/>
      <c r="W8070" s="7"/>
      <c r="X8070" s="7"/>
      <c r="Y8070" s="7"/>
      <c r="Z8070" s="7"/>
      <c r="AA8070" s="7"/>
      <c r="AB8070" s="7"/>
      <c r="AC8070" s="7"/>
      <c r="AD8070" s="7"/>
      <c r="AE8070" s="7"/>
      <c r="AF8070" s="7"/>
      <c r="AG8070" s="7"/>
      <c r="AH8070" s="7"/>
      <c r="AI8070" s="7"/>
      <c r="AJ8070" s="7"/>
      <c r="AK8070" s="7"/>
      <c r="AL8070" s="7"/>
      <c r="AR8070" s="7"/>
      <c r="AT8070" s="7"/>
      <c r="AV8070" s="7"/>
      <c r="AW8070" s="7"/>
      <c r="AX8070" s="7"/>
      <c r="AY8070" s="7"/>
      <c r="AZ8070" s="7"/>
      <c r="BA8070" s="7"/>
      <c r="BI8070" s="7"/>
    </row>
    <row r="8071" spans="10:61" x14ac:dyDescent="0.2">
      <c r="J8071" s="7"/>
      <c r="K8071" s="7"/>
      <c r="L8071" s="7"/>
      <c r="M8071" s="7"/>
      <c r="N8071" s="7"/>
      <c r="W8071" s="7"/>
      <c r="X8071" s="7"/>
      <c r="Y8071" s="7"/>
      <c r="Z8071" s="7"/>
      <c r="AA8071" s="7"/>
      <c r="AB8071" s="7"/>
      <c r="AC8071" s="7"/>
      <c r="AD8071" s="7"/>
      <c r="AE8071" s="7"/>
      <c r="AF8071" s="7"/>
      <c r="AG8071" s="7"/>
      <c r="AH8071" s="7"/>
      <c r="AI8071" s="7"/>
      <c r="AJ8071" s="7"/>
      <c r="AK8071" s="7"/>
      <c r="AL8071" s="7"/>
      <c r="AR8071" s="7"/>
      <c r="AT8071" s="7"/>
      <c r="AV8071" s="7"/>
      <c r="AW8071" s="7"/>
      <c r="AX8071" s="7"/>
      <c r="AY8071" s="7"/>
      <c r="AZ8071" s="7"/>
      <c r="BA8071" s="7"/>
      <c r="BI8071" s="7"/>
    </row>
    <row r="8072" spans="10:61" x14ac:dyDescent="0.2">
      <c r="J8072" s="7"/>
      <c r="K8072" s="7"/>
      <c r="L8072" s="7"/>
      <c r="M8072" s="7"/>
      <c r="N8072" s="7"/>
      <c r="W8072" s="7"/>
      <c r="X8072" s="7"/>
      <c r="Y8072" s="7"/>
      <c r="Z8072" s="7"/>
      <c r="AA8072" s="7"/>
      <c r="AB8072" s="7"/>
      <c r="AC8072" s="7"/>
      <c r="AD8072" s="7"/>
      <c r="AE8072" s="7"/>
      <c r="AF8072" s="7"/>
      <c r="AG8072" s="7"/>
      <c r="AH8072" s="7"/>
      <c r="AI8072" s="7"/>
      <c r="AJ8072" s="7"/>
      <c r="AK8072" s="7"/>
      <c r="AL8072" s="7"/>
      <c r="AR8072" s="7"/>
      <c r="AT8072" s="7"/>
      <c r="AV8072" s="7"/>
      <c r="AW8072" s="7"/>
      <c r="AX8072" s="7"/>
      <c r="AY8072" s="7"/>
      <c r="AZ8072" s="7"/>
      <c r="BA8072" s="7"/>
      <c r="BI8072" s="7"/>
    </row>
    <row r="8073" spans="10:61" x14ac:dyDescent="0.2">
      <c r="J8073" s="7"/>
      <c r="K8073" s="7"/>
      <c r="L8073" s="7"/>
      <c r="M8073" s="7"/>
      <c r="N8073" s="7"/>
      <c r="W8073" s="7"/>
      <c r="X8073" s="7"/>
      <c r="Y8073" s="7"/>
      <c r="Z8073" s="7"/>
      <c r="AA8073" s="7"/>
      <c r="AB8073" s="7"/>
      <c r="AC8073" s="7"/>
      <c r="AD8073" s="7"/>
      <c r="AE8073" s="7"/>
      <c r="AF8073" s="7"/>
      <c r="AG8073" s="7"/>
      <c r="AH8073" s="7"/>
      <c r="AI8073" s="7"/>
      <c r="AJ8073" s="7"/>
      <c r="AK8073" s="7"/>
      <c r="AL8073" s="7"/>
      <c r="AR8073" s="7"/>
      <c r="AT8073" s="7"/>
      <c r="AV8073" s="7"/>
      <c r="AW8073" s="7"/>
      <c r="AX8073" s="7"/>
      <c r="AY8073" s="7"/>
      <c r="AZ8073" s="7"/>
      <c r="BA8073" s="7"/>
      <c r="BI8073" s="7"/>
    </row>
    <row r="8074" spans="10:61" x14ac:dyDescent="0.2">
      <c r="J8074" s="7"/>
      <c r="K8074" s="7"/>
      <c r="L8074" s="7"/>
      <c r="M8074" s="7"/>
      <c r="N8074" s="7"/>
      <c r="W8074" s="7"/>
      <c r="X8074" s="7"/>
      <c r="Y8074" s="7"/>
      <c r="Z8074" s="7"/>
      <c r="AA8074" s="7"/>
      <c r="AB8074" s="7"/>
      <c r="AC8074" s="7"/>
      <c r="AD8074" s="7"/>
      <c r="AE8074" s="7"/>
      <c r="AF8074" s="7"/>
      <c r="AG8074" s="7"/>
      <c r="AH8074" s="7"/>
      <c r="AI8074" s="7"/>
      <c r="AJ8074" s="7"/>
      <c r="AK8074" s="7"/>
      <c r="AL8074" s="7"/>
      <c r="AR8074" s="7"/>
      <c r="AT8074" s="7"/>
      <c r="AV8074" s="7"/>
      <c r="AW8074" s="7"/>
      <c r="AX8074" s="7"/>
      <c r="AY8074" s="7"/>
      <c r="AZ8074" s="7"/>
      <c r="BA8074" s="7"/>
      <c r="BI8074" s="7"/>
    </row>
    <row r="8075" spans="10:61" x14ac:dyDescent="0.2">
      <c r="J8075" s="7"/>
      <c r="K8075" s="7"/>
      <c r="L8075" s="7"/>
      <c r="M8075" s="7"/>
      <c r="N8075" s="7"/>
      <c r="W8075" s="7"/>
      <c r="X8075" s="7"/>
      <c r="Y8075" s="7"/>
      <c r="Z8075" s="7"/>
      <c r="AA8075" s="7"/>
      <c r="AB8075" s="7"/>
      <c r="AC8075" s="7"/>
      <c r="AD8075" s="7"/>
      <c r="AE8075" s="7"/>
      <c r="AF8075" s="7"/>
      <c r="AG8075" s="7"/>
      <c r="AH8075" s="7"/>
      <c r="AI8075" s="7"/>
      <c r="AJ8075" s="7"/>
      <c r="AK8075" s="7"/>
      <c r="AL8075" s="7"/>
      <c r="AR8075" s="7"/>
      <c r="AT8075" s="7"/>
      <c r="AV8075" s="7"/>
      <c r="AW8075" s="7"/>
      <c r="AX8075" s="7"/>
      <c r="AY8075" s="7"/>
      <c r="AZ8075" s="7"/>
      <c r="BA8075" s="7"/>
      <c r="BI8075" s="7"/>
    </row>
    <row r="8076" spans="10:61" x14ac:dyDescent="0.2">
      <c r="J8076" s="7"/>
      <c r="K8076" s="7"/>
      <c r="L8076" s="7"/>
      <c r="M8076" s="7"/>
      <c r="N8076" s="7"/>
      <c r="W8076" s="7"/>
      <c r="X8076" s="7"/>
      <c r="Y8076" s="7"/>
      <c r="Z8076" s="7"/>
      <c r="AA8076" s="7"/>
      <c r="AB8076" s="7"/>
      <c r="AC8076" s="7"/>
      <c r="AD8076" s="7"/>
      <c r="AE8076" s="7"/>
      <c r="AF8076" s="7"/>
      <c r="AG8076" s="7"/>
      <c r="AH8076" s="7"/>
      <c r="AI8076" s="7"/>
      <c r="AJ8076" s="7"/>
      <c r="AK8076" s="7"/>
      <c r="AL8076" s="7"/>
      <c r="AR8076" s="7"/>
      <c r="AT8076" s="7"/>
      <c r="AV8076" s="7"/>
      <c r="AW8076" s="7"/>
      <c r="AX8076" s="7"/>
      <c r="AY8076" s="7"/>
      <c r="AZ8076" s="7"/>
      <c r="BA8076" s="7"/>
      <c r="BI8076" s="7"/>
    </row>
    <row r="8077" spans="10:61" x14ac:dyDescent="0.2">
      <c r="J8077" s="7"/>
      <c r="K8077" s="7"/>
      <c r="L8077" s="7"/>
      <c r="M8077" s="7"/>
      <c r="N8077" s="7"/>
      <c r="W8077" s="7"/>
      <c r="X8077" s="7"/>
      <c r="Y8077" s="7"/>
      <c r="Z8077" s="7"/>
      <c r="AA8077" s="7"/>
      <c r="AB8077" s="7"/>
      <c r="AC8077" s="7"/>
      <c r="AD8077" s="7"/>
      <c r="AE8077" s="7"/>
      <c r="AF8077" s="7"/>
      <c r="AG8077" s="7"/>
      <c r="AH8077" s="7"/>
      <c r="AI8077" s="7"/>
      <c r="AJ8077" s="7"/>
      <c r="AK8077" s="7"/>
      <c r="AL8077" s="7"/>
      <c r="AR8077" s="7"/>
      <c r="AT8077" s="7"/>
      <c r="AV8077" s="7"/>
      <c r="AW8077" s="7"/>
      <c r="AX8077" s="7"/>
      <c r="AY8077" s="7"/>
      <c r="AZ8077" s="7"/>
      <c r="BA8077" s="7"/>
      <c r="BI8077" s="7"/>
    </row>
    <row r="8078" spans="10:61" x14ac:dyDescent="0.2">
      <c r="J8078" s="7"/>
      <c r="K8078" s="7"/>
      <c r="L8078" s="7"/>
      <c r="M8078" s="7"/>
      <c r="N8078" s="7"/>
      <c r="W8078" s="7"/>
      <c r="X8078" s="7"/>
      <c r="Y8078" s="7"/>
      <c r="Z8078" s="7"/>
      <c r="AA8078" s="7"/>
      <c r="AB8078" s="7"/>
      <c r="AC8078" s="7"/>
      <c r="AD8078" s="7"/>
      <c r="AE8078" s="7"/>
      <c r="AF8078" s="7"/>
      <c r="AG8078" s="7"/>
      <c r="AH8078" s="7"/>
      <c r="AI8078" s="7"/>
      <c r="AJ8078" s="7"/>
      <c r="AK8078" s="7"/>
      <c r="AL8078" s="7"/>
      <c r="AR8078" s="7"/>
      <c r="AT8078" s="7"/>
      <c r="AV8078" s="7"/>
      <c r="AW8078" s="7"/>
      <c r="AX8078" s="7"/>
      <c r="AY8078" s="7"/>
      <c r="AZ8078" s="7"/>
      <c r="BA8078" s="7"/>
      <c r="BI8078" s="7"/>
    </row>
    <row r="8079" spans="10:61" x14ac:dyDescent="0.2">
      <c r="J8079" s="7"/>
      <c r="K8079" s="7"/>
      <c r="L8079" s="7"/>
      <c r="M8079" s="7"/>
      <c r="N8079" s="7"/>
      <c r="W8079" s="7"/>
      <c r="X8079" s="7"/>
      <c r="Y8079" s="7"/>
      <c r="Z8079" s="7"/>
      <c r="AA8079" s="7"/>
      <c r="AB8079" s="7"/>
      <c r="AC8079" s="7"/>
      <c r="AD8079" s="7"/>
      <c r="AE8079" s="7"/>
      <c r="AF8079" s="7"/>
      <c r="AG8079" s="7"/>
      <c r="AH8079" s="7"/>
      <c r="AI8079" s="7"/>
      <c r="AJ8079" s="7"/>
      <c r="AK8079" s="7"/>
      <c r="AL8079" s="7"/>
      <c r="AR8079" s="7"/>
      <c r="AT8079" s="7"/>
      <c r="AV8079" s="7"/>
      <c r="AW8079" s="7"/>
      <c r="AX8079" s="7"/>
      <c r="AY8079" s="7"/>
      <c r="AZ8079" s="7"/>
      <c r="BA8079" s="7"/>
      <c r="BI8079" s="7"/>
    </row>
    <row r="8080" spans="10:61" x14ac:dyDescent="0.2">
      <c r="J8080" s="7"/>
      <c r="K8080" s="7"/>
      <c r="L8080" s="7"/>
      <c r="M8080" s="7"/>
      <c r="N8080" s="7"/>
      <c r="W8080" s="7"/>
      <c r="X8080" s="7"/>
      <c r="Y8080" s="7"/>
      <c r="Z8080" s="7"/>
      <c r="AA8080" s="7"/>
      <c r="AB8080" s="7"/>
      <c r="AC8080" s="7"/>
      <c r="AD8080" s="7"/>
      <c r="AE8080" s="7"/>
      <c r="AF8080" s="7"/>
      <c r="AG8080" s="7"/>
      <c r="AH8080" s="7"/>
      <c r="AI8080" s="7"/>
      <c r="AJ8080" s="7"/>
      <c r="AK8080" s="7"/>
      <c r="AL8080" s="7"/>
      <c r="AR8080" s="7"/>
      <c r="AT8080" s="7"/>
      <c r="AV8080" s="7"/>
      <c r="AW8080" s="7"/>
      <c r="AX8080" s="7"/>
      <c r="AY8080" s="7"/>
      <c r="AZ8080" s="7"/>
      <c r="BA8080" s="7"/>
      <c r="BI8080" s="7"/>
    </row>
    <row r="8081" spans="10:61" x14ac:dyDescent="0.2">
      <c r="J8081" s="7"/>
      <c r="K8081" s="7"/>
      <c r="L8081" s="7"/>
      <c r="M8081" s="7"/>
      <c r="N8081" s="7"/>
      <c r="W8081" s="7"/>
      <c r="X8081" s="7"/>
      <c r="Y8081" s="7"/>
      <c r="Z8081" s="7"/>
      <c r="AA8081" s="7"/>
      <c r="AB8081" s="7"/>
      <c r="AC8081" s="7"/>
      <c r="AD8081" s="7"/>
      <c r="AE8081" s="7"/>
      <c r="AF8081" s="7"/>
      <c r="AG8081" s="7"/>
      <c r="AH8081" s="7"/>
      <c r="AI8081" s="7"/>
      <c r="AJ8081" s="7"/>
      <c r="AK8081" s="7"/>
      <c r="AL8081" s="7"/>
      <c r="AR8081" s="7"/>
      <c r="AT8081" s="7"/>
      <c r="AV8081" s="7"/>
      <c r="AW8081" s="7"/>
      <c r="AX8081" s="7"/>
      <c r="AY8081" s="7"/>
      <c r="AZ8081" s="7"/>
      <c r="BA8081" s="7"/>
      <c r="BI8081" s="7"/>
    </row>
    <row r="8082" spans="10:61" x14ac:dyDescent="0.2">
      <c r="J8082" s="7"/>
      <c r="K8082" s="7"/>
      <c r="L8082" s="7"/>
      <c r="M8082" s="7"/>
      <c r="N8082" s="7"/>
      <c r="W8082" s="7"/>
      <c r="X8082" s="7"/>
      <c r="Y8082" s="7"/>
      <c r="Z8082" s="7"/>
      <c r="AA8082" s="7"/>
      <c r="AB8082" s="7"/>
      <c r="AC8082" s="7"/>
      <c r="AD8082" s="7"/>
      <c r="AE8082" s="7"/>
      <c r="AF8082" s="7"/>
      <c r="AG8082" s="7"/>
      <c r="AH8082" s="7"/>
      <c r="AI8082" s="7"/>
      <c r="AJ8082" s="7"/>
      <c r="AK8082" s="7"/>
      <c r="AL8082" s="7"/>
      <c r="AR8082" s="7"/>
      <c r="AT8082" s="7"/>
      <c r="AV8082" s="7"/>
      <c r="AW8082" s="7"/>
      <c r="AX8082" s="7"/>
      <c r="AY8082" s="7"/>
      <c r="AZ8082" s="7"/>
      <c r="BA8082" s="7"/>
      <c r="BI8082" s="7"/>
    </row>
    <row r="8083" spans="10:61" x14ac:dyDescent="0.2">
      <c r="J8083" s="7"/>
      <c r="K8083" s="7"/>
      <c r="L8083" s="7"/>
      <c r="M8083" s="7"/>
      <c r="N8083" s="7"/>
      <c r="W8083" s="7"/>
      <c r="X8083" s="7"/>
      <c r="Y8083" s="7"/>
      <c r="Z8083" s="7"/>
      <c r="AA8083" s="7"/>
      <c r="AB8083" s="7"/>
      <c r="AC8083" s="7"/>
      <c r="AD8083" s="7"/>
      <c r="AE8083" s="7"/>
      <c r="AF8083" s="7"/>
      <c r="AG8083" s="7"/>
      <c r="AH8083" s="7"/>
      <c r="AI8083" s="7"/>
      <c r="AJ8083" s="7"/>
      <c r="AK8083" s="7"/>
      <c r="AL8083" s="7"/>
      <c r="AR8083" s="7"/>
      <c r="AT8083" s="7"/>
      <c r="AV8083" s="7"/>
      <c r="AW8083" s="7"/>
      <c r="AX8083" s="7"/>
      <c r="AY8083" s="7"/>
      <c r="AZ8083" s="7"/>
      <c r="BA8083" s="7"/>
      <c r="BI8083" s="7"/>
    </row>
    <row r="8084" spans="10:61" x14ac:dyDescent="0.2">
      <c r="J8084" s="7"/>
      <c r="K8084" s="7"/>
      <c r="L8084" s="7"/>
      <c r="M8084" s="7"/>
      <c r="N8084" s="7"/>
      <c r="W8084" s="7"/>
      <c r="X8084" s="7"/>
      <c r="Y8084" s="7"/>
      <c r="Z8084" s="7"/>
      <c r="AA8084" s="7"/>
      <c r="AB8084" s="7"/>
      <c r="AC8084" s="7"/>
      <c r="AD8084" s="7"/>
      <c r="AE8084" s="7"/>
      <c r="AF8084" s="7"/>
      <c r="AG8084" s="7"/>
      <c r="AH8084" s="7"/>
      <c r="AI8084" s="7"/>
      <c r="AJ8084" s="7"/>
      <c r="AK8084" s="7"/>
      <c r="AL8084" s="7"/>
      <c r="AR8084" s="7"/>
      <c r="AT8084" s="7"/>
      <c r="AV8084" s="7"/>
      <c r="AW8084" s="7"/>
      <c r="AX8084" s="7"/>
      <c r="AY8084" s="7"/>
      <c r="AZ8084" s="7"/>
      <c r="BA8084" s="7"/>
      <c r="BI8084" s="7"/>
    </row>
    <row r="8085" spans="10:61" x14ac:dyDescent="0.2">
      <c r="J8085" s="7"/>
      <c r="K8085" s="7"/>
      <c r="L8085" s="7"/>
      <c r="M8085" s="7"/>
      <c r="N8085" s="7"/>
      <c r="W8085" s="7"/>
      <c r="X8085" s="7"/>
      <c r="Y8085" s="7"/>
      <c r="Z8085" s="7"/>
      <c r="AA8085" s="7"/>
      <c r="AB8085" s="7"/>
      <c r="AC8085" s="7"/>
      <c r="AD8085" s="7"/>
      <c r="AE8085" s="7"/>
      <c r="AF8085" s="7"/>
      <c r="AG8085" s="7"/>
      <c r="AH8085" s="7"/>
      <c r="AI8085" s="7"/>
      <c r="AJ8085" s="7"/>
      <c r="AK8085" s="7"/>
      <c r="AL8085" s="7"/>
      <c r="AR8085" s="7"/>
      <c r="AT8085" s="7"/>
      <c r="AV8085" s="7"/>
      <c r="AW8085" s="7"/>
      <c r="AX8085" s="7"/>
      <c r="AY8085" s="7"/>
      <c r="AZ8085" s="7"/>
      <c r="BA8085" s="7"/>
      <c r="BI8085" s="7"/>
    </row>
    <row r="8086" spans="10:61" x14ac:dyDescent="0.2">
      <c r="J8086" s="7"/>
      <c r="K8086" s="7"/>
      <c r="L8086" s="7"/>
      <c r="M8086" s="7"/>
      <c r="N8086" s="7"/>
      <c r="W8086" s="7"/>
      <c r="X8086" s="7"/>
      <c r="Y8086" s="7"/>
      <c r="Z8086" s="7"/>
      <c r="AA8086" s="7"/>
      <c r="AB8086" s="7"/>
      <c r="AC8086" s="7"/>
      <c r="AD8086" s="7"/>
      <c r="AE8086" s="7"/>
      <c r="AF8086" s="7"/>
      <c r="AG8086" s="7"/>
      <c r="AH8086" s="7"/>
      <c r="AI8086" s="7"/>
      <c r="AJ8086" s="7"/>
      <c r="AK8086" s="7"/>
      <c r="AL8086" s="7"/>
      <c r="AR8086" s="7"/>
      <c r="AT8086" s="7"/>
      <c r="AV8086" s="7"/>
      <c r="AW8086" s="7"/>
      <c r="AX8086" s="7"/>
      <c r="AY8086" s="7"/>
      <c r="AZ8086" s="7"/>
      <c r="BA8086" s="7"/>
      <c r="BI8086" s="7"/>
    </row>
    <row r="8087" spans="10:61" x14ac:dyDescent="0.2">
      <c r="J8087" s="7"/>
      <c r="K8087" s="7"/>
      <c r="L8087" s="7"/>
      <c r="M8087" s="7"/>
      <c r="N8087" s="7"/>
      <c r="W8087" s="7"/>
      <c r="X8087" s="7"/>
      <c r="Y8087" s="7"/>
      <c r="Z8087" s="7"/>
      <c r="AA8087" s="7"/>
      <c r="AB8087" s="7"/>
      <c r="AC8087" s="7"/>
      <c r="AD8087" s="7"/>
      <c r="AE8087" s="7"/>
      <c r="AF8087" s="7"/>
      <c r="AG8087" s="7"/>
      <c r="AH8087" s="7"/>
      <c r="AI8087" s="7"/>
      <c r="AJ8087" s="7"/>
      <c r="AK8087" s="7"/>
      <c r="AL8087" s="7"/>
      <c r="AR8087" s="7"/>
      <c r="AT8087" s="7"/>
      <c r="AV8087" s="7"/>
      <c r="AW8087" s="7"/>
      <c r="AX8087" s="7"/>
      <c r="AY8087" s="7"/>
      <c r="AZ8087" s="7"/>
      <c r="BA8087" s="7"/>
      <c r="BI8087" s="7"/>
    </row>
    <row r="8088" spans="10:61" x14ac:dyDescent="0.2">
      <c r="J8088" s="7"/>
      <c r="K8088" s="7"/>
      <c r="L8088" s="7"/>
      <c r="M8088" s="7"/>
      <c r="N8088" s="7"/>
      <c r="W8088" s="7"/>
      <c r="X8088" s="7"/>
      <c r="Y8088" s="7"/>
      <c r="Z8088" s="7"/>
      <c r="AA8088" s="7"/>
      <c r="AB8088" s="7"/>
      <c r="AC8088" s="7"/>
      <c r="AD8088" s="7"/>
      <c r="AE8088" s="7"/>
      <c r="AF8088" s="7"/>
      <c r="AG8088" s="7"/>
      <c r="AH8088" s="7"/>
      <c r="AI8088" s="7"/>
      <c r="AJ8088" s="7"/>
      <c r="AK8088" s="7"/>
      <c r="AL8088" s="7"/>
      <c r="AR8088" s="7"/>
      <c r="AT8088" s="7"/>
      <c r="AV8088" s="7"/>
      <c r="AW8088" s="7"/>
      <c r="AX8088" s="7"/>
      <c r="AY8088" s="7"/>
      <c r="AZ8088" s="7"/>
      <c r="BA8088" s="7"/>
      <c r="BI8088" s="7"/>
    </row>
    <row r="8089" spans="10:61" x14ac:dyDescent="0.2">
      <c r="J8089" s="7"/>
      <c r="K8089" s="7"/>
      <c r="L8089" s="7"/>
      <c r="M8089" s="7"/>
      <c r="N8089" s="7"/>
      <c r="W8089" s="7"/>
      <c r="X8089" s="7"/>
      <c r="Y8089" s="7"/>
      <c r="Z8089" s="7"/>
      <c r="AA8089" s="7"/>
      <c r="AB8089" s="7"/>
      <c r="AC8089" s="7"/>
      <c r="AD8089" s="7"/>
      <c r="AE8089" s="7"/>
      <c r="AF8089" s="7"/>
      <c r="AG8089" s="7"/>
      <c r="AH8089" s="7"/>
      <c r="AI8089" s="7"/>
      <c r="AJ8089" s="7"/>
      <c r="AK8089" s="7"/>
      <c r="AL8089" s="7"/>
      <c r="AR8089" s="7"/>
      <c r="AT8089" s="7"/>
      <c r="AV8089" s="7"/>
      <c r="AW8089" s="7"/>
      <c r="AX8089" s="7"/>
      <c r="AY8089" s="7"/>
      <c r="AZ8089" s="7"/>
      <c r="BA8089" s="7"/>
      <c r="BI8089" s="7"/>
    </row>
    <row r="8090" spans="10:61" x14ac:dyDescent="0.2">
      <c r="J8090" s="7"/>
      <c r="K8090" s="7"/>
      <c r="L8090" s="7"/>
      <c r="M8090" s="7"/>
      <c r="N8090" s="7"/>
      <c r="W8090" s="7"/>
      <c r="X8090" s="7"/>
      <c r="Y8090" s="7"/>
      <c r="Z8090" s="7"/>
      <c r="AA8090" s="7"/>
      <c r="AB8090" s="7"/>
      <c r="AC8090" s="7"/>
      <c r="AD8090" s="7"/>
      <c r="AE8090" s="7"/>
      <c r="AF8090" s="7"/>
      <c r="AG8090" s="7"/>
      <c r="AH8090" s="7"/>
      <c r="AI8090" s="7"/>
      <c r="AJ8090" s="7"/>
      <c r="AK8090" s="7"/>
      <c r="AL8090" s="7"/>
      <c r="AR8090" s="7"/>
      <c r="AT8090" s="7"/>
      <c r="AV8090" s="7"/>
      <c r="AW8090" s="7"/>
      <c r="AX8090" s="7"/>
      <c r="AY8090" s="7"/>
      <c r="AZ8090" s="7"/>
      <c r="BA8090" s="7"/>
      <c r="BI8090" s="7"/>
    </row>
    <row r="8091" spans="10:61" x14ac:dyDescent="0.2">
      <c r="J8091" s="7"/>
      <c r="K8091" s="7"/>
      <c r="L8091" s="7"/>
      <c r="M8091" s="7"/>
      <c r="N8091" s="7"/>
      <c r="W8091" s="7"/>
      <c r="X8091" s="7"/>
      <c r="Y8091" s="7"/>
      <c r="Z8091" s="7"/>
      <c r="AA8091" s="7"/>
      <c r="AB8091" s="7"/>
      <c r="AC8091" s="7"/>
      <c r="AD8091" s="7"/>
      <c r="AE8091" s="7"/>
      <c r="AF8091" s="7"/>
      <c r="AG8091" s="7"/>
      <c r="AH8091" s="7"/>
      <c r="AI8091" s="7"/>
      <c r="AJ8091" s="7"/>
      <c r="AK8091" s="7"/>
      <c r="AL8091" s="7"/>
      <c r="AR8091" s="7"/>
      <c r="AT8091" s="7"/>
      <c r="AV8091" s="7"/>
      <c r="AW8091" s="7"/>
      <c r="AX8091" s="7"/>
      <c r="AY8091" s="7"/>
      <c r="AZ8091" s="7"/>
      <c r="BA8091" s="7"/>
      <c r="BI8091" s="7"/>
    </row>
    <row r="8092" spans="10:61" x14ac:dyDescent="0.2">
      <c r="J8092" s="7"/>
      <c r="K8092" s="7"/>
      <c r="L8092" s="7"/>
      <c r="M8092" s="7"/>
      <c r="N8092" s="7"/>
      <c r="W8092" s="7"/>
      <c r="X8092" s="7"/>
      <c r="Y8092" s="7"/>
      <c r="Z8092" s="7"/>
      <c r="AA8092" s="7"/>
      <c r="AB8092" s="7"/>
      <c r="AC8092" s="7"/>
      <c r="AD8092" s="7"/>
      <c r="AE8092" s="7"/>
      <c r="AF8092" s="7"/>
      <c r="AG8092" s="7"/>
      <c r="AH8092" s="7"/>
      <c r="AI8092" s="7"/>
      <c r="AJ8092" s="7"/>
      <c r="AK8092" s="7"/>
      <c r="AL8092" s="7"/>
      <c r="AR8092" s="7"/>
      <c r="AT8092" s="7"/>
      <c r="AV8092" s="7"/>
      <c r="AW8092" s="7"/>
      <c r="AX8092" s="7"/>
      <c r="AY8092" s="7"/>
      <c r="AZ8092" s="7"/>
      <c r="BA8092" s="7"/>
      <c r="BI8092" s="7"/>
    </row>
    <row r="8093" spans="10:61" x14ac:dyDescent="0.2">
      <c r="J8093" s="7"/>
      <c r="K8093" s="7"/>
      <c r="L8093" s="7"/>
      <c r="M8093" s="7"/>
      <c r="N8093" s="7"/>
      <c r="W8093" s="7"/>
      <c r="X8093" s="7"/>
      <c r="Y8093" s="7"/>
      <c r="Z8093" s="7"/>
      <c r="AA8093" s="7"/>
      <c r="AB8093" s="7"/>
      <c r="AC8093" s="7"/>
      <c r="AD8093" s="7"/>
      <c r="AE8093" s="7"/>
      <c r="AF8093" s="7"/>
      <c r="AG8093" s="7"/>
      <c r="AH8093" s="7"/>
      <c r="AI8093" s="7"/>
      <c r="AJ8093" s="7"/>
      <c r="AK8093" s="7"/>
      <c r="AL8093" s="7"/>
      <c r="AR8093" s="7"/>
      <c r="AT8093" s="7"/>
      <c r="AV8093" s="7"/>
      <c r="AW8093" s="7"/>
      <c r="AX8093" s="7"/>
      <c r="AY8093" s="7"/>
      <c r="AZ8093" s="7"/>
      <c r="BA8093" s="7"/>
      <c r="BI8093" s="7"/>
    </row>
    <row r="8094" spans="10:61" x14ac:dyDescent="0.2">
      <c r="J8094" s="7"/>
      <c r="K8094" s="7"/>
      <c r="L8094" s="7"/>
      <c r="M8094" s="7"/>
      <c r="N8094" s="7"/>
      <c r="W8094" s="7"/>
      <c r="X8094" s="7"/>
      <c r="Y8094" s="7"/>
      <c r="Z8094" s="7"/>
      <c r="AA8094" s="7"/>
      <c r="AB8094" s="7"/>
      <c r="AC8094" s="7"/>
      <c r="AD8094" s="7"/>
      <c r="AE8094" s="7"/>
      <c r="AF8094" s="7"/>
      <c r="AG8094" s="7"/>
      <c r="AH8094" s="7"/>
      <c r="AI8094" s="7"/>
      <c r="AJ8094" s="7"/>
      <c r="AK8094" s="7"/>
      <c r="AL8094" s="7"/>
      <c r="AR8094" s="7"/>
      <c r="AT8094" s="7"/>
      <c r="AV8094" s="7"/>
      <c r="AW8094" s="7"/>
      <c r="AX8094" s="7"/>
      <c r="AY8094" s="7"/>
      <c r="AZ8094" s="7"/>
      <c r="BA8094" s="7"/>
      <c r="BI8094" s="7"/>
    </row>
    <row r="8095" spans="10:61" x14ac:dyDescent="0.2">
      <c r="J8095" s="7"/>
      <c r="K8095" s="7"/>
      <c r="L8095" s="7"/>
      <c r="M8095" s="7"/>
      <c r="N8095" s="7"/>
      <c r="W8095" s="7"/>
      <c r="X8095" s="7"/>
      <c r="Y8095" s="7"/>
      <c r="Z8095" s="7"/>
      <c r="AA8095" s="7"/>
      <c r="AB8095" s="7"/>
      <c r="AC8095" s="7"/>
      <c r="AD8095" s="7"/>
      <c r="AE8095" s="7"/>
      <c r="AF8095" s="7"/>
      <c r="AG8095" s="7"/>
      <c r="AH8095" s="7"/>
      <c r="AI8095" s="7"/>
      <c r="AJ8095" s="7"/>
      <c r="AK8095" s="7"/>
      <c r="AL8095" s="7"/>
      <c r="AR8095" s="7"/>
      <c r="AT8095" s="7"/>
      <c r="AV8095" s="7"/>
      <c r="AW8095" s="7"/>
      <c r="AX8095" s="7"/>
      <c r="AY8095" s="7"/>
      <c r="AZ8095" s="7"/>
      <c r="BA8095" s="7"/>
      <c r="BI8095" s="7"/>
    </row>
    <row r="8096" spans="10:61" x14ac:dyDescent="0.2">
      <c r="J8096" s="7"/>
      <c r="K8096" s="7"/>
      <c r="L8096" s="7"/>
      <c r="M8096" s="7"/>
      <c r="N8096" s="7"/>
      <c r="W8096" s="7"/>
      <c r="X8096" s="7"/>
      <c r="Y8096" s="7"/>
      <c r="Z8096" s="7"/>
      <c r="AA8096" s="7"/>
      <c r="AB8096" s="7"/>
      <c r="AC8096" s="7"/>
      <c r="AD8096" s="7"/>
      <c r="AE8096" s="7"/>
      <c r="AF8096" s="7"/>
      <c r="AG8096" s="7"/>
      <c r="AH8096" s="7"/>
      <c r="AI8096" s="7"/>
      <c r="AJ8096" s="7"/>
      <c r="AK8096" s="7"/>
      <c r="AL8096" s="7"/>
      <c r="AR8096" s="7"/>
      <c r="AT8096" s="7"/>
      <c r="AV8096" s="7"/>
      <c r="AW8096" s="7"/>
      <c r="AX8096" s="7"/>
      <c r="AY8096" s="7"/>
      <c r="AZ8096" s="7"/>
      <c r="BA8096" s="7"/>
      <c r="BI8096" s="7"/>
    </row>
    <row r="8097" spans="10:61" x14ac:dyDescent="0.2">
      <c r="J8097" s="7"/>
      <c r="K8097" s="7"/>
      <c r="L8097" s="7"/>
      <c r="M8097" s="7"/>
      <c r="N8097" s="7"/>
      <c r="W8097" s="7"/>
      <c r="X8097" s="7"/>
      <c r="Y8097" s="7"/>
      <c r="Z8097" s="7"/>
      <c r="AA8097" s="7"/>
      <c r="AB8097" s="7"/>
      <c r="AC8097" s="7"/>
      <c r="AD8097" s="7"/>
      <c r="AE8097" s="7"/>
      <c r="AF8097" s="7"/>
      <c r="AG8097" s="7"/>
      <c r="AH8097" s="7"/>
      <c r="AI8097" s="7"/>
      <c r="AJ8097" s="7"/>
      <c r="AK8097" s="7"/>
      <c r="AL8097" s="7"/>
      <c r="AR8097" s="7"/>
      <c r="AT8097" s="7"/>
      <c r="AV8097" s="7"/>
      <c r="AW8097" s="7"/>
      <c r="AX8097" s="7"/>
      <c r="AY8097" s="7"/>
      <c r="AZ8097" s="7"/>
      <c r="BA8097" s="7"/>
      <c r="BI8097" s="7"/>
    </row>
    <row r="8098" spans="10:61" x14ac:dyDescent="0.2">
      <c r="J8098" s="7"/>
      <c r="K8098" s="7"/>
      <c r="L8098" s="7"/>
      <c r="M8098" s="7"/>
      <c r="N8098" s="7"/>
      <c r="W8098" s="7"/>
      <c r="X8098" s="7"/>
      <c r="Y8098" s="7"/>
      <c r="Z8098" s="7"/>
      <c r="AA8098" s="7"/>
      <c r="AB8098" s="7"/>
      <c r="AC8098" s="7"/>
      <c r="AD8098" s="7"/>
      <c r="AE8098" s="7"/>
      <c r="AF8098" s="7"/>
      <c r="AG8098" s="7"/>
      <c r="AH8098" s="7"/>
      <c r="AI8098" s="7"/>
      <c r="AJ8098" s="7"/>
      <c r="AK8098" s="7"/>
      <c r="AL8098" s="7"/>
      <c r="AR8098" s="7"/>
      <c r="AT8098" s="7"/>
      <c r="AV8098" s="7"/>
      <c r="AW8098" s="7"/>
      <c r="AX8098" s="7"/>
      <c r="AY8098" s="7"/>
      <c r="AZ8098" s="7"/>
      <c r="BA8098" s="7"/>
      <c r="BI8098" s="7"/>
    </row>
    <row r="8099" spans="10:61" x14ac:dyDescent="0.2">
      <c r="J8099" s="7"/>
      <c r="K8099" s="7"/>
      <c r="L8099" s="7"/>
      <c r="M8099" s="7"/>
      <c r="N8099" s="7"/>
      <c r="W8099" s="7"/>
      <c r="X8099" s="7"/>
      <c r="Y8099" s="7"/>
      <c r="Z8099" s="7"/>
      <c r="AA8099" s="7"/>
      <c r="AB8099" s="7"/>
      <c r="AC8099" s="7"/>
      <c r="AD8099" s="7"/>
      <c r="AE8099" s="7"/>
      <c r="AF8099" s="7"/>
      <c r="AG8099" s="7"/>
      <c r="AH8099" s="7"/>
      <c r="AI8099" s="7"/>
      <c r="AJ8099" s="7"/>
      <c r="AK8099" s="7"/>
      <c r="AL8099" s="7"/>
      <c r="AR8099" s="7"/>
      <c r="AT8099" s="7"/>
      <c r="AV8099" s="7"/>
      <c r="AW8099" s="7"/>
      <c r="AX8099" s="7"/>
      <c r="AY8099" s="7"/>
      <c r="AZ8099" s="7"/>
      <c r="BA8099" s="7"/>
      <c r="BI8099" s="7"/>
    </row>
    <row r="8100" spans="10:61" x14ac:dyDescent="0.2">
      <c r="J8100" s="7"/>
      <c r="K8100" s="7"/>
      <c r="L8100" s="7"/>
      <c r="M8100" s="7"/>
      <c r="N8100" s="7"/>
      <c r="W8100" s="7"/>
      <c r="X8100" s="7"/>
      <c r="Y8100" s="7"/>
      <c r="Z8100" s="7"/>
      <c r="AA8100" s="7"/>
      <c r="AB8100" s="7"/>
      <c r="AC8100" s="7"/>
      <c r="AD8100" s="7"/>
      <c r="AE8100" s="7"/>
      <c r="AF8100" s="7"/>
      <c r="AG8100" s="7"/>
      <c r="AH8100" s="7"/>
      <c r="AI8100" s="7"/>
      <c r="AJ8100" s="7"/>
      <c r="AK8100" s="7"/>
      <c r="AL8100" s="7"/>
      <c r="AR8100" s="7"/>
      <c r="AT8100" s="7"/>
      <c r="AV8100" s="7"/>
      <c r="AW8100" s="7"/>
      <c r="AX8100" s="7"/>
      <c r="AY8100" s="7"/>
      <c r="AZ8100" s="7"/>
      <c r="BA8100" s="7"/>
      <c r="BI8100" s="7"/>
    </row>
    <row r="8101" spans="10:61" x14ac:dyDescent="0.2">
      <c r="J8101" s="7"/>
      <c r="K8101" s="7"/>
      <c r="L8101" s="7"/>
      <c r="M8101" s="7"/>
      <c r="N8101" s="7"/>
      <c r="W8101" s="7"/>
      <c r="X8101" s="7"/>
      <c r="Y8101" s="7"/>
      <c r="Z8101" s="7"/>
      <c r="AA8101" s="7"/>
      <c r="AB8101" s="7"/>
      <c r="AC8101" s="7"/>
      <c r="AD8101" s="7"/>
      <c r="AE8101" s="7"/>
      <c r="AF8101" s="7"/>
      <c r="AG8101" s="7"/>
      <c r="AH8101" s="7"/>
      <c r="AI8101" s="7"/>
      <c r="AJ8101" s="7"/>
      <c r="AK8101" s="7"/>
      <c r="AL8101" s="7"/>
      <c r="AR8101" s="7"/>
      <c r="AT8101" s="7"/>
      <c r="AV8101" s="7"/>
      <c r="AW8101" s="7"/>
      <c r="AX8101" s="7"/>
      <c r="AY8101" s="7"/>
      <c r="AZ8101" s="7"/>
      <c r="BA8101" s="7"/>
      <c r="BI8101" s="7"/>
    </row>
    <row r="8102" spans="10:61" x14ac:dyDescent="0.2">
      <c r="J8102" s="7"/>
      <c r="K8102" s="7"/>
      <c r="L8102" s="7"/>
      <c r="M8102" s="7"/>
      <c r="N8102" s="7"/>
      <c r="W8102" s="7"/>
      <c r="X8102" s="7"/>
      <c r="Y8102" s="7"/>
      <c r="Z8102" s="7"/>
      <c r="AA8102" s="7"/>
      <c r="AB8102" s="7"/>
      <c r="AC8102" s="7"/>
      <c r="AD8102" s="7"/>
      <c r="AE8102" s="7"/>
      <c r="AF8102" s="7"/>
      <c r="AG8102" s="7"/>
      <c r="AH8102" s="7"/>
      <c r="AI8102" s="7"/>
      <c r="AJ8102" s="7"/>
      <c r="AK8102" s="7"/>
      <c r="AL8102" s="7"/>
      <c r="AR8102" s="7"/>
      <c r="AT8102" s="7"/>
      <c r="AV8102" s="7"/>
      <c r="AW8102" s="7"/>
      <c r="AX8102" s="7"/>
      <c r="AY8102" s="7"/>
      <c r="AZ8102" s="7"/>
      <c r="BA8102" s="7"/>
      <c r="BI8102" s="7"/>
    </row>
    <row r="8103" spans="10:61" x14ac:dyDescent="0.2">
      <c r="J8103" s="7"/>
      <c r="K8103" s="7"/>
      <c r="L8103" s="7"/>
      <c r="M8103" s="7"/>
      <c r="N8103" s="7"/>
      <c r="W8103" s="7"/>
      <c r="X8103" s="7"/>
      <c r="Y8103" s="7"/>
      <c r="Z8103" s="7"/>
      <c r="AA8103" s="7"/>
      <c r="AB8103" s="7"/>
      <c r="AC8103" s="7"/>
      <c r="AD8103" s="7"/>
      <c r="AE8103" s="7"/>
      <c r="AF8103" s="7"/>
      <c r="AG8103" s="7"/>
      <c r="AH8103" s="7"/>
      <c r="AI8103" s="7"/>
      <c r="AJ8103" s="7"/>
      <c r="AK8103" s="7"/>
      <c r="AL8103" s="7"/>
      <c r="AR8103" s="7"/>
      <c r="AT8103" s="7"/>
      <c r="AV8103" s="7"/>
      <c r="AW8103" s="7"/>
      <c r="AX8103" s="7"/>
      <c r="AY8103" s="7"/>
      <c r="AZ8103" s="7"/>
      <c r="BA8103" s="7"/>
      <c r="BI8103" s="7"/>
    </row>
    <row r="8104" spans="10:61" x14ac:dyDescent="0.2">
      <c r="J8104" s="7"/>
      <c r="K8104" s="7"/>
      <c r="L8104" s="7"/>
      <c r="M8104" s="7"/>
      <c r="N8104" s="7"/>
      <c r="W8104" s="7"/>
      <c r="X8104" s="7"/>
      <c r="Y8104" s="7"/>
      <c r="Z8104" s="7"/>
      <c r="AA8104" s="7"/>
      <c r="AB8104" s="7"/>
      <c r="AC8104" s="7"/>
      <c r="AD8104" s="7"/>
      <c r="AE8104" s="7"/>
      <c r="AF8104" s="7"/>
      <c r="AG8104" s="7"/>
      <c r="AH8104" s="7"/>
      <c r="AI8104" s="7"/>
      <c r="AJ8104" s="7"/>
      <c r="AK8104" s="7"/>
      <c r="AL8104" s="7"/>
      <c r="AR8104" s="7"/>
      <c r="AT8104" s="7"/>
      <c r="AV8104" s="7"/>
      <c r="AW8104" s="7"/>
      <c r="AX8104" s="7"/>
      <c r="AY8104" s="7"/>
      <c r="AZ8104" s="7"/>
      <c r="BA8104" s="7"/>
      <c r="BI8104" s="7"/>
    </row>
    <row r="8105" spans="10:61" x14ac:dyDescent="0.2">
      <c r="J8105" s="7"/>
      <c r="K8105" s="7"/>
      <c r="L8105" s="7"/>
      <c r="M8105" s="7"/>
      <c r="N8105" s="7"/>
      <c r="W8105" s="7"/>
      <c r="X8105" s="7"/>
      <c r="Y8105" s="7"/>
      <c r="Z8105" s="7"/>
      <c r="AA8105" s="7"/>
      <c r="AB8105" s="7"/>
      <c r="AC8105" s="7"/>
      <c r="AD8105" s="7"/>
      <c r="AE8105" s="7"/>
      <c r="AF8105" s="7"/>
      <c r="AG8105" s="7"/>
      <c r="AH8105" s="7"/>
      <c r="AI8105" s="7"/>
      <c r="AJ8105" s="7"/>
      <c r="AK8105" s="7"/>
      <c r="AL8105" s="7"/>
      <c r="AR8105" s="7"/>
      <c r="AT8105" s="7"/>
      <c r="AV8105" s="7"/>
      <c r="AW8105" s="7"/>
      <c r="AX8105" s="7"/>
      <c r="AY8105" s="7"/>
      <c r="AZ8105" s="7"/>
      <c r="BA8105" s="7"/>
      <c r="BI8105" s="7"/>
    </row>
    <row r="8106" spans="10:61" x14ac:dyDescent="0.2">
      <c r="J8106" s="7"/>
      <c r="K8106" s="7"/>
      <c r="L8106" s="7"/>
      <c r="M8106" s="7"/>
      <c r="N8106" s="7"/>
      <c r="W8106" s="7"/>
      <c r="X8106" s="7"/>
      <c r="Y8106" s="7"/>
      <c r="Z8106" s="7"/>
      <c r="AA8106" s="7"/>
      <c r="AB8106" s="7"/>
      <c r="AC8106" s="7"/>
      <c r="AD8106" s="7"/>
      <c r="AE8106" s="7"/>
      <c r="AF8106" s="7"/>
      <c r="AG8106" s="7"/>
      <c r="AH8106" s="7"/>
      <c r="AI8106" s="7"/>
      <c r="AJ8106" s="7"/>
      <c r="AK8106" s="7"/>
      <c r="AL8106" s="7"/>
      <c r="AR8106" s="7"/>
      <c r="AT8106" s="7"/>
      <c r="AV8106" s="7"/>
      <c r="AW8106" s="7"/>
      <c r="AX8106" s="7"/>
      <c r="AY8106" s="7"/>
      <c r="AZ8106" s="7"/>
      <c r="BA8106" s="7"/>
      <c r="BI8106" s="7"/>
    </row>
    <row r="8107" spans="10:61" x14ac:dyDescent="0.2">
      <c r="J8107" s="7"/>
      <c r="K8107" s="7"/>
      <c r="L8107" s="7"/>
      <c r="M8107" s="7"/>
      <c r="N8107" s="7"/>
      <c r="W8107" s="7"/>
      <c r="X8107" s="7"/>
      <c r="Y8107" s="7"/>
      <c r="Z8107" s="7"/>
      <c r="AA8107" s="7"/>
      <c r="AB8107" s="7"/>
      <c r="AC8107" s="7"/>
      <c r="AD8107" s="7"/>
      <c r="AE8107" s="7"/>
      <c r="AF8107" s="7"/>
      <c r="AG8107" s="7"/>
      <c r="AH8107" s="7"/>
      <c r="AI8107" s="7"/>
      <c r="AJ8107" s="7"/>
      <c r="AK8107" s="7"/>
      <c r="AL8107" s="7"/>
      <c r="AR8107" s="7"/>
      <c r="AT8107" s="7"/>
      <c r="AV8107" s="7"/>
      <c r="AW8107" s="7"/>
      <c r="AX8107" s="7"/>
      <c r="AY8107" s="7"/>
      <c r="AZ8107" s="7"/>
      <c r="BA8107" s="7"/>
      <c r="BI8107" s="7"/>
    </row>
    <row r="8108" spans="10:61" x14ac:dyDescent="0.2">
      <c r="J8108" s="7"/>
      <c r="K8108" s="7"/>
      <c r="L8108" s="7"/>
      <c r="M8108" s="7"/>
      <c r="N8108" s="7"/>
      <c r="W8108" s="7"/>
      <c r="X8108" s="7"/>
      <c r="Y8108" s="7"/>
      <c r="Z8108" s="7"/>
      <c r="AA8108" s="7"/>
      <c r="AB8108" s="7"/>
      <c r="AC8108" s="7"/>
      <c r="AD8108" s="7"/>
      <c r="AE8108" s="7"/>
      <c r="AF8108" s="7"/>
      <c r="AG8108" s="7"/>
      <c r="AH8108" s="7"/>
      <c r="AI8108" s="7"/>
      <c r="AJ8108" s="7"/>
      <c r="AK8108" s="7"/>
      <c r="AL8108" s="7"/>
      <c r="AR8108" s="7"/>
      <c r="AT8108" s="7"/>
      <c r="AV8108" s="7"/>
      <c r="AW8108" s="7"/>
      <c r="AX8108" s="7"/>
      <c r="AY8108" s="7"/>
      <c r="AZ8108" s="7"/>
      <c r="BA8108" s="7"/>
      <c r="BI8108" s="7"/>
    </row>
    <row r="8109" spans="10:61" x14ac:dyDescent="0.2">
      <c r="J8109" s="7"/>
      <c r="K8109" s="7"/>
      <c r="L8109" s="7"/>
      <c r="M8109" s="7"/>
      <c r="N8109" s="7"/>
      <c r="W8109" s="7"/>
      <c r="X8109" s="7"/>
      <c r="Y8109" s="7"/>
      <c r="Z8109" s="7"/>
      <c r="AA8109" s="7"/>
      <c r="AB8109" s="7"/>
      <c r="AC8109" s="7"/>
      <c r="AD8109" s="7"/>
      <c r="AE8109" s="7"/>
      <c r="AF8109" s="7"/>
      <c r="AG8109" s="7"/>
      <c r="AH8109" s="7"/>
      <c r="AI8109" s="7"/>
      <c r="AJ8109" s="7"/>
      <c r="AK8109" s="7"/>
      <c r="AL8109" s="7"/>
      <c r="AR8109" s="7"/>
      <c r="AT8109" s="7"/>
      <c r="AV8109" s="7"/>
      <c r="AW8109" s="7"/>
      <c r="AX8109" s="7"/>
      <c r="AY8109" s="7"/>
      <c r="AZ8109" s="7"/>
      <c r="BA8109" s="7"/>
      <c r="BI8109" s="7"/>
    </row>
    <row r="8110" spans="10:61" x14ac:dyDescent="0.2">
      <c r="J8110" s="7"/>
      <c r="K8110" s="7"/>
      <c r="L8110" s="7"/>
      <c r="M8110" s="7"/>
      <c r="N8110" s="7"/>
      <c r="W8110" s="7"/>
      <c r="X8110" s="7"/>
      <c r="Y8110" s="7"/>
      <c r="Z8110" s="7"/>
      <c r="AA8110" s="7"/>
      <c r="AB8110" s="7"/>
      <c r="AC8110" s="7"/>
      <c r="AD8110" s="7"/>
      <c r="AE8110" s="7"/>
      <c r="AF8110" s="7"/>
      <c r="AG8110" s="7"/>
      <c r="AH8110" s="7"/>
      <c r="AI8110" s="7"/>
      <c r="AJ8110" s="7"/>
      <c r="AK8110" s="7"/>
      <c r="AL8110" s="7"/>
      <c r="AR8110" s="7"/>
      <c r="AT8110" s="7"/>
      <c r="AV8110" s="7"/>
      <c r="AW8110" s="7"/>
      <c r="AX8110" s="7"/>
      <c r="AY8110" s="7"/>
      <c r="AZ8110" s="7"/>
      <c r="BA8110" s="7"/>
      <c r="BI8110" s="7"/>
    </row>
    <row r="8111" spans="10:61" x14ac:dyDescent="0.2">
      <c r="J8111" s="7"/>
      <c r="K8111" s="7"/>
      <c r="L8111" s="7"/>
      <c r="M8111" s="7"/>
      <c r="N8111" s="7"/>
      <c r="W8111" s="7"/>
      <c r="X8111" s="7"/>
      <c r="Y8111" s="7"/>
      <c r="Z8111" s="7"/>
      <c r="AA8111" s="7"/>
      <c r="AB8111" s="7"/>
      <c r="AC8111" s="7"/>
      <c r="AD8111" s="7"/>
      <c r="AE8111" s="7"/>
      <c r="AF8111" s="7"/>
      <c r="AG8111" s="7"/>
      <c r="AH8111" s="7"/>
      <c r="AI8111" s="7"/>
      <c r="AJ8111" s="7"/>
      <c r="AK8111" s="7"/>
      <c r="AL8111" s="7"/>
      <c r="AR8111" s="7"/>
      <c r="AT8111" s="7"/>
      <c r="AV8111" s="7"/>
      <c r="AW8111" s="7"/>
      <c r="AX8111" s="7"/>
      <c r="AY8111" s="7"/>
      <c r="AZ8111" s="7"/>
      <c r="BA8111" s="7"/>
      <c r="BI8111" s="7"/>
    </row>
    <row r="8112" spans="10:61" x14ac:dyDescent="0.2">
      <c r="J8112" s="7"/>
      <c r="K8112" s="7"/>
      <c r="L8112" s="7"/>
      <c r="M8112" s="7"/>
      <c r="N8112" s="7"/>
      <c r="W8112" s="7"/>
      <c r="X8112" s="7"/>
      <c r="Y8112" s="7"/>
      <c r="Z8112" s="7"/>
      <c r="AA8112" s="7"/>
      <c r="AB8112" s="7"/>
      <c r="AC8112" s="7"/>
      <c r="AD8112" s="7"/>
      <c r="AE8112" s="7"/>
      <c r="AF8112" s="7"/>
      <c r="AG8112" s="7"/>
      <c r="AH8112" s="7"/>
      <c r="AI8112" s="7"/>
      <c r="AJ8112" s="7"/>
      <c r="AK8112" s="7"/>
      <c r="AL8112" s="7"/>
      <c r="AR8112" s="7"/>
      <c r="AT8112" s="7"/>
      <c r="AV8112" s="7"/>
      <c r="AW8112" s="7"/>
      <c r="AX8112" s="7"/>
      <c r="AY8112" s="7"/>
      <c r="AZ8112" s="7"/>
      <c r="BA8112" s="7"/>
      <c r="BI8112" s="7"/>
    </row>
    <row r="8113" spans="10:61" x14ac:dyDescent="0.2">
      <c r="J8113" s="7"/>
      <c r="K8113" s="7"/>
      <c r="L8113" s="7"/>
      <c r="M8113" s="7"/>
      <c r="N8113" s="7"/>
      <c r="W8113" s="7"/>
      <c r="X8113" s="7"/>
      <c r="Y8113" s="7"/>
      <c r="Z8113" s="7"/>
      <c r="AA8113" s="7"/>
      <c r="AB8113" s="7"/>
      <c r="AC8113" s="7"/>
      <c r="AD8113" s="7"/>
      <c r="AE8113" s="7"/>
      <c r="AF8113" s="7"/>
      <c r="AG8113" s="7"/>
      <c r="AH8113" s="7"/>
      <c r="AI8113" s="7"/>
      <c r="AJ8113" s="7"/>
      <c r="AK8113" s="7"/>
      <c r="AL8113" s="7"/>
      <c r="AR8113" s="7"/>
      <c r="AT8113" s="7"/>
      <c r="AV8113" s="7"/>
      <c r="AW8113" s="7"/>
      <c r="AX8113" s="7"/>
      <c r="AY8113" s="7"/>
      <c r="AZ8113" s="7"/>
      <c r="BA8113" s="7"/>
      <c r="BI8113" s="7"/>
    </row>
    <row r="8114" spans="10:61" x14ac:dyDescent="0.2">
      <c r="J8114" s="7"/>
      <c r="K8114" s="7"/>
      <c r="L8114" s="7"/>
      <c r="M8114" s="7"/>
      <c r="N8114" s="7"/>
      <c r="W8114" s="7"/>
      <c r="X8114" s="7"/>
      <c r="Y8114" s="7"/>
      <c r="Z8114" s="7"/>
      <c r="AA8114" s="7"/>
      <c r="AB8114" s="7"/>
      <c r="AC8114" s="7"/>
      <c r="AD8114" s="7"/>
      <c r="AE8114" s="7"/>
      <c r="AF8114" s="7"/>
      <c r="AG8114" s="7"/>
      <c r="AH8114" s="7"/>
      <c r="AI8114" s="7"/>
      <c r="AJ8114" s="7"/>
      <c r="AK8114" s="7"/>
      <c r="AL8114" s="7"/>
      <c r="AR8114" s="7"/>
      <c r="AT8114" s="7"/>
      <c r="AV8114" s="7"/>
      <c r="AW8114" s="7"/>
      <c r="AX8114" s="7"/>
      <c r="AY8114" s="7"/>
      <c r="AZ8114" s="7"/>
      <c r="BA8114" s="7"/>
      <c r="BI8114" s="7"/>
    </row>
    <row r="8115" spans="10:61" x14ac:dyDescent="0.2">
      <c r="J8115" s="7"/>
      <c r="K8115" s="7"/>
      <c r="L8115" s="7"/>
      <c r="M8115" s="7"/>
      <c r="N8115" s="7"/>
      <c r="W8115" s="7"/>
      <c r="X8115" s="7"/>
      <c r="Y8115" s="7"/>
      <c r="Z8115" s="7"/>
      <c r="AA8115" s="7"/>
      <c r="AB8115" s="7"/>
      <c r="AC8115" s="7"/>
      <c r="AD8115" s="7"/>
      <c r="AE8115" s="7"/>
      <c r="AF8115" s="7"/>
      <c r="AG8115" s="7"/>
      <c r="AH8115" s="7"/>
      <c r="AI8115" s="7"/>
      <c r="AJ8115" s="7"/>
      <c r="AK8115" s="7"/>
      <c r="AL8115" s="7"/>
      <c r="AR8115" s="7"/>
      <c r="AT8115" s="7"/>
      <c r="AV8115" s="7"/>
      <c r="AW8115" s="7"/>
      <c r="AX8115" s="7"/>
      <c r="AY8115" s="7"/>
      <c r="AZ8115" s="7"/>
      <c r="BA8115" s="7"/>
      <c r="BI8115" s="7"/>
    </row>
    <row r="8116" spans="10:61" x14ac:dyDescent="0.2">
      <c r="J8116" s="7"/>
      <c r="K8116" s="7"/>
      <c r="L8116" s="7"/>
      <c r="M8116" s="7"/>
      <c r="N8116" s="7"/>
      <c r="W8116" s="7"/>
      <c r="X8116" s="7"/>
      <c r="Y8116" s="7"/>
      <c r="Z8116" s="7"/>
      <c r="AA8116" s="7"/>
      <c r="AB8116" s="7"/>
      <c r="AC8116" s="7"/>
      <c r="AD8116" s="7"/>
      <c r="AE8116" s="7"/>
      <c r="AF8116" s="7"/>
      <c r="AG8116" s="7"/>
      <c r="AH8116" s="7"/>
      <c r="AI8116" s="7"/>
      <c r="AJ8116" s="7"/>
      <c r="AK8116" s="7"/>
      <c r="AL8116" s="7"/>
      <c r="AR8116" s="7"/>
      <c r="AT8116" s="7"/>
      <c r="AV8116" s="7"/>
      <c r="AW8116" s="7"/>
      <c r="AX8116" s="7"/>
      <c r="AY8116" s="7"/>
      <c r="AZ8116" s="7"/>
      <c r="BA8116" s="7"/>
      <c r="BI8116" s="7"/>
    </row>
    <row r="8117" spans="10:61" x14ac:dyDescent="0.2">
      <c r="J8117" s="7"/>
      <c r="K8117" s="7"/>
      <c r="L8117" s="7"/>
      <c r="M8117" s="7"/>
      <c r="N8117" s="7"/>
      <c r="W8117" s="7"/>
      <c r="X8117" s="7"/>
      <c r="Y8117" s="7"/>
      <c r="Z8117" s="7"/>
      <c r="AA8117" s="7"/>
      <c r="AB8117" s="7"/>
      <c r="AC8117" s="7"/>
      <c r="AD8117" s="7"/>
      <c r="AE8117" s="7"/>
      <c r="AF8117" s="7"/>
      <c r="AG8117" s="7"/>
      <c r="AH8117" s="7"/>
      <c r="AI8117" s="7"/>
      <c r="AJ8117" s="7"/>
      <c r="AK8117" s="7"/>
      <c r="AL8117" s="7"/>
      <c r="AR8117" s="7"/>
      <c r="AT8117" s="7"/>
      <c r="AV8117" s="7"/>
      <c r="AW8117" s="7"/>
      <c r="AX8117" s="7"/>
      <c r="AY8117" s="7"/>
      <c r="AZ8117" s="7"/>
      <c r="BA8117" s="7"/>
      <c r="BI8117" s="7"/>
    </row>
    <row r="8118" spans="10:61" x14ac:dyDescent="0.2">
      <c r="J8118" s="7"/>
      <c r="K8118" s="7"/>
      <c r="L8118" s="7"/>
      <c r="M8118" s="7"/>
      <c r="N8118" s="7"/>
      <c r="W8118" s="7"/>
      <c r="X8118" s="7"/>
      <c r="Y8118" s="7"/>
      <c r="Z8118" s="7"/>
      <c r="AA8118" s="7"/>
      <c r="AB8118" s="7"/>
      <c r="AC8118" s="7"/>
      <c r="AD8118" s="7"/>
      <c r="AE8118" s="7"/>
      <c r="AF8118" s="7"/>
      <c r="AG8118" s="7"/>
      <c r="AH8118" s="7"/>
      <c r="AI8118" s="7"/>
      <c r="AJ8118" s="7"/>
      <c r="AK8118" s="7"/>
      <c r="AL8118" s="7"/>
      <c r="AR8118" s="7"/>
      <c r="AT8118" s="7"/>
      <c r="AV8118" s="7"/>
      <c r="AW8118" s="7"/>
      <c r="AX8118" s="7"/>
      <c r="AY8118" s="7"/>
      <c r="AZ8118" s="7"/>
      <c r="BA8118" s="7"/>
      <c r="BI8118" s="7"/>
    </row>
    <row r="8119" spans="10:61" x14ac:dyDescent="0.2">
      <c r="J8119" s="7"/>
      <c r="K8119" s="7"/>
      <c r="L8119" s="7"/>
      <c r="M8119" s="7"/>
      <c r="N8119" s="7"/>
      <c r="W8119" s="7"/>
      <c r="X8119" s="7"/>
      <c r="Y8119" s="7"/>
      <c r="Z8119" s="7"/>
      <c r="AA8119" s="7"/>
      <c r="AB8119" s="7"/>
      <c r="AC8119" s="7"/>
      <c r="AD8119" s="7"/>
      <c r="AE8119" s="7"/>
      <c r="AF8119" s="7"/>
      <c r="AG8119" s="7"/>
      <c r="AH8119" s="7"/>
      <c r="AI8119" s="7"/>
      <c r="AJ8119" s="7"/>
      <c r="AK8119" s="7"/>
      <c r="AL8119" s="7"/>
      <c r="AR8119" s="7"/>
      <c r="AT8119" s="7"/>
      <c r="AV8119" s="7"/>
      <c r="AW8119" s="7"/>
      <c r="AX8119" s="7"/>
      <c r="AY8119" s="7"/>
      <c r="AZ8119" s="7"/>
      <c r="BA8119" s="7"/>
      <c r="BI8119" s="7"/>
    </row>
    <row r="8120" spans="10:61" x14ac:dyDescent="0.2">
      <c r="J8120" s="7"/>
      <c r="K8120" s="7"/>
      <c r="L8120" s="7"/>
      <c r="M8120" s="7"/>
      <c r="N8120" s="7"/>
      <c r="W8120" s="7"/>
      <c r="X8120" s="7"/>
      <c r="Y8120" s="7"/>
      <c r="Z8120" s="7"/>
      <c r="AA8120" s="7"/>
      <c r="AB8120" s="7"/>
      <c r="AC8120" s="7"/>
      <c r="AD8120" s="7"/>
      <c r="AE8120" s="7"/>
      <c r="AF8120" s="7"/>
      <c r="AG8120" s="7"/>
      <c r="AH8120" s="7"/>
      <c r="AI8120" s="7"/>
      <c r="AJ8120" s="7"/>
      <c r="AK8120" s="7"/>
      <c r="AL8120" s="7"/>
      <c r="AR8120" s="7"/>
      <c r="AT8120" s="7"/>
      <c r="AV8120" s="7"/>
      <c r="AW8120" s="7"/>
      <c r="AX8120" s="7"/>
      <c r="AY8120" s="7"/>
      <c r="AZ8120" s="7"/>
      <c r="BA8120" s="7"/>
      <c r="BI8120" s="7"/>
    </row>
    <row r="8121" spans="10:61" x14ac:dyDescent="0.2">
      <c r="J8121" s="7"/>
      <c r="K8121" s="7"/>
      <c r="L8121" s="7"/>
      <c r="M8121" s="7"/>
      <c r="N8121" s="7"/>
      <c r="W8121" s="7"/>
      <c r="X8121" s="7"/>
      <c r="Y8121" s="7"/>
      <c r="Z8121" s="7"/>
      <c r="AA8121" s="7"/>
      <c r="AB8121" s="7"/>
      <c r="AC8121" s="7"/>
      <c r="AD8121" s="7"/>
      <c r="AE8121" s="7"/>
      <c r="AF8121" s="7"/>
      <c r="AG8121" s="7"/>
      <c r="AH8121" s="7"/>
      <c r="AI8121" s="7"/>
      <c r="AJ8121" s="7"/>
      <c r="AK8121" s="7"/>
      <c r="AL8121" s="7"/>
      <c r="AR8121" s="7"/>
      <c r="AT8121" s="7"/>
      <c r="AV8121" s="7"/>
      <c r="AW8121" s="7"/>
      <c r="AX8121" s="7"/>
      <c r="AY8121" s="7"/>
      <c r="AZ8121" s="7"/>
      <c r="BA8121" s="7"/>
      <c r="BI8121" s="7"/>
    </row>
    <row r="8122" spans="10:61" x14ac:dyDescent="0.2">
      <c r="J8122" s="7"/>
      <c r="K8122" s="7"/>
      <c r="L8122" s="7"/>
      <c r="M8122" s="7"/>
      <c r="N8122" s="7"/>
      <c r="W8122" s="7"/>
      <c r="X8122" s="7"/>
      <c r="Y8122" s="7"/>
      <c r="Z8122" s="7"/>
      <c r="AA8122" s="7"/>
      <c r="AB8122" s="7"/>
      <c r="AC8122" s="7"/>
      <c r="AD8122" s="7"/>
      <c r="AE8122" s="7"/>
      <c r="AF8122" s="7"/>
      <c r="AG8122" s="7"/>
      <c r="AH8122" s="7"/>
      <c r="AI8122" s="7"/>
      <c r="AJ8122" s="7"/>
      <c r="AK8122" s="7"/>
      <c r="AL8122" s="7"/>
      <c r="AR8122" s="7"/>
      <c r="AT8122" s="7"/>
      <c r="AV8122" s="7"/>
      <c r="AW8122" s="7"/>
      <c r="AX8122" s="7"/>
      <c r="AY8122" s="7"/>
      <c r="AZ8122" s="7"/>
      <c r="BA8122" s="7"/>
      <c r="BI8122" s="7"/>
    </row>
    <row r="8123" spans="10:61" x14ac:dyDescent="0.2">
      <c r="J8123" s="7"/>
      <c r="K8123" s="7"/>
      <c r="L8123" s="7"/>
      <c r="M8123" s="7"/>
      <c r="N8123" s="7"/>
      <c r="W8123" s="7"/>
      <c r="X8123" s="7"/>
      <c r="Y8123" s="7"/>
      <c r="Z8123" s="7"/>
      <c r="AA8123" s="7"/>
      <c r="AB8123" s="7"/>
      <c r="AC8123" s="7"/>
      <c r="AD8123" s="7"/>
      <c r="AE8123" s="7"/>
      <c r="AF8123" s="7"/>
      <c r="AG8123" s="7"/>
      <c r="AH8123" s="7"/>
      <c r="AI8123" s="7"/>
      <c r="AJ8123" s="7"/>
      <c r="AK8123" s="7"/>
      <c r="AL8123" s="7"/>
      <c r="AR8123" s="7"/>
      <c r="AT8123" s="7"/>
      <c r="AV8123" s="7"/>
      <c r="AW8123" s="7"/>
      <c r="AX8123" s="7"/>
      <c r="AY8123" s="7"/>
      <c r="AZ8123" s="7"/>
      <c r="BA8123" s="7"/>
      <c r="BI8123" s="7"/>
    </row>
    <row r="8124" spans="10:61" x14ac:dyDescent="0.2">
      <c r="J8124" s="7"/>
      <c r="K8124" s="7"/>
      <c r="L8124" s="7"/>
      <c r="M8124" s="7"/>
      <c r="N8124" s="7"/>
      <c r="W8124" s="7"/>
      <c r="X8124" s="7"/>
      <c r="Y8124" s="7"/>
      <c r="Z8124" s="7"/>
      <c r="AA8124" s="7"/>
      <c r="AB8124" s="7"/>
      <c r="AC8124" s="7"/>
      <c r="AD8124" s="7"/>
      <c r="AE8124" s="7"/>
      <c r="AF8124" s="7"/>
      <c r="AG8124" s="7"/>
      <c r="AH8124" s="7"/>
      <c r="AI8124" s="7"/>
      <c r="AJ8124" s="7"/>
      <c r="AK8124" s="7"/>
      <c r="AL8124" s="7"/>
      <c r="AR8124" s="7"/>
      <c r="AT8124" s="7"/>
      <c r="AV8124" s="7"/>
      <c r="AW8124" s="7"/>
      <c r="AX8124" s="7"/>
      <c r="AY8124" s="7"/>
      <c r="AZ8124" s="7"/>
      <c r="BA8124" s="7"/>
      <c r="BI8124" s="7"/>
    </row>
    <row r="8125" spans="10:61" x14ac:dyDescent="0.2">
      <c r="J8125" s="7"/>
      <c r="K8125" s="7"/>
      <c r="L8125" s="7"/>
      <c r="M8125" s="7"/>
      <c r="N8125" s="7"/>
      <c r="W8125" s="7"/>
      <c r="X8125" s="7"/>
      <c r="Y8125" s="7"/>
      <c r="Z8125" s="7"/>
      <c r="AA8125" s="7"/>
      <c r="AB8125" s="7"/>
      <c r="AC8125" s="7"/>
      <c r="AD8125" s="7"/>
      <c r="AE8125" s="7"/>
      <c r="AF8125" s="7"/>
      <c r="AG8125" s="7"/>
      <c r="AH8125" s="7"/>
      <c r="AI8125" s="7"/>
      <c r="AJ8125" s="7"/>
      <c r="AK8125" s="7"/>
      <c r="AL8125" s="7"/>
      <c r="AR8125" s="7"/>
      <c r="AT8125" s="7"/>
      <c r="AV8125" s="7"/>
      <c r="AW8125" s="7"/>
      <c r="AX8125" s="7"/>
      <c r="AY8125" s="7"/>
      <c r="AZ8125" s="7"/>
      <c r="BA8125" s="7"/>
      <c r="BI8125" s="7"/>
    </row>
    <row r="8126" spans="10:61" x14ac:dyDescent="0.2">
      <c r="J8126" s="7"/>
      <c r="K8126" s="7"/>
      <c r="L8126" s="7"/>
      <c r="M8126" s="7"/>
      <c r="N8126" s="7"/>
      <c r="W8126" s="7"/>
      <c r="X8126" s="7"/>
      <c r="Y8126" s="7"/>
      <c r="Z8126" s="7"/>
      <c r="AA8126" s="7"/>
      <c r="AB8126" s="7"/>
      <c r="AC8126" s="7"/>
      <c r="AD8126" s="7"/>
      <c r="AE8126" s="7"/>
      <c r="AF8126" s="7"/>
      <c r="AG8126" s="7"/>
      <c r="AH8126" s="7"/>
      <c r="AI8126" s="7"/>
      <c r="AJ8126" s="7"/>
      <c r="AK8126" s="7"/>
      <c r="AL8126" s="7"/>
      <c r="AR8126" s="7"/>
      <c r="AT8126" s="7"/>
      <c r="AV8126" s="7"/>
      <c r="AW8126" s="7"/>
      <c r="AX8126" s="7"/>
      <c r="AY8126" s="7"/>
      <c r="AZ8126" s="7"/>
      <c r="BA8126" s="7"/>
      <c r="BI8126" s="7"/>
    </row>
    <row r="8127" spans="10:61" x14ac:dyDescent="0.2">
      <c r="J8127" s="7"/>
      <c r="K8127" s="7"/>
      <c r="L8127" s="7"/>
      <c r="M8127" s="7"/>
      <c r="N8127" s="7"/>
      <c r="W8127" s="7"/>
      <c r="X8127" s="7"/>
      <c r="Y8127" s="7"/>
      <c r="Z8127" s="7"/>
      <c r="AA8127" s="7"/>
      <c r="AB8127" s="7"/>
      <c r="AC8127" s="7"/>
      <c r="AD8127" s="7"/>
      <c r="AE8127" s="7"/>
      <c r="AF8127" s="7"/>
      <c r="AG8127" s="7"/>
      <c r="AH8127" s="7"/>
      <c r="AI8127" s="7"/>
      <c r="AJ8127" s="7"/>
      <c r="AK8127" s="7"/>
      <c r="AL8127" s="7"/>
      <c r="AR8127" s="7"/>
      <c r="AT8127" s="7"/>
      <c r="AV8127" s="7"/>
      <c r="AW8127" s="7"/>
      <c r="AX8127" s="7"/>
      <c r="AY8127" s="7"/>
      <c r="AZ8127" s="7"/>
      <c r="BA8127" s="7"/>
      <c r="BI8127" s="7"/>
    </row>
    <row r="8128" spans="10:61" x14ac:dyDescent="0.2">
      <c r="J8128" s="7"/>
      <c r="K8128" s="7"/>
      <c r="L8128" s="7"/>
      <c r="M8128" s="7"/>
      <c r="N8128" s="7"/>
      <c r="W8128" s="7"/>
      <c r="X8128" s="7"/>
      <c r="Y8128" s="7"/>
      <c r="Z8128" s="7"/>
      <c r="AA8128" s="7"/>
      <c r="AB8128" s="7"/>
      <c r="AC8128" s="7"/>
      <c r="AD8128" s="7"/>
      <c r="AE8128" s="7"/>
      <c r="AF8128" s="7"/>
      <c r="AG8128" s="7"/>
      <c r="AH8128" s="7"/>
      <c r="AI8128" s="7"/>
      <c r="AJ8128" s="7"/>
      <c r="AK8128" s="7"/>
      <c r="AL8128" s="7"/>
      <c r="AR8128" s="7"/>
      <c r="AT8128" s="7"/>
      <c r="AV8128" s="7"/>
      <c r="AW8128" s="7"/>
      <c r="AX8128" s="7"/>
      <c r="AY8128" s="7"/>
      <c r="AZ8128" s="7"/>
      <c r="BA8128" s="7"/>
      <c r="BI8128" s="7"/>
    </row>
    <row r="8129" spans="10:61" x14ac:dyDescent="0.2">
      <c r="J8129" s="7"/>
      <c r="K8129" s="7"/>
      <c r="L8129" s="7"/>
      <c r="M8129" s="7"/>
      <c r="N8129" s="7"/>
      <c r="W8129" s="7"/>
      <c r="X8129" s="7"/>
      <c r="Y8129" s="7"/>
      <c r="Z8129" s="7"/>
      <c r="AA8129" s="7"/>
      <c r="AB8129" s="7"/>
      <c r="AC8129" s="7"/>
      <c r="AD8129" s="7"/>
      <c r="AE8129" s="7"/>
      <c r="AF8129" s="7"/>
      <c r="AG8129" s="7"/>
      <c r="AH8129" s="7"/>
      <c r="AI8129" s="7"/>
      <c r="AJ8129" s="7"/>
      <c r="AK8129" s="7"/>
      <c r="AL8129" s="7"/>
      <c r="AR8129" s="7"/>
      <c r="AT8129" s="7"/>
      <c r="AV8129" s="7"/>
      <c r="AW8129" s="7"/>
      <c r="AX8129" s="7"/>
      <c r="AY8129" s="7"/>
      <c r="AZ8129" s="7"/>
      <c r="BA8129" s="7"/>
      <c r="BI8129" s="7"/>
    </row>
    <row r="8130" spans="10:61" x14ac:dyDescent="0.2">
      <c r="J8130" s="7"/>
      <c r="K8130" s="7"/>
      <c r="L8130" s="7"/>
      <c r="M8130" s="7"/>
      <c r="N8130" s="7"/>
      <c r="W8130" s="7"/>
      <c r="X8130" s="7"/>
      <c r="Y8130" s="7"/>
      <c r="Z8130" s="7"/>
      <c r="AA8130" s="7"/>
      <c r="AB8130" s="7"/>
      <c r="AC8130" s="7"/>
      <c r="AD8130" s="7"/>
      <c r="AE8130" s="7"/>
      <c r="AF8130" s="7"/>
      <c r="AG8130" s="7"/>
      <c r="AH8130" s="7"/>
      <c r="AI8130" s="7"/>
      <c r="AJ8130" s="7"/>
      <c r="AK8130" s="7"/>
      <c r="AL8130" s="7"/>
      <c r="AR8130" s="7"/>
      <c r="AT8130" s="7"/>
      <c r="AV8130" s="7"/>
      <c r="AW8130" s="7"/>
      <c r="AX8130" s="7"/>
      <c r="AY8130" s="7"/>
      <c r="AZ8130" s="7"/>
      <c r="BA8130" s="7"/>
      <c r="BI8130" s="7"/>
    </row>
    <row r="8131" spans="10:61" x14ac:dyDescent="0.2">
      <c r="J8131" s="7"/>
      <c r="K8131" s="7"/>
      <c r="L8131" s="7"/>
      <c r="M8131" s="7"/>
      <c r="N8131" s="7"/>
      <c r="W8131" s="7"/>
      <c r="X8131" s="7"/>
      <c r="Y8131" s="7"/>
      <c r="Z8131" s="7"/>
      <c r="AA8131" s="7"/>
      <c r="AB8131" s="7"/>
      <c r="AC8131" s="7"/>
      <c r="AD8131" s="7"/>
      <c r="AE8131" s="7"/>
      <c r="AF8131" s="7"/>
      <c r="AG8131" s="7"/>
      <c r="AH8131" s="7"/>
      <c r="AI8131" s="7"/>
      <c r="AJ8131" s="7"/>
      <c r="AK8131" s="7"/>
      <c r="AL8131" s="7"/>
      <c r="AR8131" s="7"/>
      <c r="AT8131" s="7"/>
      <c r="AV8131" s="7"/>
      <c r="AW8131" s="7"/>
      <c r="AX8131" s="7"/>
      <c r="AY8131" s="7"/>
      <c r="AZ8131" s="7"/>
      <c r="BA8131" s="7"/>
      <c r="BI8131" s="7"/>
    </row>
    <row r="8132" spans="10:61" x14ac:dyDescent="0.2">
      <c r="J8132" s="7"/>
      <c r="K8132" s="7"/>
      <c r="L8132" s="7"/>
      <c r="M8132" s="7"/>
      <c r="N8132" s="7"/>
      <c r="W8132" s="7"/>
      <c r="X8132" s="7"/>
      <c r="Y8132" s="7"/>
      <c r="Z8132" s="7"/>
      <c r="AA8132" s="7"/>
      <c r="AB8132" s="7"/>
      <c r="AC8132" s="7"/>
      <c r="AD8132" s="7"/>
      <c r="AE8132" s="7"/>
      <c r="AF8132" s="7"/>
      <c r="AG8132" s="7"/>
      <c r="AH8132" s="7"/>
      <c r="AI8132" s="7"/>
      <c r="AJ8132" s="7"/>
      <c r="AK8132" s="7"/>
      <c r="AL8132" s="7"/>
      <c r="AR8132" s="7"/>
      <c r="AT8132" s="7"/>
      <c r="AV8132" s="7"/>
      <c r="AW8132" s="7"/>
      <c r="AX8132" s="7"/>
      <c r="AY8132" s="7"/>
      <c r="AZ8132" s="7"/>
      <c r="BA8132" s="7"/>
      <c r="BI8132" s="7"/>
    </row>
    <row r="8133" spans="10:61" x14ac:dyDescent="0.2">
      <c r="J8133" s="7"/>
      <c r="K8133" s="7"/>
      <c r="L8133" s="7"/>
      <c r="M8133" s="7"/>
      <c r="N8133" s="7"/>
      <c r="W8133" s="7"/>
      <c r="X8133" s="7"/>
      <c r="Y8133" s="7"/>
      <c r="Z8133" s="7"/>
      <c r="AA8133" s="7"/>
      <c r="AB8133" s="7"/>
      <c r="AC8133" s="7"/>
      <c r="AD8133" s="7"/>
      <c r="AE8133" s="7"/>
      <c r="AF8133" s="7"/>
      <c r="AG8133" s="7"/>
      <c r="AH8133" s="7"/>
      <c r="AI8133" s="7"/>
      <c r="AJ8133" s="7"/>
      <c r="AK8133" s="7"/>
      <c r="AL8133" s="7"/>
      <c r="AR8133" s="7"/>
      <c r="AT8133" s="7"/>
      <c r="AV8133" s="7"/>
      <c r="AW8133" s="7"/>
      <c r="AX8133" s="7"/>
      <c r="AY8133" s="7"/>
      <c r="AZ8133" s="7"/>
      <c r="BA8133" s="7"/>
      <c r="BI8133" s="7"/>
    </row>
    <row r="8134" spans="10:61" x14ac:dyDescent="0.2">
      <c r="J8134" s="7"/>
      <c r="K8134" s="7"/>
      <c r="L8134" s="7"/>
      <c r="M8134" s="7"/>
      <c r="N8134" s="7"/>
      <c r="W8134" s="7"/>
      <c r="X8134" s="7"/>
      <c r="Y8134" s="7"/>
      <c r="Z8134" s="7"/>
      <c r="AA8134" s="7"/>
      <c r="AB8134" s="7"/>
      <c r="AC8134" s="7"/>
      <c r="AD8134" s="7"/>
      <c r="AE8134" s="7"/>
      <c r="AF8134" s="7"/>
      <c r="AG8134" s="7"/>
      <c r="AH8134" s="7"/>
      <c r="AI8134" s="7"/>
      <c r="AJ8134" s="7"/>
      <c r="AK8134" s="7"/>
      <c r="AL8134" s="7"/>
      <c r="AR8134" s="7"/>
      <c r="AT8134" s="7"/>
      <c r="AV8134" s="7"/>
      <c r="AW8134" s="7"/>
      <c r="AX8134" s="7"/>
      <c r="AY8134" s="7"/>
      <c r="AZ8134" s="7"/>
      <c r="BA8134" s="7"/>
      <c r="BI8134" s="7"/>
    </row>
    <row r="8135" spans="10:61" x14ac:dyDescent="0.2">
      <c r="J8135" s="7"/>
      <c r="K8135" s="7"/>
      <c r="L8135" s="7"/>
      <c r="M8135" s="7"/>
      <c r="N8135" s="7"/>
      <c r="W8135" s="7"/>
      <c r="X8135" s="7"/>
      <c r="Y8135" s="7"/>
      <c r="Z8135" s="7"/>
      <c r="AA8135" s="7"/>
      <c r="AB8135" s="7"/>
      <c r="AC8135" s="7"/>
      <c r="AD8135" s="7"/>
      <c r="AE8135" s="7"/>
      <c r="AF8135" s="7"/>
      <c r="AG8135" s="7"/>
      <c r="AH8135" s="7"/>
      <c r="AI8135" s="7"/>
      <c r="AJ8135" s="7"/>
      <c r="AK8135" s="7"/>
      <c r="AL8135" s="7"/>
      <c r="AR8135" s="7"/>
      <c r="AT8135" s="7"/>
      <c r="AV8135" s="7"/>
      <c r="AW8135" s="7"/>
      <c r="AX8135" s="7"/>
      <c r="AY8135" s="7"/>
      <c r="AZ8135" s="7"/>
      <c r="BA8135" s="7"/>
      <c r="BI8135" s="7"/>
    </row>
    <row r="8136" spans="10:61" x14ac:dyDescent="0.2">
      <c r="J8136" s="7"/>
      <c r="K8136" s="7"/>
      <c r="L8136" s="7"/>
      <c r="M8136" s="7"/>
      <c r="N8136" s="7"/>
      <c r="W8136" s="7"/>
      <c r="X8136" s="7"/>
      <c r="Y8136" s="7"/>
      <c r="Z8136" s="7"/>
      <c r="AA8136" s="7"/>
      <c r="AB8136" s="7"/>
      <c r="AC8136" s="7"/>
      <c r="AD8136" s="7"/>
      <c r="AE8136" s="7"/>
      <c r="AF8136" s="7"/>
      <c r="AG8136" s="7"/>
      <c r="AH8136" s="7"/>
      <c r="AI8136" s="7"/>
      <c r="AJ8136" s="7"/>
      <c r="AK8136" s="7"/>
      <c r="AL8136" s="7"/>
      <c r="AR8136" s="7"/>
      <c r="AT8136" s="7"/>
      <c r="AV8136" s="7"/>
      <c r="AW8136" s="7"/>
      <c r="AX8136" s="7"/>
      <c r="AY8136" s="7"/>
      <c r="AZ8136" s="7"/>
      <c r="BA8136" s="7"/>
      <c r="BI8136" s="7"/>
    </row>
    <row r="8137" spans="10:61" x14ac:dyDescent="0.2">
      <c r="J8137" s="7"/>
      <c r="K8137" s="7"/>
      <c r="L8137" s="7"/>
      <c r="M8137" s="7"/>
      <c r="N8137" s="7"/>
      <c r="W8137" s="7"/>
      <c r="X8137" s="7"/>
      <c r="Y8137" s="7"/>
      <c r="Z8137" s="7"/>
      <c r="AA8137" s="7"/>
      <c r="AB8137" s="7"/>
      <c r="AC8137" s="7"/>
      <c r="AD8137" s="7"/>
      <c r="AE8137" s="7"/>
      <c r="AF8137" s="7"/>
      <c r="AG8137" s="7"/>
      <c r="AH8137" s="7"/>
      <c r="AI8137" s="7"/>
      <c r="AJ8137" s="7"/>
      <c r="AK8137" s="7"/>
      <c r="AL8137" s="7"/>
      <c r="AR8137" s="7"/>
      <c r="AT8137" s="7"/>
      <c r="AV8137" s="7"/>
      <c r="AW8137" s="7"/>
      <c r="AX8137" s="7"/>
      <c r="AY8137" s="7"/>
      <c r="AZ8137" s="7"/>
      <c r="BA8137" s="7"/>
      <c r="BI8137" s="7"/>
    </row>
    <row r="8138" spans="10:61" x14ac:dyDescent="0.2">
      <c r="J8138" s="7"/>
      <c r="K8138" s="7"/>
      <c r="L8138" s="7"/>
      <c r="M8138" s="7"/>
      <c r="N8138" s="7"/>
      <c r="W8138" s="7"/>
      <c r="X8138" s="7"/>
      <c r="Y8138" s="7"/>
      <c r="Z8138" s="7"/>
      <c r="AA8138" s="7"/>
      <c r="AB8138" s="7"/>
      <c r="AC8138" s="7"/>
      <c r="AD8138" s="7"/>
      <c r="AE8138" s="7"/>
      <c r="AF8138" s="7"/>
      <c r="AG8138" s="7"/>
      <c r="AH8138" s="7"/>
      <c r="AI8138" s="7"/>
      <c r="AJ8138" s="7"/>
      <c r="AK8138" s="7"/>
      <c r="AL8138" s="7"/>
      <c r="AR8138" s="7"/>
      <c r="AT8138" s="7"/>
      <c r="AV8138" s="7"/>
      <c r="AW8138" s="7"/>
      <c r="AX8138" s="7"/>
      <c r="AY8138" s="7"/>
      <c r="AZ8138" s="7"/>
      <c r="BA8138" s="7"/>
      <c r="BI8138" s="7"/>
    </row>
    <row r="8139" spans="10:61" x14ac:dyDescent="0.2">
      <c r="J8139" s="7"/>
      <c r="K8139" s="7"/>
      <c r="L8139" s="7"/>
      <c r="M8139" s="7"/>
      <c r="N8139" s="7"/>
      <c r="W8139" s="7"/>
      <c r="X8139" s="7"/>
      <c r="Y8139" s="7"/>
      <c r="Z8139" s="7"/>
      <c r="AA8139" s="7"/>
      <c r="AB8139" s="7"/>
      <c r="AC8139" s="7"/>
      <c r="AD8139" s="7"/>
      <c r="AE8139" s="7"/>
      <c r="AF8139" s="7"/>
      <c r="AG8139" s="7"/>
      <c r="AH8139" s="7"/>
      <c r="AI8139" s="7"/>
      <c r="AJ8139" s="7"/>
      <c r="AK8139" s="7"/>
      <c r="AL8139" s="7"/>
      <c r="AR8139" s="7"/>
      <c r="AT8139" s="7"/>
      <c r="AV8139" s="7"/>
      <c r="AW8139" s="7"/>
      <c r="AX8139" s="7"/>
      <c r="AY8139" s="7"/>
      <c r="AZ8139" s="7"/>
      <c r="BA8139" s="7"/>
      <c r="BI8139" s="7"/>
    </row>
    <row r="8140" spans="10:61" x14ac:dyDescent="0.2">
      <c r="J8140" s="7"/>
      <c r="K8140" s="7"/>
      <c r="L8140" s="7"/>
      <c r="M8140" s="7"/>
      <c r="N8140" s="7"/>
      <c r="W8140" s="7"/>
      <c r="X8140" s="7"/>
      <c r="Y8140" s="7"/>
      <c r="Z8140" s="7"/>
      <c r="AA8140" s="7"/>
      <c r="AB8140" s="7"/>
      <c r="AC8140" s="7"/>
      <c r="AD8140" s="7"/>
      <c r="AE8140" s="7"/>
      <c r="AF8140" s="7"/>
      <c r="AG8140" s="7"/>
      <c r="AH8140" s="7"/>
      <c r="AI8140" s="7"/>
      <c r="AJ8140" s="7"/>
      <c r="AK8140" s="7"/>
      <c r="AL8140" s="7"/>
      <c r="AR8140" s="7"/>
      <c r="AT8140" s="7"/>
      <c r="AV8140" s="7"/>
      <c r="AW8140" s="7"/>
      <c r="AX8140" s="7"/>
      <c r="AY8140" s="7"/>
      <c r="AZ8140" s="7"/>
      <c r="BA8140" s="7"/>
      <c r="BI8140" s="7"/>
    </row>
    <row r="8141" spans="10:61" x14ac:dyDescent="0.2">
      <c r="J8141" s="7"/>
      <c r="K8141" s="7"/>
      <c r="L8141" s="7"/>
      <c r="M8141" s="7"/>
      <c r="N8141" s="7"/>
      <c r="W8141" s="7"/>
      <c r="X8141" s="7"/>
      <c r="Y8141" s="7"/>
      <c r="Z8141" s="7"/>
      <c r="AA8141" s="7"/>
      <c r="AB8141" s="7"/>
      <c r="AC8141" s="7"/>
      <c r="AD8141" s="7"/>
      <c r="AE8141" s="7"/>
      <c r="AF8141" s="7"/>
      <c r="AG8141" s="7"/>
      <c r="AH8141" s="7"/>
      <c r="AI8141" s="7"/>
      <c r="AJ8141" s="7"/>
      <c r="AK8141" s="7"/>
      <c r="AL8141" s="7"/>
      <c r="AR8141" s="7"/>
      <c r="AT8141" s="7"/>
      <c r="AV8141" s="7"/>
      <c r="AW8141" s="7"/>
      <c r="AX8141" s="7"/>
      <c r="AY8141" s="7"/>
      <c r="AZ8141" s="7"/>
      <c r="BA8141" s="7"/>
      <c r="BI8141" s="7"/>
    </row>
    <row r="8142" spans="10:61" x14ac:dyDescent="0.2">
      <c r="J8142" s="7"/>
      <c r="K8142" s="7"/>
      <c r="L8142" s="7"/>
      <c r="M8142" s="7"/>
      <c r="N8142" s="7"/>
      <c r="W8142" s="7"/>
      <c r="X8142" s="7"/>
      <c r="Y8142" s="7"/>
      <c r="Z8142" s="7"/>
      <c r="AA8142" s="7"/>
      <c r="AB8142" s="7"/>
      <c r="AC8142" s="7"/>
      <c r="AD8142" s="7"/>
      <c r="AE8142" s="7"/>
      <c r="AF8142" s="7"/>
      <c r="AG8142" s="7"/>
      <c r="AH8142" s="7"/>
      <c r="AI8142" s="7"/>
      <c r="AJ8142" s="7"/>
      <c r="AK8142" s="7"/>
      <c r="AL8142" s="7"/>
      <c r="AR8142" s="7"/>
      <c r="AT8142" s="7"/>
      <c r="AV8142" s="7"/>
      <c r="AW8142" s="7"/>
      <c r="AX8142" s="7"/>
      <c r="AY8142" s="7"/>
      <c r="AZ8142" s="7"/>
      <c r="BA8142" s="7"/>
      <c r="BI8142" s="7"/>
    </row>
    <row r="8143" spans="10:61" x14ac:dyDescent="0.2">
      <c r="J8143" s="7"/>
      <c r="K8143" s="7"/>
      <c r="L8143" s="7"/>
      <c r="M8143" s="7"/>
      <c r="N8143" s="7"/>
      <c r="W8143" s="7"/>
      <c r="X8143" s="7"/>
      <c r="Y8143" s="7"/>
      <c r="Z8143" s="7"/>
      <c r="AA8143" s="7"/>
      <c r="AB8143" s="7"/>
      <c r="AC8143" s="7"/>
      <c r="AD8143" s="7"/>
      <c r="AE8143" s="7"/>
      <c r="AF8143" s="7"/>
      <c r="AG8143" s="7"/>
      <c r="AH8143" s="7"/>
      <c r="AI8143" s="7"/>
      <c r="AJ8143" s="7"/>
      <c r="AK8143" s="7"/>
      <c r="AL8143" s="7"/>
      <c r="AR8143" s="7"/>
      <c r="AT8143" s="7"/>
      <c r="AV8143" s="7"/>
      <c r="AW8143" s="7"/>
      <c r="AX8143" s="7"/>
      <c r="AY8143" s="7"/>
      <c r="AZ8143" s="7"/>
      <c r="BA8143" s="7"/>
      <c r="BI8143" s="7"/>
    </row>
    <row r="8144" spans="10:61" x14ac:dyDescent="0.2">
      <c r="J8144" s="7"/>
      <c r="K8144" s="7"/>
      <c r="L8144" s="7"/>
      <c r="M8144" s="7"/>
      <c r="N8144" s="7"/>
      <c r="W8144" s="7"/>
      <c r="X8144" s="7"/>
      <c r="Y8144" s="7"/>
      <c r="Z8144" s="7"/>
      <c r="AA8144" s="7"/>
      <c r="AB8144" s="7"/>
      <c r="AC8144" s="7"/>
      <c r="AD8144" s="7"/>
      <c r="AE8144" s="7"/>
      <c r="AF8144" s="7"/>
      <c r="AG8144" s="7"/>
      <c r="AH8144" s="7"/>
      <c r="AI8144" s="7"/>
      <c r="AJ8144" s="7"/>
      <c r="AK8144" s="7"/>
      <c r="AL8144" s="7"/>
      <c r="AR8144" s="7"/>
      <c r="AT8144" s="7"/>
      <c r="AV8144" s="7"/>
      <c r="AW8144" s="7"/>
      <c r="AX8144" s="7"/>
      <c r="AY8144" s="7"/>
      <c r="AZ8144" s="7"/>
      <c r="BA8144" s="7"/>
      <c r="BI8144" s="7"/>
    </row>
    <row r="8145" spans="10:61" x14ac:dyDescent="0.2">
      <c r="J8145" s="7"/>
      <c r="K8145" s="7"/>
      <c r="L8145" s="7"/>
      <c r="M8145" s="7"/>
      <c r="N8145" s="7"/>
      <c r="W8145" s="7"/>
      <c r="X8145" s="7"/>
      <c r="Y8145" s="7"/>
      <c r="Z8145" s="7"/>
      <c r="AA8145" s="7"/>
      <c r="AB8145" s="7"/>
      <c r="AC8145" s="7"/>
      <c r="AD8145" s="7"/>
      <c r="AE8145" s="7"/>
      <c r="AF8145" s="7"/>
      <c r="AG8145" s="7"/>
      <c r="AH8145" s="7"/>
      <c r="AI8145" s="7"/>
      <c r="AJ8145" s="7"/>
      <c r="AK8145" s="7"/>
      <c r="AL8145" s="7"/>
      <c r="AR8145" s="7"/>
      <c r="AT8145" s="7"/>
      <c r="AV8145" s="7"/>
      <c r="AW8145" s="7"/>
      <c r="AX8145" s="7"/>
      <c r="AY8145" s="7"/>
      <c r="AZ8145" s="7"/>
      <c r="BA8145" s="7"/>
      <c r="BI8145" s="7"/>
    </row>
    <row r="8146" spans="10:61" x14ac:dyDescent="0.2">
      <c r="J8146" s="7"/>
      <c r="K8146" s="7"/>
      <c r="L8146" s="7"/>
      <c r="M8146" s="7"/>
      <c r="N8146" s="7"/>
      <c r="W8146" s="7"/>
      <c r="X8146" s="7"/>
      <c r="Y8146" s="7"/>
      <c r="Z8146" s="7"/>
      <c r="AA8146" s="7"/>
      <c r="AB8146" s="7"/>
      <c r="AC8146" s="7"/>
      <c r="AD8146" s="7"/>
      <c r="AE8146" s="7"/>
      <c r="AF8146" s="7"/>
      <c r="AG8146" s="7"/>
      <c r="AH8146" s="7"/>
      <c r="AI8146" s="7"/>
      <c r="AJ8146" s="7"/>
      <c r="AK8146" s="7"/>
      <c r="AL8146" s="7"/>
      <c r="AR8146" s="7"/>
      <c r="AT8146" s="7"/>
      <c r="AV8146" s="7"/>
      <c r="AW8146" s="7"/>
      <c r="AX8146" s="7"/>
      <c r="AY8146" s="7"/>
      <c r="AZ8146" s="7"/>
      <c r="BA8146" s="7"/>
      <c r="BI8146" s="7"/>
    </row>
    <row r="8147" spans="10:61" x14ac:dyDescent="0.2">
      <c r="J8147" s="7"/>
      <c r="K8147" s="7"/>
      <c r="L8147" s="7"/>
      <c r="M8147" s="7"/>
      <c r="N8147" s="7"/>
      <c r="W8147" s="7"/>
      <c r="X8147" s="7"/>
      <c r="Y8147" s="7"/>
      <c r="Z8147" s="7"/>
      <c r="AA8147" s="7"/>
      <c r="AB8147" s="7"/>
      <c r="AC8147" s="7"/>
      <c r="AD8147" s="7"/>
      <c r="AE8147" s="7"/>
      <c r="AF8147" s="7"/>
      <c r="AG8147" s="7"/>
      <c r="AH8147" s="7"/>
      <c r="AI8147" s="7"/>
      <c r="AJ8147" s="7"/>
      <c r="AK8147" s="7"/>
      <c r="AL8147" s="7"/>
      <c r="AR8147" s="7"/>
      <c r="AT8147" s="7"/>
      <c r="AV8147" s="7"/>
      <c r="AW8147" s="7"/>
      <c r="AX8147" s="7"/>
      <c r="AY8147" s="7"/>
      <c r="AZ8147" s="7"/>
      <c r="BA8147" s="7"/>
      <c r="BI8147" s="7"/>
    </row>
    <row r="8148" spans="10:61" x14ac:dyDescent="0.2">
      <c r="J8148" s="7"/>
      <c r="K8148" s="7"/>
      <c r="L8148" s="7"/>
      <c r="M8148" s="7"/>
      <c r="N8148" s="7"/>
      <c r="W8148" s="7"/>
      <c r="X8148" s="7"/>
      <c r="Y8148" s="7"/>
      <c r="Z8148" s="7"/>
      <c r="AA8148" s="7"/>
      <c r="AB8148" s="7"/>
      <c r="AC8148" s="7"/>
      <c r="AD8148" s="7"/>
      <c r="AE8148" s="7"/>
      <c r="AF8148" s="7"/>
      <c r="AG8148" s="7"/>
      <c r="AH8148" s="7"/>
      <c r="AI8148" s="7"/>
      <c r="AJ8148" s="7"/>
      <c r="AK8148" s="7"/>
      <c r="AL8148" s="7"/>
      <c r="AR8148" s="7"/>
      <c r="AT8148" s="7"/>
      <c r="AV8148" s="7"/>
      <c r="AW8148" s="7"/>
      <c r="AX8148" s="7"/>
      <c r="AY8148" s="7"/>
      <c r="AZ8148" s="7"/>
      <c r="BA8148" s="7"/>
      <c r="BI8148" s="7"/>
    </row>
    <row r="8149" spans="10:61" x14ac:dyDescent="0.2">
      <c r="J8149" s="7"/>
      <c r="K8149" s="7"/>
      <c r="L8149" s="7"/>
      <c r="M8149" s="7"/>
      <c r="N8149" s="7"/>
      <c r="W8149" s="7"/>
      <c r="X8149" s="7"/>
      <c r="Y8149" s="7"/>
      <c r="Z8149" s="7"/>
      <c r="AA8149" s="7"/>
      <c r="AB8149" s="7"/>
      <c r="AC8149" s="7"/>
      <c r="AD8149" s="7"/>
      <c r="AE8149" s="7"/>
      <c r="AF8149" s="7"/>
      <c r="AG8149" s="7"/>
      <c r="AH8149" s="7"/>
      <c r="AI8149" s="7"/>
      <c r="AJ8149" s="7"/>
      <c r="AK8149" s="7"/>
      <c r="AL8149" s="7"/>
      <c r="AR8149" s="7"/>
      <c r="AT8149" s="7"/>
      <c r="AV8149" s="7"/>
      <c r="AW8149" s="7"/>
      <c r="AX8149" s="7"/>
      <c r="AY8149" s="7"/>
      <c r="AZ8149" s="7"/>
      <c r="BA8149" s="7"/>
      <c r="BI8149" s="7"/>
    </row>
    <row r="8150" spans="10:61" x14ac:dyDescent="0.2">
      <c r="J8150" s="7"/>
      <c r="K8150" s="7"/>
      <c r="L8150" s="7"/>
      <c r="M8150" s="7"/>
      <c r="N8150" s="7"/>
      <c r="W8150" s="7"/>
      <c r="X8150" s="7"/>
      <c r="Y8150" s="7"/>
      <c r="Z8150" s="7"/>
      <c r="AA8150" s="7"/>
      <c r="AB8150" s="7"/>
      <c r="AC8150" s="7"/>
      <c r="AD8150" s="7"/>
      <c r="AE8150" s="7"/>
      <c r="AF8150" s="7"/>
      <c r="AG8150" s="7"/>
      <c r="AH8150" s="7"/>
      <c r="AI8150" s="7"/>
      <c r="AJ8150" s="7"/>
      <c r="AK8150" s="7"/>
      <c r="AL8150" s="7"/>
      <c r="AR8150" s="7"/>
      <c r="AT8150" s="7"/>
      <c r="AV8150" s="7"/>
      <c r="AW8150" s="7"/>
      <c r="AX8150" s="7"/>
      <c r="AY8150" s="7"/>
      <c r="AZ8150" s="7"/>
      <c r="BA8150" s="7"/>
      <c r="BI8150" s="7"/>
    </row>
    <row r="8151" spans="10:61" x14ac:dyDescent="0.2">
      <c r="J8151" s="7"/>
      <c r="K8151" s="7"/>
      <c r="L8151" s="7"/>
      <c r="M8151" s="7"/>
      <c r="N8151" s="7"/>
      <c r="W8151" s="7"/>
      <c r="X8151" s="7"/>
      <c r="Y8151" s="7"/>
      <c r="Z8151" s="7"/>
      <c r="AA8151" s="7"/>
      <c r="AB8151" s="7"/>
      <c r="AC8151" s="7"/>
      <c r="AD8151" s="7"/>
      <c r="AE8151" s="7"/>
      <c r="AF8151" s="7"/>
      <c r="AG8151" s="7"/>
      <c r="AH8151" s="7"/>
      <c r="AI8151" s="7"/>
      <c r="AJ8151" s="7"/>
      <c r="AK8151" s="7"/>
      <c r="AL8151" s="7"/>
      <c r="AR8151" s="7"/>
      <c r="AT8151" s="7"/>
      <c r="AV8151" s="7"/>
      <c r="AW8151" s="7"/>
      <c r="AX8151" s="7"/>
      <c r="AY8151" s="7"/>
      <c r="AZ8151" s="7"/>
      <c r="BA8151" s="7"/>
      <c r="BI8151" s="7"/>
    </row>
    <row r="8152" spans="10:61" x14ac:dyDescent="0.2">
      <c r="J8152" s="7"/>
      <c r="K8152" s="7"/>
      <c r="L8152" s="7"/>
      <c r="M8152" s="7"/>
      <c r="N8152" s="7"/>
      <c r="W8152" s="7"/>
      <c r="X8152" s="7"/>
      <c r="Y8152" s="7"/>
      <c r="Z8152" s="7"/>
      <c r="AA8152" s="7"/>
      <c r="AB8152" s="7"/>
      <c r="AC8152" s="7"/>
      <c r="AD8152" s="7"/>
      <c r="AE8152" s="7"/>
      <c r="AF8152" s="7"/>
      <c r="AG8152" s="7"/>
      <c r="AH8152" s="7"/>
      <c r="AI8152" s="7"/>
      <c r="AJ8152" s="7"/>
      <c r="AK8152" s="7"/>
      <c r="AL8152" s="7"/>
      <c r="AR8152" s="7"/>
      <c r="AT8152" s="7"/>
      <c r="AV8152" s="7"/>
      <c r="AW8152" s="7"/>
      <c r="AX8152" s="7"/>
      <c r="AY8152" s="7"/>
      <c r="AZ8152" s="7"/>
      <c r="BA8152" s="7"/>
      <c r="BI8152" s="7"/>
    </row>
    <row r="8153" spans="10:61" x14ac:dyDescent="0.2">
      <c r="J8153" s="7"/>
      <c r="K8153" s="7"/>
      <c r="L8153" s="7"/>
      <c r="M8153" s="7"/>
      <c r="N8153" s="7"/>
      <c r="W8153" s="7"/>
      <c r="X8153" s="7"/>
      <c r="Y8153" s="7"/>
      <c r="Z8153" s="7"/>
      <c r="AA8153" s="7"/>
      <c r="AB8153" s="7"/>
      <c r="AC8153" s="7"/>
      <c r="AD8153" s="7"/>
      <c r="AE8153" s="7"/>
      <c r="AF8153" s="7"/>
      <c r="AG8153" s="7"/>
      <c r="AH8153" s="7"/>
      <c r="AI8153" s="7"/>
      <c r="AJ8153" s="7"/>
      <c r="AK8153" s="7"/>
      <c r="AL8153" s="7"/>
      <c r="AR8153" s="7"/>
      <c r="AT8153" s="7"/>
      <c r="AV8153" s="7"/>
      <c r="AW8153" s="7"/>
      <c r="AX8153" s="7"/>
      <c r="AY8153" s="7"/>
      <c r="AZ8153" s="7"/>
      <c r="BA8153" s="7"/>
      <c r="BI8153" s="7"/>
    </row>
    <row r="8154" spans="10:61" x14ac:dyDescent="0.2">
      <c r="J8154" s="7"/>
      <c r="K8154" s="7"/>
      <c r="L8154" s="7"/>
      <c r="M8154" s="7"/>
      <c r="N8154" s="7"/>
      <c r="W8154" s="7"/>
      <c r="X8154" s="7"/>
      <c r="Y8154" s="7"/>
      <c r="Z8154" s="7"/>
      <c r="AA8154" s="7"/>
      <c r="AB8154" s="7"/>
      <c r="AC8154" s="7"/>
      <c r="AD8154" s="7"/>
      <c r="AE8154" s="7"/>
      <c r="AF8154" s="7"/>
      <c r="AG8154" s="7"/>
      <c r="AH8154" s="7"/>
      <c r="AI8154" s="7"/>
      <c r="AJ8154" s="7"/>
      <c r="AK8154" s="7"/>
      <c r="AL8154" s="7"/>
      <c r="AR8154" s="7"/>
      <c r="AT8154" s="7"/>
      <c r="AV8154" s="7"/>
      <c r="AW8154" s="7"/>
      <c r="AX8154" s="7"/>
      <c r="AY8154" s="7"/>
      <c r="AZ8154" s="7"/>
      <c r="BA8154" s="7"/>
      <c r="BI8154" s="7"/>
    </row>
    <row r="8155" spans="10:61" x14ac:dyDescent="0.2">
      <c r="J8155" s="7"/>
      <c r="K8155" s="7"/>
      <c r="L8155" s="7"/>
      <c r="M8155" s="7"/>
      <c r="N8155" s="7"/>
      <c r="W8155" s="7"/>
      <c r="X8155" s="7"/>
      <c r="Y8155" s="7"/>
      <c r="Z8155" s="7"/>
      <c r="AA8155" s="7"/>
      <c r="AB8155" s="7"/>
      <c r="AC8155" s="7"/>
      <c r="AD8155" s="7"/>
      <c r="AE8155" s="7"/>
      <c r="AF8155" s="7"/>
      <c r="AG8155" s="7"/>
      <c r="AH8155" s="7"/>
      <c r="AI8155" s="7"/>
      <c r="AJ8155" s="7"/>
      <c r="AK8155" s="7"/>
      <c r="AL8155" s="7"/>
      <c r="AR8155" s="7"/>
      <c r="AT8155" s="7"/>
      <c r="AV8155" s="7"/>
      <c r="AW8155" s="7"/>
      <c r="AX8155" s="7"/>
      <c r="AY8155" s="7"/>
      <c r="AZ8155" s="7"/>
      <c r="BA8155" s="7"/>
      <c r="BI8155" s="7"/>
    </row>
    <row r="8156" spans="10:61" x14ac:dyDescent="0.2">
      <c r="J8156" s="7"/>
      <c r="K8156" s="7"/>
      <c r="L8156" s="7"/>
      <c r="M8156" s="7"/>
      <c r="N8156" s="7"/>
      <c r="W8156" s="7"/>
      <c r="X8156" s="7"/>
      <c r="Y8156" s="7"/>
      <c r="Z8156" s="7"/>
      <c r="AA8156" s="7"/>
      <c r="AB8156" s="7"/>
      <c r="AC8156" s="7"/>
      <c r="AD8156" s="7"/>
      <c r="AE8156" s="7"/>
      <c r="AF8156" s="7"/>
      <c r="AG8156" s="7"/>
      <c r="AH8156" s="7"/>
      <c r="AI8156" s="7"/>
      <c r="AJ8156" s="7"/>
      <c r="AK8156" s="7"/>
      <c r="AL8156" s="7"/>
      <c r="AR8156" s="7"/>
      <c r="AT8156" s="7"/>
      <c r="AV8156" s="7"/>
      <c r="AW8156" s="7"/>
      <c r="AX8156" s="7"/>
      <c r="AY8156" s="7"/>
      <c r="AZ8156" s="7"/>
      <c r="BA8156" s="7"/>
      <c r="BI8156" s="7"/>
    </row>
    <row r="8157" spans="10:61" x14ac:dyDescent="0.2">
      <c r="J8157" s="7"/>
      <c r="K8157" s="7"/>
      <c r="L8157" s="7"/>
      <c r="M8157" s="7"/>
      <c r="N8157" s="7"/>
      <c r="W8157" s="7"/>
      <c r="X8157" s="7"/>
      <c r="Y8157" s="7"/>
      <c r="Z8157" s="7"/>
      <c r="AA8157" s="7"/>
      <c r="AB8157" s="7"/>
      <c r="AC8157" s="7"/>
      <c r="AD8157" s="7"/>
      <c r="AE8157" s="7"/>
      <c r="AF8157" s="7"/>
      <c r="AG8157" s="7"/>
      <c r="AH8157" s="7"/>
      <c r="AI8157" s="7"/>
      <c r="AJ8157" s="7"/>
      <c r="AK8157" s="7"/>
      <c r="AL8157" s="7"/>
      <c r="AR8157" s="7"/>
      <c r="AT8157" s="7"/>
      <c r="AV8157" s="7"/>
      <c r="AW8157" s="7"/>
      <c r="AX8157" s="7"/>
      <c r="AY8157" s="7"/>
      <c r="AZ8157" s="7"/>
      <c r="BA8157" s="7"/>
      <c r="BI8157" s="7"/>
    </row>
    <row r="8158" spans="10:61" x14ac:dyDescent="0.2">
      <c r="J8158" s="7"/>
      <c r="K8158" s="7"/>
      <c r="L8158" s="7"/>
      <c r="M8158" s="7"/>
      <c r="N8158" s="7"/>
      <c r="W8158" s="7"/>
      <c r="X8158" s="7"/>
      <c r="Y8158" s="7"/>
      <c r="Z8158" s="7"/>
      <c r="AA8158" s="7"/>
      <c r="AB8158" s="7"/>
      <c r="AC8158" s="7"/>
      <c r="AD8158" s="7"/>
      <c r="AE8158" s="7"/>
      <c r="AF8158" s="7"/>
      <c r="AG8158" s="7"/>
      <c r="AH8158" s="7"/>
      <c r="AI8158" s="7"/>
      <c r="AJ8158" s="7"/>
      <c r="AK8158" s="7"/>
      <c r="AL8158" s="7"/>
      <c r="AR8158" s="7"/>
      <c r="AT8158" s="7"/>
      <c r="AV8158" s="7"/>
      <c r="AW8158" s="7"/>
      <c r="AX8158" s="7"/>
      <c r="AY8158" s="7"/>
      <c r="AZ8158" s="7"/>
      <c r="BA8158" s="7"/>
      <c r="BI8158" s="7"/>
    </row>
    <row r="8159" spans="10:61" x14ac:dyDescent="0.2">
      <c r="J8159" s="7"/>
      <c r="K8159" s="7"/>
      <c r="L8159" s="7"/>
      <c r="M8159" s="7"/>
      <c r="N8159" s="7"/>
      <c r="W8159" s="7"/>
      <c r="X8159" s="7"/>
      <c r="Y8159" s="7"/>
      <c r="Z8159" s="7"/>
      <c r="AA8159" s="7"/>
      <c r="AB8159" s="7"/>
      <c r="AC8159" s="7"/>
      <c r="AD8159" s="7"/>
      <c r="AE8159" s="7"/>
      <c r="AF8159" s="7"/>
      <c r="AG8159" s="7"/>
      <c r="AH8159" s="7"/>
      <c r="AI8159" s="7"/>
      <c r="AJ8159" s="7"/>
      <c r="AK8159" s="7"/>
      <c r="AL8159" s="7"/>
      <c r="AR8159" s="7"/>
      <c r="AT8159" s="7"/>
      <c r="AV8159" s="7"/>
      <c r="AW8159" s="7"/>
      <c r="AX8159" s="7"/>
      <c r="AY8159" s="7"/>
      <c r="AZ8159" s="7"/>
      <c r="BA8159" s="7"/>
      <c r="BI8159" s="7"/>
    </row>
    <row r="8160" spans="10:61" x14ac:dyDescent="0.2">
      <c r="J8160" s="7"/>
      <c r="K8160" s="7"/>
      <c r="L8160" s="7"/>
      <c r="M8160" s="7"/>
      <c r="N8160" s="7"/>
      <c r="W8160" s="7"/>
      <c r="X8160" s="7"/>
      <c r="Y8160" s="7"/>
      <c r="Z8160" s="7"/>
      <c r="AA8160" s="7"/>
      <c r="AB8160" s="7"/>
      <c r="AC8160" s="7"/>
      <c r="AD8160" s="7"/>
      <c r="AE8160" s="7"/>
      <c r="AF8160" s="7"/>
      <c r="AG8160" s="7"/>
      <c r="AH8160" s="7"/>
      <c r="AI8160" s="7"/>
      <c r="AJ8160" s="7"/>
      <c r="AK8160" s="7"/>
      <c r="AL8160" s="7"/>
      <c r="AR8160" s="7"/>
      <c r="AT8160" s="7"/>
      <c r="AV8160" s="7"/>
      <c r="AW8160" s="7"/>
      <c r="AX8160" s="7"/>
      <c r="AY8160" s="7"/>
      <c r="AZ8160" s="7"/>
      <c r="BA8160" s="7"/>
      <c r="BI8160" s="7"/>
    </row>
    <row r="8161" spans="10:61" x14ac:dyDescent="0.2">
      <c r="J8161" s="7"/>
      <c r="K8161" s="7"/>
      <c r="L8161" s="7"/>
      <c r="M8161" s="7"/>
      <c r="N8161" s="7"/>
      <c r="W8161" s="7"/>
      <c r="X8161" s="7"/>
      <c r="Y8161" s="7"/>
      <c r="Z8161" s="7"/>
      <c r="AA8161" s="7"/>
      <c r="AB8161" s="7"/>
      <c r="AC8161" s="7"/>
      <c r="AD8161" s="7"/>
      <c r="AE8161" s="7"/>
      <c r="AF8161" s="7"/>
      <c r="AG8161" s="7"/>
      <c r="AH8161" s="7"/>
      <c r="AI8161" s="7"/>
      <c r="AJ8161" s="7"/>
      <c r="AK8161" s="7"/>
      <c r="AL8161" s="7"/>
      <c r="AR8161" s="7"/>
      <c r="AT8161" s="7"/>
      <c r="AV8161" s="7"/>
      <c r="AW8161" s="7"/>
      <c r="AX8161" s="7"/>
      <c r="AY8161" s="7"/>
      <c r="AZ8161" s="7"/>
      <c r="BA8161" s="7"/>
      <c r="BI8161" s="7"/>
    </row>
    <row r="8162" spans="10:61" x14ac:dyDescent="0.2">
      <c r="J8162" s="7"/>
      <c r="K8162" s="7"/>
      <c r="L8162" s="7"/>
      <c r="M8162" s="7"/>
      <c r="N8162" s="7"/>
      <c r="W8162" s="7"/>
      <c r="X8162" s="7"/>
      <c r="Y8162" s="7"/>
      <c r="Z8162" s="7"/>
      <c r="AA8162" s="7"/>
      <c r="AB8162" s="7"/>
      <c r="AC8162" s="7"/>
      <c r="AD8162" s="7"/>
      <c r="AE8162" s="7"/>
      <c r="AF8162" s="7"/>
      <c r="AG8162" s="7"/>
      <c r="AH8162" s="7"/>
      <c r="AI8162" s="7"/>
      <c r="AJ8162" s="7"/>
      <c r="AK8162" s="7"/>
      <c r="AL8162" s="7"/>
      <c r="AR8162" s="7"/>
      <c r="AT8162" s="7"/>
      <c r="AV8162" s="7"/>
      <c r="AW8162" s="7"/>
      <c r="AX8162" s="7"/>
      <c r="AY8162" s="7"/>
      <c r="AZ8162" s="7"/>
      <c r="BA8162" s="7"/>
      <c r="BI8162" s="7"/>
    </row>
    <row r="8163" spans="10:61" x14ac:dyDescent="0.2">
      <c r="J8163" s="7"/>
      <c r="K8163" s="7"/>
      <c r="L8163" s="7"/>
      <c r="M8163" s="7"/>
      <c r="N8163" s="7"/>
      <c r="W8163" s="7"/>
      <c r="X8163" s="7"/>
      <c r="Y8163" s="7"/>
      <c r="Z8163" s="7"/>
      <c r="AA8163" s="7"/>
      <c r="AB8163" s="7"/>
      <c r="AC8163" s="7"/>
      <c r="AD8163" s="7"/>
      <c r="AE8163" s="7"/>
      <c r="AF8163" s="7"/>
      <c r="AG8163" s="7"/>
      <c r="AH8163" s="7"/>
      <c r="AI8163" s="7"/>
      <c r="AJ8163" s="7"/>
      <c r="AK8163" s="7"/>
      <c r="AL8163" s="7"/>
      <c r="AR8163" s="7"/>
      <c r="AT8163" s="7"/>
      <c r="AV8163" s="7"/>
      <c r="AW8163" s="7"/>
      <c r="AX8163" s="7"/>
      <c r="AY8163" s="7"/>
      <c r="AZ8163" s="7"/>
      <c r="BA8163" s="7"/>
      <c r="BI8163" s="7"/>
    </row>
    <row r="8164" spans="10:61" x14ac:dyDescent="0.2">
      <c r="J8164" s="7"/>
      <c r="K8164" s="7"/>
      <c r="L8164" s="7"/>
      <c r="M8164" s="7"/>
      <c r="N8164" s="7"/>
      <c r="W8164" s="7"/>
      <c r="X8164" s="7"/>
      <c r="Y8164" s="7"/>
      <c r="Z8164" s="7"/>
      <c r="AA8164" s="7"/>
      <c r="AB8164" s="7"/>
      <c r="AC8164" s="7"/>
      <c r="AD8164" s="7"/>
      <c r="AE8164" s="7"/>
      <c r="AF8164" s="7"/>
      <c r="AG8164" s="7"/>
      <c r="AH8164" s="7"/>
      <c r="AI8164" s="7"/>
      <c r="AJ8164" s="7"/>
      <c r="AK8164" s="7"/>
      <c r="AL8164" s="7"/>
      <c r="AR8164" s="7"/>
      <c r="AT8164" s="7"/>
      <c r="AV8164" s="7"/>
      <c r="AW8164" s="7"/>
      <c r="AX8164" s="7"/>
      <c r="AY8164" s="7"/>
      <c r="AZ8164" s="7"/>
      <c r="BA8164" s="7"/>
      <c r="BI8164" s="7"/>
    </row>
    <row r="8165" spans="10:61" x14ac:dyDescent="0.2">
      <c r="J8165" s="7"/>
      <c r="K8165" s="7"/>
      <c r="L8165" s="7"/>
      <c r="M8165" s="7"/>
      <c r="N8165" s="7"/>
      <c r="W8165" s="7"/>
      <c r="X8165" s="7"/>
      <c r="Y8165" s="7"/>
      <c r="Z8165" s="7"/>
      <c r="AA8165" s="7"/>
      <c r="AB8165" s="7"/>
      <c r="AC8165" s="7"/>
      <c r="AD8165" s="7"/>
      <c r="AE8165" s="7"/>
      <c r="AF8165" s="7"/>
      <c r="AG8165" s="7"/>
      <c r="AH8165" s="7"/>
      <c r="AI8165" s="7"/>
      <c r="AJ8165" s="7"/>
      <c r="AK8165" s="7"/>
      <c r="AL8165" s="7"/>
      <c r="AR8165" s="7"/>
      <c r="AT8165" s="7"/>
      <c r="AV8165" s="7"/>
      <c r="AW8165" s="7"/>
      <c r="AX8165" s="7"/>
      <c r="AY8165" s="7"/>
      <c r="AZ8165" s="7"/>
      <c r="BA8165" s="7"/>
      <c r="BI8165" s="7"/>
    </row>
    <row r="8166" spans="10:61" x14ac:dyDescent="0.2">
      <c r="J8166" s="7"/>
      <c r="K8166" s="7"/>
      <c r="L8166" s="7"/>
      <c r="M8166" s="7"/>
      <c r="N8166" s="7"/>
      <c r="W8166" s="7"/>
      <c r="X8166" s="7"/>
      <c r="Y8166" s="7"/>
      <c r="Z8166" s="7"/>
      <c r="AA8166" s="7"/>
      <c r="AB8166" s="7"/>
      <c r="AC8166" s="7"/>
      <c r="AD8166" s="7"/>
      <c r="AE8166" s="7"/>
      <c r="AF8166" s="7"/>
      <c r="AG8166" s="7"/>
      <c r="AH8166" s="7"/>
      <c r="AI8166" s="7"/>
      <c r="AJ8166" s="7"/>
      <c r="AK8166" s="7"/>
      <c r="AL8166" s="7"/>
      <c r="AR8166" s="7"/>
      <c r="AT8166" s="7"/>
      <c r="AV8166" s="7"/>
      <c r="AW8166" s="7"/>
      <c r="AX8166" s="7"/>
      <c r="AY8166" s="7"/>
      <c r="AZ8166" s="7"/>
      <c r="BA8166" s="7"/>
      <c r="BI8166" s="7"/>
    </row>
    <row r="8167" spans="10:61" x14ac:dyDescent="0.2">
      <c r="J8167" s="7"/>
      <c r="K8167" s="7"/>
      <c r="L8167" s="7"/>
      <c r="M8167" s="7"/>
      <c r="N8167" s="7"/>
      <c r="W8167" s="7"/>
      <c r="X8167" s="7"/>
      <c r="Y8167" s="7"/>
      <c r="Z8167" s="7"/>
      <c r="AA8167" s="7"/>
      <c r="AB8167" s="7"/>
      <c r="AC8167" s="7"/>
      <c r="AD8167" s="7"/>
      <c r="AE8167" s="7"/>
      <c r="AF8167" s="7"/>
      <c r="AG8167" s="7"/>
      <c r="AH8167" s="7"/>
      <c r="AI8167" s="7"/>
      <c r="AJ8167" s="7"/>
      <c r="AK8167" s="7"/>
      <c r="AL8167" s="7"/>
      <c r="AR8167" s="7"/>
      <c r="AT8167" s="7"/>
      <c r="AV8167" s="7"/>
      <c r="AW8167" s="7"/>
      <c r="AX8167" s="7"/>
      <c r="AY8167" s="7"/>
      <c r="AZ8167" s="7"/>
      <c r="BA8167" s="7"/>
      <c r="BI8167" s="7"/>
    </row>
    <row r="8168" spans="10:61" x14ac:dyDescent="0.2">
      <c r="J8168" s="7"/>
      <c r="K8168" s="7"/>
      <c r="L8168" s="7"/>
      <c r="M8168" s="7"/>
      <c r="N8168" s="7"/>
      <c r="W8168" s="7"/>
      <c r="X8168" s="7"/>
      <c r="Y8168" s="7"/>
      <c r="Z8168" s="7"/>
      <c r="AA8168" s="7"/>
      <c r="AB8168" s="7"/>
      <c r="AC8168" s="7"/>
      <c r="AD8168" s="7"/>
      <c r="AE8168" s="7"/>
      <c r="AF8168" s="7"/>
      <c r="AG8168" s="7"/>
      <c r="AH8168" s="7"/>
      <c r="AI8168" s="7"/>
      <c r="AJ8168" s="7"/>
      <c r="AK8168" s="7"/>
      <c r="AL8168" s="7"/>
      <c r="AR8168" s="7"/>
      <c r="AT8168" s="7"/>
      <c r="AV8168" s="7"/>
      <c r="AW8168" s="7"/>
      <c r="AX8168" s="7"/>
      <c r="AY8168" s="7"/>
      <c r="AZ8168" s="7"/>
      <c r="BA8168" s="7"/>
      <c r="BI8168" s="7"/>
    </row>
    <row r="8169" spans="10:61" x14ac:dyDescent="0.2">
      <c r="J8169" s="7"/>
      <c r="K8169" s="7"/>
      <c r="L8169" s="7"/>
      <c r="M8169" s="7"/>
      <c r="N8169" s="7"/>
      <c r="W8169" s="7"/>
      <c r="X8169" s="7"/>
      <c r="Y8169" s="7"/>
      <c r="Z8169" s="7"/>
      <c r="AA8169" s="7"/>
      <c r="AB8169" s="7"/>
      <c r="AC8169" s="7"/>
      <c r="AD8169" s="7"/>
      <c r="AE8169" s="7"/>
      <c r="AF8169" s="7"/>
      <c r="AG8169" s="7"/>
      <c r="AH8169" s="7"/>
      <c r="AI8169" s="7"/>
      <c r="AJ8169" s="7"/>
      <c r="AK8169" s="7"/>
      <c r="AL8169" s="7"/>
      <c r="AR8169" s="7"/>
      <c r="AT8169" s="7"/>
      <c r="AV8169" s="7"/>
      <c r="AW8169" s="7"/>
      <c r="AX8169" s="7"/>
      <c r="AY8169" s="7"/>
      <c r="AZ8169" s="7"/>
      <c r="BA8169" s="7"/>
      <c r="BI8169" s="7"/>
    </row>
    <row r="8170" spans="10:61" x14ac:dyDescent="0.2">
      <c r="J8170" s="7"/>
      <c r="K8170" s="7"/>
      <c r="L8170" s="7"/>
      <c r="M8170" s="7"/>
      <c r="N8170" s="7"/>
      <c r="W8170" s="7"/>
      <c r="X8170" s="7"/>
      <c r="Y8170" s="7"/>
      <c r="Z8170" s="7"/>
      <c r="AA8170" s="7"/>
      <c r="AB8170" s="7"/>
      <c r="AC8170" s="7"/>
      <c r="AD8170" s="7"/>
      <c r="AE8170" s="7"/>
      <c r="AF8170" s="7"/>
      <c r="AG8170" s="7"/>
      <c r="AH8170" s="7"/>
      <c r="AI8170" s="7"/>
      <c r="AJ8170" s="7"/>
      <c r="AK8170" s="7"/>
      <c r="AL8170" s="7"/>
      <c r="AR8170" s="7"/>
      <c r="AT8170" s="7"/>
      <c r="AV8170" s="7"/>
      <c r="AW8170" s="7"/>
      <c r="AX8170" s="7"/>
      <c r="AY8170" s="7"/>
      <c r="AZ8170" s="7"/>
      <c r="BA8170" s="7"/>
      <c r="BI8170" s="7"/>
    </row>
    <row r="8171" spans="10:61" x14ac:dyDescent="0.2">
      <c r="J8171" s="7"/>
      <c r="K8171" s="7"/>
      <c r="L8171" s="7"/>
      <c r="M8171" s="7"/>
      <c r="N8171" s="7"/>
      <c r="W8171" s="7"/>
      <c r="X8171" s="7"/>
      <c r="Y8171" s="7"/>
      <c r="Z8171" s="7"/>
      <c r="AA8171" s="7"/>
      <c r="AB8171" s="7"/>
      <c r="AC8171" s="7"/>
      <c r="AD8171" s="7"/>
      <c r="AE8171" s="7"/>
      <c r="AF8171" s="7"/>
      <c r="AG8171" s="7"/>
      <c r="AH8171" s="7"/>
      <c r="AI8171" s="7"/>
      <c r="AJ8171" s="7"/>
      <c r="AK8171" s="7"/>
      <c r="AL8171" s="7"/>
      <c r="AR8171" s="7"/>
      <c r="AT8171" s="7"/>
      <c r="AV8171" s="7"/>
      <c r="AW8171" s="7"/>
      <c r="AX8171" s="7"/>
      <c r="AY8171" s="7"/>
      <c r="AZ8171" s="7"/>
      <c r="BA8171" s="7"/>
      <c r="BI8171" s="7"/>
    </row>
    <row r="8172" spans="10:61" x14ac:dyDescent="0.2">
      <c r="J8172" s="7"/>
      <c r="K8172" s="7"/>
      <c r="L8172" s="7"/>
      <c r="M8172" s="7"/>
      <c r="N8172" s="7"/>
      <c r="W8172" s="7"/>
      <c r="X8172" s="7"/>
      <c r="Y8172" s="7"/>
      <c r="Z8172" s="7"/>
      <c r="AA8172" s="7"/>
      <c r="AB8172" s="7"/>
      <c r="AC8172" s="7"/>
      <c r="AD8172" s="7"/>
      <c r="AE8172" s="7"/>
      <c r="AF8172" s="7"/>
      <c r="AG8172" s="7"/>
      <c r="AH8172" s="7"/>
      <c r="AI8172" s="7"/>
      <c r="AJ8172" s="7"/>
      <c r="AK8172" s="7"/>
      <c r="AL8172" s="7"/>
      <c r="AR8172" s="7"/>
      <c r="AT8172" s="7"/>
      <c r="AV8172" s="7"/>
      <c r="AW8172" s="7"/>
      <c r="AX8172" s="7"/>
      <c r="AY8172" s="7"/>
      <c r="AZ8172" s="7"/>
      <c r="BA8172" s="7"/>
      <c r="BI8172" s="7"/>
    </row>
    <row r="8173" spans="10:61" x14ac:dyDescent="0.2">
      <c r="J8173" s="7"/>
      <c r="K8173" s="7"/>
      <c r="L8173" s="7"/>
      <c r="M8173" s="7"/>
      <c r="N8173" s="7"/>
      <c r="W8173" s="7"/>
      <c r="X8173" s="7"/>
      <c r="Y8173" s="7"/>
      <c r="Z8173" s="7"/>
      <c r="AA8173" s="7"/>
      <c r="AB8173" s="7"/>
      <c r="AC8173" s="7"/>
      <c r="AD8173" s="7"/>
      <c r="AE8173" s="7"/>
      <c r="AF8173" s="7"/>
      <c r="AG8173" s="7"/>
      <c r="AH8173" s="7"/>
      <c r="AI8173" s="7"/>
      <c r="AJ8173" s="7"/>
      <c r="AK8173" s="7"/>
      <c r="AL8173" s="7"/>
      <c r="AR8173" s="7"/>
      <c r="AT8173" s="7"/>
      <c r="AV8173" s="7"/>
      <c r="AW8173" s="7"/>
      <c r="AX8173" s="7"/>
      <c r="AY8173" s="7"/>
      <c r="AZ8173" s="7"/>
      <c r="BA8173" s="7"/>
      <c r="BI8173" s="7"/>
    </row>
    <row r="8174" spans="10:61" x14ac:dyDescent="0.2">
      <c r="J8174" s="7"/>
      <c r="K8174" s="7"/>
      <c r="L8174" s="7"/>
      <c r="M8174" s="7"/>
      <c r="N8174" s="7"/>
      <c r="W8174" s="7"/>
      <c r="X8174" s="7"/>
      <c r="Y8174" s="7"/>
      <c r="Z8174" s="7"/>
      <c r="AA8174" s="7"/>
      <c r="AB8174" s="7"/>
      <c r="AC8174" s="7"/>
      <c r="AD8174" s="7"/>
      <c r="AE8174" s="7"/>
      <c r="AF8174" s="7"/>
      <c r="AG8174" s="7"/>
      <c r="AH8174" s="7"/>
      <c r="AI8174" s="7"/>
      <c r="AJ8174" s="7"/>
      <c r="AK8174" s="7"/>
      <c r="AL8174" s="7"/>
      <c r="AR8174" s="7"/>
      <c r="AT8174" s="7"/>
      <c r="AV8174" s="7"/>
      <c r="AW8174" s="7"/>
      <c r="AX8174" s="7"/>
      <c r="AY8174" s="7"/>
      <c r="AZ8174" s="7"/>
      <c r="BA8174" s="7"/>
      <c r="BI8174" s="7"/>
    </row>
    <row r="8175" spans="10:61" x14ac:dyDescent="0.2">
      <c r="J8175" s="7"/>
      <c r="K8175" s="7"/>
      <c r="L8175" s="7"/>
      <c r="M8175" s="7"/>
      <c r="N8175" s="7"/>
      <c r="W8175" s="7"/>
      <c r="X8175" s="7"/>
      <c r="Y8175" s="7"/>
      <c r="Z8175" s="7"/>
      <c r="AA8175" s="7"/>
      <c r="AB8175" s="7"/>
      <c r="AC8175" s="7"/>
      <c r="AD8175" s="7"/>
      <c r="AE8175" s="7"/>
      <c r="AF8175" s="7"/>
      <c r="AG8175" s="7"/>
      <c r="AH8175" s="7"/>
      <c r="AI8175" s="7"/>
      <c r="AJ8175" s="7"/>
      <c r="AK8175" s="7"/>
      <c r="AL8175" s="7"/>
      <c r="AR8175" s="7"/>
      <c r="AT8175" s="7"/>
      <c r="AV8175" s="7"/>
      <c r="AW8175" s="7"/>
      <c r="AX8175" s="7"/>
      <c r="AY8175" s="7"/>
      <c r="AZ8175" s="7"/>
      <c r="BA8175" s="7"/>
      <c r="BI8175" s="7"/>
    </row>
    <row r="8176" spans="10:61" x14ac:dyDescent="0.2">
      <c r="J8176" s="7"/>
      <c r="K8176" s="7"/>
      <c r="L8176" s="7"/>
      <c r="M8176" s="7"/>
      <c r="N8176" s="7"/>
      <c r="W8176" s="7"/>
      <c r="X8176" s="7"/>
      <c r="Y8176" s="7"/>
      <c r="Z8176" s="7"/>
      <c r="AA8176" s="7"/>
      <c r="AB8176" s="7"/>
      <c r="AC8176" s="7"/>
      <c r="AD8176" s="7"/>
      <c r="AE8176" s="7"/>
      <c r="AF8176" s="7"/>
      <c r="AG8176" s="7"/>
      <c r="AH8176" s="7"/>
      <c r="AI8176" s="7"/>
      <c r="AJ8176" s="7"/>
      <c r="AK8176" s="7"/>
      <c r="AL8176" s="7"/>
      <c r="AR8176" s="7"/>
      <c r="AT8176" s="7"/>
      <c r="AV8176" s="7"/>
      <c r="AW8176" s="7"/>
      <c r="AX8176" s="7"/>
      <c r="AY8176" s="7"/>
      <c r="AZ8176" s="7"/>
      <c r="BA8176" s="7"/>
      <c r="BI8176" s="7"/>
    </row>
    <row r="8177" spans="10:61" x14ac:dyDescent="0.2">
      <c r="J8177" s="7"/>
      <c r="K8177" s="7"/>
      <c r="L8177" s="7"/>
      <c r="M8177" s="7"/>
      <c r="N8177" s="7"/>
      <c r="W8177" s="7"/>
      <c r="X8177" s="7"/>
      <c r="Y8177" s="7"/>
      <c r="Z8177" s="7"/>
      <c r="AA8177" s="7"/>
      <c r="AB8177" s="7"/>
      <c r="AC8177" s="7"/>
      <c r="AD8177" s="7"/>
      <c r="AE8177" s="7"/>
      <c r="AF8177" s="7"/>
      <c r="AG8177" s="7"/>
      <c r="AH8177" s="7"/>
      <c r="AI8177" s="7"/>
      <c r="AJ8177" s="7"/>
      <c r="AK8177" s="7"/>
      <c r="AL8177" s="7"/>
      <c r="AR8177" s="7"/>
      <c r="AT8177" s="7"/>
      <c r="AV8177" s="7"/>
      <c r="AW8177" s="7"/>
      <c r="AX8177" s="7"/>
      <c r="AY8177" s="7"/>
      <c r="AZ8177" s="7"/>
      <c r="BA8177" s="7"/>
      <c r="BI8177" s="7"/>
    </row>
    <row r="8178" spans="10:61" x14ac:dyDescent="0.2">
      <c r="J8178" s="7"/>
      <c r="K8178" s="7"/>
      <c r="L8178" s="7"/>
      <c r="M8178" s="7"/>
      <c r="N8178" s="7"/>
      <c r="W8178" s="7"/>
      <c r="X8178" s="7"/>
      <c r="Y8178" s="7"/>
      <c r="Z8178" s="7"/>
      <c r="AA8178" s="7"/>
      <c r="AB8178" s="7"/>
      <c r="AC8178" s="7"/>
      <c r="AD8178" s="7"/>
      <c r="AE8178" s="7"/>
      <c r="AF8178" s="7"/>
      <c r="AG8178" s="7"/>
      <c r="AH8178" s="7"/>
      <c r="AI8178" s="7"/>
      <c r="AJ8178" s="7"/>
      <c r="AK8178" s="7"/>
      <c r="AL8178" s="7"/>
      <c r="AR8178" s="7"/>
      <c r="AT8178" s="7"/>
      <c r="AV8178" s="7"/>
      <c r="AW8178" s="7"/>
      <c r="AX8178" s="7"/>
      <c r="AY8178" s="7"/>
      <c r="AZ8178" s="7"/>
      <c r="BA8178" s="7"/>
      <c r="BI8178" s="7"/>
    </row>
    <row r="8179" spans="10:61" x14ac:dyDescent="0.2">
      <c r="J8179" s="7"/>
      <c r="K8179" s="7"/>
      <c r="L8179" s="7"/>
      <c r="M8179" s="7"/>
      <c r="N8179" s="7"/>
      <c r="W8179" s="7"/>
      <c r="X8179" s="7"/>
      <c r="Y8179" s="7"/>
      <c r="Z8179" s="7"/>
      <c r="AA8179" s="7"/>
      <c r="AB8179" s="7"/>
      <c r="AC8179" s="7"/>
      <c r="AD8179" s="7"/>
      <c r="AE8179" s="7"/>
      <c r="AF8179" s="7"/>
      <c r="AG8179" s="7"/>
      <c r="AH8179" s="7"/>
      <c r="AI8179" s="7"/>
      <c r="AJ8179" s="7"/>
      <c r="AK8179" s="7"/>
      <c r="AL8179" s="7"/>
      <c r="AR8179" s="7"/>
      <c r="AT8179" s="7"/>
      <c r="AV8179" s="7"/>
      <c r="AW8179" s="7"/>
      <c r="AX8179" s="7"/>
      <c r="AY8179" s="7"/>
      <c r="AZ8179" s="7"/>
      <c r="BA8179" s="7"/>
      <c r="BI8179" s="7"/>
    </row>
    <row r="8180" spans="10:61" x14ac:dyDescent="0.2">
      <c r="J8180" s="7"/>
      <c r="K8180" s="7"/>
      <c r="L8180" s="7"/>
      <c r="M8180" s="7"/>
      <c r="N8180" s="7"/>
      <c r="W8180" s="7"/>
      <c r="X8180" s="7"/>
      <c r="Y8180" s="7"/>
      <c r="Z8180" s="7"/>
      <c r="AA8180" s="7"/>
      <c r="AB8180" s="7"/>
      <c r="AC8180" s="7"/>
      <c r="AD8180" s="7"/>
      <c r="AE8180" s="7"/>
      <c r="AF8180" s="7"/>
      <c r="AG8180" s="7"/>
      <c r="AH8180" s="7"/>
      <c r="AI8180" s="7"/>
      <c r="AJ8180" s="7"/>
      <c r="AK8180" s="7"/>
      <c r="AL8180" s="7"/>
      <c r="AR8180" s="7"/>
      <c r="AT8180" s="7"/>
      <c r="AV8180" s="7"/>
      <c r="AW8180" s="7"/>
      <c r="AX8180" s="7"/>
      <c r="AY8180" s="7"/>
      <c r="AZ8180" s="7"/>
      <c r="BA8180" s="7"/>
      <c r="BI8180" s="7"/>
    </row>
    <row r="8181" spans="10:61" x14ac:dyDescent="0.2">
      <c r="J8181" s="7"/>
      <c r="K8181" s="7"/>
      <c r="L8181" s="7"/>
      <c r="M8181" s="7"/>
      <c r="N8181" s="7"/>
      <c r="W8181" s="7"/>
      <c r="X8181" s="7"/>
      <c r="Y8181" s="7"/>
      <c r="Z8181" s="7"/>
      <c r="AA8181" s="7"/>
      <c r="AB8181" s="7"/>
      <c r="AC8181" s="7"/>
      <c r="AD8181" s="7"/>
      <c r="AE8181" s="7"/>
      <c r="AF8181" s="7"/>
      <c r="AG8181" s="7"/>
      <c r="AH8181" s="7"/>
      <c r="AI8181" s="7"/>
      <c r="AJ8181" s="7"/>
      <c r="AK8181" s="7"/>
      <c r="AL8181" s="7"/>
      <c r="AR8181" s="7"/>
      <c r="AT8181" s="7"/>
      <c r="AV8181" s="7"/>
      <c r="AW8181" s="7"/>
      <c r="AX8181" s="7"/>
      <c r="AY8181" s="7"/>
      <c r="AZ8181" s="7"/>
      <c r="BA8181" s="7"/>
      <c r="BI8181" s="7"/>
    </row>
    <row r="8182" spans="10:61" x14ac:dyDescent="0.2">
      <c r="J8182" s="7"/>
      <c r="K8182" s="7"/>
      <c r="L8182" s="7"/>
      <c r="M8182" s="7"/>
      <c r="N8182" s="7"/>
      <c r="W8182" s="7"/>
      <c r="X8182" s="7"/>
      <c r="Y8182" s="7"/>
      <c r="Z8182" s="7"/>
      <c r="AA8182" s="7"/>
      <c r="AB8182" s="7"/>
      <c r="AC8182" s="7"/>
      <c r="AD8182" s="7"/>
      <c r="AE8182" s="7"/>
      <c r="AF8182" s="7"/>
      <c r="AG8182" s="7"/>
      <c r="AH8182" s="7"/>
      <c r="AI8182" s="7"/>
      <c r="AJ8182" s="7"/>
      <c r="AK8182" s="7"/>
      <c r="AL8182" s="7"/>
      <c r="AR8182" s="7"/>
      <c r="AT8182" s="7"/>
      <c r="AV8182" s="7"/>
      <c r="AW8182" s="7"/>
      <c r="AX8182" s="7"/>
      <c r="AY8182" s="7"/>
      <c r="AZ8182" s="7"/>
      <c r="BA8182" s="7"/>
      <c r="BI8182" s="7"/>
    </row>
    <row r="8183" spans="10:61" x14ac:dyDescent="0.2">
      <c r="J8183" s="7"/>
      <c r="K8183" s="7"/>
      <c r="L8183" s="7"/>
      <c r="M8183" s="7"/>
      <c r="N8183" s="7"/>
      <c r="W8183" s="7"/>
      <c r="X8183" s="7"/>
      <c r="Y8183" s="7"/>
      <c r="Z8183" s="7"/>
      <c r="AA8183" s="7"/>
      <c r="AB8183" s="7"/>
      <c r="AC8183" s="7"/>
      <c r="AD8183" s="7"/>
      <c r="AE8183" s="7"/>
      <c r="AF8183" s="7"/>
      <c r="AG8183" s="7"/>
      <c r="AH8183" s="7"/>
      <c r="AI8183" s="7"/>
      <c r="AJ8183" s="7"/>
      <c r="AK8183" s="7"/>
      <c r="AL8183" s="7"/>
      <c r="AR8183" s="7"/>
      <c r="AT8183" s="7"/>
      <c r="AV8183" s="7"/>
      <c r="AW8183" s="7"/>
      <c r="AX8183" s="7"/>
      <c r="AY8183" s="7"/>
      <c r="AZ8183" s="7"/>
      <c r="BA8183" s="7"/>
      <c r="BI8183" s="7"/>
    </row>
    <row r="8184" spans="10:61" x14ac:dyDescent="0.2">
      <c r="J8184" s="7"/>
      <c r="K8184" s="7"/>
      <c r="L8184" s="7"/>
      <c r="M8184" s="7"/>
      <c r="N8184" s="7"/>
      <c r="W8184" s="7"/>
      <c r="X8184" s="7"/>
      <c r="Y8184" s="7"/>
      <c r="Z8184" s="7"/>
      <c r="AA8184" s="7"/>
      <c r="AB8184" s="7"/>
      <c r="AC8184" s="7"/>
      <c r="AD8184" s="7"/>
      <c r="AE8184" s="7"/>
      <c r="AF8184" s="7"/>
      <c r="AG8184" s="7"/>
      <c r="AH8184" s="7"/>
      <c r="AI8184" s="7"/>
      <c r="AJ8184" s="7"/>
      <c r="AK8184" s="7"/>
      <c r="AL8184" s="7"/>
      <c r="AR8184" s="7"/>
      <c r="AT8184" s="7"/>
      <c r="AV8184" s="7"/>
      <c r="AW8184" s="7"/>
      <c r="AX8184" s="7"/>
      <c r="AY8184" s="7"/>
      <c r="AZ8184" s="7"/>
      <c r="BA8184" s="7"/>
      <c r="BI8184" s="7"/>
    </row>
    <row r="8185" spans="10:61" x14ac:dyDescent="0.2">
      <c r="J8185" s="7"/>
      <c r="K8185" s="7"/>
      <c r="L8185" s="7"/>
      <c r="M8185" s="7"/>
      <c r="N8185" s="7"/>
      <c r="W8185" s="7"/>
      <c r="X8185" s="7"/>
      <c r="Y8185" s="7"/>
      <c r="Z8185" s="7"/>
      <c r="AA8185" s="7"/>
      <c r="AB8185" s="7"/>
      <c r="AC8185" s="7"/>
      <c r="AD8185" s="7"/>
      <c r="AE8185" s="7"/>
      <c r="AF8185" s="7"/>
      <c r="AG8185" s="7"/>
      <c r="AH8185" s="7"/>
      <c r="AI8185" s="7"/>
      <c r="AJ8185" s="7"/>
      <c r="AK8185" s="7"/>
      <c r="AL8185" s="7"/>
      <c r="AR8185" s="7"/>
      <c r="AT8185" s="7"/>
      <c r="AV8185" s="7"/>
      <c r="AW8185" s="7"/>
      <c r="AX8185" s="7"/>
      <c r="AY8185" s="7"/>
      <c r="AZ8185" s="7"/>
      <c r="BA8185" s="7"/>
      <c r="BI8185" s="7"/>
    </row>
    <row r="8186" spans="10:61" x14ac:dyDescent="0.2">
      <c r="J8186" s="7"/>
      <c r="K8186" s="7"/>
      <c r="L8186" s="7"/>
      <c r="M8186" s="7"/>
      <c r="N8186" s="7"/>
      <c r="W8186" s="7"/>
      <c r="X8186" s="7"/>
      <c r="Y8186" s="7"/>
      <c r="Z8186" s="7"/>
      <c r="AA8186" s="7"/>
      <c r="AB8186" s="7"/>
      <c r="AC8186" s="7"/>
      <c r="AD8186" s="7"/>
      <c r="AE8186" s="7"/>
      <c r="AF8186" s="7"/>
      <c r="AG8186" s="7"/>
      <c r="AH8186" s="7"/>
      <c r="AI8186" s="7"/>
      <c r="AJ8186" s="7"/>
      <c r="AK8186" s="7"/>
      <c r="AL8186" s="7"/>
      <c r="AR8186" s="7"/>
      <c r="AT8186" s="7"/>
      <c r="AV8186" s="7"/>
      <c r="AW8186" s="7"/>
      <c r="AX8186" s="7"/>
      <c r="AY8186" s="7"/>
      <c r="AZ8186" s="7"/>
      <c r="BA8186" s="7"/>
      <c r="BI8186" s="7"/>
    </row>
    <row r="8187" spans="10:61" x14ac:dyDescent="0.2">
      <c r="J8187" s="7"/>
      <c r="K8187" s="7"/>
      <c r="L8187" s="7"/>
      <c r="M8187" s="7"/>
      <c r="N8187" s="7"/>
      <c r="W8187" s="7"/>
      <c r="X8187" s="7"/>
      <c r="Y8187" s="7"/>
      <c r="Z8187" s="7"/>
      <c r="AA8187" s="7"/>
      <c r="AB8187" s="7"/>
      <c r="AC8187" s="7"/>
      <c r="AD8187" s="7"/>
      <c r="AE8187" s="7"/>
      <c r="AF8187" s="7"/>
      <c r="AG8187" s="7"/>
      <c r="AH8187" s="7"/>
      <c r="AI8187" s="7"/>
      <c r="AJ8187" s="7"/>
      <c r="AK8187" s="7"/>
      <c r="AL8187" s="7"/>
      <c r="AR8187" s="7"/>
      <c r="AT8187" s="7"/>
      <c r="AV8187" s="7"/>
      <c r="AW8187" s="7"/>
      <c r="AX8187" s="7"/>
      <c r="AY8187" s="7"/>
      <c r="AZ8187" s="7"/>
      <c r="BA8187" s="7"/>
      <c r="BI8187" s="7"/>
    </row>
    <row r="8188" spans="10:61" x14ac:dyDescent="0.2">
      <c r="J8188" s="7"/>
      <c r="K8188" s="7"/>
      <c r="L8188" s="7"/>
      <c r="M8188" s="7"/>
      <c r="N8188" s="7"/>
      <c r="W8188" s="7"/>
      <c r="X8188" s="7"/>
      <c r="Y8188" s="7"/>
      <c r="Z8188" s="7"/>
      <c r="AA8188" s="7"/>
      <c r="AB8188" s="7"/>
      <c r="AC8188" s="7"/>
      <c r="AD8188" s="7"/>
      <c r="AE8188" s="7"/>
      <c r="AF8188" s="7"/>
      <c r="AG8188" s="7"/>
      <c r="AH8188" s="7"/>
      <c r="AI8188" s="7"/>
      <c r="AJ8188" s="7"/>
      <c r="AK8188" s="7"/>
      <c r="AL8188" s="7"/>
      <c r="AR8188" s="7"/>
      <c r="AT8188" s="7"/>
      <c r="AV8188" s="7"/>
      <c r="AW8188" s="7"/>
      <c r="AX8188" s="7"/>
      <c r="AY8188" s="7"/>
      <c r="AZ8188" s="7"/>
      <c r="BA8188" s="7"/>
      <c r="BI8188" s="7"/>
    </row>
    <row r="8189" spans="10:61" x14ac:dyDescent="0.2">
      <c r="J8189" s="7"/>
      <c r="K8189" s="7"/>
      <c r="L8189" s="7"/>
      <c r="M8189" s="7"/>
      <c r="N8189" s="7"/>
      <c r="W8189" s="7"/>
      <c r="X8189" s="7"/>
      <c r="Y8189" s="7"/>
      <c r="Z8189" s="7"/>
      <c r="AA8189" s="7"/>
      <c r="AB8189" s="7"/>
      <c r="AC8189" s="7"/>
      <c r="AD8189" s="7"/>
      <c r="AE8189" s="7"/>
      <c r="AF8189" s="7"/>
      <c r="AG8189" s="7"/>
      <c r="AH8189" s="7"/>
      <c r="AI8189" s="7"/>
      <c r="AJ8189" s="7"/>
      <c r="AK8189" s="7"/>
      <c r="AL8189" s="7"/>
      <c r="AR8189" s="7"/>
      <c r="AT8189" s="7"/>
      <c r="AV8189" s="7"/>
      <c r="AW8189" s="7"/>
      <c r="AX8189" s="7"/>
      <c r="AY8189" s="7"/>
      <c r="AZ8189" s="7"/>
      <c r="BA8189" s="7"/>
      <c r="BI8189" s="7"/>
    </row>
    <row r="8190" spans="10:61" x14ac:dyDescent="0.2">
      <c r="J8190" s="7"/>
      <c r="K8190" s="7"/>
      <c r="L8190" s="7"/>
      <c r="M8190" s="7"/>
      <c r="N8190" s="7"/>
      <c r="W8190" s="7"/>
      <c r="X8190" s="7"/>
      <c r="Y8190" s="7"/>
      <c r="Z8190" s="7"/>
      <c r="AA8190" s="7"/>
      <c r="AB8190" s="7"/>
      <c r="AC8190" s="7"/>
      <c r="AD8190" s="7"/>
      <c r="AE8190" s="7"/>
      <c r="AF8190" s="7"/>
      <c r="AG8190" s="7"/>
      <c r="AH8190" s="7"/>
      <c r="AI8190" s="7"/>
      <c r="AJ8190" s="7"/>
      <c r="AK8190" s="7"/>
      <c r="AL8190" s="7"/>
      <c r="AR8190" s="7"/>
      <c r="AT8190" s="7"/>
      <c r="AV8190" s="7"/>
      <c r="AW8190" s="7"/>
      <c r="AX8190" s="7"/>
      <c r="AY8190" s="7"/>
      <c r="AZ8190" s="7"/>
      <c r="BA8190" s="7"/>
      <c r="BI8190" s="7"/>
    </row>
    <row r="8191" spans="10:61" x14ac:dyDescent="0.2">
      <c r="J8191" s="7"/>
      <c r="K8191" s="7"/>
      <c r="L8191" s="7"/>
      <c r="M8191" s="7"/>
      <c r="N8191" s="7"/>
      <c r="W8191" s="7"/>
      <c r="X8191" s="7"/>
      <c r="Y8191" s="7"/>
      <c r="Z8191" s="7"/>
      <c r="AA8191" s="7"/>
      <c r="AB8191" s="7"/>
      <c r="AC8191" s="7"/>
      <c r="AD8191" s="7"/>
      <c r="AE8191" s="7"/>
      <c r="AF8191" s="7"/>
      <c r="AG8191" s="7"/>
      <c r="AH8191" s="7"/>
      <c r="AI8191" s="7"/>
      <c r="AJ8191" s="7"/>
      <c r="AK8191" s="7"/>
      <c r="AL8191" s="7"/>
      <c r="AR8191" s="7"/>
      <c r="AT8191" s="7"/>
      <c r="AV8191" s="7"/>
      <c r="AW8191" s="7"/>
      <c r="AX8191" s="7"/>
      <c r="AY8191" s="7"/>
      <c r="AZ8191" s="7"/>
      <c r="BA8191" s="7"/>
      <c r="BI8191" s="7"/>
    </row>
    <row r="8192" spans="10:61" x14ac:dyDescent="0.2">
      <c r="J8192" s="7"/>
      <c r="K8192" s="7"/>
      <c r="L8192" s="7"/>
      <c r="M8192" s="7"/>
      <c r="N8192" s="7"/>
      <c r="W8192" s="7"/>
      <c r="X8192" s="7"/>
      <c r="Y8192" s="7"/>
      <c r="Z8192" s="7"/>
      <c r="AA8192" s="7"/>
      <c r="AB8192" s="7"/>
      <c r="AC8192" s="7"/>
      <c r="AD8192" s="7"/>
      <c r="AE8192" s="7"/>
      <c r="AF8192" s="7"/>
      <c r="AG8192" s="7"/>
      <c r="AH8192" s="7"/>
      <c r="AI8192" s="7"/>
      <c r="AJ8192" s="7"/>
      <c r="AK8192" s="7"/>
      <c r="AL8192" s="7"/>
      <c r="AR8192" s="7"/>
      <c r="AT8192" s="7"/>
      <c r="AV8192" s="7"/>
      <c r="AW8192" s="7"/>
      <c r="AX8192" s="7"/>
      <c r="AY8192" s="7"/>
      <c r="AZ8192" s="7"/>
      <c r="BA8192" s="7"/>
      <c r="BI8192" s="7"/>
    </row>
    <row r="8193" spans="10:61" x14ac:dyDescent="0.2">
      <c r="J8193" s="7"/>
      <c r="K8193" s="7"/>
      <c r="L8193" s="7"/>
      <c r="M8193" s="7"/>
      <c r="N8193" s="7"/>
      <c r="W8193" s="7"/>
      <c r="X8193" s="7"/>
      <c r="Y8193" s="7"/>
      <c r="Z8193" s="7"/>
      <c r="AA8193" s="7"/>
      <c r="AB8193" s="7"/>
      <c r="AC8193" s="7"/>
      <c r="AD8193" s="7"/>
      <c r="AE8193" s="7"/>
      <c r="AF8193" s="7"/>
      <c r="AG8193" s="7"/>
      <c r="AH8193" s="7"/>
      <c r="AI8193" s="7"/>
      <c r="AJ8193" s="7"/>
      <c r="AK8193" s="7"/>
      <c r="AL8193" s="7"/>
      <c r="AR8193" s="7"/>
      <c r="AT8193" s="7"/>
      <c r="AV8193" s="7"/>
      <c r="AW8193" s="7"/>
      <c r="AX8193" s="7"/>
      <c r="AY8193" s="7"/>
      <c r="AZ8193" s="7"/>
      <c r="BA8193" s="7"/>
      <c r="BI8193" s="7"/>
    </row>
    <row r="8194" spans="10:61" x14ac:dyDescent="0.2">
      <c r="J8194" s="7"/>
      <c r="K8194" s="7"/>
      <c r="L8194" s="7"/>
      <c r="M8194" s="7"/>
      <c r="N8194" s="7"/>
      <c r="W8194" s="7"/>
      <c r="X8194" s="7"/>
      <c r="Y8194" s="7"/>
      <c r="Z8194" s="7"/>
      <c r="AA8194" s="7"/>
      <c r="AB8194" s="7"/>
      <c r="AC8194" s="7"/>
      <c r="AD8194" s="7"/>
      <c r="AE8194" s="7"/>
      <c r="AF8194" s="7"/>
      <c r="AG8194" s="7"/>
      <c r="AH8194" s="7"/>
      <c r="AI8194" s="7"/>
      <c r="AJ8194" s="7"/>
      <c r="AK8194" s="7"/>
      <c r="AL8194" s="7"/>
      <c r="AR8194" s="7"/>
      <c r="AT8194" s="7"/>
      <c r="AV8194" s="7"/>
      <c r="AW8194" s="7"/>
      <c r="AX8194" s="7"/>
      <c r="AY8194" s="7"/>
      <c r="AZ8194" s="7"/>
      <c r="BA8194" s="7"/>
      <c r="BI8194" s="7"/>
    </row>
    <row r="8195" spans="10:61" x14ac:dyDescent="0.2">
      <c r="J8195" s="7"/>
      <c r="K8195" s="7"/>
      <c r="L8195" s="7"/>
      <c r="M8195" s="7"/>
      <c r="N8195" s="7"/>
      <c r="W8195" s="7"/>
      <c r="X8195" s="7"/>
      <c r="Y8195" s="7"/>
      <c r="Z8195" s="7"/>
      <c r="AA8195" s="7"/>
      <c r="AB8195" s="7"/>
      <c r="AC8195" s="7"/>
      <c r="AD8195" s="7"/>
      <c r="AE8195" s="7"/>
      <c r="AF8195" s="7"/>
      <c r="AG8195" s="7"/>
      <c r="AH8195" s="7"/>
      <c r="AI8195" s="7"/>
      <c r="AJ8195" s="7"/>
      <c r="AK8195" s="7"/>
      <c r="AL8195" s="7"/>
      <c r="AR8195" s="7"/>
      <c r="AT8195" s="7"/>
      <c r="AV8195" s="7"/>
      <c r="AW8195" s="7"/>
      <c r="AX8195" s="7"/>
      <c r="AY8195" s="7"/>
      <c r="AZ8195" s="7"/>
      <c r="BA8195" s="7"/>
      <c r="BI8195" s="7"/>
    </row>
    <row r="8196" spans="10:61" x14ac:dyDescent="0.2">
      <c r="J8196" s="7"/>
      <c r="K8196" s="7"/>
      <c r="L8196" s="7"/>
      <c r="M8196" s="7"/>
      <c r="N8196" s="7"/>
      <c r="W8196" s="7"/>
      <c r="X8196" s="7"/>
      <c r="Y8196" s="7"/>
      <c r="Z8196" s="7"/>
      <c r="AA8196" s="7"/>
      <c r="AB8196" s="7"/>
      <c r="AC8196" s="7"/>
      <c r="AD8196" s="7"/>
      <c r="AE8196" s="7"/>
      <c r="AF8196" s="7"/>
      <c r="AG8196" s="7"/>
      <c r="AH8196" s="7"/>
      <c r="AI8196" s="7"/>
      <c r="AJ8196" s="7"/>
      <c r="AK8196" s="7"/>
      <c r="AL8196" s="7"/>
      <c r="AR8196" s="7"/>
      <c r="AT8196" s="7"/>
      <c r="AV8196" s="7"/>
      <c r="AW8196" s="7"/>
      <c r="AX8196" s="7"/>
      <c r="AY8196" s="7"/>
      <c r="AZ8196" s="7"/>
      <c r="BA8196" s="7"/>
      <c r="BI8196" s="7"/>
    </row>
    <row r="8197" spans="10:61" x14ac:dyDescent="0.2">
      <c r="J8197" s="7"/>
      <c r="K8197" s="7"/>
      <c r="L8197" s="7"/>
      <c r="M8197" s="7"/>
      <c r="N8197" s="7"/>
      <c r="W8197" s="7"/>
      <c r="X8197" s="7"/>
      <c r="Y8197" s="7"/>
      <c r="Z8197" s="7"/>
      <c r="AA8197" s="7"/>
      <c r="AB8197" s="7"/>
      <c r="AC8197" s="7"/>
      <c r="AD8197" s="7"/>
      <c r="AE8197" s="7"/>
      <c r="AF8197" s="7"/>
      <c r="AG8197" s="7"/>
      <c r="AH8197" s="7"/>
      <c r="AI8197" s="7"/>
      <c r="AJ8197" s="7"/>
      <c r="AK8197" s="7"/>
      <c r="AL8197" s="7"/>
      <c r="AR8197" s="7"/>
      <c r="AT8197" s="7"/>
      <c r="AV8197" s="7"/>
      <c r="AW8197" s="7"/>
      <c r="AX8197" s="7"/>
      <c r="AY8197" s="7"/>
      <c r="AZ8197" s="7"/>
      <c r="BA8197" s="7"/>
      <c r="BI8197" s="7"/>
    </row>
    <row r="8198" spans="10:61" x14ac:dyDescent="0.2">
      <c r="J8198" s="7"/>
      <c r="K8198" s="7"/>
      <c r="L8198" s="7"/>
      <c r="M8198" s="7"/>
      <c r="N8198" s="7"/>
      <c r="W8198" s="7"/>
      <c r="X8198" s="7"/>
      <c r="Y8198" s="7"/>
      <c r="Z8198" s="7"/>
      <c r="AA8198" s="7"/>
      <c r="AB8198" s="7"/>
      <c r="AC8198" s="7"/>
      <c r="AD8198" s="7"/>
      <c r="AE8198" s="7"/>
      <c r="AF8198" s="7"/>
      <c r="AG8198" s="7"/>
      <c r="AH8198" s="7"/>
      <c r="AI8198" s="7"/>
      <c r="AJ8198" s="7"/>
      <c r="AK8198" s="7"/>
      <c r="AL8198" s="7"/>
      <c r="AR8198" s="7"/>
      <c r="AT8198" s="7"/>
      <c r="AV8198" s="7"/>
      <c r="AW8198" s="7"/>
      <c r="AX8198" s="7"/>
      <c r="AY8198" s="7"/>
      <c r="AZ8198" s="7"/>
      <c r="BA8198" s="7"/>
      <c r="BI8198" s="7"/>
    </row>
    <row r="8199" spans="10:61" x14ac:dyDescent="0.2">
      <c r="J8199" s="7"/>
      <c r="K8199" s="7"/>
      <c r="L8199" s="7"/>
      <c r="M8199" s="7"/>
      <c r="N8199" s="7"/>
      <c r="W8199" s="7"/>
      <c r="X8199" s="7"/>
      <c r="Y8199" s="7"/>
      <c r="Z8199" s="7"/>
      <c r="AA8199" s="7"/>
      <c r="AB8199" s="7"/>
      <c r="AC8199" s="7"/>
      <c r="AD8199" s="7"/>
      <c r="AE8199" s="7"/>
      <c r="AF8199" s="7"/>
      <c r="AG8199" s="7"/>
      <c r="AH8199" s="7"/>
      <c r="AI8199" s="7"/>
      <c r="AJ8199" s="7"/>
      <c r="AK8199" s="7"/>
      <c r="AL8199" s="7"/>
      <c r="AR8199" s="7"/>
      <c r="AT8199" s="7"/>
      <c r="AV8199" s="7"/>
      <c r="AW8199" s="7"/>
      <c r="AX8199" s="7"/>
      <c r="AY8199" s="7"/>
      <c r="AZ8199" s="7"/>
      <c r="BA8199" s="7"/>
      <c r="BI8199" s="7"/>
    </row>
    <row r="8200" spans="10:61" x14ac:dyDescent="0.2">
      <c r="J8200" s="7"/>
      <c r="K8200" s="7"/>
      <c r="L8200" s="7"/>
      <c r="M8200" s="7"/>
      <c r="N8200" s="7"/>
      <c r="W8200" s="7"/>
      <c r="X8200" s="7"/>
      <c r="Y8200" s="7"/>
      <c r="Z8200" s="7"/>
      <c r="AA8200" s="7"/>
      <c r="AB8200" s="7"/>
      <c r="AC8200" s="7"/>
      <c r="AD8200" s="7"/>
      <c r="AE8200" s="7"/>
      <c r="AF8200" s="7"/>
      <c r="AG8200" s="7"/>
      <c r="AH8200" s="7"/>
      <c r="AI8200" s="7"/>
      <c r="AJ8200" s="7"/>
      <c r="AK8200" s="7"/>
      <c r="AL8200" s="7"/>
      <c r="AR8200" s="7"/>
      <c r="AT8200" s="7"/>
      <c r="AV8200" s="7"/>
      <c r="AW8200" s="7"/>
      <c r="AX8200" s="7"/>
      <c r="AY8200" s="7"/>
      <c r="AZ8200" s="7"/>
      <c r="BA8200" s="7"/>
      <c r="BI8200" s="7"/>
    </row>
    <row r="8201" spans="10:61" x14ac:dyDescent="0.2">
      <c r="J8201" s="7"/>
      <c r="K8201" s="7"/>
      <c r="L8201" s="7"/>
      <c r="M8201" s="7"/>
      <c r="N8201" s="7"/>
      <c r="W8201" s="7"/>
      <c r="X8201" s="7"/>
      <c r="Y8201" s="7"/>
      <c r="Z8201" s="7"/>
      <c r="AA8201" s="7"/>
      <c r="AB8201" s="7"/>
      <c r="AC8201" s="7"/>
      <c r="AD8201" s="7"/>
      <c r="AE8201" s="7"/>
      <c r="AF8201" s="7"/>
      <c r="AG8201" s="7"/>
      <c r="AH8201" s="7"/>
      <c r="AI8201" s="7"/>
      <c r="AJ8201" s="7"/>
      <c r="AK8201" s="7"/>
      <c r="AL8201" s="7"/>
      <c r="AR8201" s="7"/>
      <c r="AT8201" s="7"/>
      <c r="AV8201" s="7"/>
      <c r="AW8201" s="7"/>
      <c r="AX8201" s="7"/>
      <c r="AY8201" s="7"/>
      <c r="AZ8201" s="7"/>
      <c r="BA8201" s="7"/>
      <c r="BI8201" s="7"/>
    </row>
    <row r="8202" spans="10:61" x14ac:dyDescent="0.2">
      <c r="J8202" s="7"/>
      <c r="K8202" s="7"/>
      <c r="L8202" s="7"/>
      <c r="M8202" s="7"/>
      <c r="N8202" s="7"/>
      <c r="W8202" s="7"/>
      <c r="X8202" s="7"/>
      <c r="Y8202" s="7"/>
      <c r="Z8202" s="7"/>
      <c r="AA8202" s="7"/>
      <c r="AB8202" s="7"/>
      <c r="AC8202" s="7"/>
      <c r="AD8202" s="7"/>
      <c r="AE8202" s="7"/>
      <c r="AF8202" s="7"/>
      <c r="AG8202" s="7"/>
      <c r="AH8202" s="7"/>
      <c r="AI8202" s="7"/>
      <c r="AJ8202" s="7"/>
      <c r="AK8202" s="7"/>
      <c r="AL8202" s="7"/>
      <c r="AR8202" s="7"/>
      <c r="AT8202" s="7"/>
      <c r="AV8202" s="7"/>
      <c r="AW8202" s="7"/>
      <c r="AX8202" s="7"/>
      <c r="AY8202" s="7"/>
      <c r="AZ8202" s="7"/>
      <c r="BA8202" s="7"/>
      <c r="BI8202" s="7"/>
    </row>
    <row r="8203" spans="10:61" x14ac:dyDescent="0.2">
      <c r="J8203" s="7"/>
      <c r="K8203" s="7"/>
      <c r="L8203" s="7"/>
      <c r="M8203" s="7"/>
      <c r="N8203" s="7"/>
      <c r="W8203" s="7"/>
      <c r="X8203" s="7"/>
      <c r="Y8203" s="7"/>
      <c r="Z8203" s="7"/>
      <c r="AA8203" s="7"/>
      <c r="AB8203" s="7"/>
      <c r="AC8203" s="7"/>
      <c r="AD8203" s="7"/>
      <c r="AE8203" s="7"/>
      <c r="AF8203" s="7"/>
      <c r="AG8203" s="7"/>
      <c r="AH8203" s="7"/>
      <c r="AI8203" s="7"/>
      <c r="AJ8203" s="7"/>
      <c r="AK8203" s="7"/>
      <c r="AL8203" s="7"/>
      <c r="AR8203" s="7"/>
      <c r="AT8203" s="7"/>
      <c r="AV8203" s="7"/>
      <c r="AW8203" s="7"/>
      <c r="AX8203" s="7"/>
      <c r="AY8203" s="7"/>
      <c r="AZ8203" s="7"/>
      <c r="BA8203" s="7"/>
      <c r="BI8203" s="7"/>
    </row>
    <row r="8204" spans="10:61" x14ac:dyDescent="0.2">
      <c r="J8204" s="7"/>
      <c r="K8204" s="7"/>
      <c r="L8204" s="7"/>
      <c r="M8204" s="7"/>
      <c r="N8204" s="7"/>
      <c r="W8204" s="7"/>
      <c r="X8204" s="7"/>
      <c r="Y8204" s="7"/>
      <c r="Z8204" s="7"/>
      <c r="AA8204" s="7"/>
      <c r="AB8204" s="7"/>
      <c r="AC8204" s="7"/>
      <c r="AD8204" s="7"/>
      <c r="AE8204" s="7"/>
      <c r="AF8204" s="7"/>
      <c r="AG8204" s="7"/>
      <c r="AH8204" s="7"/>
      <c r="AI8204" s="7"/>
      <c r="AJ8204" s="7"/>
      <c r="AK8204" s="7"/>
      <c r="AL8204" s="7"/>
      <c r="AR8204" s="7"/>
      <c r="AT8204" s="7"/>
      <c r="AV8204" s="7"/>
      <c r="AW8204" s="7"/>
      <c r="AX8204" s="7"/>
      <c r="AY8204" s="7"/>
      <c r="AZ8204" s="7"/>
      <c r="BA8204" s="7"/>
      <c r="BI8204" s="7"/>
    </row>
    <row r="8205" spans="10:61" x14ac:dyDescent="0.2">
      <c r="J8205" s="7"/>
      <c r="K8205" s="7"/>
      <c r="L8205" s="7"/>
      <c r="M8205" s="7"/>
      <c r="N8205" s="7"/>
      <c r="W8205" s="7"/>
      <c r="X8205" s="7"/>
      <c r="Y8205" s="7"/>
      <c r="Z8205" s="7"/>
      <c r="AA8205" s="7"/>
      <c r="AB8205" s="7"/>
      <c r="AC8205" s="7"/>
      <c r="AD8205" s="7"/>
      <c r="AE8205" s="7"/>
      <c r="AF8205" s="7"/>
      <c r="AG8205" s="7"/>
      <c r="AH8205" s="7"/>
      <c r="AI8205" s="7"/>
      <c r="AJ8205" s="7"/>
      <c r="AK8205" s="7"/>
      <c r="AL8205" s="7"/>
      <c r="AR8205" s="7"/>
      <c r="AT8205" s="7"/>
      <c r="AV8205" s="7"/>
      <c r="AW8205" s="7"/>
      <c r="AX8205" s="7"/>
      <c r="AY8205" s="7"/>
      <c r="AZ8205" s="7"/>
      <c r="BA8205" s="7"/>
      <c r="BI8205" s="7"/>
    </row>
    <row r="8206" spans="10:61" x14ac:dyDescent="0.2">
      <c r="J8206" s="7"/>
      <c r="K8206" s="7"/>
      <c r="L8206" s="7"/>
      <c r="M8206" s="7"/>
      <c r="N8206" s="7"/>
      <c r="W8206" s="7"/>
      <c r="X8206" s="7"/>
      <c r="Y8206" s="7"/>
      <c r="Z8206" s="7"/>
      <c r="AA8206" s="7"/>
      <c r="AB8206" s="7"/>
      <c r="AC8206" s="7"/>
      <c r="AD8206" s="7"/>
      <c r="AE8206" s="7"/>
      <c r="AF8206" s="7"/>
      <c r="AG8206" s="7"/>
      <c r="AH8206" s="7"/>
      <c r="AI8206" s="7"/>
      <c r="AJ8206" s="7"/>
      <c r="AK8206" s="7"/>
      <c r="AL8206" s="7"/>
      <c r="AR8206" s="7"/>
      <c r="AT8206" s="7"/>
      <c r="AV8206" s="7"/>
      <c r="AW8206" s="7"/>
      <c r="AX8206" s="7"/>
      <c r="AY8206" s="7"/>
      <c r="AZ8206" s="7"/>
      <c r="BA8206" s="7"/>
      <c r="BI8206" s="7"/>
    </row>
    <row r="8207" spans="10:61" x14ac:dyDescent="0.2">
      <c r="J8207" s="7"/>
      <c r="K8207" s="7"/>
      <c r="L8207" s="7"/>
      <c r="M8207" s="7"/>
      <c r="N8207" s="7"/>
      <c r="W8207" s="7"/>
      <c r="X8207" s="7"/>
      <c r="Y8207" s="7"/>
      <c r="Z8207" s="7"/>
      <c r="AA8207" s="7"/>
      <c r="AB8207" s="7"/>
      <c r="AC8207" s="7"/>
      <c r="AD8207" s="7"/>
      <c r="AE8207" s="7"/>
      <c r="AF8207" s="7"/>
      <c r="AG8207" s="7"/>
      <c r="AH8207" s="7"/>
      <c r="AI8207" s="7"/>
      <c r="AJ8207" s="7"/>
      <c r="AK8207" s="7"/>
      <c r="AL8207" s="7"/>
      <c r="AR8207" s="7"/>
      <c r="AT8207" s="7"/>
      <c r="AV8207" s="7"/>
      <c r="AW8207" s="7"/>
      <c r="AX8207" s="7"/>
      <c r="AY8207" s="7"/>
      <c r="AZ8207" s="7"/>
      <c r="BA8207" s="7"/>
      <c r="BI8207" s="7"/>
    </row>
    <row r="8208" spans="10:61" x14ac:dyDescent="0.2">
      <c r="J8208" s="7"/>
      <c r="K8208" s="7"/>
      <c r="L8208" s="7"/>
      <c r="M8208" s="7"/>
      <c r="N8208" s="7"/>
      <c r="W8208" s="7"/>
      <c r="X8208" s="7"/>
      <c r="Y8208" s="7"/>
      <c r="Z8208" s="7"/>
      <c r="AA8208" s="7"/>
      <c r="AB8208" s="7"/>
      <c r="AC8208" s="7"/>
      <c r="AD8208" s="7"/>
      <c r="AE8208" s="7"/>
      <c r="AF8208" s="7"/>
      <c r="AG8208" s="7"/>
      <c r="AH8208" s="7"/>
      <c r="AI8208" s="7"/>
      <c r="AJ8208" s="7"/>
      <c r="AK8208" s="7"/>
      <c r="AL8208" s="7"/>
      <c r="AR8208" s="7"/>
      <c r="AT8208" s="7"/>
      <c r="AV8208" s="7"/>
      <c r="AW8208" s="7"/>
      <c r="AX8208" s="7"/>
      <c r="AY8208" s="7"/>
      <c r="AZ8208" s="7"/>
      <c r="BA8208" s="7"/>
      <c r="BI8208" s="7"/>
    </row>
    <row r="8209" spans="10:61" x14ac:dyDescent="0.2">
      <c r="J8209" s="7"/>
      <c r="K8209" s="7"/>
      <c r="L8209" s="7"/>
      <c r="M8209" s="7"/>
      <c r="N8209" s="7"/>
      <c r="W8209" s="7"/>
      <c r="X8209" s="7"/>
      <c r="Y8209" s="7"/>
      <c r="Z8209" s="7"/>
      <c r="AA8209" s="7"/>
      <c r="AB8209" s="7"/>
      <c r="AC8209" s="7"/>
      <c r="AD8209" s="7"/>
      <c r="AE8209" s="7"/>
      <c r="AF8209" s="7"/>
      <c r="AG8209" s="7"/>
      <c r="AH8209" s="7"/>
      <c r="AI8209" s="7"/>
      <c r="AJ8209" s="7"/>
      <c r="AK8209" s="7"/>
      <c r="AL8209" s="7"/>
      <c r="AR8209" s="7"/>
      <c r="AT8209" s="7"/>
      <c r="AV8209" s="7"/>
      <c r="AW8209" s="7"/>
      <c r="AX8209" s="7"/>
      <c r="AY8209" s="7"/>
      <c r="AZ8209" s="7"/>
      <c r="BA8209" s="7"/>
      <c r="BI8209" s="7"/>
    </row>
    <row r="8210" spans="10:61" x14ac:dyDescent="0.2">
      <c r="J8210" s="7"/>
      <c r="K8210" s="7"/>
      <c r="L8210" s="7"/>
      <c r="M8210" s="7"/>
      <c r="N8210" s="7"/>
      <c r="W8210" s="7"/>
      <c r="X8210" s="7"/>
      <c r="Y8210" s="7"/>
      <c r="Z8210" s="7"/>
      <c r="AA8210" s="7"/>
      <c r="AB8210" s="7"/>
      <c r="AC8210" s="7"/>
      <c r="AD8210" s="7"/>
      <c r="AE8210" s="7"/>
      <c r="AF8210" s="7"/>
      <c r="AG8210" s="7"/>
      <c r="AH8210" s="7"/>
      <c r="AI8210" s="7"/>
      <c r="AJ8210" s="7"/>
      <c r="AK8210" s="7"/>
      <c r="AL8210" s="7"/>
      <c r="AR8210" s="7"/>
      <c r="AT8210" s="7"/>
      <c r="AV8210" s="7"/>
      <c r="AW8210" s="7"/>
      <c r="AX8210" s="7"/>
      <c r="AY8210" s="7"/>
      <c r="AZ8210" s="7"/>
      <c r="BA8210" s="7"/>
      <c r="BI8210" s="7"/>
    </row>
    <row r="8211" spans="10:61" x14ac:dyDescent="0.2">
      <c r="J8211" s="7"/>
      <c r="K8211" s="7"/>
      <c r="L8211" s="7"/>
      <c r="M8211" s="7"/>
      <c r="N8211" s="7"/>
      <c r="W8211" s="7"/>
      <c r="X8211" s="7"/>
      <c r="Y8211" s="7"/>
      <c r="Z8211" s="7"/>
      <c r="AA8211" s="7"/>
      <c r="AB8211" s="7"/>
      <c r="AC8211" s="7"/>
      <c r="AD8211" s="7"/>
      <c r="AE8211" s="7"/>
      <c r="AF8211" s="7"/>
      <c r="AG8211" s="7"/>
      <c r="AH8211" s="7"/>
      <c r="AI8211" s="7"/>
      <c r="AJ8211" s="7"/>
      <c r="AK8211" s="7"/>
      <c r="AL8211" s="7"/>
      <c r="AR8211" s="7"/>
      <c r="AT8211" s="7"/>
      <c r="AV8211" s="7"/>
      <c r="AW8211" s="7"/>
      <c r="AX8211" s="7"/>
      <c r="AY8211" s="7"/>
      <c r="AZ8211" s="7"/>
      <c r="BA8211" s="7"/>
      <c r="BI8211" s="7"/>
    </row>
    <row r="8212" spans="10:61" x14ac:dyDescent="0.2">
      <c r="J8212" s="7"/>
      <c r="K8212" s="7"/>
      <c r="L8212" s="7"/>
      <c r="M8212" s="7"/>
      <c r="N8212" s="7"/>
      <c r="W8212" s="7"/>
      <c r="X8212" s="7"/>
      <c r="Y8212" s="7"/>
      <c r="Z8212" s="7"/>
      <c r="AA8212" s="7"/>
      <c r="AB8212" s="7"/>
      <c r="AC8212" s="7"/>
      <c r="AD8212" s="7"/>
      <c r="AE8212" s="7"/>
      <c r="AF8212" s="7"/>
      <c r="AG8212" s="7"/>
      <c r="AH8212" s="7"/>
      <c r="AI8212" s="7"/>
      <c r="AJ8212" s="7"/>
      <c r="AK8212" s="7"/>
      <c r="AL8212" s="7"/>
      <c r="AR8212" s="7"/>
      <c r="AT8212" s="7"/>
      <c r="AV8212" s="7"/>
      <c r="AW8212" s="7"/>
      <c r="AX8212" s="7"/>
      <c r="AY8212" s="7"/>
      <c r="AZ8212" s="7"/>
      <c r="BA8212" s="7"/>
      <c r="BI8212" s="7"/>
    </row>
    <row r="8213" spans="10:61" x14ac:dyDescent="0.2">
      <c r="J8213" s="7"/>
      <c r="K8213" s="7"/>
      <c r="L8213" s="7"/>
      <c r="M8213" s="7"/>
      <c r="N8213" s="7"/>
      <c r="W8213" s="7"/>
      <c r="X8213" s="7"/>
      <c r="Y8213" s="7"/>
      <c r="Z8213" s="7"/>
      <c r="AA8213" s="7"/>
      <c r="AB8213" s="7"/>
      <c r="AC8213" s="7"/>
      <c r="AD8213" s="7"/>
      <c r="AE8213" s="7"/>
      <c r="AF8213" s="7"/>
      <c r="AG8213" s="7"/>
      <c r="AH8213" s="7"/>
      <c r="AI8213" s="7"/>
      <c r="AJ8213" s="7"/>
      <c r="AK8213" s="7"/>
      <c r="AL8213" s="7"/>
      <c r="AR8213" s="7"/>
      <c r="AT8213" s="7"/>
      <c r="AV8213" s="7"/>
      <c r="AW8213" s="7"/>
      <c r="AX8213" s="7"/>
      <c r="AY8213" s="7"/>
      <c r="AZ8213" s="7"/>
      <c r="BA8213" s="7"/>
      <c r="BI8213" s="7"/>
    </row>
    <row r="8214" spans="10:61" x14ac:dyDescent="0.2">
      <c r="J8214" s="7"/>
      <c r="K8214" s="7"/>
      <c r="L8214" s="7"/>
      <c r="M8214" s="7"/>
      <c r="N8214" s="7"/>
      <c r="W8214" s="7"/>
      <c r="X8214" s="7"/>
      <c r="Y8214" s="7"/>
      <c r="Z8214" s="7"/>
      <c r="AA8214" s="7"/>
      <c r="AB8214" s="7"/>
      <c r="AC8214" s="7"/>
      <c r="AD8214" s="7"/>
      <c r="AE8214" s="7"/>
      <c r="AF8214" s="7"/>
      <c r="AG8214" s="7"/>
      <c r="AH8214" s="7"/>
      <c r="AI8214" s="7"/>
      <c r="AJ8214" s="7"/>
      <c r="AK8214" s="7"/>
      <c r="AL8214" s="7"/>
      <c r="AR8214" s="7"/>
      <c r="AT8214" s="7"/>
      <c r="AV8214" s="7"/>
      <c r="AW8214" s="7"/>
      <c r="AX8214" s="7"/>
      <c r="AY8214" s="7"/>
      <c r="AZ8214" s="7"/>
      <c r="BA8214" s="7"/>
      <c r="BI8214" s="7"/>
    </row>
    <row r="8215" spans="10:61" x14ac:dyDescent="0.2">
      <c r="J8215" s="7"/>
      <c r="K8215" s="7"/>
      <c r="L8215" s="7"/>
      <c r="M8215" s="7"/>
      <c r="N8215" s="7"/>
      <c r="W8215" s="7"/>
      <c r="X8215" s="7"/>
      <c r="Y8215" s="7"/>
      <c r="Z8215" s="7"/>
      <c r="AA8215" s="7"/>
      <c r="AB8215" s="7"/>
      <c r="AC8215" s="7"/>
      <c r="AD8215" s="7"/>
      <c r="AE8215" s="7"/>
      <c r="AF8215" s="7"/>
      <c r="AG8215" s="7"/>
      <c r="AH8215" s="7"/>
      <c r="AI8215" s="7"/>
      <c r="AJ8215" s="7"/>
      <c r="AK8215" s="7"/>
      <c r="AL8215" s="7"/>
      <c r="AR8215" s="7"/>
      <c r="AT8215" s="7"/>
      <c r="AV8215" s="7"/>
      <c r="AW8215" s="7"/>
      <c r="AX8215" s="7"/>
      <c r="AY8215" s="7"/>
      <c r="AZ8215" s="7"/>
      <c r="BA8215" s="7"/>
      <c r="BI8215" s="7"/>
    </row>
    <row r="8216" spans="10:61" x14ac:dyDescent="0.2">
      <c r="J8216" s="7"/>
      <c r="K8216" s="7"/>
      <c r="L8216" s="7"/>
      <c r="M8216" s="7"/>
      <c r="N8216" s="7"/>
      <c r="W8216" s="7"/>
      <c r="X8216" s="7"/>
      <c r="Y8216" s="7"/>
      <c r="Z8216" s="7"/>
      <c r="AA8216" s="7"/>
      <c r="AB8216" s="7"/>
      <c r="AC8216" s="7"/>
      <c r="AD8216" s="7"/>
      <c r="AE8216" s="7"/>
      <c r="AF8216" s="7"/>
      <c r="AG8216" s="7"/>
      <c r="AH8216" s="7"/>
      <c r="AI8216" s="7"/>
      <c r="AJ8216" s="7"/>
      <c r="AK8216" s="7"/>
      <c r="AL8216" s="7"/>
      <c r="AR8216" s="7"/>
      <c r="AT8216" s="7"/>
      <c r="AV8216" s="7"/>
      <c r="AW8216" s="7"/>
      <c r="AX8216" s="7"/>
      <c r="AY8216" s="7"/>
      <c r="AZ8216" s="7"/>
      <c r="BA8216" s="7"/>
      <c r="BI8216" s="7"/>
    </row>
    <row r="8217" spans="10:61" x14ac:dyDescent="0.2">
      <c r="J8217" s="7"/>
      <c r="K8217" s="7"/>
      <c r="L8217" s="7"/>
      <c r="M8217" s="7"/>
      <c r="N8217" s="7"/>
      <c r="W8217" s="7"/>
      <c r="X8217" s="7"/>
      <c r="Y8217" s="7"/>
      <c r="Z8217" s="7"/>
      <c r="AA8217" s="7"/>
      <c r="AB8217" s="7"/>
      <c r="AC8217" s="7"/>
      <c r="AD8217" s="7"/>
      <c r="AE8217" s="7"/>
      <c r="AF8217" s="7"/>
      <c r="AG8217" s="7"/>
      <c r="AH8217" s="7"/>
      <c r="AI8217" s="7"/>
      <c r="AJ8217" s="7"/>
      <c r="AK8217" s="7"/>
      <c r="AL8217" s="7"/>
      <c r="AR8217" s="7"/>
      <c r="AT8217" s="7"/>
      <c r="AV8217" s="7"/>
      <c r="AW8217" s="7"/>
      <c r="AX8217" s="7"/>
      <c r="AY8217" s="7"/>
      <c r="AZ8217" s="7"/>
      <c r="BA8217" s="7"/>
      <c r="BI8217" s="7"/>
    </row>
    <row r="8218" spans="10:61" x14ac:dyDescent="0.2">
      <c r="J8218" s="7"/>
      <c r="K8218" s="7"/>
      <c r="L8218" s="7"/>
      <c r="M8218" s="7"/>
      <c r="N8218" s="7"/>
      <c r="W8218" s="7"/>
      <c r="X8218" s="7"/>
      <c r="Y8218" s="7"/>
      <c r="Z8218" s="7"/>
      <c r="AA8218" s="7"/>
      <c r="AB8218" s="7"/>
      <c r="AC8218" s="7"/>
      <c r="AD8218" s="7"/>
      <c r="AE8218" s="7"/>
      <c r="AF8218" s="7"/>
      <c r="AG8218" s="7"/>
      <c r="AH8218" s="7"/>
      <c r="AI8218" s="7"/>
      <c r="AJ8218" s="7"/>
      <c r="AK8218" s="7"/>
      <c r="AL8218" s="7"/>
      <c r="AR8218" s="7"/>
      <c r="AT8218" s="7"/>
      <c r="AV8218" s="7"/>
      <c r="AW8218" s="7"/>
      <c r="AX8218" s="7"/>
      <c r="AY8218" s="7"/>
      <c r="AZ8218" s="7"/>
      <c r="BA8218" s="7"/>
      <c r="BI8218" s="7"/>
    </row>
    <row r="8219" spans="10:61" x14ac:dyDescent="0.2">
      <c r="J8219" s="7"/>
      <c r="K8219" s="7"/>
      <c r="L8219" s="7"/>
      <c r="M8219" s="7"/>
      <c r="N8219" s="7"/>
      <c r="W8219" s="7"/>
      <c r="X8219" s="7"/>
      <c r="Y8219" s="7"/>
      <c r="Z8219" s="7"/>
      <c r="AA8219" s="7"/>
      <c r="AB8219" s="7"/>
      <c r="AC8219" s="7"/>
      <c r="AD8219" s="7"/>
      <c r="AE8219" s="7"/>
      <c r="AF8219" s="7"/>
      <c r="AG8219" s="7"/>
      <c r="AH8219" s="7"/>
      <c r="AI8219" s="7"/>
      <c r="AJ8219" s="7"/>
      <c r="AK8219" s="7"/>
      <c r="AL8219" s="7"/>
      <c r="AR8219" s="7"/>
      <c r="AT8219" s="7"/>
      <c r="AV8219" s="7"/>
      <c r="AW8219" s="7"/>
      <c r="AX8219" s="7"/>
      <c r="AY8219" s="7"/>
      <c r="AZ8219" s="7"/>
      <c r="BA8219" s="7"/>
      <c r="BI8219" s="7"/>
    </row>
    <row r="8220" spans="10:61" x14ac:dyDescent="0.2">
      <c r="J8220" s="7"/>
      <c r="K8220" s="7"/>
      <c r="L8220" s="7"/>
      <c r="M8220" s="7"/>
      <c r="N8220" s="7"/>
      <c r="W8220" s="7"/>
      <c r="X8220" s="7"/>
      <c r="Y8220" s="7"/>
      <c r="Z8220" s="7"/>
      <c r="AA8220" s="7"/>
      <c r="AB8220" s="7"/>
      <c r="AC8220" s="7"/>
      <c r="AD8220" s="7"/>
      <c r="AE8220" s="7"/>
      <c r="AF8220" s="7"/>
      <c r="AG8220" s="7"/>
      <c r="AH8220" s="7"/>
      <c r="AI8220" s="7"/>
      <c r="AJ8220" s="7"/>
      <c r="AK8220" s="7"/>
      <c r="AL8220" s="7"/>
      <c r="AR8220" s="7"/>
      <c r="AT8220" s="7"/>
      <c r="AV8220" s="7"/>
      <c r="AW8220" s="7"/>
      <c r="AX8220" s="7"/>
      <c r="AY8220" s="7"/>
      <c r="AZ8220" s="7"/>
      <c r="BA8220" s="7"/>
      <c r="BI8220" s="7"/>
    </row>
    <row r="8221" spans="10:61" x14ac:dyDescent="0.2">
      <c r="J8221" s="7"/>
      <c r="K8221" s="7"/>
      <c r="L8221" s="7"/>
      <c r="M8221" s="7"/>
      <c r="N8221" s="7"/>
      <c r="W8221" s="7"/>
      <c r="X8221" s="7"/>
      <c r="Y8221" s="7"/>
      <c r="Z8221" s="7"/>
      <c r="AA8221" s="7"/>
      <c r="AB8221" s="7"/>
      <c r="AC8221" s="7"/>
      <c r="AD8221" s="7"/>
      <c r="AE8221" s="7"/>
      <c r="AF8221" s="7"/>
      <c r="AG8221" s="7"/>
      <c r="AH8221" s="7"/>
      <c r="AI8221" s="7"/>
      <c r="AJ8221" s="7"/>
      <c r="AK8221" s="7"/>
      <c r="AL8221" s="7"/>
      <c r="AR8221" s="7"/>
      <c r="AT8221" s="7"/>
      <c r="AV8221" s="7"/>
      <c r="AW8221" s="7"/>
      <c r="AX8221" s="7"/>
      <c r="AY8221" s="7"/>
      <c r="AZ8221" s="7"/>
      <c r="BA8221" s="7"/>
      <c r="BI8221" s="7"/>
    </row>
    <row r="8222" spans="10:61" x14ac:dyDescent="0.2">
      <c r="J8222" s="7"/>
      <c r="K8222" s="7"/>
      <c r="L8222" s="7"/>
      <c r="M8222" s="7"/>
      <c r="N8222" s="7"/>
      <c r="W8222" s="7"/>
      <c r="X8222" s="7"/>
      <c r="Y8222" s="7"/>
      <c r="Z8222" s="7"/>
      <c r="AA8222" s="7"/>
      <c r="AB8222" s="7"/>
      <c r="AC8222" s="7"/>
      <c r="AD8222" s="7"/>
      <c r="AE8222" s="7"/>
      <c r="AF8222" s="7"/>
      <c r="AG8222" s="7"/>
      <c r="AH8222" s="7"/>
      <c r="AI8222" s="7"/>
      <c r="AJ8222" s="7"/>
      <c r="AK8222" s="7"/>
      <c r="AL8222" s="7"/>
      <c r="AR8222" s="7"/>
      <c r="AT8222" s="7"/>
      <c r="AV8222" s="7"/>
      <c r="AW8222" s="7"/>
      <c r="AX8222" s="7"/>
      <c r="AY8222" s="7"/>
      <c r="AZ8222" s="7"/>
      <c r="BA8222" s="7"/>
      <c r="BI8222" s="7"/>
    </row>
    <row r="8223" spans="10:61" x14ac:dyDescent="0.2">
      <c r="J8223" s="7"/>
      <c r="K8223" s="7"/>
      <c r="L8223" s="7"/>
      <c r="M8223" s="7"/>
      <c r="N8223" s="7"/>
      <c r="W8223" s="7"/>
      <c r="X8223" s="7"/>
      <c r="Y8223" s="7"/>
      <c r="Z8223" s="7"/>
      <c r="AA8223" s="7"/>
      <c r="AB8223" s="7"/>
      <c r="AC8223" s="7"/>
      <c r="AD8223" s="7"/>
      <c r="AE8223" s="7"/>
      <c r="AF8223" s="7"/>
      <c r="AG8223" s="7"/>
      <c r="AH8223" s="7"/>
      <c r="AI8223" s="7"/>
      <c r="AJ8223" s="7"/>
      <c r="AK8223" s="7"/>
      <c r="AL8223" s="7"/>
      <c r="AR8223" s="7"/>
      <c r="AT8223" s="7"/>
      <c r="AV8223" s="7"/>
      <c r="AW8223" s="7"/>
      <c r="AX8223" s="7"/>
      <c r="AY8223" s="7"/>
      <c r="AZ8223" s="7"/>
      <c r="BA8223" s="7"/>
      <c r="BI8223" s="7"/>
    </row>
    <row r="8224" spans="10:61" x14ac:dyDescent="0.2">
      <c r="J8224" s="7"/>
      <c r="K8224" s="7"/>
      <c r="L8224" s="7"/>
      <c r="M8224" s="7"/>
      <c r="N8224" s="7"/>
      <c r="W8224" s="7"/>
      <c r="X8224" s="7"/>
      <c r="Y8224" s="7"/>
      <c r="Z8224" s="7"/>
      <c r="AA8224" s="7"/>
      <c r="AB8224" s="7"/>
      <c r="AC8224" s="7"/>
      <c r="AD8224" s="7"/>
      <c r="AE8224" s="7"/>
      <c r="AF8224" s="7"/>
      <c r="AG8224" s="7"/>
      <c r="AH8224" s="7"/>
      <c r="AI8224" s="7"/>
      <c r="AJ8224" s="7"/>
      <c r="AK8224" s="7"/>
      <c r="AL8224" s="7"/>
      <c r="AR8224" s="7"/>
      <c r="AT8224" s="7"/>
      <c r="AV8224" s="7"/>
      <c r="AW8224" s="7"/>
      <c r="AX8224" s="7"/>
      <c r="AY8224" s="7"/>
      <c r="AZ8224" s="7"/>
      <c r="BA8224" s="7"/>
      <c r="BI8224" s="7"/>
    </row>
    <row r="8225" spans="10:61" x14ac:dyDescent="0.2">
      <c r="J8225" s="7"/>
      <c r="K8225" s="7"/>
      <c r="L8225" s="7"/>
      <c r="M8225" s="7"/>
      <c r="N8225" s="7"/>
      <c r="W8225" s="7"/>
      <c r="X8225" s="7"/>
      <c r="Y8225" s="7"/>
      <c r="Z8225" s="7"/>
      <c r="AA8225" s="7"/>
      <c r="AB8225" s="7"/>
      <c r="AC8225" s="7"/>
      <c r="AD8225" s="7"/>
      <c r="AE8225" s="7"/>
      <c r="AF8225" s="7"/>
      <c r="AG8225" s="7"/>
      <c r="AH8225" s="7"/>
      <c r="AI8225" s="7"/>
      <c r="AJ8225" s="7"/>
      <c r="AK8225" s="7"/>
      <c r="AL8225" s="7"/>
      <c r="AR8225" s="7"/>
      <c r="AT8225" s="7"/>
      <c r="AV8225" s="7"/>
      <c r="AW8225" s="7"/>
      <c r="AX8225" s="7"/>
      <c r="AY8225" s="7"/>
      <c r="AZ8225" s="7"/>
      <c r="BA8225" s="7"/>
      <c r="BI8225" s="7"/>
    </row>
    <row r="8226" spans="10:61" x14ac:dyDescent="0.2">
      <c r="J8226" s="7"/>
      <c r="K8226" s="7"/>
      <c r="L8226" s="7"/>
      <c r="M8226" s="7"/>
      <c r="N8226" s="7"/>
      <c r="W8226" s="7"/>
      <c r="X8226" s="7"/>
      <c r="Y8226" s="7"/>
      <c r="Z8226" s="7"/>
      <c r="AA8226" s="7"/>
      <c r="AB8226" s="7"/>
      <c r="AC8226" s="7"/>
      <c r="AD8226" s="7"/>
      <c r="AE8226" s="7"/>
      <c r="AF8226" s="7"/>
      <c r="AG8226" s="7"/>
      <c r="AH8226" s="7"/>
      <c r="AI8226" s="7"/>
      <c r="AJ8226" s="7"/>
      <c r="AK8226" s="7"/>
      <c r="AL8226" s="7"/>
      <c r="AR8226" s="7"/>
      <c r="AT8226" s="7"/>
      <c r="AV8226" s="7"/>
      <c r="AW8226" s="7"/>
      <c r="AX8226" s="7"/>
      <c r="AY8226" s="7"/>
      <c r="AZ8226" s="7"/>
      <c r="BA8226" s="7"/>
      <c r="BI8226" s="7"/>
    </row>
    <row r="8227" spans="10:61" x14ac:dyDescent="0.2">
      <c r="J8227" s="7"/>
      <c r="K8227" s="7"/>
      <c r="L8227" s="7"/>
      <c r="M8227" s="7"/>
      <c r="N8227" s="7"/>
      <c r="W8227" s="7"/>
      <c r="X8227" s="7"/>
      <c r="Y8227" s="7"/>
      <c r="Z8227" s="7"/>
      <c r="AA8227" s="7"/>
      <c r="AB8227" s="7"/>
      <c r="AC8227" s="7"/>
      <c r="AD8227" s="7"/>
      <c r="AE8227" s="7"/>
      <c r="AF8227" s="7"/>
      <c r="AG8227" s="7"/>
      <c r="AH8227" s="7"/>
      <c r="AI8227" s="7"/>
      <c r="AJ8227" s="7"/>
      <c r="AK8227" s="7"/>
      <c r="AL8227" s="7"/>
      <c r="AR8227" s="7"/>
      <c r="AT8227" s="7"/>
      <c r="AV8227" s="7"/>
      <c r="AW8227" s="7"/>
      <c r="AX8227" s="7"/>
      <c r="AY8227" s="7"/>
      <c r="AZ8227" s="7"/>
      <c r="BA8227" s="7"/>
      <c r="BI8227" s="7"/>
    </row>
    <row r="8228" spans="10:61" x14ac:dyDescent="0.2">
      <c r="J8228" s="7"/>
      <c r="K8228" s="7"/>
      <c r="L8228" s="7"/>
      <c r="M8228" s="7"/>
      <c r="N8228" s="7"/>
      <c r="W8228" s="7"/>
      <c r="X8228" s="7"/>
      <c r="Y8228" s="7"/>
      <c r="Z8228" s="7"/>
      <c r="AA8228" s="7"/>
      <c r="AB8228" s="7"/>
      <c r="AC8228" s="7"/>
      <c r="AD8228" s="7"/>
      <c r="AE8228" s="7"/>
      <c r="AF8228" s="7"/>
      <c r="AG8228" s="7"/>
      <c r="AH8228" s="7"/>
      <c r="AI8228" s="7"/>
      <c r="AJ8228" s="7"/>
      <c r="AK8228" s="7"/>
      <c r="AL8228" s="7"/>
      <c r="AR8228" s="7"/>
      <c r="AT8228" s="7"/>
      <c r="AV8228" s="7"/>
      <c r="AW8228" s="7"/>
      <c r="AX8228" s="7"/>
      <c r="AY8228" s="7"/>
      <c r="AZ8228" s="7"/>
      <c r="BA8228" s="7"/>
      <c r="BI8228" s="7"/>
    </row>
    <row r="8229" spans="10:61" x14ac:dyDescent="0.2">
      <c r="J8229" s="7"/>
      <c r="K8229" s="7"/>
      <c r="L8229" s="7"/>
      <c r="M8229" s="7"/>
      <c r="N8229" s="7"/>
      <c r="W8229" s="7"/>
      <c r="X8229" s="7"/>
      <c r="Y8229" s="7"/>
      <c r="Z8229" s="7"/>
      <c r="AA8229" s="7"/>
      <c r="AB8229" s="7"/>
      <c r="AC8229" s="7"/>
      <c r="AD8229" s="7"/>
      <c r="AE8229" s="7"/>
      <c r="AF8229" s="7"/>
      <c r="AG8229" s="7"/>
      <c r="AH8229" s="7"/>
      <c r="AI8229" s="7"/>
      <c r="AJ8229" s="7"/>
      <c r="AK8229" s="7"/>
      <c r="AL8229" s="7"/>
      <c r="AR8229" s="7"/>
      <c r="AT8229" s="7"/>
      <c r="AV8229" s="7"/>
      <c r="AW8229" s="7"/>
      <c r="AX8229" s="7"/>
      <c r="AY8229" s="7"/>
      <c r="AZ8229" s="7"/>
      <c r="BA8229" s="7"/>
      <c r="BI8229" s="7"/>
    </row>
    <row r="8230" spans="10:61" x14ac:dyDescent="0.2">
      <c r="J8230" s="7"/>
      <c r="K8230" s="7"/>
      <c r="L8230" s="7"/>
      <c r="M8230" s="7"/>
      <c r="N8230" s="7"/>
      <c r="W8230" s="7"/>
      <c r="X8230" s="7"/>
      <c r="Y8230" s="7"/>
      <c r="Z8230" s="7"/>
      <c r="AA8230" s="7"/>
      <c r="AB8230" s="7"/>
      <c r="AC8230" s="7"/>
      <c r="AD8230" s="7"/>
      <c r="AE8230" s="7"/>
      <c r="AF8230" s="7"/>
      <c r="AG8230" s="7"/>
      <c r="AH8230" s="7"/>
      <c r="AI8230" s="7"/>
      <c r="AJ8230" s="7"/>
      <c r="AK8230" s="7"/>
      <c r="AL8230" s="7"/>
      <c r="AR8230" s="7"/>
      <c r="AT8230" s="7"/>
      <c r="AV8230" s="7"/>
      <c r="AW8230" s="7"/>
      <c r="AX8230" s="7"/>
      <c r="AY8230" s="7"/>
      <c r="AZ8230" s="7"/>
      <c r="BA8230" s="7"/>
      <c r="BI8230" s="7"/>
    </row>
    <row r="8231" spans="10:61" x14ac:dyDescent="0.2">
      <c r="J8231" s="7"/>
      <c r="K8231" s="7"/>
      <c r="L8231" s="7"/>
      <c r="M8231" s="7"/>
      <c r="N8231" s="7"/>
      <c r="W8231" s="7"/>
      <c r="X8231" s="7"/>
      <c r="Y8231" s="7"/>
      <c r="Z8231" s="7"/>
      <c r="AA8231" s="7"/>
      <c r="AB8231" s="7"/>
      <c r="AC8231" s="7"/>
      <c r="AD8231" s="7"/>
      <c r="AE8231" s="7"/>
      <c r="AF8231" s="7"/>
      <c r="AG8231" s="7"/>
      <c r="AH8231" s="7"/>
      <c r="AI8231" s="7"/>
      <c r="AJ8231" s="7"/>
      <c r="AK8231" s="7"/>
      <c r="AL8231" s="7"/>
      <c r="AR8231" s="7"/>
      <c r="AT8231" s="7"/>
      <c r="AV8231" s="7"/>
      <c r="AW8231" s="7"/>
      <c r="AX8231" s="7"/>
      <c r="AY8231" s="7"/>
      <c r="AZ8231" s="7"/>
      <c r="BA8231" s="7"/>
      <c r="BI8231" s="7"/>
    </row>
    <row r="8232" spans="10:61" x14ac:dyDescent="0.2">
      <c r="J8232" s="7"/>
      <c r="K8232" s="7"/>
      <c r="L8232" s="7"/>
      <c r="M8232" s="7"/>
      <c r="N8232" s="7"/>
      <c r="W8232" s="7"/>
      <c r="X8232" s="7"/>
      <c r="Y8232" s="7"/>
      <c r="Z8232" s="7"/>
      <c r="AA8232" s="7"/>
      <c r="AB8232" s="7"/>
      <c r="AC8232" s="7"/>
      <c r="AD8232" s="7"/>
      <c r="AE8232" s="7"/>
      <c r="AF8232" s="7"/>
      <c r="AG8232" s="7"/>
      <c r="AH8232" s="7"/>
      <c r="AI8232" s="7"/>
      <c r="AJ8232" s="7"/>
      <c r="AK8232" s="7"/>
      <c r="AL8232" s="7"/>
      <c r="AR8232" s="7"/>
      <c r="AT8232" s="7"/>
      <c r="AV8232" s="7"/>
      <c r="AW8232" s="7"/>
      <c r="AX8232" s="7"/>
      <c r="AY8232" s="7"/>
      <c r="AZ8232" s="7"/>
      <c r="BA8232" s="7"/>
      <c r="BI8232" s="7"/>
    </row>
    <row r="8233" spans="10:61" x14ac:dyDescent="0.2">
      <c r="J8233" s="7"/>
      <c r="K8233" s="7"/>
      <c r="L8233" s="7"/>
      <c r="M8233" s="7"/>
      <c r="N8233" s="7"/>
      <c r="W8233" s="7"/>
      <c r="X8233" s="7"/>
      <c r="Y8233" s="7"/>
      <c r="Z8233" s="7"/>
      <c r="AA8233" s="7"/>
      <c r="AB8233" s="7"/>
      <c r="AC8233" s="7"/>
      <c r="AD8233" s="7"/>
      <c r="AE8233" s="7"/>
      <c r="AF8233" s="7"/>
      <c r="AG8233" s="7"/>
      <c r="AH8233" s="7"/>
      <c r="AI8233" s="7"/>
      <c r="AJ8233" s="7"/>
      <c r="AK8233" s="7"/>
      <c r="AL8233" s="7"/>
      <c r="AR8233" s="7"/>
      <c r="AT8233" s="7"/>
      <c r="AV8233" s="7"/>
      <c r="AW8233" s="7"/>
      <c r="AX8233" s="7"/>
      <c r="AY8233" s="7"/>
      <c r="AZ8233" s="7"/>
      <c r="BA8233" s="7"/>
      <c r="BI8233" s="7"/>
    </row>
    <row r="8234" spans="10:61" x14ac:dyDescent="0.2">
      <c r="J8234" s="7"/>
      <c r="K8234" s="7"/>
      <c r="L8234" s="7"/>
      <c r="M8234" s="7"/>
      <c r="N8234" s="7"/>
      <c r="W8234" s="7"/>
      <c r="X8234" s="7"/>
      <c r="Y8234" s="7"/>
      <c r="Z8234" s="7"/>
      <c r="AA8234" s="7"/>
      <c r="AB8234" s="7"/>
      <c r="AC8234" s="7"/>
      <c r="AD8234" s="7"/>
      <c r="AE8234" s="7"/>
      <c r="AF8234" s="7"/>
      <c r="AG8234" s="7"/>
      <c r="AH8234" s="7"/>
      <c r="AI8234" s="7"/>
      <c r="AJ8234" s="7"/>
      <c r="AK8234" s="7"/>
      <c r="AL8234" s="7"/>
      <c r="AR8234" s="7"/>
      <c r="AT8234" s="7"/>
      <c r="AV8234" s="7"/>
      <c r="AW8234" s="7"/>
      <c r="AX8234" s="7"/>
      <c r="AY8234" s="7"/>
      <c r="AZ8234" s="7"/>
      <c r="BA8234" s="7"/>
      <c r="BI8234" s="7"/>
    </row>
    <row r="8235" spans="10:61" x14ac:dyDescent="0.2">
      <c r="J8235" s="7"/>
      <c r="K8235" s="7"/>
      <c r="L8235" s="7"/>
      <c r="M8235" s="7"/>
      <c r="N8235" s="7"/>
      <c r="W8235" s="7"/>
      <c r="X8235" s="7"/>
      <c r="Y8235" s="7"/>
      <c r="Z8235" s="7"/>
      <c r="AA8235" s="7"/>
      <c r="AB8235" s="7"/>
      <c r="AC8235" s="7"/>
      <c r="AD8235" s="7"/>
      <c r="AE8235" s="7"/>
      <c r="AF8235" s="7"/>
      <c r="AG8235" s="7"/>
      <c r="AH8235" s="7"/>
      <c r="AI8235" s="7"/>
      <c r="AJ8235" s="7"/>
      <c r="AK8235" s="7"/>
      <c r="AL8235" s="7"/>
      <c r="AR8235" s="7"/>
      <c r="AT8235" s="7"/>
      <c r="AV8235" s="7"/>
      <c r="AW8235" s="7"/>
      <c r="AX8235" s="7"/>
      <c r="AY8235" s="7"/>
      <c r="AZ8235" s="7"/>
      <c r="BA8235" s="7"/>
      <c r="BI8235" s="7"/>
    </row>
    <row r="8236" spans="10:61" x14ac:dyDescent="0.2">
      <c r="J8236" s="7"/>
      <c r="K8236" s="7"/>
      <c r="L8236" s="7"/>
      <c r="M8236" s="7"/>
      <c r="N8236" s="7"/>
      <c r="W8236" s="7"/>
      <c r="X8236" s="7"/>
      <c r="Y8236" s="7"/>
      <c r="Z8236" s="7"/>
      <c r="AA8236" s="7"/>
      <c r="AB8236" s="7"/>
      <c r="AC8236" s="7"/>
      <c r="AD8236" s="7"/>
      <c r="AE8236" s="7"/>
      <c r="AF8236" s="7"/>
      <c r="AG8236" s="7"/>
      <c r="AH8236" s="7"/>
      <c r="AI8236" s="7"/>
      <c r="AJ8236" s="7"/>
      <c r="AK8236" s="7"/>
      <c r="AL8236" s="7"/>
      <c r="AR8236" s="7"/>
      <c r="AT8236" s="7"/>
      <c r="AV8236" s="7"/>
      <c r="AW8236" s="7"/>
      <c r="AX8236" s="7"/>
      <c r="AY8236" s="7"/>
      <c r="AZ8236" s="7"/>
      <c r="BA8236" s="7"/>
      <c r="BI8236" s="7"/>
    </row>
    <row r="8237" spans="10:61" x14ac:dyDescent="0.2">
      <c r="J8237" s="7"/>
      <c r="K8237" s="7"/>
      <c r="L8237" s="7"/>
      <c r="M8237" s="7"/>
      <c r="N8237" s="7"/>
      <c r="W8237" s="7"/>
      <c r="X8237" s="7"/>
      <c r="Y8237" s="7"/>
      <c r="Z8237" s="7"/>
      <c r="AA8237" s="7"/>
      <c r="AB8237" s="7"/>
      <c r="AC8237" s="7"/>
      <c r="AD8237" s="7"/>
      <c r="AE8237" s="7"/>
      <c r="AF8237" s="7"/>
      <c r="AG8237" s="7"/>
      <c r="AH8237" s="7"/>
      <c r="AI8237" s="7"/>
      <c r="AJ8237" s="7"/>
      <c r="AK8237" s="7"/>
      <c r="AL8237" s="7"/>
      <c r="AR8237" s="7"/>
      <c r="AT8237" s="7"/>
      <c r="AV8237" s="7"/>
      <c r="AW8237" s="7"/>
      <c r="AX8237" s="7"/>
      <c r="AY8237" s="7"/>
      <c r="AZ8237" s="7"/>
      <c r="BA8237" s="7"/>
      <c r="BI8237" s="7"/>
    </row>
    <row r="8238" spans="10:61" x14ac:dyDescent="0.2">
      <c r="J8238" s="7"/>
      <c r="K8238" s="7"/>
      <c r="L8238" s="7"/>
      <c r="M8238" s="7"/>
      <c r="N8238" s="7"/>
      <c r="W8238" s="7"/>
      <c r="X8238" s="7"/>
      <c r="Y8238" s="7"/>
      <c r="Z8238" s="7"/>
      <c r="AA8238" s="7"/>
      <c r="AB8238" s="7"/>
      <c r="AC8238" s="7"/>
      <c r="AD8238" s="7"/>
      <c r="AE8238" s="7"/>
      <c r="AF8238" s="7"/>
      <c r="AG8238" s="7"/>
      <c r="AH8238" s="7"/>
      <c r="AI8238" s="7"/>
      <c r="AJ8238" s="7"/>
      <c r="AK8238" s="7"/>
      <c r="AL8238" s="7"/>
      <c r="AR8238" s="7"/>
      <c r="AT8238" s="7"/>
      <c r="AV8238" s="7"/>
      <c r="AW8238" s="7"/>
      <c r="AX8238" s="7"/>
      <c r="AY8238" s="7"/>
      <c r="AZ8238" s="7"/>
      <c r="BA8238" s="7"/>
      <c r="BI8238" s="7"/>
    </row>
    <row r="8239" spans="10:61" x14ac:dyDescent="0.2">
      <c r="J8239" s="7"/>
      <c r="K8239" s="7"/>
      <c r="L8239" s="7"/>
      <c r="M8239" s="7"/>
      <c r="N8239" s="7"/>
      <c r="W8239" s="7"/>
      <c r="X8239" s="7"/>
      <c r="Y8239" s="7"/>
      <c r="Z8239" s="7"/>
      <c r="AA8239" s="7"/>
      <c r="AB8239" s="7"/>
      <c r="AC8239" s="7"/>
      <c r="AD8239" s="7"/>
      <c r="AE8239" s="7"/>
      <c r="AF8239" s="7"/>
      <c r="AG8239" s="7"/>
      <c r="AH8239" s="7"/>
      <c r="AI8239" s="7"/>
      <c r="AJ8239" s="7"/>
      <c r="AK8239" s="7"/>
      <c r="AL8239" s="7"/>
      <c r="AR8239" s="7"/>
      <c r="AT8239" s="7"/>
      <c r="AV8239" s="7"/>
      <c r="AW8239" s="7"/>
      <c r="AX8239" s="7"/>
      <c r="AY8239" s="7"/>
      <c r="AZ8239" s="7"/>
      <c r="BA8239" s="7"/>
      <c r="BI8239" s="7"/>
    </row>
    <row r="8240" spans="10:61" x14ac:dyDescent="0.2">
      <c r="J8240" s="7"/>
      <c r="K8240" s="7"/>
      <c r="L8240" s="7"/>
      <c r="M8240" s="7"/>
      <c r="N8240" s="7"/>
      <c r="W8240" s="7"/>
      <c r="X8240" s="7"/>
      <c r="Y8240" s="7"/>
      <c r="Z8240" s="7"/>
      <c r="AA8240" s="7"/>
      <c r="AB8240" s="7"/>
      <c r="AC8240" s="7"/>
      <c r="AD8240" s="7"/>
      <c r="AE8240" s="7"/>
      <c r="AF8240" s="7"/>
      <c r="AG8240" s="7"/>
      <c r="AH8240" s="7"/>
      <c r="AI8240" s="7"/>
      <c r="AJ8240" s="7"/>
      <c r="AK8240" s="7"/>
      <c r="AL8240" s="7"/>
      <c r="AR8240" s="7"/>
      <c r="AT8240" s="7"/>
      <c r="AV8240" s="7"/>
      <c r="AW8240" s="7"/>
      <c r="AX8240" s="7"/>
      <c r="AY8240" s="7"/>
      <c r="AZ8240" s="7"/>
      <c r="BA8240" s="7"/>
      <c r="BI8240" s="7"/>
    </row>
    <row r="8241" spans="10:61" x14ac:dyDescent="0.2">
      <c r="J8241" s="7"/>
      <c r="K8241" s="7"/>
      <c r="L8241" s="7"/>
      <c r="M8241" s="7"/>
      <c r="N8241" s="7"/>
      <c r="W8241" s="7"/>
      <c r="X8241" s="7"/>
      <c r="Y8241" s="7"/>
      <c r="Z8241" s="7"/>
      <c r="AA8241" s="7"/>
      <c r="AB8241" s="7"/>
      <c r="AC8241" s="7"/>
      <c r="AD8241" s="7"/>
      <c r="AE8241" s="7"/>
      <c r="AF8241" s="7"/>
      <c r="AG8241" s="7"/>
      <c r="AH8241" s="7"/>
      <c r="AI8241" s="7"/>
      <c r="AJ8241" s="7"/>
      <c r="AK8241" s="7"/>
      <c r="AL8241" s="7"/>
      <c r="AR8241" s="7"/>
      <c r="AT8241" s="7"/>
      <c r="AV8241" s="7"/>
      <c r="AW8241" s="7"/>
      <c r="AX8241" s="7"/>
      <c r="AY8241" s="7"/>
      <c r="AZ8241" s="7"/>
      <c r="BA8241" s="7"/>
      <c r="BI8241" s="7"/>
    </row>
    <row r="8242" spans="10:61" x14ac:dyDescent="0.2">
      <c r="J8242" s="7"/>
      <c r="K8242" s="7"/>
      <c r="L8242" s="7"/>
      <c r="M8242" s="7"/>
      <c r="N8242" s="7"/>
      <c r="W8242" s="7"/>
      <c r="X8242" s="7"/>
      <c r="Y8242" s="7"/>
      <c r="Z8242" s="7"/>
      <c r="AA8242" s="7"/>
      <c r="AB8242" s="7"/>
      <c r="AC8242" s="7"/>
      <c r="AD8242" s="7"/>
      <c r="AE8242" s="7"/>
      <c r="AF8242" s="7"/>
      <c r="AG8242" s="7"/>
      <c r="AH8242" s="7"/>
      <c r="AI8242" s="7"/>
      <c r="AJ8242" s="7"/>
      <c r="AK8242" s="7"/>
      <c r="AL8242" s="7"/>
      <c r="AR8242" s="7"/>
      <c r="AT8242" s="7"/>
      <c r="AV8242" s="7"/>
      <c r="AW8242" s="7"/>
      <c r="AX8242" s="7"/>
      <c r="AY8242" s="7"/>
      <c r="AZ8242" s="7"/>
      <c r="BA8242" s="7"/>
      <c r="BI8242" s="7"/>
    </row>
    <row r="8243" spans="10:61" x14ac:dyDescent="0.2">
      <c r="J8243" s="7"/>
      <c r="K8243" s="7"/>
      <c r="L8243" s="7"/>
      <c r="M8243" s="7"/>
      <c r="N8243" s="7"/>
      <c r="W8243" s="7"/>
      <c r="X8243" s="7"/>
      <c r="Y8243" s="7"/>
      <c r="Z8243" s="7"/>
      <c r="AA8243" s="7"/>
      <c r="AB8243" s="7"/>
      <c r="AC8243" s="7"/>
      <c r="AD8243" s="7"/>
      <c r="AE8243" s="7"/>
      <c r="AF8243" s="7"/>
      <c r="AG8243" s="7"/>
      <c r="AH8243" s="7"/>
      <c r="AI8243" s="7"/>
      <c r="AJ8243" s="7"/>
      <c r="AK8243" s="7"/>
      <c r="AL8243" s="7"/>
      <c r="AR8243" s="7"/>
      <c r="AT8243" s="7"/>
      <c r="AV8243" s="7"/>
      <c r="AW8243" s="7"/>
      <c r="AX8243" s="7"/>
      <c r="AY8243" s="7"/>
      <c r="AZ8243" s="7"/>
      <c r="BA8243" s="7"/>
      <c r="BI8243" s="7"/>
    </row>
    <row r="8244" spans="10:61" x14ac:dyDescent="0.2">
      <c r="J8244" s="7"/>
      <c r="K8244" s="7"/>
      <c r="L8244" s="7"/>
      <c r="M8244" s="7"/>
      <c r="N8244" s="7"/>
      <c r="W8244" s="7"/>
      <c r="X8244" s="7"/>
      <c r="Y8244" s="7"/>
      <c r="Z8244" s="7"/>
      <c r="AA8244" s="7"/>
      <c r="AB8244" s="7"/>
      <c r="AC8244" s="7"/>
      <c r="AD8244" s="7"/>
      <c r="AE8244" s="7"/>
      <c r="AF8244" s="7"/>
      <c r="AG8244" s="7"/>
      <c r="AH8244" s="7"/>
      <c r="AI8244" s="7"/>
      <c r="AJ8244" s="7"/>
      <c r="AK8244" s="7"/>
      <c r="AL8244" s="7"/>
      <c r="AR8244" s="7"/>
      <c r="AT8244" s="7"/>
      <c r="AV8244" s="7"/>
      <c r="AW8244" s="7"/>
      <c r="AX8244" s="7"/>
      <c r="AY8244" s="7"/>
      <c r="AZ8244" s="7"/>
      <c r="BA8244" s="7"/>
      <c r="BI8244" s="7"/>
    </row>
    <row r="8245" spans="10:61" x14ac:dyDescent="0.2">
      <c r="J8245" s="7"/>
      <c r="K8245" s="7"/>
      <c r="L8245" s="7"/>
      <c r="M8245" s="7"/>
      <c r="N8245" s="7"/>
      <c r="W8245" s="7"/>
      <c r="X8245" s="7"/>
      <c r="Y8245" s="7"/>
      <c r="Z8245" s="7"/>
      <c r="AA8245" s="7"/>
      <c r="AB8245" s="7"/>
      <c r="AC8245" s="7"/>
      <c r="AD8245" s="7"/>
      <c r="AE8245" s="7"/>
      <c r="AF8245" s="7"/>
      <c r="AG8245" s="7"/>
      <c r="AH8245" s="7"/>
      <c r="AI8245" s="7"/>
      <c r="AJ8245" s="7"/>
      <c r="AK8245" s="7"/>
      <c r="AL8245" s="7"/>
      <c r="AR8245" s="7"/>
      <c r="AT8245" s="7"/>
      <c r="AV8245" s="7"/>
      <c r="AW8245" s="7"/>
      <c r="AX8245" s="7"/>
      <c r="AY8245" s="7"/>
      <c r="AZ8245" s="7"/>
      <c r="BA8245" s="7"/>
      <c r="BI8245" s="7"/>
    </row>
    <row r="8246" spans="10:61" x14ac:dyDescent="0.2">
      <c r="J8246" s="7"/>
      <c r="K8246" s="7"/>
      <c r="L8246" s="7"/>
      <c r="M8246" s="7"/>
      <c r="N8246" s="7"/>
      <c r="W8246" s="7"/>
      <c r="X8246" s="7"/>
      <c r="Y8246" s="7"/>
      <c r="Z8246" s="7"/>
      <c r="AA8246" s="7"/>
      <c r="AB8246" s="7"/>
      <c r="AC8246" s="7"/>
      <c r="AD8246" s="7"/>
      <c r="AE8246" s="7"/>
      <c r="AF8246" s="7"/>
      <c r="AG8246" s="7"/>
      <c r="AH8246" s="7"/>
      <c r="AI8246" s="7"/>
      <c r="AJ8246" s="7"/>
      <c r="AK8246" s="7"/>
      <c r="AL8246" s="7"/>
      <c r="AR8246" s="7"/>
      <c r="AT8246" s="7"/>
      <c r="AV8246" s="7"/>
      <c r="AW8246" s="7"/>
      <c r="AX8246" s="7"/>
      <c r="AY8246" s="7"/>
      <c r="AZ8246" s="7"/>
      <c r="BA8246" s="7"/>
      <c r="BI8246" s="7"/>
    </row>
    <row r="8247" spans="10:61" x14ac:dyDescent="0.2">
      <c r="J8247" s="7"/>
      <c r="K8247" s="7"/>
      <c r="L8247" s="7"/>
      <c r="M8247" s="7"/>
      <c r="N8247" s="7"/>
      <c r="W8247" s="7"/>
      <c r="X8247" s="7"/>
      <c r="Y8247" s="7"/>
      <c r="Z8247" s="7"/>
      <c r="AA8247" s="7"/>
      <c r="AB8247" s="7"/>
      <c r="AC8247" s="7"/>
      <c r="AD8247" s="7"/>
      <c r="AE8247" s="7"/>
      <c r="AF8247" s="7"/>
      <c r="AG8247" s="7"/>
      <c r="AH8247" s="7"/>
      <c r="AI8247" s="7"/>
      <c r="AJ8247" s="7"/>
      <c r="AK8247" s="7"/>
      <c r="AL8247" s="7"/>
      <c r="AR8247" s="7"/>
      <c r="AT8247" s="7"/>
      <c r="AV8247" s="7"/>
      <c r="AW8247" s="7"/>
      <c r="AX8247" s="7"/>
      <c r="AY8247" s="7"/>
      <c r="AZ8247" s="7"/>
      <c r="BA8247" s="7"/>
      <c r="BI8247" s="7"/>
    </row>
    <row r="8248" spans="10:61" x14ac:dyDescent="0.2">
      <c r="J8248" s="7"/>
      <c r="K8248" s="7"/>
      <c r="L8248" s="7"/>
      <c r="M8248" s="7"/>
      <c r="N8248" s="7"/>
      <c r="W8248" s="7"/>
      <c r="X8248" s="7"/>
      <c r="Y8248" s="7"/>
      <c r="Z8248" s="7"/>
      <c r="AA8248" s="7"/>
      <c r="AB8248" s="7"/>
      <c r="AC8248" s="7"/>
      <c r="AD8248" s="7"/>
      <c r="AE8248" s="7"/>
      <c r="AF8248" s="7"/>
      <c r="AG8248" s="7"/>
      <c r="AH8248" s="7"/>
      <c r="AI8248" s="7"/>
      <c r="AJ8248" s="7"/>
      <c r="AK8248" s="7"/>
      <c r="AL8248" s="7"/>
      <c r="AR8248" s="7"/>
      <c r="AT8248" s="7"/>
      <c r="AV8248" s="7"/>
      <c r="AW8248" s="7"/>
      <c r="AX8248" s="7"/>
      <c r="AY8248" s="7"/>
      <c r="AZ8248" s="7"/>
      <c r="BA8248" s="7"/>
      <c r="BI8248" s="7"/>
    </row>
    <row r="8249" spans="10:61" x14ac:dyDescent="0.2">
      <c r="J8249" s="7"/>
      <c r="K8249" s="7"/>
      <c r="L8249" s="7"/>
      <c r="M8249" s="7"/>
      <c r="N8249" s="7"/>
      <c r="W8249" s="7"/>
      <c r="X8249" s="7"/>
      <c r="Y8249" s="7"/>
      <c r="Z8249" s="7"/>
      <c r="AA8249" s="7"/>
      <c r="AB8249" s="7"/>
      <c r="AC8249" s="7"/>
      <c r="AD8249" s="7"/>
      <c r="AE8249" s="7"/>
      <c r="AF8249" s="7"/>
      <c r="AG8249" s="7"/>
      <c r="AH8249" s="7"/>
      <c r="AI8249" s="7"/>
      <c r="AJ8249" s="7"/>
      <c r="AK8249" s="7"/>
      <c r="AL8249" s="7"/>
      <c r="AR8249" s="7"/>
      <c r="AT8249" s="7"/>
      <c r="AV8249" s="7"/>
      <c r="AW8249" s="7"/>
      <c r="AX8249" s="7"/>
      <c r="AY8249" s="7"/>
      <c r="AZ8249" s="7"/>
      <c r="BA8249" s="7"/>
      <c r="BI8249" s="7"/>
    </row>
    <row r="8250" spans="10:61" x14ac:dyDescent="0.2">
      <c r="J8250" s="7"/>
      <c r="K8250" s="7"/>
      <c r="L8250" s="7"/>
      <c r="M8250" s="7"/>
      <c r="N8250" s="7"/>
      <c r="W8250" s="7"/>
      <c r="X8250" s="7"/>
      <c r="Y8250" s="7"/>
      <c r="Z8250" s="7"/>
      <c r="AA8250" s="7"/>
      <c r="AB8250" s="7"/>
      <c r="AC8250" s="7"/>
      <c r="AD8250" s="7"/>
      <c r="AE8250" s="7"/>
      <c r="AF8250" s="7"/>
      <c r="AG8250" s="7"/>
      <c r="AH8250" s="7"/>
      <c r="AI8250" s="7"/>
      <c r="AJ8250" s="7"/>
      <c r="AK8250" s="7"/>
      <c r="AL8250" s="7"/>
      <c r="AR8250" s="7"/>
      <c r="AT8250" s="7"/>
      <c r="AV8250" s="7"/>
      <c r="AW8250" s="7"/>
      <c r="AX8250" s="7"/>
      <c r="AY8250" s="7"/>
      <c r="AZ8250" s="7"/>
      <c r="BA8250" s="7"/>
      <c r="BI8250" s="7"/>
    </row>
    <row r="8251" spans="10:61" x14ac:dyDescent="0.2">
      <c r="J8251" s="7"/>
      <c r="K8251" s="7"/>
      <c r="L8251" s="7"/>
      <c r="M8251" s="7"/>
      <c r="N8251" s="7"/>
      <c r="W8251" s="7"/>
      <c r="X8251" s="7"/>
      <c r="Y8251" s="7"/>
      <c r="Z8251" s="7"/>
      <c r="AA8251" s="7"/>
      <c r="AB8251" s="7"/>
      <c r="AC8251" s="7"/>
      <c r="AD8251" s="7"/>
      <c r="AE8251" s="7"/>
      <c r="AF8251" s="7"/>
      <c r="AG8251" s="7"/>
      <c r="AH8251" s="7"/>
      <c r="AI8251" s="7"/>
      <c r="AJ8251" s="7"/>
      <c r="AK8251" s="7"/>
      <c r="AL8251" s="7"/>
      <c r="AR8251" s="7"/>
      <c r="AT8251" s="7"/>
      <c r="AV8251" s="7"/>
      <c r="AW8251" s="7"/>
      <c r="AX8251" s="7"/>
      <c r="AY8251" s="7"/>
      <c r="AZ8251" s="7"/>
      <c r="BA8251" s="7"/>
      <c r="BI8251" s="7"/>
    </row>
    <row r="8252" spans="10:61" x14ac:dyDescent="0.2">
      <c r="J8252" s="7"/>
      <c r="K8252" s="7"/>
      <c r="L8252" s="7"/>
      <c r="M8252" s="7"/>
      <c r="N8252" s="7"/>
      <c r="W8252" s="7"/>
      <c r="X8252" s="7"/>
      <c r="Y8252" s="7"/>
      <c r="Z8252" s="7"/>
      <c r="AA8252" s="7"/>
      <c r="AB8252" s="7"/>
      <c r="AC8252" s="7"/>
      <c r="AD8252" s="7"/>
      <c r="AE8252" s="7"/>
      <c r="AF8252" s="7"/>
      <c r="AG8252" s="7"/>
      <c r="AH8252" s="7"/>
      <c r="AI8252" s="7"/>
      <c r="AJ8252" s="7"/>
      <c r="AK8252" s="7"/>
      <c r="AL8252" s="7"/>
      <c r="AR8252" s="7"/>
      <c r="AT8252" s="7"/>
      <c r="AV8252" s="7"/>
      <c r="AW8252" s="7"/>
      <c r="AX8252" s="7"/>
      <c r="AY8252" s="7"/>
      <c r="AZ8252" s="7"/>
      <c r="BA8252" s="7"/>
      <c r="BI8252" s="7"/>
    </row>
    <row r="8253" spans="10:61" x14ac:dyDescent="0.2">
      <c r="J8253" s="7"/>
      <c r="K8253" s="7"/>
      <c r="L8253" s="7"/>
      <c r="M8253" s="7"/>
      <c r="N8253" s="7"/>
      <c r="W8253" s="7"/>
      <c r="X8253" s="7"/>
      <c r="Y8253" s="7"/>
      <c r="Z8253" s="7"/>
      <c r="AA8253" s="7"/>
      <c r="AB8253" s="7"/>
      <c r="AC8253" s="7"/>
      <c r="AD8253" s="7"/>
      <c r="AE8253" s="7"/>
      <c r="AF8253" s="7"/>
      <c r="AG8253" s="7"/>
      <c r="AH8253" s="7"/>
      <c r="AI8253" s="7"/>
      <c r="AJ8253" s="7"/>
      <c r="AK8253" s="7"/>
      <c r="AL8253" s="7"/>
      <c r="AR8253" s="7"/>
      <c r="AT8253" s="7"/>
      <c r="AV8253" s="7"/>
      <c r="AW8253" s="7"/>
      <c r="AX8253" s="7"/>
      <c r="AY8253" s="7"/>
      <c r="AZ8253" s="7"/>
      <c r="BA8253" s="7"/>
      <c r="BI8253" s="7"/>
    </row>
    <row r="8254" spans="10:61" x14ac:dyDescent="0.2">
      <c r="J8254" s="7"/>
      <c r="K8254" s="7"/>
      <c r="L8254" s="7"/>
      <c r="M8254" s="7"/>
      <c r="N8254" s="7"/>
      <c r="W8254" s="7"/>
      <c r="X8254" s="7"/>
      <c r="Y8254" s="7"/>
      <c r="Z8254" s="7"/>
      <c r="AA8254" s="7"/>
      <c r="AB8254" s="7"/>
      <c r="AC8254" s="7"/>
      <c r="AD8254" s="7"/>
      <c r="AE8254" s="7"/>
      <c r="AF8254" s="7"/>
      <c r="AG8254" s="7"/>
      <c r="AH8254" s="7"/>
      <c r="AI8254" s="7"/>
      <c r="AJ8254" s="7"/>
      <c r="AK8254" s="7"/>
      <c r="AL8254" s="7"/>
      <c r="AR8254" s="7"/>
      <c r="AT8254" s="7"/>
      <c r="AV8254" s="7"/>
      <c r="AW8254" s="7"/>
      <c r="AX8254" s="7"/>
      <c r="AY8254" s="7"/>
      <c r="AZ8254" s="7"/>
      <c r="BA8254" s="7"/>
      <c r="BI8254" s="7"/>
    </row>
    <row r="8255" spans="10:61" x14ac:dyDescent="0.2">
      <c r="J8255" s="7"/>
      <c r="K8255" s="7"/>
      <c r="L8255" s="7"/>
      <c r="M8255" s="7"/>
      <c r="N8255" s="7"/>
      <c r="W8255" s="7"/>
      <c r="X8255" s="7"/>
      <c r="Y8255" s="7"/>
      <c r="Z8255" s="7"/>
      <c r="AA8255" s="7"/>
      <c r="AB8255" s="7"/>
      <c r="AC8255" s="7"/>
      <c r="AD8255" s="7"/>
      <c r="AE8255" s="7"/>
      <c r="AF8255" s="7"/>
      <c r="AG8255" s="7"/>
      <c r="AH8255" s="7"/>
      <c r="AI8255" s="7"/>
      <c r="AJ8255" s="7"/>
      <c r="AK8255" s="7"/>
      <c r="AL8255" s="7"/>
      <c r="AR8255" s="7"/>
      <c r="AT8255" s="7"/>
      <c r="AV8255" s="7"/>
      <c r="AW8255" s="7"/>
      <c r="AX8255" s="7"/>
      <c r="AY8255" s="7"/>
      <c r="AZ8255" s="7"/>
      <c r="BA8255" s="7"/>
      <c r="BI8255" s="7"/>
    </row>
    <row r="8256" spans="10:61" x14ac:dyDescent="0.2">
      <c r="J8256" s="7"/>
      <c r="K8256" s="7"/>
      <c r="L8256" s="7"/>
      <c r="M8256" s="7"/>
      <c r="N8256" s="7"/>
      <c r="W8256" s="7"/>
      <c r="X8256" s="7"/>
      <c r="Y8256" s="7"/>
      <c r="Z8256" s="7"/>
      <c r="AA8256" s="7"/>
      <c r="AB8256" s="7"/>
      <c r="AC8256" s="7"/>
      <c r="AD8256" s="7"/>
      <c r="AE8256" s="7"/>
      <c r="AF8256" s="7"/>
      <c r="AG8256" s="7"/>
      <c r="AH8256" s="7"/>
      <c r="AI8256" s="7"/>
      <c r="AJ8256" s="7"/>
      <c r="AK8256" s="7"/>
      <c r="AL8256" s="7"/>
      <c r="AR8256" s="7"/>
      <c r="AT8256" s="7"/>
      <c r="AV8256" s="7"/>
      <c r="AW8256" s="7"/>
      <c r="AX8256" s="7"/>
      <c r="AY8256" s="7"/>
      <c r="AZ8256" s="7"/>
      <c r="BA8256" s="7"/>
      <c r="BI8256" s="7"/>
    </row>
    <row r="8257" spans="10:61" x14ac:dyDescent="0.2">
      <c r="J8257" s="7"/>
      <c r="K8257" s="7"/>
      <c r="L8257" s="7"/>
      <c r="M8257" s="7"/>
      <c r="N8257" s="7"/>
      <c r="W8257" s="7"/>
      <c r="X8257" s="7"/>
      <c r="Y8257" s="7"/>
      <c r="Z8257" s="7"/>
      <c r="AA8257" s="7"/>
      <c r="AB8257" s="7"/>
      <c r="AC8257" s="7"/>
      <c r="AD8257" s="7"/>
      <c r="AE8257" s="7"/>
      <c r="AF8257" s="7"/>
      <c r="AG8257" s="7"/>
      <c r="AH8257" s="7"/>
      <c r="AI8257" s="7"/>
      <c r="AJ8257" s="7"/>
      <c r="AK8257" s="7"/>
      <c r="AL8257" s="7"/>
      <c r="AR8257" s="7"/>
      <c r="AT8257" s="7"/>
      <c r="AV8257" s="7"/>
      <c r="AW8257" s="7"/>
      <c r="AX8257" s="7"/>
      <c r="AY8257" s="7"/>
      <c r="AZ8257" s="7"/>
      <c r="BA8257" s="7"/>
      <c r="BI8257" s="7"/>
    </row>
    <row r="8258" spans="10:61" x14ac:dyDescent="0.2">
      <c r="J8258" s="7"/>
      <c r="K8258" s="7"/>
      <c r="L8258" s="7"/>
      <c r="M8258" s="7"/>
      <c r="N8258" s="7"/>
      <c r="W8258" s="7"/>
      <c r="X8258" s="7"/>
      <c r="Y8258" s="7"/>
      <c r="Z8258" s="7"/>
      <c r="AA8258" s="7"/>
      <c r="AB8258" s="7"/>
      <c r="AC8258" s="7"/>
      <c r="AD8258" s="7"/>
      <c r="AE8258" s="7"/>
      <c r="AF8258" s="7"/>
      <c r="AG8258" s="7"/>
      <c r="AH8258" s="7"/>
      <c r="AI8258" s="7"/>
      <c r="AJ8258" s="7"/>
      <c r="AK8258" s="7"/>
      <c r="AL8258" s="7"/>
      <c r="AR8258" s="7"/>
      <c r="AT8258" s="7"/>
      <c r="AV8258" s="7"/>
      <c r="AW8258" s="7"/>
      <c r="AX8258" s="7"/>
      <c r="AY8258" s="7"/>
      <c r="AZ8258" s="7"/>
      <c r="BA8258" s="7"/>
      <c r="BI8258" s="7"/>
    </row>
    <row r="8259" spans="10:61" x14ac:dyDescent="0.2">
      <c r="J8259" s="7"/>
      <c r="K8259" s="7"/>
      <c r="L8259" s="7"/>
      <c r="M8259" s="7"/>
      <c r="N8259" s="7"/>
      <c r="W8259" s="7"/>
      <c r="X8259" s="7"/>
      <c r="Y8259" s="7"/>
      <c r="Z8259" s="7"/>
      <c r="AA8259" s="7"/>
      <c r="AB8259" s="7"/>
      <c r="AC8259" s="7"/>
      <c r="AD8259" s="7"/>
      <c r="AE8259" s="7"/>
      <c r="AF8259" s="7"/>
      <c r="AG8259" s="7"/>
      <c r="AH8259" s="7"/>
      <c r="AI8259" s="7"/>
      <c r="AJ8259" s="7"/>
      <c r="AK8259" s="7"/>
      <c r="AL8259" s="7"/>
      <c r="AR8259" s="7"/>
      <c r="AT8259" s="7"/>
      <c r="AV8259" s="7"/>
      <c r="AW8259" s="7"/>
      <c r="AX8259" s="7"/>
      <c r="AY8259" s="7"/>
      <c r="AZ8259" s="7"/>
      <c r="BA8259" s="7"/>
      <c r="BI8259" s="7"/>
    </row>
    <row r="8260" spans="10:61" x14ac:dyDescent="0.2">
      <c r="J8260" s="7"/>
      <c r="K8260" s="7"/>
      <c r="L8260" s="7"/>
      <c r="M8260" s="7"/>
      <c r="N8260" s="7"/>
      <c r="W8260" s="7"/>
      <c r="X8260" s="7"/>
      <c r="Y8260" s="7"/>
      <c r="Z8260" s="7"/>
      <c r="AA8260" s="7"/>
      <c r="AB8260" s="7"/>
      <c r="AC8260" s="7"/>
      <c r="AD8260" s="7"/>
      <c r="AE8260" s="7"/>
      <c r="AF8260" s="7"/>
      <c r="AG8260" s="7"/>
      <c r="AH8260" s="7"/>
      <c r="AI8260" s="7"/>
      <c r="AJ8260" s="7"/>
      <c r="AK8260" s="7"/>
      <c r="AL8260" s="7"/>
      <c r="AR8260" s="7"/>
      <c r="AT8260" s="7"/>
      <c r="AV8260" s="7"/>
      <c r="AW8260" s="7"/>
      <c r="AX8260" s="7"/>
      <c r="AY8260" s="7"/>
      <c r="AZ8260" s="7"/>
      <c r="BA8260" s="7"/>
      <c r="BI8260" s="7"/>
    </row>
    <row r="8261" spans="10:61" x14ac:dyDescent="0.2">
      <c r="J8261" s="7"/>
      <c r="K8261" s="7"/>
      <c r="L8261" s="7"/>
      <c r="M8261" s="7"/>
      <c r="N8261" s="7"/>
      <c r="W8261" s="7"/>
      <c r="X8261" s="7"/>
      <c r="Y8261" s="7"/>
      <c r="Z8261" s="7"/>
      <c r="AA8261" s="7"/>
      <c r="AB8261" s="7"/>
      <c r="AC8261" s="7"/>
      <c r="AD8261" s="7"/>
      <c r="AE8261" s="7"/>
      <c r="AF8261" s="7"/>
      <c r="AG8261" s="7"/>
      <c r="AH8261" s="7"/>
      <c r="AI8261" s="7"/>
      <c r="AJ8261" s="7"/>
      <c r="AK8261" s="7"/>
      <c r="AL8261" s="7"/>
      <c r="AR8261" s="7"/>
      <c r="AT8261" s="7"/>
      <c r="AV8261" s="7"/>
      <c r="AW8261" s="7"/>
      <c r="AX8261" s="7"/>
      <c r="AY8261" s="7"/>
      <c r="AZ8261" s="7"/>
      <c r="BA8261" s="7"/>
      <c r="BI8261" s="7"/>
    </row>
    <row r="8262" spans="10:61" x14ac:dyDescent="0.2">
      <c r="J8262" s="7"/>
      <c r="K8262" s="7"/>
      <c r="L8262" s="7"/>
      <c r="M8262" s="7"/>
      <c r="N8262" s="7"/>
      <c r="W8262" s="7"/>
      <c r="X8262" s="7"/>
      <c r="Y8262" s="7"/>
      <c r="Z8262" s="7"/>
      <c r="AA8262" s="7"/>
      <c r="AB8262" s="7"/>
      <c r="AC8262" s="7"/>
      <c r="AD8262" s="7"/>
      <c r="AE8262" s="7"/>
      <c r="AF8262" s="7"/>
      <c r="AG8262" s="7"/>
      <c r="AH8262" s="7"/>
      <c r="AI8262" s="7"/>
      <c r="AJ8262" s="7"/>
      <c r="AK8262" s="7"/>
      <c r="AL8262" s="7"/>
      <c r="AR8262" s="7"/>
      <c r="AT8262" s="7"/>
      <c r="AV8262" s="7"/>
      <c r="AW8262" s="7"/>
      <c r="AX8262" s="7"/>
      <c r="AY8262" s="7"/>
      <c r="AZ8262" s="7"/>
      <c r="BA8262" s="7"/>
      <c r="BI8262" s="7"/>
    </row>
    <row r="8263" spans="10:61" x14ac:dyDescent="0.2">
      <c r="J8263" s="7"/>
      <c r="K8263" s="7"/>
      <c r="L8263" s="7"/>
      <c r="M8263" s="7"/>
      <c r="N8263" s="7"/>
      <c r="W8263" s="7"/>
      <c r="X8263" s="7"/>
      <c r="Y8263" s="7"/>
      <c r="Z8263" s="7"/>
      <c r="AA8263" s="7"/>
      <c r="AB8263" s="7"/>
      <c r="AC8263" s="7"/>
      <c r="AD8263" s="7"/>
      <c r="AE8263" s="7"/>
      <c r="AF8263" s="7"/>
      <c r="AG8263" s="7"/>
      <c r="AH8263" s="7"/>
      <c r="AI8263" s="7"/>
      <c r="AJ8263" s="7"/>
      <c r="AK8263" s="7"/>
      <c r="AL8263" s="7"/>
      <c r="AR8263" s="7"/>
      <c r="AT8263" s="7"/>
      <c r="AV8263" s="7"/>
      <c r="AW8263" s="7"/>
      <c r="AX8263" s="7"/>
      <c r="AY8263" s="7"/>
      <c r="AZ8263" s="7"/>
      <c r="BA8263" s="7"/>
      <c r="BI8263" s="7"/>
    </row>
    <row r="8264" spans="10:61" x14ac:dyDescent="0.2">
      <c r="J8264" s="7"/>
      <c r="K8264" s="7"/>
      <c r="L8264" s="7"/>
      <c r="M8264" s="7"/>
      <c r="N8264" s="7"/>
      <c r="W8264" s="7"/>
      <c r="X8264" s="7"/>
      <c r="Y8264" s="7"/>
      <c r="Z8264" s="7"/>
      <c r="AA8264" s="7"/>
      <c r="AB8264" s="7"/>
      <c r="AC8264" s="7"/>
      <c r="AD8264" s="7"/>
      <c r="AE8264" s="7"/>
      <c r="AF8264" s="7"/>
      <c r="AG8264" s="7"/>
      <c r="AH8264" s="7"/>
      <c r="AI8264" s="7"/>
      <c r="AJ8264" s="7"/>
      <c r="AK8264" s="7"/>
      <c r="AL8264" s="7"/>
      <c r="AR8264" s="7"/>
      <c r="AT8264" s="7"/>
      <c r="AV8264" s="7"/>
      <c r="AW8264" s="7"/>
      <c r="AX8264" s="7"/>
      <c r="AY8264" s="7"/>
      <c r="AZ8264" s="7"/>
      <c r="BA8264" s="7"/>
      <c r="BI8264" s="7"/>
    </row>
    <row r="8265" spans="10:61" x14ac:dyDescent="0.2">
      <c r="J8265" s="7"/>
      <c r="K8265" s="7"/>
      <c r="L8265" s="7"/>
      <c r="M8265" s="7"/>
      <c r="N8265" s="7"/>
      <c r="W8265" s="7"/>
      <c r="X8265" s="7"/>
      <c r="Y8265" s="7"/>
      <c r="Z8265" s="7"/>
      <c r="AA8265" s="7"/>
      <c r="AB8265" s="7"/>
      <c r="AC8265" s="7"/>
      <c r="AD8265" s="7"/>
      <c r="AE8265" s="7"/>
      <c r="AF8265" s="7"/>
      <c r="AG8265" s="7"/>
      <c r="AH8265" s="7"/>
      <c r="AI8265" s="7"/>
      <c r="AJ8265" s="7"/>
      <c r="AK8265" s="7"/>
      <c r="AL8265" s="7"/>
      <c r="AR8265" s="7"/>
      <c r="AT8265" s="7"/>
      <c r="AV8265" s="7"/>
      <c r="AW8265" s="7"/>
      <c r="AX8265" s="7"/>
      <c r="AY8265" s="7"/>
      <c r="AZ8265" s="7"/>
      <c r="BA8265" s="7"/>
      <c r="BI8265" s="7"/>
    </row>
    <row r="8266" spans="10:61" x14ac:dyDescent="0.2">
      <c r="J8266" s="7"/>
      <c r="K8266" s="7"/>
      <c r="L8266" s="7"/>
      <c r="M8266" s="7"/>
      <c r="N8266" s="7"/>
      <c r="W8266" s="7"/>
      <c r="X8266" s="7"/>
      <c r="Y8266" s="7"/>
      <c r="Z8266" s="7"/>
      <c r="AA8266" s="7"/>
      <c r="AB8266" s="7"/>
      <c r="AC8266" s="7"/>
      <c r="AD8266" s="7"/>
      <c r="AE8266" s="7"/>
      <c r="AF8266" s="7"/>
      <c r="AG8266" s="7"/>
      <c r="AH8266" s="7"/>
      <c r="AI8266" s="7"/>
      <c r="AJ8266" s="7"/>
      <c r="AK8266" s="7"/>
      <c r="AL8266" s="7"/>
      <c r="AR8266" s="7"/>
      <c r="AT8266" s="7"/>
      <c r="AV8266" s="7"/>
      <c r="AW8266" s="7"/>
      <c r="AX8266" s="7"/>
      <c r="AY8266" s="7"/>
      <c r="AZ8266" s="7"/>
      <c r="BA8266" s="7"/>
      <c r="BI8266" s="7"/>
    </row>
    <row r="8267" spans="10:61" x14ac:dyDescent="0.2">
      <c r="J8267" s="7"/>
      <c r="K8267" s="7"/>
      <c r="L8267" s="7"/>
      <c r="M8267" s="7"/>
      <c r="N8267" s="7"/>
      <c r="W8267" s="7"/>
      <c r="X8267" s="7"/>
      <c r="Y8267" s="7"/>
      <c r="Z8267" s="7"/>
      <c r="AA8267" s="7"/>
      <c r="AB8267" s="7"/>
      <c r="AC8267" s="7"/>
      <c r="AD8267" s="7"/>
      <c r="AE8267" s="7"/>
      <c r="AF8267" s="7"/>
      <c r="AG8267" s="7"/>
      <c r="AH8267" s="7"/>
      <c r="AI8267" s="7"/>
      <c r="AJ8267" s="7"/>
      <c r="AK8267" s="7"/>
      <c r="AL8267" s="7"/>
      <c r="AR8267" s="7"/>
      <c r="AT8267" s="7"/>
      <c r="AV8267" s="7"/>
      <c r="AW8267" s="7"/>
      <c r="AX8267" s="7"/>
      <c r="AY8267" s="7"/>
      <c r="AZ8267" s="7"/>
      <c r="BA8267" s="7"/>
      <c r="BI8267" s="7"/>
    </row>
    <row r="8268" spans="10:61" x14ac:dyDescent="0.2">
      <c r="J8268" s="7"/>
      <c r="K8268" s="7"/>
      <c r="L8268" s="7"/>
      <c r="M8268" s="7"/>
      <c r="N8268" s="7"/>
      <c r="W8268" s="7"/>
      <c r="X8268" s="7"/>
      <c r="Y8268" s="7"/>
      <c r="Z8268" s="7"/>
      <c r="AA8268" s="7"/>
      <c r="AB8268" s="7"/>
      <c r="AC8268" s="7"/>
      <c r="AD8268" s="7"/>
      <c r="AE8268" s="7"/>
      <c r="AF8268" s="7"/>
      <c r="AG8268" s="7"/>
      <c r="AH8268" s="7"/>
      <c r="AI8268" s="7"/>
      <c r="AJ8268" s="7"/>
      <c r="AK8268" s="7"/>
      <c r="AL8268" s="7"/>
      <c r="AR8268" s="7"/>
      <c r="AT8268" s="7"/>
      <c r="AV8268" s="7"/>
      <c r="AW8268" s="7"/>
      <c r="AX8268" s="7"/>
      <c r="AY8268" s="7"/>
      <c r="AZ8268" s="7"/>
      <c r="BA8268" s="7"/>
      <c r="BI8268" s="7"/>
    </row>
    <row r="8269" spans="10:61" x14ac:dyDescent="0.2">
      <c r="J8269" s="7"/>
      <c r="K8269" s="7"/>
      <c r="L8269" s="7"/>
      <c r="M8269" s="7"/>
      <c r="N8269" s="7"/>
      <c r="W8269" s="7"/>
      <c r="X8269" s="7"/>
      <c r="Y8269" s="7"/>
      <c r="Z8269" s="7"/>
      <c r="AA8269" s="7"/>
      <c r="AB8269" s="7"/>
      <c r="AC8269" s="7"/>
      <c r="AD8269" s="7"/>
      <c r="AE8269" s="7"/>
      <c r="AF8269" s="7"/>
      <c r="AG8269" s="7"/>
      <c r="AH8269" s="7"/>
      <c r="AI8269" s="7"/>
      <c r="AJ8269" s="7"/>
      <c r="AK8269" s="7"/>
      <c r="AL8269" s="7"/>
      <c r="AR8269" s="7"/>
      <c r="AT8269" s="7"/>
      <c r="AV8269" s="7"/>
      <c r="AW8269" s="7"/>
      <c r="AX8269" s="7"/>
      <c r="AY8269" s="7"/>
      <c r="AZ8269" s="7"/>
      <c r="BA8269" s="7"/>
      <c r="BI8269" s="7"/>
    </row>
    <row r="8270" spans="10:61" x14ac:dyDescent="0.2">
      <c r="J8270" s="7"/>
      <c r="K8270" s="7"/>
      <c r="L8270" s="7"/>
      <c r="M8270" s="7"/>
      <c r="N8270" s="7"/>
      <c r="W8270" s="7"/>
      <c r="X8270" s="7"/>
      <c r="Y8270" s="7"/>
      <c r="Z8270" s="7"/>
      <c r="AA8270" s="7"/>
      <c r="AB8270" s="7"/>
      <c r="AC8270" s="7"/>
      <c r="AD8270" s="7"/>
      <c r="AE8270" s="7"/>
      <c r="AF8270" s="7"/>
      <c r="AG8270" s="7"/>
      <c r="AH8270" s="7"/>
      <c r="AI8270" s="7"/>
      <c r="AJ8270" s="7"/>
      <c r="AK8270" s="7"/>
      <c r="AL8270" s="7"/>
      <c r="AR8270" s="7"/>
      <c r="AT8270" s="7"/>
      <c r="AV8270" s="7"/>
      <c r="AW8270" s="7"/>
      <c r="AX8270" s="7"/>
      <c r="AY8270" s="7"/>
      <c r="AZ8270" s="7"/>
      <c r="BA8270" s="7"/>
      <c r="BI8270" s="7"/>
    </row>
    <row r="8271" spans="10:61" x14ac:dyDescent="0.2">
      <c r="J8271" s="7"/>
      <c r="K8271" s="7"/>
      <c r="L8271" s="7"/>
      <c r="M8271" s="7"/>
      <c r="N8271" s="7"/>
      <c r="W8271" s="7"/>
      <c r="X8271" s="7"/>
      <c r="Y8271" s="7"/>
      <c r="Z8271" s="7"/>
      <c r="AA8271" s="7"/>
      <c r="AB8271" s="7"/>
      <c r="AC8271" s="7"/>
      <c r="AD8271" s="7"/>
      <c r="AE8271" s="7"/>
      <c r="AF8271" s="7"/>
      <c r="AG8271" s="7"/>
      <c r="AH8271" s="7"/>
      <c r="AI8271" s="7"/>
      <c r="AJ8271" s="7"/>
      <c r="AK8271" s="7"/>
      <c r="AL8271" s="7"/>
      <c r="AR8271" s="7"/>
      <c r="AT8271" s="7"/>
      <c r="AV8271" s="7"/>
      <c r="AW8271" s="7"/>
      <c r="AX8271" s="7"/>
      <c r="AY8271" s="7"/>
      <c r="AZ8271" s="7"/>
      <c r="BA8271" s="7"/>
      <c r="BI8271" s="7"/>
    </row>
    <row r="8272" spans="10:61" x14ac:dyDescent="0.2">
      <c r="J8272" s="7"/>
      <c r="K8272" s="7"/>
      <c r="L8272" s="7"/>
      <c r="M8272" s="7"/>
      <c r="N8272" s="7"/>
      <c r="W8272" s="7"/>
      <c r="X8272" s="7"/>
      <c r="Y8272" s="7"/>
      <c r="Z8272" s="7"/>
      <c r="AA8272" s="7"/>
      <c r="AB8272" s="7"/>
      <c r="AC8272" s="7"/>
      <c r="AD8272" s="7"/>
      <c r="AE8272" s="7"/>
      <c r="AF8272" s="7"/>
      <c r="AG8272" s="7"/>
      <c r="AH8272" s="7"/>
      <c r="AI8272" s="7"/>
      <c r="AJ8272" s="7"/>
      <c r="AK8272" s="7"/>
      <c r="AL8272" s="7"/>
      <c r="AR8272" s="7"/>
      <c r="AT8272" s="7"/>
      <c r="AV8272" s="7"/>
      <c r="AW8272" s="7"/>
      <c r="AX8272" s="7"/>
      <c r="AY8272" s="7"/>
      <c r="AZ8272" s="7"/>
      <c r="BA8272" s="7"/>
      <c r="BI8272" s="7"/>
    </row>
    <row r="8273" spans="10:61" x14ac:dyDescent="0.2">
      <c r="J8273" s="7"/>
      <c r="K8273" s="7"/>
      <c r="L8273" s="7"/>
      <c r="M8273" s="7"/>
      <c r="N8273" s="7"/>
      <c r="W8273" s="7"/>
      <c r="X8273" s="7"/>
      <c r="Y8273" s="7"/>
      <c r="Z8273" s="7"/>
      <c r="AA8273" s="7"/>
      <c r="AB8273" s="7"/>
      <c r="AC8273" s="7"/>
      <c r="AD8273" s="7"/>
      <c r="AE8273" s="7"/>
      <c r="AF8273" s="7"/>
      <c r="AG8273" s="7"/>
      <c r="AH8273" s="7"/>
      <c r="AI8273" s="7"/>
      <c r="AJ8273" s="7"/>
      <c r="AK8273" s="7"/>
      <c r="AL8273" s="7"/>
      <c r="AR8273" s="7"/>
      <c r="AT8273" s="7"/>
      <c r="AV8273" s="7"/>
      <c r="AW8273" s="7"/>
      <c r="AX8273" s="7"/>
      <c r="AY8273" s="7"/>
      <c r="AZ8273" s="7"/>
      <c r="BA8273" s="7"/>
      <c r="BI8273" s="7"/>
    </row>
    <row r="8274" spans="10:61" x14ac:dyDescent="0.2">
      <c r="J8274" s="7"/>
      <c r="K8274" s="7"/>
      <c r="L8274" s="7"/>
      <c r="M8274" s="7"/>
      <c r="N8274" s="7"/>
      <c r="W8274" s="7"/>
      <c r="X8274" s="7"/>
      <c r="Y8274" s="7"/>
      <c r="Z8274" s="7"/>
      <c r="AA8274" s="7"/>
      <c r="AB8274" s="7"/>
      <c r="AC8274" s="7"/>
      <c r="AD8274" s="7"/>
      <c r="AE8274" s="7"/>
      <c r="AF8274" s="7"/>
      <c r="AG8274" s="7"/>
      <c r="AH8274" s="7"/>
      <c r="AI8274" s="7"/>
      <c r="AJ8274" s="7"/>
      <c r="AK8274" s="7"/>
      <c r="AL8274" s="7"/>
      <c r="AR8274" s="7"/>
      <c r="AT8274" s="7"/>
      <c r="AV8274" s="7"/>
      <c r="AW8274" s="7"/>
      <c r="AX8274" s="7"/>
      <c r="AY8274" s="7"/>
      <c r="AZ8274" s="7"/>
      <c r="BA8274" s="7"/>
      <c r="BI8274" s="7"/>
    </row>
    <row r="8275" spans="10:61" x14ac:dyDescent="0.2">
      <c r="J8275" s="7"/>
      <c r="K8275" s="7"/>
      <c r="L8275" s="7"/>
      <c r="M8275" s="7"/>
      <c r="N8275" s="7"/>
      <c r="W8275" s="7"/>
      <c r="X8275" s="7"/>
      <c r="Y8275" s="7"/>
      <c r="Z8275" s="7"/>
      <c r="AA8275" s="7"/>
      <c r="AB8275" s="7"/>
      <c r="AC8275" s="7"/>
      <c r="AD8275" s="7"/>
      <c r="AE8275" s="7"/>
      <c r="AF8275" s="7"/>
      <c r="AG8275" s="7"/>
      <c r="AH8275" s="7"/>
      <c r="AI8275" s="7"/>
      <c r="AJ8275" s="7"/>
      <c r="AK8275" s="7"/>
      <c r="AL8275" s="7"/>
      <c r="AR8275" s="7"/>
      <c r="AT8275" s="7"/>
      <c r="AV8275" s="7"/>
      <c r="AW8275" s="7"/>
      <c r="AX8275" s="7"/>
      <c r="AY8275" s="7"/>
      <c r="AZ8275" s="7"/>
      <c r="BA8275" s="7"/>
      <c r="BI8275" s="7"/>
    </row>
    <row r="8276" spans="10:61" x14ac:dyDescent="0.2">
      <c r="J8276" s="7"/>
      <c r="K8276" s="7"/>
      <c r="L8276" s="7"/>
      <c r="M8276" s="7"/>
      <c r="N8276" s="7"/>
      <c r="W8276" s="7"/>
      <c r="X8276" s="7"/>
      <c r="Y8276" s="7"/>
      <c r="Z8276" s="7"/>
      <c r="AA8276" s="7"/>
      <c r="AB8276" s="7"/>
      <c r="AC8276" s="7"/>
      <c r="AD8276" s="7"/>
      <c r="AE8276" s="7"/>
      <c r="AF8276" s="7"/>
      <c r="AG8276" s="7"/>
      <c r="AH8276" s="7"/>
      <c r="AI8276" s="7"/>
      <c r="AJ8276" s="7"/>
      <c r="AK8276" s="7"/>
      <c r="AL8276" s="7"/>
      <c r="AR8276" s="7"/>
      <c r="AT8276" s="7"/>
      <c r="AV8276" s="7"/>
      <c r="AW8276" s="7"/>
      <c r="AX8276" s="7"/>
      <c r="AY8276" s="7"/>
      <c r="AZ8276" s="7"/>
      <c r="BA8276" s="7"/>
      <c r="BI8276" s="7"/>
    </row>
    <row r="8277" spans="10:61" x14ac:dyDescent="0.2">
      <c r="J8277" s="7"/>
      <c r="K8277" s="7"/>
      <c r="L8277" s="7"/>
      <c r="M8277" s="7"/>
      <c r="N8277" s="7"/>
      <c r="W8277" s="7"/>
      <c r="X8277" s="7"/>
      <c r="Y8277" s="7"/>
      <c r="Z8277" s="7"/>
      <c r="AA8277" s="7"/>
      <c r="AB8277" s="7"/>
      <c r="AC8277" s="7"/>
      <c r="AD8277" s="7"/>
      <c r="AE8277" s="7"/>
      <c r="AF8277" s="7"/>
      <c r="AG8277" s="7"/>
      <c r="AH8277" s="7"/>
      <c r="AI8277" s="7"/>
      <c r="AJ8277" s="7"/>
      <c r="AK8277" s="7"/>
      <c r="AL8277" s="7"/>
      <c r="AR8277" s="7"/>
      <c r="AT8277" s="7"/>
      <c r="AV8277" s="7"/>
      <c r="AW8277" s="7"/>
      <c r="AX8277" s="7"/>
      <c r="AY8277" s="7"/>
      <c r="AZ8277" s="7"/>
      <c r="BA8277" s="7"/>
      <c r="BI8277" s="7"/>
    </row>
    <row r="8278" spans="10:61" x14ac:dyDescent="0.2">
      <c r="J8278" s="7"/>
      <c r="K8278" s="7"/>
      <c r="L8278" s="7"/>
      <c r="M8278" s="7"/>
      <c r="N8278" s="7"/>
      <c r="W8278" s="7"/>
      <c r="X8278" s="7"/>
      <c r="Y8278" s="7"/>
      <c r="Z8278" s="7"/>
      <c r="AA8278" s="7"/>
      <c r="AB8278" s="7"/>
      <c r="AC8278" s="7"/>
      <c r="AD8278" s="7"/>
      <c r="AE8278" s="7"/>
      <c r="AF8278" s="7"/>
      <c r="AG8278" s="7"/>
      <c r="AH8278" s="7"/>
      <c r="AI8278" s="7"/>
      <c r="AJ8278" s="7"/>
      <c r="AK8278" s="7"/>
      <c r="AL8278" s="7"/>
      <c r="AR8278" s="7"/>
      <c r="AT8278" s="7"/>
      <c r="AV8278" s="7"/>
      <c r="AW8278" s="7"/>
      <c r="AX8278" s="7"/>
      <c r="AY8278" s="7"/>
      <c r="AZ8278" s="7"/>
      <c r="BA8278" s="7"/>
      <c r="BI8278" s="7"/>
    </row>
    <row r="8279" spans="10:61" x14ac:dyDescent="0.2">
      <c r="J8279" s="7"/>
      <c r="K8279" s="7"/>
      <c r="L8279" s="7"/>
      <c r="M8279" s="7"/>
      <c r="N8279" s="7"/>
      <c r="W8279" s="7"/>
      <c r="X8279" s="7"/>
      <c r="Y8279" s="7"/>
      <c r="Z8279" s="7"/>
      <c r="AA8279" s="7"/>
      <c r="AB8279" s="7"/>
      <c r="AC8279" s="7"/>
      <c r="AD8279" s="7"/>
      <c r="AE8279" s="7"/>
      <c r="AF8279" s="7"/>
      <c r="AG8279" s="7"/>
      <c r="AH8279" s="7"/>
      <c r="AI8279" s="7"/>
      <c r="AJ8279" s="7"/>
      <c r="AK8279" s="7"/>
      <c r="AL8279" s="7"/>
      <c r="AR8279" s="7"/>
      <c r="AT8279" s="7"/>
      <c r="AV8279" s="7"/>
      <c r="AW8279" s="7"/>
      <c r="AX8279" s="7"/>
      <c r="AY8279" s="7"/>
      <c r="AZ8279" s="7"/>
      <c r="BA8279" s="7"/>
      <c r="BI8279" s="7"/>
    </row>
    <row r="8280" spans="10:61" x14ac:dyDescent="0.2">
      <c r="J8280" s="7"/>
      <c r="K8280" s="7"/>
      <c r="L8280" s="7"/>
      <c r="M8280" s="7"/>
      <c r="N8280" s="7"/>
      <c r="W8280" s="7"/>
      <c r="X8280" s="7"/>
      <c r="Y8280" s="7"/>
      <c r="Z8280" s="7"/>
      <c r="AA8280" s="7"/>
      <c r="AB8280" s="7"/>
      <c r="AC8280" s="7"/>
      <c r="AD8280" s="7"/>
      <c r="AE8280" s="7"/>
      <c r="AF8280" s="7"/>
      <c r="AG8280" s="7"/>
      <c r="AH8280" s="7"/>
      <c r="AI8280" s="7"/>
      <c r="AJ8280" s="7"/>
      <c r="AK8280" s="7"/>
      <c r="AL8280" s="7"/>
      <c r="AR8280" s="7"/>
      <c r="AT8280" s="7"/>
      <c r="AV8280" s="7"/>
      <c r="AW8280" s="7"/>
      <c r="AX8280" s="7"/>
      <c r="AY8280" s="7"/>
      <c r="AZ8280" s="7"/>
      <c r="BA8280" s="7"/>
      <c r="BI8280" s="7"/>
    </row>
    <row r="8281" spans="10:61" x14ac:dyDescent="0.2">
      <c r="J8281" s="7"/>
      <c r="K8281" s="7"/>
      <c r="L8281" s="7"/>
      <c r="M8281" s="7"/>
      <c r="N8281" s="7"/>
      <c r="W8281" s="7"/>
      <c r="X8281" s="7"/>
      <c r="Y8281" s="7"/>
      <c r="Z8281" s="7"/>
      <c r="AA8281" s="7"/>
      <c r="AB8281" s="7"/>
      <c r="AC8281" s="7"/>
      <c r="AD8281" s="7"/>
      <c r="AE8281" s="7"/>
      <c r="AF8281" s="7"/>
      <c r="AG8281" s="7"/>
      <c r="AH8281" s="7"/>
      <c r="AI8281" s="7"/>
      <c r="AJ8281" s="7"/>
      <c r="AK8281" s="7"/>
      <c r="AL8281" s="7"/>
      <c r="AR8281" s="7"/>
      <c r="AT8281" s="7"/>
      <c r="AV8281" s="7"/>
      <c r="AW8281" s="7"/>
      <c r="AX8281" s="7"/>
      <c r="AY8281" s="7"/>
      <c r="AZ8281" s="7"/>
      <c r="BA8281" s="7"/>
      <c r="BI8281" s="7"/>
    </row>
    <row r="8282" spans="10:61" x14ac:dyDescent="0.2">
      <c r="J8282" s="7"/>
      <c r="K8282" s="7"/>
      <c r="L8282" s="7"/>
      <c r="M8282" s="7"/>
      <c r="N8282" s="7"/>
      <c r="W8282" s="7"/>
      <c r="X8282" s="7"/>
      <c r="Y8282" s="7"/>
      <c r="Z8282" s="7"/>
      <c r="AA8282" s="7"/>
      <c r="AB8282" s="7"/>
      <c r="AC8282" s="7"/>
      <c r="AD8282" s="7"/>
      <c r="AE8282" s="7"/>
      <c r="AF8282" s="7"/>
      <c r="AG8282" s="7"/>
      <c r="AH8282" s="7"/>
      <c r="AI8282" s="7"/>
      <c r="AJ8282" s="7"/>
      <c r="AK8282" s="7"/>
      <c r="AL8282" s="7"/>
      <c r="AR8282" s="7"/>
      <c r="AT8282" s="7"/>
      <c r="AV8282" s="7"/>
      <c r="AW8282" s="7"/>
      <c r="AX8282" s="7"/>
      <c r="AY8282" s="7"/>
      <c r="AZ8282" s="7"/>
      <c r="BA8282" s="7"/>
      <c r="BI8282" s="7"/>
    </row>
    <row r="8283" spans="10:61" x14ac:dyDescent="0.2">
      <c r="J8283" s="7"/>
      <c r="K8283" s="7"/>
      <c r="L8283" s="7"/>
      <c r="M8283" s="7"/>
      <c r="N8283" s="7"/>
      <c r="W8283" s="7"/>
      <c r="X8283" s="7"/>
      <c r="Y8283" s="7"/>
      <c r="Z8283" s="7"/>
      <c r="AA8283" s="7"/>
      <c r="AB8283" s="7"/>
      <c r="AC8283" s="7"/>
      <c r="AD8283" s="7"/>
      <c r="AE8283" s="7"/>
      <c r="AF8283" s="7"/>
      <c r="AG8283" s="7"/>
      <c r="AH8283" s="7"/>
      <c r="AI8283" s="7"/>
      <c r="AJ8283" s="7"/>
      <c r="AK8283" s="7"/>
      <c r="AL8283" s="7"/>
      <c r="AR8283" s="7"/>
      <c r="AT8283" s="7"/>
      <c r="AV8283" s="7"/>
      <c r="AW8283" s="7"/>
      <c r="AX8283" s="7"/>
      <c r="AY8283" s="7"/>
      <c r="AZ8283" s="7"/>
      <c r="BA8283" s="7"/>
      <c r="BI8283" s="7"/>
    </row>
    <row r="8284" spans="10:61" x14ac:dyDescent="0.2">
      <c r="J8284" s="7"/>
      <c r="K8284" s="7"/>
      <c r="L8284" s="7"/>
      <c r="M8284" s="7"/>
      <c r="N8284" s="7"/>
      <c r="W8284" s="7"/>
      <c r="X8284" s="7"/>
      <c r="Y8284" s="7"/>
      <c r="Z8284" s="7"/>
      <c r="AA8284" s="7"/>
      <c r="AB8284" s="7"/>
      <c r="AC8284" s="7"/>
      <c r="AD8284" s="7"/>
      <c r="AE8284" s="7"/>
      <c r="AF8284" s="7"/>
      <c r="AG8284" s="7"/>
      <c r="AH8284" s="7"/>
      <c r="AI8284" s="7"/>
      <c r="AJ8284" s="7"/>
      <c r="AK8284" s="7"/>
      <c r="AL8284" s="7"/>
      <c r="AR8284" s="7"/>
      <c r="AT8284" s="7"/>
      <c r="AV8284" s="7"/>
      <c r="AW8284" s="7"/>
      <c r="AX8284" s="7"/>
      <c r="AY8284" s="7"/>
      <c r="AZ8284" s="7"/>
      <c r="BA8284" s="7"/>
      <c r="BI8284" s="7"/>
    </row>
    <row r="8285" spans="10:61" x14ac:dyDescent="0.2">
      <c r="J8285" s="7"/>
      <c r="K8285" s="7"/>
      <c r="L8285" s="7"/>
      <c r="M8285" s="7"/>
      <c r="N8285" s="7"/>
      <c r="W8285" s="7"/>
      <c r="X8285" s="7"/>
      <c r="Y8285" s="7"/>
      <c r="Z8285" s="7"/>
      <c r="AA8285" s="7"/>
      <c r="AB8285" s="7"/>
      <c r="AC8285" s="7"/>
      <c r="AD8285" s="7"/>
      <c r="AE8285" s="7"/>
      <c r="AF8285" s="7"/>
      <c r="AG8285" s="7"/>
      <c r="AH8285" s="7"/>
      <c r="AI8285" s="7"/>
      <c r="AJ8285" s="7"/>
      <c r="AK8285" s="7"/>
      <c r="AL8285" s="7"/>
      <c r="AR8285" s="7"/>
      <c r="AT8285" s="7"/>
      <c r="AV8285" s="7"/>
      <c r="AW8285" s="7"/>
      <c r="AX8285" s="7"/>
      <c r="AY8285" s="7"/>
      <c r="AZ8285" s="7"/>
      <c r="BA8285" s="7"/>
      <c r="BI8285" s="7"/>
    </row>
    <row r="8286" spans="10:61" x14ac:dyDescent="0.2">
      <c r="J8286" s="7"/>
      <c r="K8286" s="7"/>
      <c r="L8286" s="7"/>
      <c r="M8286" s="7"/>
      <c r="N8286" s="7"/>
      <c r="W8286" s="7"/>
      <c r="X8286" s="7"/>
      <c r="Y8286" s="7"/>
      <c r="Z8286" s="7"/>
      <c r="AA8286" s="7"/>
      <c r="AB8286" s="7"/>
      <c r="AC8286" s="7"/>
      <c r="AD8286" s="7"/>
      <c r="AE8286" s="7"/>
      <c r="AF8286" s="7"/>
      <c r="AG8286" s="7"/>
      <c r="AH8286" s="7"/>
      <c r="AI8286" s="7"/>
      <c r="AJ8286" s="7"/>
      <c r="AK8286" s="7"/>
      <c r="AL8286" s="7"/>
      <c r="AR8286" s="7"/>
      <c r="AT8286" s="7"/>
      <c r="AV8286" s="7"/>
      <c r="AW8286" s="7"/>
      <c r="AX8286" s="7"/>
      <c r="AY8286" s="7"/>
      <c r="AZ8286" s="7"/>
      <c r="BA8286" s="7"/>
      <c r="BI8286" s="7"/>
    </row>
    <row r="8287" spans="10:61" x14ac:dyDescent="0.2">
      <c r="J8287" s="7"/>
      <c r="K8287" s="7"/>
      <c r="L8287" s="7"/>
      <c r="M8287" s="7"/>
      <c r="N8287" s="7"/>
      <c r="W8287" s="7"/>
      <c r="X8287" s="7"/>
      <c r="Y8287" s="7"/>
      <c r="Z8287" s="7"/>
      <c r="AA8287" s="7"/>
      <c r="AB8287" s="7"/>
      <c r="AC8287" s="7"/>
      <c r="AD8287" s="7"/>
      <c r="AE8287" s="7"/>
      <c r="AF8287" s="7"/>
      <c r="AG8287" s="7"/>
      <c r="AH8287" s="7"/>
      <c r="AI8287" s="7"/>
      <c r="AJ8287" s="7"/>
      <c r="AK8287" s="7"/>
      <c r="AL8287" s="7"/>
      <c r="AR8287" s="7"/>
      <c r="AT8287" s="7"/>
      <c r="AV8287" s="7"/>
      <c r="AW8287" s="7"/>
      <c r="AX8287" s="7"/>
      <c r="AY8287" s="7"/>
      <c r="AZ8287" s="7"/>
      <c r="BA8287" s="7"/>
      <c r="BI8287" s="7"/>
    </row>
    <row r="8288" spans="10:61" x14ac:dyDescent="0.2">
      <c r="J8288" s="7"/>
      <c r="K8288" s="7"/>
      <c r="L8288" s="7"/>
      <c r="M8288" s="7"/>
      <c r="N8288" s="7"/>
      <c r="W8288" s="7"/>
      <c r="X8288" s="7"/>
      <c r="Y8288" s="7"/>
      <c r="Z8288" s="7"/>
      <c r="AA8288" s="7"/>
      <c r="AB8288" s="7"/>
      <c r="AC8288" s="7"/>
      <c r="AD8288" s="7"/>
      <c r="AE8288" s="7"/>
      <c r="AF8288" s="7"/>
      <c r="AG8288" s="7"/>
      <c r="AH8288" s="7"/>
      <c r="AI8288" s="7"/>
      <c r="AJ8288" s="7"/>
      <c r="AK8288" s="7"/>
      <c r="AL8288" s="7"/>
      <c r="AR8288" s="7"/>
      <c r="AT8288" s="7"/>
      <c r="AV8288" s="7"/>
      <c r="AW8288" s="7"/>
      <c r="AX8288" s="7"/>
      <c r="AY8288" s="7"/>
      <c r="AZ8288" s="7"/>
      <c r="BA8288" s="7"/>
      <c r="BI8288" s="7"/>
    </row>
    <row r="8289" spans="10:61" x14ac:dyDescent="0.2">
      <c r="J8289" s="7"/>
      <c r="K8289" s="7"/>
      <c r="L8289" s="7"/>
      <c r="M8289" s="7"/>
      <c r="N8289" s="7"/>
      <c r="W8289" s="7"/>
      <c r="X8289" s="7"/>
      <c r="Y8289" s="7"/>
      <c r="Z8289" s="7"/>
      <c r="AA8289" s="7"/>
      <c r="AB8289" s="7"/>
      <c r="AC8289" s="7"/>
      <c r="AD8289" s="7"/>
      <c r="AE8289" s="7"/>
      <c r="AF8289" s="7"/>
      <c r="AG8289" s="7"/>
      <c r="AH8289" s="7"/>
      <c r="AI8289" s="7"/>
      <c r="AJ8289" s="7"/>
      <c r="AK8289" s="7"/>
      <c r="AL8289" s="7"/>
      <c r="AR8289" s="7"/>
      <c r="AT8289" s="7"/>
      <c r="AV8289" s="7"/>
      <c r="AW8289" s="7"/>
      <c r="AX8289" s="7"/>
      <c r="AY8289" s="7"/>
      <c r="AZ8289" s="7"/>
      <c r="BA8289" s="7"/>
      <c r="BI8289" s="7"/>
    </row>
    <row r="8290" spans="10:61" x14ac:dyDescent="0.2">
      <c r="J8290" s="7"/>
      <c r="K8290" s="7"/>
      <c r="L8290" s="7"/>
      <c r="M8290" s="7"/>
      <c r="N8290" s="7"/>
      <c r="W8290" s="7"/>
      <c r="X8290" s="7"/>
      <c r="Y8290" s="7"/>
      <c r="Z8290" s="7"/>
      <c r="AA8290" s="7"/>
      <c r="AB8290" s="7"/>
      <c r="AC8290" s="7"/>
      <c r="AD8290" s="7"/>
      <c r="AE8290" s="7"/>
      <c r="AF8290" s="7"/>
      <c r="AG8290" s="7"/>
      <c r="AH8290" s="7"/>
      <c r="AI8290" s="7"/>
      <c r="AJ8290" s="7"/>
      <c r="AK8290" s="7"/>
      <c r="AL8290" s="7"/>
      <c r="AR8290" s="7"/>
      <c r="AT8290" s="7"/>
      <c r="AV8290" s="7"/>
      <c r="AW8290" s="7"/>
      <c r="AX8290" s="7"/>
      <c r="AY8290" s="7"/>
      <c r="AZ8290" s="7"/>
      <c r="BA8290" s="7"/>
      <c r="BI8290" s="7"/>
    </row>
    <row r="8291" spans="10:61" x14ac:dyDescent="0.2">
      <c r="J8291" s="7"/>
      <c r="K8291" s="7"/>
      <c r="L8291" s="7"/>
      <c r="M8291" s="7"/>
      <c r="N8291" s="7"/>
      <c r="W8291" s="7"/>
      <c r="X8291" s="7"/>
      <c r="Y8291" s="7"/>
      <c r="Z8291" s="7"/>
      <c r="AA8291" s="7"/>
      <c r="AB8291" s="7"/>
      <c r="AC8291" s="7"/>
      <c r="AD8291" s="7"/>
      <c r="AE8291" s="7"/>
      <c r="AF8291" s="7"/>
      <c r="AG8291" s="7"/>
      <c r="AH8291" s="7"/>
      <c r="AI8291" s="7"/>
      <c r="AJ8291" s="7"/>
      <c r="AK8291" s="7"/>
      <c r="AL8291" s="7"/>
      <c r="AR8291" s="7"/>
      <c r="AT8291" s="7"/>
      <c r="AV8291" s="7"/>
      <c r="AW8291" s="7"/>
      <c r="AX8291" s="7"/>
      <c r="AY8291" s="7"/>
      <c r="AZ8291" s="7"/>
      <c r="BA8291" s="7"/>
      <c r="BI8291" s="7"/>
    </row>
    <row r="8292" spans="10:61" x14ac:dyDescent="0.2">
      <c r="J8292" s="7"/>
      <c r="K8292" s="7"/>
      <c r="L8292" s="7"/>
      <c r="M8292" s="7"/>
      <c r="N8292" s="7"/>
      <c r="W8292" s="7"/>
      <c r="X8292" s="7"/>
      <c r="Y8292" s="7"/>
      <c r="Z8292" s="7"/>
      <c r="AA8292" s="7"/>
      <c r="AB8292" s="7"/>
      <c r="AC8292" s="7"/>
      <c r="AD8292" s="7"/>
      <c r="AE8292" s="7"/>
      <c r="AF8292" s="7"/>
      <c r="AG8292" s="7"/>
      <c r="AH8292" s="7"/>
      <c r="AI8292" s="7"/>
      <c r="AJ8292" s="7"/>
      <c r="AK8292" s="7"/>
      <c r="AL8292" s="7"/>
      <c r="AR8292" s="7"/>
      <c r="AT8292" s="7"/>
      <c r="AV8292" s="7"/>
      <c r="AW8292" s="7"/>
      <c r="AX8292" s="7"/>
      <c r="AY8292" s="7"/>
      <c r="AZ8292" s="7"/>
      <c r="BA8292" s="7"/>
      <c r="BI8292" s="7"/>
    </row>
    <row r="8293" spans="10:61" x14ac:dyDescent="0.2">
      <c r="J8293" s="7"/>
      <c r="K8293" s="7"/>
      <c r="L8293" s="7"/>
      <c r="M8293" s="7"/>
      <c r="N8293" s="7"/>
      <c r="W8293" s="7"/>
      <c r="X8293" s="7"/>
      <c r="Y8293" s="7"/>
      <c r="Z8293" s="7"/>
      <c r="AA8293" s="7"/>
      <c r="AB8293" s="7"/>
      <c r="AC8293" s="7"/>
      <c r="AD8293" s="7"/>
      <c r="AE8293" s="7"/>
      <c r="AF8293" s="7"/>
      <c r="AG8293" s="7"/>
      <c r="AH8293" s="7"/>
      <c r="AI8293" s="7"/>
      <c r="AJ8293" s="7"/>
      <c r="AK8293" s="7"/>
      <c r="AL8293" s="7"/>
      <c r="AR8293" s="7"/>
      <c r="AT8293" s="7"/>
      <c r="AV8293" s="7"/>
      <c r="AW8293" s="7"/>
      <c r="AX8293" s="7"/>
      <c r="AY8293" s="7"/>
      <c r="AZ8293" s="7"/>
      <c r="BA8293" s="7"/>
      <c r="BI8293" s="7"/>
    </row>
    <row r="8294" spans="10:61" x14ac:dyDescent="0.2">
      <c r="J8294" s="7"/>
      <c r="K8294" s="7"/>
      <c r="L8294" s="7"/>
      <c r="M8294" s="7"/>
      <c r="N8294" s="7"/>
      <c r="W8294" s="7"/>
      <c r="X8294" s="7"/>
      <c r="Y8294" s="7"/>
      <c r="Z8294" s="7"/>
      <c r="AA8294" s="7"/>
      <c r="AB8294" s="7"/>
      <c r="AC8294" s="7"/>
      <c r="AD8294" s="7"/>
      <c r="AE8294" s="7"/>
      <c r="AF8294" s="7"/>
      <c r="AG8294" s="7"/>
      <c r="AH8294" s="7"/>
      <c r="AI8294" s="7"/>
      <c r="AJ8294" s="7"/>
      <c r="AK8294" s="7"/>
      <c r="AL8294" s="7"/>
      <c r="AR8294" s="7"/>
      <c r="AT8294" s="7"/>
      <c r="AV8294" s="7"/>
      <c r="AW8294" s="7"/>
      <c r="AX8294" s="7"/>
      <c r="AY8294" s="7"/>
      <c r="AZ8294" s="7"/>
      <c r="BA8294" s="7"/>
      <c r="BI8294" s="7"/>
    </row>
    <row r="8295" spans="10:61" x14ac:dyDescent="0.2">
      <c r="J8295" s="7"/>
      <c r="K8295" s="7"/>
      <c r="L8295" s="7"/>
      <c r="M8295" s="7"/>
      <c r="N8295" s="7"/>
      <c r="W8295" s="7"/>
      <c r="X8295" s="7"/>
      <c r="Y8295" s="7"/>
      <c r="Z8295" s="7"/>
      <c r="AA8295" s="7"/>
      <c r="AB8295" s="7"/>
      <c r="AC8295" s="7"/>
      <c r="AD8295" s="7"/>
      <c r="AE8295" s="7"/>
      <c r="AF8295" s="7"/>
      <c r="AG8295" s="7"/>
      <c r="AH8295" s="7"/>
      <c r="AI8295" s="7"/>
      <c r="AJ8295" s="7"/>
      <c r="AK8295" s="7"/>
      <c r="AL8295" s="7"/>
      <c r="AR8295" s="7"/>
      <c r="AT8295" s="7"/>
      <c r="AV8295" s="7"/>
      <c r="AW8295" s="7"/>
      <c r="AX8295" s="7"/>
      <c r="AY8295" s="7"/>
      <c r="AZ8295" s="7"/>
      <c r="BA8295" s="7"/>
      <c r="BI8295" s="7"/>
    </row>
    <row r="8296" spans="10:61" x14ac:dyDescent="0.2">
      <c r="J8296" s="7"/>
      <c r="K8296" s="7"/>
      <c r="L8296" s="7"/>
      <c r="M8296" s="7"/>
      <c r="N8296" s="7"/>
      <c r="W8296" s="7"/>
      <c r="X8296" s="7"/>
      <c r="Y8296" s="7"/>
      <c r="Z8296" s="7"/>
      <c r="AA8296" s="7"/>
      <c r="AB8296" s="7"/>
      <c r="AC8296" s="7"/>
      <c r="AD8296" s="7"/>
      <c r="AE8296" s="7"/>
      <c r="AF8296" s="7"/>
      <c r="AG8296" s="7"/>
      <c r="AH8296" s="7"/>
      <c r="AI8296" s="7"/>
      <c r="AJ8296" s="7"/>
      <c r="AK8296" s="7"/>
      <c r="AL8296" s="7"/>
      <c r="AR8296" s="7"/>
      <c r="AT8296" s="7"/>
      <c r="AV8296" s="7"/>
      <c r="AW8296" s="7"/>
      <c r="AX8296" s="7"/>
      <c r="AY8296" s="7"/>
      <c r="AZ8296" s="7"/>
      <c r="BA8296" s="7"/>
      <c r="BI8296" s="7"/>
    </row>
    <row r="8297" spans="10:61" x14ac:dyDescent="0.2">
      <c r="J8297" s="7"/>
      <c r="K8297" s="7"/>
      <c r="L8297" s="7"/>
      <c r="M8297" s="7"/>
      <c r="N8297" s="7"/>
      <c r="W8297" s="7"/>
      <c r="X8297" s="7"/>
      <c r="Y8297" s="7"/>
      <c r="Z8297" s="7"/>
      <c r="AA8297" s="7"/>
      <c r="AB8297" s="7"/>
      <c r="AC8297" s="7"/>
      <c r="AD8297" s="7"/>
      <c r="AE8297" s="7"/>
      <c r="AF8297" s="7"/>
      <c r="AG8297" s="7"/>
      <c r="AH8297" s="7"/>
      <c r="AI8297" s="7"/>
      <c r="AJ8297" s="7"/>
      <c r="AK8297" s="7"/>
      <c r="AL8297" s="7"/>
      <c r="AR8297" s="7"/>
      <c r="AT8297" s="7"/>
      <c r="AV8297" s="7"/>
      <c r="AW8297" s="7"/>
      <c r="AX8297" s="7"/>
      <c r="AY8297" s="7"/>
      <c r="AZ8297" s="7"/>
      <c r="BA8297" s="7"/>
      <c r="BI8297" s="7"/>
    </row>
    <row r="8298" spans="10:61" x14ac:dyDescent="0.2">
      <c r="J8298" s="7"/>
      <c r="K8298" s="7"/>
      <c r="L8298" s="7"/>
      <c r="M8298" s="7"/>
      <c r="N8298" s="7"/>
      <c r="W8298" s="7"/>
      <c r="X8298" s="7"/>
      <c r="Y8298" s="7"/>
      <c r="Z8298" s="7"/>
      <c r="AA8298" s="7"/>
      <c r="AB8298" s="7"/>
      <c r="AC8298" s="7"/>
      <c r="AD8298" s="7"/>
      <c r="AE8298" s="7"/>
      <c r="AF8298" s="7"/>
      <c r="AG8298" s="7"/>
      <c r="AH8298" s="7"/>
      <c r="AI8298" s="7"/>
      <c r="AJ8298" s="7"/>
      <c r="AK8298" s="7"/>
      <c r="AL8298" s="7"/>
      <c r="AR8298" s="7"/>
      <c r="AT8298" s="7"/>
      <c r="AV8298" s="7"/>
      <c r="AW8298" s="7"/>
      <c r="AX8298" s="7"/>
      <c r="AY8298" s="7"/>
      <c r="AZ8298" s="7"/>
      <c r="BA8298" s="7"/>
      <c r="BI8298" s="7"/>
    </row>
    <row r="8299" spans="10:61" x14ac:dyDescent="0.2">
      <c r="J8299" s="7"/>
      <c r="K8299" s="7"/>
      <c r="L8299" s="7"/>
      <c r="M8299" s="7"/>
      <c r="N8299" s="7"/>
      <c r="W8299" s="7"/>
      <c r="X8299" s="7"/>
      <c r="Y8299" s="7"/>
      <c r="Z8299" s="7"/>
      <c r="AA8299" s="7"/>
      <c r="AB8299" s="7"/>
      <c r="AC8299" s="7"/>
      <c r="AD8299" s="7"/>
      <c r="AE8299" s="7"/>
      <c r="AF8299" s="7"/>
      <c r="AG8299" s="7"/>
      <c r="AH8299" s="7"/>
      <c r="AI8299" s="7"/>
      <c r="AJ8299" s="7"/>
      <c r="AK8299" s="7"/>
      <c r="AL8299" s="7"/>
      <c r="AR8299" s="7"/>
      <c r="AT8299" s="7"/>
      <c r="AV8299" s="7"/>
      <c r="AW8299" s="7"/>
      <c r="AX8299" s="7"/>
      <c r="AY8299" s="7"/>
      <c r="AZ8299" s="7"/>
      <c r="BA8299" s="7"/>
      <c r="BI8299" s="7"/>
    </row>
    <row r="8300" spans="10:61" x14ac:dyDescent="0.2">
      <c r="J8300" s="7"/>
      <c r="K8300" s="7"/>
      <c r="L8300" s="7"/>
      <c r="M8300" s="7"/>
      <c r="N8300" s="7"/>
      <c r="W8300" s="7"/>
      <c r="X8300" s="7"/>
      <c r="Y8300" s="7"/>
      <c r="Z8300" s="7"/>
      <c r="AA8300" s="7"/>
      <c r="AB8300" s="7"/>
      <c r="AC8300" s="7"/>
      <c r="AD8300" s="7"/>
      <c r="AE8300" s="7"/>
      <c r="AF8300" s="7"/>
      <c r="AG8300" s="7"/>
      <c r="AH8300" s="7"/>
      <c r="AI8300" s="7"/>
      <c r="AJ8300" s="7"/>
      <c r="AK8300" s="7"/>
      <c r="AL8300" s="7"/>
      <c r="AR8300" s="7"/>
      <c r="AT8300" s="7"/>
      <c r="AV8300" s="7"/>
      <c r="AW8300" s="7"/>
      <c r="AX8300" s="7"/>
      <c r="AY8300" s="7"/>
      <c r="AZ8300" s="7"/>
      <c r="BA8300" s="7"/>
      <c r="BI8300" s="7"/>
    </row>
    <row r="8301" spans="10:61" x14ac:dyDescent="0.2">
      <c r="J8301" s="7"/>
      <c r="K8301" s="7"/>
      <c r="L8301" s="7"/>
      <c r="M8301" s="7"/>
      <c r="N8301" s="7"/>
      <c r="W8301" s="7"/>
      <c r="X8301" s="7"/>
      <c r="Y8301" s="7"/>
      <c r="Z8301" s="7"/>
      <c r="AA8301" s="7"/>
      <c r="AB8301" s="7"/>
      <c r="AC8301" s="7"/>
      <c r="AD8301" s="7"/>
      <c r="AE8301" s="7"/>
      <c r="AF8301" s="7"/>
      <c r="AG8301" s="7"/>
      <c r="AH8301" s="7"/>
      <c r="AI8301" s="7"/>
      <c r="AJ8301" s="7"/>
      <c r="AK8301" s="7"/>
      <c r="AL8301" s="7"/>
      <c r="AR8301" s="7"/>
      <c r="AT8301" s="7"/>
      <c r="AV8301" s="7"/>
      <c r="AW8301" s="7"/>
      <c r="AX8301" s="7"/>
      <c r="AY8301" s="7"/>
      <c r="AZ8301" s="7"/>
      <c r="BA8301" s="7"/>
      <c r="BI8301" s="7"/>
    </row>
    <row r="8302" spans="10:61" x14ac:dyDescent="0.2">
      <c r="J8302" s="7"/>
      <c r="K8302" s="7"/>
      <c r="L8302" s="7"/>
      <c r="M8302" s="7"/>
      <c r="N8302" s="7"/>
      <c r="W8302" s="7"/>
      <c r="X8302" s="7"/>
      <c r="Y8302" s="7"/>
      <c r="Z8302" s="7"/>
      <c r="AA8302" s="7"/>
      <c r="AB8302" s="7"/>
      <c r="AC8302" s="7"/>
      <c r="AD8302" s="7"/>
      <c r="AE8302" s="7"/>
      <c r="AF8302" s="7"/>
      <c r="AG8302" s="7"/>
      <c r="AH8302" s="7"/>
      <c r="AI8302" s="7"/>
      <c r="AJ8302" s="7"/>
      <c r="AK8302" s="7"/>
      <c r="AL8302" s="7"/>
      <c r="AR8302" s="7"/>
      <c r="AT8302" s="7"/>
      <c r="AV8302" s="7"/>
      <c r="AW8302" s="7"/>
      <c r="AX8302" s="7"/>
      <c r="AY8302" s="7"/>
      <c r="AZ8302" s="7"/>
      <c r="BA8302" s="7"/>
      <c r="BI8302" s="7"/>
    </row>
    <row r="8303" spans="10:61" x14ac:dyDescent="0.2">
      <c r="J8303" s="7"/>
      <c r="K8303" s="7"/>
      <c r="L8303" s="7"/>
      <c r="M8303" s="7"/>
      <c r="N8303" s="7"/>
      <c r="W8303" s="7"/>
      <c r="X8303" s="7"/>
      <c r="Y8303" s="7"/>
      <c r="Z8303" s="7"/>
      <c r="AA8303" s="7"/>
      <c r="AB8303" s="7"/>
      <c r="AC8303" s="7"/>
      <c r="AD8303" s="7"/>
      <c r="AE8303" s="7"/>
      <c r="AF8303" s="7"/>
      <c r="AG8303" s="7"/>
      <c r="AH8303" s="7"/>
      <c r="AI8303" s="7"/>
      <c r="AJ8303" s="7"/>
      <c r="AK8303" s="7"/>
      <c r="AL8303" s="7"/>
      <c r="AR8303" s="7"/>
      <c r="AT8303" s="7"/>
      <c r="AV8303" s="7"/>
      <c r="AW8303" s="7"/>
      <c r="AX8303" s="7"/>
      <c r="AY8303" s="7"/>
      <c r="AZ8303" s="7"/>
      <c r="BA8303" s="7"/>
      <c r="BI8303" s="7"/>
    </row>
    <row r="8304" spans="10:61" x14ac:dyDescent="0.2">
      <c r="J8304" s="7"/>
      <c r="K8304" s="7"/>
      <c r="L8304" s="7"/>
      <c r="M8304" s="7"/>
      <c r="N8304" s="7"/>
      <c r="W8304" s="7"/>
      <c r="X8304" s="7"/>
      <c r="Y8304" s="7"/>
      <c r="Z8304" s="7"/>
      <c r="AA8304" s="7"/>
      <c r="AB8304" s="7"/>
      <c r="AC8304" s="7"/>
      <c r="AD8304" s="7"/>
      <c r="AE8304" s="7"/>
      <c r="AF8304" s="7"/>
      <c r="AG8304" s="7"/>
      <c r="AH8304" s="7"/>
      <c r="AI8304" s="7"/>
      <c r="AJ8304" s="7"/>
      <c r="AK8304" s="7"/>
      <c r="AL8304" s="7"/>
      <c r="AR8304" s="7"/>
      <c r="AT8304" s="7"/>
      <c r="AV8304" s="7"/>
      <c r="AW8304" s="7"/>
      <c r="AX8304" s="7"/>
      <c r="AY8304" s="7"/>
      <c r="AZ8304" s="7"/>
      <c r="BA8304" s="7"/>
      <c r="BI8304" s="7"/>
    </row>
    <row r="8305" spans="10:61" x14ac:dyDescent="0.2">
      <c r="J8305" s="7"/>
      <c r="K8305" s="7"/>
      <c r="L8305" s="7"/>
      <c r="M8305" s="7"/>
      <c r="N8305" s="7"/>
      <c r="W8305" s="7"/>
      <c r="X8305" s="7"/>
      <c r="Y8305" s="7"/>
      <c r="Z8305" s="7"/>
      <c r="AA8305" s="7"/>
      <c r="AB8305" s="7"/>
      <c r="AC8305" s="7"/>
      <c r="AD8305" s="7"/>
      <c r="AE8305" s="7"/>
      <c r="AF8305" s="7"/>
      <c r="AG8305" s="7"/>
      <c r="AH8305" s="7"/>
      <c r="AI8305" s="7"/>
      <c r="AJ8305" s="7"/>
      <c r="AK8305" s="7"/>
      <c r="AL8305" s="7"/>
      <c r="AR8305" s="7"/>
      <c r="AT8305" s="7"/>
      <c r="AV8305" s="7"/>
      <c r="AW8305" s="7"/>
      <c r="AX8305" s="7"/>
      <c r="AY8305" s="7"/>
      <c r="AZ8305" s="7"/>
      <c r="BA8305" s="7"/>
      <c r="BI8305" s="7"/>
    </row>
    <row r="8306" spans="10:61" x14ac:dyDescent="0.2">
      <c r="J8306" s="7"/>
      <c r="K8306" s="7"/>
      <c r="L8306" s="7"/>
      <c r="M8306" s="7"/>
      <c r="N8306" s="7"/>
      <c r="W8306" s="7"/>
      <c r="X8306" s="7"/>
      <c r="Y8306" s="7"/>
      <c r="Z8306" s="7"/>
      <c r="AA8306" s="7"/>
      <c r="AB8306" s="7"/>
      <c r="AC8306" s="7"/>
      <c r="AD8306" s="7"/>
      <c r="AE8306" s="7"/>
      <c r="AF8306" s="7"/>
      <c r="AG8306" s="7"/>
      <c r="AH8306" s="7"/>
      <c r="AI8306" s="7"/>
      <c r="AJ8306" s="7"/>
      <c r="AK8306" s="7"/>
      <c r="AL8306" s="7"/>
      <c r="AR8306" s="7"/>
      <c r="AT8306" s="7"/>
      <c r="AV8306" s="7"/>
      <c r="AW8306" s="7"/>
      <c r="AX8306" s="7"/>
      <c r="AY8306" s="7"/>
      <c r="AZ8306" s="7"/>
      <c r="BA8306" s="7"/>
      <c r="BI8306" s="7"/>
    </row>
    <row r="8307" spans="10:61" x14ac:dyDescent="0.2">
      <c r="J8307" s="7"/>
      <c r="K8307" s="7"/>
      <c r="L8307" s="7"/>
      <c r="M8307" s="7"/>
      <c r="N8307" s="7"/>
      <c r="W8307" s="7"/>
      <c r="X8307" s="7"/>
      <c r="Y8307" s="7"/>
      <c r="Z8307" s="7"/>
      <c r="AA8307" s="7"/>
      <c r="AB8307" s="7"/>
      <c r="AC8307" s="7"/>
      <c r="AD8307" s="7"/>
      <c r="AE8307" s="7"/>
      <c r="AF8307" s="7"/>
      <c r="AG8307" s="7"/>
      <c r="AH8307" s="7"/>
      <c r="AI8307" s="7"/>
      <c r="AJ8307" s="7"/>
      <c r="AK8307" s="7"/>
      <c r="AL8307" s="7"/>
      <c r="AR8307" s="7"/>
      <c r="AT8307" s="7"/>
      <c r="AV8307" s="7"/>
      <c r="AW8307" s="7"/>
      <c r="AX8307" s="7"/>
      <c r="AY8307" s="7"/>
      <c r="AZ8307" s="7"/>
      <c r="BA8307" s="7"/>
      <c r="BI8307" s="7"/>
    </row>
    <row r="8308" spans="10:61" x14ac:dyDescent="0.2">
      <c r="J8308" s="7"/>
      <c r="K8308" s="7"/>
      <c r="L8308" s="7"/>
      <c r="M8308" s="7"/>
      <c r="N8308" s="7"/>
      <c r="W8308" s="7"/>
      <c r="X8308" s="7"/>
      <c r="Y8308" s="7"/>
      <c r="Z8308" s="7"/>
      <c r="AA8308" s="7"/>
      <c r="AB8308" s="7"/>
      <c r="AC8308" s="7"/>
      <c r="AD8308" s="7"/>
      <c r="AE8308" s="7"/>
      <c r="AF8308" s="7"/>
      <c r="AG8308" s="7"/>
      <c r="AH8308" s="7"/>
      <c r="AI8308" s="7"/>
      <c r="AJ8308" s="7"/>
      <c r="AK8308" s="7"/>
      <c r="AL8308" s="7"/>
      <c r="AR8308" s="7"/>
      <c r="AT8308" s="7"/>
      <c r="AV8308" s="7"/>
      <c r="AW8308" s="7"/>
      <c r="AX8308" s="7"/>
      <c r="AY8308" s="7"/>
      <c r="AZ8308" s="7"/>
      <c r="BA8308" s="7"/>
      <c r="BI8308" s="7"/>
    </row>
    <row r="8309" spans="10:61" x14ac:dyDescent="0.2">
      <c r="J8309" s="7"/>
      <c r="K8309" s="7"/>
      <c r="L8309" s="7"/>
      <c r="M8309" s="7"/>
      <c r="N8309" s="7"/>
      <c r="W8309" s="7"/>
      <c r="X8309" s="7"/>
      <c r="Y8309" s="7"/>
      <c r="Z8309" s="7"/>
      <c r="AA8309" s="7"/>
      <c r="AB8309" s="7"/>
      <c r="AC8309" s="7"/>
      <c r="AD8309" s="7"/>
      <c r="AE8309" s="7"/>
      <c r="AF8309" s="7"/>
      <c r="AG8309" s="7"/>
      <c r="AH8309" s="7"/>
      <c r="AI8309" s="7"/>
      <c r="AJ8309" s="7"/>
      <c r="AK8309" s="7"/>
      <c r="AL8309" s="7"/>
      <c r="AR8309" s="7"/>
      <c r="AT8309" s="7"/>
      <c r="AV8309" s="7"/>
      <c r="AW8309" s="7"/>
      <c r="AX8309" s="7"/>
      <c r="AY8309" s="7"/>
      <c r="AZ8309" s="7"/>
      <c r="BA8309" s="7"/>
      <c r="BI8309" s="7"/>
    </row>
    <row r="8310" spans="10:61" x14ac:dyDescent="0.2">
      <c r="J8310" s="7"/>
      <c r="K8310" s="7"/>
      <c r="L8310" s="7"/>
      <c r="M8310" s="7"/>
      <c r="N8310" s="7"/>
      <c r="W8310" s="7"/>
      <c r="X8310" s="7"/>
      <c r="Y8310" s="7"/>
      <c r="Z8310" s="7"/>
      <c r="AA8310" s="7"/>
      <c r="AB8310" s="7"/>
      <c r="AC8310" s="7"/>
      <c r="AD8310" s="7"/>
      <c r="AE8310" s="7"/>
      <c r="AF8310" s="7"/>
      <c r="AG8310" s="7"/>
      <c r="AH8310" s="7"/>
      <c r="AI8310" s="7"/>
      <c r="AJ8310" s="7"/>
      <c r="AK8310" s="7"/>
      <c r="AL8310" s="7"/>
      <c r="AR8310" s="7"/>
      <c r="AT8310" s="7"/>
      <c r="AV8310" s="7"/>
      <c r="AW8310" s="7"/>
      <c r="AX8310" s="7"/>
      <c r="AY8310" s="7"/>
      <c r="AZ8310" s="7"/>
      <c r="BA8310" s="7"/>
      <c r="BI8310" s="7"/>
    </row>
    <row r="8311" spans="10:61" x14ac:dyDescent="0.2">
      <c r="J8311" s="7"/>
      <c r="K8311" s="7"/>
      <c r="L8311" s="7"/>
      <c r="M8311" s="7"/>
      <c r="N8311" s="7"/>
      <c r="W8311" s="7"/>
      <c r="X8311" s="7"/>
      <c r="Y8311" s="7"/>
      <c r="Z8311" s="7"/>
      <c r="AA8311" s="7"/>
      <c r="AB8311" s="7"/>
      <c r="AC8311" s="7"/>
      <c r="AD8311" s="7"/>
      <c r="AE8311" s="7"/>
      <c r="AF8311" s="7"/>
      <c r="AG8311" s="7"/>
      <c r="AH8311" s="7"/>
      <c r="AI8311" s="7"/>
      <c r="AJ8311" s="7"/>
      <c r="AK8311" s="7"/>
      <c r="AL8311" s="7"/>
      <c r="AR8311" s="7"/>
      <c r="AT8311" s="7"/>
      <c r="AV8311" s="7"/>
      <c r="AW8311" s="7"/>
      <c r="AX8311" s="7"/>
      <c r="AY8311" s="7"/>
      <c r="AZ8311" s="7"/>
      <c r="BA8311" s="7"/>
      <c r="BI8311" s="7"/>
    </row>
    <row r="8312" spans="10:61" x14ac:dyDescent="0.2">
      <c r="J8312" s="7"/>
      <c r="K8312" s="7"/>
      <c r="L8312" s="7"/>
      <c r="M8312" s="7"/>
      <c r="N8312" s="7"/>
      <c r="W8312" s="7"/>
      <c r="X8312" s="7"/>
      <c r="Y8312" s="7"/>
      <c r="Z8312" s="7"/>
      <c r="AA8312" s="7"/>
      <c r="AB8312" s="7"/>
      <c r="AC8312" s="7"/>
      <c r="AD8312" s="7"/>
      <c r="AE8312" s="7"/>
      <c r="AF8312" s="7"/>
      <c r="AG8312" s="7"/>
      <c r="AH8312" s="7"/>
      <c r="AI8312" s="7"/>
      <c r="AJ8312" s="7"/>
      <c r="AK8312" s="7"/>
      <c r="AL8312" s="7"/>
      <c r="AR8312" s="7"/>
      <c r="AT8312" s="7"/>
      <c r="AV8312" s="7"/>
      <c r="AW8312" s="7"/>
      <c r="AX8312" s="7"/>
      <c r="AY8312" s="7"/>
      <c r="AZ8312" s="7"/>
      <c r="BA8312" s="7"/>
      <c r="BI8312" s="7"/>
    </row>
    <row r="8313" spans="10:61" x14ac:dyDescent="0.2">
      <c r="J8313" s="7"/>
      <c r="K8313" s="7"/>
      <c r="L8313" s="7"/>
      <c r="M8313" s="7"/>
      <c r="N8313" s="7"/>
      <c r="W8313" s="7"/>
      <c r="X8313" s="7"/>
      <c r="Y8313" s="7"/>
      <c r="Z8313" s="7"/>
      <c r="AA8313" s="7"/>
      <c r="AB8313" s="7"/>
      <c r="AC8313" s="7"/>
      <c r="AD8313" s="7"/>
      <c r="AE8313" s="7"/>
      <c r="AF8313" s="7"/>
      <c r="AG8313" s="7"/>
      <c r="AH8313" s="7"/>
      <c r="AI8313" s="7"/>
      <c r="AJ8313" s="7"/>
      <c r="AK8313" s="7"/>
      <c r="AL8313" s="7"/>
      <c r="AR8313" s="7"/>
      <c r="AT8313" s="7"/>
      <c r="AV8313" s="7"/>
      <c r="AW8313" s="7"/>
      <c r="AX8313" s="7"/>
      <c r="AY8313" s="7"/>
      <c r="AZ8313" s="7"/>
      <c r="BA8313" s="7"/>
      <c r="BI8313" s="7"/>
    </row>
    <row r="8314" spans="10:61" x14ac:dyDescent="0.2">
      <c r="J8314" s="7"/>
      <c r="K8314" s="7"/>
      <c r="L8314" s="7"/>
      <c r="M8314" s="7"/>
      <c r="N8314" s="7"/>
      <c r="W8314" s="7"/>
      <c r="X8314" s="7"/>
      <c r="Y8314" s="7"/>
      <c r="Z8314" s="7"/>
      <c r="AA8314" s="7"/>
      <c r="AB8314" s="7"/>
      <c r="AC8314" s="7"/>
      <c r="AD8314" s="7"/>
      <c r="AE8314" s="7"/>
      <c r="AF8314" s="7"/>
      <c r="AG8314" s="7"/>
      <c r="AH8314" s="7"/>
      <c r="AI8314" s="7"/>
      <c r="AJ8314" s="7"/>
      <c r="AK8314" s="7"/>
      <c r="AL8314" s="7"/>
      <c r="AR8314" s="7"/>
      <c r="AT8314" s="7"/>
      <c r="AV8314" s="7"/>
      <c r="AW8314" s="7"/>
      <c r="AX8314" s="7"/>
      <c r="AY8314" s="7"/>
      <c r="AZ8314" s="7"/>
      <c r="BA8314" s="7"/>
      <c r="BI8314" s="7"/>
    </row>
    <row r="8315" spans="10:61" x14ac:dyDescent="0.2">
      <c r="J8315" s="7"/>
      <c r="K8315" s="7"/>
      <c r="L8315" s="7"/>
      <c r="M8315" s="7"/>
      <c r="N8315" s="7"/>
      <c r="W8315" s="7"/>
      <c r="X8315" s="7"/>
      <c r="Y8315" s="7"/>
      <c r="Z8315" s="7"/>
      <c r="AA8315" s="7"/>
      <c r="AB8315" s="7"/>
      <c r="AC8315" s="7"/>
      <c r="AD8315" s="7"/>
      <c r="AE8315" s="7"/>
      <c r="AF8315" s="7"/>
      <c r="AG8315" s="7"/>
      <c r="AH8315" s="7"/>
      <c r="AI8315" s="7"/>
      <c r="AJ8315" s="7"/>
      <c r="AK8315" s="7"/>
      <c r="AL8315" s="7"/>
      <c r="AR8315" s="7"/>
      <c r="AT8315" s="7"/>
      <c r="AV8315" s="7"/>
      <c r="AW8315" s="7"/>
      <c r="AX8315" s="7"/>
      <c r="AY8315" s="7"/>
      <c r="AZ8315" s="7"/>
      <c r="BA8315" s="7"/>
      <c r="BI8315" s="7"/>
    </row>
    <row r="8316" spans="10:61" x14ac:dyDescent="0.2">
      <c r="J8316" s="7"/>
      <c r="K8316" s="7"/>
      <c r="L8316" s="7"/>
      <c r="M8316" s="7"/>
      <c r="N8316" s="7"/>
      <c r="W8316" s="7"/>
      <c r="X8316" s="7"/>
      <c r="Y8316" s="7"/>
      <c r="Z8316" s="7"/>
      <c r="AA8316" s="7"/>
      <c r="AB8316" s="7"/>
      <c r="AC8316" s="7"/>
      <c r="AD8316" s="7"/>
      <c r="AE8316" s="7"/>
      <c r="AF8316" s="7"/>
      <c r="AG8316" s="7"/>
      <c r="AH8316" s="7"/>
      <c r="AI8316" s="7"/>
      <c r="AJ8316" s="7"/>
      <c r="AK8316" s="7"/>
      <c r="AL8316" s="7"/>
      <c r="AR8316" s="7"/>
      <c r="AT8316" s="7"/>
      <c r="AV8316" s="7"/>
      <c r="AW8316" s="7"/>
      <c r="AX8316" s="7"/>
      <c r="AY8316" s="7"/>
      <c r="AZ8316" s="7"/>
      <c r="BA8316" s="7"/>
      <c r="BI8316" s="7"/>
    </row>
    <row r="8317" spans="10:61" x14ac:dyDescent="0.2">
      <c r="J8317" s="7"/>
      <c r="K8317" s="7"/>
      <c r="L8317" s="7"/>
      <c r="M8317" s="7"/>
      <c r="N8317" s="7"/>
      <c r="W8317" s="7"/>
      <c r="X8317" s="7"/>
      <c r="Y8317" s="7"/>
      <c r="Z8317" s="7"/>
      <c r="AA8317" s="7"/>
      <c r="AB8317" s="7"/>
      <c r="AC8317" s="7"/>
      <c r="AD8317" s="7"/>
      <c r="AE8317" s="7"/>
      <c r="AF8317" s="7"/>
      <c r="AG8317" s="7"/>
      <c r="AH8317" s="7"/>
      <c r="AI8317" s="7"/>
      <c r="AJ8317" s="7"/>
      <c r="AK8317" s="7"/>
      <c r="AL8317" s="7"/>
      <c r="AR8317" s="7"/>
      <c r="AT8317" s="7"/>
      <c r="AV8317" s="7"/>
      <c r="AW8317" s="7"/>
      <c r="AX8317" s="7"/>
      <c r="AY8317" s="7"/>
      <c r="AZ8317" s="7"/>
      <c r="BA8317" s="7"/>
      <c r="BI8317" s="7"/>
    </row>
    <row r="8318" spans="10:61" x14ac:dyDescent="0.2">
      <c r="J8318" s="7"/>
      <c r="K8318" s="7"/>
      <c r="L8318" s="7"/>
      <c r="M8318" s="7"/>
      <c r="N8318" s="7"/>
      <c r="W8318" s="7"/>
      <c r="X8318" s="7"/>
      <c r="Y8318" s="7"/>
      <c r="Z8318" s="7"/>
      <c r="AA8318" s="7"/>
      <c r="AB8318" s="7"/>
      <c r="AC8318" s="7"/>
      <c r="AD8318" s="7"/>
      <c r="AE8318" s="7"/>
      <c r="AF8318" s="7"/>
      <c r="AG8318" s="7"/>
      <c r="AH8318" s="7"/>
      <c r="AI8318" s="7"/>
      <c r="AJ8318" s="7"/>
      <c r="AK8318" s="7"/>
      <c r="AL8318" s="7"/>
      <c r="AR8318" s="7"/>
      <c r="AT8318" s="7"/>
      <c r="AV8318" s="7"/>
      <c r="AW8318" s="7"/>
      <c r="AX8318" s="7"/>
      <c r="AY8318" s="7"/>
      <c r="AZ8318" s="7"/>
      <c r="BA8318" s="7"/>
      <c r="BI8318" s="7"/>
    </row>
    <row r="8319" spans="10:61" x14ac:dyDescent="0.2">
      <c r="J8319" s="7"/>
      <c r="K8319" s="7"/>
      <c r="L8319" s="7"/>
      <c r="M8319" s="7"/>
      <c r="N8319" s="7"/>
      <c r="W8319" s="7"/>
      <c r="X8319" s="7"/>
      <c r="Y8319" s="7"/>
      <c r="Z8319" s="7"/>
      <c r="AA8319" s="7"/>
      <c r="AB8319" s="7"/>
      <c r="AC8319" s="7"/>
      <c r="AD8319" s="7"/>
      <c r="AE8319" s="7"/>
      <c r="AF8319" s="7"/>
      <c r="AG8319" s="7"/>
      <c r="AH8319" s="7"/>
      <c r="AI8319" s="7"/>
      <c r="AJ8319" s="7"/>
      <c r="AK8319" s="7"/>
      <c r="AL8319" s="7"/>
      <c r="AR8319" s="7"/>
      <c r="AT8319" s="7"/>
      <c r="AV8319" s="7"/>
      <c r="AW8319" s="7"/>
      <c r="AX8319" s="7"/>
      <c r="AY8319" s="7"/>
      <c r="AZ8319" s="7"/>
      <c r="BA8319" s="7"/>
      <c r="BI8319" s="7"/>
    </row>
    <row r="8320" spans="10:61" x14ac:dyDescent="0.2">
      <c r="J8320" s="7"/>
      <c r="K8320" s="7"/>
      <c r="L8320" s="7"/>
      <c r="M8320" s="7"/>
      <c r="N8320" s="7"/>
      <c r="W8320" s="7"/>
      <c r="X8320" s="7"/>
      <c r="Y8320" s="7"/>
      <c r="Z8320" s="7"/>
      <c r="AA8320" s="7"/>
      <c r="AB8320" s="7"/>
      <c r="AC8320" s="7"/>
      <c r="AD8320" s="7"/>
      <c r="AE8320" s="7"/>
      <c r="AF8320" s="7"/>
      <c r="AG8320" s="7"/>
      <c r="AH8320" s="7"/>
      <c r="AI8320" s="7"/>
      <c r="AJ8320" s="7"/>
      <c r="AK8320" s="7"/>
      <c r="AL8320" s="7"/>
      <c r="AR8320" s="7"/>
      <c r="AT8320" s="7"/>
      <c r="AV8320" s="7"/>
      <c r="AW8320" s="7"/>
      <c r="AX8320" s="7"/>
      <c r="AY8320" s="7"/>
      <c r="AZ8320" s="7"/>
      <c r="BA8320" s="7"/>
      <c r="BI8320" s="7"/>
    </row>
    <row r="8321" spans="10:61" x14ac:dyDescent="0.2">
      <c r="J8321" s="7"/>
      <c r="K8321" s="7"/>
      <c r="L8321" s="7"/>
      <c r="M8321" s="7"/>
      <c r="N8321" s="7"/>
      <c r="W8321" s="7"/>
      <c r="X8321" s="7"/>
      <c r="Y8321" s="7"/>
      <c r="Z8321" s="7"/>
      <c r="AA8321" s="7"/>
      <c r="AB8321" s="7"/>
      <c r="AC8321" s="7"/>
      <c r="AD8321" s="7"/>
      <c r="AE8321" s="7"/>
      <c r="AF8321" s="7"/>
      <c r="AG8321" s="7"/>
      <c r="AH8321" s="7"/>
      <c r="AI8321" s="7"/>
      <c r="AJ8321" s="7"/>
      <c r="AK8321" s="7"/>
      <c r="AL8321" s="7"/>
      <c r="AR8321" s="7"/>
      <c r="AT8321" s="7"/>
      <c r="AV8321" s="7"/>
      <c r="AW8321" s="7"/>
      <c r="AX8321" s="7"/>
      <c r="AY8321" s="7"/>
      <c r="AZ8321" s="7"/>
      <c r="BA8321" s="7"/>
      <c r="BI8321" s="7"/>
    </row>
    <row r="8322" spans="10:61" x14ac:dyDescent="0.2">
      <c r="J8322" s="7"/>
      <c r="K8322" s="7"/>
      <c r="L8322" s="7"/>
      <c r="M8322" s="7"/>
      <c r="N8322" s="7"/>
      <c r="W8322" s="7"/>
      <c r="X8322" s="7"/>
      <c r="Y8322" s="7"/>
      <c r="Z8322" s="7"/>
      <c r="AA8322" s="7"/>
      <c r="AB8322" s="7"/>
      <c r="AC8322" s="7"/>
      <c r="AD8322" s="7"/>
      <c r="AE8322" s="7"/>
      <c r="AF8322" s="7"/>
      <c r="AG8322" s="7"/>
      <c r="AH8322" s="7"/>
      <c r="AI8322" s="7"/>
      <c r="AJ8322" s="7"/>
      <c r="AK8322" s="7"/>
      <c r="AL8322" s="7"/>
      <c r="AR8322" s="7"/>
      <c r="AT8322" s="7"/>
      <c r="AV8322" s="7"/>
      <c r="AW8322" s="7"/>
      <c r="AX8322" s="7"/>
      <c r="AY8322" s="7"/>
      <c r="AZ8322" s="7"/>
      <c r="BA8322" s="7"/>
      <c r="BI8322" s="7"/>
    </row>
    <row r="8323" spans="10:61" x14ac:dyDescent="0.2">
      <c r="J8323" s="7"/>
      <c r="K8323" s="7"/>
      <c r="L8323" s="7"/>
      <c r="M8323" s="7"/>
      <c r="N8323" s="7"/>
      <c r="W8323" s="7"/>
      <c r="X8323" s="7"/>
      <c r="Y8323" s="7"/>
      <c r="Z8323" s="7"/>
      <c r="AA8323" s="7"/>
      <c r="AB8323" s="7"/>
      <c r="AC8323" s="7"/>
      <c r="AD8323" s="7"/>
      <c r="AE8323" s="7"/>
      <c r="AF8323" s="7"/>
      <c r="AG8323" s="7"/>
      <c r="AH8323" s="7"/>
      <c r="AI8323" s="7"/>
      <c r="AJ8323" s="7"/>
      <c r="AK8323" s="7"/>
      <c r="AL8323" s="7"/>
      <c r="AR8323" s="7"/>
      <c r="AT8323" s="7"/>
      <c r="AV8323" s="7"/>
      <c r="AW8323" s="7"/>
      <c r="AX8323" s="7"/>
      <c r="AY8323" s="7"/>
      <c r="AZ8323" s="7"/>
      <c r="BA8323" s="7"/>
      <c r="BI8323" s="7"/>
    </row>
    <row r="8324" spans="10:61" x14ac:dyDescent="0.2">
      <c r="J8324" s="7"/>
      <c r="K8324" s="7"/>
      <c r="L8324" s="7"/>
      <c r="M8324" s="7"/>
      <c r="N8324" s="7"/>
      <c r="W8324" s="7"/>
      <c r="X8324" s="7"/>
      <c r="Y8324" s="7"/>
      <c r="Z8324" s="7"/>
      <c r="AA8324" s="7"/>
      <c r="AB8324" s="7"/>
      <c r="AC8324" s="7"/>
      <c r="AD8324" s="7"/>
      <c r="AE8324" s="7"/>
      <c r="AF8324" s="7"/>
      <c r="AG8324" s="7"/>
      <c r="AH8324" s="7"/>
      <c r="AI8324" s="7"/>
      <c r="AJ8324" s="7"/>
      <c r="AK8324" s="7"/>
      <c r="AL8324" s="7"/>
      <c r="AR8324" s="7"/>
      <c r="AT8324" s="7"/>
      <c r="AV8324" s="7"/>
      <c r="AW8324" s="7"/>
      <c r="AX8324" s="7"/>
      <c r="AY8324" s="7"/>
      <c r="AZ8324" s="7"/>
      <c r="BA8324" s="7"/>
      <c r="BI8324" s="7"/>
    </row>
    <row r="8325" spans="10:61" x14ac:dyDescent="0.2">
      <c r="J8325" s="7"/>
      <c r="K8325" s="7"/>
      <c r="L8325" s="7"/>
      <c r="M8325" s="7"/>
      <c r="N8325" s="7"/>
      <c r="W8325" s="7"/>
      <c r="X8325" s="7"/>
      <c r="Y8325" s="7"/>
      <c r="Z8325" s="7"/>
      <c r="AA8325" s="7"/>
      <c r="AB8325" s="7"/>
      <c r="AC8325" s="7"/>
      <c r="AD8325" s="7"/>
      <c r="AE8325" s="7"/>
      <c r="AF8325" s="7"/>
      <c r="AG8325" s="7"/>
      <c r="AH8325" s="7"/>
      <c r="AI8325" s="7"/>
      <c r="AJ8325" s="7"/>
      <c r="AK8325" s="7"/>
      <c r="AL8325" s="7"/>
      <c r="AR8325" s="7"/>
      <c r="AT8325" s="7"/>
      <c r="AV8325" s="7"/>
      <c r="AW8325" s="7"/>
      <c r="AX8325" s="7"/>
      <c r="AY8325" s="7"/>
      <c r="AZ8325" s="7"/>
      <c r="BA8325" s="7"/>
      <c r="BI8325" s="7"/>
    </row>
    <row r="8326" spans="10:61" x14ac:dyDescent="0.2">
      <c r="J8326" s="7"/>
      <c r="K8326" s="7"/>
      <c r="L8326" s="7"/>
      <c r="M8326" s="7"/>
      <c r="N8326" s="7"/>
      <c r="W8326" s="7"/>
      <c r="X8326" s="7"/>
      <c r="Y8326" s="7"/>
      <c r="Z8326" s="7"/>
      <c r="AA8326" s="7"/>
      <c r="AB8326" s="7"/>
      <c r="AC8326" s="7"/>
      <c r="AD8326" s="7"/>
      <c r="AE8326" s="7"/>
      <c r="AF8326" s="7"/>
      <c r="AG8326" s="7"/>
      <c r="AH8326" s="7"/>
      <c r="AI8326" s="7"/>
      <c r="AJ8326" s="7"/>
      <c r="AK8326" s="7"/>
      <c r="AL8326" s="7"/>
      <c r="AR8326" s="7"/>
      <c r="AT8326" s="7"/>
      <c r="AV8326" s="7"/>
      <c r="AW8326" s="7"/>
      <c r="AX8326" s="7"/>
      <c r="AY8326" s="7"/>
      <c r="AZ8326" s="7"/>
      <c r="BA8326" s="7"/>
      <c r="BI8326" s="7"/>
    </row>
    <row r="8327" spans="10:61" x14ac:dyDescent="0.2">
      <c r="J8327" s="7"/>
      <c r="K8327" s="7"/>
      <c r="L8327" s="7"/>
      <c r="M8327" s="7"/>
      <c r="N8327" s="7"/>
      <c r="W8327" s="7"/>
      <c r="X8327" s="7"/>
      <c r="Y8327" s="7"/>
      <c r="Z8327" s="7"/>
      <c r="AA8327" s="7"/>
      <c r="AB8327" s="7"/>
      <c r="AC8327" s="7"/>
      <c r="AD8327" s="7"/>
      <c r="AE8327" s="7"/>
      <c r="AF8327" s="7"/>
      <c r="AG8327" s="7"/>
      <c r="AH8327" s="7"/>
      <c r="AI8327" s="7"/>
      <c r="AJ8327" s="7"/>
      <c r="AK8327" s="7"/>
      <c r="AL8327" s="7"/>
      <c r="AR8327" s="7"/>
      <c r="AT8327" s="7"/>
      <c r="AV8327" s="7"/>
      <c r="AW8327" s="7"/>
      <c r="AX8327" s="7"/>
      <c r="AY8327" s="7"/>
      <c r="AZ8327" s="7"/>
      <c r="BA8327" s="7"/>
      <c r="BI8327" s="7"/>
    </row>
    <row r="8328" spans="10:61" x14ac:dyDescent="0.2">
      <c r="J8328" s="7"/>
      <c r="K8328" s="7"/>
      <c r="L8328" s="7"/>
      <c r="M8328" s="7"/>
      <c r="N8328" s="7"/>
      <c r="W8328" s="7"/>
      <c r="X8328" s="7"/>
      <c r="Y8328" s="7"/>
      <c r="Z8328" s="7"/>
      <c r="AA8328" s="7"/>
      <c r="AB8328" s="7"/>
      <c r="AC8328" s="7"/>
      <c r="AD8328" s="7"/>
      <c r="AE8328" s="7"/>
      <c r="AF8328" s="7"/>
      <c r="AG8328" s="7"/>
      <c r="AH8328" s="7"/>
      <c r="AI8328" s="7"/>
      <c r="AJ8328" s="7"/>
      <c r="AK8328" s="7"/>
      <c r="AL8328" s="7"/>
      <c r="AR8328" s="7"/>
      <c r="AT8328" s="7"/>
      <c r="AV8328" s="7"/>
      <c r="AW8328" s="7"/>
      <c r="AX8328" s="7"/>
      <c r="AY8328" s="7"/>
      <c r="AZ8328" s="7"/>
      <c r="BA8328" s="7"/>
      <c r="BI8328" s="7"/>
    </row>
    <row r="8329" spans="10:61" x14ac:dyDescent="0.2">
      <c r="J8329" s="7"/>
      <c r="K8329" s="7"/>
      <c r="L8329" s="7"/>
      <c r="M8329" s="7"/>
      <c r="N8329" s="7"/>
      <c r="W8329" s="7"/>
      <c r="X8329" s="7"/>
      <c r="Y8329" s="7"/>
      <c r="Z8329" s="7"/>
      <c r="AA8329" s="7"/>
      <c r="AB8329" s="7"/>
      <c r="AC8329" s="7"/>
      <c r="AD8329" s="7"/>
      <c r="AE8329" s="7"/>
      <c r="AF8329" s="7"/>
      <c r="AG8329" s="7"/>
      <c r="AH8329" s="7"/>
      <c r="AI8329" s="7"/>
      <c r="AJ8329" s="7"/>
      <c r="AK8329" s="7"/>
      <c r="AL8329" s="7"/>
      <c r="AR8329" s="7"/>
      <c r="AT8329" s="7"/>
      <c r="AV8329" s="7"/>
      <c r="AW8329" s="7"/>
      <c r="AX8329" s="7"/>
      <c r="AY8329" s="7"/>
      <c r="AZ8329" s="7"/>
      <c r="BA8329" s="7"/>
      <c r="BI8329" s="7"/>
    </row>
    <row r="8330" spans="10:61" x14ac:dyDescent="0.2">
      <c r="J8330" s="7"/>
      <c r="K8330" s="7"/>
      <c r="L8330" s="7"/>
      <c r="M8330" s="7"/>
      <c r="N8330" s="7"/>
      <c r="W8330" s="7"/>
      <c r="X8330" s="7"/>
      <c r="Y8330" s="7"/>
      <c r="Z8330" s="7"/>
      <c r="AA8330" s="7"/>
      <c r="AB8330" s="7"/>
      <c r="AC8330" s="7"/>
      <c r="AD8330" s="7"/>
      <c r="AE8330" s="7"/>
      <c r="AF8330" s="7"/>
      <c r="AG8330" s="7"/>
      <c r="AH8330" s="7"/>
      <c r="AI8330" s="7"/>
      <c r="AJ8330" s="7"/>
      <c r="AK8330" s="7"/>
      <c r="AL8330" s="7"/>
      <c r="AR8330" s="7"/>
      <c r="AT8330" s="7"/>
      <c r="AV8330" s="7"/>
      <c r="AW8330" s="7"/>
      <c r="AX8330" s="7"/>
      <c r="AY8330" s="7"/>
      <c r="AZ8330" s="7"/>
      <c r="BA8330" s="7"/>
      <c r="BI8330" s="7"/>
    </row>
    <row r="8331" spans="10:61" x14ac:dyDescent="0.2">
      <c r="J8331" s="7"/>
      <c r="K8331" s="7"/>
      <c r="L8331" s="7"/>
      <c r="M8331" s="7"/>
      <c r="N8331" s="7"/>
      <c r="W8331" s="7"/>
      <c r="X8331" s="7"/>
      <c r="Y8331" s="7"/>
      <c r="Z8331" s="7"/>
      <c r="AA8331" s="7"/>
      <c r="AB8331" s="7"/>
      <c r="AC8331" s="7"/>
      <c r="AD8331" s="7"/>
      <c r="AE8331" s="7"/>
      <c r="AF8331" s="7"/>
      <c r="AG8331" s="7"/>
      <c r="AH8331" s="7"/>
      <c r="AI8331" s="7"/>
      <c r="AJ8331" s="7"/>
      <c r="AK8331" s="7"/>
      <c r="AL8331" s="7"/>
      <c r="AR8331" s="7"/>
      <c r="AT8331" s="7"/>
      <c r="AV8331" s="7"/>
      <c r="AW8331" s="7"/>
      <c r="AX8331" s="7"/>
      <c r="AY8331" s="7"/>
      <c r="AZ8331" s="7"/>
      <c r="BA8331" s="7"/>
      <c r="BI8331" s="7"/>
    </row>
    <row r="8332" spans="10:61" x14ac:dyDescent="0.2">
      <c r="J8332" s="7"/>
      <c r="K8332" s="7"/>
      <c r="L8332" s="7"/>
      <c r="M8332" s="7"/>
      <c r="N8332" s="7"/>
      <c r="W8332" s="7"/>
      <c r="X8332" s="7"/>
      <c r="Y8332" s="7"/>
      <c r="Z8332" s="7"/>
      <c r="AA8332" s="7"/>
      <c r="AB8332" s="7"/>
      <c r="AC8332" s="7"/>
      <c r="AD8332" s="7"/>
      <c r="AE8332" s="7"/>
      <c r="AF8332" s="7"/>
      <c r="AG8332" s="7"/>
      <c r="AH8332" s="7"/>
      <c r="AI8332" s="7"/>
      <c r="AJ8332" s="7"/>
      <c r="AK8332" s="7"/>
      <c r="AL8332" s="7"/>
      <c r="AR8332" s="7"/>
      <c r="AT8332" s="7"/>
      <c r="AV8332" s="7"/>
      <c r="AW8332" s="7"/>
      <c r="AX8332" s="7"/>
      <c r="AY8332" s="7"/>
      <c r="AZ8332" s="7"/>
      <c r="BA8332" s="7"/>
      <c r="BI8332" s="7"/>
    </row>
    <row r="8333" spans="10:61" x14ac:dyDescent="0.2">
      <c r="J8333" s="7"/>
      <c r="K8333" s="7"/>
      <c r="L8333" s="7"/>
      <c r="M8333" s="7"/>
      <c r="N8333" s="7"/>
      <c r="W8333" s="7"/>
      <c r="X8333" s="7"/>
      <c r="Y8333" s="7"/>
      <c r="Z8333" s="7"/>
      <c r="AA8333" s="7"/>
      <c r="AB8333" s="7"/>
      <c r="AC8333" s="7"/>
      <c r="AD8333" s="7"/>
      <c r="AE8333" s="7"/>
      <c r="AF8333" s="7"/>
      <c r="AG8333" s="7"/>
      <c r="AH8333" s="7"/>
      <c r="AI8333" s="7"/>
      <c r="AJ8333" s="7"/>
      <c r="AK8333" s="7"/>
      <c r="AL8333" s="7"/>
      <c r="AR8333" s="7"/>
      <c r="AT8333" s="7"/>
      <c r="AV8333" s="7"/>
      <c r="AW8333" s="7"/>
      <c r="AX8333" s="7"/>
      <c r="AY8333" s="7"/>
      <c r="AZ8333" s="7"/>
      <c r="BA8333" s="7"/>
      <c r="BI8333" s="7"/>
    </row>
    <row r="8334" spans="10:61" x14ac:dyDescent="0.2">
      <c r="J8334" s="7"/>
      <c r="K8334" s="7"/>
      <c r="L8334" s="7"/>
      <c r="M8334" s="7"/>
      <c r="N8334" s="7"/>
      <c r="W8334" s="7"/>
      <c r="X8334" s="7"/>
      <c r="Y8334" s="7"/>
      <c r="Z8334" s="7"/>
      <c r="AA8334" s="7"/>
      <c r="AB8334" s="7"/>
      <c r="AC8334" s="7"/>
      <c r="AD8334" s="7"/>
      <c r="AE8334" s="7"/>
      <c r="AF8334" s="7"/>
      <c r="AG8334" s="7"/>
      <c r="AH8334" s="7"/>
      <c r="AI8334" s="7"/>
      <c r="AJ8334" s="7"/>
      <c r="AK8334" s="7"/>
      <c r="AL8334" s="7"/>
      <c r="AR8334" s="7"/>
      <c r="AT8334" s="7"/>
      <c r="AV8334" s="7"/>
      <c r="AW8334" s="7"/>
      <c r="AX8334" s="7"/>
      <c r="AY8334" s="7"/>
      <c r="AZ8334" s="7"/>
      <c r="BA8334" s="7"/>
      <c r="BI8334" s="7"/>
    </row>
    <row r="8335" spans="10:61" x14ac:dyDescent="0.2">
      <c r="J8335" s="7"/>
      <c r="K8335" s="7"/>
      <c r="L8335" s="7"/>
      <c r="M8335" s="7"/>
      <c r="N8335" s="7"/>
      <c r="W8335" s="7"/>
      <c r="X8335" s="7"/>
      <c r="Y8335" s="7"/>
      <c r="Z8335" s="7"/>
      <c r="AA8335" s="7"/>
      <c r="AB8335" s="7"/>
      <c r="AC8335" s="7"/>
      <c r="AD8335" s="7"/>
      <c r="AE8335" s="7"/>
      <c r="AF8335" s="7"/>
      <c r="AG8335" s="7"/>
      <c r="AH8335" s="7"/>
      <c r="AI8335" s="7"/>
      <c r="AJ8335" s="7"/>
      <c r="AK8335" s="7"/>
      <c r="AL8335" s="7"/>
      <c r="AR8335" s="7"/>
      <c r="AT8335" s="7"/>
      <c r="AV8335" s="7"/>
      <c r="AW8335" s="7"/>
      <c r="AX8335" s="7"/>
      <c r="AY8335" s="7"/>
      <c r="AZ8335" s="7"/>
      <c r="BA8335" s="7"/>
      <c r="BI8335" s="7"/>
    </row>
    <row r="8336" spans="10:61" x14ac:dyDescent="0.2">
      <c r="J8336" s="7"/>
      <c r="K8336" s="7"/>
      <c r="L8336" s="7"/>
      <c r="M8336" s="7"/>
      <c r="N8336" s="7"/>
      <c r="W8336" s="7"/>
      <c r="X8336" s="7"/>
      <c r="Y8336" s="7"/>
      <c r="Z8336" s="7"/>
      <c r="AA8336" s="7"/>
      <c r="AB8336" s="7"/>
      <c r="AC8336" s="7"/>
      <c r="AD8336" s="7"/>
      <c r="AE8336" s="7"/>
      <c r="AF8336" s="7"/>
      <c r="AG8336" s="7"/>
      <c r="AH8336" s="7"/>
      <c r="AI8336" s="7"/>
      <c r="AJ8336" s="7"/>
      <c r="AK8336" s="7"/>
      <c r="AL8336" s="7"/>
      <c r="AR8336" s="7"/>
      <c r="AT8336" s="7"/>
      <c r="AV8336" s="7"/>
      <c r="AW8336" s="7"/>
      <c r="AX8336" s="7"/>
      <c r="AY8336" s="7"/>
      <c r="AZ8336" s="7"/>
      <c r="BA8336" s="7"/>
      <c r="BI8336" s="7"/>
    </row>
    <row r="8337" spans="10:61" x14ac:dyDescent="0.2">
      <c r="J8337" s="7"/>
      <c r="K8337" s="7"/>
      <c r="L8337" s="7"/>
      <c r="M8337" s="7"/>
      <c r="N8337" s="7"/>
      <c r="W8337" s="7"/>
      <c r="X8337" s="7"/>
      <c r="Y8337" s="7"/>
      <c r="Z8337" s="7"/>
      <c r="AA8337" s="7"/>
      <c r="AB8337" s="7"/>
      <c r="AC8337" s="7"/>
      <c r="AD8337" s="7"/>
      <c r="AE8337" s="7"/>
      <c r="AF8337" s="7"/>
      <c r="AG8337" s="7"/>
      <c r="AH8337" s="7"/>
      <c r="AI8337" s="7"/>
      <c r="AJ8337" s="7"/>
      <c r="AK8337" s="7"/>
      <c r="AL8337" s="7"/>
      <c r="AR8337" s="7"/>
      <c r="AT8337" s="7"/>
      <c r="AV8337" s="7"/>
      <c r="AW8337" s="7"/>
      <c r="AX8337" s="7"/>
      <c r="AY8337" s="7"/>
      <c r="AZ8337" s="7"/>
      <c r="BA8337" s="7"/>
      <c r="BI8337" s="7"/>
    </row>
    <row r="8338" spans="10:61" x14ac:dyDescent="0.2">
      <c r="J8338" s="7"/>
      <c r="K8338" s="7"/>
      <c r="L8338" s="7"/>
      <c r="M8338" s="7"/>
      <c r="N8338" s="7"/>
      <c r="W8338" s="7"/>
      <c r="X8338" s="7"/>
      <c r="Y8338" s="7"/>
      <c r="Z8338" s="7"/>
      <c r="AA8338" s="7"/>
      <c r="AB8338" s="7"/>
      <c r="AC8338" s="7"/>
      <c r="AD8338" s="7"/>
      <c r="AE8338" s="7"/>
      <c r="AF8338" s="7"/>
      <c r="AG8338" s="7"/>
      <c r="AH8338" s="7"/>
      <c r="AI8338" s="7"/>
      <c r="AJ8338" s="7"/>
      <c r="AK8338" s="7"/>
      <c r="AL8338" s="7"/>
      <c r="AR8338" s="7"/>
      <c r="AT8338" s="7"/>
      <c r="AV8338" s="7"/>
      <c r="AW8338" s="7"/>
      <c r="AX8338" s="7"/>
      <c r="AY8338" s="7"/>
      <c r="AZ8338" s="7"/>
      <c r="BA8338" s="7"/>
      <c r="BI8338" s="7"/>
    </row>
    <row r="8339" spans="10:61" x14ac:dyDescent="0.2">
      <c r="J8339" s="7"/>
      <c r="K8339" s="7"/>
      <c r="L8339" s="7"/>
      <c r="M8339" s="7"/>
      <c r="N8339" s="7"/>
      <c r="W8339" s="7"/>
      <c r="X8339" s="7"/>
      <c r="Y8339" s="7"/>
      <c r="Z8339" s="7"/>
      <c r="AA8339" s="7"/>
      <c r="AB8339" s="7"/>
      <c r="AC8339" s="7"/>
      <c r="AD8339" s="7"/>
      <c r="AE8339" s="7"/>
      <c r="AF8339" s="7"/>
      <c r="AG8339" s="7"/>
      <c r="AH8339" s="7"/>
      <c r="AI8339" s="7"/>
      <c r="AJ8339" s="7"/>
      <c r="AK8339" s="7"/>
      <c r="AL8339" s="7"/>
      <c r="AR8339" s="7"/>
      <c r="AT8339" s="7"/>
      <c r="AV8339" s="7"/>
      <c r="AW8339" s="7"/>
      <c r="AX8339" s="7"/>
      <c r="AY8339" s="7"/>
      <c r="AZ8339" s="7"/>
      <c r="BA8339" s="7"/>
      <c r="BI8339" s="7"/>
    </row>
    <row r="8340" spans="10:61" x14ac:dyDescent="0.2">
      <c r="J8340" s="7"/>
      <c r="K8340" s="7"/>
      <c r="L8340" s="7"/>
      <c r="M8340" s="7"/>
      <c r="N8340" s="7"/>
      <c r="W8340" s="7"/>
      <c r="X8340" s="7"/>
      <c r="Y8340" s="7"/>
      <c r="Z8340" s="7"/>
      <c r="AA8340" s="7"/>
      <c r="AB8340" s="7"/>
      <c r="AC8340" s="7"/>
      <c r="AD8340" s="7"/>
      <c r="AE8340" s="7"/>
      <c r="AF8340" s="7"/>
      <c r="AG8340" s="7"/>
      <c r="AH8340" s="7"/>
      <c r="AI8340" s="7"/>
      <c r="AJ8340" s="7"/>
      <c r="AK8340" s="7"/>
      <c r="AL8340" s="7"/>
      <c r="AR8340" s="7"/>
      <c r="AT8340" s="7"/>
      <c r="AV8340" s="7"/>
      <c r="AW8340" s="7"/>
      <c r="AX8340" s="7"/>
      <c r="AY8340" s="7"/>
      <c r="AZ8340" s="7"/>
      <c r="BA8340" s="7"/>
      <c r="BI8340" s="7"/>
    </row>
    <row r="8341" spans="10:61" x14ac:dyDescent="0.2">
      <c r="J8341" s="7"/>
      <c r="K8341" s="7"/>
      <c r="L8341" s="7"/>
      <c r="M8341" s="7"/>
      <c r="N8341" s="7"/>
      <c r="W8341" s="7"/>
      <c r="X8341" s="7"/>
      <c r="Y8341" s="7"/>
      <c r="Z8341" s="7"/>
      <c r="AA8341" s="7"/>
      <c r="AB8341" s="7"/>
      <c r="AC8341" s="7"/>
      <c r="AD8341" s="7"/>
      <c r="AE8341" s="7"/>
      <c r="AF8341" s="7"/>
      <c r="AG8341" s="7"/>
      <c r="AH8341" s="7"/>
      <c r="AI8341" s="7"/>
      <c r="AJ8341" s="7"/>
      <c r="AK8341" s="7"/>
      <c r="AL8341" s="7"/>
      <c r="AR8341" s="7"/>
      <c r="AT8341" s="7"/>
      <c r="AV8341" s="7"/>
      <c r="AW8341" s="7"/>
      <c r="AX8341" s="7"/>
      <c r="AY8341" s="7"/>
      <c r="AZ8341" s="7"/>
      <c r="BA8341" s="7"/>
      <c r="BI8341" s="7"/>
    </row>
    <row r="8342" spans="10:61" x14ac:dyDescent="0.2">
      <c r="J8342" s="7"/>
      <c r="K8342" s="7"/>
      <c r="L8342" s="7"/>
      <c r="M8342" s="7"/>
      <c r="N8342" s="7"/>
      <c r="W8342" s="7"/>
      <c r="X8342" s="7"/>
      <c r="Y8342" s="7"/>
      <c r="Z8342" s="7"/>
      <c r="AA8342" s="7"/>
      <c r="AB8342" s="7"/>
      <c r="AC8342" s="7"/>
      <c r="AD8342" s="7"/>
      <c r="AE8342" s="7"/>
      <c r="AF8342" s="7"/>
      <c r="AG8342" s="7"/>
      <c r="AH8342" s="7"/>
      <c r="AI8342" s="7"/>
      <c r="AJ8342" s="7"/>
      <c r="AK8342" s="7"/>
      <c r="AL8342" s="7"/>
      <c r="AR8342" s="7"/>
      <c r="AT8342" s="7"/>
      <c r="AV8342" s="7"/>
      <c r="AW8342" s="7"/>
      <c r="AX8342" s="7"/>
      <c r="AY8342" s="7"/>
      <c r="AZ8342" s="7"/>
      <c r="BA8342" s="7"/>
      <c r="BI8342" s="7"/>
    </row>
    <row r="8343" spans="10:61" x14ac:dyDescent="0.2">
      <c r="J8343" s="7"/>
      <c r="K8343" s="7"/>
      <c r="L8343" s="7"/>
      <c r="M8343" s="7"/>
      <c r="N8343" s="7"/>
      <c r="W8343" s="7"/>
      <c r="X8343" s="7"/>
      <c r="Y8343" s="7"/>
      <c r="Z8343" s="7"/>
      <c r="AA8343" s="7"/>
      <c r="AB8343" s="7"/>
      <c r="AC8343" s="7"/>
      <c r="AD8343" s="7"/>
      <c r="AE8343" s="7"/>
      <c r="AF8343" s="7"/>
      <c r="AG8343" s="7"/>
      <c r="AH8343" s="7"/>
      <c r="AI8343" s="7"/>
      <c r="AJ8343" s="7"/>
      <c r="AK8343" s="7"/>
      <c r="AL8343" s="7"/>
      <c r="AR8343" s="7"/>
      <c r="AT8343" s="7"/>
      <c r="AV8343" s="7"/>
      <c r="AW8343" s="7"/>
      <c r="AX8343" s="7"/>
      <c r="AY8343" s="7"/>
      <c r="AZ8343" s="7"/>
      <c r="BA8343" s="7"/>
      <c r="BI8343" s="7"/>
    </row>
    <row r="8344" spans="10:61" x14ac:dyDescent="0.2">
      <c r="J8344" s="7"/>
      <c r="K8344" s="7"/>
      <c r="L8344" s="7"/>
      <c r="M8344" s="7"/>
      <c r="N8344" s="7"/>
      <c r="W8344" s="7"/>
      <c r="X8344" s="7"/>
      <c r="Y8344" s="7"/>
      <c r="Z8344" s="7"/>
      <c r="AA8344" s="7"/>
      <c r="AB8344" s="7"/>
      <c r="AC8344" s="7"/>
      <c r="AD8344" s="7"/>
      <c r="AE8344" s="7"/>
      <c r="AF8344" s="7"/>
      <c r="AG8344" s="7"/>
      <c r="AH8344" s="7"/>
      <c r="AI8344" s="7"/>
      <c r="AJ8344" s="7"/>
      <c r="AK8344" s="7"/>
      <c r="AL8344" s="7"/>
      <c r="AR8344" s="7"/>
      <c r="AT8344" s="7"/>
      <c r="AV8344" s="7"/>
      <c r="AW8344" s="7"/>
      <c r="AX8344" s="7"/>
      <c r="AY8344" s="7"/>
      <c r="AZ8344" s="7"/>
      <c r="BA8344" s="7"/>
      <c r="BI8344" s="7"/>
    </row>
    <row r="8345" spans="10:61" x14ac:dyDescent="0.2">
      <c r="J8345" s="7"/>
      <c r="K8345" s="7"/>
      <c r="L8345" s="7"/>
      <c r="M8345" s="7"/>
      <c r="N8345" s="7"/>
      <c r="W8345" s="7"/>
      <c r="X8345" s="7"/>
      <c r="Y8345" s="7"/>
      <c r="Z8345" s="7"/>
      <c r="AA8345" s="7"/>
      <c r="AB8345" s="7"/>
      <c r="AC8345" s="7"/>
      <c r="AD8345" s="7"/>
      <c r="AE8345" s="7"/>
      <c r="AF8345" s="7"/>
      <c r="AG8345" s="7"/>
      <c r="AH8345" s="7"/>
      <c r="AI8345" s="7"/>
      <c r="AJ8345" s="7"/>
      <c r="AK8345" s="7"/>
      <c r="AL8345" s="7"/>
      <c r="AR8345" s="7"/>
      <c r="AT8345" s="7"/>
      <c r="AV8345" s="7"/>
      <c r="AW8345" s="7"/>
      <c r="AX8345" s="7"/>
      <c r="AY8345" s="7"/>
      <c r="AZ8345" s="7"/>
      <c r="BA8345" s="7"/>
      <c r="BI8345" s="7"/>
    </row>
    <row r="8346" spans="10:61" x14ac:dyDescent="0.2">
      <c r="J8346" s="7"/>
      <c r="K8346" s="7"/>
      <c r="L8346" s="7"/>
      <c r="M8346" s="7"/>
      <c r="N8346" s="7"/>
      <c r="W8346" s="7"/>
      <c r="X8346" s="7"/>
      <c r="Y8346" s="7"/>
      <c r="Z8346" s="7"/>
      <c r="AA8346" s="7"/>
      <c r="AB8346" s="7"/>
      <c r="AC8346" s="7"/>
      <c r="AD8346" s="7"/>
      <c r="AE8346" s="7"/>
      <c r="AF8346" s="7"/>
      <c r="AG8346" s="7"/>
      <c r="AH8346" s="7"/>
      <c r="AI8346" s="7"/>
      <c r="AJ8346" s="7"/>
      <c r="AK8346" s="7"/>
      <c r="AL8346" s="7"/>
      <c r="AR8346" s="7"/>
      <c r="AT8346" s="7"/>
      <c r="AV8346" s="7"/>
      <c r="AW8346" s="7"/>
      <c r="AX8346" s="7"/>
      <c r="AY8346" s="7"/>
      <c r="AZ8346" s="7"/>
      <c r="BA8346" s="7"/>
      <c r="BI8346" s="7"/>
    </row>
    <row r="8347" spans="10:61" x14ac:dyDescent="0.2">
      <c r="J8347" s="7"/>
      <c r="K8347" s="7"/>
      <c r="L8347" s="7"/>
      <c r="M8347" s="7"/>
      <c r="N8347" s="7"/>
      <c r="W8347" s="7"/>
      <c r="X8347" s="7"/>
      <c r="Y8347" s="7"/>
      <c r="Z8347" s="7"/>
      <c r="AA8347" s="7"/>
      <c r="AB8347" s="7"/>
      <c r="AC8347" s="7"/>
      <c r="AD8347" s="7"/>
      <c r="AE8347" s="7"/>
      <c r="AF8347" s="7"/>
      <c r="AG8347" s="7"/>
      <c r="AH8347" s="7"/>
      <c r="AI8347" s="7"/>
      <c r="AJ8347" s="7"/>
      <c r="AK8347" s="7"/>
      <c r="AL8347" s="7"/>
      <c r="AR8347" s="7"/>
      <c r="AT8347" s="7"/>
      <c r="AV8347" s="7"/>
      <c r="AW8347" s="7"/>
      <c r="AX8347" s="7"/>
      <c r="AY8347" s="7"/>
      <c r="AZ8347" s="7"/>
      <c r="BA8347" s="7"/>
      <c r="BI8347" s="7"/>
    </row>
    <row r="8348" spans="10:61" x14ac:dyDescent="0.2">
      <c r="J8348" s="7"/>
      <c r="K8348" s="7"/>
      <c r="L8348" s="7"/>
      <c r="M8348" s="7"/>
      <c r="N8348" s="7"/>
      <c r="W8348" s="7"/>
      <c r="X8348" s="7"/>
      <c r="Y8348" s="7"/>
      <c r="Z8348" s="7"/>
      <c r="AA8348" s="7"/>
      <c r="AB8348" s="7"/>
      <c r="AC8348" s="7"/>
      <c r="AD8348" s="7"/>
      <c r="AE8348" s="7"/>
      <c r="AF8348" s="7"/>
      <c r="AG8348" s="7"/>
      <c r="AH8348" s="7"/>
      <c r="AI8348" s="7"/>
      <c r="AJ8348" s="7"/>
      <c r="AK8348" s="7"/>
      <c r="AL8348" s="7"/>
      <c r="AR8348" s="7"/>
      <c r="AT8348" s="7"/>
      <c r="AV8348" s="7"/>
      <c r="AW8348" s="7"/>
      <c r="AX8348" s="7"/>
      <c r="AY8348" s="7"/>
      <c r="AZ8348" s="7"/>
      <c r="BA8348" s="7"/>
      <c r="BI8348" s="7"/>
    </row>
    <row r="8349" spans="10:61" x14ac:dyDescent="0.2">
      <c r="J8349" s="7"/>
      <c r="K8349" s="7"/>
      <c r="L8349" s="7"/>
      <c r="M8349" s="7"/>
      <c r="N8349" s="7"/>
      <c r="W8349" s="7"/>
      <c r="X8349" s="7"/>
      <c r="Y8349" s="7"/>
      <c r="Z8349" s="7"/>
      <c r="AA8349" s="7"/>
      <c r="AB8349" s="7"/>
      <c r="AC8349" s="7"/>
      <c r="AD8349" s="7"/>
      <c r="AE8349" s="7"/>
      <c r="AF8349" s="7"/>
      <c r="AG8349" s="7"/>
      <c r="AH8349" s="7"/>
      <c r="AI8349" s="7"/>
      <c r="AJ8349" s="7"/>
      <c r="AK8349" s="7"/>
      <c r="AL8349" s="7"/>
      <c r="AR8349" s="7"/>
      <c r="AT8349" s="7"/>
      <c r="AV8349" s="7"/>
      <c r="AW8349" s="7"/>
      <c r="AX8349" s="7"/>
      <c r="AY8349" s="7"/>
      <c r="AZ8349" s="7"/>
      <c r="BA8349" s="7"/>
      <c r="BI8349" s="7"/>
    </row>
    <row r="8350" spans="10:61" x14ac:dyDescent="0.2">
      <c r="J8350" s="7"/>
      <c r="K8350" s="7"/>
      <c r="L8350" s="7"/>
      <c r="M8350" s="7"/>
      <c r="N8350" s="7"/>
      <c r="W8350" s="7"/>
      <c r="X8350" s="7"/>
      <c r="Y8350" s="7"/>
      <c r="Z8350" s="7"/>
      <c r="AA8350" s="7"/>
      <c r="AB8350" s="7"/>
      <c r="AC8350" s="7"/>
      <c r="AD8350" s="7"/>
      <c r="AE8350" s="7"/>
      <c r="AF8350" s="7"/>
      <c r="AG8350" s="7"/>
      <c r="AH8350" s="7"/>
      <c r="AI8350" s="7"/>
      <c r="AJ8350" s="7"/>
      <c r="AK8350" s="7"/>
      <c r="AL8350" s="7"/>
      <c r="AR8350" s="7"/>
      <c r="AT8350" s="7"/>
      <c r="AV8350" s="7"/>
      <c r="AW8350" s="7"/>
      <c r="AX8350" s="7"/>
      <c r="AY8350" s="7"/>
      <c r="AZ8350" s="7"/>
      <c r="BA8350" s="7"/>
      <c r="BI8350" s="7"/>
    </row>
    <row r="8351" spans="10:61" x14ac:dyDescent="0.2">
      <c r="J8351" s="7"/>
      <c r="K8351" s="7"/>
      <c r="L8351" s="7"/>
      <c r="M8351" s="7"/>
      <c r="N8351" s="7"/>
      <c r="W8351" s="7"/>
      <c r="X8351" s="7"/>
      <c r="Y8351" s="7"/>
      <c r="Z8351" s="7"/>
      <c r="AA8351" s="7"/>
      <c r="AB8351" s="7"/>
      <c r="AC8351" s="7"/>
      <c r="AD8351" s="7"/>
      <c r="AE8351" s="7"/>
      <c r="AF8351" s="7"/>
      <c r="AG8351" s="7"/>
      <c r="AH8351" s="7"/>
      <c r="AI8351" s="7"/>
      <c r="AJ8351" s="7"/>
      <c r="AK8351" s="7"/>
      <c r="AL8351" s="7"/>
      <c r="AR8351" s="7"/>
      <c r="AT8351" s="7"/>
      <c r="AV8351" s="7"/>
      <c r="AW8351" s="7"/>
      <c r="AX8351" s="7"/>
      <c r="AY8351" s="7"/>
      <c r="AZ8351" s="7"/>
      <c r="BA8351" s="7"/>
      <c r="BI8351" s="7"/>
    </row>
    <row r="8352" spans="10:61" x14ac:dyDescent="0.2">
      <c r="J8352" s="7"/>
      <c r="K8352" s="7"/>
      <c r="L8352" s="7"/>
      <c r="M8352" s="7"/>
      <c r="N8352" s="7"/>
      <c r="W8352" s="7"/>
      <c r="X8352" s="7"/>
      <c r="Y8352" s="7"/>
      <c r="Z8352" s="7"/>
      <c r="AA8352" s="7"/>
      <c r="AB8352" s="7"/>
      <c r="AC8352" s="7"/>
      <c r="AD8352" s="7"/>
      <c r="AE8352" s="7"/>
      <c r="AF8352" s="7"/>
      <c r="AG8352" s="7"/>
      <c r="AH8352" s="7"/>
      <c r="AI8352" s="7"/>
      <c r="AJ8352" s="7"/>
      <c r="AK8352" s="7"/>
      <c r="AL8352" s="7"/>
      <c r="AR8352" s="7"/>
      <c r="AT8352" s="7"/>
      <c r="AV8352" s="7"/>
      <c r="AW8352" s="7"/>
      <c r="AX8352" s="7"/>
      <c r="AY8352" s="7"/>
      <c r="AZ8352" s="7"/>
      <c r="BA8352" s="7"/>
      <c r="BI8352" s="7"/>
    </row>
    <row r="8353" spans="10:61" x14ac:dyDescent="0.2">
      <c r="J8353" s="7"/>
      <c r="K8353" s="7"/>
      <c r="L8353" s="7"/>
      <c r="M8353" s="7"/>
      <c r="N8353" s="7"/>
      <c r="W8353" s="7"/>
      <c r="X8353" s="7"/>
      <c r="Y8353" s="7"/>
      <c r="Z8353" s="7"/>
      <c r="AA8353" s="7"/>
      <c r="AB8353" s="7"/>
      <c r="AC8353" s="7"/>
      <c r="AD8353" s="7"/>
      <c r="AE8353" s="7"/>
      <c r="AF8353" s="7"/>
      <c r="AG8353" s="7"/>
      <c r="AH8353" s="7"/>
      <c r="AI8353" s="7"/>
      <c r="AJ8353" s="7"/>
      <c r="AK8353" s="7"/>
      <c r="AL8353" s="7"/>
      <c r="AR8353" s="7"/>
      <c r="AT8353" s="7"/>
      <c r="AV8353" s="7"/>
      <c r="AW8353" s="7"/>
      <c r="AX8353" s="7"/>
      <c r="AY8353" s="7"/>
      <c r="AZ8353" s="7"/>
      <c r="BA8353" s="7"/>
      <c r="BI8353" s="7"/>
    </row>
    <row r="8354" spans="10:61" x14ac:dyDescent="0.2">
      <c r="J8354" s="7"/>
      <c r="K8354" s="7"/>
      <c r="L8354" s="7"/>
      <c r="M8354" s="7"/>
      <c r="N8354" s="7"/>
      <c r="W8354" s="7"/>
      <c r="X8354" s="7"/>
      <c r="Y8354" s="7"/>
      <c r="Z8354" s="7"/>
      <c r="AA8354" s="7"/>
      <c r="AB8354" s="7"/>
      <c r="AC8354" s="7"/>
      <c r="AD8354" s="7"/>
      <c r="AE8354" s="7"/>
      <c r="AF8354" s="7"/>
      <c r="AG8354" s="7"/>
      <c r="AH8354" s="7"/>
      <c r="AI8354" s="7"/>
      <c r="AJ8354" s="7"/>
      <c r="AK8354" s="7"/>
      <c r="AL8354" s="7"/>
      <c r="AR8354" s="7"/>
      <c r="AT8354" s="7"/>
      <c r="AV8354" s="7"/>
      <c r="AW8354" s="7"/>
      <c r="AX8354" s="7"/>
      <c r="AY8354" s="7"/>
      <c r="AZ8354" s="7"/>
      <c r="BA8354" s="7"/>
      <c r="BI8354" s="7"/>
    </row>
    <row r="8355" spans="10:61" x14ac:dyDescent="0.2">
      <c r="J8355" s="7"/>
      <c r="K8355" s="7"/>
      <c r="L8355" s="7"/>
      <c r="M8355" s="7"/>
      <c r="N8355" s="7"/>
      <c r="W8355" s="7"/>
      <c r="X8355" s="7"/>
      <c r="Y8355" s="7"/>
      <c r="Z8355" s="7"/>
      <c r="AA8355" s="7"/>
      <c r="AB8355" s="7"/>
      <c r="AC8355" s="7"/>
      <c r="AD8355" s="7"/>
      <c r="AE8355" s="7"/>
      <c r="AF8355" s="7"/>
      <c r="AG8355" s="7"/>
      <c r="AH8355" s="7"/>
      <c r="AI8355" s="7"/>
      <c r="AJ8355" s="7"/>
      <c r="AK8355" s="7"/>
      <c r="AL8355" s="7"/>
      <c r="AR8355" s="7"/>
      <c r="AT8355" s="7"/>
      <c r="AV8355" s="7"/>
      <c r="AW8355" s="7"/>
      <c r="AX8355" s="7"/>
      <c r="AY8355" s="7"/>
      <c r="AZ8355" s="7"/>
      <c r="BA8355" s="7"/>
      <c r="BI8355" s="7"/>
    </row>
    <row r="8356" spans="10:61" x14ac:dyDescent="0.2">
      <c r="J8356" s="7"/>
      <c r="K8356" s="7"/>
      <c r="L8356" s="7"/>
      <c r="M8356" s="7"/>
      <c r="N8356" s="7"/>
      <c r="W8356" s="7"/>
      <c r="X8356" s="7"/>
      <c r="Y8356" s="7"/>
      <c r="Z8356" s="7"/>
      <c r="AA8356" s="7"/>
      <c r="AB8356" s="7"/>
      <c r="AC8356" s="7"/>
      <c r="AD8356" s="7"/>
      <c r="AE8356" s="7"/>
      <c r="AF8356" s="7"/>
      <c r="AG8356" s="7"/>
      <c r="AH8356" s="7"/>
      <c r="AI8356" s="7"/>
      <c r="AJ8356" s="7"/>
      <c r="AK8356" s="7"/>
      <c r="AL8356" s="7"/>
      <c r="AR8356" s="7"/>
      <c r="AT8356" s="7"/>
      <c r="AV8356" s="7"/>
      <c r="AW8356" s="7"/>
      <c r="AX8356" s="7"/>
      <c r="AY8356" s="7"/>
      <c r="AZ8356" s="7"/>
      <c r="BA8356" s="7"/>
      <c r="BI8356" s="7"/>
    </row>
    <row r="8357" spans="10:61" x14ac:dyDescent="0.2">
      <c r="J8357" s="7"/>
      <c r="K8357" s="7"/>
      <c r="L8357" s="7"/>
      <c r="M8357" s="7"/>
      <c r="N8357" s="7"/>
      <c r="W8357" s="7"/>
      <c r="X8357" s="7"/>
      <c r="Y8357" s="7"/>
      <c r="Z8357" s="7"/>
      <c r="AA8357" s="7"/>
      <c r="AB8357" s="7"/>
      <c r="AC8357" s="7"/>
      <c r="AD8357" s="7"/>
      <c r="AE8357" s="7"/>
      <c r="AF8357" s="7"/>
      <c r="AG8357" s="7"/>
      <c r="AH8357" s="7"/>
      <c r="AI8357" s="7"/>
      <c r="AJ8357" s="7"/>
      <c r="AK8357" s="7"/>
      <c r="AL8357" s="7"/>
      <c r="AR8357" s="7"/>
      <c r="AT8357" s="7"/>
      <c r="AV8357" s="7"/>
      <c r="AW8357" s="7"/>
      <c r="AX8357" s="7"/>
      <c r="AY8357" s="7"/>
      <c r="AZ8357" s="7"/>
      <c r="BA8357" s="7"/>
      <c r="BI8357" s="7"/>
    </row>
    <row r="8358" spans="10:61" x14ac:dyDescent="0.2">
      <c r="J8358" s="7"/>
      <c r="K8358" s="7"/>
      <c r="L8358" s="7"/>
      <c r="M8358" s="7"/>
      <c r="N8358" s="7"/>
      <c r="W8358" s="7"/>
      <c r="X8358" s="7"/>
      <c r="Y8358" s="7"/>
      <c r="Z8358" s="7"/>
      <c r="AA8358" s="7"/>
      <c r="AB8358" s="7"/>
      <c r="AC8358" s="7"/>
      <c r="AD8358" s="7"/>
      <c r="AE8358" s="7"/>
      <c r="AF8358" s="7"/>
      <c r="AG8358" s="7"/>
      <c r="AH8358" s="7"/>
      <c r="AI8358" s="7"/>
      <c r="AJ8358" s="7"/>
      <c r="AK8358" s="7"/>
      <c r="AL8358" s="7"/>
      <c r="AR8358" s="7"/>
      <c r="AT8358" s="7"/>
      <c r="AV8358" s="7"/>
      <c r="AW8358" s="7"/>
      <c r="AX8358" s="7"/>
      <c r="AY8358" s="7"/>
      <c r="AZ8358" s="7"/>
      <c r="BA8358" s="7"/>
      <c r="BI8358" s="7"/>
    </row>
    <row r="8359" spans="10:61" x14ac:dyDescent="0.2">
      <c r="J8359" s="7"/>
      <c r="K8359" s="7"/>
      <c r="L8359" s="7"/>
      <c r="M8359" s="7"/>
      <c r="N8359" s="7"/>
      <c r="W8359" s="7"/>
      <c r="X8359" s="7"/>
      <c r="Y8359" s="7"/>
      <c r="Z8359" s="7"/>
      <c r="AA8359" s="7"/>
      <c r="AB8359" s="7"/>
      <c r="AC8359" s="7"/>
      <c r="AD8359" s="7"/>
      <c r="AE8359" s="7"/>
      <c r="AF8359" s="7"/>
      <c r="AG8359" s="7"/>
      <c r="AH8359" s="7"/>
      <c r="AI8359" s="7"/>
      <c r="AJ8359" s="7"/>
      <c r="AK8359" s="7"/>
      <c r="AL8359" s="7"/>
      <c r="AR8359" s="7"/>
      <c r="AT8359" s="7"/>
      <c r="AV8359" s="7"/>
      <c r="AW8359" s="7"/>
      <c r="AX8359" s="7"/>
      <c r="AY8359" s="7"/>
      <c r="AZ8359" s="7"/>
      <c r="BA8359" s="7"/>
      <c r="BI8359" s="7"/>
    </row>
    <row r="8360" spans="10:61" x14ac:dyDescent="0.2">
      <c r="J8360" s="7"/>
      <c r="K8360" s="7"/>
      <c r="L8360" s="7"/>
      <c r="M8360" s="7"/>
      <c r="N8360" s="7"/>
      <c r="W8360" s="7"/>
      <c r="X8360" s="7"/>
      <c r="Y8360" s="7"/>
      <c r="Z8360" s="7"/>
      <c r="AA8360" s="7"/>
      <c r="AB8360" s="7"/>
      <c r="AC8360" s="7"/>
      <c r="AD8360" s="7"/>
      <c r="AE8360" s="7"/>
      <c r="AF8360" s="7"/>
      <c r="AG8360" s="7"/>
      <c r="AH8360" s="7"/>
      <c r="AI8360" s="7"/>
      <c r="AJ8360" s="7"/>
      <c r="AK8360" s="7"/>
      <c r="AL8360" s="7"/>
      <c r="AR8360" s="7"/>
      <c r="AT8360" s="7"/>
      <c r="AV8360" s="7"/>
      <c r="AW8360" s="7"/>
      <c r="AX8360" s="7"/>
      <c r="AY8360" s="7"/>
      <c r="AZ8360" s="7"/>
      <c r="BA8360" s="7"/>
      <c r="BI8360" s="7"/>
    </row>
    <row r="8361" spans="10:61" x14ac:dyDescent="0.2">
      <c r="J8361" s="7"/>
      <c r="K8361" s="7"/>
      <c r="L8361" s="7"/>
      <c r="M8361" s="7"/>
      <c r="N8361" s="7"/>
      <c r="W8361" s="7"/>
      <c r="X8361" s="7"/>
      <c r="Y8361" s="7"/>
      <c r="Z8361" s="7"/>
      <c r="AA8361" s="7"/>
      <c r="AB8361" s="7"/>
      <c r="AC8361" s="7"/>
      <c r="AD8361" s="7"/>
      <c r="AE8361" s="7"/>
      <c r="AF8361" s="7"/>
      <c r="AG8361" s="7"/>
      <c r="AH8361" s="7"/>
      <c r="AI8361" s="7"/>
      <c r="AJ8361" s="7"/>
      <c r="AK8361" s="7"/>
      <c r="AL8361" s="7"/>
      <c r="AR8361" s="7"/>
      <c r="AT8361" s="7"/>
      <c r="AV8361" s="7"/>
      <c r="AW8361" s="7"/>
      <c r="AX8361" s="7"/>
      <c r="AY8361" s="7"/>
      <c r="AZ8361" s="7"/>
      <c r="BA8361" s="7"/>
      <c r="BI8361" s="7"/>
    </row>
    <row r="8362" spans="10:61" x14ac:dyDescent="0.2">
      <c r="J8362" s="7"/>
      <c r="K8362" s="7"/>
      <c r="L8362" s="7"/>
      <c r="M8362" s="7"/>
      <c r="N8362" s="7"/>
      <c r="W8362" s="7"/>
      <c r="X8362" s="7"/>
      <c r="Y8362" s="7"/>
      <c r="Z8362" s="7"/>
      <c r="AA8362" s="7"/>
      <c r="AB8362" s="7"/>
      <c r="AC8362" s="7"/>
      <c r="AD8362" s="7"/>
      <c r="AE8362" s="7"/>
      <c r="AF8362" s="7"/>
      <c r="AG8362" s="7"/>
      <c r="AH8362" s="7"/>
      <c r="AI8362" s="7"/>
      <c r="AJ8362" s="7"/>
      <c r="AK8362" s="7"/>
      <c r="AL8362" s="7"/>
      <c r="AR8362" s="7"/>
      <c r="AT8362" s="7"/>
      <c r="AV8362" s="7"/>
      <c r="AW8362" s="7"/>
      <c r="AX8362" s="7"/>
      <c r="AY8362" s="7"/>
      <c r="AZ8362" s="7"/>
      <c r="BA8362" s="7"/>
      <c r="BI8362" s="7"/>
    </row>
    <row r="8363" spans="10:61" x14ac:dyDescent="0.2">
      <c r="J8363" s="7"/>
      <c r="K8363" s="7"/>
      <c r="L8363" s="7"/>
      <c r="M8363" s="7"/>
      <c r="N8363" s="7"/>
      <c r="W8363" s="7"/>
      <c r="X8363" s="7"/>
      <c r="Y8363" s="7"/>
      <c r="Z8363" s="7"/>
      <c r="AA8363" s="7"/>
      <c r="AB8363" s="7"/>
      <c r="AC8363" s="7"/>
      <c r="AD8363" s="7"/>
      <c r="AE8363" s="7"/>
      <c r="AF8363" s="7"/>
      <c r="AG8363" s="7"/>
      <c r="AH8363" s="7"/>
      <c r="AI8363" s="7"/>
      <c r="AJ8363" s="7"/>
      <c r="AK8363" s="7"/>
      <c r="AL8363" s="7"/>
      <c r="AR8363" s="7"/>
      <c r="AT8363" s="7"/>
      <c r="AV8363" s="7"/>
      <c r="AW8363" s="7"/>
      <c r="AX8363" s="7"/>
      <c r="AY8363" s="7"/>
      <c r="AZ8363" s="7"/>
      <c r="BA8363" s="7"/>
      <c r="BI8363" s="7"/>
    </row>
    <row r="8364" spans="10:61" x14ac:dyDescent="0.2">
      <c r="J8364" s="7"/>
      <c r="K8364" s="7"/>
      <c r="L8364" s="7"/>
      <c r="M8364" s="7"/>
      <c r="N8364" s="7"/>
      <c r="W8364" s="7"/>
      <c r="X8364" s="7"/>
      <c r="Y8364" s="7"/>
      <c r="Z8364" s="7"/>
      <c r="AA8364" s="7"/>
      <c r="AB8364" s="7"/>
      <c r="AC8364" s="7"/>
      <c r="AD8364" s="7"/>
      <c r="AE8364" s="7"/>
      <c r="AF8364" s="7"/>
      <c r="AG8364" s="7"/>
      <c r="AH8364" s="7"/>
      <c r="AI8364" s="7"/>
      <c r="AJ8364" s="7"/>
      <c r="AK8364" s="7"/>
      <c r="AL8364" s="7"/>
      <c r="AR8364" s="7"/>
      <c r="AT8364" s="7"/>
      <c r="AV8364" s="7"/>
      <c r="AW8364" s="7"/>
      <c r="AX8364" s="7"/>
      <c r="AY8364" s="7"/>
      <c r="AZ8364" s="7"/>
      <c r="BA8364" s="7"/>
      <c r="BI8364" s="7"/>
    </row>
    <row r="8365" spans="10:61" x14ac:dyDescent="0.2">
      <c r="J8365" s="7"/>
      <c r="K8365" s="7"/>
      <c r="L8365" s="7"/>
      <c r="M8365" s="7"/>
      <c r="N8365" s="7"/>
      <c r="W8365" s="7"/>
      <c r="X8365" s="7"/>
      <c r="Y8365" s="7"/>
      <c r="Z8365" s="7"/>
      <c r="AA8365" s="7"/>
      <c r="AB8365" s="7"/>
      <c r="AC8365" s="7"/>
      <c r="AD8365" s="7"/>
      <c r="AE8365" s="7"/>
      <c r="AF8365" s="7"/>
      <c r="AG8365" s="7"/>
      <c r="AH8365" s="7"/>
      <c r="AI8365" s="7"/>
      <c r="AJ8365" s="7"/>
      <c r="AK8365" s="7"/>
      <c r="AL8365" s="7"/>
      <c r="AR8365" s="7"/>
      <c r="AT8365" s="7"/>
      <c r="AV8365" s="7"/>
      <c r="AW8365" s="7"/>
      <c r="AX8365" s="7"/>
      <c r="AY8365" s="7"/>
      <c r="AZ8365" s="7"/>
      <c r="BA8365" s="7"/>
      <c r="BI8365" s="7"/>
    </row>
    <row r="8366" spans="10:61" x14ac:dyDescent="0.2">
      <c r="J8366" s="7"/>
      <c r="K8366" s="7"/>
      <c r="L8366" s="7"/>
      <c r="M8366" s="7"/>
      <c r="N8366" s="7"/>
      <c r="W8366" s="7"/>
      <c r="X8366" s="7"/>
      <c r="Y8366" s="7"/>
      <c r="Z8366" s="7"/>
      <c r="AA8366" s="7"/>
      <c r="AB8366" s="7"/>
      <c r="AC8366" s="7"/>
      <c r="AD8366" s="7"/>
      <c r="AE8366" s="7"/>
      <c r="AF8366" s="7"/>
      <c r="AG8366" s="7"/>
      <c r="AH8366" s="7"/>
      <c r="AI8366" s="7"/>
      <c r="AJ8366" s="7"/>
      <c r="AK8366" s="7"/>
      <c r="AL8366" s="7"/>
      <c r="AR8366" s="7"/>
      <c r="AT8366" s="7"/>
      <c r="AV8366" s="7"/>
      <c r="AW8366" s="7"/>
      <c r="AX8366" s="7"/>
      <c r="AY8366" s="7"/>
      <c r="AZ8366" s="7"/>
      <c r="BA8366" s="7"/>
      <c r="BI8366" s="7"/>
    </row>
    <row r="8367" spans="10:61" x14ac:dyDescent="0.2">
      <c r="J8367" s="7"/>
      <c r="K8367" s="7"/>
      <c r="L8367" s="7"/>
      <c r="M8367" s="7"/>
      <c r="N8367" s="7"/>
      <c r="W8367" s="7"/>
      <c r="X8367" s="7"/>
      <c r="Y8367" s="7"/>
      <c r="Z8367" s="7"/>
      <c r="AA8367" s="7"/>
      <c r="AB8367" s="7"/>
      <c r="AC8367" s="7"/>
      <c r="AD8367" s="7"/>
      <c r="AE8367" s="7"/>
      <c r="AF8367" s="7"/>
      <c r="AG8367" s="7"/>
      <c r="AH8367" s="7"/>
      <c r="AI8367" s="7"/>
      <c r="AJ8367" s="7"/>
      <c r="AK8367" s="7"/>
      <c r="AL8367" s="7"/>
      <c r="AR8367" s="7"/>
      <c r="AT8367" s="7"/>
      <c r="AV8367" s="7"/>
      <c r="AW8367" s="7"/>
      <c r="AX8367" s="7"/>
      <c r="AY8367" s="7"/>
      <c r="AZ8367" s="7"/>
      <c r="BA8367" s="7"/>
      <c r="BI8367" s="7"/>
    </row>
    <row r="8368" spans="10:61" x14ac:dyDescent="0.2">
      <c r="J8368" s="7"/>
      <c r="K8368" s="7"/>
      <c r="L8368" s="7"/>
      <c r="M8368" s="7"/>
      <c r="N8368" s="7"/>
      <c r="W8368" s="7"/>
      <c r="X8368" s="7"/>
      <c r="Y8368" s="7"/>
      <c r="Z8368" s="7"/>
      <c r="AA8368" s="7"/>
      <c r="AB8368" s="7"/>
      <c r="AC8368" s="7"/>
      <c r="AD8368" s="7"/>
      <c r="AE8368" s="7"/>
      <c r="AF8368" s="7"/>
      <c r="AG8368" s="7"/>
      <c r="AH8368" s="7"/>
      <c r="AI8368" s="7"/>
      <c r="AJ8368" s="7"/>
      <c r="AK8368" s="7"/>
      <c r="AL8368" s="7"/>
      <c r="AR8368" s="7"/>
      <c r="AT8368" s="7"/>
      <c r="AV8368" s="7"/>
      <c r="AW8368" s="7"/>
      <c r="AX8368" s="7"/>
      <c r="AY8368" s="7"/>
      <c r="AZ8368" s="7"/>
      <c r="BA8368" s="7"/>
      <c r="BI8368" s="7"/>
    </row>
    <row r="8369" spans="10:61" x14ac:dyDescent="0.2">
      <c r="J8369" s="7"/>
      <c r="K8369" s="7"/>
      <c r="L8369" s="7"/>
      <c r="M8369" s="7"/>
      <c r="N8369" s="7"/>
      <c r="W8369" s="7"/>
      <c r="X8369" s="7"/>
      <c r="Y8369" s="7"/>
      <c r="Z8369" s="7"/>
      <c r="AA8369" s="7"/>
      <c r="AB8369" s="7"/>
      <c r="AC8369" s="7"/>
      <c r="AD8369" s="7"/>
      <c r="AE8369" s="7"/>
      <c r="AF8369" s="7"/>
      <c r="AG8369" s="7"/>
      <c r="AH8369" s="7"/>
      <c r="AI8369" s="7"/>
      <c r="AJ8369" s="7"/>
      <c r="AK8369" s="7"/>
      <c r="AL8369" s="7"/>
      <c r="AR8369" s="7"/>
      <c r="AT8369" s="7"/>
      <c r="AV8369" s="7"/>
      <c r="AW8369" s="7"/>
      <c r="AX8369" s="7"/>
      <c r="AY8369" s="7"/>
      <c r="AZ8369" s="7"/>
      <c r="BA8369" s="7"/>
      <c r="BI8369" s="7"/>
    </row>
    <row r="8370" spans="10:61" x14ac:dyDescent="0.2">
      <c r="J8370" s="7"/>
      <c r="K8370" s="7"/>
      <c r="L8370" s="7"/>
      <c r="M8370" s="7"/>
      <c r="N8370" s="7"/>
      <c r="W8370" s="7"/>
      <c r="X8370" s="7"/>
      <c r="Y8370" s="7"/>
      <c r="Z8370" s="7"/>
      <c r="AA8370" s="7"/>
      <c r="AB8370" s="7"/>
      <c r="AC8370" s="7"/>
      <c r="AD8370" s="7"/>
      <c r="AE8370" s="7"/>
      <c r="AF8370" s="7"/>
      <c r="AG8370" s="7"/>
      <c r="AH8370" s="7"/>
      <c r="AI8370" s="7"/>
      <c r="AJ8370" s="7"/>
      <c r="AK8370" s="7"/>
      <c r="AL8370" s="7"/>
      <c r="AR8370" s="7"/>
      <c r="AT8370" s="7"/>
      <c r="AV8370" s="7"/>
      <c r="AW8370" s="7"/>
      <c r="AX8370" s="7"/>
      <c r="AY8370" s="7"/>
      <c r="AZ8370" s="7"/>
      <c r="BA8370" s="7"/>
      <c r="BI8370" s="7"/>
    </row>
    <row r="8371" spans="10:61" x14ac:dyDescent="0.2">
      <c r="J8371" s="7"/>
      <c r="K8371" s="7"/>
      <c r="L8371" s="7"/>
      <c r="M8371" s="7"/>
      <c r="N8371" s="7"/>
      <c r="W8371" s="7"/>
      <c r="X8371" s="7"/>
      <c r="Y8371" s="7"/>
      <c r="Z8371" s="7"/>
      <c r="AA8371" s="7"/>
      <c r="AB8371" s="7"/>
      <c r="AC8371" s="7"/>
      <c r="AD8371" s="7"/>
      <c r="AE8371" s="7"/>
      <c r="AF8371" s="7"/>
      <c r="AG8371" s="7"/>
      <c r="AH8371" s="7"/>
      <c r="AI8371" s="7"/>
      <c r="AJ8371" s="7"/>
      <c r="AK8371" s="7"/>
      <c r="AL8371" s="7"/>
      <c r="AR8371" s="7"/>
      <c r="AT8371" s="7"/>
      <c r="AV8371" s="7"/>
      <c r="AW8371" s="7"/>
      <c r="AX8371" s="7"/>
      <c r="AY8371" s="7"/>
      <c r="AZ8371" s="7"/>
      <c r="BA8371" s="7"/>
      <c r="BI8371" s="7"/>
    </row>
    <row r="8372" spans="10:61" x14ac:dyDescent="0.2">
      <c r="J8372" s="7"/>
      <c r="K8372" s="7"/>
      <c r="L8372" s="7"/>
      <c r="M8372" s="7"/>
      <c r="N8372" s="7"/>
      <c r="W8372" s="7"/>
      <c r="X8372" s="7"/>
      <c r="Y8372" s="7"/>
      <c r="Z8372" s="7"/>
      <c r="AA8372" s="7"/>
      <c r="AB8372" s="7"/>
      <c r="AC8372" s="7"/>
      <c r="AD8372" s="7"/>
      <c r="AE8372" s="7"/>
      <c r="AF8372" s="7"/>
      <c r="AG8372" s="7"/>
      <c r="AH8372" s="7"/>
      <c r="AI8372" s="7"/>
      <c r="AJ8372" s="7"/>
      <c r="AK8372" s="7"/>
      <c r="AL8372" s="7"/>
      <c r="AR8372" s="7"/>
      <c r="AT8372" s="7"/>
      <c r="AV8372" s="7"/>
      <c r="AW8372" s="7"/>
      <c r="AX8372" s="7"/>
      <c r="AY8372" s="7"/>
      <c r="AZ8372" s="7"/>
      <c r="BA8372" s="7"/>
      <c r="BI8372" s="7"/>
    </row>
    <row r="8373" spans="10:61" x14ac:dyDescent="0.2">
      <c r="J8373" s="7"/>
      <c r="K8373" s="7"/>
      <c r="L8373" s="7"/>
      <c r="M8373" s="7"/>
      <c r="N8373" s="7"/>
      <c r="W8373" s="7"/>
      <c r="X8373" s="7"/>
      <c r="Y8373" s="7"/>
      <c r="Z8373" s="7"/>
      <c r="AA8373" s="7"/>
      <c r="AB8373" s="7"/>
      <c r="AC8373" s="7"/>
      <c r="AD8373" s="7"/>
      <c r="AE8373" s="7"/>
      <c r="AF8373" s="7"/>
      <c r="AG8373" s="7"/>
      <c r="AH8373" s="7"/>
      <c r="AI8373" s="7"/>
      <c r="AJ8373" s="7"/>
      <c r="AK8373" s="7"/>
      <c r="AL8373" s="7"/>
      <c r="AR8373" s="7"/>
      <c r="AT8373" s="7"/>
      <c r="AV8373" s="7"/>
      <c r="AW8373" s="7"/>
      <c r="AX8373" s="7"/>
      <c r="AY8373" s="7"/>
      <c r="AZ8373" s="7"/>
      <c r="BA8373" s="7"/>
      <c r="BI8373" s="7"/>
    </row>
    <row r="8374" spans="10:61" x14ac:dyDescent="0.2">
      <c r="J8374" s="7"/>
      <c r="K8374" s="7"/>
      <c r="L8374" s="7"/>
      <c r="M8374" s="7"/>
      <c r="N8374" s="7"/>
      <c r="W8374" s="7"/>
      <c r="X8374" s="7"/>
      <c r="Y8374" s="7"/>
      <c r="Z8374" s="7"/>
      <c r="AA8374" s="7"/>
      <c r="AB8374" s="7"/>
      <c r="AC8374" s="7"/>
      <c r="AD8374" s="7"/>
      <c r="AE8374" s="7"/>
      <c r="AF8374" s="7"/>
      <c r="AG8374" s="7"/>
      <c r="AH8374" s="7"/>
      <c r="AI8374" s="7"/>
      <c r="AJ8374" s="7"/>
      <c r="AK8374" s="7"/>
      <c r="AL8374" s="7"/>
      <c r="AR8374" s="7"/>
      <c r="AT8374" s="7"/>
      <c r="AV8374" s="7"/>
      <c r="AW8374" s="7"/>
      <c r="AX8374" s="7"/>
      <c r="AY8374" s="7"/>
      <c r="AZ8374" s="7"/>
      <c r="BA8374" s="7"/>
      <c r="BI8374" s="7"/>
    </row>
    <row r="8375" spans="10:61" x14ac:dyDescent="0.2">
      <c r="J8375" s="7"/>
      <c r="K8375" s="7"/>
      <c r="L8375" s="7"/>
      <c r="M8375" s="7"/>
      <c r="N8375" s="7"/>
      <c r="W8375" s="7"/>
      <c r="X8375" s="7"/>
      <c r="Y8375" s="7"/>
      <c r="Z8375" s="7"/>
      <c r="AA8375" s="7"/>
      <c r="AB8375" s="7"/>
      <c r="AC8375" s="7"/>
      <c r="AD8375" s="7"/>
      <c r="AE8375" s="7"/>
      <c r="AF8375" s="7"/>
      <c r="AG8375" s="7"/>
      <c r="AH8375" s="7"/>
      <c r="AI8375" s="7"/>
      <c r="AJ8375" s="7"/>
      <c r="AK8375" s="7"/>
      <c r="AL8375" s="7"/>
      <c r="AR8375" s="7"/>
      <c r="AT8375" s="7"/>
      <c r="AV8375" s="7"/>
      <c r="AW8375" s="7"/>
      <c r="AX8375" s="7"/>
      <c r="AY8375" s="7"/>
      <c r="AZ8375" s="7"/>
      <c r="BA8375" s="7"/>
      <c r="BI8375" s="7"/>
    </row>
    <row r="8376" spans="10:61" x14ac:dyDescent="0.2">
      <c r="J8376" s="7"/>
      <c r="K8376" s="7"/>
      <c r="L8376" s="7"/>
      <c r="M8376" s="7"/>
      <c r="N8376" s="7"/>
      <c r="W8376" s="7"/>
      <c r="X8376" s="7"/>
      <c r="Y8376" s="7"/>
      <c r="Z8376" s="7"/>
      <c r="AA8376" s="7"/>
      <c r="AB8376" s="7"/>
      <c r="AC8376" s="7"/>
      <c r="AD8376" s="7"/>
      <c r="AE8376" s="7"/>
      <c r="AF8376" s="7"/>
      <c r="AG8376" s="7"/>
      <c r="AH8376" s="7"/>
      <c r="AI8376" s="7"/>
      <c r="AJ8376" s="7"/>
      <c r="AK8376" s="7"/>
      <c r="AL8376" s="7"/>
      <c r="AR8376" s="7"/>
      <c r="AT8376" s="7"/>
      <c r="AV8376" s="7"/>
      <c r="AW8376" s="7"/>
      <c r="AX8376" s="7"/>
      <c r="AY8376" s="7"/>
      <c r="AZ8376" s="7"/>
      <c r="BA8376" s="7"/>
      <c r="BI8376" s="7"/>
    </row>
    <row r="8377" spans="10:61" x14ac:dyDescent="0.2">
      <c r="J8377" s="7"/>
      <c r="K8377" s="7"/>
      <c r="L8377" s="7"/>
      <c r="M8377" s="7"/>
      <c r="N8377" s="7"/>
      <c r="W8377" s="7"/>
      <c r="X8377" s="7"/>
      <c r="Y8377" s="7"/>
      <c r="Z8377" s="7"/>
      <c r="AA8377" s="7"/>
      <c r="AB8377" s="7"/>
      <c r="AC8377" s="7"/>
      <c r="AD8377" s="7"/>
      <c r="AE8377" s="7"/>
      <c r="AF8377" s="7"/>
      <c r="AG8377" s="7"/>
      <c r="AH8377" s="7"/>
      <c r="AI8377" s="7"/>
      <c r="AJ8377" s="7"/>
      <c r="AK8377" s="7"/>
      <c r="AL8377" s="7"/>
      <c r="AR8377" s="7"/>
      <c r="AT8377" s="7"/>
      <c r="AV8377" s="7"/>
      <c r="AW8377" s="7"/>
      <c r="AX8377" s="7"/>
      <c r="AY8377" s="7"/>
      <c r="AZ8377" s="7"/>
      <c r="BA8377" s="7"/>
      <c r="BI8377" s="7"/>
    </row>
    <row r="8378" spans="10:61" x14ac:dyDescent="0.2">
      <c r="J8378" s="7"/>
      <c r="K8378" s="7"/>
      <c r="L8378" s="7"/>
      <c r="M8378" s="7"/>
      <c r="N8378" s="7"/>
      <c r="W8378" s="7"/>
      <c r="X8378" s="7"/>
      <c r="Y8378" s="7"/>
      <c r="Z8378" s="7"/>
      <c r="AA8378" s="7"/>
      <c r="AB8378" s="7"/>
      <c r="AC8378" s="7"/>
      <c r="AD8378" s="7"/>
      <c r="AE8378" s="7"/>
      <c r="AF8378" s="7"/>
      <c r="AG8378" s="7"/>
      <c r="AH8378" s="7"/>
      <c r="AI8378" s="7"/>
      <c r="AJ8378" s="7"/>
      <c r="AK8378" s="7"/>
      <c r="AL8378" s="7"/>
      <c r="AR8378" s="7"/>
      <c r="AT8378" s="7"/>
      <c r="AV8378" s="7"/>
      <c r="AW8378" s="7"/>
      <c r="AX8378" s="7"/>
      <c r="AY8378" s="7"/>
      <c r="AZ8378" s="7"/>
      <c r="BA8378" s="7"/>
      <c r="BI8378" s="7"/>
    </row>
    <row r="8379" spans="10:61" x14ac:dyDescent="0.2">
      <c r="J8379" s="7"/>
      <c r="K8379" s="7"/>
      <c r="L8379" s="7"/>
      <c r="M8379" s="7"/>
      <c r="N8379" s="7"/>
      <c r="W8379" s="7"/>
      <c r="X8379" s="7"/>
      <c r="Y8379" s="7"/>
      <c r="Z8379" s="7"/>
      <c r="AA8379" s="7"/>
      <c r="AB8379" s="7"/>
      <c r="AC8379" s="7"/>
      <c r="AD8379" s="7"/>
      <c r="AE8379" s="7"/>
      <c r="AF8379" s="7"/>
      <c r="AG8379" s="7"/>
      <c r="AH8379" s="7"/>
      <c r="AI8379" s="7"/>
      <c r="AJ8379" s="7"/>
      <c r="AK8379" s="7"/>
      <c r="AL8379" s="7"/>
      <c r="AR8379" s="7"/>
      <c r="AT8379" s="7"/>
      <c r="AV8379" s="7"/>
      <c r="AW8379" s="7"/>
      <c r="AX8379" s="7"/>
      <c r="AY8379" s="7"/>
      <c r="AZ8379" s="7"/>
      <c r="BA8379" s="7"/>
      <c r="BI8379" s="7"/>
    </row>
    <row r="8380" spans="10:61" x14ac:dyDescent="0.2">
      <c r="J8380" s="7"/>
      <c r="K8380" s="7"/>
      <c r="L8380" s="7"/>
      <c r="M8380" s="7"/>
      <c r="N8380" s="7"/>
      <c r="W8380" s="7"/>
      <c r="X8380" s="7"/>
      <c r="Y8380" s="7"/>
      <c r="Z8380" s="7"/>
      <c r="AA8380" s="7"/>
      <c r="AB8380" s="7"/>
      <c r="AC8380" s="7"/>
      <c r="AD8380" s="7"/>
      <c r="AE8380" s="7"/>
      <c r="AF8380" s="7"/>
      <c r="AG8380" s="7"/>
      <c r="AH8380" s="7"/>
      <c r="AI8380" s="7"/>
      <c r="AJ8380" s="7"/>
      <c r="AK8380" s="7"/>
      <c r="AL8380" s="7"/>
      <c r="AR8380" s="7"/>
      <c r="AT8380" s="7"/>
      <c r="AV8380" s="7"/>
      <c r="AW8380" s="7"/>
      <c r="AX8380" s="7"/>
      <c r="AY8380" s="7"/>
      <c r="AZ8380" s="7"/>
      <c r="BA8380" s="7"/>
      <c r="BI8380" s="7"/>
    </row>
    <row r="8381" spans="10:61" x14ac:dyDescent="0.2">
      <c r="J8381" s="7"/>
      <c r="K8381" s="7"/>
      <c r="L8381" s="7"/>
      <c r="M8381" s="7"/>
      <c r="N8381" s="7"/>
      <c r="W8381" s="7"/>
      <c r="X8381" s="7"/>
      <c r="Y8381" s="7"/>
      <c r="Z8381" s="7"/>
      <c r="AA8381" s="7"/>
      <c r="AB8381" s="7"/>
      <c r="AC8381" s="7"/>
      <c r="AD8381" s="7"/>
      <c r="AE8381" s="7"/>
      <c r="AF8381" s="7"/>
      <c r="AG8381" s="7"/>
      <c r="AH8381" s="7"/>
      <c r="AI8381" s="7"/>
      <c r="AJ8381" s="7"/>
      <c r="AK8381" s="7"/>
      <c r="AL8381" s="7"/>
      <c r="AR8381" s="7"/>
      <c r="AT8381" s="7"/>
      <c r="AV8381" s="7"/>
      <c r="AW8381" s="7"/>
      <c r="AX8381" s="7"/>
      <c r="AY8381" s="7"/>
      <c r="AZ8381" s="7"/>
      <c r="BA8381" s="7"/>
      <c r="BI8381" s="7"/>
    </row>
    <row r="8382" spans="10:61" x14ac:dyDescent="0.2">
      <c r="J8382" s="7"/>
      <c r="K8382" s="7"/>
      <c r="L8382" s="7"/>
      <c r="M8382" s="7"/>
      <c r="N8382" s="7"/>
      <c r="W8382" s="7"/>
      <c r="X8382" s="7"/>
      <c r="Y8382" s="7"/>
      <c r="Z8382" s="7"/>
      <c r="AA8382" s="7"/>
      <c r="AB8382" s="7"/>
      <c r="AC8382" s="7"/>
      <c r="AD8382" s="7"/>
      <c r="AE8382" s="7"/>
      <c r="AF8382" s="7"/>
      <c r="AG8382" s="7"/>
      <c r="AH8382" s="7"/>
      <c r="AI8382" s="7"/>
      <c r="AJ8382" s="7"/>
      <c r="AK8382" s="7"/>
      <c r="AL8382" s="7"/>
      <c r="AR8382" s="7"/>
      <c r="AT8382" s="7"/>
      <c r="AV8382" s="7"/>
      <c r="AW8382" s="7"/>
      <c r="AX8382" s="7"/>
      <c r="AY8382" s="7"/>
      <c r="AZ8382" s="7"/>
      <c r="BA8382" s="7"/>
      <c r="BI8382" s="7"/>
    </row>
    <row r="8383" spans="10:61" x14ac:dyDescent="0.2">
      <c r="J8383" s="7"/>
      <c r="K8383" s="7"/>
      <c r="L8383" s="7"/>
      <c r="M8383" s="7"/>
      <c r="N8383" s="7"/>
      <c r="W8383" s="7"/>
      <c r="X8383" s="7"/>
      <c r="Y8383" s="7"/>
      <c r="Z8383" s="7"/>
      <c r="AA8383" s="7"/>
      <c r="AB8383" s="7"/>
      <c r="AC8383" s="7"/>
      <c r="AD8383" s="7"/>
      <c r="AE8383" s="7"/>
      <c r="AF8383" s="7"/>
      <c r="AG8383" s="7"/>
      <c r="AH8383" s="7"/>
      <c r="AI8383" s="7"/>
      <c r="AJ8383" s="7"/>
      <c r="AK8383" s="7"/>
      <c r="AL8383" s="7"/>
      <c r="AR8383" s="7"/>
      <c r="AT8383" s="7"/>
      <c r="AV8383" s="7"/>
      <c r="AW8383" s="7"/>
      <c r="AX8383" s="7"/>
      <c r="AY8383" s="7"/>
      <c r="AZ8383" s="7"/>
      <c r="BA8383" s="7"/>
      <c r="BI8383" s="7"/>
    </row>
    <row r="8384" spans="10:61" x14ac:dyDescent="0.2">
      <c r="J8384" s="7"/>
      <c r="K8384" s="7"/>
      <c r="L8384" s="7"/>
      <c r="M8384" s="7"/>
      <c r="N8384" s="7"/>
      <c r="W8384" s="7"/>
      <c r="X8384" s="7"/>
      <c r="Y8384" s="7"/>
      <c r="Z8384" s="7"/>
      <c r="AA8384" s="7"/>
      <c r="AB8384" s="7"/>
      <c r="AC8384" s="7"/>
      <c r="AD8384" s="7"/>
      <c r="AE8384" s="7"/>
      <c r="AF8384" s="7"/>
      <c r="AG8384" s="7"/>
      <c r="AH8384" s="7"/>
      <c r="AI8384" s="7"/>
      <c r="AJ8384" s="7"/>
      <c r="AK8384" s="7"/>
      <c r="AL8384" s="7"/>
      <c r="AR8384" s="7"/>
      <c r="AT8384" s="7"/>
      <c r="AV8384" s="7"/>
      <c r="AW8384" s="7"/>
      <c r="AX8384" s="7"/>
      <c r="AY8384" s="7"/>
      <c r="AZ8384" s="7"/>
      <c r="BA8384" s="7"/>
      <c r="BI8384" s="7"/>
    </row>
    <row r="8385" spans="10:61" x14ac:dyDescent="0.2">
      <c r="J8385" s="7"/>
      <c r="K8385" s="7"/>
      <c r="L8385" s="7"/>
      <c r="M8385" s="7"/>
      <c r="N8385" s="7"/>
      <c r="W8385" s="7"/>
      <c r="X8385" s="7"/>
      <c r="Y8385" s="7"/>
      <c r="Z8385" s="7"/>
      <c r="AA8385" s="7"/>
      <c r="AB8385" s="7"/>
      <c r="AC8385" s="7"/>
      <c r="AD8385" s="7"/>
      <c r="AE8385" s="7"/>
      <c r="AF8385" s="7"/>
      <c r="AG8385" s="7"/>
      <c r="AH8385" s="7"/>
      <c r="AI8385" s="7"/>
      <c r="AJ8385" s="7"/>
      <c r="AK8385" s="7"/>
      <c r="AL8385" s="7"/>
      <c r="AR8385" s="7"/>
      <c r="AT8385" s="7"/>
      <c r="AV8385" s="7"/>
      <c r="AW8385" s="7"/>
      <c r="AX8385" s="7"/>
      <c r="AY8385" s="7"/>
      <c r="AZ8385" s="7"/>
      <c r="BA8385" s="7"/>
      <c r="BI8385" s="7"/>
    </row>
    <row r="8386" spans="10:61" x14ac:dyDescent="0.2">
      <c r="J8386" s="7"/>
      <c r="K8386" s="7"/>
      <c r="L8386" s="7"/>
      <c r="M8386" s="7"/>
      <c r="N8386" s="7"/>
      <c r="W8386" s="7"/>
      <c r="X8386" s="7"/>
      <c r="Y8386" s="7"/>
      <c r="Z8386" s="7"/>
      <c r="AA8386" s="7"/>
      <c r="AB8386" s="7"/>
      <c r="AC8386" s="7"/>
      <c r="AD8386" s="7"/>
      <c r="AE8386" s="7"/>
      <c r="AF8386" s="7"/>
      <c r="AG8386" s="7"/>
      <c r="AH8386" s="7"/>
      <c r="AI8386" s="7"/>
      <c r="AJ8386" s="7"/>
      <c r="AK8386" s="7"/>
      <c r="AL8386" s="7"/>
      <c r="AR8386" s="7"/>
      <c r="AT8386" s="7"/>
      <c r="AV8386" s="7"/>
      <c r="AW8386" s="7"/>
      <c r="AX8386" s="7"/>
      <c r="AY8386" s="7"/>
      <c r="AZ8386" s="7"/>
      <c r="BA8386" s="7"/>
      <c r="BI8386" s="7"/>
    </row>
    <row r="8387" spans="10:61" x14ac:dyDescent="0.2">
      <c r="J8387" s="7"/>
      <c r="K8387" s="7"/>
      <c r="L8387" s="7"/>
      <c r="M8387" s="7"/>
      <c r="N8387" s="7"/>
      <c r="W8387" s="7"/>
      <c r="X8387" s="7"/>
      <c r="Y8387" s="7"/>
      <c r="Z8387" s="7"/>
      <c r="AA8387" s="7"/>
      <c r="AB8387" s="7"/>
      <c r="AC8387" s="7"/>
      <c r="AD8387" s="7"/>
      <c r="AE8387" s="7"/>
      <c r="AF8387" s="7"/>
      <c r="AG8387" s="7"/>
      <c r="AH8387" s="7"/>
      <c r="AI8387" s="7"/>
      <c r="AJ8387" s="7"/>
      <c r="AK8387" s="7"/>
      <c r="AL8387" s="7"/>
      <c r="AR8387" s="7"/>
      <c r="AT8387" s="7"/>
      <c r="AV8387" s="7"/>
      <c r="AW8387" s="7"/>
      <c r="AX8387" s="7"/>
      <c r="AY8387" s="7"/>
      <c r="AZ8387" s="7"/>
      <c r="BA8387" s="7"/>
      <c r="BI8387" s="7"/>
    </row>
    <row r="8388" spans="10:61" x14ac:dyDescent="0.2">
      <c r="J8388" s="7"/>
      <c r="K8388" s="7"/>
      <c r="L8388" s="7"/>
      <c r="M8388" s="7"/>
      <c r="N8388" s="7"/>
      <c r="W8388" s="7"/>
      <c r="X8388" s="7"/>
      <c r="Y8388" s="7"/>
      <c r="Z8388" s="7"/>
      <c r="AA8388" s="7"/>
      <c r="AB8388" s="7"/>
      <c r="AC8388" s="7"/>
      <c r="AD8388" s="7"/>
      <c r="AE8388" s="7"/>
      <c r="AF8388" s="7"/>
      <c r="AG8388" s="7"/>
      <c r="AH8388" s="7"/>
      <c r="AI8388" s="7"/>
      <c r="AJ8388" s="7"/>
      <c r="AK8388" s="7"/>
      <c r="AL8388" s="7"/>
      <c r="AR8388" s="7"/>
      <c r="AT8388" s="7"/>
      <c r="AV8388" s="7"/>
      <c r="AW8388" s="7"/>
      <c r="AX8388" s="7"/>
      <c r="AY8388" s="7"/>
      <c r="AZ8388" s="7"/>
      <c r="BA8388" s="7"/>
      <c r="BI8388" s="7"/>
    </row>
    <row r="8389" spans="10:61" x14ac:dyDescent="0.2">
      <c r="J8389" s="7"/>
      <c r="K8389" s="7"/>
      <c r="L8389" s="7"/>
      <c r="M8389" s="7"/>
      <c r="N8389" s="7"/>
      <c r="W8389" s="7"/>
      <c r="X8389" s="7"/>
      <c r="Y8389" s="7"/>
      <c r="Z8389" s="7"/>
      <c r="AA8389" s="7"/>
      <c r="AB8389" s="7"/>
      <c r="AC8389" s="7"/>
      <c r="AD8389" s="7"/>
      <c r="AE8389" s="7"/>
      <c r="AF8389" s="7"/>
      <c r="AG8389" s="7"/>
      <c r="AH8389" s="7"/>
      <c r="AI8389" s="7"/>
      <c r="AJ8389" s="7"/>
      <c r="AK8389" s="7"/>
      <c r="AL8389" s="7"/>
      <c r="AR8389" s="7"/>
      <c r="AT8389" s="7"/>
      <c r="AV8389" s="7"/>
      <c r="AW8389" s="7"/>
      <c r="AX8389" s="7"/>
      <c r="AY8389" s="7"/>
      <c r="AZ8389" s="7"/>
      <c r="BA8389" s="7"/>
      <c r="BI8389" s="7"/>
    </row>
    <row r="8390" spans="10:61" x14ac:dyDescent="0.2">
      <c r="J8390" s="7"/>
      <c r="K8390" s="7"/>
      <c r="L8390" s="7"/>
      <c r="M8390" s="7"/>
      <c r="N8390" s="7"/>
      <c r="W8390" s="7"/>
      <c r="X8390" s="7"/>
      <c r="Y8390" s="7"/>
      <c r="Z8390" s="7"/>
      <c r="AA8390" s="7"/>
      <c r="AB8390" s="7"/>
      <c r="AC8390" s="7"/>
      <c r="AD8390" s="7"/>
      <c r="AE8390" s="7"/>
      <c r="AF8390" s="7"/>
      <c r="AG8390" s="7"/>
      <c r="AH8390" s="7"/>
      <c r="AI8390" s="7"/>
      <c r="AJ8390" s="7"/>
      <c r="AK8390" s="7"/>
      <c r="AL8390" s="7"/>
      <c r="AR8390" s="7"/>
      <c r="AT8390" s="7"/>
      <c r="AV8390" s="7"/>
      <c r="AW8390" s="7"/>
      <c r="AX8390" s="7"/>
      <c r="AY8390" s="7"/>
      <c r="AZ8390" s="7"/>
      <c r="BA8390" s="7"/>
      <c r="BI8390" s="7"/>
    </row>
    <row r="8391" spans="10:61" x14ac:dyDescent="0.2">
      <c r="J8391" s="7"/>
      <c r="K8391" s="7"/>
      <c r="L8391" s="7"/>
      <c r="M8391" s="7"/>
      <c r="N8391" s="7"/>
      <c r="W8391" s="7"/>
      <c r="X8391" s="7"/>
      <c r="Y8391" s="7"/>
      <c r="Z8391" s="7"/>
      <c r="AA8391" s="7"/>
      <c r="AB8391" s="7"/>
      <c r="AC8391" s="7"/>
      <c r="AD8391" s="7"/>
      <c r="AE8391" s="7"/>
      <c r="AF8391" s="7"/>
      <c r="AG8391" s="7"/>
      <c r="AH8391" s="7"/>
      <c r="AI8391" s="7"/>
      <c r="AJ8391" s="7"/>
      <c r="AK8391" s="7"/>
      <c r="AL8391" s="7"/>
      <c r="AR8391" s="7"/>
      <c r="AT8391" s="7"/>
      <c r="AV8391" s="7"/>
      <c r="AW8391" s="7"/>
      <c r="AX8391" s="7"/>
      <c r="AY8391" s="7"/>
      <c r="AZ8391" s="7"/>
      <c r="BA8391" s="7"/>
      <c r="BI8391" s="7"/>
    </row>
    <row r="8392" spans="10:61" x14ac:dyDescent="0.2">
      <c r="J8392" s="7"/>
      <c r="K8392" s="7"/>
      <c r="L8392" s="7"/>
      <c r="M8392" s="7"/>
      <c r="N8392" s="7"/>
      <c r="W8392" s="7"/>
      <c r="X8392" s="7"/>
      <c r="Y8392" s="7"/>
      <c r="Z8392" s="7"/>
      <c r="AA8392" s="7"/>
      <c r="AB8392" s="7"/>
      <c r="AC8392" s="7"/>
      <c r="AD8392" s="7"/>
      <c r="AE8392" s="7"/>
      <c r="AF8392" s="7"/>
      <c r="AG8392" s="7"/>
      <c r="AH8392" s="7"/>
      <c r="AI8392" s="7"/>
      <c r="AJ8392" s="7"/>
      <c r="AK8392" s="7"/>
      <c r="AL8392" s="7"/>
      <c r="AR8392" s="7"/>
      <c r="AT8392" s="7"/>
      <c r="AV8392" s="7"/>
      <c r="AW8392" s="7"/>
      <c r="AX8392" s="7"/>
      <c r="AY8392" s="7"/>
      <c r="AZ8392" s="7"/>
      <c r="BA8392" s="7"/>
      <c r="BI8392" s="7"/>
    </row>
    <row r="8393" spans="10:61" x14ac:dyDescent="0.2">
      <c r="J8393" s="7"/>
      <c r="K8393" s="7"/>
      <c r="L8393" s="7"/>
      <c r="M8393" s="7"/>
      <c r="N8393" s="7"/>
      <c r="W8393" s="7"/>
      <c r="X8393" s="7"/>
      <c r="Y8393" s="7"/>
      <c r="Z8393" s="7"/>
      <c r="AA8393" s="7"/>
      <c r="AB8393" s="7"/>
      <c r="AC8393" s="7"/>
      <c r="AD8393" s="7"/>
      <c r="AE8393" s="7"/>
      <c r="AF8393" s="7"/>
      <c r="AG8393" s="7"/>
      <c r="AH8393" s="7"/>
      <c r="AI8393" s="7"/>
      <c r="AJ8393" s="7"/>
      <c r="AK8393" s="7"/>
      <c r="AL8393" s="7"/>
      <c r="AR8393" s="7"/>
      <c r="AT8393" s="7"/>
      <c r="AV8393" s="7"/>
      <c r="AW8393" s="7"/>
      <c r="AX8393" s="7"/>
      <c r="AY8393" s="7"/>
      <c r="AZ8393" s="7"/>
      <c r="BA8393" s="7"/>
      <c r="BI8393" s="7"/>
    </row>
    <row r="8394" spans="10:61" x14ac:dyDescent="0.2">
      <c r="J8394" s="7"/>
      <c r="K8394" s="7"/>
      <c r="L8394" s="7"/>
      <c r="M8394" s="7"/>
      <c r="N8394" s="7"/>
      <c r="W8394" s="7"/>
      <c r="X8394" s="7"/>
      <c r="Y8394" s="7"/>
      <c r="Z8394" s="7"/>
      <c r="AA8394" s="7"/>
      <c r="AB8394" s="7"/>
      <c r="AC8394" s="7"/>
      <c r="AD8394" s="7"/>
      <c r="AE8394" s="7"/>
      <c r="AF8394" s="7"/>
      <c r="AG8394" s="7"/>
      <c r="AH8394" s="7"/>
      <c r="AI8394" s="7"/>
      <c r="AJ8394" s="7"/>
      <c r="AK8394" s="7"/>
      <c r="AL8394" s="7"/>
      <c r="AR8394" s="7"/>
      <c r="AT8394" s="7"/>
      <c r="AV8394" s="7"/>
      <c r="AW8394" s="7"/>
      <c r="AX8394" s="7"/>
      <c r="AY8394" s="7"/>
      <c r="AZ8394" s="7"/>
      <c r="BA8394" s="7"/>
      <c r="BI8394" s="7"/>
    </row>
    <row r="8395" spans="10:61" x14ac:dyDescent="0.2">
      <c r="J8395" s="7"/>
      <c r="K8395" s="7"/>
      <c r="L8395" s="7"/>
      <c r="M8395" s="7"/>
      <c r="N8395" s="7"/>
      <c r="W8395" s="7"/>
      <c r="X8395" s="7"/>
      <c r="Y8395" s="7"/>
      <c r="Z8395" s="7"/>
      <c r="AA8395" s="7"/>
      <c r="AB8395" s="7"/>
      <c r="AC8395" s="7"/>
      <c r="AD8395" s="7"/>
      <c r="AE8395" s="7"/>
      <c r="AF8395" s="7"/>
      <c r="AG8395" s="7"/>
      <c r="AH8395" s="7"/>
      <c r="AI8395" s="7"/>
      <c r="AJ8395" s="7"/>
      <c r="AK8395" s="7"/>
      <c r="AL8395" s="7"/>
      <c r="AR8395" s="7"/>
      <c r="AT8395" s="7"/>
      <c r="AV8395" s="7"/>
      <c r="AW8395" s="7"/>
      <c r="AX8395" s="7"/>
      <c r="AY8395" s="7"/>
      <c r="AZ8395" s="7"/>
      <c r="BA8395" s="7"/>
      <c r="BI8395" s="7"/>
    </row>
    <row r="8396" spans="10:61" x14ac:dyDescent="0.2">
      <c r="J8396" s="7"/>
      <c r="K8396" s="7"/>
      <c r="L8396" s="7"/>
      <c r="M8396" s="7"/>
      <c r="N8396" s="7"/>
      <c r="W8396" s="7"/>
      <c r="X8396" s="7"/>
      <c r="Y8396" s="7"/>
      <c r="Z8396" s="7"/>
      <c r="AA8396" s="7"/>
      <c r="AB8396" s="7"/>
      <c r="AC8396" s="7"/>
      <c r="AD8396" s="7"/>
      <c r="AE8396" s="7"/>
      <c r="AF8396" s="7"/>
      <c r="AG8396" s="7"/>
      <c r="AH8396" s="7"/>
      <c r="AI8396" s="7"/>
      <c r="AJ8396" s="7"/>
      <c r="AK8396" s="7"/>
      <c r="AL8396" s="7"/>
      <c r="AR8396" s="7"/>
      <c r="AT8396" s="7"/>
      <c r="AV8396" s="7"/>
      <c r="AW8396" s="7"/>
      <c r="AX8396" s="7"/>
      <c r="AY8396" s="7"/>
      <c r="AZ8396" s="7"/>
      <c r="BA8396" s="7"/>
      <c r="BI8396" s="7"/>
    </row>
    <row r="8397" spans="10:61" x14ac:dyDescent="0.2">
      <c r="J8397" s="7"/>
      <c r="K8397" s="7"/>
      <c r="L8397" s="7"/>
      <c r="M8397" s="7"/>
      <c r="N8397" s="7"/>
      <c r="W8397" s="7"/>
      <c r="X8397" s="7"/>
      <c r="Y8397" s="7"/>
      <c r="Z8397" s="7"/>
      <c r="AA8397" s="7"/>
      <c r="AB8397" s="7"/>
      <c r="AC8397" s="7"/>
      <c r="AD8397" s="7"/>
      <c r="AE8397" s="7"/>
      <c r="AF8397" s="7"/>
      <c r="AG8397" s="7"/>
      <c r="AH8397" s="7"/>
      <c r="AI8397" s="7"/>
      <c r="AJ8397" s="7"/>
      <c r="AK8397" s="7"/>
      <c r="AL8397" s="7"/>
      <c r="AR8397" s="7"/>
      <c r="AT8397" s="7"/>
      <c r="AV8397" s="7"/>
      <c r="AW8397" s="7"/>
      <c r="AX8397" s="7"/>
      <c r="AY8397" s="7"/>
      <c r="AZ8397" s="7"/>
      <c r="BA8397" s="7"/>
      <c r="BI8397" s="7"/>
    </row>
    <row r="8398" spans="10:61" x14ac:dyDescent="0.2">
      <c r="J8398" s="7"/>
      <c r="K8398" s="7"/>
      <c r="L8398" s="7"/>
      <c r="M8398" s="7"/>
      <c r="N8398" s="7"/>
      <c r="W8398" s="7"/>
      <c r="X8398" s="7"/>
      <c r="Y8398" s="7"/>
      <c r="Z8398" s="7"/>
      <c r="AA8398" s="7"/>
      <c r="AB8398" s="7"/>
      <c r="AC8398" s="7"/>
      <c r="AD8398" s="7"/>
      <c r="AE8398" s="7"/>
      <c r="AF8398" s="7"/>
      <c r="AG8398" s="7"/>
      <c r="AH8398" s="7"/>
      <c r="AI8398" s="7"/>
      <c r="AJ8398" s="7"/>
      <c r="AK8398" s="7"/>
      <c r="AL8398" s="7"/>
      <c r="AR8398" s="7"/>
      <c r="AT8398" s="7"/>
      <c r="AV8398" s="7"/>
      <c r="AW8398" s="7"/>
      <c r="AX8398" s="7"/>
      <c r="AY8398" s="7"/>
      <c r="AZ8398" s="7"/>
      <c r="BA8398" s="7"/>
      <c r="BI8398" s="7"/>
    </row>
    <row r="8399" spans="10:61" x14ac:dyDescent="0.2">
      <c r="J8399" s="7"/>
      <c r="K8399" s="7"/>
      <c r="L8399" s="7"/>
      <c r="M8399" s="7"/>
      <c r="N8399" s="7"/>
      <c r="W8399" s="7"/>
      <c r="X8399" s="7"/>
      <c r="Y8399" s="7"/>
      <c r="Z8399" s="7"/>
      <c r="AA8399" s="7"/>
      <c r="AB8399" s="7"/>
      <c r="AC8399" s="7"/>
      <c r="AD8399" s="7"/>
      <c r="AE8399" s="7"/>
      <c r="AF8399" s="7"/>
      <c r="AG8399" s="7"/>
      <c r="AH8399" s="7"/>
      <c r="AI8399" s="7"/>
      <c r="AJ8399" s="7"/>
      <c r="AK8399" s="7"/>
      <c r="AL8399" s="7"/>
      <c r="AR8399" s="7"/>
      <c r="AT8399" s="7"/>
      <c r="AV8399" s="7"/>
      <c r="AW8399" s="7"/>
      <c r="AX8399" s="7"/>
      <c r="AY8399" s="7"/>
      <c r="AZ8399" s="7"/>
      <c r="BA8399" s="7"/>
      <c r="BI8399" s="7"/>
    </row>
    <row r="8400" spans="10:61" x14ac:dyDescent="0.2">
      <c r="J8400" s="7"/>
      <c r="K8400" s="7"/>
      <c r="L8400" s="7"/>
      <c r="M8400" s="7"/>
      <c r="N8400" s="7"/>
      <c r="W8400" s="7"/>
      <c r="X8400" s="7"/>
      <c r="Y8400" s="7"/>
      <c r="Z8400" s="7"/>
      <c r="AA8400" s="7"/>
      <c r="AB8400" s="7"/>
      <c r="AC8400" s="7"/>
      <c r="AD8400" s="7"/>
      <c r="AE8400" s="7"/>
      <c r="AF8400" s="7"/>
      <c r="AG8400" s="7"/>
      <c r="AH8400" s="7"/>
      <c r="AI8400" s="7"/>
      <c r="AJ8400" s="7"/>
      <c r="AK8400" s="7"/>
      <c r="AL8400" s="7"/>
      <c r="AR8400" s="7"/>
      <c r="AT8400" s="7"/>
      <c r="AV8400" s="7"/>
      <c r="AW8400" s="7"/>
      <c r="AX8400" s="7"/>
      <c r="AY8400" s="7"/>
      <c r="AZ8400" s="7"/>
      <c r="BA8400" s="7"/>
      <c r="BI8400" s="7"/>
    </row>
    <row r="8401" spans="10:61" x14ac:dyDescent="0.2">
      <c r="J8401" s="7"/>
      <c r="K8401" s="7"/>
      <c r="L8401" s="7"/>
      <c r="M8401" s="7"/>
      <c r="N8401" s="7"/>
      <c r="W8401" s="7"/>
      <c r="X8401" s="7"/>
      <c r="Y8401" s="7"/>
      <c r="Z8401" s="7"/>
      <c r="AA8401" s="7"/>
      <c r="AB8401" s="7"/>
      <c r="AC8401" s="7"/>
      <c r="AD8401" s="7"/>
      <c r="AE8401" s="7"/>
      <c r="AF8401" s="7"/>
      <c r="AG8401" s="7"/>
      <c r="AH8401" s="7"/>
      <c r="AI8401" s="7"/>
      <c r="AJ8401" s="7"/>
      <c r="AK8401" s="7"/>
      <c r="AL8401" s="7"/>
      <c r="AR8401" s="7"/>
      <c r="AT8401" s="7"/>
      <c r="AV8401" s="7"/>
      <c r="AW8401" s="7"/>
      <c r="AX8401" s="7"/>
      <c r="AY8401" s="7"/>
      <c r="AZ8401" s="7"/>
      <c r="BA8401" s="7"/>
      <c r="BI8401" s="7"/>
    </row>
    <row r="8402" spans="10:61" x14ac:dyDescent="0.2">
      <c r="J8402" s="7"/>
      <c r="K8402" s="7"/>
      <c r="L8402" s="7"/>
      <c r="M8402" s="7"/>
      <c r="N8402" s="7"/>
      <c r="W8402" s="7"/>
      <c r="X8402" s="7"/>
      <c r="Y8402" s="7"/>
      <c r="Z8402" s="7"/>
      <c r="AA8402" s="7"/>
      <c r="AB8402" s="7"/>
      <c r="AC8402" s="7"/>
      <c r="AD8402" s="7"/>
      <c r="AE8402" s="7"/>
      <c r="AF8402" s="7"/>
      <c r="AG8402" s="7"/>
      <c r="AH8402" s="7"/>
      <c r="AI8402" s="7"/>
      <c r="AJ8402" s="7"/>
      <c r="AK8402" s="7"/>
      <c r="AL8402" s="7"/>
      <c r="AR8402" s="7"/>
      <c r="AT8402" s="7"/>
      <c r="AV8402" s="7"/>
      <c r="AW8402" s="7"/>
      <c r="AX8402" s="7"/>
      <c r="AY8402" s="7"/>
      <c r="AZ8402" s="7"/>
      <c r="BA8402" s="7"/>
      <c r="BI8402" s="7"/>
    </row>
    <row r="8403" spans="10:61" x14ac:dyDescent="0.2">
      <c r="J8403" s="7"/>
      <c r="K8403" s="7"/>
      <c r="L8403" s="7"/>
      <c r="M8403" s="7"/>
      <c r="N8403" s="7"/>
      <c r="W8403" s="7"/>
      <c r="X8403" s="7"/>
      <c r="Y8403" s="7"/>
      <c r="Z8403" s="7"/>
      <c r="AA8403" s="7"/>
      <c r="AB8403" s="7"/>
      <c r="AC8403" s="7"/>
      <c r="AD8403" s="7"/>
      <c r="AE8403" s="7"/>
      <c r="AF8403" s="7"/>
      <c r="AG8403" s="7"/>
      <c r="AH8403" s="7"/>
      <c r="AI8403" s="7"/>
      <c r="AJ8403" s="7"/>
      <c r="AK8403" s="7"/>
      <c r="AL8403" s="7"/>
      <c r="AR8403" s="7"/>
      <c r="AT8403" s="7"/>
      <c r="AV8403" s="7"/>
      <c r="AW8403" s="7"/>
      <c r="AX8403" s="7"/>
      <c r="AY8403" s="7"/>
      <c r="AZ8403" s="7"/>
      <c r="BA8403" s="7"/>
      <c r="BI8403" s="7"/>
    </row>
    <row r="8404" spans="10:61" x14ac:dyDescent="0.2">
      <c r="J8404" s="7"/>
      <c r="K8404" s="7"/>
      <c r="L8404" s="7"/>
      <c r="M8404" s="7"/>
      <c r="N8404" s="7"/>
      <c r="W8404" s="7"/>
      <c r="X8404" s="7"/>
      <c r="Y8404" s="7"/>
      <c r="Z8404" s="7"/>
      <c r="AA8404" s="7"/>
      <c r="AB8404" s="7"/>
      <c r="AC8404" s="7"/>
      <c r="AD8404" s="7"/>
      <c r="AE8404" s="7"/>
      <c r="AF8404" s="7"/>
      <c r="AG8404" s="7"/>
      <c r="AH8404" s="7"/>
      <c r="AI8404" s="7"/>
      <c r="AJ8404" s="7"/>
      <c r="AK8404" s="7"/>
      <c r="AL8404" s="7"/>
      <c r="AR8404" s="7"/>
      <c r="AT8404" s="7"/>
      <c r="AV8404" s="7"/>
      <c r="AW8404" s="7"/>
      <c r="AX8404" s="7"/>
      <c r="AY8404" s="7"/>
      <c r="AZ8404" s="7"/>
      <c r="BA8404" s="7"/>
      <c r="BI8404" s="7"/>
    </row>
    <row r="8405" spans="10:61" x14ac:dyDescent="0.2">
      <c r="J8405" s="7"/>
      <c r="K8405" s="7"/>
      <c r="L8405" s="7"/>
      <c r="M8405" s="7"/>
      <c r="N8405" s="7"/>
      <c r="W8405" s="7"/>
      <c r="X8405" s="7"/>
      <c r="Y8405" s="7"/>
      <c r="Z8405" s="7"/>
      <c r="AA8405" s="7"/>
      <c r="AB8405" s="7"/>
      <c r="AC8405" s="7"/>
      <c r="AD8405" s="7"/>
      <c r="AE8405" s="7"/>
      <c r="AF8405" s="7"/>
      <c r="AG8405" s="7"/>
      <c r="AH8405" s="7"/>
      <c r="AI8405" s="7"/>
      <c r="AJ8405" s="7"/>
      <c r="AK8405" s="7"/>
      <c r="AL8405" s="7"/>
      <c r="AR8405" s="7"/>
      <c r="AT8405" s="7"/>
      <c r="AV8405" s="7"/>
      <c r="AW8405" s="7"/>
      <c r="AX8405" s="7"/>
      <c r="AY8405" s="7"/>
      <c r="AZ8405" s="7"/>
      <c r="BA8405" s="7"/>
      <c r="BI8405" s="7"/>
    </row>
    <row r="8406" spans="10:61" x14ac:dyDescent="0.2">
      <c r="J8406" s="7"/>
      <c r="K8406" s="7"/>
      <c r="L8406" s="7"/>
      <c r="M8406" s="7"/>
      <c r="N8406" s="7"/>
      <c r="W8406" s="7"/>
      <c r="X8406" s="7"/>
      <c r="Y8406" s="7"/>
      <c r="Z8406" s="7"/>
      <c r="AA8406" s="7"/>
      <c r="AB8406" s="7"/>
      <c r="AC8406" s="7"/>
      <c r="AD8406" s="7"/>
      <c r="AE8406" s="7"/>
      <c r="AF8406" s="7"/>
      <c r="AG8406" s="7"/>
      <c r="AH8406" s="7"/>
      <c r="AI8406" s="7"/>
      <c r="AJ8406" s="7"/>
      <c r="AK8406" s="7"/>
      <c r="AL8406" s="7"/>
      <c r="AR8406" s="7"/>
      <c r="AT8406" s="7"/>
      <c r="AV8406" s="7"/>
      <c r="AW8406" s="7"/>
      <c r="AX8406" s="7"/>
      <c r="AY8406" s="7"/>
      <c r="AZ8406" s="7"/>
      <c r="BA8406" s="7"/>
      <c r="BI8406" s="7"/>
    </row>
    <row r="8407" spans="10:61" x14ac:dyDescent="0.2">
      <c r="J8407" s="7"/>
      <c r="K8407" s="7"/>
      <c r="L8407" s="7"/>
      <c r="M8407" s="7"/>
      <c r="N8407" s="7"/>
      <c r="W8407" s="7"/>
      <c r="X8407" s="7"/>
      <c r="Y8407" s="7"/>
      <c r="Z8407" s="7"/>
      <c r="AA8407" s="7"/>
      <c r="AB8407" s="7"/>
      <c r="AC8407" s="7"/>
      <c r="AD8407" s="7"/>
      <c r="AE8407" s="7"/>
      <c r="AF8407" s="7"/>
      <c r="AG8407" s="7"/>
      <c r="AH8407" s="7"/>
      <c r="AI8407" s="7"/>
      <c r="AJ8407" s="7"/>
      <c r="AK8407" s="7"/>
      <c r="AL8407" s="7"/>
      <c r="AR8407" s="7"/>
      <c r="AT8407" s="7"/>
      <c r="AV8407" s="7"/>
      <c r="AW8407" s="7"/>
      <c r="AX8407" s="7"/>
      <c r="AY8407" s="7"/>
      <c r="AZ8407" s="7"/>
      <c r="BA8407" s="7"/>
      <c r="BI8407" s="7"/>
    </row>
    <row r="8408" spans="10:61" x14ac:dyDescent="0.2">
      <c r="J8408" s="7"/>
      <c r="K8408" s="7"/>
      <c r="L8408" s="7"/>
      <c r="M8408" s="7"/>
      <c r="N8408" s="7"/>
      <c r="W8408" s="7"/>
      <c r="X8408" s="7"/>
      <c r="Y8408" s="7"/>
      <c r="Z8408" s="7"/>
      <c r="AA8408" s="7"/>
      <c r="AB8408" s="7"/>
      <c r="AC8408" s="7"/>
      <c r="AD8408" s="7"/>
      <c r="AE8408" s="7"/>
      <c r="AF8408" s="7"/>
      <c r="AG8408" s="7"/>
      <c r="AH8408" s="7"/>
      <c r="AI8408" s="7"/>
      <c r="AJ8408" s="7"/>
      <c r="AK8408" s="7"/>
      <c r="AL8408" s="7"/>
      <c r="AR8408" s="7"/>
      <c r="AT8408" s="7"/>
      <c r="AV8408" s="7"/>
      <c r="AW8408" s="7"/>
      <c r="AX8408" s="7"/>
      <c r="AY8408" s="7"/>
      <c r="AZ8408" s="7"/>
      <c r="BA8408" s="7"/>
      <c r="BI8408" s="7"/>
    </row>
    <row r="8409" spans="10:61" x14ac:dyDescent="0.2">
      <c r="J8409" s="7"/>
      <c r="K8409" s="7"/>
      <c r="L8409" s="7"/>
      <c r="M8409" s="7"/>
      <c r="N8409" s="7"/>
      <c r="W8409" s="7"/>
      <c r="X8409" s="7"/>
      <c r="Y8409" s="7"/>
      <c r="Z8409" s="7"/>
      <c r="AA8409" s="7"/>
      <c r="AB8409" s="7"/>
      <c r="AC8409" s="7"/>
      <c r="AD8409" s="7"/>
      <c r="AE8409" s="7"/>
      <c r="AF8409" s="7"/>
      <c r="AG8409" s="7"/>
      <c r="AH8409" s="7"/>
      <c r="AI8409" s="7"/>
      <c r="AJ8409" s="7"/>
      <c r="AK8409" s="7"/>
      <c r="AL8409" s="7"/>
      <c r="AR8409" s="7"/>
      <c r="AT8409" s="7"/>
      <c r="AV8409" s="7"/>
      <c r="AW8409" s="7"/>
      <c r="AX8409" s="7"/>
      <c r="AY8409" s="7"/>
      <c r="AZ8409" s="7"/>
      <c r="BA8409" s="7"/>
      <c r="BI8409" s="7"/>
    </row>
    <row r="8410" spans="10:61" x14ac:dyDescent="0.2">
      <c r="J8410" s="7"/>
      <c r="K8410" s="7"/>
      <c r="L8410" s="7"/>
      <c r="M8410" s="7"/>
      <c r="N8410" s="7"/>
      <c r="W8410" s="7"/>
      <c r="X8410" s="7"/>
      <c r="Y8410" s="7"/>
      <c r="Z8410" s="7"/>
      <c r="AA8410" s="7"/>
      <c r="AB8410" s="7"/>
      <c r="AC8410" s="7"/>
      <c r="AD8410" s="7"/>
      <c r="AE8410" s="7"/>
      <c r="AF8410" s="7"/>
      <c r="AG8410" s="7"/>
      <c r="AH8410" s="7"/>
      <c r="AI8410" s="7"/>
      <c r="AJ8410" s="7"/>
      <c r="AK8410" s="7"/>
      <c r="AL8410" s="7"/>
      <c r="AR8410" s="7"/>
      <c r="AT8410" s="7"/>
      <c r="AV8410" s="7"/>
      <c r="AW8410" s="7"/>
      <c r="AX8410" s="7"/>
      <c r="AY8410" s="7"/>
      <c r="AZ8410" s="7"/>
      <c r="BA8410" s="7"/>
      <c r="BI8410" s="7"/>
    </row>
    <row r="8411" spans="10:61" x14ac:dyDescent="0.2">
      <c r="J8411" s="7"/>
      <c r="K8411" s="7"/>
      <c r="L8411" s="7"/>
      <c r="M8411" s="7"/>
      <c r="N8411" s="7"/>
      <c r="W8411" s="7"/>
      <c r="X8411" s="7"/>
      <c r="Y8411" s="7"/>
      <c r="Z8411" s="7"/>
      <c r="AA8411" s="7"/>
      <c r="AB8411" s="7"/>
      <c r="AC8411" s="7"/>
      <c r="AD8411" s="7"/>
      <c r="AE8411" s="7"/>
      <c r="AF8411" s="7"/>
      <c r="AG8411" s="7"/>
      <c r="AH8411" s="7"/>
      <c r="AI8411" s="7"/>
      <c r="AJ8411" s="7"/>
      <c r="AK8411" s="7"/>
      <c r="AL8411" s="7"/>
      <c r="AR8411" s="7"/>
      <c r="AT8411" s="7"/>
      <c r="AV8411" s="7"/>
      <c r="AW8411" s="7"/>
      <c r="AX8411" s="7"/>
      <c r="AY8411" s="7"/>
      <c r="AZ8411" s="7"/>
      <c r="BA8411" s="7"/>
      <c r="BI8411" s="7"/>
    </row>
    <row r="8412" spans="10:61" x14ac:dyDescent="0.2">
      <c r="J8412" s="7"/>
      <c r="K8412" s="7"/>
      <c r="L8412" s="7"/>
      <c r="M8412" s="7"/>
      <c r="N8412" s="7"/>
      <c r="W8412" s="7"/>
      <c r="X8412" s="7"/>
      <c r="Y8412" s="7"/>
      <c r="Z8412" s="7"/>
      <c r="AA8412" s="7"/>
      <c r="AB8412" s="7"/>
      <c r="AC8412" s="7"/>
      <c r="AD8412" s="7"/>
      <c r="AE8412" s="7"/>
      <c r="AF8412" s="7"/>
      <c r="AG8412" s="7"/>
      <c r="AH8412" s="7"/>
      <c r="AI8412" s="7"/>
      <c r="AJ8412" s="7"/>
      <c r="AK8412" s="7"/>
      <c r="AL8412" s="7"/>
      <c r="AR8412" s="7"/>
      <c r="AT8412" s="7"/>
      <c r="AV8412" s="7"/>
      <c r="AW8412" s="7"/>
      <c r="AX8412" s="7"/>
      <c r="AY8412" s="7"/>
      <c r="AZ8412" s="7"/>
      <c r="BA8412" s="7"/>
      <c r="BI8412" s="7"/>
    </row>
    <row r="8413" spans="10:61" x14ac:dyDescent="0.2">
      <c r="J8413" s="7"/>
      <c r="K8413" s="7"/>
      <c r="L8413" s="7"/>
      <c r="M8413" s="7"/>
      <c r="N8413" s="7"/>
      <c r="W8413" s="7"/>
      <c r="X8413" s="7"/>
      <c r="Y8413" s="7"/>
      <c r="Z8413" s="7"/>
      <c r="AA8413" s="7"/>
      <c r="AB8413" s="7"/>
      <c r="AC8413" s="7"/>
      <c r="AD8413" s="7"/>
      <c r="AE8413" s="7"/>
      <c r="AF8413" s="7"/>
      <c r="AG8413" s="7"/>
      <c r="AH8413" s="7"/>
      <c r="AI8413" s="7"/>
      <c r="AJ8413" s="7"/>
      <c r="AK8413" s="7"/>
      <c r="AL8413" s="7"/>
      <c r="AR8413" s="7"/>
      <c r="AT8413" s="7"/>
      <c r="AV8413" s="7"/>
      <c r="AW8413" s="7"/>
      <c r="AX8413" s="7"/>
      <c r="AY8413" s="7"/>
      <c r="AZ8413" s="7"/>
      <c r="BA8413" s="7"/>
      <c r="BI8413" s="7"/>
    </row>
    <row r="8414" spans="10:61" x14ac:dyDescent="0.2">
      <c r="J8414" s="7"/>
      <c r="K8414" s="7"/>
      <c r="L8414" s="7"/>
      <c r="M8414" s="7"/>
      <c r="N8414" s="7"/>
      <c r="W8414" s="7"/>
      <c r="X8414" s="7"/>
      <c r="Y8414" s="7"/>
      <c r="Z8414" s="7"/>
      <c r="AA8414" s="7"/>
      <c r="AB8414" s="7"/>
      <c r="AC8414" s="7"/>
      <c r="AD8414" s="7"/>
      <c r="AE8414" s="7"/>
      <c r="AF8414" s="7"/>
      <c r="AG8414" s="7"/>
      <c r="AH8414" s="7"/>
      <c r="AI8414" s="7"/>
      <c r="AJ8414" s="7"/>
      <c r="AK8414" s="7"/>
      <c r="AL8414" s="7"/>
      <c r="AR8414" s="7"/>
      <c r="AT8414" s="7"/>
      <c r="AV8414" s="7"/>
      <c r="AW8414" s="7"/>
      <c r="AX8414" s="7"/>
      <c r="AY8414" s="7"/>
      <c r="AZ8414" s="7"/>
      <c r="BA8414" s="7"/>
      <c r="BI8414" s="7"/>
    </row>
    <row r="8415" spans="10:61" x14ac:dyDescent="0.2">
      <c r="J8415" s="7"/>
      <c r="K8415" s="7"/>
      <c r="L8415" s="7"/>
      <c r="M8415" s="7"/>
      <c r="N8415" s="7"/>
      <c r="W8415" s="7"/>
      <c r="X8415" s="7"/>
      <c r="Y8415" s="7"/>
      <c r="Z8415" s="7"/>
      <c r="AA8415" s="7"/>
      <c r="AB8415" s="7"/>
      <c r="AC8415" s="7"/>
      <c r="AD8415" s="7"/>
      <c r="AE8415" s="7"/>
      <c r="AF8415" s="7"/>
      <c r="AG8415" s="7"/>
      <c r="AH8415" s="7"/>
      <c r="AI8415" s="7"/>
      <c r="AJ8415" s="7"/>
      <c r="AK8415" s="7"/>
      <c r="AL8415" s="7"/>
      <c r="AR8415" s="7"/>
      <c r="AT8415" s="7"/>
      <c r="AV8415" s="7"/>
      <c r="AW8415" s="7"/>
      <c r="AX8415" s="7"/>
      <c r="AY8415" s="7"/>
      <c r="AZ8415" s="7"/>
      <c r="BA8415" s="7"/>
      <c r="BI8415" s="7"/>
    </row>
    <row r="8416" spans="10:61" x14ac:dyDescent="0.2">
      <c r="J8416" s="7"/>
      <c r="K8416" s="7"/>
      <c r="L8416" s="7"/>
      <c r="M8416" s="7"/>
      <c r="N8416" s="7"/>
      <c r="W8416" s="7"/>
      <c r="X8416" s="7"/>
      <c r="Y8416" s="7"/>
      <c r="Z8416" s="7"/>
      <c r="AA8416" s="7"/>
      <c r="AB8416" s="7"/>
      <c r="AC8416" s="7"/>
      <c r="AD8416" s="7"/>
      <c r="AE8416" s="7"/>
      <c r="AF8416" s="7"/>
      <c r="AG8416" s="7"/>
      <c r="AH8416" s="7"/>
      <c r="AI8416" s="7"/>
      <c r="AJ8416" s="7"/>
      <c r="AK8416" s="7"/>
      <c r="AL8416" s="7"/>
      <c r="AR8416" s="7"/>
      <c r="AT8416" s="7"/>
      <c r="AV8416" s="7"/>
      <c r="AW8416" s="7"/>
      <c r="AX8416" s="7"/>
      <c r="AY8416" s="7"/>
      <c r="AZ8416" s="7"/>
      <c r="BA8416" s="7"/>
      <c r="BI8416" s="7"/>
    </row>
    <row r="8417" spans="10:61" x14ac:dyDescent="0.2">
      <c r="J8417" s="7"/>
      <c r="K8417" s="7"/>
      <c r="L8417" s="7"/>
      <c r="M8417" s="7"/>
      <c r="N8417" s="7"/>
      <c r="W8417" s="7"/>
      <c r="X8417" s="7"/>
      <c r="Y8417" s="7"/>
      <c r="Z8417" s="7"/>
      <c r="AA8417" s="7"/>
      <c r="AB8417" s="7"/>
      <c r="AC8417" s="7"/>
      <c r="AD8417" s="7"/>
      <c r="AE8417" s="7"/>
      <c r="AF8417" s="7"/>
      <c r="AG8417" s="7"/>
      <c r="AH8417" s="7"/>
      <c r="AI8417" s="7"/>
      <c r="AJ8417" s="7"/>
      <c r="AK8417" s="7"/>
      <c r="AL8417" s="7"/>
      <c r="AR8417" s="7"/>
      <c r="AT8417" s="7"/>
      <c r="AV8417" s="7"/>
      <c r="AW8417" s="7"/>
      <c r="AX8417" s="7"/>
      <c r="AY8417" s="7"/>
      <c r="AZ8417" s="7"/>
      <c r="BA8417" s="7"/>
      <c r="BI8417" s="7"/>
    </row>
    <row r="8418" spans="10:61" x14ac:dyDescent="0.2">
      <c r="J8418" s="7"/>
      <c r="K8418" s="7"/>
      <c r="L8418" s="7"/>
      <c r="M8418" s="7"/>
      <c r="N8418" s="7"/>
      <c r="W8418" s="7"/>
      <c r="X8418" s="7"/>
      <c r="Y8418" s="7"/>
      <c r="Z8418" s="7"/>
      <c r="AA8418" s="7"/>
      <c r="AB8418" s="7"/>
      <c r="AC8418" s="7"/>
      <c r="AD8418" s="7"/>
      <c r="AE8418" s="7"/>
      <c r="AF8418" s="7"/>
      <c r="AG8418" s="7"/>
      <c r="AH8418" s="7"/>
      <c r="AI8418" s="7"/>
      <c r="AJ8418" s="7"/>
      <c r="AK8418" s="7"/>
      <c r="AL8418" s="7"/>
      <c r="AR8418" s="7"/>
      <c r="AT8418" s="7"/>
      <c r="AV8418" s="7"/>
      <c r="AW8418" s="7"/>
      <c r="AX8418" s="7"/>
      <c r="AY8418" s="7"/>
      <c r="AZ8418" s="7"/>
      <c r="BA8418" s="7"/>
      <c r="BI8418" s="7"/>
    </row>
    <row r="8419" spans="10:61" x14ac:dyDescent="0.2">
      <c r="J8419" s="7"/>
      <c r="K8419" s="7"/>
      <c r="L8419" s="7"/>
      <c r="M8419" s="7"/>
      <c r="N8419" s="7"/>
      <c r="W8419" s="7"/>
      <c r="X8419" s="7"/>
      <c r="Y8419" s="7"/>
      <c r="Z8419" s="7"/>
      <c r="AA8419" s="7"/>
      <c r="AB8419" s="7"/>
      <c r="AC8419" s="7"/>
      <c r="AD8419" s="7"/>
      <c r="AE8419" s="7"/>
      <c r="AF8419" s="7"/>
      <c r="AG8419" s="7"/>
      <c r="AH8419" s="7"/>
      <c r="AI8419" s="7"/>
      <c r="AJ8419" s="7"/>
      <c r="AK8419" s="7"/>
      <c r="AL8419" s="7"/>
      <c r="AR8419" s="7"/>
      <c r="AT8419" s="7"/>
      <c r="AV8419" s="7"/>
      <c r="AW8419" s="7"/>
      <c r="AX8419" s="7"/>
      <c r="AY8419" s="7"/>
      <c r="AZ8419" s="7"/>
      <c r="BA8419" s="7"/>
      <c r="BI8419" s="7"/>
    </row>
    <row r="8420" spans="10:61" x14ac:dyDescent="0.2">
      <c r="J8420" s="7"/>
      <c r="K8420" s="7"/>
      <c r="L8420" s="7"/>
      <c r="M8420" s="7"/>
      <c r="N8420" s="7"/>
      <c r="W8420" s="7"/>
      <c r="X8420" s="7"/>
      <c r="Y8420" s="7"/>
      <c r="Z8420" s="7"/>
      <c r="AA8420" s="7"/>
      <c r="AB8420" s="7"/>
      <c r="AC8420" s="7"/>
      <c r="AD8420" s="7"/>
      <c r="AE8420" s="7"/>
      <c r="AF8420" s="7"/>
      <c r="AG8420" s="7"/>
      <c r="AH8420" s="7"/>
      <c r="AI8420" s="7"/>
      <c r="AJ8420" s="7"/>
      <c r="AK8420" s="7"/>
      <c r="AL8420" s="7"/>
      <c r="AR8420" s="7"/>
      <c r="AT8420" s="7"/>
      <c r="AV8420" s="7"/>
      <c r="AW8420" s="7"/>
      <c r="AX8420" s="7"/>
      <c r="AY8420" s="7"/>
      <c r="AZ8420" s="7"/>
      <c r="BA8420" s="7"/>
      <c r="BI8420" s="7"/>
    </row>
    <row r="8421" spans="10:61" x14ac:dyDescent="0.2">
      <c r="J8421" s="7"/>
      <c r="K8421" s="7"/>
      <c r="L8421" s="7"/>
      <c r="M8421" s="7"/>
      <c r="N8421" s="7"/>
      <c r="W8421" s="7"/>
      <c r="X8421" s="7"/>
      <c r="Y8421" s="7"/>
      <c r="Z8421" s="7"/>
      <c r="AA8421" s="7"/>
      <c r="AB8421" s="7"/>
      <c r="AC8421" s="7"/>
      <c r="AD8421" s="7"/>
      <c r="AE8421" s="7"/>
      <c r="AF8421" s="7"/>
      <c r="AG8421" s="7"/>
      <c r="AH8421" s="7"/>
      <c r="AI8421" s="7"/>
      <c r="AJ8421" s="7"/>
      <c r="AK8421" s="7"/>
      <c r="AL8421" s="7"/>
      <c r="AR8421" s="7"/>
      <c r="AT8421" s="7"/>
      <c r="AV8421" s="7"/>
      <c r="AW8421" s="7"/>
      <c r="AX8421" s="7"/>
      <c r="AY8421" s="7"/>
      <c r="AZ8421" s="7"/>
      <c r="BA8421" s="7"/>
      <c r="BI8421" s="7"/>
    </row>
    <row r="8422" spans="10:61" x14ac:dyDescent="0.2">
      <c r="J8422" s="7"/>
      <c r="K8422" s="7"/>
      <c r="L8422" s="7"/>
      <c r="M8422" s="7"/>
      <c r="N8422" s="7"/>
      <c r="W8422" s="7"/>
      <c r="X8422" s="7"/>
      <c r="Y8422" s="7"/>
      <c r="Z8422" s="7"/>
      <c r="AA8422" s="7"/>
      <c r="AB8422" s="7"/>
      <c r="AC8422" s="7"/>
      <c r="AD8422" s="7"/>
      <c r="AE8422" s="7"/>
      <c r="AF8422" s="7"/>
      <c r="AG8422" s="7"/>
      <c r="AH8422" s="7"/>
      <c r="AI8422" s="7"/>
      <c r="AJ8422" s="7"/>
      <c r="AK8422" s="7"/>
      <c r="AL8422" s="7"/>
      <c r="AR8422" s="7"/>
      <c r="AT8422" s="7"/>
      <c r="AV8422" s="7"/>
      <c r="AW8422" s="7"/>
      <c r="AX8422" s="7"/>
      <c r="AY8422" s="7"/>
      <c r="AZ8422" s="7"/>
      <c r="BA8422" s="7"/>
      <c r="BI8422" s="7"/>
    </row>
    <row r="8423" spans="10:61" x14ac:dyDescent="0.2">
      <c r="J8423" s="7"/>
      <c r="K8423" s="7"/>
      <c r="L8423" s="7"/>
      <c r="M8423" s="7"/>
      <c r="N8423" s="7"/>
      <c r="W8423" s="7"/>
      <c r="X8423" s="7"/>
      <c r="Y8423" s="7"/>
      <c r="Z8423" s="7"/>
      <c r="AA8423" s="7"/>
      <c r="AB8423" s="7"/>
      <c r="AC8423" s="7"/>
      <c r="AD8423" s="7"/>
      <c r="AE8423" s="7"/>
      <c r="AF8423" s="7"/>
      <c r="AG8423" s="7"/>
      <c r="AH8423" s="7"/>
      <c r="AI8423" s="7"/>
      <c r="AJ8423" s="7"/>
      <c r="AK8423" s="7"/>
      <c r="AL8423" s="7"/>
      <c r="AR8423" s="7"/>
      <c r="AT8423" s="7"/>
      <c r="AV8423" s="7"/>
      <c r="AW8423" s="7"/>
      <c r="AX8423" s="7"/>
      <c r="AY8423" s="7"/>
      <c r="AZ8423" s="7"/>
      <c r="BA8423" s="7"/>
      <c r="BI8423" s="7"/>
    </row>
    <row r="8424" spans="10:61" x14ac:dyDescent="0.2">
      <c r="J8424" s="7"/>
      <c r="K8424" s="7"/>
      <c r="L8424" s="7"/>
      <c r="M8424" s="7"/>
      <c r="N8424" s="7"/>
      <c r="W8424" s="7"/>
      <c r="X8424" s="7"/>
      <c r="Y8424" s="7"/>
      <c r="Z8424" s="7"/>
      <c r="AA8424" s="7"/>
      <c r="AB8424" s="7"/>
      <c r="AC8424" s="7"/>
      <c r="AD8424" s="7"/>
      <c r="AE8424" s="7"/>
      <c r="AF8424" s="7"/>
      <c r="AG8424" s="7"/>
      <c r="AH8424" s="7"/>
      <c r="AI8424" s="7"/>
      <c r="AJ8424" s="7"/>
      <c r="AK8424" s="7"/>
      <c r="AL8424" s="7"/>
      <c r="AR8424" s="7"/>
      <c r="AT8424" s="7"/>
      <c r="AV8424" s="7"/>
      <c r="AW8424" s="7"/>
      <c r="AX8424" s="7"/>
      <c r="AY8424" s="7"/>
      <c r="AZ8424" s="7"/>
      <c r="BA8424" s="7"/>
      <c r="BI8424" s="7"/>
    </row>
    <row r="8425" spans="10:61" x14ac:dyDescent="0.2">
      <c r="J8425" s="7"/>
      <c r="K8425" s="7"/>
      <c r="L8425" s="7"/>
      <c r="M8425" s="7"/>
      <c r="N8425" s="7"/>
      <c r="W8425" s="7"/>
      <c r="X8425" s="7"/>
      <c r="Y8425" s="7"/>
      <c r="Z8425" s="7"/>
      <c r="AA8425" s="7"/>
      <c r="AB8425" s="7"/>
      <c r="AC8425" s="7"/>
      <c r="AD8425" s="7"/>
      <c r="AE8425" s="7"/>
      <c r="AF8425" s="7"/>
      <c r="AG8425" s="7"/>
      <c r="AH8425" s="7"/>
      <c r="AI8425" s="7"/>
      <c r="AJ8425" s="7"/>
      <c r="AK8425" s="7"/>
      <c r="AL8425" s="7"/>
      <c r="AR8425" s="7"/>
      <c r="AT8425" s="7"/>
      <c r="AV8425" s="7"/>
      <c r="AW8425" s="7"/>
      <c r="AX8425" s="7"/>
      <c r="AY8425" s="7"/>
      <c r="AZ8425" s="7"/>
      <c r="BA8425" s="7"/>
      <c r="BI8425" s="7"/>
    </row>
    <row r="8426" spans="10:61" x14ac:dyDescent="0.2">
      <c r="J8426" s="7"/>
      <c r="K8426" s="7"/>
      <c r="L8426" s="7"/>
      <c r="M8426" s="7"/>
      <c r="N8426" s="7"/>
      <c r="W8426" s="7"/>
      <c r="X8426" s="7"/>
      <c r="Y8426" s="7"/>
      <c r="Z8426" s="7"/>
      <c r="AA8426" s="7"/>
      <c r="AB8426" s="7"/>
      <c r="AC8426" s="7"/>
      <c r="AD8426" s="7"/>
      <c r="AE8426" s="7"/>
      <c r="AF8426" s="7"/>
      <c r="AG8426" s="7"/>
      <c r="AH8426" s="7"/>
      <c r="AI8426" s="7"/>
      <c r="AJ8426" s="7"/>
      <c r="AK8426" s="7"/>
      <c r="AL8426" s="7"/>
      <c r="AR8426" s="7"/>
      <c r="AT8426" s="7"/>
      <c r="AV8426" s="7"/>
      <c r="AW8426" s="7"/>
      <c r="AX8426" s="7"/>
      <c r="AY8426" s="7"/>
      <c r="AZ8426" s="7"/>
      <c r="BA8426" s="7"/>
      <c r="BI8426" s="7"/>
    </row>
    <row r="8427" spans="10:61" x14ac:dyDescent="0.2">
      <c r="J8427" s="7"/>
      <c r="K8427" s="7"/>
      <c r="L8427" s="7"/>
      <c r="M8427" s="7"/>
      <c r="N8427" s="7"/>
      <c r="W8427" s="7"/>
      <c r="X8427" s="7"/>
      <c r="Y8427" s="7"/>
      <c r="Z8427" s="7"/>
      <c r="AA8427" s="7"/>
      <c r="AB8427" s="7"/>
      <c r="AC8427" s="7"/>
      <c r="AD8427" s="7"/>
      <c r="AE8427" s="7"/>
      <c r="AF8427" s="7"/>
      <c r="AG8427" s="7"/>
      <c r="AH8427" s="7"/>
      <c r="AI8427" s="7"/>
      <c r="AJ8427" s="7"/>
      <c r="AK8427" s="7"/>
      <c r="AL8427" s="7"/>
      <c r="AR8427" s="7"/>
      <c r="AT8427" s="7"/>
      <c r="AV8427" s="7"/>
      <c r="AW8427" s="7"/>
      <c r="AX8427" s="7"/>
      <c r="AY8427" s="7"/>
      <c r="AZ8427" s="7"/>
      <c r="BA8427" s="7"/>
      <c r="BI8427" s="7"/>
    </row>
    <row r="8428" spans="10:61" x14ac:dyDescent="0.2">
      <c r="J8428" s="7"/>
      <c r="K8428" s="7"/>
      <c r="L8428" s="7"/>
      <c r="M8428" s="7"/>
      <c r="N8428" s="7"/>
      <c r="W8428" s="7"/>
      <c r="X8428" s="7"/>
      <c r="Y8428" s="7"/>
      <c r="Z8428" s="7"/>
      <c r="AA8428" s="7"/>
      <c r="AB8428" s="7"/>
      <c r="AC8428" s="7"/>
      <c r="AD8428" s="7"/>
      <c r="AE8428" s="7"/>
      <c r="AF8428" s="7"/>
      <c r="AG8428" s="7"/>
      <c r="AH8428" s="7"/>
      <c r="AI8428" s="7"/>
      <c r="AJ8428" s="7"/>
      <c r="AK8428" s="7"/>
      <c r="AL8428" s="7"/>
      <c r="AR8428" s="7"/>
      <c r="AT8428" s="7"/>
      <c r="AV8428" s="7"/>
      <c r="AW8428" s="7"/>
      <c r="AX8428" s="7"/>
      <c r="AY8428" s="7"/>
      <c r="AZ8428" s="7"/>
      <c r="BA8428" s="7"/>
      <c r="BI8428" s="7"/>
    </row>
    <row r="8429" spans="10:61" x14ac:dyDescent="0.2">
      <c r="J8429" s="7"/>
      <c r="K8429" s="7"/>
      <c r="L8429" s="7"/>
      <c r="M8429" s="7"/>
      <c r="N8429" s="7"/>
      <c r="W8429" s="7"/>
      <c r="X8429" s="7"/>
      <c r="Y8429" s="7"/>
      <c r="Z8429" s="7"/>
      <c r="AA8429" s="7"/>
      <c r="AB8429" s="7"/>
      <c r="AC8429" s="7"/>
      <c r="AD8429" s="7"/>
      <c r="AE8429" s="7"/>
      <c r="AF8429" s="7"/>
      <c r="AG8429" s="7"/>
      <c r="AH8429" s="7"/>
      <c r="AI8429" s="7"/>
      <c r="AJ8429" s="7"/>
      <c r="AK8429" s="7"/>
      <c r="AL8429" s="7"/>
      <c r="AR8429" s="7"/>
      <c r="AT8429" s="7"/>
      <c r="AV8429" s="7"/>
      <c r="AW8429" s="7"/>
      <c r="AX8429" s="7"/>
      <c r="AY8429" s="7"/>
      <c r="AZ8429" s="7"/>
      <c r="BA8429" s="7"/>
      <c r="BI8429" s="7"/>
    </row>
    <row r="8430" spans="10:61" x14ac:dyDescent="0.2">
      <c r="J8430" s="7"/>
      <c r="K8430" s="7"/>
      <c r="L8430" s="7"/>
      <c r="M8430" s="7"/>
      <c r="N8430" s="7"/>
      <c r="W8430" s="7"/>
      <c r="X8430" s="7"/>
      <c r="Y8430" s="7"/>
      <c r="Z8430" s="7"/>
      <c r="AA8430" s="7"/>
      <c r="AB8430" s="7"/>
      <c r="AC8430" s="7"/>
      <c r="AD8430" s="7"/>
      <c r="AE8430" s="7"/>
      <c r="AF8430" s="7"/>
      <c r="AG8430" s="7"/>
      <c r="AH8430" s="7"/>
      <c r="AI8430" s="7"/>
      <c r="AJ8430" s="7"/>
      <c r="AK8430" s="7"/>
      <c r="AL8430" s="7"/>
      <c r="AR8430" s="7"/>
      <c r="AT8430" s="7"/>
      <c r="AV8430" s="7"/>
      <c r="AW8430" s="7"/>
      <c r="AX8430" s="7"/>
      <c r="AY8430" s="7"/>
      <c r="AZ8430" s="7"/>
      <c r="BA8430" s="7"/>
      <c r="BI8430" s="7"/>
    </row>
    <row r="8431" spans="10:61" x14ac:dyDescent="0.2">
      <c r="J8431" s="7"/>
      <c r="K8431" s="7"/>
      <c r="L8431" s="7"/>
      <c r="M8431" s="7"/>
      <c r="N8431" s="7"/>
      <c r="W8431" s="7"/>
      <c r="X8431" s="7"/>
      <c r="Y8431" s="7"/>
      <c r="Z8431" s="7"/>
      <c r="AA8431" s="7"/>
      <c r="AB8431" s="7"/>
      <c r="AC8431" s="7"/>
      <c r="AD8431" s="7"/>
      <c r="AE8431" s="7"/>
      <c r="AF8431" s="7"/>
      <c r="AG8431" s="7"/>
      <c r="AH8431" s="7"/>
      <c r="AI8431" s="7"/>
      <c r="AJ8431" s="7"/>
      <c r="AK8431" s="7"/>
      <c r="AL8431" s="7"/>
      <c r="AR8431" s="7"/>
      <c r="AT8431" s="7"/>
      <c r="AV8431" s="7"/>
      <c r="AW8431" s="7"/>
      <c r="AX8431" s="7"/>
      <c r="AY8431" s="7"/>
      <c r="AZ8431" s="7"/>
      <c r="BA8431" s="7"/>
      <c r="BI8431" s="7"/>
    </row>
    <row r="8432" spans="10:61" x14ac:dyDescent="0.2">
      <c r="J8432" s="7"/>
      <c r="K8432" s="7"/>
      <c r="L8432" s="7"/>
      <c r="M8432" s="7"/>
      <c r="N8432" s="7"/>
      <c r="W8432" s="7"/>
      <c r="X8432" s="7"/>
      <c r="Y8432" s="7"/>
      <c r="Z8432" s="7"/>
      <c r="AA8432" s="7"/>
      <c r="AB8432" s="7"/>
      <c r="AC8432" s="7"/>
      <c r="AD8432" s="7"/>
      <c r="AE8432" s="7"/>
      <c r="AF8432" s="7"/>
      <c r="AG8432" s="7"/>
      <c r="AH8432" s="7"/>
      <c r="AI8432" s="7"/>
      <c r="AJ8432" s="7"/>
      <c r="AK8432" s="7"/>
      <c r="AL8432" s="7"/>
      <c r="AR8432" s="7"/>
      <c r="AT8432" s="7"/>
      <c r="AV8432" s="7"/>
      <c r="AW8432" s="7"/>
      <c r="AX8432" s="7"/>
      <c r="AY8432" s="7"/>
      <c r="AZ8432" s="7"/>
      <c r="BA8432" s="7"/>
      <c r="BI8432" s="7"/>
    </row>
    <row r="8433" spans="10:61" x14ac:dyDescent="0.2">
      <c r="J8433" s="7"/>
      <c r="K8433" s="7"/>
      <c r="L8433" s="7"/>
      <c r="M8433" s="7"/>
      <c r="N8433" s="7"/>
      <c r="W8433" s="7"/>
      <c r="X8433" s="7"/>
      <c r="Y8433" s="7"/>
      <c r="Z8433" s="7"/>
      <c r="AA8433" s="7"/>
      <c r="AB8433" s="7"/>
      <c r="AC8433" s="7"/>
      <c r="AD8433" s="7"/>
      <c r="AE8433" s="7"/>
      <c r="AF8433" s="7"/>
      <c r="AG8433" s="7"/>
      <c r="AH8433" s="7"/>
      <c r="AI8433" s="7"/>
      <c r="AJ8433" s="7"/>
      <c r="AK8433" s="7"/>
      <c r="AL8433" s="7"/>
      <c r="AR8433" s="7"/>
      <c r="AT8433" s="7"/>
      <c r="AV8433" s="7"/>
      <c r="AW8433" s="7"/>
      <c r="AX8433" s="7"/>
      <c r="AY8433" s="7"/>
      <c r="AZ8433" s="7"/>
      <c r="BA8433" s="7"/>
      <c r="BI8433" s="7"/>
    </row>
    <row r="8434" spans="10:61" x14ac:dyDescent="0.2">
      <c r="J8434" s="7"/>
      <c r="K8434" s="7"/>
      <c r="L8434" s="7"/>
      <c r="M8434" s="7"/>
      <c r="N8434" s="7"/>
      <c r="W8434" s="7"/>
      <c r="X8434" s="7"/>
      <c r="Y8434" s="7"/>
      <c r="Z8434" s="7"/>
      <c r="AA8434" s="7"/>
      <c r="AB8434" s="7"/>
      <c r="AC8434" s="7"/>
      <c r="AD8434" s="7"/>
      <c r="AE8434" s="7"/>
      <c r="AF8434" s="7"/>
      <c r="AG8434" s="7"/>
      <c r="AH8434" s="7"/>
      <c r="AI8434" s="7"/>
      <c r="AJ8434" s="7"/>
      <c r="AK8434" s="7"/>
      <c r="AL8434" s="7"/>
      <c r="AR8434" s="7"/>
      <c r="AT8434" s="7"/>
      <c r="AV8434" s="7"/>
      <c r="AW8434" s="7"/>
      <c r="AX8434" s="7"/>
      <c r="AY8434" s="7"/>
      <c r="AZ8434" s="7"/>
      <c r="BA8434" s="7"/>
      <c r="BI8434" s="7"/>
    </row>
    <row r="8435" spans="10:61" x14ac:dyDescent="0.2">
      <c r="J8435" s="7"/>
      <c r="K8435" s="7"/>
      <c r="L8435" s="7"/>
      <c r="M8435" s="7"/>
      <c r="N8435" s="7"/>
      <c r="W8435" s="7"/>
      <c r="X8435" s="7"/>
      <c r="Y8435" s="7"/>
      <c r="Z8435" s="7"/>
      <c r="AA8435" s="7"/>
      <c r="AB8435" s="7"/>
      <c r="AC8435" s="7"/>
      <c r="AD8435" s="7"/>
      <c r="AE8435" s="7"/>
      <c r="AF8435" s="7"/>
      <c r="AG8435" s="7"/>
      <c r="AH8435" s="7"/>
      <c r="AI8435" s="7"/>
      <c r="AJ8435" s="7"/>
      <c r="AK8435" s="7"/>
      <c r="AL8435" s="7"/>
      <c r="AR8435" s="7"/>
      <c r="AT8435" s="7"/>
      <c r="AV8435" s="7"/>
      <c r="AW8435" s="7"/>
      <c r="AX8435" s="7"/>
      <c r="AY8435" s="7"/>
      <c r="AZ8435" s="7"/>
      <c r="BA8435" s="7"/>
      <c r="BI8435" s="7"/>
    </row>
    <row r="8436" spans="10:61" x14ac:dyDescent="0.2">
      <c r="J8436" s="7"/>
      <c r="K8436" s="7"/>
      <c r="L8436" s="7"/>
      <c r="M8436" s="7"/>
      <c r="N8436" s="7"/>
      <c r="W8436" s="7"/>
      <c r="X8436" s="7"/>
      <c r="Y8436" s="7"/>
      <c r="Z8436" s="7"/>
      <c r="AA8436" s="7"/>
      <c r="AB8436" s="7"/>
      <c r="AC8436" s="7"/>
      <c r="AD8436" s="7"/>
      <c r="AE8436" s="7"/>
      <c r="AF8436" s="7"/>
      <c r="AG8436" s="7"/>
      <c r="AH8436" s="7"/>
      <c r="AI8436" s="7"/>
      <c r="AJ8436" s="7"/>
      <c r="AK8436" s="7"/>
      <c r="AL8436" s="7"/>
      <c r="AR8436" s="7"/>
      <c r="AT8436" s="7"/>
      <c r="AV8436" s="7"/>
      <c r="AW8436" s="7"/>
      <c r="AX8436" s="7"/>
      <c r="AY8436" s="7"/>
      <c r="AZ8436" s="7"/>
      <c r="BA8436" s="7"/>
      <c r="BI8436" s="7"/>
    </row>
    <row r="8437" spans="10:61" x14ac:dyDescent="0.2">
      <c r="J8437" s="7"/>
      <c r="K8437" s="7"/>
      <c r="L8437" s="7"/>
      <c r="M8437" s="7"/>
      <c r="N8437" s="7"/>
      <c r="W8437" s="7"/>
      <c r="X8437" s="7"/>
      <c r="Y8437" s="7"/>
      <c r="Z8437" s="7"/>
      <c r="AA8437" s="7"/>
      <c r="AB8437" s="7"/>
      <c r="AC8437" s="7"/>
      <c r="AD8437" s="7"/>
      <c r="AE8437" s="7"/>
      <c r="AF8437" s="7"/>
      <c r="AG8437" s="7"/>
      <c r="AH8437" s="7"/>
      <c r="AI8437" s="7"/>
      <c r="AJ8437" s="7"/>
      <c r="AK8437" s="7"/>
      <c r="AL8437" s="7"/>
      <c r="AR8437" s="7"/>
      <c r="AT8437" s="7"/>
      <c r="AV8437" s="7"/>
      <c r="AW8437" s="7"/>
      <c r="AX8437" s="7"/>
      <c r="AY8437" s="7"/>
      <c r="AZ8437" s="7"/>
      <c r="BA8437" s="7"/>
      <c r="BI8437" s="7"/>
    </row>
    <row r="8438" spans="10:61" x14ac:dyDescent="0.2">
      <c r="J8438" s="7"/>
      <c r="K8438" s="7"/>
      <c r="L8438" s="7"/>
      <c r="M8438" s="7"/>
      <c r="N8438" s="7"/>
      <c r="W8438" s="7"/>
      <c r="X8438" s="7"/>
      <c r="Y8438" s="7"/>
      <c r="Z8438" s="7"/>
      <c r="AA8438" s="7"/>
      <c r="AB8438" s="7"/>
      <c r="AC8438" s="7"/>
      <c r="AD8438" s="7"/>
      <c r="AE8438" s="7"/>
      <c r="AF8438" s="7"/>
      <c r="AG8438" s="7"/>
      <c r="AH8438" s="7"/>
      <c r="AI8438" s="7"/>
      <c r="AJ8438" s="7"/>
      <c r="AK8438" s="7"/>
      <c r="AL8438" s="7"/>
      <c r="AR8438" s="7"/>
      <c r="AT8438" s="7"/>
      <c r="AV8438" s="7"/>
      <c r="AW8438" s="7"/>
      <c r="AX8438" s="7"/>
      <c r="AY8438" s="7"/>
      <c r="AZ8438" s="7"/>
      <c r="BA8438" s="7"/>
      <c r="BI8438" s="7"/>
    </row>
    <row r="8439" spans="10:61" x14ac:dyDescent="0.2">
      <c r="J8439" s="7"/>
      <c r="K8439" s="7"/>
      <c r="L8439" s="7"/>
      <c r="M8439" s="7"/>
      <c r="N8439" s="7"/>
      <c r="W8439" s="7"/>
      <c r="X8439" s="7"/>
      <c r="Y8439" s="7"/>
      <c r="Z8439" s="7"/>
      <c r="AA8439" s="7"/>
      <c r="AB8439" s="7"/>
      <c r="AC8439" s="7"/>
      <c r="AD8439" s="7"/>
      <c r="AE8439" s="7"/>
      <c r="AF8439" s="7"/>
      <c r="AG8439" s="7"/>
      <c r="AH8439" s="7"/>
      <c r="AI8439" s="7"/>
      <c r="AJ8439" s="7"/>
      <c r="AK8439" s="7"/>
      <c r="AL8439" s="7"/>
      <c r="AR8439" s="7"/>
      <c r="AT8439" s="7"/>
      <c r="AV8439" s="7"/>
      <c r="AW8439" s="7"/>
      <c r="AX8439" s="7"/>
      <c r="AY8439" s="7"/>
      <c r="AZ8439" s="7"/>
      <c r="BA8439" s="7"/>
      <c r="BI8439" s="7"/>
    </row>
    <row r="8440" spans="10:61" x14ac:dyDescent="0.2">
      <c r="J8440" s="7"/>
      <c r="K8440" s="7"/>
      <c r="L8440" s="7"/>
      <c r="M8440" s="7"/>
      <c r="N8440" s="7"/>
      <c r="W8440" s="7"/>
      <c r="X8440" s="7"/>
      <c r="Y8440" s="7"/>
      <c r="Z8440" s="7"/>
      <c r="AA8440" s="7"/>
      <c r="AB8440" s="7"/>
      <c r="AC8440" s="7"/>
      <c r="AD8440" s="7"/>
      <c r="AE8440" s="7"/>
      <c r="AF8440" s="7"/>
      <c r="AG8440" s="7"/>
      <c r="AH8440" s="7"/>
      <c r="AI8440" s="7"/>
      <c r="AJ8440" s="7"/>
      <c r="AK8440" s="7"/>
      <c r="AL8440" s="7"/>
      <c r="AR8440" s="7"/>
      <c r="AT8440" s="7"/>
      <c r="AV8440" s="7"/>
      <c r="AW8440" s="7"/>
      <c r="AX8440" s="7"/>
      <c r="AY8440" s="7"/>
      <c r="AZ8440" s="7"/>
      <c r="BA8440" s="7"/>
      <c r="BI8440" s="7"/>
    </row>
    <row r="8441" spans="10:61" x14ac:dyDescent="0.2">
      <c r="J8441" s="7"/>
      <c r="K8441" s="7"/>
      <c r="L8441" s="7"/>
      <c r="M8441" s="7"/>
      <c r="N8441" s="7"/>
      <c r="W8441" s="7"/>
      <c r="X8441" s="7"/>
      <c r="Y8441" s="7"/>
      <c r="Z8441" s="7"/>
      <c r="AA8441" s="7"/>
      <c r="AB8441" s="7"/>
      <c r="AC8441" s="7"/>
      <c r="AD8441" s="7"/>
      <c r="AE8441" s="7"/>
      <c r="AF8441" s="7"/>
      <c r="AG8441" s="7"/>
      <c r="AH8441" s="7"/>
      <c r="AI8441" s="7"/>
      <c r="AJ8441" s="7"/>
      <c r="AK8441" s="7"/>
      <c r="AL8441" s="7"/>
      <c r="AR8441" s="7"/>
      <c r="AT8441" s="7"/>
      <c r="AV8441" s="7"/>
      <c r="AW8441" s="7"/>
      <c r="AX8441" s="7"/>
      <c r="AY8441" s="7"/>
      <c r="AZ8441" s="7"/>
      <c r="BA8441" s="7"/>
      <c r="BI8441" s="7"/>
    </row>
    <row r="8442" spans="10:61" x14ac:dyDescent="0.2">
      <c r="J8442" s="7"/>
      <c r="K8442" s="7"/>
      <c r="L8442" s="7"/>
      <c r="M8442" s="7"/>
      <c r="N8442" s="7"/>
      <c r="W8442" s="7"/>
      <c r="X8442" s="7"/>
      <c r="Y8442" s="7"/>
      <c r="Z8442" s="7"/>
      <c r="AA8442" s="7"/>
      <c r="AB8442" s="7"/>
      <c r="AC8442" s="7"/>
      <c r="AD8442" s="7"/>
      <c r="AE8442" s="7"/>
      <c r="AF8442" s="7"/>
      <c r="AG8442" s="7"/>
      <c r="AH8442" s="7"/>
      <c r="AI8442" s="7"/>
      <c r="AJ8442" s="7"/>
      <c r="AK8442" s="7"/>
      <c r="AL8442" s="7"/>
      <c r="AR8442" s="7"/>
      <c r="AT8442" s="7"/>
      <c r="AV8442" s="7"/>
      <c r="AW8442" s="7"/>
      <c r="AX8442" s="7"/>
      <c r="AY8442" s="7"/>
      <c r="AZ8442" s="7"/>
      <c r="BA8442" s="7"/>
      <c r="BI8442" s="7"/>
    </row>
    <row r="8443" spans="10:61" x14ac:dyDescent="0.2">
      <c r="J8443" s="7"/>
      <c r="K8443" s="7"/>
      <c r="L8443" s="7"/>
      <c r="M8443" s="7"/>
      <c r="N8443" s="7"/>
      <c r="W8443" s="7"/>
      <c r="X8443" s="7"/>
      <c r="Y8443" s="7"/>
      <c r="Z8443" s="7"/>
      <c r="AA8443" s="7"/>
      <c r="AB8443" s="7"/>
      <c r="AC8443" s="7"/>
      <c r="AD8443" s="7"/>
      <c r="AE8443" s="7"/>
      <c r="AF8443" s="7"/>
      <c r="AG8443" s="7"/>
      <c r="AH8443" s="7"/>
      <c r="AI8443" s="7"/>
      <c r="AJ8443" s="7"/>
      <c r="AK8443" s="7"/>
      <c r="AL8443" s="7"/>
      <c r="AR8443" s="7"/>
      <c r="AT8443" s="7"/>
      <c r="AV8443" s="7"/>
      <c r="AW8443" s="7"/>
      <c r="AX8443" s="7"/>
      <c r="AY8443" s="7"/>
      <c r="AZ8443" s="7"/>
      <c r="BA8443" s="7"/>
      <c r="BI8443" s="7"/>
    </row>
    <row r="8444" spans="10:61" x14ac:dyDescent="0.2">
      <c r="J8444" s="7"/>
      <c r="K8444" s="7"/>
      <c r="L8444" s="7"/>
      <c r="M8444" s="7"/>
      <c r="N8444" s="7"/>
      <c r="W8444" s="7"/>
      <c r="X8444" s="7"/>
      <c r="Y8444" s="7"/>
      <c r="Z8444" s="7"/>
      <c r="AA8444" s="7"/>
      <c r="AB8444" s="7"/>
      <c r="AC8444" s="7"/>
      <c r="AD8444" s="7"/>
      <c r="AE8444" s="7"/>
      <c r="AF8444" s="7"/>
      <c r="AG8444" s="7"/>
      <c r="AH8444" s="7"/>
      <c r="AI8444" s="7"/>
      <c r="AJ8444" s="7"/>
      <c r="AK8444" s="7"/>
      <c r="AL8444" s="7"/>
      <c r="AR8444" s="7"/>
      <c r="AT8444" s="7"/>
      <c r="AV8444" s="7"/>
      <c r="AW8444" s="7"/>
      <c r="AX8444" s="7"/>
      <c r="AY8444" s="7"/>
      <c r="AZ8444" s="7"/>
      <c r="BA8444" s="7"/>
      <c r="BI8444" s="7"/>
    </row>
    <row r="8445" spans="10:61" x14ac:dyDescent="0.2">
      <c r="J8445" s="7"/>
      <c r="K8445" s="7"/>
      <c r="L8445" s="7"/>
      <c r="M8445" s="7"/>
      <c r="N8445" s="7"/>
      <c r="W8445" s="7"/>
      <c r="X8445" s="7"/>
      <c r="Y8445" s="7"/>
      <c r="Z8445" s="7"/>
      <c r="AA8445" s="7"/>
      <c r="AB8445" s="7"/>
      <c r="AC8445" s="7"/>
      <c r="AD8445" s="7"/>
      <c r="AE8445" s="7"/>
      <c r="AF8445" s="7"/>
      <c r="AG8445" s="7"/>
      <c r="AH8445" s="7"/>
      <c r="AI8445" s="7"/>
      <c r="AJ8445" s="7"/>
      <c r="AK8445" s="7"/>
      <c r="AL8445" s="7"/>
      <c r="AR8445" s="7"/>
      <c r="AT8445" s="7"/>
      <c r="AV8445" s="7"/>
      <c r="AW8445" s="7"/>
      <c r="AX8445" s="7"/>
      <c r="AY8445" s="7"/>
      <c r="AZ8445" s="7"/>
      <c r="BA8445" s="7"/>
      <c r="BI8445" s="7"/>
    </row>
    <row r="8446" spans="10:61" x14ac:dyDescent="0.2">
      <c r="J8446" s="7"/>
      <c r="K8446" s="7"/>
      <c r="L8446" s="7"/>
      <c r="M8446" s="7"/>
      <c r="N8446" s="7"/>
      <c r="W8446" s="7"/>
      <c r="X8446" s="7"/>
      <c r="Y8446" s="7"/>
      <c r="Z8446" s="7"/>
      <c r="AA8446" s="7"/>
      <c r="AB8446" s="7"/>
      <c r="AC8446" s="7"/>
      <c r="AD8446" s="7"/>
      <c r="AE8446" s="7"/>
      <c r="AF8446" s="7"/>
      <c r="AG8446" s="7"/>
      <c r="AH8446" s="7"/>
      <c r="AI8446" s="7"/>
      <c r="AJ8446" s="7"/>
      <c r="AK8446" s="7"/>
      <c r="AL8446" s="7"/>
      <c r="AR8446" s="7"/>
      <c r="AT8446" s="7"/>
      <c r="AV8446" s="7"/>
      <c r="AW8446" s="7"/>
      <c r="AX8446" s="7"/>
      <c r="AY8446" s="7"/>
      <c r="AZ8446" s="7"/>
      <c r="BA8446" s="7"/>
      <c r="BI8446" s="7"/>
    </row>
    <row r="8447" spans="10:61" x14ac:dyDescent="0.2">
      <c r="J8447" s="7"/>
      <c r="K8447" s="7"/>
      <c r="L8447" s="7"/>
      <c r="M8447" s="7"/>
      <c r="N8447" s="7"/>
      <c r="W8447" s="7"/>
      <c r="X8447" s="7"/>
      <c r="Y8447" s="7"/>
      <c r="Z8447" s="7"/>
      <c r="AA8447" s="7"/>
      <c r="AB8447" s="7"/>
      <c r="AC8447" s="7"/>
      <c r="AD8447" s="7"/>
      <c r="AE8447" s="7"/>
      <c r="AF8447" s="7"/>
      <c r="AG8447" s="7"/>
      <c r="AH8447" s="7"/>
      <c r="AI8447" s="7"/>
      <c r="AJ8447" s="7"/>
      <c r="AK8447" s="7"/>
      <c r="AL8447" s="7"/>
      <c r="AR8447" s="7"/>
      <c r="AT8447" s="7"/>
      <c r="AV8447" s="7"/>
      <c r="AW8447" s="7"/>
      <c r="AX8447" s="7"/>
      <c r="AY8447" s="7"/>
      <c r="AZ8447" s="7"/>
      <c r="BA8447" s="7"/>
      <c r="BI8447" s="7"/>
    </row>
    <row r="8448" spans="10:61" x14ac:dyDescent="0.2">
      <c r="J8448" s="7"/>
      <c r="K8448" s="7"/>
      <c r="L8448" s="7"/>
      <c r="M8448" s="7"/>
      <c r="N8448" s="7"/>
      <c r="W8448" s="7"/>
      <c r="X8448" s="7"/>
      <c r="Y8448" s="7"/>
      <c r="Z8448" s="7"/>
      <c r="AA8448" s="7"/>
      <c r="AB8448" s="7"/>
      <c r="AC8448" s="7"/>
      <c r="AD8448" s="7"/>
      <c r="AE8448" s="7"/>
      <c r="AF8448" s="7"/>
      <c r="AG8448" s="7"/>
      <c r="AH8448" s="7"/>
      <c r="AI8448" s="7"/>
      <c r="AJ8448" s="7"/>
      <c r="AK8448" s="7"/>
      <c r="AL8448" s="7"/>
      <c r="AR8448" s="7"/>
      <c r="AT8448" s="7"/>
      <c r="AV8448" s="7"/>
      <c r="AW8448" s="7"/>
      <c r="AX8448" s="7"/>
      <c r="AY8448" s="7"/>
      <c r="AZ8448" s="7"/>
      <c r="BA8448" s="7"/>
      <c r="BI8448" s="7"/>
    </row>
    <row r="8449" spans="10:61" x14ac:dyDescent="0.2">
      <c r="J8449" s="7"/>
      <c r="K8449" s="7"/>
      <c r="L8449" s="7"/>
      <c r="M8449" s="7"/>
      <c r="N8449" s="7"/>
      <c r="W8449" s="7"/>
      <c r="X8449" s="7"/>
      <c r="Y8449" s="7"/>
      <c r="Z8449" s="7"/>
      <c r="AA8449" s="7"/>
      <c r="AB8449" s="7"/>
      <c r="AC8449" s="7"/>
      <c r="AD8449" s="7"/>
      <c r="AE8449" s="7"/>
      <c r="AF8449" s="7"/>
      <c r="AG8449" s="7"/>
      <c r="AH8449" s="7"/>
      <c r="AI8449" s="7"/>
      <c r="AJ8449" s="7"/>
      <c r="AK8449" s="7"/>
      <c r="AL8449" s="7"/>
      <c r="AR8449" s="7"/>
      <c r="AT8449" s="7"/>
      <c r="AV8449" s="7"/>
      <c r="AW8449" s="7"/>
      <c r="AX8449" s="7"/>
      <c r="AY8449" s="7"/>
      <c r="AZ8449" s="7"/>
      <c r="BA8449" s="7"/>
      <c r="BI8449" s="7"/>
    </row>
    <row r="8450" spans="10:61" x14ac:dyDescent="0.2">
      <c r="J8450" s="7"/>
      <c r="K8450" s="7"/>
      <c r="L8450" s="7"/>
      <c r="M8450" s="7"/>
      <c r="N8450" s="7"/>
      <c r="W8450" s="7"/>
      <c r="X8450" s="7"/>
      <c r="Y8450" s="7"/>
      <c r="Z8450" s="7"/>
      <c r="AA8450" s="7"/>
      <c r="AB8450" s="7"/>
      <c r="AC8450" s="7"/>
      <c r="AD8450" s="7"/>
      <c r="AE8450" s="7"/>
      <c r="AF8450" s="7"/>
      <c r="AG8450" s="7"/>
      <c r="AH8450" s="7"/>
      <c r="AI8450" s="7"/>
      <c r="AJ8450" s="7"/>
      <c r="AK8450" s="7"/>
      <c r="AL8450" s="7"/>
      <c r="AR8450" s="7"/>
      <c r="AT8450" s="7"/>
      <c r="AV8450" s="7"/>
      <c r="AW8450" s="7"/>
      <c r="AX8450" s="7"/>
      <c r="AY8450" s="7"/>
      <c r="AZ8450" s="7"/>
      <c r="BA8450" s="7"/>
      <c r="BI8450" s="7"/>
    </row>
    <row r="8451" spans="10:61" x14ac:dyDescent="0.2">
      <c r="J8451" s="7"/>
      <c r="K8451" s="7"/>
      <c r="L8451" s="7"/>
      <c r="M8451" s="7"/>
      <c r="N8451" s="7"/>
      <c r="W8451" s="7"/>
      <c r="X8451" s="7"/>
      <c r="Y8451" s="7"/>
      <c r="Z8451" s="7"/>
      <c r="AA8451" s="7"/>
      <c r="AB8451" s="7"/>
      <c r="AC8451" s="7"/>
      <c r="AD8451" s="7"/>
      <c r="AE8451" s="7"/>
      <c r="AF8451" s="7"/>
      <c r="AG8451" s="7"/>
      <c r="AH8451" s="7"/>
      <c r="AI8451" s="7"/>
      <c r="AJ8451" s="7"/>
      <c r="AK8451" s="7"/>
      <c r="AL8451" s="7"/>
      <c r="AR8451" s="7"/>
      <c r="AT8451" s="7"/>
      <c r="AV8451" s="7"/>
      <c r="AW8451" s="7"/>
      <c r="AX8451" s="7"/>
      <c r="AY8451" s="7"/>
      <c r="AZ8451" s="7"/>
      <c r="BA8451" s="7"/>
      <c r="BI8451" s="7"/>
    </row>
    <row r="8452" spans="10:61" x14ac:dyDescent="0.2">
      <c r="J8452" s="7"/>
      <c r="K8452" s="7"/>
      <c r="L8452" s="7"/>
      <c r="M8452" s="7"/>
      <c r="N8452" s="7"/>
      <c r="W8452" s="7"/>
      <c r="X8452" s="7"/>
      <c r="Y8452" s="7"/>
      <c r="Z8452" s="7"/>
      <c r="AA8452" s="7"/>
      <c r="AB8452" s="7"/>
      <c r="AC8452" s="7"/>
      <c r="AD8452" s="7"/>
      <c r="AE8452" s="7"/>
      <c r="AF8452" s="7"/>
      <c r="AG8452" s="7"/>
      <c r="AH8452" s="7"/>
      <c r="AI8452" s="7"/>
      <c r="AJ8452" s="7"/>
      <c r="AK8452" s="7"/>
      <c r="AL8452" s="7"/>
      <c r="AR8452" s="7"/>
      <c r="AT8452" s="7"/>
      <c r="AV8452" s="7"/>
      <c r="AW8452" s="7"/>
      <c r="AX8452" s="7"/>
      <c r="AY8452" s="7"/>
      <c r="AZ8452" s="7"/>
      <c r="BA8452" s="7"/>
      <c r="BI8452" s="7"/>
    </row>
    <row r="8453" spans="10:61" x14ac:dyDescent="0.2">
      <c r="J8453" s="7"/>
      <c r="K8453" s="7"/>
      <c r="L8453" s="7"/>
      <c r="M8453" s="7"/>
      <c r="N8453" s="7"/>
      <c r="W8453" s="7"/>
      <c r="X8453" s="7"/>
      <c r="Y8453" s="7"/>
      <c r="Z8453" s="7"/>
      <c r="AA8453" s="7"/>
      <c r="AB8453" s="7"/>
      <c r="AC8453" s="7"/>
      <c r="AD8453" s="7"/>
      <c r="AE8453" s="7"/>
      <c r="AF8453" s="7"/>
      <c r="AG8453" s="7"/>
      <c r="AH8453" s="7"/>
      <c r="AI8453" s="7"/>
      <c r="AJ8453" s="7"/>
      <c r="AK8453" s="7"/>
      <c r="AL8453" s="7"/>
      <c r="AR8453" s="7"/>
      <c r="AT8453" s="7"/>
      <c r="AV8453" s="7"/>
      <c r="AW8453" s="7"/>
      <c r="AX8453" s="7"/>
      <c r="AY8453" s="7"/>
      <c r="AZ8453" s="7"/>
      <c r="BA8453" s="7"/>
      <c r="BI8453" s="7"/>
    </row>
    <row r="8454" spans="10:61" x14ac:dyDescent="0.2">
      <c r="J8454" s="7"/>
      <c r="K8454" s="7"/>
      <c r="L8454" s="7"/>
      <c r="M8454" s="7"/>
      <c r="N8454" s="7"/>
      <c r="W8454" s="7"/>
      <c r="X8454" s="7"/>
      <c r="Y8454" s="7"/>
      <c r="Z8454" s="7"/>
      <c r="AA8454" s="7"/>
      <c r="AB8454" s="7"/>
      <c r="AC8454" s="7"/>
      <c r="AD8454" s="7"/>
      <c r="AE8454" s="7"/>
      <c r="AF8454" s="7"/>
      <c r="AG8454" s="7"/>
      <c r="AH8454" s="7"/>
      <c r="AI8454" s="7"/>
      <c r="AJ8454" s="7"/>
      <c r="AK8454" s="7"/>
      <c r="AL8454" s="7"/>
      <c r="AR8454" s="7"/>
      <c r="AT8454" s="7"/>
      <c r="AV8454" s="7"/>
      <c r="AW8454" s="7"/>
      <c r="AX8454" s="7"/>
      <c r="AY8454" s="7"/>
      <c r="AZ8454" s="7"/>
      <c r="BA8454" s="7"/>
      <c r="BI8454" s="7"/>
    </row>
    <row r="8455" spans="10:61" x14ac:dyDescent="0.2">
      <c r="J8455" s="7"/>
      <c r="K8455" s="7"/>
      <c r="L8455" s="7"/>
      <c r="M8455" s="7"/>
      <c r="N8455" s="7"/>
      <c r="W8455" s="7"/>
      <c r="X8455" s="7"/>
      <c r="Y8455" s="7"/>
      <c r="Z8455" s="7"/>
      <c r="AA8455" s="7"/>
      <c r="AB8455" s="7"/>
      <c r="AC8455" s="7"/>
      <c r="AD8455" s="7"/>
      <c r="AE8455" s="7"/>
      <c r="AF8455" s="7"/>
      <c r="AG8455" s="7"/>
      <c r="AH8455" s="7"/>
      <c r="AI8455" s="7"/>
      <c r="AJ8455" s="7"/>
      <c r="AK8455" s="7"/>
      <c r="AL8455" s="7"/>
      <c r="AR8455" s="7"/>
      <c r="AT8455" s="7"/>
      <c r="AV8455" s="7"/>
      <c r="AW8455" s="7"/>
      <c r="AX8455" s="7"/>
      <c r="AY8455" s="7"/>
      <c r="AZ8455" s="7"/>
      <c r="BA8455" s="7"/>
      <c r="BI8455" s="7"/>
    </row>
    <row r="8456" spans="10:61" x14ac:dyDescent="0.2">
      <c r="J8456" s="7"/>
      <c r="K8456" s="7"/>
      <c r="L8456" s="7"/>
      <c r="M8456" s="7"/>
      <c r="N8456" s="7"/>
      <c r="W8456" s="7"/>
      <c r="X8456" s="7"/>
      <c r="Y8456" s="7"/>
      <c r="Z8456" s="7"/>
      <c r="AA8456" s="7"/>
      <c r="AB8456" s="7"/>
      <c r="AC8456" s="7"/>
      <c r="AD8456" s="7"/>
      <c r="AE8456" s="7"/>
      <c r="AF8456" s="7"/>
      <c r="AG8456" s="7"/>
      <c r="AH8456" s="7"/>
      <c r="AI8456" s="7"/>
      <c r="AJ8456" s="7"/>
      <c r="AK8456" s="7"/>
      <c r="AL8456" s="7"/>
      <c r="AR8456" s="7"/>
      <c r="AT8456" s="7"/>
      <c r="AV8456" s="7"/>
      <c r="AW8456" s="7"/>
      <c r="AX8456" s="7"/>
      <c r="AY8456" s="7"/>
      <c r="AZ8456" s="7"/>
      <c r="BA8456" s="7"/>
      <c r="BI8456" s="7"/>
    </row>
    <row r="8457" spans="10:61" x14ac:dyDescent="0.2">
      <c r="J8457" s="7"/>
      <c r="K8457" s="7"/>
      <c r="L8457" s="7"/>
      <c r="M8457" s="7"/>
      <c r="N8457" s="7"/>
      <c r="W8457" s="7"/>
      <c r="X8457" s="7"/>
      <c r="Y8457" s="7"/>
      <c r="Z8457" s="7"/>
      <c r="AA8457" s="7"/>
      <c r="AB8457" s="7"/>
      <c r="AC8457" s="7"/>
      <c r="AD8457" s="7"/>
      <c r="AE8457" s="7"/>
      <c r="AF8457" s="7"/>
      <c r="AG8457" s="7"/>
      <c r="AH8457" s="7"/>
      <c r="AI8457" s="7"/>
      <c r="AJ8457" s="7"/>
      <c r="AK8457" s="7"/>
      <c r="AL8457" s="7"/>
      <c r="AR8457" s="7"/>
      <c r="AT8457" s="7"/>
      <c r="AV8457" s="7"/>
      <c r="AW8457" s="7"/>
      <c r="AX8457" s="7"/>
      <c r="AY8457" s="7"/>
      <c r="AZ8457" s="7"/>
      <c r="BA8457" s="7"/>
      <c r="BI8457" s="7"/>
    </row>
    <row r="8458" spans="10:61" x14ac:dyDescent="0.2">
      <c r="J8458" s="7"/>
      <c r="K8458" s="7"/>
      <c r="L8458" s="7"/>
      <c r="M8458" s="7"/>
      <c r="N8458" s="7"/>
      <c r="W8458" s="7"/>
      <c r="X8458" s="7"/>
      <c r="Y8458" s="7"/>
      <c r="Z8458" s="7"/>
      <c r="AA8458" s="7"/>
      <c r="AB8458" s="7"/>
      <c r="AC8458" s="7"/>
      <c r="AD8458" s="7"/>
      <c r="AE8458" s="7"/>
      <c r="AF8458" s="7"/>
      <c r="AG8458" s="7"/>
      <c r="AH8458" s="7"/>
      <c r="AI8458" s="7"/>
      <c r="AJ8458" s="7"/>
      <c r="AK8458" s="7"/>
      <c r="AL8458" s="7"/>
      <c r="AR8458" s="7"/>
      <c r="AT8458" s="7"/>
      <c r="AV8458" s="7"/>
      <c r="AW8458" s="7"/>
      <c r="AX8458" s="7"/>
      <c r="AY8458" s="7"/>
      <c r="AZ8458" s="7"/>
      <c r="BA8458" s="7"/>
      <c r="BI8458" s="7"/>
    </row>
    <row r="8459" spans="10:61" x14ac:dyDescent="0.2">
      <c r="J8459" s="7"/>
      <c r="K8459" s="7"/>
      <c r="L8459" s="7"/>
      <c r="M8459" s="7"/>
      <c r="N8459" s="7"/>
      <c r="W8459" s="7"/>
      <c r="X8459" s="7"/>
      <c r="Y8459" s="7"/>
      <c r="Z8459" s="7"/>
      <c r="AA8459" s="7"/>
      <c r="AB8459" s="7"/>
      <c r="AC8459" s="7"/>
      <c r="AD8459" s="7"/>
      <c r="AE8459" s="7"/>
      <c r="AF8459" s="7"/>
      <c r="AG8459" s="7"/>
      <c r="AH8459" s="7"/>
      <c r="AI8459" s="7"/>
      <c r="AJ8459" s="7"/>
      <c r="AK8459" s="7"/>
      <c r="AL8459" s="7"/>
      <c r="AR8459" s="7"/>
      <c r="AT8459" s="7"/>
      <c r="AV8459" s="7"/>
      <c r="AW8459" s="7"/>
      <c r="AX8459" s="7"/>
      <c r="AY8459" s="7"/>
      <c r="AZ8459" s="7"/>
      <c r="BA8459" s="7"/>
      <c r="BI8459" s="7"/>
    </row>
    <row r="8460" spans="10:61" x14ac:dyDescent="0.2">
      <c r="J8460" s="7"/>
      <c r="K8460" s="7"/>
      <c r="L8460" s="7"/>
      <c r="M8460" s="7"/>
      <c r="N8460" s="7"/>
      <c r="W8460" s="7"/>
      <c r="X8460" s="7"/>
      <c r="Y8460" s="7"/>
      <c r="Z8460" s="7"/>
      <c r="AA8460" s="7"/>
      <c r="AB8460" s="7"/>
      <c r="AC8460" s="7"/>
      <c r="AD8460" s="7"/>
      <c r="AE8460" s="7"/>
      <c r="AF8460" s="7"/>
      <c r="AG8460" s="7"/>
      <c r="AH8460" s="7"/>
      <c r="AI8460" s="7"/>
      <c r="AJ8460" s="7"/>
      <c r="AK8460" s="7"/>
      <c r="AL8460" s="7"/>
      <c r="AR8460" s="7"/>
      <c r="AT8460" s="7"/>
      <c r="AV8460" s="7"/>
      <c r="AW8460" s="7"/>
      <c r="AX8460" s="7"/>
      <c r="AY8460" s="7"/>
      <c r="AZ8460" s="7"/>
      <c r="BA8460" s="7"/>
      <c r="BI8460" s="7"/>
    </row>
    <row r="8461" spans="10:61" x14ac:dyDescent="0.2">
      <c r="J8461" s="7"/>
      <c r="K8461" s="7"/>
      <c r="L8461" s="7"/>
      <c r="M8461" s="7"/>
      <c r="N8461" s="7"/>
      <c r="W8461" s="7"/>
      <c r="X8461" s="7"/>
      <c r="Y8461" s="7"/>
      <c r="Z8461" s="7"/>
      <c r="AA8461" s="7"/>
      <c r="AB8461" s="7"/>
      <c r="AC8461" s="7"/>
      <c r="AD8461" s="7"/>
      <c r="AE8461" s="7"/>
      <c r="AF8461" s="7"/>
      <c r="AG8461" s="7"/>
      <c r="AH8461" s="7"/>
      <c r="AI8461" s="7"/>
      <c r="AJ8461" s="7"/>
      <c r="AK8461" s="7"/>
      <c r="AL8461" s="7"/>
      <c r="AR8461" s="7"/>
      <c r="AT8461" s="7"/>
      <c r="AV8461" s="7"/>
      <c r="AW8461" s="7"/>
      <c r="AX8461" s="7"/>
      <c r="AY8461" s="7"/>
      <c r="AZ8461" s="7"/>
      <c r="BA8461" s="7"/>
      <c r="BI8461" s="7"/>
    </row>
    <row r="8462" spans="10:61" x14ac:dyDescent="0.2">
      <c r="J8462" s="7"/>
      <c r="K8462" s="7"/>
      <c r="L8462" s="7"/>
      <c r="M8462" s="7"/>
      <c r="N8462" s="7"/>
      <c r="W8462" s="7"/>
      <c r="X8462" s="7"/>
      <c r="Y8462" s="7"/>
      <c r="Z8462" s="7"/>
      <c r="AA8462" s="7"/>
      <c r="AB8462" s="7"/>
      <c r="AC8462" s="7"/>
      <c r="AD8462" s="7"/>
      <c r="AE8462" s="7"/>
      <c r="AF8462" s="7"/>
      <c r="AG8462" s="7"/>
      <c r="AH8462" s="7"/>
      <c r="AI8462" s="7"/>
      <c r="AJ8462" s="7"/>
      <c r="AK8462" s="7"/>
      <c r="AL8462" s="7"/>
      <c r="AR8462" s="7"/>
      <c r="AT8462" s="7"/>
      <c r="AV8462" s="7"/>
      <c r="AW8462" s="7"/>
      <c r="AX8462" s="7"/>
      <c r="AY8462" s="7"/>
      <c r="AZ8462" s="7"/>
      <c r="BA8462" s="7"/>
      <c r="BI8462" s="7"/>
    </row>
    <row r="8463" spans="10:61" x14ac:dyDescent="0.2">
      <c r="J8463" s="7"/>
      <c r="K8463" s="7"/>
      <c r="L8463" s="7"/>
      <c r="M8463" s="7"/>
      <c r="N8463" s="7"/>
      <c r="W8463" s="7"/>
      <c r="X8463" s="7"/>
      <c r="Y8463" s="7"/>
      <c r="Z8463" s="7"/>
      <c r="AA8463" s="7"/>
      <c r="AB8463" s="7"/>
      <c r="AC8463" s="7"/>
      <c r="AD8463" s="7"/>
      <c r="AE8463" s="7"/>
      <c r="AF8463" s="7"/>
      <c r="AG8463" s="7"/>
      <c r="AH8463" s="7"/>
      <c r="AI8463" s="7"/>
      <c r="AJ8463" s="7"/>
      <c r="AK8463" s="7"/>
      <c r="AL8463" s="7"/>
      <c r="AR8463" s="7"/>
      <c r="AT8463" s="7"/>
      <c r="AV8463" s="7"/>
      <c r="AW8463" s="7"/>
      <c r="AX8463" s="7"/>
      <c r="AY8463" s="7"/>
      <c r="AZ8463" s="7"/>
      <c r="BA8463" s="7"/>
      <c r="BI8463" s="7"/>
    </row>
    <row r="8464" spans="10:61" x14ac:dyDescent="0.2">
      <c r="J8464" s="7"/>
      <c r="K8464" s="7"/>
      <c r="L8464" s="7"/>
      <c r="M8464" s="7"/>
      <c r="N8464" s="7"/>
      <c r="W8464" s="7"/>
      <c r="X8464" s="7"/>
      <c r="Y8464" s="7"/>
      <c r="Z8464" s="7"/>
      <c r="AA8464" s="7"/>
      <c r="AB8464" s="7"/>
      <c r="AC8464" s="7"/>
      <c r="AD8464" s="7"/>
      <c r="AE8464" s="7"/>
      <c r="AF8464" s="7"/>
      <c r="AG8464" s="7"/>
      <c r="AH8464" s="7"/>
      <c r="AI8464" s="7"/>
      <c r="AJ8464" s="7"/>
      <c r="AK8464" s="7"/>
      <c r="AL8464" s="7"/>
      <c r="AR8464" s="7"/>
      <c r="AT8464" s="7"/>
      <c r="AV8464" s="7"/>
      <c r="AW8464" s="7"/>
      <c r="AX8464" s="7"/>
      <c r="AY8464" s="7"/>
      <c r="AZ8464" s="7"/>
      <c r="BA8464" s="7"/>
      <c r="BI8464" s="7"/>
    </row>
    <row r="8465" spans="10:61" x14ac:dyDescent="0.2">
      <c r="J8465" s="7"/>
      <c r="K8465" s="7"/>
      <c r="L8465" s="7"/>
      <c r="M8465" s="7"/>
      <c r="N8465" s="7"/>
      <c r="W8465" s="7"/>
      <c r="X8465" s="7"/>
      <c r="Y8465" s="7"/>
      <c r="Z8465" s="7"/>
      <c r="AA8465" s="7"/>
      <c r="AB8465" s="7"/>
      <c r="AC8465" s="7"/>
      <c r="AD8465" s="7"/>
      <c r="AE8465" s="7"/>
      <c r="AF8465" s="7"/>
      <c r="AG8465" s="7"/>
      <c r="AH8465" s="7"/>
      <c r="AI8465" s="7"/>
      <c r="AJ8465" s="7"/>
      <c r="AK8465" s="7"/>
      <c r="AL8465" s="7"/>
      <c r="AR8465" s="7"/>
      <c r="AT8465" s="7"/>
      <c r="AV8465" s="7"/>
      <c r="AW8465" s="7"/>
      <c r="AX8465" s="7"/>
      <c r="AY8465" s="7"/>
      <c r="AZ8465" s="7"/>
      <c r="BA8465" s="7"/>
      <c r="BI8465" s="7"/>
    </row>
    <row r="8466" spans="10:61" x14ac:dyDescent="0.2">
      <c r="J8466" s="7"/>
      <c r="K8466" s="7"/>
      <c r="L8466" s="7"/>
      <c r="M8466" s="7"/>
      <c r="N8466" s="7"/>
      <c r="W8466" s="7"/>
      <c r="X8466" s="7"/>
      <c r="Y8466" s="7"/>
      <c r="Z8466" s="7"/>
      <c r="AA8466" s="7"/>
      <c r="AB8466" s="7"/>
      <c r="AC8466" s="7"/>
      <c r="AD8466" s="7"/>
      <c r="AE8466" s="7"/>
      <c r="AF8466" s="7"/>
      <c r="AG8466" s="7"/>
      <c r="AH8466" s="7"/>
      <c r="AI8466" s="7"/>
      <c r="AJ8466" s="7"/>
      <c r="AK8466" s="7"/>
      <c r="AL8466" s="7"/>
      <c r="AR8466" s="7"/>
      <c r="AT8466" s="7"/>
      <c r="AV8466" s="7"/>
      <c r="AW8466" s="7"/>
      <c r="AX8466" s="7"/>
      <c r="AY8466" s="7"/>
      <c r="AZ8466" s="7"/>
      <c r="BA8466" s="7"/>
      <c r="BI8466" s="7"/>
    </row>
    <row r="8467" spans="10:61" x14ac:dyDescent="0.2">
      <c r="J8467" s="7"/>
      <c r="K8467" s="7"/>
      <c r="L8467" s="7"/>
      <c r="M8467" s="7"/>
      <c r="N8467" s="7"/>
      <c r="W8467" s="7"/>
      <c r="X8467" s="7"/>
      <c r="Y8467" s="7"/>
      <c r="Z8467" s="7"/>
      <c r="AA8467" s="7"/>
      <c r="AB8467" s="7"/>
      <c r="AC8467" s="7"/>
      <c r="AD8467" s="7"/>
      <c r="AE8467" s="7"/>
      <c r="AF8467" s="7"/>
      <c r="AG8467" s="7"/>
      <c r="AH8467" s="7"/>
      <c r="AI8467" s="7"/>
      <c r="AJ8467" s="7"/>
      <c r="AK8467" s="7"/>
      <c r="AL8467" s="7"/>
      <c r="AR8467" s="7"/>
      <c r="AT8467" s="7"/>
      <c r="AV8467" s="7"/>
      <c r="AW8467" s="7"/>
      <c r="AX8467" s="7"/>
      <c r="AY8467" s="7"/>
      <c r="AZ8467" s="7"/>
      <c r="BA8467" s="7"/>
      <c r="BI8467" s="7"/>
    </row>
    <row r="8468" spans="10:61" x14ac:dyDescent="0.2">
      <c r="J8468" s="7"/>
      <c r="K8468" s="7"/>
      <c r="L8468" s="7"/>
      <c r="M8468" s="7"/>
      <c r="N8468" s="7"/>
      <c r="W8468" s="7"/>
      <c r="X8468" s="7"/>
      <c r="Y8468" s="7"/>
      <c r="Z8468" s="7"/>
      <c r="AA8468" s="7"/>
      <c r="AB8468" s="7"/>
      <c r="AC8468" s="7"/>
      <c r="AD8468" s="7"/>
      <c r="AE8468" s="7"/>
      <c r="AF8468" s="7"/>
      <c r="AG8468" s="7"/>
      <c r="AH8468" s="7"/>
      <c r="AI8468" s="7"/>
      <c r="AJ8468" s="7"/>
      <c r="AK8468" s="7"/>
      <c r="AL8468" s="7"/>
      <c r="AR8468" s="7"/>
      <c r="AT8468" s="7"/>
      <c r="AV8468" s="7"/>
      <c r="AW8468" s="7"/>
      <c r="AX8468" s="7"/>
      <c r="AY8468" s="7"/>
      <c r="AZ8468" s="7"/>
      <c r="BA8468" s="7"/>
      <c r="BI8468" s="7"/>
    </row>
    <row r="8469" spans="10:61" x14ac:dyDescent="0.2">
      <c r="J8469" s="7"/>
      <c r="K8469" s="7"/>
      <c r="L8469" s="7"/>
      <c r="M8469" s="7"/>
      <c r="N8469" s="7"/>
      <c r="W8469" s="7"/>
      <c r="X8469" s="7"/>
      <c r="Y8469" s="7"/>
      <c r="Z8469" s="7"/>
      <c r="AA8469" s="7"/>
      <c r="AB8469" s="7"/>
      <c r="AC8469" s="7"/>
      <c r="AD8469" s="7"/>
      <c r="AE8469" s="7"/>
      <c r="AF8469" s="7"/>
      <c r="AG8469" s="7"/>
      <c r="AH8469" s="7"/>
      <c r="AI8469" s="7"/>
      <c r="AJ8469" s="7"/>
      <c r="AK8469" s="7"/>
      <c r="AL8469" s="7"/>
      <c r="AR8469" s="7"/>
      <c r="AT8469" s="7"/>
      <c r="AV8469" s="7"/>
      <c r="AW8469" s="7"/>
      <c r="AX8469" s="7"/>
      <c r="AY8469" s="7"/>
      <c r="AZ8469" s="7"/>
      <c r="BA8469" s="7"/>
      <c r="BI8469" s="7"/>
    </row>
    <row r="8470" spans="10:61" x14ac:dyDescent="0.2">
      <c r="J8470" s="7"/>
      <c r="K8470" s="7"/>
      <c r="L8470" s="7"/>
      <c r="M8470" s="7"/>
      <c r="N8470" s="7"/>
      <c r="W8470" s="7"/>
      <c r="X8470" s="7"/>
      <c r="Y8470" s="7"/>
      <c r="Z8470" s="7"/>
      <c r="AA8470" s="7"/>
      <c r="AB8470" s="7"/>
      <c r="AC8470" s="7"/>
      <c r="AD8470" s="7"/>
      <c r="AE8470" s="7"/>
      <c r="AF8470" s="7"/>
      <c r="AG8470" s="7"/>
      <c r="AH8470" s="7"/>
      <c r="AI8470" s="7"/>
      <c r="AJ8470" s="7"/>
      <c r="AK8470" s="7"/>
      <c r="AL8470" s="7"/>
      <c r="AR8470" s="7"/>
      <c r="AT8470" s="7"/>
      <c r="AV8470" s="7"/>
      <c r="AW8470" s="7"/>
      <c r="AX8470" s="7"/>
      <c r="AY8470" s="7"/>
      <c r="AZ8470" s="7"/>
      <c r="BA8470" s="7"/>
      <c r="BI8470" s="7"/>
    </row>
    <row r="8471" spans="10:61" x14ac:dyDescent="0.2">
      <c r="J8471" s="7"/>
      <c r="K8471" s="7"/>
      <c r="L8471" s="7"/>
      <c r="M8471" s="7"/>
      <c r="N8471" s="7"/>
      <c r="W8471" s="7"/>
      <c r="X8471" s="7"/>
      <c r="Y8471" s="7"/>
      <c r="Z8471" s="7"/>
      <c r="AA8471" s="7"/>
      <c r="AB8471" s="7"/>
      <c r="AC8471" s="7"/>
      <c r="AD8471" s="7"/>
      <c r="AE8471" s="7"/>
      <c r="AF8471" s="7"/>
      <c r="AG8471" s="7"/>
      <c r="AH8471" s="7"/>
      <c r="AI8471" s="7"/>
      <c r="AJ8471" s="7"/>
      <c r="AK8471" s="7"/>
      <c r="AL8471" s="7"/>
      <c r="AR8471" s="7"/>
      <c r="AT8471" s="7"/>
      <c r="AV8471" s="7"/>
      <c r="AW8471" s="7"/>
      <c r="AX8471" s="7"/>
      <c r="AY8471" s="7"/>
      <c r="AZ8471" s="7"/>
      <c r="BA8471" s="7"/>
      <c r="BI8471" s="7"/>
    </row>
    <row r="8472" spans="10:61" x14ac:dyDescent="0.2">
      <c r="J8472" s="7"/>
      <c r="K8472" s="7"/>
      <c r="L8472" s="7"/>
      <c r="M8472" s="7"/>
      <c r="N8472" s="7"/>
      <c r="W8472" s="7"/>
      <c r="X8472" s="7"/>
      <c r="Y8472" s="7"/>
      <c r="Z8472" s="7"/>
      <c r="AA8472" s="7"/>
      <c r="AB8472" s="7"/>
      <c r="AC8472" s="7"/>
      <c r="AD8472" s="7"/>
      <c r="AE8472" s="7"/>
      <c r="AF8472" s="7"/>
      <c r="AG8472" s="7"/>
      <c r="AH8472" s="7"/>
      <c r="AI8472" s="7"/>
      <c r="AJ8472" s="7"/>
      <c r="AK8472" s="7"/>
      <c r="AL8472" s="7"/>
      <c r="AR8472" s="7"/>
      <c r="AT8472" s="7"/>
      <c r="AV8472" s="7"/>
      <c r="AW8472" s="7"/>
      <c r="AX8472" s="7"/>
      <c r="AY8472" s="7"/>
      <c r="AZ8472" s="7"/>
      <c r="BA8472" s="7"/>
      <c r="BI8472" s="7"/>
    </row>
    <row r="8473" spans="10:61" x14ac:dyDescent="0.2">
      <c r="J8473" s="7"/>
      <c r="K8473" s="7"/>
      <c r="L8473" s="7"/>
      <c r="M8473" s="7"/>
      <c r="N8473" s="7"/>
      <c r="W8473" s="7"/>
      <c r="X8473" s="7"/>
      <c r="Y8473" s="7"/>
      <c r="Z8473" s="7"/>
      <c r="AA8473" s="7"/>
      <c r="AB8473" s="7"/>
      <c r="AC8473" s="7"/>
      <c r="AD8473" s="7"/>
      <c r="AE8473" s="7"/>
      <c r="AF8473" s="7"/>
      <c r="AG8473" s="7"/>
      <c r="AH8473" s="7"/>
      <c r="AI8473" s="7"/>
      <c r="AJ8473" s="7"/>
      <c r="AK8473" s="7"/>
      <c r="AL8473" s="7"/>
      <c r="AR8473" s="7"/>
      <c r="AT8473" s="7"/>
      <c r="AV8473" s="7"/>
      <c r="AW8473" s="7"/>
      <c r="AX8473" s="7"/>
      <c r="AY8473" s="7"/>
      <c r="AZ8473" s="7"/>
      <c r="BA8473" s="7"/>
      <c r="BI8473" s="7"/>
    </row>
    <row r="8474" spans="10:61" x14ac:dyDescent="0.2">
      <c r="J8474" s="7"/>
      <c r="K8474" s="7"/>
      <c r="L8474" s="7"/>
      <c r="M8474" s="7"/>
      <c r="N8474" s="7"/>
      <c r="W8474" s="7"/>
      <c r="X8474" s="7"/>
      <c r="Y8474" s="7"/>
      <c r="Z8474" s="7"/>
      <c r="AA8474" s="7"/>
      <c r="AB8474" s="7"/>
      <c r="AC8474" s="7"/>
      <c r="AD8474" s="7"/>
      <c r="AE8474" s="7"/>
      <c r="AF8474" s="7"/>
      <c r="AG8474" s="7"/>
      <c r="AH8474" s="7"/>
      <c r="AI8474" s="7"/>
      <c r="AJ8474" s="7"/>
      <c r="AK8474" s="7"/>
      <c r="AL8474" s="7"/>
      <c r="AR8474" s="7"/>
      <c r="AT8474" s="7"/>
      <c r="AV8474" s="7"/>
      <c r="AW8474" s="7"/>
      <c r="AX8474" s="7"/>
      <c r="AY8474" s="7"/>
      <c r="AZ8474" s="7"/>
      <c r="BA8474" s="7"/>
      <c r="BI8474" s="7"/>
    </row>
    <row r="8475" spans="10:61" x14ac:dyDescent="0.2">
      <c r="J8475" s="7"/>
      <c r="K8475" s="7"/>
      <c r="L8475" s="7"/>
      <c r="M8475" s="7"/>
      <c r="N8475" s="7"/>
      <c r="W8475" s="7"/>
      <c r="X8475" s="7"/>
      <c r="Y8475" s="7"/>
      <c r="Z8475" s="7"/>
      <c r="AA8475" s="7"/>
      <c r="AB8475" s="7"/>
      <c r="AC8475" s="7"/>
      <c r="AD8475" s="7"/>
      <c r="AE8475" s="7"/>
      <c r="AF8475" s="7"/>
      <c r="AG8475" s="7"/>
      <c r="AH8475" s="7"/>
      <c r="AI8475" s="7"/>
      <c r="AJ8475" s="7"/>
      <c r="AK8475" s="7"/>
      <c r="AL8475" s="7"/>
      <c r="AR8475" s="7"/>
      <c r="AT8475" s="7"/>
      <c r="AV8475" s="7"/>
      <c r="AW8475" s="7"/>
      <c r="AX8475" s="7"/>
      <c r="AY8475" s="7"/>
      <c r="AZ8475" s="7"/>
      <c r="BA8475" s="7"/>
      <c r="BI8475" s="7"/>
    </row>
    <row r="8476" spans="10:61" x14ac:dyDescent="0.2">
      <c r="J8476" s="7"/>
      <c r="K8476" s="7"/>
      <c r="L8476" s="7"/>
      <c r="M8476" s="7"/>
      <c r="N8476" s="7"/>
      <c r="W8476" s="7"/>
      <c r="X8476" s="7"/>
      <c r="Y8476" s="7"/>
      <c r="Z8476" s="7"/>
      <c r="AA8476" s="7"/>
      <c r="AB8476" s="7"/>
      <c r="AC8476" s="7"/>
      <c r="AD8476" s="7"/>
      <c r="AE8476" s="7"/>
      <c r="AF8476" s="7"/>
      <c r="AG8476" s="7"/>
      <c r="AH8476" s="7"/>
      <c r="AI8476" s="7"/>
      <c r="AJ8476" s="7"/>
      <c r="AK8476" s="7"/>
      <c r="AL8476" s="7"/>
      <c r="AR8476" s="7"/>
      <c r="AT8476" s="7"/>
      <c r="AV8476" s="7"/>
      <c r="AW8476" s="7"/>
      <c r="AX8476" s="7"/>
      <c r="AY8476" s="7"/>
      <c r="AZ8476" s="7"/>
      <c r="BA8476" s="7"/>
      <c r="BI8476" s="7"/>
    </row>
    <row r="8477" spans="10:61" x14ac:dyDescent="0.2">
      <c r="J8477" s="7"/>
      <c r="K8477" s="7"/>
      <c r="L8477" s="7"/>
      <c r="M8477" s="7"/>
      <c r="N8477" s="7"/>
      <c r="W8477" s="7"/>
      <c r="X8477" s="7"/>
      <c r="Y8477" s="7"/>
      <c r="Z8477" s="7"/>
      <c r="AA8477" s="7"/>
      <c r="AB8477" s="7"/>
      <c r="AC8477" s="7"/>
      <c r="AD8477" s="7"/>
      <c r="AE8477" s="7"/>
      <c r="AF8477" s="7"/>
      <c r="AG8477" s="7"/>
      <c r="AH8477" s="7"/>
      <c r="AI8477" s="7"/>
      <c r="AJ8477" s="7"/>
      <c r="AK8477" s="7"/>
      <c r="AL8477" s="7"/>
      <c r="AR8477" s="7"/>
      <c r="AT8477" s="7"/>
      <c r="AV8477" s="7"/>
      <c r="AW8477" s="7"/>
      <c r="AX8477" s="7"/>
      <c r="AY8477" s="7"/>
      <c r="AZ8477" s="7"/>
      <c r="BA8477" s="7"/>
      <c r="BI8477" s="7"/>
    </row>
    <row r="8478" spans="10:61" x14ac:dyDescent="0.2">
      <c r="J8478" s="7"/>
      <c r="K8478" s="7"/>
      <c r="L8478" s="7"/>
      <c r="M8478" s="7"/>
      <c r="N8478" s="7"/>
      <c r="W8478" s="7"/>
      <c r="X8478" s="7"/>
      <c r="Y8478" s="7"/>
      <c r="Z8478" s="7"/>
      <c r="AA8478" s="7"/>
      <c r="AB8478" s="7"/>
      <c r="AC8478" s="7"/>
      <c r="AD8478" s="7"/>
      <c r="AE8478" s="7"/>
      <c r="AF8478" s="7"/>
      <c r="AG8478" s="7"/>
      <c r="AH8478" s="7"/>
      <c r="AI8478" s="7"/>
      <c r="AJ8478" s="7"/>
      <c r="AK8478" s="7"/>
      <c r="AL8478" s="7"/>
      <c r="AR8478" s="7"/>
      <c r="AT8478" s="7"/>
      <c r="AV8478" s="7"/>
      <c r="AW8478" s="7"/>
      <c r="AX8478" s="7"/>
      <c r="AY8478" s="7"/>
      <c r="AZ8478" s="7"/>
      <c r="BA8478" s="7"/>
      <c r="BI8478" s="7"/>
    </row>
    <row r="8479" spans="10:61" x14ac:dyDescent="0.2">
      <c r="J8479" s="7"/>
      <c r="K8479" s="7"/>
      <c r="L8479" s="7"/>
      <c r="M8479" s="7"/>
      <c r="N8479" s="7"/>
      <c r="W8479" s="7"/>
      <c r="X8479" s="7"/>
      <c r="Y8479" s="7"/>
      <c r="Z8479" s="7"/>
      <c r="AA8479" s="7"/>
      <c r="AB8479" s="7"/>
      <c r="AC8479" s="7"/>
      <c r="AD8479" s="7"/>
      <c r="AE8479" s="7"/>
      <c r="AF8479" s="7"/>
      <c r="AG8479" s="7"/>
      <c r="AH8479" s="7"/>
      <c r="AI8479" s="7"/>
      <c r="AJ8479" s="7"/>
      <c r="AK8479" s="7"/>
      <c r="AL8479" s="7"/>
      <c r="AR8479" s="7"/>
      <c r="AT8479" s="7"/>
      <c r="AV8479" s="7"/>
      <c r="AW8479" s="7"/>
      <c r="AX8479" s="7"/>
      <c r="AY8479" s="7"/>
      <c r="AZ8479" s="7"/>
      <c r="BA8479" s="7"/>
      <c r="BI8479" s="7"/>
    </row>
    <row r="8480" spans="10:61" x14ac:dyDescent="0.2">
      <c r="J8480" s="7"/>
      <c r="K8480" s="7"/>
      <c r="L8480" s="7"/>
      <c r="M8480" s="7"/>
      <c r="N8480" s="7"/>
      <c r="W8480" s="7"/>
      <c r="X8480" s="7"/>
      <c r="Y8480" s="7"/>
      <c r="Z8480" s="7"/>
      <c r="AA8480" s="7"/>
      <c r="AB8480" s="7"/>
      <c r="AC8480" s="7"/>
      <c r="AD8480" s="7"/>
      <c r="AE8480" s="7"/>
      <c r="AF8480" s="7"/>
      <c r="AG8480" s="7"/>
      <c r="AH8480" s="7"/>
      <c r="AI8480" s="7"/>
      <c r="AJ8480" s="7"/>
      <c r="AK8480" s="7"/>
      <c r="AL8480" s="7"/>
      <c r="AR8480" s="7"/>
      <c r="AT8480" s="7"/>
      <c r="AV8480" s="7"/>
      <c r="AW8480" s="7"/>
      <c r="AX8480" s="7"/>
      <c r="AY8480" s="7"/>
      <c r="AZ8480" s="7"/>
      <c r="BA8480" s="7"/>
      <c r="BI8480" s="7"/>
    </row>
    <row r="8481" spans="10:61" x14ac:dyDescent="0.2">
      <c r="J8481" s="7"/>
      <c r="K8481" s="7"/>
      <c r="L8481" s="7"/>
      <c r="M8481" s="7"/>
      <c r="N8481" s="7"/>
      <c r="W8481" s="7"/>
      <c r="X8481" s="7"/>
      <c r="Y8481" s="7"/>
      <c r="Z8481" s="7"/>
      <c r="AA8481" s="7"/>
      <c r="AB8481" s="7"/>
      <c r="AC8481" s="7"/>
      <c r="AD8481" s="7"/>
      <c r="AE8481" s="7"/>
      <c r="AF8481" s="7"/>
      <c r="AG8481" s="7"/>
      <c r="AH8481" s="7"/>
      <c r="AI8481" s="7"/>
      <c r="AJ8481" s="7"/>
      <c r="AK8481" s="7"/>
      <c r="AL8481" s="7"/>
      <c r="AR8481" s="7"/>
      <c r="AT8481" s="7"/>
      <c r="AV8481" s="7"/>
      <c r="AW8481" s="7"/>
      <c r="AX8481" s="7"/>
      <c r="AY8481" s="7"/>
      <c r="AZ8481" s="7"/>
      <c r="BA8481" s="7"/>
      <c r="BI8481" s="7"/>
    </row>
    <row r="8482" spans="10:61" x14ac:dyDescent="0.2">
      <c r="J8482" s="7"/>
      <c r="K8482" s="7"/>
      <c r="L8482" s="7"/>
      <c r="M8482" s="7"/>
      <c r="N8482" s="7"/>
      <c r="W8482" s="7"/>
      <c r="X8482" s="7"/>
      <c r="Y8482" s="7"/>
      <c r="Z8482" s="7"/>
      <c r="AA8482" s="7"/>
      <c r="AB8482" s="7"/>
      <c r="AC8482" s="7"/>
      <c r="AD8482" s="7"/>
      <c r="AE8482" s="7"/>
      <c r="AF8482" s="7"/>
      <c r="AG8482" s="7"/>
      <c r="AH8482" s="7"/>
      <c r="AI8482" s="7"/>
      <c r="AJ8482" s="7"/>
      <c r="AK8482" s="7"/>
      <c r="AL8482" s="7"/>
      <c r="AR8482" s="7"/>
      <c r="AT8482" s="7"/>
      <c r="AV8482" s="7"/>
      <c r="AW8482" s="7"/>
      <c r="AX8482" s="7"/>
      <c r="AY8482" s="7"/>
      <c r="AZ8482" s="7"/>
      <c r="BA8482" s="7"/>
      <c r="BI8482" s="7"/>
    </row>
    <row r="8483" spans="10:61" x14ac:dyDescent="0.2">
      <c r="J8483" s="7"/>
      <c r="K8483" s="7"/>
      <c r="L8483" s="7"/>
      <c r="M8483" s="7"/>
      <c r="N8483" s="7"/>
      <c r="W8483" s="7"/>
      <c r="X8483" s="7"/>
      <c r="Y8483" s="7"/>
      <c r="Z8483" s="7"/>
      <c r="AA8483" s="7"/>
      <c r="AB8483" s="7"/>
      <c r="AC8483" s="7"/>
      <c r="AD8483" s="7"/>
      <c r="AE8483" s="7"/>
      <c r="AF8483" s="7"/>
      <c r="AG8483" s="7"/>
      <c r="AH8483" s="7"/>
      <c r="AI8483" s="7"/>
      <c r="AJ8483" s="7"/>
      <c r="AK8483" s="7"/>
      <c r="AL8483" s="7"/>
      <c r="AR8483" s="7"/>
      <c r="AT8483" s="7"/>
      <c r="AV8483" s="7"/>
      <c r="AW8483" s="7"/>
      <c r="AX8483" s="7"/>
      <c r="AY8483" s="7"/>
      <c r="AZ8483" s="7"/>
      <c r="BA8483" s="7"/>
      <c r="BI8483" s="7"/>
    </row>
    <row r="8484" spans="10:61" x14ac:dyDescent="0.2">
      <c r="J8484" s="7"/>
      <c r="K8484" s="7"/>
      <c r="L8484" s="7"/>
      <c r="M8484" s="7"/>
      <c r="N8484" s="7"/>
      <c r="W8484" s="7"/>
      <c r="X8484" s="7"/>
      <c r="Y8484" s="7"/>
      <c r="Z8484" s="7"/>
      <c r="AA8484" s="7"/>
      <c r="AB8484" s="7"/>
      <c r="AC8484" s="7"/>
      <c r="AD8484" s="7"/>
      <c r="AE8484" s="7"/>
      <c r="AF8484" s="7"/>
      <c r="AG8484" s="7"/>
      <c r="AH8484" s="7"/>
      <c r="AI8484" s="7"/>
      <c r="AJ8484" s="7"/>
      <c r="AK8484" s="7"/>
      <c r="AL8484" s="7"/>
      <c r="AR8484" s="7"/>
      <c r="AT8484" s="7"/>
      <c r="AV8484" s="7"/>
      <c r="AW8484" s="7"/>
      <c r="AX8484" s="7"/>
      <c r="AY8484" s="7"/>
      <c r="AZ8484" s="7"/>
      <c r="BA8484" s="7"/>
      <c r="BI8484" s="7"/>
    </row>
    <row r="8485" spans="10:61" x14ac:dyDescent="0.2">
      <c r="J8485" s="7"/>
      <c r="K8485" s="7"/>
      <c r="L8485" s="7"/>
      <c r="M8485" s="7"/>
      <c r="N8485" s="7"/>
      <c r="W8485" s="7"/>
      <c r="X8485" s="7"/>
      <c r="Y8485" s="7"/>
      <c r="Z8485" s="7"/>
      <c r="AA8485" s="7"/>
      <c r="AB8485" s="7"/>
      <c r="AC8485" s="7"/>
      <c r="AD8485" s="7"/>
      <c r="AE8485" s="7"/>
      <c r="AF8485" s="7"/>
      <c r="AG8485" s="7"/>
      <c r="AH8485" s="7"/>
      <c r="AI8485" s="7"/>
      <c r="AJ8485" s="7"/>
      <c r="AK8485" s="7"/>
      <c r="AL8485" s="7"/>
      <c r="AR8485" s="7"/>
      <c r="AT8485" s="7"/>
      <c r="AV8485" s="7"/>
      <c r="AW8485" s="7"/>
      <c r="AX8485" s="7"/>
      <c r="AY8485" s="7"/>
      <c r="AZ8485" s="7"/>
      <c r="BA8485" s="7"/>
      <c r="BI8485" s="7"/>
    </row>
    <row r="8486" spans="10:61" x14ac:dyDescent="0.2">
      <c r="J8486" s="7"/>
      <c r="K8486" s="7"/>
      <c r="L8486" s="7"/>
      <c r="M8486" s="7"/>
      <c r="N8486" s="7"/>
      <c r="W8486" s="7"/>
      <c r="X8486" s="7"/>
      <c r="Y8486" s="7"/>
      <c r="Z8486" s="7"/>
      <c r="AA8486" s="7"/>
      <c r="AB8486" s="7"/>
      <c r="AC8486" s="7"/>
      <c r="AD8486" s="7"/>
      <c r="AE8486" s="7"/>
      <c r="AF8486" s="7"/>
      <c r="AG8486" s="7"/>
      <c r="AH8486" s="7"/>
      <c r="AI8486" s="7"/>
      <c r="AJ8486" s="7"/>
      <c r="AK8486" s="7"/>
      <c r="AL8486" s="7"/>
      <c r="AR8486" s="7"/>
      <c r="AT8486" s="7"/>
      <c r="AV8486" s="7"/>
      <c r="AW8486" s="7"/>
      <c r="AX8486" s="7"/>
      <c r="AY8486" s="7"/>
      <c r="AZ8486" s="7"/>
      <c r="BA8486" s="7"/>
      <c r="BI8486" s="7"/>
    </row>
    <row r="8487" spans="10:61" x14ac:dyDescent="0.2">
      <c r="J8487" s="7"/>
      <c r="K8487" s="7"/>
      <c r="L8487" s="7"/>
      <c r="M8487" s="7"/>
      <c r="N8487" s="7"/>
      <c r="W8487" s="7"/>
      <c r="X8487" s="7"/>
      <c r="Y8487" s="7"/>
      <c r="Z8487" s="7"/>
      <c r="AA8487" s="7"/>
      <c r="AB8487" s="7"/>
      <c r="AC8487" s="7"/>
      <c r="AD8487" s="7"/>
      <c r="AE8487" s="7"/>
      <c r="AF8487" s="7"/>
      <c r="AG8487" s="7"/>
      <c r="AH8487" s="7"/>
      <c r="AI8487" s="7"/>
      <c r="AJ8487" s="7"/>
      <c r="AK8487" s="7"/>
      <c r="AL8487" s="7"/>
      <c r="AR8487" s="7"/>
      <c r="AT8487" s="7"/>
      <c r="AV8487" s="7"/>
      <c r="AW8487" s="7"/>
      <c r="AX8487" s="7"/>
      <c r="AY8487" s="7"/>
      <c r="AZ8487" s="7"/>
      <c r="BA8487" s="7"/>
      <c r="BI8487" s="7"/>
    </row>
    <row r="8488" spans="10:61" x14ac:dyDescent="0.2">
      <c r="J8488" s="7"/>
      <c r="K8488" s="7"/>
      <c r="L8488" s="7"/>
      <c r="M8488" s="7"/>
      <c r="N8488" s="7"/>
      <c r="W8488" s="7"/>
      <c r="X8488" s="7"/>
      <c r="Y8488" s="7"/>
      <c r="Z8488" s="7"/>
      <c r="AA8488" s="7"/>
      <c r="AB8488" s="7"/>
      <c r="AC8488" s="7"/>
      <c r="AD8488" s="7"/>
      <c r="AE8488" s="7"/>
      <c r="AF8488" s="7"/>
      <c r="AG8488" s="7"/>
      <c r="AH8488" s="7"/>
      <c r="AI8488" s="7"/>
      <c r="AJ8488" s="7"/>
      <c r="AK8488" s="7"/>
      <c r="AL8488" s="7"/>
      <c r="AR8488" s="7"/>
      <c r="AT8488" s="7"/>
      <c r="AV8488" s="7"/>
      <c r="AW8488" s="7"/>
      <c r="AX8488" s="7"/>
      <c r="AY8488" s="7"/>
      <c r="AZ8488" s="7"/>
      <c r="BA8488" s="7"/>
      <c r="BI8488" s="7"/>
    </row>
    <row r="8489" spans="10:61" x14ac:dyDescent="0.2">
      <c r="J8489" s="7"/>
      <c r="K8489" s="7"/>
      <c r="L8489" s="7"/>
      <c r="M8489" s="7"/>
      <c r="N8489" s="7"/>
      <c r="W8489" s="7"/>
      <c r="X8489" s="7"/>
      <c r="Y8489" s="7"/>
      <c r="Z8489" s="7"/>
      <c r="AA8489" s="7"/>
      <c r="AB8489" s="7"/>
      <c r="AC8489" s="7"/>
      <c r="AD8489" s="7"/>
      <c r="AE8489" s="7"/>
      <c r="AF8489" s="7"/>
      <c r="AG8489" s="7"/>
      <c r="AH8489" s="7"/>
      <c r="AI8489" s="7"/>
      <c r="AJ8489" s="7"/>
      <c r="AK8489" s="7"/>
      <c r="AL8489" s="7"/>
      <c r="AR8489" s="7"/>
      <c r="AT8489" s="7"/>
      <c r="AV8489" s="7"/>
      <c r="AW8489" s="7"/>
      <c r="AX8489" s="7"/>
      <c r="AY8489" s="7"/>
      <c r="AZ8489" s="7"/>
      <c r="BA8489" s="7"/>
      <c r="BI8489" s="7"/>
    </row>
    <row r="8490" spans="10:61" x14ac:dyDescent="0.2">
      <c r="J8490" s="7"/>
      <c r="K8490" s="7"/>
      <c r="L8490" s="7"/>
      <c r="M8490" s="7"/>
      <c r="N8490" s="7"/>
      <c r="W8490" s="7"/>
      <c r="X8490" s="7"/>
      <c r="Y8490" s="7"/>
      <c r="Z8490" s="7"/>
      <c r="AA8490" s="7"/>
      <c r="AB8490" s="7"/>
      <c r="AC8490" s="7"/>
      <c r="AD8490" s="7"/>
      <c r="AE8490" s="7"/>
      <c r="AF8490" s="7"/>
      <c r="AG8490" s="7"/>
      <c r="AH8490" s="7"/>
      <c r="AI8490" s="7"/>
      <c r="AJ8490" s="7"/>
      <c r="AK8490" s="7"/>
      <c r="AL8490" s="7"/>
      <c r="AR8490" s="7"/>
      <c r="AT8490" s="7"/>
      <c r="AV8490" s="7"/>
      <c r="AW8490" s="7"/>
      <c r="AX8490" s="7"/>
      <c r="AY8490" s="7"/>
      <c r="AZ8490" s="7"/>
      <c r="BA8490" s="7"/>
      <c r="BI8490" s="7"/>
    </row>
    <row r="8491" spans="10:61" x14ac:dyDescent="0.2">
      <c r="J8491" s="7"/>
      <c r="K8491" s="7"/>
      <c r="L8491" s="7"/>
      <c r="M8491" s="7"/>
      <c r="N8491" s="7"/>
      <c r="W8491" s="7"/>
      <c r="X8491" s="7"/>
      <c r="Y8491" s="7"/>
      <c r="Z8491" s="7"/>
      <c r="AA8491" s="7"/>
      <c r="AB8491" s="7"/>
      <c r="AC8491" s="7"/>
      <c r="AD8491" s="7"/>
      <c r="AE8491" s="7"/>
      <c r="AF8491" s="7"/>
      <c r="AG8491" s="7"/>
      <c r="AH8491" s="7"/>
      <c r="AI8491" s="7"/>
      <c r="AJ8491" s="7"/>
      <c r="AK8491" s="7"/>
      <c r="AL8491" s="7"/>
      <c r="AR8491" s="7"/>
      <c r="AT8491" s="7"/>
      <c r="AV8491" s="7"/>
      <c r="AW8491" s="7"/>
      <c r="AX8491" s="7"/>
      <c r="AY8491" s="7"/>
      <c r="AZ8491" s="7"/>
      <c r="BA8491" s="7"/>
      <c r="BI8491" s="7"/>
    </row>
    <row r="8492" spans="10:61" x14ac:dyDescent="0.2">
      <c r="J8492" s="7"/>
      <c r="K8492" s="7"/>
      <c r="L8492" s="7"/>
      <c r="M8492" s="7"/>
      <c r="N8492" s="7"/>
      <c r="W8492" s="7"/>
      <c r="X8492" s="7"/>
      <c r="Y8492" s="7"/>
      <c r="Z8492" s="7"/>
      <c r="AA8492" s="7"/>
      <c r="AB8492" s="7"/>
      <c r="AC8492" s="7"/>
      <c r="AD8492" s="7"/>
      <c r="AE8492" s="7"/>
      <c r="AF8492" s="7"/>
      <c r="AG8492" s="7"/>
      <c r="AH8492" s="7"/>
      <c r="AI8492" s="7"/>
      <c r="AJ8492" s="7"/>
      <c r="AK8492" s="7"/>
      <c r="AL8492" s="7"/>
      <c r="AR8492" s="7"/>
      <c r="AT8492" s="7"/>
      <c r="AV8492" s="7"/>
      <c r="AW8492" s="7"/>
      <c r="AX8492" s="7"/>
      <c r="AY8492" s="7"/>
      <c r="AZ8492" s="7"/>
      <c r="BA8492" s="7"/>
      <c r="BI8492" s="7"/>
    </row>
    <row r="8493" spans="10:61" x14ac:dyDescent="0.2">
      <c r="J8493" s="7"/>
      <c r="K8493" s="7"/>
      <c r="L8493" s="7"/>
      <c r="M8493" s="7"/>
      <c r="N8493" s="7"/>
      <c r="W8493" s="7"/>
      <c r="X8493" s="7"/>
      <c r="Y8493" s="7"/>
      <c r="Z8493" s="7"/>
      <c r="AA8493" s="7"/>
      <c r="AB8493" s="7"/>
      <c r="AC8493" s="7"/>
      <c r="AD8493" s="7"/>
      <c r="AE8493" s="7"/>
      <c r="AF8493" s="7"/>
      <c r="AG8493" s="7"/>
      <c r="AH8493" s="7"/>
      <c r="AI8493" s="7"/>
      <c r="AJ8493" s="7"/>
      <c r="AK8493" s="7"/>
      <c r="AL8493" s="7"/>
      <c r="AR8493" s="7"/>
      <c r="AT8493" s="7"/>
      <c r="AV8493" s="7"/>
      <c r="AW8493" s="7"/>
      <c r="AX8493" s="7"/>
      <c r="AY8493" s="7"/>
      <c r="AZ8493" s="7"/>
      <c r="BA8493" s="7"/>
      <c r="BI8493" s="7"/>
    </row>
    <row r="8494" spans="10:61" x14ac:dyDescent="0.2">
      <c r="J8494" s="7"/>
      <c r="K8494" s="7"/>
      <c r="L8494" s="7"/>
      <c r="M8494" s="7"/>
      <c r="N8494" s="7"/>
      <c r="W8494" s="7"/>
      <c r="X8494" s="7"/>
      <c r="Y8494" s="7"/>
      <c r="Z8494" s="7"/>
      <c r="AA8494" s="7"/>
      <c r="AB8494" s="7"/>
      <c r="AC8494" s="7"/>
      <c r="AD8494" s="7"/>
      <c r="AE8494" s="7"/>
      <c r="AF8494" s="7"/>
      <c r="AG8494" s="7"/>
      <c r="AH8494" s="7"/>
      <c r="AI8494" s="7"/>
      <c r="AJ8494" s="7"/>
      <c r="AK8494" s="7"/>
      <c r="AL8494" s="7"/>
      <c r="AR8494" s="7"/>
      <c r="AT8494" s="7"/>
      <c r="AV8494" s="7"/>
      <c r="AW8494" s="7"/>
      <c r="AX8494" s="7"/>
      <c r="AY8494" s="7"/>
      <c r="AZ8494" s="7"/>
      <c r="BA8494" s="7"/>
      <c r="BI8494" s="7"/>
    </row>
    <row r="8495" spans="10:61" x14ac:dyDescent="0.2">
      <c r="J8495" s="7"/>
      <c r="K8495" s="7"/>
      <c r="L8495" s="7"/>
      <c r="M8495" s="7"/>
      <c r="N8495" s="7"/>
      <c r="W8495" s="7"/>
      <c r="X8495" s="7"/>
      <c r="Y8495" s="7"/>
      <c r="Z8495" s="7"/>
      <c r="AA8495" s="7"/>
      <c r="AB8495" s="7"/>
      <c r="AC8495" s="7"/>
      <c r="AD8495" s="7"/>
      <c r="AE8495" s="7"/>
      <c r="AF8495" s="7"/>
      <c r="AG8495" s="7"/>
      <c r="AH8495" s="7"/>
      <c r="AI8495" s="7"/>
      <c r="AJ8495" s="7"/>
      <c r="AK8495" s="7"/>
      <c r="AL8495" s="7"/>
      <c r="AR8495" s="7"/>
      <c r="AT8495" s="7"/>
      <c r="AV8495" s="7"/>
      <c r="AW8495" s="7"/>
      <c r="AX8495" s="7"/>
      <c r="AY8495" s="7"/>
      <c r="AZ8495" s="7"/>
      <c r="BA8495" s="7"/>
      <c r="BI8495" s="7"/>
    </row>
    <row r="8496" spans="10:61" x14ac:dyDescent="0.2">
      <c r="J8496" s="7"/>
      <c r="K8496" s="7"/>
      <c r="L8496" s="7"/>
      <c r="M8496" s="7"/>
      <c r="N8496" s="7"/>
      <c r="W8496" s="7"/>
      <c r="X8496" s="7"/>
      <c r="Y8496" s="7"/>
      <c r="Z8496" s="7"/>
      <c r="AA8496" s="7"/>
      <c r="AB8496" s="7"/>
      <c r="AC8496" s="7"/>
      <c r="AD8496" s="7"/>
      <c r="AE8496" s="7"/>
      <c r="AF8496" s="7"/>
      <c r="AG8496" s="7"/>
      <c r="AH8496" s="7"/>
      <c r="AI8496" s="7"/>
      <c r="AJ8496" s="7"/>
      <c r="AK8496" s="7"/>
      <c r="AL8496" s="7"/>
      <c r="AR8496" s="7"/>
      <c r="AT8496" s="7"/>
      <c r="AV8496" s="7"/>
      <c r="AW8496" s="7"/>
      <c r="AX8496" s="7"/>
      <c r="AY8496" s="7"/>
      <c r="AZ8496" s="7"/>
      <c r="BA8496" s="7"/>
      <c r="BI8496" s="7"/>
    </row>
    <row r="8497" spans="10:61" x14ac:dyDescent="0.2">
      <c r="J8497" s="7"/>
      <c r="K8497" s="7"/>
      <c r="L8497" s="7"/>
      <c r="M8497" s="7"/>
      <c r="N8497" s="7"/>
      <c r="W8497" s="7"/>
      <c r="X8497" s="7"/>
      <c r="Y8497" s="7"/>
      <c r="Z8497" s="7"/>
      <c r="AA8497" s="7"/>
      <c r="AB8497" s="7"/>
      <c r="AC8497" s="7"/>
      <c r="AD8497" s="7"/>
      <c r="AE8497" s="7"/>
      <c r="AF8497" s="7"/>
      <c r="AG8497" s="7"/>
      <c r="AH8497" s="7"/>
      <c r="AI8497" s="7"/>
      <c r="AJ8497" s="7"/>
      <c r="AK8497" s="7"/>
      <c r="AL8497" s="7"/>
      <c r="AR8497" s="7"/>
      <c r="AT8497" s="7"/>
      <c r="AV8497" s="7"/>
      <c r="AW8497" s="7"/>
      <c r="AX8497" s="7"/>
      <c r="AY8497" s="7"/>
      <c r="AZ8497" s="7"/>
      <c r="BA8497" s="7"/>
      <c r="BI8497" s="7"/>
    </row>
    <row r="8498" spans="10:61" x14ac:dyDescent="0.2">
      <c r="J8498" s="7"/>
      <c r="K8498" s="7"/>
      <c r="L8498" s="7"/>
      <c r="M8498" s="7"/>
      <c r="N8498" s="7"/>
      <c r="W8498" s="7"/>
      <c r="X8498" s="7"/>
      <c r="Y8498" s="7"/>
      <c r="Z8498" s="7"/>
      <c r="AA8498" s="7"/>
      <c r="AB8498" s="7"/>
      <c r="AC8498" s="7"/>
      <c r="AD8498" s="7"/>
      <c r="AE8498" s="7"/>
      <c r="AF8498" s="7"/>
      <c r="AG8498" s="7"/>
      <c r="AH8498" s="7"/>
      <c r="AI8498" s="7"/>
      <c r="AJ8498" s="7"/>
      <c r="AK8498" s="7"/>
      <c r="AL8498" s="7"/>
      <c r="AR8498" s="7"/>
      <c r="AT8498" s="7"/>
      <c r="AV8498" s="7"/>
      <c r="AW8498" s="7"/>
      <c r="AX8498" s="7"/>
      <c r="AY8498" s="7"/>
      <c r="AZ8498" s="7"/>
      <c r="BA8498" s="7"/>
      <c r="BI8498" s="7"/>
    </row>
    <row r="8499" spans="10:61" x14ac:dyDescent="0.2">
      <c r="J8499" s="7"/>
      <c r="K8499" s="7"/>
      <c r="L8499" s="7"/>
      <c r="M8499" s="7"/>
      <c r="N8499" s="7"/>
      <c r="W8499" s="7"/>
      <c r="X8499" s="7"/>
      <c r="Y8499" s="7"/>
      <c r="Z8499" s="7"/>
      <c r="AA8499" s="7"/>
      <c r="AB8499" s="7"/>
      <c r="AC8499" s="7"/>
      <c r="AD8499" s="7"/>
      <c r="AE8499" s="7"/>
      <c r="AF8499" s="7"/>
      <c r="AG8499" s="7"/>
      <c r="AH8499" s="7"/>
      <c r="AI8499" s="7"/>
      <c r="AJ8499" s="7"/>
      <c r="AK8499" s="7"/>
      <c r="AL8499" s="7"/>
      <c r="AR8499" s="7"/>
      <c r="AT8499" s="7"/>
      <c r="AV8499" s="7"/>
      <c r="AW8499" s="7"/>
      <c r="AX8499" s="7"/>
      <c r="AY8499" s="7"/>
      <c r="AZ8499" s="7"/>
      <c r="BA8499" s="7"/>
      <c r="BI8499" s="7"/>
    </row>
    <row r="8500" spans="10:61" x14ac:dyDescent="0.2">
      <c r="J8500" s="7"/>
      <c r="K8500" s="7"/>
      <c r="L8500" s="7"/>
      <c r="M8500" s="7"/>
      <c r="N8500" s="7"/>
      <c r="W8500" s="7"/>
      <c r="X8500" s="7"/>
      <c r="Y8500" s="7"/>
      <c r="Z8500" s="7"/>
      <c r="AA8500" s="7"/>
      <c r="AB8500" s="7"/>
      <c r="AC8500" s="7"/>
      <c r="AD8500" s="7"/>
      <c r="AE8500" s="7"/>
      <c r="AF8500" s="7"/>
      <c r="AG8500" s="7"/>
      <c r="AH8500" s="7"/>
      <c r="AI8500" s="7"/>
      <c r="AJ8500" s="7"/>
      <c r="AK8500" s="7"/>
      <c r="AL8500" s="7"/>
      <c r="AR8500" s="7"/>
      <c r="AT8500" s="7"/>
      <c r="AV8500" s="7"/>
      <c r="AW8500" s="7"/>
      <c r="AX8500" s="7"/>
      <c r="AY8500" s="7"/>
      <c r="AZ8500" s="7"/>
      <c r="BA8500" s="7"/>
      <c r="BI8500" s="7"/>
    </row>
    <row r="8501" spans="10:61" x14ac:dyDescent="0.2">
      <c r="J8501" s="7"/>
      <c r="K8501" s="7"/>
      <c r="L8501" s="7"/>
      <c r="M8501" s="7"/>
      <c r="N8501" s="7"/>
      <c r="W8501" s="7"/>
      <c r="X8501" s="7"/>
      <c r="Y8501" s="7"/>
      <c r="Z8501" s="7"/>
      <c r="AA8501" s="7"/>
      <c r="AB8501" s="7"/>
      <c r="AC8501" s="7"/>
      <c r="AD8501" s="7"/>
      <c r="AE8501" s="7"/>
      <c r="AF8501" s="7"/>
      <c r="AG8501" s="7"/>
      <c r="AH8501" s="7"/>
      <c r="AI8501" s="7"/>
      <c r="AJ8501" s="7"/>
      <c r="AK8501" s="7"/>
      <c r="AL8501" s="7"/>
      <c r="AR8501" s="7"/>
      <c r="AT8501" s="7"/>
      <c r="AV8501" s="7"/>
      <c r="AW8501" s="7"/>
      <c r="AX8501" s="7"/>
      <c r="AY8501" s="7"/>
      <c r="AZ8501" s="7"/>
      <c r="BA8501" s="7"/>
      <c r="BI8501" s="7"/>
    </row>
    <row r="8502" spans="10:61" x14ac:dyDescent="0.2">
      <c r="J8502" s="7"/>
      <c r="K8502" s="7"/>
      <c r="L8502" s="7"/>
      <c r="M8502" s="7"/>
      <c r="N8502" s="7"/>
      <c r="W8502" s="7"/>
      <c r="X8502" s="7"/>
      <c r="Y8502" s="7"/>
      <c r="Z8502" s="7"/>
      <c r="AA8502" s="7"/>
      <c r="AB8502" s="7"/>
      <c r="AC8502" s="7"/>
      <c r="AD8502" s="7"/>
      <c r="AE8502" s="7"/>
      <c r="AF8502" s="7"/>
      <c r="AG8502" s="7"/>
      <c r="AH8502" s="7"/>
      <c r="AI8502" s="7"/>
      <c r="AJ8502" s="7"/>
      <c r="AK8502" s="7"/>
      <c r="AL8502" s="7"/>
      <c r="AR8502" s="7"/>
      <c r="AT8502" s="7"/>
      <c r="AV8502" s="7"/>
      <c r="AW8502" s="7"/>
      <c r="AX8502" s="7"/>
      <c r="AY8502" s="7"/>
      <c r="AZ8502" s="7"/>
      <c r="BA8502" s="7"/>
      <c r="BI8502" s="7"/>
    </row>
    <row r="8503" spans="10:61" x14ac:dyDescent="0.2">
      <c r="J8503" s="7"/>
      <c r="K8503" s="7"/>
      <c r="L8503" s="7"/>
      <c r="M8503" s="7"/>
      <c r="N8503" s="7"/>
      <c r="W8503" s="7"/>
      <c r="X8503" s="7"/>
      <c r="Y8503" s="7"/>
      <c r="Z8503" s="7"/>
      <c r="AA8503" s="7"/>
      <c r="AB8503" s="7"/>
      <c r="AC8503" s="7"/>
      <c r="AD8503" s="7"/>
      <c r="AE8503" s="7"/>
      <c r="AF8503" s="7"/>
      <c r="AG8503" s="7"/>
      <c r="AH8503" s="7"/>
      <c r="AI8503" s="7"/>
      <c r="AJ8503" s="7"/>
      <c r="AK8503" s="7"/>
      <c r="AL8503" s="7"/>
      <c r="AR8503" s="7"/>
      <c r="AT8503" s="7"/>
      <c r="AV8503" s="7"/>
      <c r="AW8503" s="7"/>
      <c r="AX8503" s="7"/>
      <c r="AY8503" s="7"/>
      <c r="AZ8503" s="7"/>
      <c r="BA8503" s="7"/>
      <c r="BI8503" s="7"/>
    </row>
    <row r="8504" spans="10:61" x14ac:dyDescent="0.2">
      <c r="J8504" s="7"/>
      <c r="K8504" s="7"/>
      <c r="L8504" s="7"/>
      <c r="M8504" s="7"/>
      <c r="N8504" s="7"/>
      <c r="W8504" s="7"/>
      <c r="X8504" s="7"/>
      <c r="Y8504" s="7"/>
      <c r="Z8504" s="7"/>
      <c r="AA8504" s="7"/>
      <c r="AB8504" s="7"/>
      <c r="AC8504" s="7"/>
      <c r="AD8504" s="7"/>
      <c r="AE8504" s="7"/>
      <c r="AF8504" s="7"/>
      <c r="AG8504" s="7"/>
      <c r="AH8504" s="7"/>
      <c r="AI8504" s="7"/>
      <c r="AJ8504" s="7"/>
      <c r="AK8504" s="7"/>
      <c r="AL8504" s="7"/>
      <c r="AR8504" s="7"/>
      <c r="AT8504" s="7"/>
      <c r="AV8504" s="7"/>
      <c r="AW8504" s="7"/>
      <c r="AX8504" s="7"/>
      <c r="AY8504" s="7"/>
      <c r="AZ8504" s="7"/>
      <c r="BA8504" s="7"/>
      <c r="BI8504" s="7"/>
    </row>
    <row r="8505" spans="10:61" x14ac:dyDescent="0.2">
      <c r="J8505" s="7"/>
      <c r="K8505" s="7"/>
      <c r="L8505" s="7"/>
      <c r="M8505" s="7"/>
      <c r="N8505" s="7"/>
      <c r="W8505" s="7"/>
      <c r="X8505" s="7"/>
      <c r="Y8505" s="7"/>
      <c r="Z8505" s="7"/>
      <c r="AA8505" s="7"/>
      <c r="AB8505" s="7"/>
      <c r="AC8505" s="7"/>
      <c r="AD8505" s="7"/>
      <c r="AE8505" s="7"/>
      <c r="AF8505" s="7"/>
      <c r="AG8505" s="7"/>
      <c r="AH8505" s="7"/>
      <c r="AI8505" s="7"/>
      <c r="AJ8505" s="7"/>
      <c r="AK8505" s="7"/>
      <c r="AL8505" s="7"/>
      <c r="AR8505" s="7"/>
      <c r="AT8505" s="7"/>
      <c r="AV8505" s="7"/>
      <c r="AW8505" s="7"/>
      <c r="AX8505" s="7"/>
      <c r="AY8505" s="7"/>
      <c r="AZ8505" s="7"/>
      <c r="BA8505" s="7"/>
      <c r="BI8505" s="7"/>
    </row>
    <row r="8506" spans="10:61" x14ac:dyDescent="0.2">
      <c r="J8506" s="7"/>
      <c r="K8506" s="7"/>
      <c r="L8506" s="7"/>
      <c r="M8506" s="7"/>
      <c r="N8506" s="7"/>
      <c r="W8506" s="7"/>
      <c r="X8506" s="7"/>
      <c r="Y8506" s="7"/>
      <c r="Z8506" s="7"/>
      <c r="AA8506" s="7"/>
      <c r="AB8506" s="7"/>
      <c r="AC8506" s="7"/>
      <c r="AD8506" s="7"/>
      <c r="AE8506" s="7"/>
      <c r="AF8506" s="7"/>
      <c r="AG8506" s="7"/>
      <c r="AH8506" s="7"/>
      <c r="AI8506" s="7"/>
      <c r="AJ8506" s="7"/>
      <c r="AK8506" s="7"/>
      <c r="AL8506" s="7"/>
      <c r="AR8506" s="7"/>
      <c r="AT8506" s="7"/>
      <c r="AV8506" s="7"/>
      <c r="AW8506" s="7"/>
      <c r="AX8506" s="7"/>
      <c r="AY8506" s="7"/>
      <c r="AZ8506" s="7"/>
      <c r="BA8506" s="7"/>
      <c r="BI8506" s="7"/>
    </row>
    <row r="8507" spans="10:61" x14ac:dyDescent="0.2">
      <c r="J8507" s="7"/>
      <c r="K8507" s="7"/>
      <c r="L8507" s="7"/>
      <c r="M8507" s="7"/>
      <c r="N8507" s="7"/>
      <c r="W8507" s="7"/>
      <c r="X8507" s="7"/>
      <c r="Y8507" s="7"/>
      <c r="Z8507" s="7"/>
      <c r="AA8507" s="7"/>
      <c r="AB8507" s="7"/>
      <c r="AC8507" s="7"/>
      <c r="AD8507" s="7"/>
      <c r="AE8507" s="7"/>
      <c r="AF8507" s="7"/>
      <c r="AG8507" s="7"/>
      <c r="AH8507" s="7"/>
      <c r="AI8507" s="7"/>
      <c r="AJ8507" s="7"/>
      <c r="AK8507" s="7"/>
      <c r="AL8507" s="7"/>
      <c r="AR8507" s="7"/>
      <c r="AT8507" s="7"/>
      <c r="AV8507" s="7"/>
      <c r="AW8507" s="7"/>
      <c r="AX8507" s="7"/>
      <c r="AY8507" s="7"/>
      <c r="AZ8507" s="7"/>
      <c r="BA8507" s="7"/>
      <c r="BI8507" s="7"/>
    </row>
    <row r="8508" spans="10:61" x14ac:dyDescent="0.2">
      <c r="J8508" s="7"/>
      <c r="K8508" s="7"/>
      <c r="L8508" s="7"/>
      <c r="M8508" s="7"/>
      <c r="N8508" s="7"/>
      <c r="W8508" s="7"/>
      <c r="X8508" s="7"/>
      <c r="Y8508" s="7"/>
      <c r="Z8508" s="7"/>
      <c r="AA8508" s="7"/>
      <c r="AB8508" s="7"/>
      <c r="AC8508" s="7"/>
      <c r="AD8508" s="7"/>
      <c r="AE8508" s="7"/>
      <c r="AF8508" s="7"/>
      <c r="AG8508" s="7"/>
      <c r="AH8508" s="7"/>
      <c r="AI8508" s="7"/>
      <c r="AJ8508" s="7"/>
      <c r="AK8508" s="7"/>
      <c r="AL8508" s="7"/>
      <c r="AR8508" s="7"/>
      <c r="AT8508" s="7"/>
      <c r="AV8508" s="7"/>
      <c r="AW8508" s="7"/>
      <c r="AX8508" s="7"/>
      <c r="AY8508" s="7"/>
      <c r="AZ8508" s="7"/>
      <c r="BA8508" s="7"/>
      <c r="BI8508" s="7"/>
    </row>
    <row r="8509" spans="10:61" x14ac:dyDescent="0.2">
      <c r="J8509" s="7"/>
      <c r="K8509" s="7"/>
      <c r="L8509" s="7"/>
      <c r="M8509" s="7"/>
      <c r="N8509" s="7"/>
      <c r="W8509" s="7"/>
      <c r="X8509" s="7"/>
      <c r="Y8509" s="7"/>
      <c r="Z8509" s="7"/>
      <c r="AA8509" s="7"/>
      <c r="AB8509" s="7"/>
      <c r="AC8509" s="7"/>
      <c r="AD8509" s="7"/>
      <c r="AE8509" s="7"/>
      <c r="AF8509" s="7"/>
      <c r="AG8509" s="7"/>
      <c r="AH8509" s="7"/>
      <c r="AI8509" s="7"/>
      <c r="AJ8509" s="7"/>
      <c r="AK8509" s="7"/>
      <c r="AL8509" s="7"/>
      <c r="AR8509" s="7"/>
      <c r="AT8509" s="7"/>
      <c r="AV8509" s="7"/>
      <c r="AW8509" s="7"/>
      <c r="AX8509" s="7"/>
      <c r="AY8509" s="7"/>
      <c r="AZ8509" s="7"/>
      <c r="BA8509" s="7"/>
      <c r="BI8509" s="7"/>
    </row>
    <row r="8510" spans="10:61" x14ac:dyDescent="0.2">
      <c r="J8510" s="7"/>
      <c r="K8510" s="7"/>
      <c r="L8510" s="7"/>
      <c r="M8510" s="7"/>
      <c r="N8510" s="7"/>
      <c r="W8510" s="7"/>
      <c r="X8510" s="7"/>
      <c r="Y8510" s="7"/>
      <c r="Z8510" s="7"/>
      <c r="AA8510" s="7"/>
      <c r="AB8510" s="7"/>
      <c r="AC8510" s="7"/>
      <c r="AD8510" s="7"/>
      <c r="AE8510" s="7"/>
      <c r="AF8510" s="7"/>
      <c r="AG8510" s="7"/>
      <c r="AH8510" s="7"/>
      <c r="AI8510" s="7"/>
      <c r="AJ8510" s="7"/>
      <c r="AK8510" s="7"/>
      <c r="AL8510" s="7"/>
      <c r="AR8510" s="7"/>
      <c r="AT8510" s="7"/>
      <c r="AV8510" s="7"/>
      <c r="AW8510" s="7"/>
      <c r="AX8510" s="7"/>
      <c r="AY8510" s="7"/>
      <c r="AZ8510" s="7"/>
      <c r="BA8510" s="7"/>
      <c r="BI8510" s="7"/>
    </row>
    <row r="8511" spans="10:61" x14ac:dyDescent="0.2">
      <c r="J8511" s="7"/>
      <c r="K8511" s="7"/>
      <c r="L8511" s="7"/>
      <c r="M8511" s="7"/>
      <c r="N8511" s="7"/>
      <c r="W8511" s="7"/>
      <c r="X8511" s="7"/>
      <c r="Y8511" s="7"/>
      <c r="Z8511" s="7"/>
      <c r="AA8511" s="7"/>
      <c r="AB8511" s="7"/>
      <c r="AC8511" s="7"/>
      <c r="AD8511" s="7"/>
      <c r="AE8511" s="7"/>
      <c r="AF8511" s="7"/>
      <c r="AG8511" s="7"/>
      <c r="AH8511" s="7"/>
      <c r="AI8511" s="7"/>
      <c r="AJ8511" s="7"/>
      <c r="AK8511" s="7"/>
      <c r="AL8511" s="7"/>
      <c r="AR8511" s="7"/>
      <c r="AT8511" s="7"/>
      <c r="AV8511" s="7"/>
      <c r="AW8511" s="7"/>
      <c r="AX8511" s="7"/>
      <c r="AY8511" s="7"/>
      <c r="AZ8511" s="7"/>
      <c r="BA8511" s="7"/>
      <c r="BI8511" s="7"/>
    </row>
    <row r="8512" spans="10:61" x14ac:dyDescent="0.2">
      <c r="J8512" s="7"/>
      <c r="K8512" s="7"/>
      <c r="L8512" s="7"/>
      <c r="M8512" s="7"/>
      <c r="N8512" s="7"/>
      <c r="W8512" s="7"/>
      <c r="X8512" s="7"/>
      <c r="Y8512" s="7"/>
      <c r="Z8512" s="7"/>
      <c r="AA8512" s="7"/>
      <c r="AB8512" s="7"/>
      <c r="AC8512" s="7"/>
      <c r="AD8512" s="7"/>
      <c r="AE8512" s="7"/>
      <c r="AF8512" s="7"/>
      <c r="AG8512" s="7"/>
      <c r="AH8512" s="7"/>
      <c r="AI8512" s="7"/>
      <c r="AJ8512" s="7"/>
      <c r="AK8512" s="7"/>
      <c r="AL8512" s="7"/>
      <c r="AR8512" s="7"/>
      <c r="AT8512" s="7"/>
      <c r="AV8512" s="7"/>
      <c r="AW8512" s="7"/>
      <c r="AX8512" s="7"/>
      <c r="AY8512" s="7"/>
      <c r="AZ8512" s="7"/>
      <c r="BA8512" s="7"/>
      <c r="BI8512" s="7"/>
    </row>
    <row r="8513" spans="10:61" x14ac:dyDescent="0.2">
      <c r="J8513" s="7"/>
      <c r="K8513" s="7"/>
      <c r="L8513" s="7"/>
      <c r="M8513" s="7"/>
      <c r="N8513" s="7"/>
      <c r="W8513" s="7"/>
      <c r="X8513" s="7"/>
      <c r="Y8513" s="7"/>
      <c r="Z8513" s="7"/>
      <c r="AA8513" s="7"/>
      <c r="AB8513" s="7"/>
      <c r="AC8513" s="7"/>
      <c r="AD8513" s="7"/>
      <c r="AE8513" s="7"/>
      <c r="AF8513" s="7"/>
      <c r="AG8513" s="7"/>
      <c r="AH8513" s="7"/>
      <c r="AI8513" s="7"/>
      <c r="AJ8513" s="7"/>
      <c r="AK8513" s="7"/>
      <c r="AL8513" s="7"/>
      <c r="AR8513" s="7"/>
      <c r="AT8513" s="7"/>
      <c r="AV8513" s="7"/>
      <c r="AW8513" s="7"/>
      <c r="AX8513" s="7"/>
      <c r="AY8513" s="7"/>
      <c r="AZ8513" s="7"/>
      <c r="BA8513" s="7"/>
      <c r="BI8513" s="7"/>
    </row>
    <row r="8514" spans="10:61" x14ac:dyDescent="0.2">
      <c r="J8514" s="7"/>
      <c r="K8514" s="7"/>
      <c r="L8514" s="7"/>
      <c r="M8514" s="7"/>
      <c r="N8514" s="7"/>
      <c r="W8514" s="7"/>
      <c r="X8514" s="7"/>
      <c r="Y8514" s="7"/>
      <c r="Z8514" s="7"/>
      <c r="AA8514" s="7"/>
      <c r="AB8514" s="7"/>
      <c r="AC8514" s="7"/>
      <c r="AD8514" s="7"/>
      <c r="AE8514" s="7"/>
      <c r="AF8514" s="7"/>
      <c r="AG8514" s="7"/>
      <c r="AH8514" s="7"/>
      <c r="AI8514" s="7"/>
      <c r="AJ8514" s="7"/>
      <c r="AK8514" s="7"/>
      <c r="AL8514" s="7"/>
      <c r="AR8514" s="7"/>
      <c r="AT8514" s="7"/>
      <c r="AV8514" s="7"/>
      <c r="AW8514" s="7"/>
      <c r="AX8514" s="7"/>
      <c r="AY8514" s="7"/>
      <c r="AZ8514" s="7"/>
      <c r="BA8514" s="7"/>
      <c r="BI8514" s="7"/>
    </row>
    <row r="8515" spans="10:61" x14ac:dyDescent="0.2">
      <c r="J8515" s="7"/>
      <c r="K8515" s="7"/>
      <c r="L8515" s="7"/>
      <c r="M8515" s="7"/>
      <c r="N8515" s="7"/>
      <c r="W8515" s="7"/>
      <c r="X8515" s="7"/>
      <c r="Y8515" s="7"/>
      <c r="Z8515" s="7"/>
      <c r="AA8515" s="7"/>
      <c r="AB8515" s="7"/>
      <c r="AC8515" s="7"/>
      <c r="AD8515" s="7"/>
      <c r="AE8515" s="7"/>
      <c r="AF8515" s="7"/>
      <c r="AG8515" s="7"/>
      <c r="AH8515" s="7"/>
      <c r="AI8515" s="7"/>
      <c r="AJ8515" s="7"/>
      <c r="AK8515" s="7"/>
      <c r="AL8515" s="7"/>
      <c r="AR8515" s="7"/>
      <c r="AT8515" s="7"/>
      <c r="AV8515" s="7"/>
      <c r="AW8515" s="7"/>
      <c r="AX8515" s="7"/>
      <c r="AY8515" s="7"/>
      <c r="AZ8515" s="7"/>
      <c r="BA8515" s="7"/>
      <c r="BI8515" s="7"/>
    </row>
    <row r="8516" spans="10:61" x14ac:dyDescent="0.2">
      <c r="J8516" s="7"/>
      <c r="K8516" s="7"/>
      <c r="L8516" s="7"/>
      <c r="M8516" s="7"/>
      <c r="N8516" s="7"/>
      <c r="W8516" s="7"/>
      <c r="X8516" s="7"/>
      <c r="Y8516" s="7"/>
      <c r="Z8516" s="7"/>
      <c r="AA8516" s="7"/>
      <c r="AB8516" s="7"/>
      <c r="AC8516" s="7"/>
      <c r="AD8516" s="7"/>
      <c r="AE8516" s="7"/>
      <c r="AF8516" s="7"/>
      <c r="AG8516" s="7"/>
      <c r="AH8516" s="7"/>
      <c r="AI8516" s="7"/>
      <c r="AJ8516" s="7"/>
      <c r="AK8516" s="7"/>
      <c r="AL8516" s="7"/>
      <c r="AR8516" s="7"/>
      <c r="AT8516" s="7"/>
      <c r="AV8516" s="7"/>
      <c r="AW8516" s="7"/>
      <c r="AX8516" s="7"/>
      <c r="AY8516" s="7"/>
      <c r="AZ8516" s="7"/>
      <c r="BA8516" s="7"/>
      <c r="BI8516" s="7"/>
    </row>
    <row r="8517" spans="10:61" x14ac:dyDescent="0.2">
      <c r="J8517" s="7"/>
      <c r="K8517" s="7"/>
      <c r="L8517" s="7"/>
      <c r="M8517" s="7"/>
      <c r="N8517" s="7"/>
      <c r="W8517" s="7"/>
      <c r="X8517" s="7"/>
      <c r="Y8517" s="7"/>
      <c r="Z8517" s="7"/>
      <c r="AA8517" s="7"/>
      <c r="AB8517" s="7"/>
      <c r="AC8517" s="7"/>
      <c r="AD8517" s="7"/>
      <c r="AE8517" s="7"/>
      <c r="AF8517" s="7"/>
      <c r="AG8517" s="7"/>
      <c r="AH8517" s="7"/>
      <c r="AI8517" s="7"/>
      <c r="AJ8517" s="7"/>
      <c r="AK8517" s="7"/>
      <c r="AL8517" s="7"/>
      <c r="AR8517" s="7"/>
      <c r="AT8517" s="7"/>
      <c r="AV8517" s="7"/>
      <c r="AW8517" s="7"/>
      <c r="AX8517" s="7"/>
      <c r="AY8517" s="7"/>
      <c r="AZ8517" s="7"/>
      <c r="BA8517" s="7"/>
      <c r="BI8517" s="7"/>
    </row>
    <row r="8518" spans="10:61" x14ac:dyDescent="0.2">
      <c r="J8518" s="7"/>
      <c r="K8518" s="7"/>
      <c r="L8518" s="7"/>
      <c r="M8518" s="7"/>
      <c r="N8518" s="7"/>
      <c r="W8518" s="7"/>
      <c r="X8518" s="7"/>
      <c r="Y8518" s="7"/>
      <c r="Z8518" s="7"/>
      <c r="AA8518" s="7"/>
      <c r="AB8518" s="7"/>
      <c r="AC8518" s="7"/>
      <c r="AD8518" s="7"/>
      <c r="AE8518" s="7"/>
      <c r="AF8518" s="7"/>
      <c r="AG8518" s="7"/>
      <c r="AH8518" s="7"/>
      <c r="AI8518" s="7"/>
      <c r="AJ8518" s="7"/>
      <c r="AK8518" s="7"/>
      <c r="AL8518" s="7"/>
      <c r="AR8518" s="7"/>
      <c r="AT8518" s="7"/>
      <c r="AV8518" s="7"/>
      <c r="AW8518" s="7"/>
      <c r="AX8518" s="7"/>
      <c r="AY8518" s="7"/>
      <c r="AZ8518" s="7"/>
      <c r="BA8518" s="7"/>
      <c r="BI8518" s="7"/>
    </row>
    <row r="8519" spans="10:61" x14ac:dyDescent="0.2">
      <c r="J8519" s="7"/>
      <c r="K8519" s="7"/>
      <c r="L8519" s="7"/>
      <c r="M8519" s="7"/>
      <c r="N8519" s="7"/>
      <c r="W8519" s="7"/>
      <c r="X8519" s="7"/>
      <c r="Y8519" s="7"/>
      <c r="Z8519" s="7"/>
      <c r="AA8519" s="7"/>
      <c r="AB8519" s="7"/>
      <c r="AC8519" s="7"/>
      <c r="AD8519" s="7"/>
      <c r="AE8519" s="7"/>
      <c r="AF8519" s="7"/>
      <c r="AG8519" s="7"/>
      <c r="AH8519" s="7"/>
      <c r="AI8519" s="7"/>
      <c r="AJ8519" s="7"/>
      <c r="AK8519" s="7"/>
      <c r="AL8519" s="7"/>
      <c r="AR8519" s="7"/>
      <c r="AT8519" s="7"/>
      <c r="AV8519" s="7"/>
      <c r="AW8519" s="7"/>
      <c r="AX8519" s="7"/>
      <c r="AY8519" s="7"/>
      <c r="AZ8519" s="7"/>
      <c r="BA8519" s="7"/>
      <c r="BI8519" s="7"/>
    </row>
    <row r="8520" spans="10:61" x14ac:dyDescent="0.2">
      <c r="J8520" s="7"/>
      <c r="K8520" s="7"/>
      <c r="L8520" s="7"/>
      <c r="M8520" s="7"/>
      <c r="N8520" s="7"/>
      <c r="W8520" s="7"/>
      <c r="X8520" s="7"/>
      <c r="Y8520" s="7"/>
      <c r="Z8520" s="7"/>
      <c r="AA8520" s="7"/>
      <c r="AB8520" s="7"/>
      <c r="AC8520" s="7"/>
      <c r="AD8520" s="7"/>
      <c r="AE8520" s="7"/>
      <c r="AF8520" s="7"/>
      <c r="AG8520" s="7"/>
      <c r="AH8520" s="7"/>
      <c r="AI8520" s="7"/>
      <c r="AJ8520" s="7"/>
      <c r="AK8520" s="7"/>
      <c r="AL8520" s="7"/>
      <c r="AR8520" s="7"/>
      <c r="AT8520" s="7"/>
      <c r="AV8520" s="7"/>
      <c r="AW8520" s="7"/>
      <c r="AX8520" s="7"/>
      <c r="AY8520" s="7"/>
      <c r="AZ8520" s="7"/>
      <c r="BA8520" s="7"/>
      <c r="BI8520" s="7"/>
    </row>
    <row r="8521" spans="10:61" x14ac:dyDescent="0.2">
      <c r="J8521" s="7"/>
      <c r="K8521" s="7"/>
      <c r="L8521" s="7"/>
      <c r="M8521" s="7"/>
      <c r="N8521" s="7"/>
      <c r="W8521" s="7"/>
      <c r="X8521" s="7"/>
      <c r="Y8521" s="7"/>
      <c r="Z8521" s="7"/>
      <c r="AA8521" s="7"/>
      <c r="AB8521" s="7"/>
      <c r="AC8521" s="7"/>
      <c r="AD8521" s="7"/>
      <c r="AE8521" s="7"/>
      <c r="AF8521" s="7"/>
      <c r="AG8521" s="7"/>
      <c r="AH8521" s="7"/>
      <c r="AI8521" s="7"/>
      <c r="AJ8521" s="7"/>
      <c r="AK8521" s="7"/>
      <c r="AL8521" s="7"/>
      <c r="AR8521" s="7"/>
      <c r="AT8521" s="7"/>
      <c r="AV8521" s="7"/>
      <c r="AW8521" s="7"/>
      <c r="AX8521" s="7"/>
      <c r="AY8521" s="7"/>
      <c r="AZ8521" s="7"/>
      <c r="BA8521" s="7"/>
      <c r="BI8521" s="7"/>
    </row>
    <row r="8522" spans="10:61" x14ac:dyDescent="0.2">
      <c r="J8522" s="7"/>
      <c r="K8522" s="7"/>
      <c r="L8522" s="7"/>
      <c r="M8522" s="7"/>
      <c r="N8522" s="7"/>
      <c r="W8522" s="7"/>
      <c r="X8522" s="7"/>
      <c r="Y8522" s="7"/>
      <c r="Z8522" s="7"/>
      <c r="AA8522" s="7"/>
      <c r="AB8522" s="7"/>
      <c r="AC8522" s="7"/>
      <c r="AD8522" s="7"/>
      <c r="AE8522" s="7"/>
      <c r="AF8522" s="7"/>
      <c r="AG8522" s="7"/>
      <c r="AH8522" s="7"/>
      <c r="AI8522" s="7"/>
      <c r="AJ8522" s="7"/>
      <c r="AK8522" s="7"/>
      <c r="AL8522" s="7"/>
      <c r="AR8522" s="7"/>
      <c r="AT8522" s="7"/>
      <c r="AV8522" s="7"/>
      <c r="AW8522" s="7"/>
      <c r="AX8522" s="7"/>
      <c r="AY8522" s="7"/>
      <c r="AZ8522" s="7"/>
      <c r="BA8522" s="7"/>
      <c r="BI8522" s="7"/>
    </row>
    <row r="8523" spans="10:61" x14ac:dyDescent="0.2">
      <c r="J8523" s="7"/>
      <c r="K8523" s="7"/>
      <c r="L8523" s="7"/>
      <c r="M8523" s="7"/>
      <c r="N8523" s="7"/>
      <c r="W8523" s="7"/>
      <c r="X8523" s="7"/>
      <c r="Y8523" s="7"/>
      <c r="Z8523" s="7"/>
      <c r="AA8523" s="7"/>
      <c r="AB8523" s="7"/>
      <c r="AC8523" s="7"/>
      <c r="AD8523" s="7"/>
      <c r="AE8523" s="7"/>
      <c r="AF8523" s="7"/>
      <c r="AG8523" s="7"/>
      <c r="AH8523" s="7"/>
      <c r="AI8523" s="7"/>
      <c r="AJ8523" s="7"/>
      <c r="AK8523" s="7"/>
      <c r="AL8523" s="7"/>
      <c r="AR8523" s="7"/>
      <c r="AT8523" s="7"/>
      <c r="AV8523" s="7"/>
      <c r="AW8523" s="7"/>
      <c r="AX8523" s="7"/>
      <c r="AY8523" s="7"/>
      <c r="AZ8523" s="7"/>
      <c r="BA8523" s="7"/>
      <c r="BI8523" s="7"/>
    </row>
    <row r="8524" spans="10:61" x14ac:dyDescent="0.2">
      <c r="J8524" s="7"/>
      <c r="K8524" s="7"/>
      <c r="L8524" s="7"/>
      <c r="M8524" s="7"/>
      <c r="N8524" s="7"/>
      <c r="W8524" s="7"/>
      <c r="X8524" s="7"/>
      <c r="Y8524" s="7"/>
      <c r="Z8524" s="7"/>
      <c r="AA8524" s="7"/>
      <c r="AB8524" s="7"/>
      <c r="AC8524" s="7"/>
      <c r="AD8524" s="7"/>
      <c r="AE8524" s="7"/>
      <c r="AF8524" s="7"/>
      <c r="AG8524" s="7"/>
      <c r="AH8524" s="7"/>
      <c r="AI8524" s="7"/>
      <c r="AJ8524" s="7"/>
      <c r="AK8524" s="7"/>
      <c r="AL8524" s="7"/>
      <c r="AR8524" s="7"/>
      <c r="AT8524" s="7"/>
      <c r="AV8524" s="7"/>
      <c r="AW8524" s="7"/>
      <c r="AX8524" s="7"/>
      <c r="AY8524" s="7"/>
      <c r="AZ8524" s="7"/>
      <c r="BA8524" s="7"/>
      <c r="BI8524" s="7"/>
    </row>
    <row r="8525" spans="10:61" x14ac:dyDescent="0.2">
      <c r="J8525" s="7"/>
      <c r="K8525" s="7"/>
      <c r="L8525" s="7"/>
      <c r="M8525" s="7"/>
      <c r="N8525" s="7"/>
      <c r="W8525" s="7"/>
      <c r="X8525" s="7"/>
      <c r="Y8525" s="7"/>
      <c r="Z8525" s="7"/>
      <c r="AA8525" s="7"/>
      <c r="AB8525" s="7"/>
      <c r="AC8525" s="7"/>
      <c r="AD8525" s="7"/>
      <c r="AE8525" s="7"/>
      <c r="AF8525" s="7"/>
      <c r="AG8525" s="7"/>
      <c r="AH8525" s="7"/>
      <c r="AI8525" s="7"/>
      <c r="AJ8525" s="7"/>
      <c r="AK8525" s="7"/>
      <c r="AL8525" s="7"/>
      <c r="AR8525" s="7"/>
      <c r="AT8525" s="7"/>
      <c r="AV8525" s="7"/>
      <c r="AW8525" s="7"/>
      <c r="AX8525" s="7"/>
      <c r="AY8525" s="7"/>
      <c r="AZ8525" s="7"/>
      <c r="BA8525" s="7"/>
      <c r="BI8525" s="7"/>
    </row>
    <row r="8526" spans="10:61" x14ac:dyDescent="0.2">
      <c r="J8526" s="7"/>
      <c r="K8526" s="7"/>
      <c r="L8526" s="7"/>
      <c r="M8526" s="7"/>
      <c r="N8526" s="7"/>
      <c r="W8526" s="7"/>
      <c r="X8526" s="7"/>
      <c r="Y8526" s="7"/>
      <c r="Z8526" s="7"/>
      <c r="AA8526" s="7"/>
      <c r="AB8526" s="7"/>
      <c r="AC8526" s="7"/>
      <c r="AD8526" s="7"/>
      <c r="AE8526" s="7"/>
      <c r="AF8526" s="7"/>
      <c r="AG8526" s="7"/>
      <c r="AH8526" s="7"/>
      <c r="AI8526" s="7"/>
      <c r="AJ8526" s="7"/>
      <c r="AK8526" s="7"/>
      <c r="AL8526" s="7"/>
      <c r="AR8526" s="7"/>
      <c r="AT8526" s="7"/>
      <c r="AV8526" s="7"/>
      <c r="AW8526" s="7"/>
      <c r="AX8526" s="7"/>
      <c r="AY8526" s="7"/>
      <c r="AZ8526" s="7"/>
      <c r="BA8526" s="7"/>
      <c r="BI8526" s="7"/>
    </row>
    <row r="8527" spans="10:61" x14ac:dyDescent="0.2">
      <c r="J8527" s="7"/>
      <c r="K8527" s="7"/>
      <c r="L8527" s="7"/>
      <c r="M8527" s="7"/>
      <c r="N8527" s="7"/>
      <c r="W8527" s="7"/>
      <c r="X8527" s="7"/>
      <c r="Y8527" s="7"/>
      <c r="Z8527" s="7"/>
      <c r="AA8527" s="7"/>
      <c r="AB8527" s="7"/>
      <c r="AC8527" s="7"/>
      <c r="AD8527" s="7"/>
      <c r="AE8527" s="7"/>
      <c r="AF8527" s="7"/>
      <c r="AG8527" s="7"/>
      <c r="AH8527" s="7"/>
      <c r="AI8527" s="7"/>
      <c r="AJ8527" s="7"/>
      <c r="AK8527" s="7"/>
      <c r="AL8527" s="7"/>
      <c r="AR8527" s="7"/>
      <c r="AT8527" s="7"/>
      <c r="AV8527" s="7"/>
      <c r="AW8527" s="7"/>
      <c r="AX8527" s="7"/>
      <c r="AY8527" s="7"/>
      <c r="AZ8527" s="7"/>
      <c r="BA8527" s="7"/>
      <c r="BI8527" s="7"/>
    </row>
    <row r="8528" spans="10:61" x14ac:dyDescent="0.2">
      <c r="J8528" s="7"/>
      <c r="K8528" s="7"/>
      <c r="L8528" s="7"/>
      <c r="M8528" s="7"/>
      <c r="N8528" s="7"/>
      <c r="W8528" s="7"/>
      <c r="X8528" s="7"/>
      <c r="Y8528" s="7"/>
      <c r="Z8528" s="7"/>
      <c r="AA8528" s="7"/>
      <c r="AB8528" s="7"/>
      <c r="AC8528" s="7"/>
      <c r="AD8528" s="7"/>
      <c r="AE8528" s="7"/>
      <c r="AF8528" s="7"/>
      <c r="AG8528" s="7"/>
      <c r="AH8528" s="7"/>
      <c r="AI8528" s="7"/>
      <c r="AJ8528" s="7"/>
      <c r="AK8528" s="7"/>
      <c r="AL8528" s="7"/>
      <c r="AR8528" s="7"/>
      <c r="AT8528" s="7"/>
      <c r="AV8528" s="7"/>
      <c r="AW8528" s="7"/>
      <c r="AX8528" s="7"/>
      <c r="AY8528" s="7"/>
      <c r="AZ8528" s="7"/>
      <c r="BA8528" s="7"/>
      <c r="BI8528" s="7"/>
    </row>
    <row r="8529" spans="10:61" x14ac:dyDescent="0.2">
      <c r="J8529" s="7"/>
      <c r="K8529" s="7"/>
      <c r="L8529" s="7"/>
      <c r="M8529" s="7"/>
      <c r="N8529" s="7"/>
      <c r="W8529" s="7"/>
      <c r="X8529" s="7"/>
      <c r="Y8529" s="7"/>
      <c r="Z8529" s="7"/>
      <c r="AA8529" s="7"/>
      <c r="AB8529" s="7"/>
      <c r="AC8529" s="7"/>
      <c r="AD8529" s="7"/>
      <c r="AE8529" s="7"/>
      <c r="AF8529" s="7"/>
      <c r="AG8529" s="7"/>
      <c r="AH8529" s="7"/>
      <c r="AI8529" s="7"/>
      <c r="AJ8529" s="7"/>
      <c r="AK8529" s="7"/>
      <c r="AL8529" s="7"/>
      <c r="AR8529" s="7"/>
      <c r="AT8529" s="7"/>
      <c r="AV8529" s="7"/>
      <c r="AW8529" s="7"/>
      <c r="AX8529" s="7"/>
      <c r="AY8529" s="7"/>
      <c r="AZ8529" s="7"/>
      <c r="BA8529" s="7"/>
      <c r="BI8529" s="7"/>
    </row>
    <row r="8530" spans="10:61" x14ac:dyDescent="0.2">
      <c r="J8530" s="7"/>
      <c r="K8530" s="7"/>
      <c r="L8530" s="7"/>
      <c r="M8530" s="7"/>
      <c r="N8530" s="7"/>
      <c r="W8530" s="7"/>
      <c r="X8530" s="7"/>
      <c r="Y8530" s="7"/>
      <c r="Z8530" s="7"/>
      <c r="AA8530" s="7"/>
      <c r="AB8530" s="7"/>
      <c r="AC8530" s="7"/>
      <c r="AD8530" s="7"/>
      <c r="AE8530" s="7"/>
      <c r="AF8530" s="7"/>
      <c r="AG8530" s="7"/>
      <c r="AH8530" s="7"/>
      <c r="AI8530" s="7"/>
      <c r="AJ8530" s="7"/>
      <c r="AK8530" s="7"/>
      <c r="AL8530" s="7"/>
      <c r="AR8530" s="7"/>
      <c r="AT8530" s="7"/>
      <c r="AV8530" s="7"/>
      <c r="AW8530" s="7"/>
      <c r="AX8530" s="7"/>
      <c r="AY8530" s="7"/>
      <c r="AZ8530" s="7"/>
      <c r="BA8530" s="7"/>
      <c r="BI8530" s="7"/>
    </row>
    <row r="8531" spans="10:61" x14ac:dyDescent="0.2">
      <c r="J8531" s="7"/>
      <c r="K8531" s="7"/>
      <c r="L8531" s="7"/>
      <c r="M8531" s="7"/>
      <c r="N8531" s="7"/>
      <c r="W8531" s="7"/>
      <c r="X8531" s="7"/>
      <c r="Y8531" s="7"/>
      <c r="Z8531" s="7"/>
      <c r="AA8531" s="7"/>
      <c r="AB8531" s="7"/>
      <c r="AC8531" s="7"/>
      <c r="AD8531" s="7"/>
      <c r="AE8531" s="7"/>
      <c r="AF8531" s="7"/>
      <c r="AG8531" s="7"/>
      <c r="AH8531" s="7"/>
      <c r="AI8531" s="7"/>
      <c r="AJ8531" s="7"/>
      <c r="AK8531" s="7"/>
      <c r="AL8531" s="7"/>
      <c r="AR8531" s="7"/>
      <c r="AT8531" s="7"/>
      <c r="AV8531" s="7"/>
      <c r="AW8531" s="7"/>
      <c r="AX8531" s="7"/>
      <c r="AY8531" s="7"/>
      <c r="AZ8531" s="7"/>
      <c r="BA8531" s="7"/>
      <c r="BI8531" s="7"/>
    </row>
    <row r="8532" spans="10:61" x14ac:dyDescent="0.2">
      <c r="J8532" s="7"/>
      <c r="K8532" s="7"/>
      <c r="L8532" s="7"/>
      <c r="M8532" s="7"/>
      <c r="N8532" s="7"/>
      <c r="W8532" s="7"/>
      <c r="X8532" s="7"/>
      <c r="Y8532" s="7"/>
      <c r="Z8532" s="7"/>
      <c r="AA8532" s="7"/>
      <c r="AB8532" s="7"/>
      <c r="AC8532" s="7"/>
      <c r="AD8532" s="7"/>
      <c r="AE8532" s="7"/>
      <c r="AF8532" s="7"/>
      <c r="AG8532" s="7"/>
      <c r="AH8532" s="7"/>
      <c r="AI8532" s="7"/>
      <c r="AJ8532" s="7"/>
      <c r="AK8532" s="7"/>
      <c r="AL8532" s="7"/>
      <c r="AR8532" s="7"/>
      <c r="AT8532" s="7"/>
      <c r="AV8532" s="7"/>
      <c r="AW8532" s="7"/>
      <c r="AX8532" s="7"/>
      <c r="AY8532" s="7"/>
      <c r="AZ8532" s="7"/>
      <c r="BA8532" s="7"/>
      <c r="BI8532" s="7"/>
    </row>
    <row r="8533" spans="10:61" x14ac:dyDescent="0.2">
      <c r="J8533" s="7"/>
      <c r="K8533" s="7"/>
      <c r="L8533" s="7"/>
      <c r="M8533" s="7"/>
      <c r="N8533" s="7"/>
      <c r="W8533" s="7"/>
      <c r="X8533" s="7"/>
      <c r="Y8533" s="7"/>
      <c r="Z8533" s="7"/>
      <c r="AA8533" s="7"/>
      <c r="AB8533" s="7"/>
      <c r="AC8533" s="7"/>
      <c r="AD8533" s="7"/>
      <c r="AE8533" s="7"/>
      <c r="AF8533" s="7"/>
      <c r="AG8533" s="7"/>
      <c r="AH8533" s="7"/>
      <c r="AI8533" s="7"/>
      <c r="AJ8533" s="7"/>
      <c r="AK8533" s="7"/>
      <c r="AL8533" s="7"/>
      <c r="AR8533" s="7"/>
      <c r="AT8533" s="7"/>
      <c r="AV8533" s="7"/>
      <c r="AW8533" s="7"/>
      <c r="AX8533" s="7"/>
      <c r="AY8533" s="7"/>
      <c r="AZ8533" s="7"/>
      <c r="BA8533" s="7"/>
      <c r="BI8533" s="7"/>
    </row>
    <row r="8534" spans="10:61" x14ac:dyDescent="0.2">
      <c r="J8534" s="7"/>
      <c r="K8534" s="7"/>
      <c r="L8534" s="7"/>
      <c r="M8534" s="7"/>
      <c r="N8534" s="7"/>
      <c r="W8534" s="7"/>
      <c r="X8534" s="7"/>
      <c r="Y8534" s="7"/>
      <c r="Z8534" s="7"/>
      <c r="AA8534" s="7"/>
      <c r="AB8534" s="7"/>
      <c r="AC8534" s="7"/>
      <c r="AD8534" s="7"/>
      <c r="AE8534" s="7"/>
      <c r="AF8534" s="7"/>
      <c r="AG8534" s="7"/>
      <c r="AH8534" s="7"/>
      <c r="AI8534" s="7"/>
      <c r="AJ8534" s="7"/>
      <c r="AK8534" s="7"/>
      <c r="AL8534" s="7"/>
      <c r="AR8534" s="7"/>
      <c r="AT8534" s="7"/>
      <c r="AV8534" s="7"/>
      <c r="AW8534" s="7"/>
      <c r="AX8534" s="7"/>
      <c r="AY8534" s="7"/>
      <c r="AZ8534" s="7"/>
      <c r="BA8534" s="7"/>
      <c r="BI8534" s="7"/>
    </row>
    <row r="8535" spans="10:61" x14ac:dyDescent="0.2">
      <c r="J8535" s="7"/>
      <c r="K8535" s="7"/>
      <c r="L8535" s="7"/>
      <c r="M8535" s="7"/>
      <c r="N8535" s="7"/>
      <c r="W8535" s="7"/>
      <c r="X8535" s="7"/>
      <c r="Y8535" s="7"/>
      <c r="Z8535" s="7"/>
      <c r="AA8535" s="7"/>
      <c r="AB8535" s="7"/>
      <c r="AC8535" s="7"/>
      <c r="AD8535" s="7"/>
      <c r="AE8535" s="7"/>
      <c r="AF8535" s="7"/>
      <c r="AG8535" s="7"/>
      <c r="AH8535" s="7"/>
      <c r="AI8535" s="7"/>
      <c r="AJ8535" s="7"/>
      <c r="AK8535" s="7"/>
      <c r="AL8535" s="7"/>
      <c r="AR8535" s="7"/>
      <c r="AT8535" s="7"/>
      <c r="AV8535" s="7"/>
      <c r="AW8535" s="7"/>
      <c r="AX8535" s="7"/>
      <c r="AY8535" s="7"/>
      <c r="AZ8535" s="7"/>
      <c r="BA8535" s="7"/>
      <c r="BI8535" s="7"/>
    </row>
    <row r="8536" spans="10:61" x14ac:dyDescent="0.2">
      <c r="J8536" s="7"/>
      <c r="K8536" s="7"/>
      <c r="L8536" s="7"/>
      <c r="M8536" s="7"/>
      <c r="N8536" s="7"/>
      <c r="W8536" s="7"/>
      <c r="X8536" s="7"/>
      <c r="Y8536" s="7"/>
      <c r="Z8536" s="7"/>
      <c r="AA8536" s="7"/>
      <c r="AB8536" s="7"/>
      <c r="AC8536" s="7"/>
      <c r="AD8536" s="7"/>
      <c r="AE8536" s="7"/>
      <c r="AF8536" s="7"/>
      <c r="AG8536" s="7"/>
      <c r="AH8536" s="7"/>
      <c r="AI8536" s="7"/>
      <c r="AJ8536" s="7"/>
      <c r="AK8536" s="7"/>
      <c r="AL8536" s="7"/>
      <c r="AR8536" s="7"/>
      <c r="AT8536" s="7"/>
      <c r="AV8536" s="7"/>
      <c r="AW8536" s="7"/>
      <c r="AX8536" s="7"/>
      <c r="AY8536" s="7"/>
      <c r="AZ8536" s="7"/>
      <c r="BA8536" s="7"/>
      <c r="BI8536" s="7"/>
    </row>
    <row r="8537" spans="10:61" x14ac:dyDescent="0.2">
      <c r="J8537" s="7"/>
      <c r="K8537" s="7"/>
      <c r="L8537" s="7"/>
      <c r="M8537" s="7"/>
      <c r="N8537" s="7"/>
      <c r="W8537" s="7"/>
      <c r="X8537" s="7"/>
      <c r="Y8537" s="7"/>
      <c r="Z8537" s="7"/>
      <c r="AA8537" s="7"/>
      <c r="AB8537" s="7"/>
      <c r="AC8537" s="7"/>
      <c r="AD8537" s="7"/>
      <c r="AE8537" s="7"/>
      <c r="AF8537" s="7"/>
      <c r="AG8537" s="7"/>
      <c r="AH8537" s="7"/>
      <c r="AI8537" s="7"/>
      <c r="AJ8537" s="7"/>
      <c r="AK8537" s="7"/>
      <c r="AL8537" s="7"/>
      <c r="AR8537" s="7"/>
      <c r="AT8537" s="7"/>
      <c r="AV8537" s="7"/>
      <c r="AW8537" s="7"/>
      <c r="AX8537" s="7"/>
      <c r="AY8537" s="7"/>
      <c r="AZ8537" s="7"/>
      <c r="BA8537" s="7"/>
      <c r="BI8537" s="7"/>
    </row>
    <row r="8538" spans="10:61" x14ac:dyDescent="0.2">
      <c r="J8538" s="7"/>
      <c r="K8538" s="7"/>
      <c r="L8538" s="7"/>
      <c r="M8538" s="7"/>
      <c r="N8538" s="7"/>
      <c r="W8538" s="7"/>
      <c r="X8538" s="7"/>
      <c r="Y8538" s="7"/>
      <c r="Z8538" s="7"/>
      <c r="AA8538" s="7"/>
      <c r="AB8538" s="7"/>
      <c r="AC8538" s="7"/>
      <c r="AD8538" s="7"/>
      <c r="AE8538" s="7"/>
      <c r="AF8538" s="7"/>
      <c r="AG8538" s="7"/>
      <c r="AH8538" s="7"/>
      <c r="AI8538" s="7"/>
      <c r="AJ8538" s="7"/>
      <c r="AK8538" s="7"/>
      <c r="AL8538" s="7"/>
      <c r="AR8538" s="7"/>
      <c r="AT8538" s="7"/>
      <c r="AV8538" s="7"/>
      <c r="AW8538" s="7"/>
      <c r="AX8538" s="7"/>
      <c r="AY8538" s="7"/>
      <c r="AZ8538" s="7"/>
      <c r="BA8538" s="7"/>
      <c r="BI8538" s="7"/>
    </row>
    <row r="8539" spans="10:61" x14ac:dyDescent="0.2">
      <c r="J8539" s="7"/>
      <c r="K8539" s="7"/>
      <c r="L8539" s="7"/>
      <c r="M8539" s="7"/>
      <c r="N8539" s="7"/>
      <c r="W8539" s="7"/>
      <c r="X8539" s="7"/>
      <c r="Y8539" s="7"/>
      <c r="Z8539" s="7"/>
      <c r="AA8539" s="7"/>
      <c r="AB8539" s="7"/>
      <c r="AC8539" s="7"/>
      <c r="AD8539" s="7"/>
      <c r="AE8539" s="7"/>
      <c r="AF8539" s="7"/>
      <c r="AG8539" s="7"/>
      <c r="AH8539" s="7"/>
      <c r="AI8539" s="7"/>
      <c r="AJ8539" s="7"/>
      <c r="AK8539" s="7"/>
      <c r="AL8539" s="7"/>
      <c r="AR8539" s="7"/>
      <c r="AT8539" s="7"/>
      <c r="AV8539" s="7"/>
      <c r="AW8539" s="7"/>
      <c r="AX8539" s="7"/>
      <c r="AY8539" s="7"/>
      <c r="AZ8539" s="7"/>
      <c r="BA8539" s="7"/>
      <c r="BI8539" s="7"/>
    </row>
    <row r="8540" spans="10:61" x14ac:dyDescent="0.2">
      <c r="J8540" s="7"/>
      <c r="K8540" s="7"/>
      <c r="L8540" s="7"/>
      <c r="M8540" s="7"/>
      <c r="N8540" s="7"/>
      <c r="W8540" s="7"/>
      <c r="X8540" s="7"/>
      <c r="Y8540" s="7"/>
      <c r="Z8540" s="7"/>
      <c r="AA8540" s="7"/>
      <c r="AB8540" s="7"/>
      <c r="AC8540" s="7"/>
      <c r="AD8540" s="7"/>
      <c r="AE8540" s="7"/>
      <c r="AF8540" s="7"/>
      <c r="AG8540" s="7"/>
      <c r="AH8540" s="7"/>
      <c r="AI8540" s="7"/>
      <c r="AJ8540" s="7"/>
      <c r="AK8540" s="7"/>
      <c r="AL8540" s="7"/>
      <c r="AR8540" s="7"/>
      <c r="AT8540" s="7"/>
      <c r="AV8540" s="7"/>
      <c r="AW8540" s="7"/>
      <c r="AX8540" s="7"/>
      <c r="AY8540" s="7"/>
      <c r="AZ8540" s="7"/>
      <c r="BA8540" s="7"/>
      <c r="BI8540" s="7"/>
    </row>
    <row r="8541" spans="10:61" x14ac:dyDescent="0.2">
      <c r="J8541" s="7"/>
      <c r="K8541" s="7"/>
      <c r="L8541" s="7"/>
      <c r="M8541" s="7"/>
      <c r="N8541" s="7"/>
      <c r="W8541" s="7"/>
      <c r="X8541" s="7"/>
      <c r="Y8541" s="7"/>
      <c r="Z8541" s="7"/>
      <c r="AA8541" s="7"/>
      <c r="AB8541" s="7"/>
      <c r="AC8541" s="7"/>
      <c r="AD8541" s="7"/>
      <c r="AE8541" s="7"/>
      <c r="AF8541" s="7"/>
      <c r="AG8541" s="7"/>
      <c r="AH8541" s="7"/>
      <c r="AI8541" s="7"/>
      <c r="AJ8541" s="7"/>
      <c r="AK8541" s="7"/>
      <c r="AL8541" s="7"/>
      <c r="AR8541" s="7"/>
      <c r="AT8541" s="7"/>
      <c r="AV8541" s="7"/>
      <c r="AW8541" s="7"/>
      <c r="AX8541" s="7"/>
      <c r="AY8541" s="7"/>
      <c r="AZ8541" s="7"/>
      <c r="BA8541" s="7"/>
      <c r="BI8541" s="7"/>
    </row>
    <row r="8542" spans="10:61" x14ac:dyDescent="0.2">
      <c r="J8542" s="7"/>
      <c r="K8542" s="7"/>
      <c r="L8542" s="7"/>
      <c r="M8542" s="7"/>
      <c r="N8542" s="7"/>
      <c r="W8542" s="7"/>
      <c r="X8542" s="7"/>
      <c r="Y8542" s="7"/>
      <c r="Z8542" s="7"/>
      <c r="AA8542" s="7"/>
      <c r="AB8542" s="7"/>
      <c r="AC8542" s="7"/>
      <c r="AD8542" s="7"/>
      <c r="AE8542" s="7"/>
      <c r="AF8542" s="7"/>
      <c r="AG8542" s="7"/>
      <c r="AH8542" s="7"/>
      <c r="AI8542" s="7"/>
      <c r="AJ8542" s="7"/>
      <c r="AK8542" s="7"/>
      <c r="AL8542" s="7"/>
      <c r="AR8542" s="7"/>
      <c r="AT8542" s="7"/>
      <c r="AV8542" s="7"/>
      <c r="AW8542" s="7"/>
      <c r="AX8542" s="7"/>
      <c r="AY8542" s="7"/>
      <c r="AZ8542" s="7"/>
      <c r="BA8542" s="7"/>
      <c r="BI8542" s="7"/>
    </row>
    <row r="8543" spans="10:61" x14ac:dyDescent="0.2">
      <c r="J8543" s="7"/>
      <c r="K8543" s="7"/>
      <c r="L8543" s="7"/>
      <c r="M8543" s="7"/>
      <c r="N8543" s="7"/>
      <c r="W8543" s="7"/>
      <c r="X8543" s="7"/>
      <c r="Y8543" s="7"/>
      <c r="Z8543" s="7"/>
      <c r="AA8543" s="7"/>
      <c r="AB8543" s="7"/>
      <c r="AC8543" s="7"/>
      <c r="AD8543" s="7"/>
      <c r="AE8543" s="7"/>
      <c r="AF8543" s="7"/>
      <c r="AG8543" s="7"/>
      <c r="AH8543" s="7"/>
      <c r="AI8543" s="7"/>
      <c r="AJ8543" s="7"/>
      <c r="AK8543" s="7"/>
      <c r="AL8543" s="7"/>
      <c r="AR8543" s="7"/>
      <c r="AT8543" s="7"/>
      <c r="AV8543" s="7"/>
      <c r="AW8543" s="7"/>
      <c r="AX8543" s="7"/>
      <c r="AY8543" s="7"/>
      <c r="AZ8543" s="7"/>
      <c r="BA8543" s="7"/>
      <c r="BI8543" s="7"/>
    </row>
    <row r="8544" spans="10:61" x14ac:dyDescent="0.2">
      <c r="J8544" s="7"/>
      <c r="K8544" s="7"/>
      <c r="L8544" s="7"/>
      <c r="M8544" s="7"/>
      <c r="N8544" s="7"/>
      <c r="W8544" s="7"/>
      <c r="X8544" s="7"/>
      <c r="Y8544" s="7"/>
      <c r="Z8544" s="7"/>
      <c r="AA8544" s="7"/>
      <c r="AB8544" s="7"/>
      <c r="AC8544" s="7"/>
      <c r="AD8544" s="7"/>
      <c r="AE8544" s="7"/>
      <c r="AF8544" s="7"/>
      <c r="AG8544" s="7"/>
      <c r="AH8544" s="7"/>
      <c r="AI8544" s="7"/>
      <c r="AJ8544" s="7"/>
      <c r="AK8544" s="7"/>
      <c r="AL8544" s="7"/>
      <c r="AR8544" s="7"/>
      <c r="AT8544" s="7"/>
      <c r="AV8544" s="7"/>
      <c r="AW8544" s="7"/>
      <c r="AX8544" s="7"/>
      <c r="AY8544" s="7"/>
      <c r="AZ8544" s="7"/>
      <c r="BA8544" s="7"/>
      <c r="BI8544" s="7"/>
    </row>
    <row r="8545" spans="10:61" x14ac:dyDescent="0.2">
      <c r="J8545" s="7"/>
      <c r="K8545" s="7"/>
      <c r="L8545" s="7"/>
      <c r="M8545" s="7"/>
      <c r="N8545" s="7"/>
      <c r="W8545" s="7"/>
      <c r="X8545" s="7"/>
      <c r="Y8545" s="7"/>
      <c r="Z8545" s="7"/>
      <c r="AA8545" s="7"/>
      <c r="AB8545" s="7"/>
      <c r="AC8545" s="7"/>
      <c r="AD8545" s="7"/>
      <c r="AE8545" s="7"/>
      <c r="AF8545" s="7"/>
      <c r="AG8545" s="7"/>
      <c r="AH8545" s="7"/>
      <c r="AI8545" s="7"/>
      <c r="AJ8545" s="7"/>
      <c r="AK8545" s="7"/>
      <c r="AL8545" s="7"/>
      <c r="AR8545" s="7"/>
      <c r="AT8545" s="7"/>
      <c r="AV8545" s="7"/>
      <c r="AW8545" s="7"/>
      <c r="AX8545" s="7"/>
      <c r="AY8545" s="7"/>
      <c r="AZ8545" s="7"/>
      <c r="BA8545" s="7"/>
      <c r="BI8545" s="7"/>
    </row>
    <row r="8546" spans="10:61" x14ac:dyDescent="0.2">
      <c r="J8546" s="7"/>
      <c r="K8546" s="7"/>
      <c r="L8546" s="7"/>
      <c r="M8546" s="7"/>
      <c r="N8546" s="7"/>
      <c r="W8546" s="7"/>
      <c r="X8546" s="7"/>
      <c r="Y8546" s="7"/>
      <c r="Z8546" s="7"/>
      <c r="AA8546" s="7"/>
      <c r="AB8546" s="7"/>
      <c r="AC8546" s="7"/>
      <c r="AD8546" s="7"/>
      <c r="AE8546" s="7"/>
      <c r="AF8546" s="7"/>
      <c r="AG8546" s="7"/>
      <c r="AH8546" s="7"/>
      <c r="AI8546" s="7"/>
      <c r="AJ8546" s="7"/>
      <c r="AK8546" s="7"/>
      <c r="AL8546" s="7"/>
      <c r="AR8546" s="7"/>
      <c r="AT8546" s="7"/>
      <c r="AV8546" s="7"/>
      <c r="AW8546" s="7"/>
      <c r="AX8546" s="7"/>
      <c r="AY8546" s="7"/>
      <c r="AZ8546" s="7"/>
      <c r="BA8546" s="7"/>
      <c r="BI8546" s="7"/>
    </row>
    <row r="8547" spans="10:61" x14ac:dyDescent="0.2">
      <c r="J8547" s="7"/>
      <c r="K8547" s="7"/>
      <c r="L8547" s="7"/>
      <c r="M8547" s="7"/>
      <c r="N8547" s="7"/>
      <c r="W8547" s="7"/>
      <c r="X8547" s="7"/>
      <c r="Y8547" s="7"/>
      <c r="Z8547" s="7"/>
      <c r="AA8547" s="7"/>
      <c r="AB8547" s="7"/>
      <c r="AC8547" s="7"/>
      <c r="AD8547" s="7"/>
      <c r="AE8547" s="7"/>
      <c r="AF8547" s="7"/>
      <c r="AG8547" s="7"/>
      <c r="AH8547" s="7"/>
      <c r="AI8547" s="7"/>
      <c r="AJ8547" s="7"/>
      <c r="AK8547" s="7"/>
      <c r="AL8547" s="7"/>
      <c r="AR8547" s="7"/>
      <c r="AT8547" s="7"/>
      <c r="AV8547" s="7"/>
      <c r="AW8547" s="7"/>
      <c r="AX8547" s="7"/>
      <c r="AY8547" s="7"/>
      <c r="AZ8547" s="7"/>
      <c r="BA8547" s="7"/>
      <c r="BI8547" s="7"/>
    </row>
    <row r="8548" spans="10:61" x14ac:dyDescent="0.2">
      <c r="J8548" s="7"/>
      <c r="K8548" s="7"/>
      <c r="L8548" s="7"/>
      <c r="M8548" s="7"/>
      <c r="N8548" s="7"/>
      <c r="W8548" s="7"/>
      <c r="X8548" s="7"/>
      <c r="Y8548" s="7"/>
      <c r="Z8548" s="7"/>
      <c r="AA8548" s="7"/>
      <c r="AB8548" s="7"/>
      <c r="AC8548" s="7"/>
      <c r="AD8548" s="7"/>
      <c r="AE8548" s="7"/>
      <c r="AF8548" s="7"/>
      <c r="AG8548" s="7"/>
      <c r="AH8548" s="7"/>
      <c r="AI8548" s="7"/>
      <c r="AJ8548" s="7"/>
      <c r="AK8548" s="7"/>
      <c r="AL8548" s="7"/>
      <c r="AR8548" s="7"/>
      <c r="AT8548" s="7"/>
      <c r="AV8548" s="7"/>
      <c r="AW8548" s="7"/>
      <c r="AX8548" s="7"/>
      <c r="AY8548" s="7"/>
      <c r="AZ8548" s="7"/>
      <c r="BA8548" s="7"/>
      <c r="BI8548" s="7"/>
    </row>
    <row r="8549" spans="10:61" x14ac:dyDescent="0.2">
      <c r="J8549" s="7"/>
      <c r="K8549" s="7"/>
      <c r="L8549" s="7"/>
      <c r="M8549" s="7"/>
      <c r="N8549" s="7"/>
      <c r="W8549" s="7"/>
      <c r="X8549" s="7"/>
      <c r="Y8549" s="7"/>
      <c r="Z8549" s="7"/>
      <c r="AA8549" s="7"/>
      <c r="AB8549" s="7"/>
      <c r="AC8549" s="7"/>
      <c r="AD8549" s="7"/>
      <c r="AE8549" s="7"/>
      <c r="AF8549" s="7"/>
      <c r="AG8549" s="7"/>
      <c r="AH8549" s="7"/>
      <c r="AI8549" s="7"/>
      <c r="AJ8549" s="7"/>
      <c r="AK8549" s="7"/>
      <c r="AL8549" s="7"/>
      <c r="AR8549" s="7"/>
      <c r="AT8549" s="7"/>
      <c r="AV8549" s="7"/>
      <c r="AW8549" s="7"/>
      <c r="AX8549" s="7"/>
      <c r="AY8549" s="7"/>
      <c r="AZ8549" s="7"/>
      <c r="BA8549" s="7"/>
      <c r="BI8549" s="7"/>
    </row>
    <row r="8550" spans="10:61" x14ac:dyDescent="0.2">
      <c r="J8550" s="7"/>
      <c r="K8550" s="7"/>
      <c r="L8550" s="7"/>
      <c r="M8550" s="7"/>
      <c r="N8550" s="7"/>
      <c r="W8550" s="7"/>
      <c r="X8550" s="7"/>
      <c r="Y8550" s="7"/>
      <c r="Z8550" s="7"/>
      <c r="AA8550" s="7"/>
      <c r="AB8550" s="7"/>
      <c r="AC8550" s="7"/>
      <c r="AD8550" s="7"/>
      <c r="AE8550" s="7"/>
      <c r="AF8550" s="7"/>
      <c r="AG8550" s="7"/>
      <c r="AH8550" s="7"/>
      <c r="AI8550" s="7"/>
      <c r="AJ8550" s="7"/>
      <c r="AK8550" s="7"/>
      <c r="AL8550" s="7"/>
      <c r="AR8550" s="7"/>
      <c r="AT8550" s="7"/>
      <c r="AV8550" s="7"/>
      <c r="AW8550" s="7"/>
      <c r="AX8550" s="7"/>
      <c r="AY8550" s="7"/>
      <c r="AZ8550" s="7"/>
      <c r="BA8550" s="7"/>
      <c r="BI8550" s="7"/>
    </row>
    <row r="8551" spans="10:61" x14ac:dyDescent="0.2">
      <c r="J8551" s="7"/>
      <c r="K8551" s="7"/>
      <c r="L8551" s="7"/>
      <c r="M8551" s="7"/>
      <c r="N8551" s="7"/>
      <c r="W8551" s="7"/>
      <c r="X8551" s="7"/>
      <c r="Y8551" s="7"/>
      <c r="Z8551" s="7"/>
      <c r="AA8551" s="7"/>
      <c r="AB8551" s="7"/>
      <c r="AC8551" s="7"/>
      <c r="AD8551" s="7"/>
      <c r="AE8551" s="7"/>
      <c r="AF8551" s="7"/>
      <c r="AG8551" s="7"/>
      <c r="AH8551" s="7"/>
      <c r="AI8551" s="7"/>
      <c r="AJ8551" s="7"/>
      <c r="AK8551" s="7"/>
      <c r="AL8551" s="7"/>
      <c r="AR8551" s="7"/>
      <c r="AT8551" s="7"/>
      <c r="AV8551" s="7"/>
      <c r="AW8551" s="7"/>
      <c r="AX8551" s="7"/>
      <c r="AY8551" s="7"/>
      <c r="AZ8551" s="7"/>
      <c r="BA8551" s="7"/>
      <c r="BI8551" s="7"/>
    </row>
    <row r="8552" spans="10:61" x14ac:dyDescent="0.2">
      <c r="J8552" s="7"/>
      <c r="K8552" s="7"/>
      <c r="L8552" s="7"/>
      <c r="M8552" s="7"/>
      <c r="N8552" s="7"/>
      <c r="W8552" s="7"/>
      <c r="X8552" s="7"/>
      <c r="Y8552" s="7"/>
      <c r="Z8552" s="7"/>
      <c r="AA8552" s="7"/>
      <c r="AB8552" s="7"/>
      <c r="AC8552" s="7"/>
      <c r="AD8552" s="7"/>
      <c r="AE8552" s="7"/>
      <c r="AF8552" s="7"/>
      <c r="AG8552" s="7"/>
      <c r="AH8552" s="7"/>
      <c r="AI8552" s="7"/>
      <c r="AJ8552" s="7"/>
      <c r="AK8552" s="7"/>
      <c r="AL8552" s="7"/>
      <c r="AR8552" s="7"/>
      <c r="AT8552" s="7"/>
      <c r="AV8552" s="7"/>
      <c r="AW8552" s="7"/>
      <c r="AX8552" s="7"/>
      <c r="AY8552" s="7"/>
      <c r="AZ8552" s="7"/>
      <c r="BA8552" s="7"/>
      <c r="BI8552" s="7"/>
    </row>
    <row r="8553" spans="10:61" x14ac:dyDescent="0.2">
      <c r="J8553" s="7"/>
      <c r="K8553" s="7"/>
      <c r="L8553" s="7"/>
      <c r="M8553" s="7"/>
      <c r="N8553" s="7"/>
      <c r="W8553" s="7"/>
      <c r="X8553" s="7"/>
      <c r="Y8553" s="7"/>
      <c r="Z8553" s="7"/>
      <c r="AA8553" s="7"/>
      <c r="AB8553" s="7"/>
      <c r="AC8553" s="7"/>
      <c r="AD8553" s="7"/>
      <c r="AE8553" s="7"/>
      <c r="AF8553" s="7"/>
      <c r="AG8553" s="7"/>
      <c r="AH8553" s="7"/>
      <c r="AI8553" s="7"/>
      <c r="AJ8553" s="7"/>
      <c r="AK8553" s="7"/>
      <c r="AL8553" s="7"/>
      <c r="AR8553" s="7"/>
      <c r="AT8553" s="7"/>
      <c r="AV8553" s="7"/>
      <c r="AW8553" s="7"/>
      <c r="AX8553" s="7"/>
      <c r="AY8553" s="7"/>
      <c r="AZ8553" s="7"/>
      <c r="BA8553" s="7"/>
      <c r="BI8553" s="7"/>
    </row>
    <row r="8554" spans="10:61" x14ac:dyDescent="0.2">
      <c r="J8554" s="7"/>
      <c r="K8554" s="7"/>
      <c r="L8554" s="7"/>
      <c r="M8554" s="7"/>
      <c r="N8554" s="7"/>
      <c r="W8554" s="7"/>
      <c r="X8554" s="7"/>
      <c r="Y8554" s="7"/>
      <c r="Z8554" s="7"/>
      <c r="AA8554" s="7"/>
      <c r="AB8554" s="7"/>
      <c r="AC8554" s="7"/>
      <c r="AD8554" s="7"/>
      <c r="AE8554" s="7"/>
      <c r="AF8554" s="7"/>
      <c r="AG8554" s="7"/>
      <c r="AH8554" s="7"/>
      <c r="AI8554" s="7"/>
      <c r="AJ8554" s="7"/>
      <c r="AK8554" s="7"/>
      <c r="AL8554" s="7"/>
      <c r="AR8554" s="7"/>
      <c r="AT8554" s="7"/>
      <c r="AV8554" s="7"/>
      <c r="AW8554" s="7"/>
      <c r="AX8554" s="7"/>
      <c r="AY8554" s="7"/>
      <c r="AZ8554" s="7"/>
      <c r="BA8554" s="7"/>
      <c r="BI8554" s="7"/>
    </row>
    <row r="8555" spans="10:61" x14ac:dyDescent="0.2">
      <c r="J8555" s="7"/>
      <c r="K8555" s="7"/>
      <c r="L8555" s="7"/>
      <c r="M8555" s="7"/>
      <c r="N8555" s="7"/>
      <c r="W8555" s="7"/>
      <c r="X8555" s="7"/>
      <c r="Y8555" s="7"/>
      <c r="Z8555" s="7"/>
      <c r="AA8555" s="7"/>
      <c r="AB8555" s="7"/>
      <c r="AC8555" s="7"/>
      <c r="AD8555" s="7"/>
      <c r="AE8555" s="7"/>
      <c r="AF8555" s="7"/>
      <c r="AG8555" s="7"/>
      <c r="AH8555" s="7"/>
      <c r="AI8555" s="7"/>
      <c r="AJ8555" s="7"/>
      <c r="AK8555" s="7"/>
      <c r="AL8555" s="7"/>
      <c r="AR8555" s="7"/>
      <c r="AT8555" s="7"/>
      <c r="AV8555" s="7"/>
      <c r="AW8555" s="7"/>
      <c r="AX8555" s="7"/>
      <c r="AY8555" s="7"/>
      <c r="AZ8555" s="7"/>
      <c r="BA8555" s="7"/>
      <c r="BI8555" s="7"/>
    </row>
    <row r="8556" spans="10:61" x14ac:dyDescent="0.2">
      <c r="J8556" s="7"/>
      <c r="K8556" s="7"/>
      <c r="L8556" s="7"/>
      <c r="M8556" s="7"/>
      <c r="N8556" s="7"/>
      <c r="W8556" s="7"/>
      <c r="X8556" s="7"/>
      <c r="Y8556" s="7"/>
      <c r="Z8556" s="7"/>
      <c r="AA8556" s="7"/>
      <c r="AB8556" s="7"/>
      <c r="AC8556" s="7"/>
      <c r="AD8556" s="7"/>
      <c r="AE8556" s="7"/>
      <c r="AF8556" s="7"/>
      <c r="AG8556" s="7"/>
      <c r="AH8556" s="7"/>
      <c r="AI8556" s="7"/>
      <c r="AJ8556" s="7"/>
      <c r="AK8556" s="7"/>
      <c r="AL8556" s="7"/>
      <c r="AR8556" s="7"/>
      <c r="AT8556" s="7"/>
      <c r="AV8556" s="7"/>
      <c r="AW8556" s="7"/>
      <c r="AX8556" s="7"/>
      <c r="AY8556" s="7"/>
      <c r="AZ8556" s="7"/>
      <c r="BA8556" s="7"/>
      <c r="BI8556" s="7"/>
    </row>
    <row r="8557" spans="10:61" x14ac:dyDescent="0.2">
      <c r="J8557" s="7"/>
      <c r="K8557" s="7"/>
      <c r="L8557" s="7"/>
      <c r="M8557" s="7"/>
      <c r="N8557" s="7"/>
      <c r="W8557" s="7"/>
      <c r="X8557" s="7"/>
      <c r="Y8557" s="7"/>
      <c r="Z8557" s="7"/>
      <c r="AA8557" s="7"/>
      <c r="AB8557" s="7"/>
      <c r="AC8557" s="7"/>
      <c r="AD8557" s="7"/>
      <c r="AE8557" s="7"/>
      <c r="AF8557" s="7"/>
      <c r="AG8557" s="7"/>
      <c r="AH8557" s="7"/>
      <c r="AI8557" s="7"/>
      <c r="AJ8557" s="7"/>
      <c r="AK8557" s="7"/>
      <c r="AL8557" s="7"/>
      <c r="AR8557" s="7"/>
      <c r="AT8557" s="7"/>
      <c r="AV8557" s="7"/>
      <c r="AW8557" s="7"/>
      <c r="AX8557" s="7"/>
      <c r="AY8557" s="7"/>
      <c r="AZ8557" s="7"/>
      <c r="BA8557" s="7"/>
      <c r="BI8557" s="7"/>
    </row>
    <row r="8558" spans="10:61" x14ac:dyDescent="0.2">
      <c r="J8558" s="7"/>
      <c r="K8558" s="7"/>
      <c r="L8558" s="7"/>
      <c r="M8558" s="7"/>
      <c r="N8558" s="7"/>
      <c r="W8558" s="7"/>
      <c r="X8558" s="7"/>
      <c r="Y8558" s="7"/>
      <c r="Z8558" s="7"/>
      <c r="AA8558" s="7"/>
      <c r="AB8558" s="7"/>
      <c r="AC8558" s="7"/>
      <c r="AD8558" s="7"/>
      <c r="AE8558" s="7"/>
      <c r="AF8558" s="7"/>
      <c r="AG8558" s="7"/>
      <c r="AH8558" s="7"/>
      <c r="AI8558" s="7"/>
      <c r="AJ8558" s="7"/>
      <c r="AK8558" s="7"/>
      <c r="AL8558" s="7"/>
      <c r="AR8558" s="7"/>
      <c r="AT8558" s="7"/>
      <c r="AV8558" s="7"/>
      <c r="AW8558" s="7"/>
      <c r="AX8558" s="7"/>
      <c r="AY8558" s="7"/>
      <c r="AZ8558" s="7"/>
      <c r="BA8558" s="7"/>
      <c r="BI8558" s="7"/>
    </row>
    <row r="8559" spans="10:61" x14ac:dyDescent="0.2">
      <c r="J8559" s="7"/>
      <c r="K8559" s="7"/>
      <c r="L8559" s="7"/>
      <c r="M8559" s="7"/>
      <c r="N8559" s="7"/>
      <c r="W8559" s="7"/>
      <c r="X8559" s="7"/>
      <c r="Y8559" s="7"/>
      <c r="Z8559" s="7"/>
      <c r="AA8559" s="7"/>
      <c r="AB8559" s="7"/>
      <c r="AC8559" s="7"/>
      <c r="AD8559" s="7"/>
      <c r="AE8559" s="7"/>
      <c r="AF8559" s="7"/>
      <c r="AG8559" s="7"/>
      <c r="AH8559" s="7"/>
      <c r="AI8559" s="7"/>
      <c r="AJ8559" s="7"/>
      <c r="AK8559" s="7"/>
      <c r="AL8559" s="7"/>
      <c r="AR8559" s="7"/>
      <c r="AT8559" s="7"/>
      <c r="AV8559" s="7"/>
      <c r="AW8559" s="7"/>
      <c r="AX8559" s="7"/>
      <c r="AY8559" s="7"/>
      <c r="AZ8559" s="7"/>
      <c r="BA8559" s="7"/>
      <c r="BI8559" s="7"/>
    </row>
    <row r="8560" spans="10:61" x14ac:dyDescent="0.2">
      <c r="J8560" s="7"/>
      <c r="K8560" s="7"/>
      <c r="L8560" s="7"/>
      <c r="M8560" s="7"/>
      <c r="N8560" s="7"/>
      <c r="W8560" s="7"/>
      <c r="X8560" s="7"/>
      <c r="Y8560" s="7"/>
      <c r="Z8560" s="7"/>
      <c r="AA8560" s="7"/>
      <c r="AB8560" s="7"/>
      <c r="AC8560" s="7"/>
      <c r="AD8560" s="7"/>
      <c r="AE8560" s="7"/>
      <c r="AF8560" s="7"/>
      <c r="AG8560" s="7"/>
      <c r="AH8560" s="7"/>
      <c r="AI8560" s="7"/>
      <c r="AJ8560" s="7"/>
      <c r="AK8560" s="7"/>
      <c r="AL8560" s="7"/>
      <c r="AR8560" s="7"/>
      <c r="AT8560" s="7"/>
      <c r="AV8560" s="7"/>
      <c r="AW8560" s="7"/>
      <c r="AX8560" s="7"/>
      <c r="AY8560" s="7"/>
      <c r="AZ8560" s="7"/>
      <c r="BA8560" s="7"/>
      <c r="BI8560" s="7"/>
    </row>
    <row r="8561" spans="10:61" x14ac:dyDescent="0.2">
      <c r="J8561" s="7"/>
      <c r="K8561" s="7"/>
      <c r="L8561" s="7"/>
      <c r="M8561" s="7"/>
      <c r="N8561" s="7"/>
      <c r="W8561" s="7"/>
      <c r="X8561" s="7"/>
      <c r="Y8561" s="7"/>
      <c r="Z8561" s="7"/>
      <c r="AA8561" s="7"/>
      <c r="AB8561" s="7"/>
      <c r="AC8561" s="7"/>
      <c r="AD8561" s="7"/>
      <c r="AE8561" s="7"/>
      <c r="AF8561" s="7"/>
      <c r="AG8561" s="7"/>
      <c r="AH8561" s="7"/>
      <c r="AI8561" s="7"/>
      <c r="AJ8561" s="7"/>
      <c r="AK8561" s="7"/>
      <c r="AL8561" s="7"/>
      <c r="AR8561" s="7"/>
      <c r="AT8561" s="7"/>
      <c r="AV8561" s="7"/>
      <c r="AW8561" s="7"/>
      <c r="AX8561" s="7"/>
      <c r="AY8561" s="7"/>
      <c r="AZ8561" s="7"/>
      <c r="BA8561" s="7"/>
      <c r="BI8561" s="7"/>
    </row>
    <row r="8562" spans="10:61" x14ac:dyDescent="0.2">
      <c r="J8562" s="7"/>
      <c r="K8562" s="7"/>
      <c r="L8562" s="7"/>
      <c r="M8562" s="7"/>
      <c r="N8562" s="7"/>
      <c r="W8562" s="7"/>
      <c r="X8562" s="7"/>
      <c r="Y8562" s="7"/>
      <c r="Z8562" s="7"/>
      <c r="AA8562" s="7"/>
      <c r="AB8562" s="7"/>
      <c r="AC8562" s="7"/>
      <c r="AD8562" s="7"/>
      <c r="AE8562" s="7"/>
      <c r="AF8562" s="7"/>
      <c r="AG8562" s="7"/>
      <c r="AH8562" s="7"/>
      <c r="AI8562" s="7"/>
      <c r="AJ8562" s="7"/>
      <c r="AK8562" s="7"/>
      <c r="AL8562" s="7"/>
      <c r="AR8562" s="7"/>
      <c r="AT8562" s="7"/>
      <c r="AV8562" s="7"/>
      <c r="AW8562" s="7"/>
      <c r="AX8562" s="7"/>
      <c r="AY8562" s="7"/>
      <c r="AZ8562" s="7"/>
      <c r="BA8562" s="7"/>
      <c r="BI8562" s="7"/>
    </row>
    <row r="8563" spans="10:61" x14ac:dyDescent="0.2">
      <c r="J8563" s="7"/>
      <c r="K8563" s="7"/>
      <c r="L8563" s="7"/>
      <c r="M8563" s="7"/>
      <c r="N8563" s="7"/>
      <c r="W8563" s="7"/>
      <c r="X8563" s="7"/>
      <c r="Y8563" s="7"/>
      <c r="Z8563" s="7"/>
      <c r="AA8563" s="7"/>
      <c r="AB8563" s="7"/>
      <c r="AC8563" s="7"/>
      <c r="AD8563" s="7"/>
      <c r="AE8563" s="7"/>
      <c r="AF8563" s="7"/>
      <c r="AG8563" s="7"/>
      <c r="AH8563" s="7"/>
      <c r="AI8563" s="7"/>
      <c r="AJ8563" s="7"/>
      <c r="AK8563" s="7"/>
      <c r="AL8563" s="7"/>
      <c r="AR8563" s="7"/>
      <c r="AT8563" s="7"/>
      <c r="AV8563" s="7"/>
      <c r="AW8563" s="7"/>
      <c r="AX8563" s="7"/>
      <c r="AY8563" s="7"/>
      <c r="AZ8563" s="7"/>
      <c r="BA8563" s="7"/>
      <c r="BI8563" s="7"/>
    </row>
    <row r="8564" spans="10:61" x14ac:dyDescent="0.2">
      <c r="J8564" s="7"/>
      <c r="K8564" s="7"/>
      <c r="L8564" s="7"/>
      <c r="M8564" s="7"/>
      <c r="N8564" s="7"/>
      <c r="W8564" s="7"/>
      <c r="X8564" s="7"/>
      <c r="Y8564" s="7"/>
      <c r="Z8564" s="7"/>
      <c r="AA8564" s="7"/>
      <c r="AB8564" s="7"/>
      <c r="AC8564" s="7"/>
      <c r="AD8564" s="7"/>
      <c r="AE8564" s="7"/>
      <c r="AF8564" s="7"/>
      <c r="AG8564" s="7"/>
      <c r="AH8564" s="7"/>
      <c r="AI8564" s="7"/>
      <c r="AJ8564" s="7"/>
      <c r="AK8564" s="7"/>
      <c r="AL8564" s="7"/>
      <c r="AR8564" s="7"/>
      <c r="AT8564" s="7"/>
      <c r="AV8564" s="7"/>
      <c r="AW8564" s="7"/>
      <c r="AX8564" s="7"/>
      <c r="AY8564" s="7"/>
      <c r="AZ8564" s="7"/>
      <c r="BA8564" s="7"/>
      <c r="BI8564" s="7"/>
    </row>
    <row r="8565" spans="10:61" x14ac:dyDescent="0.2">
      <c r="J8565" s="7"/>
      <c r="K8565" s="7"/>
      <c r="L8565" s="7"/>
      <c r="M8565" s="7"/>
      <c r="N8565" s="7"/>
      <c r="W8565" s="7"/>
      <c r="X8565" s="7"/>
      <c r="Y8565" s="7"/>
      <c r="Z8565" s="7"/>
      <c r="AA8565" s="7"/>
      <c r="AB8565" s="7"/>
      <c r="AC8565" s="7"/>
      <c r="AD8565" s="7"/>
      <c r="AE8565" s="7"/>
      <c r="AF8565" s="7"/>
      <c r="AG8565" s="7"/>
      <c r="AH8565" s="7"/>
      <c r="AI8565" s="7"/>
      <c r="AJ8565" s="7"/>
      <c r="AK8565" s="7"/>
      <c r="AL8565" s="7"/>
      <c r="AR8565" s="7"/>
      <c r="AT8565" s="7"/>
      <c r="AV8565" s="7"/>
      <c r="AW8565" s="7"/>
      <c r="AX8565" s="7"/>
      <c r="AY8565" s="7"/>
      <c r="AZ8565" s="7"/>
      <c r="BA8565" s="7"/>
      <c r="BI8565" s="7"/>
    </row>
    <row r="8566" spans="10:61" x14ac:dyDescent="0.2">
      <c r="J8566" s="7"/>
      <c r="K8566" s="7"/>
      <c r="L8566" s="7"/>
      <c r="M8566" s="7"/>
      <c r="N8566" s="7"/>
      <c r="W8566" s="7"/>
      <c r="X8566" s="7"/>
      <c r="Y8566" s="7"/>
      <c r="Z8566" s="7"/>
      <c r="AA8566" s="7"/>
      <c r="AB8566" s="7"/>
      <c r="AC8566" s="7"/>
      <c r="AD8566" s="7"/>
      <c r="AE8566" s="7"/>
      <c r="AF8566" s="7"/>
      <c r="AG8566" s="7"/>
      <c r="AH8566" s="7"/>
      <c r="AI8566" s="7"/>
      <c r="AJ8566" s="7"/>
      <c r="AK8566" s="7"/>
      <c r="AL8566" s="7"/>
      <c r="AR8566" s="7"/>
      <c r="AT8566" s="7"/>
      <c r="AV8566" s="7"/>
      <c r="AW8566" s="7"/>
      <c r="AX8566" s="7"/>
      <c r="AY8566" s="7"/>
      <c r="AZ8566" s="7"/>
      <c r="BA8566" s="7"/>
      <c r="BI8566" s="7"/>
    </row>
    <row r="8567" spans="10:61" x14ac:dyDescent="0.2">
      <c r="J8567" s="7"/>
      <c r="K8567" s="7"/>
      <c r="L8567" s="7"/>
      <c r="M8567" s="7"/>
      <c r="N8567" s="7"/>
      <c r="W8567" s="7"/>
      <c r="X8567" s="7"/>
      <c r="Y8567" s="7"/>
      <c r="Z8567" s="7"/>
      <c r="AA8567" s="7"/>
      <c r="AB8567" s="7"/>
      <c r="AC8567" s="7"/>
      <c r="AD8567" s="7"/>
      <c r="AE8567" s="7"/>
      <c r="AF8567" s="7"/>
      <c r="AG8567" s="7"/>
      <c r="AH8567" s="7"/>
      <c r="AI8567" s="7"/>
      <c r="AJ8567" s="7"/>
      <c r="AK8567" s="7"/>
      <c r="AL8567" s="7"/>
      <c r="AR8567" s="7"/>
      <c r="AT8567" s="7"/>
      <c r="AV8567" s="7"/>
      <c r="AW8567" s="7"/>
      <c r="AX8567" s="7"/>
      <c r="AY8567" s="7"/>
      <c r="AZ8567" s="7"/>
      <c r="BA8567" s="7"/>
      <c r="BI8567" s="7"/>
    </row>
    <row r="8568" spans="10:61" x14ac:dyDescent="0.2">
      <c r="J8568" s="7"/>
      <c r="K8568" s="7"/>
      <c r="L8568" s="7"/>
      <c r="M8568" s="7"/>
      <c r="N8568" s="7"/>
      <c r="W8568" s="7"/>
      <c r="X8568" s="7"/>
      <c r="Y8568" s="7"/>
      <c r="Z8568" s="7"/>
      <c r="AA8568" s="7"/>
      <c r="AB8568" s="7"/>
      <c r="AC8568" s="7"/>
      <c r="AD8568" s="7"/>
      <c r="AE8568" s="7"/>
      <c r="AF8568" s="7"/>
      <c r="AG8568" s="7"/>
      <c r="AH8568" s="7"/>
      <c r="AI8568" s="7"/>
      <c r="AJ8568" s="7"/>
      <c r="AK8568" s="7"/>
      <c r="AL8568" s="7"/>
      <c r="AR8568" s="7"/>
      <c r="AT8568" s="7"/>
      <c r="AV8568" s="7"/>
      <c r="AW8568" s="7"/>
      <c r="AX8568" s="7"/>
      <c r="AY8568" s="7"/>
      <c r="AZ8568" s="7"/>
      <c r="BA8568" s="7"/>
      <c r="BI8568" s="7"/>
    </row>
    <row r="8569" spans="10:61" x14ac:dyDescent="0.2">
      <c r="J8569" s="7"/>
      <c r="K8569" s="7"/>
      <c r="L8569" s="7"/>
      <c r="M8569" s="7"/>
      <c r="N8569" s="7"/>
      <c r="W8569" s="7"/>
      <c r="X8569" s="7"/>
      <c r="Y8569" s="7"/>
      <c r="Z8569" s="7"/>
      <c r="AA8569" s="7"/>
      <c r="AB8569" s="7"/>
      <c r="AC8569" s="7"/>
      <c r="AD8569" s="7"/>
      <c r="AE8569" s="7"/>
      <c r="AF8569" s="7"/>
      <c r="AG8569" s="7"/>
      <c r="AH8569" s="7"/>
      <c r="AI8569" s="7"/>
      <c r="AJ8569" s="7"/>
      <c r="AK8569" s="7"/>
      <c r="AL8569" s="7"/>
      <c r="AR8569" s="7"/>
      <c r="AT8569" s="7"/>
      <c r="AV8569" s="7"/>
      <c r="AW8569" s="7"/>
      <c r="AX8569" s="7"/>
      <c r="AY8569" s="7"/>
      <c r="AZ8569" s="7"/>
      <c r="BA8569" s="7"/>
      <c r="BI8569" s="7"/>
    </row>
    <row r="8570" spans="10:61" x14ac:dyDescent="0.2">
      <c r="J8570" s="7"/>
      <c r="K8570" s="7"/>
      <c r="L8570" s="7"/>
      <c r="M8570" s="7"/>
      <c r="N8570" s="7"/>
      <c r="W8570" s="7"/>
      <c r="X8570" s="7"/>
      <c r="Y8570" s="7"/>
      <c r="Z8570" s="7"/>
      <c r="AA8570" s="7"/>
      <c r="AB8570" s="7"/>
      <c r="AC8570" s="7"/>
      <c r="AD8570" s="7"/>
      <c r="AE8570" s="7"/>
      <c r="AF8570" s="7"/>
      <c r="AG8570" s="7"/>
      <c r="AH8570" s="7"/>
      <c r="AI8570" s="7"/>
      <c r="AJ8570" s="7"/>
      <c r="AK8570" s="7"/>
      <c r="AL8570" s="7"/>
      <c r="AR8570" s="7"/>
      <c r="AT8570" s="7"/>
      <c r="AV8570" s="7"/>
      <c r="AW8570" s="7"/>
      <c r="AX8570" s="7"/>
      <c r="AY8570" s="7"/>
      <c r="AZ8570" s="7"/>
      <c r="BA8570" s="7"/>
      <c r="BI8570" s="7"/>
    </row>
    <row r="8571" spans="10:61" x14ac:dyDescent="0.2">
      <c r="J8571" s="7"/>
      <c r="K8571" s="7"/>
      <c r="L8571" s="7"/>
      <c r="M8571" s="7"/>
      <c r="N8571" s="7"/>
      <c r="W8571" s="7"/>
      <c r="X8571" s="7"/>
      <c r="Y8571" s="7"/>
      <c r="Z8571" s="7"/>
      <c r="AA8571" s="7"/>
      <c r="AB8571" s="7"/>
      <c r="AC8571" s="7"/>
      <c r="AD8571" s="7"/>
      <c r="AE8571" s="7"/>
      <c r="AF8571" s="7"/>
      <c r="AG8571" s="7"/>
      <c r="AH8571" s="7"/>
      <c r="AI8571" s="7"/>
      <c r="AJ8571" s="7"/>
      <c r="AK8571" s="7"/>
      <c r="AL8571" s="7"/>
      <c r="AR8571" s="7"/>
      <c r="AT8571" s="7"/>
      <c r="AV8571" s="7"/>
      <c r="AW8571" s="7"/>
      <c r="AX8571" s="7"/>
      <c r="AY8571" s="7"/>
      <c r="AZ8571" s="7"/>
      <c r="BA8571" s="7"/>
      <c r="BI8571" s="7"/>
    </row>
    <row r="8572" spans="10:61" x14ac:dyDescent="0.2">
      <c r="J8572" s="7"/>
      <c r="K8572" s="7"/>
      <c r="L8572" s="7"/>
      <c r="M8572" s="7"/>
      <c r="N8572" s="7"/>
      <c r="W8572" s="7"/>
      <c r="X8572" s="7"/>
      <c r="Y8572" s="7"/>
      <c r="Z8572" s="7"/>
      <c r="AA8572" s="7"/>
      <c r="AB8572" s="7"/>
      <c r="AC8572" s="7"/>
      <c r="AD8572" s="7"/>
      <c r="AE8572" s="7"/>
      <c r="AF8572" s="7"/>
      <c r="AG8572" s="7"/>
      <c r="AH8572" s="7"/>
      <c r="AI8572" s="7"/>
      <c r="AJ8572" s="7"/>
      <c r="AK8572" s="7"/>
      <c r="AL8572" s="7"/>
      <c r="AR8572" s="7"/>
      <c r="AT8572" s="7"/>
      <c r="AV8572" s="7"/>
      <c r="AW8572" s="7"/>
      <c r="AX8572" s="7"/>
      <c r="AY8572" s="7"/>
      <c r="AZ8572" s="7"/>
      <c r="BA8572" s="7"/>
      <c r="BI8572" s="7"/>
    </row>
    <row r="8573" spans="10:61" x14ac:dyDescent="0.2">
      <c r="J8573" s="7"/>
      <c r="K8573" s="7"/>
      <c r="L8573" s="7"/>
      <c r="M8573" s="7"/>
      <c r="N8573" s="7"/>
      <c r="W8573" s="7"/>
      <c r="X8573" s="7"/>
      <c r="Y8573" s="7"/>
      <c r="Z8573" s="7"/>
      <c r="AA8573" s="7"/>
      <c r="AB8573" s="7"/>
      <c r="AC8573" s="7"/>
      <c r="AD8573" s="7"/>
      <c r="AE8573" s="7"/>
      <c r="AF8573" s="7"/>
      <c r="AG8573" s="7"/>
      <c r="AH8573" s="7"/>
      <c r="AI8573" s="7"/>
      <c r="AJ8573" s="7"/>
      <c r="AK8573" s="7"/>
      <c r="AL8573" s="7"/>
      <c r="AR8573" s="7"/>
      <c r="AT8573" s="7"/>
      <c r="AV8573" s="7"/>
      <c r="AW8573" s="7"/>
      <c r="AX8573" s="7"/>
      <c r="AY8573" s="7"/>
      <c r="AZ8573" s="7"/>
      <c r="BA8573" s="7"/>
      <c r="BI8573" s="7"/>
    </row>
    <row r="8574" spans="10:61" x14ac:dyDescent="0.2">
      <c r="J8574" s="7"/>
      <c r="K8574" s="7"/>
      <c r="L8574" s="7"/>
      <c r="M8574" s="7"/>
      <c r="N8574" s="7"/>
      <c r="W8574" s="7"/>
      <c r="X8574" s="7"/>
      <c r="Y8574" s="7"/>
      <c r="Z8574" s="7"/>
      <c r="AA8574" s="7"/>
      <c r="AB8574" s="7"/>
      <c r="AC8574" s="7"/>
      <c r="AD8574" s="7"/>
      <c r="AE8574" s="7"/>
      <c r="AF8574" s="7"/>
      <c r="AG8574" s="7"/>
      <c r="AH8574" s="7"/>
      <c r="AI8574" s="7"/>
      <c r="AJ8574" s="7"/>
      <c r="AK8574" s="7"/>
      <c r="AL8574" s="7"/>
      <c r="AR8574" s="7"/>
      <c r="AT8574" s="7"/>
      <c r="AV8574" s="7"/>
      <c r="AW8574" s="7"/>
      <c r="AX8574" s="7"/>
      <c r="AY8574" s="7"/>
      <c r="AZ8574" s="7"/>
      <c r="BA8574" s="7"/>
      <c r="BI8574" s="7"/>
    </row>
    <row r="8575" spans="10:61" x14ac:dyDescent="0.2">
      <c r="J8575" s="7"/>
      <c r="K8575" s="7"/>
      <c r="L8575" s="7"/>
      <c r="M8575" s="7"/>
      <c r="N8575" s="7"/>
      <c r="W8575" s="7"/>
      <c r="X8575" s="7"/>
      <c r="Y8575" s="7"/>
      <c r="Z8575" s="7"/>
      <c r="AA8575" s="7"/>
      <c r="AB8575" s="7"/>
      <c r="AC8575" s="7"/>
      <c r="AD8575" s="7"/>
      <c r="AE8575" s="7"/>
      <c r="AF8575" s="7"/>
      <c r="AG8575" s="7"/>
      <c r="AH8575" s="7"/>
      <c r="AI8575" s="7"/>
      <c r="AJ8575" s="7"/>
      <c r="AK8575" s="7"/>
      <c r="AL8575" s="7"/>
      <c r="AR8575" s="7"/>
      <c r="AT8575" s="7"/>
      <c r="AV8575" s="7"/>
      <c r="AW8575" s="7"/>
      <c r="AX8575" s="7"/>
      <c r="AY8575" s="7"/>
      <c r="AZ8575" s="7"/>
      <c r="BA8575" s="7"/>
      <c r="BI8575" s="7"/>
    </row>
    <row r="8576" spans="10:61" x14ac:dyDescent="0.2">
      <c r="J8576" s="7"/>
      <c r="K8576" s="7"/>
      <c r="L8576" s="7"/>
      <c r="M8576" s="7"/>
      <c r="N8576" s="7"/>
      <c r="W8576" s="7"/>
      <c r="X8576" s="7"/>
      <c r="Y8576" s="7"/>
      <c r="Z8576" s="7"/>
      <c r="AA8576" s="7"/>
      <c r="AB8576" s="7"/>
      <c r="AC8576" s="7"/>
      <c r="AD8576" s="7"/>
      <c r="AE8576" s="7"/>
      <c r="AF8576" s="7"/>
      <c r="AG8576" s="7"/>
      <c r="AH8576" s="7"/>
      <c r="AI8576" s="7"/>
      <c r="AJ8576" s="7"/>
      <c r="AK8576" s="7"/>
      <c r="AL8576" s="7"/>
      <c r="AR8576" s="7"/>
      <c r="AT8576" s="7"/>
      <c r="AV8576" s="7"/>
      <c r="AW8576" s="7"/>
      <c r="AX8576" s="7"/>
      <c r="AY8576" s="7"/>
      <c r="AZ8576" s="7"/>
      <c r="BA8576" s="7"/>
      <c r="BI8576" s="7"/>
    </row>
    <row r="8577" spans="10:61" x14ac:dyDescent="0.2">
      <c r="J8577" s="7"/>
      <c r="K8577" s="7"/>
      <c r="L8577" s="7"/>
      <c r="M8577" s="7"/>
      <c r="N8577" s="7"/>
      <c r="W8577" s="7"/>
      <c r="X8577" s="7"/>
      <c r="Y8577" s="7"/>
      <c r="Z8577" s="7"/>
      <c r="AA8577" s="7"/>
      <c r="AB8577" s="7"/>
      <c r="AC8577" s="7"/>
      <c r="AD8577" s="7"/>
      <c r="AE8577" s="7"/>
      <c r="AF8577" s="7"/>
      <c r="AG8577" s="7"/>
      <c r="AH8577" s="7"/>
      <c r="AI8577" s="7"/>
      <c r="AJ8577" s="7"/>
      <c r="AK8577" s="7"/>
      <c r="AL8577" s="7"/>
      <c r="AR8577" s="7"/>
      <c r="AT8577" s="7"/>
      <c r="AV8577" s="7"/>
      <c r="AW8577" s="7"/>
      <c r="AX8577" s="7"/>
      <c r="AY8577" s="7"/>
      <c r="AZ8577" s="7"/>
      <c r="BA8577" s="7"/>
      <c r="BI8577" s="7"/>
    </row>
    <row r="8578" spans="10:61" x14ac:dyDescent="0.2">
      <c r="J8578" s="7"/>
      <c r="K8578" s="7"/>
      <c r="L8578" s="7"/>
      <c r="M8578" s="7"/>
      <c r="N8578" s="7"/>
      <c r="W8578" s="7"/>
      <c r="X8578" s="7"/>
      <c r="Y8578" s="7"/>
      <c r="Z8578" s="7"/>
      <c r="AA8578" s="7"/>
      <c r="AB8578" s="7"/>
      <c r="AC8578" s="7"/>
      <c r="AD8578" s="7"/>
      <c r="AE8578" s="7"/>
      <c r="AF8578" s="7"/>
      <c r="AG8578" s="7"/>
      <c r="AH8578" s="7"/>
      <c r="AI8578" s="7"/>
      <c r="AJ8578" s="7"/>
      <c r="AK8578" s="7"/>
      <c r="AL8578" s="7"/>
      <c r="AR8578" s="7"/>
      <c r="AT8578" s="7"/>
      <c r="AV8578" s="7"/>
      <c r="AW8578" s="7"/>
      <c r="AX8578" s="7"/>
      <c r="AY8578" s="7"/>
      <c r="AZ8578" s="7"/>
      <c r="BA8578" s="7"/>
      <c r="BI8578" s="7"/>
    </row>
    <row r="8579" spans="10:61" x14ac:dyDescent="0.2">
      <c r="J8579" s="7"/>
      <c r="K8579" s="7"/>
      <c r="L8579" s="7"/>
      <c r="M8579" s="7"/>
      <c r="N8579" s="7"/>
      <c r="W8579" s="7"/>
      <c r="X8579" s="7"/>
      <c r="Y8579" s="7"/>
      <c r="Z8579" s="7"/>
      <c r="AA8579" s="7"/>
      <c r="AB8579" s="7"/>
      <c r="AC8579" s="7"/>
      <c r="AD8579" s="7"/>
      <c r="AE8579" s="7"/>
      <c r="AF8579" s="7"/>
      <c r="AG8579" s="7"/>
      <c r="AH8579" s="7"/>
      <c r="AI8579" s="7"/>
      <c r="AJ8579" s="7"/>
      <c r="AK8579" s="7"/>
      <c r="AL8579" s="7"/>
      <c r="AR8579" s="7"/>
      <c r="AT8579" s="7"/>
      <c r="AV8579" s="7"/>
      <c r="AW8579" s="7"/>
      <c r="AX8579" s="7"/>
      <c r="AY8579" s="7"/>
      <c r="AZ8579" s="7"/>
      <c r="BA8579" s="7"/>
      <c r="BI8579" s="7"/>
    </row>
    <row r="8580" spans="10:61" x14ac:dyDescent="0.2">
      <c r="J8580" s="7"/>
      <c r="K8580" s="7"/>
      <c r="L8580" s="7"/>
      <c r="M8580" s="7"/>
      <c r="N8580" s="7"/>
      <c r="W8580" s="7"/>
      <c r="X8580" s="7"/>
      <c r="Y8580" s="7"/>
      <c r="Z8580" s="7"/>
      <c r="AA8580" s="7"/>
      <c r="AB8580" s="7"/>
      <c r="AC8580" s="7"/>
      <c r="AD8580" s="7"/>
      <c r="AE8580" s="7"/>
      <c r="AF8580" s="7"/>
      <c r="AG8580" s="7"/>
      <c r="AH8580" s="7"/>
      <c r="AI8580" s="7"/>
      <c r="AJ8580" s="7"/>
      <c r="AK8580" s="7"/>
      <c r="AL8580" s="7"/>
      <c r="AR8580" s="7"/>
      <c r="AT8580" s="7"/>
      <c r="AV8580" s="7"/>
      <c r="AW8580" s="7"/>
      <c r="AX8580" s="7"/>
      <c r="AY8580" s="7"/>
      <c r="AZ8580" s="7"/>
      <c r="BA8580" s="7"/>
      <c r="BI8580" s="7"/>
    </row>
    <row r="8581" spans="10:61" x14ac:dyDescent="0.2">
      <c r="J8581" s="7"/>
      <c r="K8581" s="7"/>
      <c r="L8581" s="7"/>
      <c r="M8581" s="7"/>
      <c r="N8581" s="7"/>
      <c r="W8581" s="7"/>
      <c r="X8581" s="7"/>
      <c r="Y8581" s="7"/>
      <c r="Z8581" s="7"/>
      <c r="AA8581" s="7"/>
      <c r="AB8581" s="7"/>
      <c r="AC8581" s="7"/>
      <c r="AD8581" s="7"/>
      <c r="AE8581" s="7"/>
      <c r="AF8581" s="7"/>
      <c r="AG8581" s="7"/>
      <c r="AH8581" s="7"/>
      <c r="AI8581" s="7"/>
      <c r="AJ8581" s="7"/>
      <c r="AK8581" s="7"/>
      <c r="AL8581" s="7"/>
      <c r="AR8581" s="7"/>
      <c r="AT8581" s="7"/>
      <c r="AV8581" s="7"/>
      <c r="AW8581" s="7"/>
      <c r="AX8581" s="7"/>
      <c r="AY8581" s="7"/>
      <c r="AZ8581" s="7"/>
      <c r="BA8581" s="7"/>
      <c r="BI8581" s="7"/>
    </row>
    <row r="8582" spans="10:61" x14ac:dyDescent="0.2">
      <c r="J8582" s="7"/>
      <c r="K8582" s="7"/>
      <c r="L8582" s="7"/>
      <c r="M8582" s="7"/>
      <c r="N8582" s="7"/>
      <c r="W8582" s="7"/>
      <c r="X8582" s="7"/>
      <c r="Y8582" s="7"/>
      <c r="Z8582" s="7"/>
      <c r="AA8582" s="7"/>
      <c r="AB8582" s="7"/>
      <c r="AC8582" s="7"/>
      <c r="AD8582" s="7"/>
      <c r="AE8582" s="7"/>
      <c r="AF8582" s="7"/>
      <c r="AG8582" s="7"/>
      <c r="AH8582" s="7"/>
      <c r="AI8582" s="7"/>
      <c r="AJ8582" s="7"/>
      <c r="AK8582" s="7"/>
      <c r="AL8582" s="7"/>
      <c r="AR8582" s="7"/>
      <c r="AT8582" s="7"/>
      <c r="AV8582" s="7"/>
      <c r="AW8582" s="7"/>
      <c r="AX8582" s="7"/>
      <c r="AY8582" s="7"/>
      <c r="AZ8582" s="7"/>
      <c r="BA8582" s="7"/>
      <c r="BI8582" s="7"/>
    </row>
    <row r="8583" spans="10:61" x14ac:dyDescent="0.2">
      <c r="J8583" s="7"/>
      <c r="K8583" s="7"/>
      <c r="L8583" s="7"/>
      <c r="M8583" s="7"/>
      <c r="N8583" s="7"/>
      <c r="W8583" s="7"/>
      <c r="X8583" s="7"/>
      <c r="Y8583" s="7"/>
      <c r="Z8583" s="7"/>
      <c r="AA8583" s="7"/>
      <c r="AB8583" s="7"/>
      <c r="AC8583" s="7"/>
      <c r="AD8583" s="7"/>
      <c r="AE8583" s="7"/>
      <c r="AF8583" s="7"/>
      <c r="AG8583" s="7"/>
      <c r="AH8583" s="7"/>
      <c r="AI8583" s="7"/>
      <c r="AJ8583" s="7"/>
      <c r="AK8583" s="7"/>
      <c r="AL8583" s="7"/>
      <c r="AR8583" s="7"/>
      <c r="AT8583" s="7"/>
      <c r="AV8583" s="7"/>
      <c r="AW8583" s="7"/>
      <c r="AX8583" s="7"/>
      <c r="AY8583" s="7"/>
      <c r="AZ8583" s="7"/>
      <c r="BA8583" s="7"/>
      <c r="BI8583" s="7"/>
    </row>
    <row r="8584" spans="10:61" x14ac:dyDescent="0.2">
      <c r="J8584" s="7"/>
      <c r="K8584" s="7"/>
      <c r="L8584" s="7"/>
      <c r="M8584" s="7"/>
      <c r="N8584" s="7"/>
      <c r="W8584" s="7"/>
      <c r="X8584" s="7"/>
      <c r="Y8584" s="7"/>
      <c r="Z8584" s="7"/>
      <c r="AA8584" s="7"/>
      <c r="AB8584" s="7"/>
      <c r="AC8584" s="7"/>
      <c r="AD8584" s="7"/>
      <c r="AE8584" s="7"/>
      <c r="AF8584" s="7"/>
      <c r="AG8584" s="7"/>
      <c r="AH8584" s="7"/>
      <c r="AI8584" s="7"/>
      <c r="AJ8584" s="7"/>
      <c r="AK8584" s="7"/>
      <c r="AL8584" s="7"/>
      <c r="AR8584" s="7"/>
      <c r="AT8584" s="7"/>
      <c r="AV8584" s="7"/>
      <c r="AW8584" s="7"/>
      <c r="AX8584" s="7"/>
      <c r="AY8584" s="7"/>
      <c r="AZ8584" s="7"/>
      <c r="BA8584" s="7"/>
      <c r="BI8584" s="7"/>
    </row>
    <row r="8585" spans="10:61" x14ac:dyDescent="0.2">
      <c r="J8585" s="7"/>
      <c r="K8585" s="7"/>
      <c r="L8585" s="7"/>
      <c r="M8585" s="7"/>
      <c r="N8585" s="7"/>
      <c r="W8585" s="7"/>
      <c r="X8585" s="7"/>
      <c r="Y8585" s="7"/>
      <c r="Z8585" s="7"/>
      <c r="AA8585" s="7"/>
      <c r="AB8585" s="7"/>
      <c r="AC8585" s="7"/>
      <c r="AD8585" s="7"/>
      <c r="AE8585" s="7"/>
      <c r="AF8585" s="7"/>
      <c r="AG8585" s="7"/>
      <c r="AH8585" s="7"/>
      <c r="AI8585" s="7"/>
      <c r="AJ8585" s="7"/>
      <c r="AK8585" s="7"/>
      <c r="AL8585" s="7"/>
      <c r="AR8585" s="7"/>
      <c r="AT8585" s="7"/>
      <c r="AV8585" s="7"/>
      <c r="AW8585" s="7"/>
      <c r="AX8585" s="7"/>
      <c r="AY8585" s="7"/>
      <c r="AZ8585" s="7"/>
      <c r="BA8585" s="7"/>
      <c r="BI8585" s="7"/>
    </row>
    <row r="8586" spans="10:61" x14ac:dyDescent="0.2">
      <c r="J8586" s="7"/>
      <c r="K8586" s="7"/>
      <c r="L8586" s="7"/>
      <c r="M8586" s="7"/>
      <c r="N8586" s="7"/>
      <c r="W8586" s="7"/>
      <c r="X8586" s="7"/>
      <c r="Y8586" s="7"/>
      <c r="Z8586" s="7"/>
      <c r="AA8586" s="7"/>
      <c r="AB8586" s="7"/>
      <c r="AC8586" s="7"/>
      <c r="AD8586" s="7"/>
      <c r="AE8586" s="7"/>
      <c r="AF8586" s="7"/>
      <c r="AG8586" s="7"/>
      <c r="AH8586" s="7"/>
      <c r="AI8586" s="7"/>
      <c r="AJ8586" s="7"/>
      <c r="AK8586" s="7"/>
      <c r="AL8586" s="7"/>
      <c r="AR8586" s="7"/>
      <c r="AT8586" s="7"/>
      <c r="AV8586" s="7"/>
      <c r="AW8586" s="7"/>
      <c r="AX8586" s="7"/>
      <c r="AY8586" s="7"/>
      <c r="AZ8586" s="7"/>
      <c r="BA8586" s="7"/>
      <c r="BI8586" s="7"/>
    </row>
    <row r="8587" spans="10:61" x14ac:dyDescent="0.2">
      <c r="J8587" s="7"/>
      <c r="K8587" s="7"/>
      <c r="L8587" s="7"/>
      <c r="M8587" s="7"/>
      <c r="N8587" s="7"/>
      <c r="W8587" s="7"/>
      <c r="X8587" s="7"/>
      <c r="Y8587" s="7"/>
      <c r="Z8587" s="7"/>
      <c r="AA8587" s="7"/>
      <c r="AB8587" s="7"/>
      <c r="AC8587" s="7"/>
      <c r="AD8587" s="7"/>
      <c r="AE8587" s="7"/>
      <c r="AF8587" s="7"/>
      <c r="AG8587" s="7"/>
      <c r="AH8587" s="7"/>
      <c r="AI8587" s="7"/>
      <c r="AJ8587" s="7"/>
      <c r="AK8587" s="7"/>
      <c r="AL8587" s="7"/>
      <c r="AR8587" s="7"/>
      <c r="AT8587" s="7"/>
      <c r="AV8587" s="7"/>
      <c r="AW8587" s="7"/>
      <c r="AX8587" s="7"/>
      <c r="AY8587" s="7"/>
      <c r="AZ8587" s="7"/>
      <c r="BA8587" s="7"/>
      <c r="BI8587" s="7"/>
    </row>
    <row r="8588" spans="10:61" x14ac:dyDescent="0.2">
      <c r="J8588" s="7"/>
      <c r="K8588" s="7"/>
      <c r="L8588" s="7"/>
      <c r="M8588" s="7"/>
      <c r="N8588" s="7"/>
      <c r="W8588" s="7"/>
      <c r="X8588" s="7"/>
      <c r="Y8588" s="7"/>
      <c r="Z8588" s="7"/>
      <c r="AA8588" s="7"/>
      <c r="AB8588" s="7"/>
      <c r="AC8588" s="7"/>
      <c r="AD8588" s="7"/>
      <c r="AE8588" s="7"/>
      <c r="AF8588" s="7"/>
      <c r="AG8588" s="7"/>
      <c r="AH8588" s="7"/>
      <c r="AI8588" s="7"/>
      <c r="AJ8588" s="7"/>
      <c r="AK8588" s="7"/>
      <c r="AL8588" s="7"/>
      <c r="AR8588" s="7"/>
      <c r="AT8588" s="7"/>
      <c r="AV8588" s="7"/>
      <c r="AW8588" s="7"/>
      <c r="AX8588" s="7"/>
      <c r="AY8588" s="7"/>
      <c r="AZ8588" s="7"/>
      <c r="BA8588" s="7"/>
      <c r="BI8588" s="7"/>
    </row>
    <row r="8589" spans="10:61" x14ac:dyDescent="0.2">
      <c r="J8589" s="7"/>
      <c r="K8589" s="7"/>
      <c r="L8589" s="7"/>
      <c r="M8589" s="7"/>
      <c r="N8589" s="7"/>
      <c r="W8589" s="7"/>
      <c r="X8589" s="7"/>
      <c r="Y8589" s="7"/>
      <c r="Z8589" s="7"/>
      <c r="AA8589" s="7"/>
      <c r="AB8589" s="7"/>
      <c r="AC8589" s="7"/>
      <c r="AD8589" s="7"/>
      <c r="AE8589" s="7"/>
      <c r="AF8589" s="7"/>
      <c r="AG8589" s="7"/>
      <c r="AH8589" s="7"/>
      <c r="AI8589" s="7"/>
      <c r="AJ8589" s="7"/>
      <c r="AK8589" s="7"/>
      <c r="AL8589" s="7"/>
      <c r="AR8589" s="7"/>
      <c r="AT8589" s="7"/>
      <c r="AV8589" s="7"/>
      <c r="AW8589" s="7"/>
      <c r="AX8589" s="7"/>
      <c r="AY8589" s="7"/>
      <c r="AZ8589" s="7"/>
      <c r="BA8589" s="7"/>
      <c r="BI8589" s="7"/>
    </row>
    <row r="8590" spans="10:61" x14ac:dyDescent="0.2">
      <c r="J8590" s="7"/>
      <c r="K8590" s="7"/>
      <c r="L8590" s="7"/>
      <c r="M8590" s="7"/>
      <c r="N8590" s="7"/>
      <c r="W8590" s="7"/>
      <c r="X8590" s="7"/>
      <c r="Y8590" s="7"/>
      <c r="Z8590" s="7"/>
      <c r="AA8590" s="7"/>
      <c r="AB8590" s="7"/>
      <c r="AC8590" s="7"/>
      <c r="AD8590" s="7"/>
      <c r="AE8590" s="7"/>
      <c r="AF8590" s="7"/>
      <c r="AG8590" s="7"/>
      <c r="AH8590" s="7"/>
      <c r="AI8590" s="7"/>
      <c r="AJ8590" s="7"/>
      <c r="AK8590" s="7"/>
      <c r="AL8590" s="7"/>
      <c r="AR8590" s="7"/>
      <c r="AT8590" s="7"/>
      <c r="AV8590" s="7"/>
      <c r="AW8590" s="7"/>
      <c r="AX8590" s="7"/>
      <c r="AY8590" s="7"/>
      <c r="AZ8590" s="7"/>
      <c r="BA8590" s="7"/>
      <c r="BI8590" s="7"/>
    </row>
    <row r="8591" spans="10:61" x14ac:dyDescent="0.2">
      <c r="J8591" s="7"/>
      <c r="K8591" s="7"/>
      <c r="L8591" s="7"/>
      <c r="M8591" s="7"/>
      <c r="N8591" s="7"/>
      <c r="W8591" s="7"/>
      <c r="X8591" s="7"/>
      <c r="Y8591" s="7"/>
      <c r="Z8591" s="7"/>
      <c r="AA8591" s="7"/>
      <c r="AB8591" s="7"/>
      <c r="AC8591" s="7"/>
      <c r="AD8591" s="7"/>
      <c r="AE8591" s="7"/>
      <c r="AF8591" s="7"/>
      <c r="AG8591" s="7"/>
      <c r="AH8591" s="7"/>
      <c r="AI8591" s="7"/>
      <c r="AJ8591" s="7"/>
      <c r="AK8591" s="7"/>
      <c r="AL8591" s="7"/>
      <c r="AR8591" s="7"/>
      <c r="AT8591" s="7"/>
      <c r="AV8591" s="7"/>
      <c r="AW8591" s="7"/>
      <c r="AX8591" s="7"/>
      <c r="AY8591" s="7"/>
      <c r="AZ8591" s="7"/>
      <c r="BA8591" s="7"/>
      <c r="BI8591" s="7"/>
    </row>
    <row r="8592" spans="10:61" x14ac:dyDescent="0.2">
      <c r="J8592" s="7"/>
      <c r="K8592" s="7"/>
      <c r="L8592" s="7"/>
      <c r="M8592" s="7"/>
      <c r="N8592" s="7"/>
      <c r="W8592" s="7"/>
      <c r="X8592" s="7"/>
      <c r="Y8592" s="7"/>
      <c r="Z8592" s="7"/>
      <c r="AA8592" s="7"/>
      <c r="AB8592" s="7"/>
      <c r="AC8592" s="7"/>
      <c r="AD8592" s="7"/>
      <c r="AE8592" s="7"/>
      <c r="AF8592" s="7"/>
      <c r="AG8592" s="7"/>
      <c r="AH8592" s="7"/>
      <c r="AI8592" s="7"/>
      <c r="AJ8592" s="7"/>
      <c r="AK8592" s="7"/>
      <c r="AL8592" s="7"/>
      <c r="AR8592" s="7"/>
      <c r="AT8592" s="7"/>
      <c r="AV8592" s="7"/>
      <c r="AW8592" s="7"/>
      <c r="AX8592" s="7"/>
      <c r="AY8592" s="7"/>
      <c r="AZ8592" s="7"/>
      <c r="BA8592" s="7"/>
      <c r="BI8592" s="7"/>
    </row>
    <row r="8593" spans="10:61" x14ac:dyDescent="0.2">
      <c r="J8593" s="7"/>
      <c r="K8593" s="7"/>
      <c r="L8593" s="7"/>
      <c r="M8593" s="7"/>
      <c r="N8593" s="7"/>
      <c r="W8593" s="7"/>
      <c r="X8593" s="7"/>
      <c r="Y8593" s="7"/>
      <c r="Z8593" s="7"/>
      <c r="AA8593" s="7"/>
      <c r="AB8593" s="7"/>
      <c r="AC8593" s="7"/>
      <c r="AD8593" s="7"/>
      <c r="AE8593" s="7"/>
      <c r="AF8593" s="7"/>
      <c r="AG8593" s="7"/>
      <c r="AH8593" s="7"/>
      <c r="AI8593" s="7"/>
      <c r="AJ8593" s="7"/>
      <c r="AK8593" s="7"/>
      <c r="AL8593" s="7"/>
      <c r="AR8593" s="7"/>
      <c r="AT8593" s="7"/>
      <c r="AV8593" s="7"/>
      <c r="AW8593" s="7"/>
      <c r="AX8593" s="7"/>
      <c r="AY8593" s="7"/>
      <c r="AZ8593" s="7"/>
      <c r="BA8593" s="7"/>
      <c r="BI8593" s="7"/>
    </row>
    <row r="8594" spans="10:61" x14ac:dyDescent="0.2">
      <c r="J8594" s="7"/>
      <c r="K8594" s="7"/>
      <c r="L8594" s="7"/>
      <c r="M8594" s="7"/>
      <c r="N8594" s="7"/>
      <c r="W8594" s="7"/>
      <c r="X8594" s="7"/>
      <c r="Y8594" s="7"/>
      <c r="Z8594" s="7"/>
      <c r="AA8594" s="7"/>
      <c r="AB8594" s="7"/>
      <c r="AC8594" s="7"/>
      <c r="AD8594" s="7"/>
      <c r="AE8594" s="7"/>
      <c r="AF8594" s="7"/>
      <c r="AG8594" s="7"/>
      <c r="AH8594" s="7"/>
      <c r="AI8594" s="7"/>
      <c r="AJ8594" s="7"/>
      <c r="AK8594" s="7"/>
      <c r="AL8594" s="7"/>
      <c r="AR8594" s="7"/>
      <c r="AT8594" s="7"/>
      <c r="AV8594" s="7"/>
      <c r="AW8594" s="7"/>
      <c r="AX8594" s="7"/>
      <c r="AY8594" s="7"/>
      <c r="AZ8594" s="7"/>
      <c r="BA8594" s="7"/>
      <c r="BI8594" s="7"/>
    </row>
    <row r="8595" spans="10:61" x14ac:dyDescent="0.2">
      <c r="J8595" s="7"/>
      <c r="K8595" s="7"/>
      <c r="L8595" s="7"/>
      <c r="M8595" s="7"/>
      <c r="N8595" s="7"/>
      <c r="W8595" s="7"/>
      <c r="X8595" s="7"/>
      <c r="Y8595" s="7"/>
      <c r="Z8595" s="7"/>
      <c r="AA8595" s="7"/>
      <c r="AB8595" s="7"/>
      <c r="AC8595" s="7"/>
      <c r="AD8595" s="7"/>
      <c r="AE8595" s="7"/>
      <c r="AF8595" s="7"/>
      <c r="AG8595" s="7"/>
      <c r="AH8595" s="7"/>
      <c r="AI8595" s="7"/>
      <c r="AJ8595" s="7"/>
      <c r="AK8595" s="7"/>
      <c r="AL8595" s="7"/>
      <c r="AR8595" s="7"/>
      <c r="AT8595" s="7"/>
      <c r="AV8595" s="7"/>
      <c r="AW8595" s="7"/>
      <c r="AX8595" s="7"/>
      <c r="AY8595" s="7"/>
      <c r="AZ8595" s="7"/>
      <c r="BA8595" s="7"/>
      <c r="BI8595" s="7"/>
    </row>
    <row r="8596" spans="10:61" x14ac:dyDescent="0.2">
      <c r="J8596" s="7"/>
      <c r="K8596" s="7"/>
      <c r="L8596" s="7"/>
      <c r="M8596" s="7"/>
      <c r="N8596" s="7"/>
      <c r="W8596" s="7"/>
      <c r="X8596" s="7"/>
      <c r="Y8596" s="7"/>
      <c r="Z8596" s="7"/>
      <c r="AA8596" s="7"/>
      <c r="AB8596" s="7"/>
      <c r="AC8596" s="7"/>
      <c r="AD8596" s="7"/>
      <c r="AE8596" s="7"/>
      <c r="AF8596" s="7"/>
      <c r="AG8596" s="7"/>
      <c r="AH8596" s="7"/>
      <c r="AI8596" s="7"/>
      <c r="AJ8596" s="7"/>
      <c r="AK8596" s="7"/>
      <c r="AL8596" s="7"/>
      <c r="AR8596" s="7"/>
      <c r="AT8596" s="7"/>
      <c r="AV8596" s="7"/>
      <c r="AW8596" s="7"/>
      <c r="AX8596" s="7"/>
      <c r="AY8596" s="7"/>
      <c r="AZ8596" s="7"/>
      <c r="BA8596" s="7"/>
      <c r="BI8596" s="7"/>
    </row>
    <row r="8597" spans="10:61" x14ac:dyDescent="0.2">
      <c r="J8597" s="7"/>
      <c r="K8597" s="7"/>
      <c r="L8597" s="7"/>
      <c r="M8597" s="7"/>
      <c r="N8597" s="7"/>
      <c r="W8597" s="7"/>
      <c r="X8597" s="7"/>
      <c r="Y8597" s="7"/>
      <c r="Z8597" s="7"/>
      <c r="AA8597" s="7"/>
      <c r="AB8597" s="7"/>
      <c r="AC8597" s="7"/>
      <c r="AD8597" s="7"/>
      <c r="AE8597" s="7"/>
      <c r="AF8597" s="7"/>
      <c r="AG8597" s="7"/>
      <c r="AH8597" s="7"/>
      <c r="AI8597" s="7"/>
      <c r="AJ8597" s="7"/>
      <c r="AK8597" s="7"/>
      <c r="AL8597" s="7"/>
      <c r="AR8597" s="7"/>
      <c r="AT8597" s="7"/>
      <c r="AV8597" s="7"/>
      <c r="AW8597" s="7"/>
      <c r="AX8597" s="7"/>
      <c r="AY8597" s="7"/>
      <c r="AZ8597" s="7"/>
      <c r="BA8597" s="7"/>
      <c r="BI8597" s="7"/>
    </row>
    <row r="8598" spans="10:61" x14ac:dyDescent="0.2">
      <c r="J8598" s="7"/>
      <c r="K8598" s="7"/>
      <c r="L8598" s="7"/>
      <c r="M8598" s="7"/>
      <c r="N8598" s="7"/>
      <c r="W8598" s="7"/>
      <c r="X8598" s="7"/>
      <c r="Y8598" s="7"/>
      <c r="Z8598" s="7"/>
      <c r="AA8598" s="7"/>
      <c r="AB8598" s="7"/>
      <c r="AC8598" s="7"/>
      <c r="AD8598" s="7"/>
      <c r="AE8598" s="7"/>
      <c r="AF8598" s="7"/>
      <c r="AG8598" s="7"/>
      <c r="AH8598" s="7"/>
      <c r="AI8598" s="7"/>
      <c r="AJ8598" s="7"/>
      <c r="AK8598" s="7"/>
      <c r="AL8598" s="7"/>
      <c r="AR8598" s="7"/>
      <c r="AT8598" s="7"/>
      <c r="AV8598" s="7"/>
      <c r="AW8598" s="7"/>
      <c r="AX8598" s="7"/>
      <c r="AY8598" s="7"/>
      <c r="AZ8598" s="7"/>
      <c r="BA8598" s="7"/>
      <c r="BI8598" s="7"/>
    </row>
    <row r="8599" spans="10:61" x14ac:dyDescent="0.2">
      <c r="J8599" s="7"/>
      <c r="K8599" s="7"/>
      <c r="L8599" s="7"/>
      <c r="M8599" s="7"/>
      <c r="N8599" s="7"/>
      <c r="W8599" s="7"/>
      <c r="X8599" s="7"/>
      <c r="Y8599" s="7"/>
      <c r="Z8599" s="7"/>
      <c r="AA8599" s="7"/>
      <c r="AB8599" s="7"/>
      <c r="AC8599" s="7"/>
      <c r="AD8599" s="7"/>
      <c r="AE8599" s="7"/>
      <c r="AF8599" s="7"/>
      <c r="AG8599" s="7"/>
      <c r="AH8599" s="7"/>
      <c r="AI8599" s="7"/>
      <c r="AJ8599" s="7"/>
      <c r="AK8599" s="7"/>
      <c r="AL8599" s="7"/>
      <c r="AR8599" s="7"/>
      <c r="AT8599" s="7"/>
      <c r="AV8599" s="7"/>
      <c r="AW8599" s="7"/>
      <c r="AX8599" s="7"/>
      <c r="AY8599" s="7"/>
      <c r="AZ8599" s="7"/>
      <c r="BA8599" s="7"/>
      <c r="BI8599" s="7"/>
    </row>
    <row r="8600" spans="10:61" x14ac:dyDescent="0.2">
      <c r="J8600" s="7"/>
      <c r="K8600" s="7"/>
      <c r="L8600" s="7"/>
      <c r="M8600" s="7"/>
      <c r="N8600" s="7"/>
      <c r="W8600" s="7"/>
      <c r="X8600" s="7"/>
      <c r="Y8600" s="7"/>
      <c r="Z8600" s="7"/>
      <c r="AA8600" s="7"/>
      <c r="AB8600" s="7"/>
      <c r="AC8600" s="7"/>
      <c r="AD8600" s="7"/>
      <c r="AE8600" s="7"/>
      <c r="AF8600" s="7"/>
      <c r="AG8600" s="7"/>
      <c r="AH8600" s="7"/>
      <c r="AI8600" s="7"/>
      <c r="AJ8600" s="7"/>
      <c r="AK8600" s="7"/>
      <c r="AL8600" s="7"/>
      <c r="AR8600" s="7"/>
      <c r="AT8600" s="7"/>
      <c r="AV8600" s="7"/>
      <c r="AW8600" s="7"/>
      <c r="AX8600" s="7"/>
      <c r="AY8600" s="7"/>
      <c r="AZ8600" s="7"/>
      <c r="BA8600" s="7"/>
      <c r="BI8600" s="7"/>
    </row>
    <row r="8601" spans="10:61" x14ac:dyDescent="0.2">
      <c r="J8601" s="7"/>
      <c r="K8601" s="7"/>
      <c r="L8601" s="7"/>
      <c r="M8601" s="7"/>
      <c r="N8601" s="7"/>
      <c r="W8601" s="7"/>
      <c r="X8601" s="7"/>
      <c r="Y8601" s="7"/>
      <c r="Z8601" s="7"/>
      <c r="AA8601" s="7"/>
      <c r="AB8601" s="7"/>
      <c r="AC8601" s="7"/>
      <c r="AD8601" s="7"/>
      <c r="AE8601" s="7"/>
      <c r="AF8601" s="7"/>
      <c r="AG8601" s="7"/>
      <c r="AH8601" s="7"/>
      <c r="AI8601" s="7"/>
      <c r="AJ8601" s="7"/>
      <c r="AK8601" s="7"/>
      <c r="AL8601" s="7"/>
      <c r="AR8601" s="7"/>
      <c r="AT8601" s="7"/>
      <c r="AV8601" s="7"/>
      <c r="AW8601" s="7"/>
      <c r="AX8601" s="7"/>
      <c r="AY8601" s="7"/>
      <c r="AZ8601" s="7"/>
      <c r="BA8601" s="7"/>
      <c r="BI8601" s="7"/>
    </row>
    <row r="8602" spans="10:61" x14ac:dyDescent="0.2">
      <c r="J8602" s="7"/>
      <c r="K8602" s="7"/>
      <c r="L8602" s="7"/>
      <c r="M8602" s="7"/>
      <c r="N8602" s="7"/>
      <c r="W8602" s="7"/>
      <c r="X8602" s="7"/>
      <c r="Y8602" s="7"/>
      <c r="Z8602" s="7"/>
      <c r="AA8602" s="7"/>
      <c r="AB8602" s="7"/>
      <c r="AC8602" s="7"/>
      <c r="AD8602" s="7"/>
      <c r="AE8602" s="7"/>
      <c r="AF8602" s="7"/>
      <c r="AG8602" s="7"/>
      <c r="AH8602" s="7"/>
      <c r="AI8602" s="7"/>
      <c r="AJ8602" s="7"/>
      <c r="AK8602" s="7"/>
      <c r="AL8602" s="7"/>
      <c r="AR8602" s="7"/>
      <c r="AT8602" s="7"/>
      <c r="AV8602" s="7"/>
      <c r="AW8602" s="7"/>
      <c r="AX8602" s="7"/>
      <c r="AY8602" s="7"/>
      <c r="AZ8602" s="7"/>
      <c r="BA8602" s="7"/>
      <c r="BI8602" s="7"/>
    </row>
    <row r="8603" spans="10:61" x14ac:dyDescent="0.2">
      <c r="J8603" s="7"/>
      <c r="K8603" s="7"/>
      <c r="L8603" s="7"/>
      <c r="M8603" s="7"/>
      <c r="N8603" s="7"/>
      <c r="W8603" s="7"/>
      <c r="X8603" s="7"/>
      <c r="Y8603" s="7"/>
      <c r="Z8603" s="7"/>
      <c r="AA8603" s="7"/>
      <c r="AB8603" s="7"/>
      <c r="AC8603" s="7"/>
      <c r="AD8603" s="7"/>
      <c r="AE8603" s="7"/>
      <c r="AF8603" s="7"/>
      <c r="AG8603" s="7"/>
      <c r="AH8603" s="7"/>
      <c r="AI8603" s="7"/>
      <c r="AJ8603" s="7"/>
      <c r="AK8603" s="7"/>
      <c r="AL8603" s="7"/>
      <c r="AR8603" s="7"/>
      <c r="AT8603" s="7"/>
      <c r="AV8603" s="7"/>
      <c r="AW8603" s="7"/>
      <c r="AX8603" s="7"/>
      <c r="AY8603" s="7"/>
      <c r="AZ8603" s="7"/>
      <c r="BA8603" s="7"/>
      <c r="BI8603" s="7"/>
    </row>
    <row r="8604" spans="10:61" x14ac:dyDescent="0.2">
      <c r="J8604" s="7"/>
      <c r="K8604" s="7"/>
      <c r="L8604" s="7"/>
      <c r="M8604" s="7"/>
      <c r="N8604" s="7"/>
      <c r="W8604" s="7"/>
      <c r="X8604" s="7"/>
      <c r="Y8604" s="7"/>
      <c r="Z8604" s="7"/>
      <c r="AA8604" s="7"/>
      <c r="AB8604" s="7"/>
      <c r="AC8604" s="7"/>
      <c r="AD8604" s="7"/>
      <c r="AE8604" s="7"/>
      <c r="AF8604" s="7"/>
      <c r="AG8604" s="7"/>
      <c r="AH8604" s="7"/>
      <c r="AI8604" s="7"/>
      <c r="AJ8604" s="7"/>
      <c r="AK8604" s="7"/>
      <c r="AL8604" s="7"/>
      <c r="AR8604" s="7"/>
      <c r="AT8604" s="7"/>
      <c r="AV8604" s="7"/>
      <c r="AW8604" s="7"/>
      <c r="AX8604" s="7"/>
      <c r="AY8604" s="7"/>
      <c r="AZ8604" s="7"/>
      <c r="BA8604" s="7"/>
      <c r="BI8604" s="7"/>
    </row>
    <row r="8605" spans="10:61" x14ac:dyDescent="0.2">
      <c r="J8605" s="7"/>
      <c r="K8605" s="7"/>
      <c r="L8605" s="7"/>
      <c r="M8605" s="7"/>
      <c r="N8605" s="7"/>
      <c r="W8605" s="7"/>
      <c r="X8605" s="7"/>
      <c r="Y8605" s="7"/>
      <c r="Z8605" s="7"/>
      <c r="AA8605" s="7"/>
      <c r="AB8605" s="7"/>
      <c r="AC8605" s="7"/>
      <c r="AD8605" s="7"/>
      <c r="AE8605" s="7"/>
      <c r="AF8605" s="7"/>
      <c r="AG8605" s="7"/>
      <c r="AH8605" s="7"/>
      <c r="AI8605" s="7"/>
      <c r="AJ8605" s="7"/>
      <c r="AK8605" s="7"/>
      <c r="AL8605" s="7"/>
      <c r="AR8605" s="7"/>
      <c r="AT8605" s="7"/>
      <c r="AV8605" s="7"/>
      <c r="AW8605" s="7"/>
      <c r="AX8605" s="7"/>
      <c r="AY8605" s="7"/>
      <c r="AZ8605" s="7"/>
      <c r="BA8605" s="7"/>
      <c r="BI8605" s="7"/>
    </row>
    <row r="8606" spans="10:61" x14ac:dyDescent="0.2">
      <c r="J8606" s="7"/>
      <c r="K8606" s="7"/>
      <c r="L8606" s="7"/>
      <c r="M8606" s="7"/>
      <c r="N8606" s="7"/>
      <c r="W8606" s="7"/>
      <c r="X8606" s="7"/>
      <c r="Y8606" s="7"/>
      <c r="Z8606" s="7"/>
      <c r="AA8606" s="7"/>
      <c r="AB8606" s="7"/>
      <c r="AC8606" s="7"/>
      <c r="AD8606" s="7"/>
      <c r="AE8606" s="7"/>
      <c r="AF8606" s="7"/>
      <c r="AG8606" s="7"/>
      <c r="AH8606" s="7"/>
      <c r="AI8606" s="7"/>
      <c r="AJ8606" s="7"/>
      <c r="AK8606" s="7"/>
      <c r="AL8606" s="7"/>
      <c r="AR8606" s="7"/>
      <c r="AT8606" s="7"/>
      <c r="AV8606" s="7"/>
      <c r="AW8606" s="7"/>
      <c r="AX8606" s="7"/>
      <c r="AY8606" s="7"/>
      <c r="AZ8606" s="7"/>
      <c r="BA8606" s="7"/>
      <c r="BI8606" s="7"/>
    </row>
    <row r="8607" spans="10:61" x14ac:dyDescent="0.2">
      <c r="J8607" s="7"/>
      <c r="K8607" s="7"/>
      <c r="L8607" s="7"/>
      <c r="M8607" s="7"/>
      <c r="N8607" s="7"/>
      <c r="W8607" s="7"/>
      <c r="X8607" s="7"/>
      <c r="Y8607" s="7"/>
      <c r="Z8607" s="7"/>
      <c r="AA8607" s="7"/>
      <c r="AB8607" s="7"/>
      <c r="AC8607" s="7"/>
      <c r="AD8607" s="7"/>
      <c r="AE8607" s="7"/>
      <c r="AF8607" s="7"/>
      <c r="AG8607" s="7"/>
      <c r="AH8607" s="7"/>
      <c r="AI8607" s="7"/>
      <c r="AJ8607" s="7"/>
      <c r="AK8607" s="7"/>
      <c r="AL8607" s="7"/>
      <c r="AR8607" s="7"/>
      <c r="AT8607" s="7"/>
      <c r="AV8607" s="7"/>
      <c r="AW8607" s="7"/>
      <c r="AX8607" s="7"/>
      <c r="AY8607" s="7"/>
      <c r="AZ8607" s="7"/>
      <c r="BA8607" s="7"/>
      <c r="BI8607" s="7"/>
    </row>
    <row r="8608" spans="10:61" x14ac:dyDescent="0.2">
      <c r="J8608" s="7"/>
      <c r="K8608" s="7"/>
      <c r="L8608" s="7"/>
      <c r="M8608" s="7"/>
      <c r="N8608" s="7"/>
      <c r="W8608" s="7"/>
      <c r="X8608" s="7"/>
      <c r="Y8608" s="7"/>
      <c r="Z8608" s="7"/>
      <c r="AA8608" s="7"/>
      <c r="AB8608" s="7"/>
      <c r="AC8608" s="7"/>
      <c r="AD8608" s="7"/>
      <c r="AE8608" s="7"/>
      <c r="AF8608" s="7"/>
      <c r="AG8608" s="7"/>
      <c r="AH8608" s="7"/>
      <c r="AI8608" s="7"/>
      <c r="AJ8608" s="7"/>
      <c r="AK8608" s="7"/>
      <c r="AL8608" s="7"/>
      <c r="AR8608" s="7"/>
      <c r="AT8608" s="7"/>
      <c r="AV8608" s="7"/>
      <c r="AW8608" s="7"/>
      <c r="AX8608" s="7"/>
      <c r="AY8608" s="7"/>
      <c r="AZ8608" s="7"/>
      <c r="BA8608" s="7"/>
      <c r="BI8608" s="7"/>
    </row>
    <row r="8609" spans="10:61" x14ac:dyDescent="0.2">
      <c r="J8609" s="7"/>
      <c r="K8609" s="7"/>
      <c r="L8609" s="7"/>
      <c r="M8609" s="7"/>
      <c r="N8609" s="7"/>
      <c r="W8609" s="7"/>
      <c r="X8609" s="7"/>
      <c r="Y8609" s="7"/>
      <c r="Z8609" s="7"/>
      <c r="AA8609" s="7"/>
      <c r="AB8609" s="7"/>
      <c r="AC8609" s="7"/>
      <c r="AD8609" s="7"/>
      <c r="AE8609" s="7"/>
      <c r="AF8609" s="7"/>
      <c r="AG8609" s="7"/>
      <c r="AH8609" s="7"/>
      <c r="AI8609" s="7"/>
      <c r="AJ8609" s="7"/>
      <c r="AK8609" s="7"/>
      <c r="AL8609" s="7"/>
      <c r="AR8609" s="7"/>
      <c r="AT8609" s="7"/>
      <c r="AV8609" s="7"/>
      <c r="AW8609" s="7"/>
      <c r="AX8609" s="7"/>
      <c r="AY8609" s="7"/>
      <c r="AZ8609" s="7"/>
      <c r="BA8609" s="7"/>
      <c r="BI8609" s="7"/>
    </row>
    <row r="8610" spans="10:61" x14ac:dyDescent="0.2">
      <c r="J8610" s="7"/>
      <c r="K8610" s="7"/>
      <c r="L8610" s="7"/>
      <c r="M8610" s="7"/>
      <c r="N8610" s="7"/>
      <c r="W8610" s="7"/>
      <c r="X8610" s="7"/>
      <c r="Y8610" s="7"/>
      <c r="Z8610" s="7"/>
      <c r="AA8610" s="7"/>
      <c r="AB8610" s="7"/>
      <c r="AC8610" s="7"/>
      <c r="AD8610" s="7"/>
      <c r="AE8610" s="7"/>
      <c r="AF8610" s="7"/>
      <c r="AG8610" s="7"/>
      <c r="AH8610" s="7"/>
      <c r="AI8610" s="7"/>
      <c r="AJ8610" s="7"/>
      <c r="AK8610" s="7"/>
      <c r="AL8610" s="7"/>
      <c r="AR8610" s="7"/>
      <c r="AT8610" s="7"/>
      <c r="AV8610" s="7"/>
      <c r="AW8610" s="7"/>
      <c r="AX8610" s="7"/>
      <c r="AY8610" s="7"/>
      <c r="AZ8610" s="7"/>
      <c r="BA8610" s="7"/>
      <c r="BI8610" s="7"/>
    </row>
    <row r="8611" spans="10:61" x14ac:dyDescent="0.2">
      <c r="J8611" s="7"/>
      <c r="K8611" s="7"/>
      <c r="L8611" s="7"/>
      <c r="M8611" s="7"/>
      <c r="N8611" s="7"/>
      <c r="W8611" s="7"/>
      <c r="X8611" s="7"/>
      <c r="Y8611" s="7"/>
      <c r="Z8611" s="7"/>
      <c r="AA8611" s="7"/>
      <c r="AB8611" s="7"/>
      <c r="AC8611" s="7"/>
      <c r="AD8611" s="7"/>
      <c r="AE8611" s="7"/>
      <c r="AF8611" s="7"/>
      <c r="AG8611" s="7"/>
      <c r="AH8611" s="7"/>
      <c r="AI8611" s="7"/>
      <c r="AJ8611" s="7"/>
      <c r="AK8611" s="7"/>
      <c r="AL8611" s="7"/>
      <c r="AR8611" s="7"/>
      <c r="AT8611" s="7"/>
      <c r="AV8611" s="7"/>
      <c r="AW8611" s="7"/>
      <c r="AX8611" s="7"/>
      <c r="AY8611" s="7"/>
      <c r="AZ8611" s="7"/>
      <c r="BA8611" s="7"/>
      <c r="BI8611" s="7"/>
    </row>
    <row r="8612" spans="10:61" x14ac:dyDescent="0.2">
      <c r="J8612" s="7"/>
      <c r="K8612" s="7"/>
      <c r="L8612" s="7"/>
      <c r="M8612" s="7"/>
      <c r="N8612" s="7"/>
      <c r="W8612" s="7"/>
      <c r="X8612" s="7"/>
      <c r="Y8612" s="7"/>
      <c r="Z8612" s="7"/>
      <c r="AA8612" s="7"/>
      <c r="AB8612" s="7"/>
      <c r="AC8612" s="7"/>
      <c r="AD8612" s="7"/>
      <c r="AE8612" s="7"/>
      <c r="AF8612" s="7"/>
      <c r="AG8612" s="7"/>
      <c r="AH8612" s="7"/>
      <c r="AI8612" s="7"/>
      <c r="AJ8612" s="7"/>
      <c r="AK8612" s="7"/>
      <c r="AL8612" s="7"/>
      <c r="AR8612" s="7"/>
      <c r="AT8612" s="7"/>
      <c r="AV8612" s="7"/>
      <c r="AW8612" s="7"/>
      <c r="AX8612" s="7"/>
      <c r="AY8612" s="7"/>
      <c r="AZ8612" s="7"/>
      <c r="BA8612" s="7"/>
      <c r="BI8612" s="7"/>
    </row>
    <row r="8613" spans="10:61" x14ac:dyDescent="0.2">
      <c r="J8613" s="7"/>
      <c r="K8613" s="7"/>
      <c r="L8613" s="7"/>
      <c r="M8613" s="7"/>
      <c r="N8613" s="7"/>
      <c r="W8613" s="7"/>
      <c r="X8613" s="7"/>
      <c r="Y8613" s="7"/>
      <c r="Z8613" s="7"/>
      <c r="AA8613" s="7"/>
      <c r="AB8613" s="7"/>
      <c r="AC8613" s="7"/>
      <c r="AD8613" s="7"/>
      <c r="AE8613" s="7"/>
      <c r="AF8613" s="7"/>
      <c r="AG8613" s="7"/>
      <c r="AH8613" s="7"/>
      <c r="AI8613" s="7"/>
      <c r="AJ8613" s="7"/>
      <c r="AK8613" s="7"/>
      <c r="AL8613" s="7"/>
      <c r="AR8613" s="7"/>
      <c r="AT8613" s="7"/>
      <c r="AV8613" s="7"/>
      <c r="AW8613" s="7"/>
      <c r="AX8613" s="7"/>
      <c r="AY8613" s="7"/>
      <c r="AZ8613" s="7"/>
      <c r="BA8613" s="7"/>
      <c r="BI8613" s="7"/>
    </row>
    <row r="8614" spans="10:61" x14ac:dyDescent="0.2">
      <c r="J8614" s="7"/>
      <c r="K8614" s="7"/>
      <c r="L8614" s="7"/>
      <c r="M8614" s="7"/>
      <c r="N8614" s="7"/>
      <c r="W8614" s="7"/>
      <c r="X8614" s="7"/>
      <c r="Y8614" s="7"/>
      <c r="Z8614" s="7"/>
      <c r="AA8614" s="7"/>
      <c r="AB8614" s="7"/>
      <c r="AC8614" s="7"/>
      <c r="AD8614" s="7"/>
      <c r="AE8614" s="7"/>
      <c r="AF8614" s="7"/>
      <c r="AG8614" s="7"/>
      <c r="AH8614" s="7"/>
      <c r="AI8614" s="7"/>
      <c r="AJ8614" s="7"/>
      <c r="AK8614" s="7"/>
      <c r="AL8614" s="7"/>
      <c r="AR8614" s="7"/>
      <c r="AT8614" s="7"/>
      <c r="AV8614" s="7"/>
      <c r="AW8614" s="7"/>
      <c r="AX8614" s="7"/>
      <c r="AY8614" s="7"/>
      <c r="AZ8614" s="7"/>
      <c r="BA8614" s="7"/>
      <c r="BI8614" s="7"/>
    </row>
    <row r="8615" spans="10:61" x14ac:dyDescent="0.2">
      <c r="J8615" s="7"/>
      <c r="K8615" s="7"/>
      <c r="L8615" s="7"/>
      <c r="M8615" s="7"/>
      <c r="N8615" s="7"/>
      <c r="W8615" s="7"/>
      <c r="X8615" s="7"/>
      <c r="Y8615" s="7"/>
      <c r="Z8615" s="7"/>
      <c r="AA8615" s="7"/>
      <c r="AB8615" s="7"/>
      <c r="AC8615" s="7"/>
      <c r="AD8615" s="7"/>
      <c r="AE8615" s="7"/>
      <c r="AF8615" s="7"/>
      <c r="AG8615" s="7"/>
      <c r="AH8615" s="7"/>
      <c r="AI8615" s="7"/>
      <c r="AJ8615" s="7"/>
      <c r="AK8615" s="7"/>
      <c r="AL8615" s="7"/>
      <c r="AR8615" s="7"/>
      <c r="AT8615" s="7"/>
      <c r="AV8615" s="7"/>
      <c r="AW8615" s="7"/>
      <c r="AX8615" s="7"/>
      <c r="AY8615" s="7"/>
      <c r="AZ8615" s="7"/>
      <c r="BA8615" s="7"/>
      <c r="BI8615" s="7"/>
    </row>
    <row r="8616" spans="10:61" x14ac:dyDescent="0.2">
      <c r="J8616" s="7"/>
      <c r="K8616" s="7"/>
      <c r="L8616" s="7"/>
      <c r="M8616" s="7"/>
      <c r="N8616" s="7"/>
      <c r="W8616" s="7"/>
      <c r="X8616" s="7"/>
      <c r="Y8616" s="7"/>
      <c r="Z8616" s="7"/>
      <c r="AA8616" s="7"/>
      <c r="AB8616" s="7"/>
      <c r="AC8616" s="7"/>
      <c r="AD8616" s="7"/>
      <c r="AE8616" s="7"/>
      <c r="AF8616" s="7"/>
      <c r="AG8616" s="7"/>
      <c r="AH8616" s="7"/>
      <c r="AI8616" s="7"/>
      <c r="AJ8616" s="7"/>
      <c r="AK8616" s="7"/>
      <c r="AL8616" s="7"/>
      <c r="AR8616" s="7"/>
      <c r="AT8616" s="7"/>
      <c r="AV8616" s="7"/>
      <c r="AW8616" s="7"/>
      <c r="AX8616" s="7"/>
      <c r="AY8616" s="7"/>
      <c r="AZ8616" s="7"/>
      <c r="BA8616" s="7"/>
      <c r="BI8616" s="7"/>
    </row>
    <row r="8617" spans="10:61" x14ac:dyDescent="0.2">
      <c r="J8617" s="7"/>
      <c r="K8617" s="7"/>
      <c r="L8617" s="7"/>
      <c r="M8617" s="7"/>
      <c r="N8617" s="7"/>
      <c r="W8617" s="7"/>
      <c r="X8617" s="7"/>
      <c r="Y8617" s="7"/>
      <c r="Z8617" s="7"/>
      <c r="AA8617" s="7"/>
      <c r="AB8617" s="7"/>
      <c r="AC8617" s="7"/>
      <c r="AD8617" s="7"/>
      <c r="AE8617" s="7"/>
      <c r="AF8617" s="7"/>
      <c r="AG8617" s="7"/>
      <c r="AH8617" s="7"/>
      <c r="AI8617" s="7"/>
      <c r="AJ8617" s="7"/>
      <c r="AK8617" s="7"/>
      <c r="AL8617" s="7"/>
      <c r="AR8617" s="7"/>
      <c r="AT8617" s="7"/>
      <c r="AV8617" s="7"/>
      <c r="AW8617" s="7"/>
      <c r="AX8617" s="7"/>
      <c r="AY8617" s="7"/>
      <c r="AZ8617" s="7"/>
      <c r="BA8617" s="7"/>
      <c r="BI8617" s="7"/>
    </row>
    <row r="8618" spans="10:61" x14ac:dyDescent="0.2">
      <c r="J8618" s="7"/>
      <c r="K8618" s="7"/>
      <c r="L8618" s="7"/>
      <c r="M8618" s="7"/>
      <c r="N8618" s="7"/>
      <c r="W8618" s="7"/>
      <c r="X8618" s="7"/>
      <c r="Y8618" s="7"/>
      <c r="Z8618" s="7"/>
      <c r="AA8618" s="7"/>
      <c r="AB8618" s="7"/>
      <c r="AC8618" s="7"/>
      <c r="AD8618" s="7"/>
      <c r="AE8618" s="7"/>
      <c r="AF8618" s="7"/>
      <c r="AG8618" s="7"/>
      <c r="AH8618" s="7"/>
      <c r="AI8618" s="7"/>
      <c r="AJ8618" s="7"/>
      <c r="AK8618" s="7"/>
      <c r="AL8618" s="7"/>
      <c r="AR8618" s="7"/>
      <c r="AT8618" s="7"/>
      <c r="AV8618" s="7"/>
      <c r="AW8618" s="7"/>
      <c r="AX8618" s="7"/>
      <c r="AY8618" s="7"/>
      <c r="AZ8618" s="7"/>
      <c r="BA8618" s="7"/>
      <c r="BI8618" s="7"/>
    </row>
    <row r="8619" spans="10:61" x14ac:dyDescent="0.2">
      <c r="J8619" s="7"/>
      <c r="K8619" s="7"/>
      <c r="L8619" s="7"/>
      <c r="M8619" s="7"/>
      <c r="N8619" s="7"/>
      <c r="W8619" s="7"/>
      <c r="X8619" s="7"/>
      <c r="Y8619" s="7"/>
      <c r="Z8619" s="7"/>
      <c r="AA8619" s="7"/>
      <c r="AB8619" s="7"/>
      <c r="AC8619" s="7"/>
      <c r="AD8619" s="7"/>
      <c r="AE8619" s="7"/>
      <c r="AF8619" s="7"/>
      <c r="AG8619" s="7"/>
      <c r="AH8619" s="7"/>
      <c r="AI8619" s="7"/>
      <c r="AJ8619" s="7"/>
      <c r="AK8619" s="7"/>
      <c r="AL8619" s="7"/>
      <c r="AR8619" s="7"/>
      <c r="AT8619" s="7"/>
      <c r="AV8619" s="7"/>
      <c r="AW8619" s="7"/>
      <c r="AX8619" s="7"/>
      <c r="AY8619" s="7"/>
      <c r="AZ8619" s="7"/>
      <c r="BA8619" s="7"/>
      <c r="BI8619" s="7"/>
    </row>
    <row r="8620" spans="10:61" x14ac:dyDescent="0.2">
      <c r="J8620" s="7"/>
      <c r="K8620" s="7"/>
      <c r="L8620" s="7"/>
      <c r="M8620" s="7"/>
      <c r="N8620" s="7"/>
      <c r="W8620" s="7"/>
      <c r="X8620" s="7"/>
      <c r="Y8620" s="7"/>
      <c r="Z8620" s="7"/>
      <c r="AA8620" s="7"/>
      <c r="AB8620" s="7"/>
      <c r="AC8620" s="7"/>
      <c r="AD8620" s="7"/>
      <c r="AE8620" s="7"/>
      <c r="AF8620" s="7"/>
      <c r="AG8620" s="7"/>
      <c r="AH8620" s="7"/>
      <c r="AI8620" s="7"/>
      <c r="AJ8620" s="7"/>
      <c r="AK8620" s="7"/>
      <c r="AL8620" s="7"/>
      <c r="AR8620" s="7"/>
      <c r="AT8620" s="7"/>
      <c r="AV8620" s="7"/>
      <c r="AW8620" s="7"/>
      <c r="AX8620" s="7"/>
      <c r="AY8620" s="7"/>
      <c r="AZ8620" s="7"/>
      <c r="BA8620" s="7"/>
      <c r="BI8620" s="7"/>
    </row>
    <row r="8621" spans="10:61" x14ac:dyDescent="0.2">
      <c r="J8621" s="7"/>
      <c r="K8621" s="7"/>
      <c r="L8621" s="7"/>
      <c r="M8621" s="7"/>
      <c r="N8621" s="7"/>
      <c r="W8621" s="7"/>
      <c r="X8621" s="7"/>
      <c r="Y8621" s="7"/>
      <c r="Z8621" s="7"/>
      <c r="AA8621" s="7"/>
      <c r="AB8621" s="7"/>
      <c r="AC8621" s="7"/>
      <c r="AD8621" s="7"/>
      <c r="AE8621" s="7"/>
      <c r="AF8621" s="7"/>
      <c r="AG8621" s="7"/>
      <c r="AH8621" s="7"/>
      <c r="AI8621" s="7"/>
      <c r="AJ8621" s="7"/>
      <c r="AK8621" s="7"/>
      <c r="AL8621" s="7"/>
      <c r="AR8621" s="7"/>
      <c r="AT8621" s="7"/>
      <c r="AV8621" s="7"/>
      <c r="AW8621" s="7"/>
      <c r="AX8621" s="7"/>
      <c r="AY8621" s="7"/>
      <c r="AZ8621" s="7"/>
      <c r="BA8621" s="7"/>
      <c r="BI8621" s="7"/>
    </row>
    <row r="8622" spans="10:61" x14ac:dyDescent="0.2">
      <c r="J8622" s="7"/>
      <c r="K8622" s="7"/>
      <c r="L8622" s="7"/>
      <c r="M8622" s="7"/>
      <c r="N8622" s="7"/>
      <c r="W8622" s="7"/>
      <c r="X8622" s="7"/>
      <c r="Y8622" s="7"/>
      <c r="Z8622" s="7"/>
      <c r="AA8622" s="7"/>
      <c r="AB8622" s="7"/>
      <c r="AC8622" s="7"/>
      <c r="AD8622" s="7"/>
      <c r="AE8622" s="7"/>
      <c r="AF8622" s="7"/>
      <c r="AG8622" s="7"/>
      <c r="AH8622" s="7"/>
      <c r="AI8622" s="7"/>
      <c r="AJ8622" s="7"/>
      <c r="AK8622" s="7"/>
      <c r="AL8622" s="7"/>
      <c r="AR8622" s="7"/>
      <c r="AT8622" s="7"/>
      <c r="AV8622" s="7"/>
      <c r="AW8622" s="7"/>
      <c r="AX8622" s="7"/>
      <c r="AY8622" s="7"/>
      <c r="AZ8622" s="7"/>
      <c r="BA8622" s="7"/>
      <c r="BI8622" s="7"/>
    </row>
    <row r="8623" spans="10:61" x14ac:dyDescent="0.2">
      <c r="J8623" s="7"/>
      <c r="K8623" s="7"/>
      <c r="L8623" s="7"/>
      <c r="M8623" s="7"/>
      <c r="N8623" s="7"/>
      <c r="W8623" s="7"/>
      <c r="X8623" s="7"/>
      <c r="Y8623" s="7"/>
      <c r="Z8623" s="7"/>
      <c r="AA8623" s="7"/>
      <c r="AB8623" s="7"/>
      <c r="AC8623" s="7"/>
      <c r="AD8623" s="7"/>
      <c r="AE8623" s="7"/>
      <c r="AF8623" s="7"/>
      <c r="AG8623" s="7"/>
      <c r="AH8623" s="7"/>
      <c r="AI8623" s="7"/>
      <c r="AJ8623" s="7"/>
      <c r="AK8623" s="7"/>
      <c r="AL8623" s="7"/>
      <c r="AR8623" s="7"/>
      <c r="AT8623" s="7"/>
      <c r="AV8623" s="7"/>
      <c r="AW8623" s="7"/>
      <c r="AX8623" s="7"/>
      <c r="AY8623" s="7"/>
      <c r="AZ8623" s="7"/>
      <c r="BA8623" s="7"/>
      <c r="BI8623" s="7"/>
    </row>
    <row r="8624" spans="10:61" x14ac:dyDescent="0.2">
      <c r="J8624" s="7"/>
      <c r="K8624" s="7"/>
      <c r="L8624" s="7"/>
      <c r="M8624" s="7"/>
      <c r="N8624" s="7"/>
      <c r="W8624" s="7"/>
      <c r="X8624" s="7"/>
      <c r="Y8624" s="7"/>
      <c r="Z8624" s="7"/>
      <c r="AA8624" s="7"/>
      <c r="AB8624" s="7"/>
      <c r="AC8624" s="7"/>
      <c r="AD8624" s="7"/>
      <c r="AE8624" s="7"/>
      <c r="AF8624" s="7"/>
      <c r="AG8624" s="7"/>
      <c r="AH8624" s="7"/>
      <c r="AI8624" s="7"/>
      <c r="AJ8624" s="7"/>
      <c r="AK8624" s="7"/>
      <c r="AL8624" s="7"/>
      <c r="AR8624" s="7"/>
      <c r="AT8624" s="7"/>
      <c r="AV8624" s="7"/>
      <c r="AW8624" s="7"/>
      <c r="AX8624" s="7"/>
      <c r="AY8624" s="7"/>
      <c r="AZ8624" s="7"/>
      <c r="BA8624" s="7"/>
      <c r="BI8624" s="7"/>
    </row>
    <row r="8625" spans="10:61" x14ac:dyDescent="0.2">
      <c r="J8625" s="7"/>
      <c r="K8625" s="7"/>
      <c r="L8625" s="7"/>
      <c r="M8625" s="7"/>
      <c r="N8625" s="7"/>
      <c r="W8625" s="7"/>
      <c r="X8625" s="7"/>
      <c r="Y8625" s="7"/>
      <c r="Z8625" s="7"/>
      <c r="AA8625" s="7"/>
      <c r="AB8625" s="7"/>
      <c r="AC8625" s="7"/>
      <c r="AD8625" s="7"/>
      <c r="AE8625" s="7"/>
      <c r="AF8625" s="7"/>
      <c r="AG8625" s="7"/>
      <c r="AH8625" s="7"/>
      <c r="AI8625" s="7"/>
      <c r="AJ8625" s="7"/>
      <c r="AK8625" s="7"/>
      <c r="AL8625" s="7"/>
      <c r="AR8625" s="7"/>
      <c r="AT8625" s="7"/>
      <c r="AV8625" s="7"/>
      <c r="AW8625" s="7"/>
      <c r="AX8625" s="7"/>
      <c r="AY8625" s="7"/>
      <c r="AZ8625" s="7"/>
      <c r="BA8625" s="7"/>
      <c r="BI8625" s="7"/>
    </row>
    <row r="8626" spans="10:61" x14ac:dyDescent="0.2">
      <c r="J8626" s="7"/>
      <c r="K8626" s="7"/>
      <c r="L8626" s="7"/>
      <c r="M8626" s="7"/>
      <c r="N8626" s="7"/>
      <c r="W8626" s="7"/>
      <c r="X8626" s="7"/>
      <c r="Y8626" s="7"/>
      <c r="Z8626" s="7"/>
      <c r="AA8626" s="7"/>
      <c r="AB8626" s="7"/>
      <c r="AC8626" s="7"/>
      <c r="AD8626" s="7"/>
      <c r="AE8626" s="7"/>
      <c r="AF8626" s="7"/>
      <c r="AG8626" s="7"/>
      <c r="AH8626" s="7"/>
      <c r="AI8626" s="7"/>
      <c r="AJ8626" s="7"/>
      <c r="AK8626" s="7"/>
      <c r="AL8626" s="7"/>
      <c r="AR8626" s="7"/>
      <c r="AT8626" s="7"/>
      <c r="AV8626" s="7"/>
      <c r="AW8626" s="7"/>
      <c r="AX8626" s="7"/>
      <c r="AY8626" s="7"/>
      <c r="AZ8626" s="7"/>
      <c r="BA8626" s="7"/>
      <c r="BI8626" s="7"/>
    </row>
    <row r="8627" spans="10:61" x14ac:dyDescent="0.2">
      <c r="J8627" s="7"/>
      <c r="K8627" s="7"/>
      <c r="L8627" s="7"/>
      <c r="M8627" s="7"/>
      <c r="N8627" s="7"/>
      <c r="W8627" s="7"/>
      <c r="X8627" s="7"/>
      <c r="Y8627" s="7"/>
      <c r="Z8627" s="7"/>
      <c r="AA8627" s="7"/>
      <c r="AB8627" s="7"/>
      <c r="AC8627" s="7"/>
      <c r="AD8627" s="7"/>
      <c r="AE8627" s="7"/>
      <c r="AF8627" s="7"/>
      <c r="AG8627" s="7"/>
      <c r="AH8627" s="7"/>
      <c r="AI8627" s="7"/>
      <c r="AJ8627" s="7"/>
      <c r="AK8627" s="7"/>
      <c r="AL8627" s="7"/>
      <c r="AR8627" s="7"/>
      <c r="AT8627" s="7"/>
      <c r="AV8627" s="7"/>
      <c r="AW8627" s="7"/>
      <c r="AX8627" s="7"/>
      <c r="AY8627" s="7"/>
      <c r="AZ8627" s="7"/>
      <c r="BA8627" s="7"/>
      <c r="BI8627" s="7"/>
    </row>
    <row r="8628" spans="10:61" x14ac:dyDescent="0.2">
      <c r="J8628" s="7"/>
      <c r="K8628" s="7"/>
      <c r="L8628" s="7"/>
      <c r="M8628" s="7"/>
      <c r="N8628" s="7"/>
      <c r="W8628" s="7"/>
      <c r="X8628" s="7"/>
      <c r="Y8628" s="7"/>
      <c r="Z8628" s="7"/>
      <c r="AA8628" s="7"/>
      <c r="AB8628" s="7"/>
      <c r="AC8628" s="7"/>
      <c r="AD8628" s="7"/>
      <c r="AE8628" s="7"/>
      <c r="AF8628" s="7"/>
      <c r="AG8628" s="7"/>
      <c r="AH8628" s="7"/>
      <c r="AI8628" s="7"/>
      <c r="AJ8628" s="7"/>
      <c r="AK8628" s="7"/>
      <c r="AL8628" s="7"/>
      <c r="AR8628" s="7"/>
      <c r="AT8628" s="7"/>
      <c r="AV8628" s="7"/>
      <c r="AW8628" s="7"/>
      <c r="AX8628" s="7"/>
      <c r="AY8628" s="7"/>
      <c r="AZ8628" s="7"/>
      <c r="BA8628" s="7"/>
      <c r="BI8628" s="7"/>
    </row>
    <row r="8629" spans="10:61" x14ac:dyDescent="0.2">
      <c r="J8629" s="7"/>
      <c r="K8629" s="7"/>
      <c r="L8629" s="7"/>
      <c r="M8629" s="7"/>
      <c r="N8629" s="7"/>
      <c r="W8629" s="7"/>
      <c r="X8629" s="7"/>
      <c r="Y8629" s="7"/>
      <c r="Z8629" s="7"/>
      <c r="AA8629" s="7"/>
      <c r="AB8629" s="7"/>
      <c r="AC8629" s="7"/>
      <c r="AD8629" s="7"/>
      <c r="AE8629" s="7"/>
      <c r="AF8629" s="7"/>
      <c r="AG8629" s="7"/>
      <c r="AH8629" s="7"/>
      <c r="AI8629" s="7"/>
      <c r="AJ8629" s="7"/>
      <c r="AK8629" s="7"/>
      <c r="AL8629" s="7"/>
      <c r="AR8629" s="7"/>
      <c r="AT8629" s="7"/>
      <c r="AV8629" s="7"/>
      <c r="AW8629" s="7"/>
      <c r="AX8629" s="7"/>
      <c r="AY8629" s="7"/>
      <c r="AZ8629" s="7"/>
      <c r="BA8629" s="7"/>
      <c r="BI8629" s="7"/>
    </row>
    <row r="8630" spans="10:61" x14ac:dyDescent="0.2">
      <c r="J8630" s="7"/>
      <c r="K8630" s="7"/>
      <c r="L8630" s="7"/>
      <c r="M8630" s="7"/>
      <c r="N8630" s="7"/>
      <c r="W8630" s="7"/>
      <c r="X8630" s="7"/>
      <c r="Y8630" s="7"/>
      <c r="Z8630" s="7"/>
      <c r="AA8630" s="7"/>
      <c r="AB8630" s="7"/>
      <c r="AC8630" s="7"/>
      <c r="AD8630" s="7"/>
      <c r="AE8630" s="7"/>
      <c r="AF8630" s="7"/>
      <c r="AG8630" s="7"/>
      <c r="AH8630" s="7"/>
      <c r="AI8630" s="7"/>
      <c r="AJ8630" s="7"/>
      <c r="AK8630" s="7"/>
      <c r="AL8630" s="7"/>
      <c r="AR8630" s="7"/>
      <c r="AT8630" s="7"/>
      <c r="AV8630" s="7"/>
      <c r="AW8630" s="7"/>
      <c r="AX8630" s="7"/>
      <c r="AY8630" s="7"/>
      <c r="AZ8630" s="7"/>
      <c r="BA8630" s="7"/>
      <c r="BI8630" s="7"/>
    </row>
    <row r="8631" spans="10:61" x14ac:dyDescent="0.2">
      <c r="J8631" s="7"/>
      <c r="K8631" s="7"/>
      <c r="L8631" s="7"/>
      <c r="M8631" s="7"/>
      <c r="N8631" s="7"/>
      <c r="W8631" s="7"/>
      <c r="X8631" s="7"/>
      <c r="Y8631" s="7"/>
      <c r="Z8631" s="7"/>
      <c r="AA8631" s="7"/>
      <c r="AB8631" s="7"/>
      <c r="AC8631" s="7"/>
      <c r="AD8631" s="7"/>
      <c r="AE8631" s="7"/>
      <c r="AF8631" s="7"/>
      <c r="AG8631" s="7"/>
      <c r="AH8631" s="7"/>
      <c r="AI8631" s="7"/>
      <c r="AJ8631" s="7"/>
      <c r="AK8631" s="7"/>
      <c r="AL8631" s="7"/>
      <c r="AR8631" s="7"/>
      <c r="AT8631" s="7"/>
      <c r="AV8631" s="7"/>
      <c r="AW8631" s="7"/>
      <c r="AX8631" s="7"/>
      <c r="AY8631" s="7"/>
      <c r="AZ8631" s="7"/>
      <c r="BA8631" s="7"/>
      <c r="BI8631" s="7"/>
    </row>
    <row r="8632" spans="10:61" x14ac:dyDescent="0.2">
      <c r="J8632" s="7"/>
      <c r="K8632" s="7"/>
      <c r="L8632" s="7"/>
      <c r="M8632" s="7"/>
      <c r="N8632" s="7"/>
      <c r="W8632" s="7"/>
      <c r="X8632" s="7"/>
      <c r="Y8632" s="7"/>
      <c r="Z8632" s="7"/>
      <c r="AA8632" s="7"/>
      <c r="AB8632" s="7"/>
      <c r="AC8632" s="7"/>
      <c r="AD8632" s="7"/>
      <c r="AE8632" s="7"/>
      <c r="AF8632" s="7"/>
      <c r="AG8632" s="7"/>
      <c r="AH8632" s="7"/>
      <c r="AI8632" s="7"/>
      <c r="AJ8632" s="7"/>
      <c r="AK8632" s="7"/>
      <c r="AL8632" s="7"/>
      <c r="AR8632" s="7"/>
      <c r="AT8632" s="7"/>
      <c r="AV8632" s="7"/>
      <c r="AW8632" s="7"/>
      <c r="AX8632" s="7"/>
      <c r="AY8632" s="7"/>
      <c r="AZ8632" s="7"/>
      <c r="BA8632" s="7"/>
      <c r="BI8632" s="7"/>
    </row>
    <row r="8633" spans="10:61" x14ac:dyDescent="0.2">
      <c r="J8633" s="7"/>
      <c r="K8633" s="7"/>
      <c r="L8633" s="7"/>
      <c r="M8633" s="7"/>
      <c r="N8633" s="7"/>
      <c r="W8633" s="7"/>
      <c r="X8633" s="7"/>
      <c r="Y8633" s="7"/>
      <c r="Z8633" s="7"/>
      <c r="AA8633" s="7"/>
      <c r="AB8633" s="7"/>
      <c r="AC8633" s="7"/>
      <c r="AD8633" s="7"/>
      <c r="AE8633" s="7"/>
      <c r="AF8633" s="7"/>
      <c r="AG8633" s="7"/>
      <c r="AH8633" s="7"/>
      <c r="AI8633" s="7"/>
      <c r="AJ8633" s="7"/>
      <c r="AK8633" s="7"/>
      <c r="AL8633" s="7"/>
      <c r="AR8633" s="7"/>
      <c r="AT8633" s="7"/>
      <c r="AV8633" s="7"/>
      <c r="AW8633" s="7"/>
      <c r="AX8633" s="7"/>
      <c r="AY8633" s="7"/>
      <c r="AZ8633" s="7"/>
      <c r="BA8633" s="7"/>
      <c r="BI8633" s="7"/>
    </row>
    <row r="8634" spans="10:61" x14ac:dyDescent="0.2">
      <c r="J8634" s="7"/>
      <c r="K8634" s="7"/>
      <c r="L8634" s="7"/>
      <c r="M8634" s="7"/>
      <c r="N8634" s="7"/>
      <c r="W8634" s="7"/>
      <c r="X8634" s="7"/>
      <c r="Y8634" s="7"/>
      <c r="Z8634" s="7"/>
      <c r="AA8634" s="7"/>
      <c r="AB8634" s="7"/>
      <c r="AC8634" s="7"/>
      <c r="AD8634" s="7"/>
      <c r="AE8634" s="7"/>
      <c r="AF8634" s="7"/>
      <c r="AG8634" s="7"/>
      <c r="AH8634" s="7"/>
      <c r="AI8634" s="7"/>
      <c r="AJ8634" s="7"/>
      <c r="AK8634" s="7"/>
      <c r="AL8634" s="7"/>
      <c r="AR8634" s="7"/>
      <c r="AT8634" s="7"/>
      <c r="AV8634" s="7"/>
      <c r="AW8634" s="7"/>
      <c r="AX8634" s="7"/>
      <c r="AY8634" s="7"/>
      <c r="AZ8634" s="7"/>
      <c r="BA8634" s="7"/>
      <c r="BI8634" s="7"/>
    </row>
    <row r="8635" spans="10:61" x14ac:dyDescent="0.2">
      <c r="J8635" s="7"/>
      <c r="K8635" s="7"/>
      <c r="L8635" s="7"/>
      <c r="M8635" s="7"/>
      <c r="N8635" s="7"/>
      <c r="W8635" s="7"/>
      <c r="X8635" s="7"/>
      <c r="Y8635" s="7"/>
      <c r="Z8635" s="7"/>
      <c r="AA8635" s="7"/>
      <c r="AB8635" s="7"/>
      <c r="AC8635" s="7"/>
      <c r="AD8635" s="7"/>
      <c r="AE8635" s="7"/>
      <c r="AF8635" s="7"/>
      <c r="AG8635" s="7"/>
      <c r="AH8635" s="7"/>
      <c r="AI8635" s="7"/>
      <c r="AJ8635" s="7"/>
      <c r="AK8635" s="7"/>
      <c r="AL8635" s="7"/>
      <c r="AR8635" s="7"/>
      <c r="AT8635" s="7"/>
      <c r="AV8635" s="7"/>
      <c r="AW8635" s="7"/>
      <c r="AX8635" s="7"/>
      <c r="AY8635" s="7"/>
      <c r="AZ8635" s="7"/>
      <c r="BA8635" s="7"/>
      <c r="BI8635" s="7"/>
    </row>
    <row r="8636" spans="10:61" x14ac:dyDescent="0.2">
      <c r="J8636" s="7"/>
      <c r="K8636" s="7"/>
      <c r="L8636" s="7"/>
      <c r="M8636" s="7"/>
      <c r="N8636" s="7"/>
      <c r="W8636" s="7"/>
      <c r="X8636" s="7"/>
      <c r="Y8636" s="7"/>
      <c r="Z8636" s="7"/>
      <c r="AA8636" s="7"/>
      <c r="AB8636" s="7"/>
      <c r="AC8636" s="7"/>
      <c r="AD8636" s="7"/>
      <c r="AE8636" s="7"/>
      <c r="AF8636" s="7"/>
      <c r="AG8636" s="7"/>
      <c r="AH8636" s="7"/>
      <c r="AI8636" s="7"/>
      <c r="AJ8636" s="7"/>
      <c r="AK8636" s="7"/>
      <c r="AL8636" s="7"/>
      <c r="AR8636" s="7"/>
      <c r="AT8636" s="7"/>
      <c r="AV8636" s="7"/>
      <c r="AW8636" s="7"/>
      <c r="AX8636" s="7"/>
      <c r="AY8636" s="7"/>
      <c r="AZ8636" s="7"/>
      <c r="BA8636" s="7"/>
      <c r="BI8636" s="7"/>
    </row>
    <row r="8637" spans="10:61" x14ac:dyDescent="0.2">
      <c r="J8637" s="7"/>
      <c r="K8637" s="7"/>
      <c r="L8637" s="7"/>
      <c r="M8637" s="7"/>
      <c r="N8637" s="7"/>
      <c r="W8637" s="7"/>
      <c r="X8637" s="7"/>
      <c r="Y8637" s="7"/>
      <c r="Z8637" s="7"/>
      <c r="AA8637" s="7"/>
      <c r="AB8637" s="7"/>
      <c r="AC8637" s="7"/>
      <c r="AD8637" s="7"/>
      <c r="AE8637" s="7"/>
      <c r="AF8637" s="7"/>
      <c r="AG8637" s="7"/>
      <c r="AH8637" s="7"/>
      <c r="AI8637" s="7"/>
      <c r="AJ8637" s="7"/>
      <c r="AK8637" s="7"/>
      <c r="AL8637" s="7"/>
      <c r="AR8637" s="7"/>
      <c r="AT8637" s="7"/>
      <c r="AV8637" s="7"/>
      <c r="AW8637" s="7"/>
      <c r="AX8637" s="7"/>
      <c r="AY8637" s="7"/>
      <c r="AZ8637" s="7"/>
      <c r="BA8637" s="7"/>
      <c r="BI8637" s="7"/>
    </row>
    <row r="8638" spans="10:61" x14ac:dyDescent="0.2">
      <c r="J8638" s="7"/>
      <c r="K8638" s="7"/>
      <c r="L8638" s="7"/>
      <c r="M8638" s="7"/>
      <c r="N8638" s="7"/>
      <c r="W8638" s="7"/>
      <c r="X8638" s="7"/>
      <c r="Y8638" s="7"/>
      <c r="Z8638" s="7"/>
      <c r="AA8638" s="7"/>
      <c r="AB8638" s="7"/>
      <c r="AC8638" s="7"/>
      <c r="AD8638" s="7"/>
      <c r="AE8638" s="7"/>
      <c r="AF8638" s="7"/>
      <c r="AG8638" s="7"/>
      <c r="AH8638" s="7"/>
      <c r="AI8638" s="7"/>
      <c r="AJ8638" s="7"/>
      <c r="AK8638" s="7"/>
      <c r="AL8638" s="7"/>
      <c r="AR8638" s="7"/>
      <c r="AT8638" s="7"/>
      <c r="AV8638" s="7"/>
      <c r="AW8638" s="7"/>
      <c r="AX8638" s="7"/>
      <c r="AY8638" s="7"/>
      <c r="AZ8638" s="7"/>
      <c r="BA8638" s="7"/>
      <c r="BI8638" s="7"/>
    </row>
    <row r="8639" spans="10:61" x14ac:dyDescent="0.2">
      <c r="J8639" s="7"/>
      <c r="K8639" s="7"/>
      <c r="L8639" s="7"/>
      <c r="M8639" s="7"/>
      <c r="N8639" s="7"/>
      <c r="W8639" s="7"/>
      <c r="X8639" s="7"/>
      <c r="Y8639" s="7"/>
      <c r="Z8639" s="7"/>
      <c r="AA8639" s="7"/>
      <c r="AB8639" s="7"/>
      <c r="AC8639" s="7"/>
      <c r="AD8639" s="7"/>
      <c r="AE8639" s="7"/>
      <c r="AF8639" s="7"/>
      <c r="AG8639" s="7"/>
      <c r="AH8639" s="7"/>
      <c r="AI8639" s="7"/>
      <c r="AJ8639" s="7"/>
      <c r="AK8639" s="7"/>
      <c r="AL8639" s="7"/>
      <c r="AR8639" s="7"/>
      <c r="AT8639" s="7"/>
      <c r="AV8639" s="7"/>
      <c r="AW8639" s="7"/>
      <c r="AX8639" s="7"/>
      <c r="AY8639" s="7"/>
      <c r="AZ8639" s="7"/>
      <c r="BA8639" s="7"/>
      <c r="BI8639" s="7"/>
    </row>
    <row r="8640" spans="10:61" x14ac:dyDescent="0.2">
      <c r="J8640" s="7"/>
      <c r="K8640" s="7"/>
      <c r="L8640" s="7"/>
      <c r="M8640" s="7"/>
      <c r="N8640" s="7"/>
      <c r="W8640" s="7"/>
      <c r="X8640" s="7"/>
      <c r="Y8640" s="7"/>
      <c r="Z8640" s="7"/>
      <c r="AA8640" s="7"/>
      <c r="AB8640" s="7"/>
      <c r="AC8640" s="7"/>
      <c r="AD8640" s="7"/>
      <c r="AE8640" s="7"/>
      <c r="AF8640" s="7"/>
      <c r="AG8640" s="7"/>
      <c r="AH8640" s="7"/>
      <c r="AI8640" s="7"/>
      <c r="AJ8640" s="7"/>
      <c r="AK8640" s="7"/>
      <c r="AL8640" s="7"/>
      <c r="AR8640" s="7"/>
      <c r="AT8640" s="7"/>
      <c r="AV8640" s="7"/>
      <c r="AW8640" s="7"/>
      <c r="AX8640" s="7"/>
      <c r="AY8640" s="7"/>
      <c r="AZ8640" s="7"/>
      <c r="BA8640" s="7"/>
      <c r="BI8640" s="7"/>
    </row>
    <row r="8641" spans="10:61" x14ac:dyDescent="0.2">
      <c r="J8641" s="7"/>
      <c r="K8641" s="7"/>
      <c r="L8641" s="7"/>
      <c r="M8641" s="7"/>
      <c r="N8641" s="7"/>
      <c r="W8641" s="7"/>
      <c r="X8641" s="7"/>
      <c r="Y8641" s="7"/>
      <c r="Z8641" s="7"/>
      <c r="AA8641" s="7"/>
      <c r="AB8641" s="7"/>
      <c r="AC8641" s="7"/>
      <c r="AD8641" s="7"/>
      <c r="AE8641" s="7"/>
      <c r="AF8641" s="7"/>
      <c r="AG8641" s="7"/>
      <c r="AH8641" s="7"/>
      <c r="AI8641" s="7"/>
      <c r="AJ8641" s="7"/>
      <c r="AK8641" s="7"/>
      <c r="AL8641" s="7"/>
      <c r="AR8641" s="7"/>
      <c r="AT8641" s="7"/>
      <c r="AV8641" s="7"/>
      <c r="AW8641" s="7"/>
      <c r="AX8641" s="7"/>
      <c r="AY8641" s="7"/>
      <c r="AZ8641" s="7"/>
      <c r="BA8641" s="7"/>
      <c r="BI8641" s="7"/>
    </row>
    <row r="8642" spans="10:61" x14ac:dyDescent="0.2">
      <c r="J8642" s="7"/>
      <c r="K8642" s="7"/>
      <c r="L8642" s="7"/>
      <c r="M8642" s="7"/>
      <c r="N8642" s="7"/>
      <c r="W8642" s="7"/>
      <c r="X8642" s="7"/>
      <c r="Y8642" s="7"/>
      <c r="Z8642" s="7"/>
      <c r="AA8642" s="7"/>
      <c r="AB8642" s="7"/>
      <c r="AC8642" s="7"/>
      <c r="AD8642" s="7"/>
      <c r="AE8642" s="7"/>
      <c r="AF8642" s="7"/>
      <c r="AG8642" s="7"/>
      <c r="AH8642" s="7"/>
      <c r="AI8642" s="7"/>
      <c r="AJ8642" s="7"/>
      <c r="AK8642" s="7"/>
      <c r="AL8642" s="7"/>
      <c r="AR8642" s="7"/>
      <c r="AT8642" s="7"/>
      <c r="AV8642" s="7"/>
      <c r="AW8642" s="7"/>
      <c r="AX8642" s="7"/>
      <c r="AY8642" s="7"/>
      <c r="AZ8642" s="7"/>
      <c r="BA8642" s="7"/>
      <c r="BI8642" s="7"/>
    </row>
    <row r="8643" spans="10:61" x14ac:dyDescent="0.2">
      <c r="J8643" s="7"/>
      <c r="K8643" s="7"/>
      <c r="L8643" s="7"/>
      <c r="M8643" s="7"/>
      <c r="N8643" s="7"/>
      <c r="W8643" s="7"/>
      <c r="X8643" s="7"/>
      <c r="Y8643" s="7"/>
      <c r="Z8643" s="7"/>
      <c r="AA8643" s="7"/>
      <c r="AB8643" s="7"/>
      <c r="AC8643" s="7"/>
      <c r="AD8643" s="7"/>
      <c r="AE8643" s="7"/>
      <c r="AF8643" s="7"/>
      <c r="AG8643" s="7"/>
      <c r="AH8643" s="7"/>
      <c r="AI8643" s="7"/>
      <c r="AJ8643" s="7"/>
      <c r="AK8643" s="7"/>
      <c r="AL8643" s="7"/>
      <c r="AR8643" s="7"/>
      <c r="AT8643" s="7"/>
      <c r="AV8643" s="7"/>
      <c r="AW8643" s="7"/>
      <c r="AX8643" s="7"/>
      <c r="AY8643" s="7"/>
      <c r="AZ8643" s="7"/>
      <c r="BA8643" s="7"/>
      <c r="BI8643" s="7"/>
    </row>
    <row r="8644" spans="10:61" x14ac:dyDescent="0.2">
      <c r="J8644" s="7"/>
      <c r="K8644" s="7"/>
      <c r="L8644" s="7"/>
      <c r="M8644" s="7"/>
      <c r="N8644" s="7"/>
      <c r="W8644" s="7"/>
      <c r="X8644" s="7"/>
      <c r="Y8644" s="7"/>
      <c r="Z8644" s="7"/>
      <c r="AA8644" s="7"/>
      <c r="AB8644" s="7"/>
      <c r="AC8644" s="7"/>
      <c r="AD8644" s="7"/>
      <c r="AE8644" s="7"/>
      <c r="AF8644" s="7"/>
      <c r="AG8644" s="7"/>
      <c r="AH8644" s="7"/>
      <c r="AI8644" s="7"/>
      <c r="AJ8644" s="7"/>
      <c r="AK8644" s="7"/>
      <c r="AL8644" s="7"/>
      <c r="AR8644" s="7"/>
      <c r="AT8644" s="7"/>
      <c r="AV8644" s="7"/>
      <c r="AW8644" s="7"/>
      <c r="AX8644" s="7"/>
      <c r="AY8644" s="7"/>
      <c r="AZ8644" s="7"/>
      <c r="BA8644" s="7"/>
      <c r="BI8644" s="7"/>
    </row>
    <row r="8645" spans="10:61" x14ac:dyDescent="0.2">
      <c r="J8645" s="7"/>
      <c r="K8645" s="7"/>
      <c r="L8645" s="7"/>
      <c r="M8645" s="7"/>
      <c r="N8645" s="7"/>
      <c r="W8645" s="7"/>
      <c r="X8645" s="7"/>
      <c r="Y8645" s="7"/>
      <c r="Z8645" s="7"/>
      <c r="AA8645" s="7"/>
      <c r="AB8645" s="7"/>
      <c r="AC8645" s="7"/>
      <c r="AD8645" s="7"/>
      <c r="AE8645" s="7"/>
      <c r="AF8645" s="7"/>
      <c r="AG8645" s="7"/>
      <c r="AH8645" s="7"/>
      <c r="AI8645" s="7"/>
      <c r="AJ8645" s="7"/>
      <c r="AK8645" s="7"/>
      <c r="AL8645" s="7"/>
      <c r="AR8645" s="7"/>
      <c r="AT8645" s="7"/>
      <c r="AV8645" s="7"/>
      <c r="AW8645" s="7"/>
      <c r="AX8645" s="7"/>
      <c r="AY8645" s="7"/>
      <c r="AZ8645" s="7"/>
      <c r="BA8645" s="7"/>
      <c r="BI8645" s="7"/>
    </row>
    <row r="8646" spans="10:61" x14ac:dyDescent="0.2">
      <c r="J8646" s="7"/>
      <c r="K8646" s="7"/>
      <c r="L8646" s="7"/>
      <c r="M8646" s="7"/>
      <c r="N8646" s="7"/>
      <c r="W8646" s="7"/>
      <c r="X8646" s="7"/>
      <c r="Y8646" s="7"/>
      <c r="Z8646" s="7"/>
      <c r="AA8646" s="7"/>
      <c r="AB8646" s="7"/>
      <c r="AC8646" s="7"/>
      <c r="AD8646" s="7"/>
      <c r="AE8646" s="7"/>
      <c r="AF8646" s="7"/>
      <c r="AG8646" s="7"/>
      <c r="AH8646" s="7"/>
      <c r="AI8646" s="7"/>
      <c r="AJ8646" s="7"/>
      <c r="AK8646" s="7"/>
      <c r="AL8646" s="7"/>
      <c r="AR8646" s="7"/>
      <c r="AT8646" s="7"/>
      <c r="AV8646" s="7"/>
      <c r="AW8646" s="7"/>
      <c r="AX8646" s="7"/>
      <c r="AY8646" s="7"/>
      <c r="AZ8646" s="7"/>
      <c r="BA8646" s="7"/>
      <c r="BI8646" s="7"/>
    </row>
    <row r="8647" spans="10:61" x14ac:dyDescent="0.2">
      <c r="J8647" s="7"/>
      <c r="K8647" s="7"/>
      <c r="L8647" s="7"/>
      <c r="M8647" s="7"/>
      <c r="N8647" s="7"/>
      <c r="W8647" s="7"/>
      <c r="X8647" s="7"/>
      <c r="Y8647" s="7"/>
      <c r="Z8647" s="7"/>
      <c r="AA8647" s="7"/>
      <c r="AB8647" s="7"/>
      <c r="AC8647" s="7"/>
      <c r="AD8647" s="7"/>
      <c r="AE8647" s="7"/>
      <c r="AF8647" s="7"/>
      <c r="AG8647" s="7"/>
      <c r="AH8647" s="7"/>
      <c r="AI8647" s="7"/>
      <c r="AJ8647" s="7"/>
      <c r="AK8647" s="7"/>
      <c r="AL8647" s="7"/>
      <c r="AR8647" s="7"/>
      <c r="AT8647" s="7"/>
      <c r="AV8647" s="7"/>
      <c r="AW8647" s="7"/>
      <c r="AX8647" s="7"/>
      <c r="AY8647" s="7"/>
      <c r="AZ8647" s="7"/>
      <c r="BA8647" s="7"/>
      <c r="BI8647" s="7"/>
    </row>
    <row r="8648" spans="10:61" x14ac:dyDescent="0.2">
      <c r="J8648" s="7"/>
      <c r="K8648" s="7"/>
      <c r="L8648" s="7"/>
      <c r="M8648" s="7"/>
      <c r="N8648" s="7"/>
      <c r="W8648" s="7"/>
      <c r="X8648" s="7"/>
      <c r="Y8648" s="7"/>
      <c r="Z8648" s="7"/>
      <c r="AA8648" s="7"/>
      <c r="AB8648" s="7"/>
      <c r="AC8648" s="7"/>
      <c r="AD8648" s="7"/>
      <c r="AE8648" s="7"/>
      <c r="AF8648" s="7"/>
      <c r="AG8648" s="7"/>
      <c r="AH8648" s="7"/>
      <c r="AI8648" s="7"/>
      <c r="AJ8648" s="7"/>
      <c r="AK8648" s="7"/>
      <c r="AL8648" s="7"/>
      <c r="AR8648" s="7"/>
      <c r="AT8648" s="7"/>
      <c r="AV8648" s="7"/>
      <c r="AW8648" s="7"/>
      <c r="AX8648" s="7"/>
      <c r="AY8648" s="7"/>
      <c r="AZ8648" s="7"/>
      <c r="BA8648" s="7"/>
      <c r="BI8648" s="7"/>
    </row>
    <row r="8649" spans="10:61" x14ac:dyDescent="0.2">
      <c r="J8649" s="7"/>
      <c r="K8649" s="7"/>
      <c r="L8649" s="7"/>
      <c r="M8649" s="7"/>
      <c r="N8649" s="7"/>
      <c r="W8649" s="7"/>
      <c r="X8649" s="7"/>
      <c r="Y8649" s="7"/>
      <c r="Z8649" s="7"/>
      <c r="AA8649" s="7"/>
      <c r="AB8649" s="7"/>
      <c r="AC8649" s="7"/>
      <c r="AD8649" s="7"/>
      <c r="AE8649" s="7"/>
      <c r="AF8649" s="7"/>
      <c r="AG8649" s="7"/>
      <c r="AH8649" s="7"/>
      <c r="AI8649" s="7"/>
      <c r="AJ8649" s="7"/>
      <c r="AK8649" s="7"/>
      <c r="AL8649" s="7"/>
      <c r="AR8649" s="7"/>
      <c r="AT8649" s="7"/>
      <c r="AV8649" s="7"/>
      <c r="AW8649" s="7"/>
      <c r="AX8649" s="7"/>
      <c r="AY8649" s="7"/>
      <c r="AZ8649" s="7"/>
      <c r="BA8649" s="7"/>
      <c r="BI8649" s="7"/>
    </row>
    <row r="8650" spans="10:61" x14ac:dyDescent="0.2">
      <c r="J8650" s="7"/>
      <c r="K8650" s="7"/>
      <c r="L8650" s="7"/>
      <c r="M8650" s="7"/>
      <c r="N8650" s="7"/>
      <c r="W8650" s="7"/>
      <c r="X8650" s="7"/>
      <c r="Y8650" s="7"/>
      <c r="Z8650" s="7"/>
      <c r="AA8650" s="7"/>
      <c r="AB8650" s="7"/>
      <c r="AC8650" s="7"/>
      <c r="AD8650" s="7"/>
      <c r="AE8650" s="7"/>
      <c r="AF8650" s="7"/>
      <c r="AG8650" s="7"/>
      <c r="AH8650" s="7"/>
      <c r="AI8650" s="7"/>
      <c r="AJ8650" s="7"/>
      <c r="AK8650" s="7"/>
      <c r="AL8650" s="7"/>
      <c r="AR8650" s="7"/>
      <c r="AT8650" s="7"/>
      <c r="AV8650" s="7"/>
      <c r="AW8650" s="7"/>
      <c r="AX8650" s="7"/>
      <c r="AY8650" s="7"/>
      <c r="AZ8650" s="7"/>
      <c r="BA8650" s="7"/>
      <c r="BI8650" s="7"/>
    </row>
    <row r="8651" spans="10:61" x14ac:dyDescent="0.2">
      <c r="J8651" s="7"/>
      <c r="K8651" s="7"/>
      <c r="L8651" s="7"/>
      <c r="M8651" s="7"/>
      <c r="N8651" s="7"/>
      <c r="W8651" s="7"/>
      <c r="X8651" s="7"/>
      <c r="Y8651" s="7"/>
      <c r="Z8651" s="7"/>
      <c r="AA8651" s="7"/>
      <c r="AB8651" s="7"/>
      <c r="AC8651" s="7"/>
      <c r="AD8651" s="7"/>
      <c r="AE8651" s="7"/>
      <c r="AF8651" s="7"/>
      <c r="AG8651" s="7"/>
      <c r="AH8651" s="7"/>
      <c r="AI8651" s="7"/>
      <c r="AJ8651" s="7"/>
      <c r="AK8651" s="7"/>
      <c r="AL8651" s="7"/>
      <c r="AR8651" s="7"/>
      <c r="AT8651" s="7"/>
      <c r="AV8651" s="7"/>
      <c r="AW8651" s="7"/>
      <c r="AX8651" s="7"/>
      <c r="AY8651" s="7"/>
      <c r="AZ8651" s="7"/>
      <c r="BA8651" s="7"/>
      <c r="BI8651" s="7"/>
    </row>
    <row r="8652" spans="10:61" x14ac:dyDescent="0.2">
      <c r="J8652" s="7"/>
      <c r="K8652" s="7"/>
      <c r="L8652" s="7"/>
      <c r="M8652" s="7"/>
      <c r="N8652" s="7"/>
      <c r="W8652" s="7"/>
      <c r="X8652" s="7"/>
      <c r="Y8652" s="7"/>
      <c r="Z8652" s="7"/>
      <c r="AA8652" s="7"/>
      <c r="AB8652" s="7"/>
      <c r="AC8652" s="7"/>
      <c r="AD8652" s="7"/>
      <c r="AE8652" s="7"/>
      <c r="AF8652" s="7"/>
      <c r="AG8652" s="7"/>
      <c r="AH8652" s="7"/>
      <c r="AI8652" s="7"/>
      <c r="AJ8652" s="7"/>
      <c r="AK8652" s="7"/>
      <c r="AL8652" s="7"/>
      <c r="AR8652" s="7"/>
      <c r="AT8652" s="7"/>
      <c r="AV8652" s="7"/>
      <c r="AW8652" s="7"/>
      <c r="AX8652" s="7"/>
      <c r="AY8652" s="7"/>
      <c r="AZ8652" s="7"/>
      <c r="BA8652" s="7"/>
      <c r="BI8652" s="7"/>
    </row>
    <row r="8653" spans="10:61" x14ac:dyDescent="0.2">
      <c r="J8653" s="7"/>
      <c r="K8653" s="7"/>
      <c r="L8653" s="7"/>
      <c r="M8653" s="7"/>
      <c r="N8653" s="7"/>
      <c r="W8653" s="7"/>
      <c r="X8653" s="7"/>
      <c r="Y8653" s="7"/>
      <c r="Z8653" s="7"/>
      <c r="AA8653" s="7"/>
      <c r="AB8653" s="7"/>
      <c r="AC8653" s="7"/>
      <c r="AD8653" s="7"/>
      <c r="AE8653" s="7"/>
      <c r="AF8653" s="7"/>
      <c r="AG8653" s="7"/>
      <c r="AH8653" s="7"/>
      <c r="AI8653" s="7"/>
      <c r="AJ8653" s="7"/>
      <c r="AK8653" s="7"/>
      <c r="AL8653" s="7"/>
      <c r="AR8653" s="7"/>
      <c r="AT8653" s="7"/>
      <c r="AV8653" s="7"/>
      <c r="AW8653" s="7"/>
      <c r="AX8653" s="7"/>
      <c r="AY8653" s="7"/>
      <c r="AZ8653" s="7"/>
      <c r="BA8653" s="7"/>
      <c r="BI8653" s="7"/>
    </row>
    <row r="8654" spans="10:61" x14ac:dyDescent="0.2">
      <c r="J8654" s="7"/>
      <c r="K8654" s="7"/>
      <c r="L8654" s="7"/>
      <c r="M8654" s="7"/>
      <c r="N8654" s="7"/>
      <c r="W8654" s="7"/>
      <c r="X8654" s="7"/>
      <c r="Y8654" s="7"/>
      <c r="Z8654" s="7"/>
      <c r="AA8654" s="7"/>
      <c r="AB8654" s="7"/>
      <c r="AC8654" s="7"/>
      <c r="AD8654" s="7"/>
      <c r="AE8654" s="7"/>
      <c r="AF8654" s="7"/>
      <c r="AG8654" s="7"/>
      <c r="AH8654" s="7"/>
      <c r="AI8654" s="7"/>
      <c r="AJ8654" s="7"/>
      <c r="AK8654" s="7"/>
      <c r="AL8654" s="7"/>
      <c r="AR8654" s="7"/>
      <c r="AT8654" s="7"/>
      <c r="AV8654" s="7"/>
      <c r="AW8654" s="7"/>
      <c r="AX8654" s="7"/>
      <c r="AY8654" s="7"/>
      <c r="AZ8654" s="7"/>
      <c r="BA8654" s="7"/>
      <c r="BI8654" s="7"/>
    </row>
    <row r="8655" spans="10:61" x14ac:dyDescent="0.2">
      <c r="J8655" s="7"/>
      <c r="K8655" s="7"/>
      <c r="L8655" s="7"/>
      <c r="M8655" s="7"/>
      <c r="N8655" s="7"/>
      <c r="W8655" s="7"/>
      <c r="X8655" s="7"/>
      <c r="Y8655" s="7"/>
      <c r="Z8655" s="7"/>
      <c r="AA8655" s="7"/>
      <c r="AB8655" s="7"/>
      <c r="AC8655" s="7"/>
      <c r="AD8655" s="7"/>
      <c r="AE8655" s="7"/>
      <c r="AF8655" s="7"/>
      <c r="AG8655" s="7"/>
      <c r="AH8655" s="7"/>
      <c r="AI8655" s="7"/>
      <c r="AJ8655" s="7"/>
      <c r="AK8655" s="7"/>
      <c r="AL8655" s="7"/>
      <c r="AR8655" s="7"/>
      <c r="AT8655" s="7"/>
      <c r="AV8655" s="7"/>
      <c r="AW8655" s="7"/>
      <c r="AX8655" s="7"/>
      <c r="AY8655" s="7"/>
      <c r="AZ8655" s="7"/>
      <c r="BA8655" s="7"/>
      <c r="BI8655" s="7"/>
    </row>
    <row r="8656" spans="10:61" x14ac:dyDescent="0.2">
      <c r="J8656" s="7"/>
      <c r="K8656" s="7"/>
      <c r="L8656" s="7"/>
      <c r="M8656" s="7"/>
      <c r="N8656" s="7"/>
      <c r="W8656" s="7"/>
      <c r="X8656" s="7"/>
      <c r="Y8656" s="7"/>
      <c r="Z8656" s="7"/>
      <c r="AA8656" s="7"/>
      <c r="AB8656" s="7"/>
      <c r="AC8656" s="7"/>
      <c r="AD8656" s="7"/>
      <c r="AE8656" s="7"/>
      <c r="AF8656" s="7"/>
      <c r="AG8656" s="7"/>
      <c r="AH8656" s="7"/>
      <c r="AI8656" s="7"/>
      <c r="AJ8656" s="7"/>
      <c r="AK8656" s="7"/>
      <c r="AL8656" s="7"/>
      <c r="AR8656" s="7"/>
      <c r="AT8656" s="7"/>
      <c r="AV8656" s="7"/>
      <c r="AW8656" s="7"/>
      <c r="AX8656" s="7"/>
      <c r="AY8656" s="7"/>
      <c r="AZ8656" s="7"/>
      <c r="BA8656" s="7"/>
      <c r="BI8656" s="7"/>
    </row>
    <row r="8657" spans="10:61" x14ac:dyDescent="0.2">
      <c r="J8657" s="7"/>
      <c r="K8657" s="7"/>
      <c r="L8657" s="7"/>
      <c r="M8657" s="7"/>
      <c r="N8657" s="7"/>
      <c r="W8657" s="7"/>
      <c r="X8657" s="7"/>
      <c r="Y8657" s="7"/>
      <c r="Z8657" s="7"/>
      <c r="AA8657" s="7"/>
      <c r="AB8657" s="7"/>
      <c r="AC8657" s="7"/>
      <c r="AD8657" s="7"/>
      <c r="AE8657" s="7"/>
      <c r="AF8657" s="7"/>
      <c r="AG8657" s="7"/>
      <c r="AH8657" s="7"/>
      <c r="AI8657" s="7"/>
      <c r="AJ8657" s="7"/>
      <c r="AK8657" s="7"/>
      <c r="AL8657" s="7"/>
      <c r="AR8657" s="7"/>
      <c r="AT8657" s="7"/>
      <c r="AV8657" s="7"/>
      <c r="AW8657" s="7"/>
      <c r="AX8657" s="7"/>
      <c r="AY8657" s="7"/>
      <c r="AZ8657" s="7"/>
      <c r="BA8657" s="7"/>
      <c r="BI8657" s="7"/>
    </row>
    <row r="8658" spans="10:61" x14ac:dyDescent="0.2">
      <c r="J8658" s="7"/>
      <c r="K8658" s="7"/>
      <c r="L8658" s="7"/>
      <c r="M8658" s="7"/>
      <c r="N8658" s="7"/>
      <c r="W8658" s="7"/>
      <c r="X8658" s="7"/>
      <c r="Y8658" s="7"/>
      <c r="Z8658" s="7"/>
      <c r="AA8658" s="7"/>
      <c r="AB8658" s="7"/>
      <c r="AC8658" s="7"/>
      <c r="AD8658" s="7"/>
      <c r="AE8658" s="7"/>
      <c r="AF8658" s="7"/>
      <c r="AG8658" s="7"/>
      <c r="AH8658" s="7"/>
      <c r="AI8658" s="7"/>
      <c r="AJ8658" s="7"/>
      <c r="AK8658" s="7"/>
      <c r="AL8658" s="7"/>
      <c r="AR8658" s="7"/>
      <c r="AT8658" s="7"/>
      <c r="AV8658" s="7"/>
      <c r="AW8658" s="7"/>
      <c r="AX8658" s="7"/>
      <c r="AY8658" s="7"/>
      <c r="AZ8658" s="7"/>
      <c r="BA8658" s="7"/>
      <c r="BI8658" s="7"/>
    </row>
    <row r="8659" spans="10:61" x14ac:dyDescent="0.2">
      <c r="J8659" s="7"/>
      <c r="K8659" s="7"/>
      <c r="L8659" s="7"/>
      <c r="M8659" s="7"/>
      <c r="N8659" s="7"/>
      <c r="W8659" s="7"/>
      <c r="X8659" s="7"/>
      <c r="Y8659" s="7"/>
      <c r="Z8659" s="7"/>
      <c r="AA8659" s="7"/>
      <c r="AB8659" s="7"/>
      <c r="AC8659" s="7"/>
      <c r="AD8659" s="7"/>
      <c r="AE8659" s="7"/>
      <c r="AF8659" s="7"/>
      <c r="AG8659" s="7"/>
      <c r="AH8659" s="7"/>
      <c r="AI8659" s="7"/>
      <c r="AJ8659" s="7"/>
      <c r="AK8659" s="7"/>
      <c r="AL8659" s="7"/>
      <c r="AR8659" s="7"/>
      <c r="AT8659" s="7"/>
      <c r="AV8659" s="7"/>
      <c r="AW8659" s="7"/>
      <c r="AX8659" s="7"/>
      <c r="AY8659" s="7"/>
      <c r="AZ8659" s="7"/>
      <c r="BA8659" s="7"/>
      <c r="BI8659" s="7"/>
    </row>
    <row r="8660" spans="10:61" x14ac:dyDescent="0.2">
      <c r="J8660" s="7"/>
      <c r="K8660" s="7"/>
      <c r="L8660" s="7"/>
      <c r="M8660" s="7"/>
      <c r="N8660" s="7"/>
      <c r="W8660" s="7"/>
      <c r="X8660" s="7"/>
      <c r="Y8660" s="7"/>
      <c r="Z8660" s="7"/>
      <c r="AA8660" s="7"/>
      <c r="AB8660" s="7"/>
      <c r="AC8660" s="7"/>
      <c r="AD8660" s="7"/>
      <c r="AE8660" s="7"/>
      <c r="AF8660" s="7"/>
      <c r="AG8660" s="7"/>
      <c r="AH8660" s="7"/>
      <c r="AI8660" s="7"/>
      <c r="AJ8660" s="7"/>
      <c r="AK8660" s="7"/>
      <c r="AL8660" s="7"/>
      <c r="AR8660" s="7"/>
      <c r="AT8660" s="7"/>
      <c r="AV8660" s="7"/>
      <c r="AW8660" s="7"/>
      <c r="AX8660" s="7"/>
      <c r="AY8660" s="7"/>
      <c r="AZ8660" s="7"/>
      <c r="BA8660" s="7"/>
      <c r="BI8660" s="7"/>
    </row>
    <row r="8661" spans="10:61" x14ac:dyDescent="0.2">
      <c r="J8661" s="7"/>
      <c r="K8661" s="7"/>
      <c r="L8661" s="7"/>
      <c r="M8661" s="7"/>
      <c r="N8661" s="7"/>
      <c r="W8661" s="7"/>
      <c r="X8661" s="7"/>
      <c r="Y8661" s="7"/>
      <c r="Z8661" s="7"/>
      <c r="AA8661" s="7"/>
      <c r="AB8661" s="7"/>
      <c r="AC8661" s="7"/>
      <c r="AD8661" s="7"/>
      <c r="AE8661" s="7"/>
      <c r="AF8661" s="7"/>
      <c r="AG8661" s="7"/>
      <c r="AH8661" s="7"/>
      <c r="AI8661" s="7"/>
      <c r="AJ8661" s="7"/>
      <c r="AK8661" s="7"/>
      <c r="AL8661" s="7"/>
      <c r="AR8661" s="7"/>
      <c r="AT8661" s="7"/>
      <c r="AV8661" s="7"/>
      <c r="AW8661" s="7"/>
      <c r="AX8661" s="7"/>
      <c r="AY8661" s="7"/>
      <c r="AZ8661" s="7"/>
      <c r="BA8661" s="7"/>
      <c r="BI8661" s="7"/>
    </row>
    <row r="8662" spans="10:61" x14ac:dyDescent="0.2">
      <c r="J8662" s="7"/>
      <c r="K8662" s="7"/>
      <c r="L8662" s="7"/>
      <c r="M8662" s="7"/>
      <c r="N8662" s="7"/>
      <c r="W8662" s="7"/>
      <c r="X8662" s="7"/>
      <c r="Y8662" s="7"/>
      <c r="Z8662" s="7"/>
      <c r="AA8662" s="7"/>
      <c r="AB8662" s="7"/>
      <c r="AC8662" s="7"/>
      <c r="AD8662" s="7"/>
      <c r="AE8662" s="7"/>
      <c r="AF8662" s="7"/>
      <c r="AG8662" s="7"/>
      <c r="AH8662" s="7"/>
      <c r="AI8662" s="7"/>
      <c r="AJ8662" s="7"/>
      <c r="AK8662" s="7"/>
      <c r="AL8662" s="7"/>
      <c r="AR8662" s="7"/>
      <c r="AT8662" s="7"/>
      <c r="AV8662" s="7"/>
      <c r="AW8662" s="7"/>
      <c r="AX8662" s="7"/>
      <c r="AY8662" s="7"/>
      <c r="AZ8662" s="7"/>
      <c r="BA8662" s="7"/>
      <c r="BI8662" s="7"/>
    </row>
    <row r="8663" spans="10:61" x14ac:dyDescent="0.2">
      <c r="J8663" s="7"/>
      <c r="K8663" s="7"/>
      <c r="L8663" s="7"/>
      <c r="M8663" s="7"/>
      <c r="N8663" s="7"/>
      <c r="W8663" s="7"/>
      <c r="X8663" s="7"/>
      <c r="Y8663" s="7"/>
      <c r="Z8663" s="7"/>
      <c r="AA8663" s="7"/>
      <c r="AB8663" s="7"/>
      <c r="AC8663" s="7"/>
      <c r="AD8663" s="7"/>
      <c r="AE8663" s="7"/>
      <c r="AF8663" s="7"/>
      <c r="AG8663" s="7"/>
      <c r="AH8663" s="7"/>
      <c r="AI8663" s="7"/>
      <c r="AJ8663" s="7"/>
      <c r="AK8663" s="7"/>
      <c r="AL8663" s="7"/>
      <c r="AR8663" s="7"/>
      <c r="AT8663" s="7"/>
      <c r="AV8663" s="7"/>
      <c r="AW8663" s="7"/>
      <c r="AX8663" s="7"/>
      <c r="AY8663" s="7"/>
      <c r="AZ8663" s="7"/>
      <c r="BA8663" s="7"/>
      <c r="BI8663" s="7"/>
    </row>
    <row r="8664" spans="10:61" x14ac:dyDescent="0.2">
      <c r="J8664" s="7"/>
      <c r="K8664" s="7"/>
      <c r="L8664" s="7"/>
      <c r="M8664" s="7"/>
      <c r="N8664" s="7"/>
      <c r="W8664" s="7"/>
      <c r="X8664" s="7"/>
      <c r="Y8664" s="7"/>
      <c r="Z8664" s="7"/>
      <c r="AA8664" s="7"/>
      <c r="AB8664" s="7"/>
      <c r="AC8664" s="7"/>
      <c r="AD8664" s="7"/>
      <c r="AE8664" s="7"/>
      <c r="AF8664" s="7"/>
      <c r="AG8664" s="7"/>
      <c r="AH8664" s="7"/>
      <c r="AI8664" s="7"/>
      <c r="AJ8664" s="7"/>
      <c r="AK8664" s="7"/>
      <c r="AL8664" s="7"/>
      <c r="AR8664" s="7"/>
      <c r="AT8664" s="7"/>
      <c r="AV8664" s="7"/>
      <c r="AW8664" s="7"/>
      <c r="AX8664" s="7"/>
      <c r="AY8664" s="7"/>
      <c r="AZ8664" s="7"/>
      <c r="BA8664" s="7"/>
      <c r="BI8664" s="7"/>
    </row>
    <row r="8665" spans="10:61" x14ac:dyDescent="0.2">
      <c r="J8665" s="7"/>
      <c r="K8665" s="7"/>
      <c r="L8665" s="7"/>
      <c r="M8665" s="7"/>
      <c r="N8665" s="7"/>
      <c r="W8665" s="7"/>
      <c r="X8665" s="7"/>
      <c r="Y8665" s="7"/>
      <c r="Z8665" s="7"/>
      <c r="AA8665" s="7"/>
      <c r="AB8665" s="7"/>
      <c r="AC8665" s="7"/>
      <c r="AD8665" s="7"/>
      <c r="AE8665" s="7"/>
      <c r="AF8665" s="7"/>
      <c r="AG8665" s="7"/>
      <c r="AH8665" s="7"/>
      <c r="AI8665" s="7"/>
      <c r="AJ8665" s="7"/>
      <c r="AK8665" s="7"/>
      <c r="AL8665" s="7"/>
      <c r="AR8665" s="7"/>
      <c r="AT8665" s="7"/>
      <c r="AV8665" s="7"/>
      <c r="AW8665" s="7"/>
      <c r="AX8665" s="7"/>
      <c r="AY8665" s="7"/>
      <c r="AZ8665" s="7"/>
      <c r="BA8665" s="7"/>
      <c r="BI8665" s="7"/>
    </row>
    <row r="8666" spans="10:61" x14ac:dyDescent="0.2">
      <c r="J8666" s="7"/>
      <c r="K8666" s="7"/>
      <c r="L8666" s="7"/>
      <c r="M8666" s="7"/>
      <c r="N8666" s="7"/>
      <c r="W8666" s="7"/>
      <c r="X8666" s="7"/>
      <c r="Y8666" s="7"/>
      <c r="Z8666" s="7"/>
      <c r="AA8666" s="7"/>
      <c r="AB8666" s="7"/>
      <c r="AC8666" s="7"/>
      <c r="AD8666" s="7"/>
      <c r="AE8666" s="7"/>
      <c r="AF8666" s="7"/>
      <c r="AG8666" s="7"/>
      <c r="AH8666" s="7"/>
      <c r="AI8666" s="7"/>
      <c r="AJ8666" s="7"/>
      <c r="AK8666" s="7"/>
      <c r="AL8666" s="7"/>
      <c r="AR8666" s="7"/>
      <c r="AT8666" s="7"/>
      <c r="AV8666" s="7"/>
      <c r="AW8666" s="7"/>
      <c r="AX8666" s="7"/>
      <c r="AY8666" s="7"/>
      <c r="AZ8666" s="7"/>
      <c r="BA8666" s="7"/>
      <c r="BI8666" s="7"/>
    </row>
    <row r="8667" spans="10:61" x14ac:dyDescent="0.2">
      <c r="J8667" s="7"/>
      <c r="K8667" s="7"/>
      <c r="L8667" s="7"/>
      <c r="M8667" s="7"/>
      <c r="N8667" s="7"/>
      <c r="W8667" s="7"/>
      <c r="X8667" s="7"/>
      <c r="Y8667" s="7"/>
      <c r="Z8667" s="7"/>
      <c r="AA8667" s="7"/>
      <c r="AB8667" s="7"/>
      <c r="AC8667" s="7"/>
      <c r="AD8667" s="7"/>
      <c r="AE8667" s="7"/>
      <c r="AF8667" s="7"/>
      <c r="AG8667" s="7"/>
      <c r="AH8667" s="7"/>
      <c r="AI8667" s="7"/>
      <c r="AJ8667" s="7"/>
      <c r="AK8667" s="7"/>
      <c r="AL8667" s="7"/>
      <c r="AR8667" s="7"/>
      <c r="AT8667" s="7"/>
      <c r="AV8667" s="7"/>
      <c r="AW8667" s="7"/>
      <c r="AX8667" s="7"/>
      <c r="AY8667" s="7"/>
      <c r="AZ8667" s="7"/>
      <c r="BA8667" s="7"/>
      <c r="BI8667" s="7"/>
    </row>
    <row r="8668" spans="10:61" x14ac:dyDescent="0.2">
      <c r="J8668" s="7"/>
      <c r="K8668" s="7"/>
      <c r="L8668" s="7"/>
      <c r="M8668" s="7"/>
      <c r="N8668" s="7"/>
      <c r="W8668" s="7"/>
      <c r="X8668" s="7"/>
      <c r="Y8668" s="7"/>
      <c r="Z8668" s="7"/>
      <c r="AA8668" s="7"/>
      <c r="AB8668" s="7"/>
      <c r="AC8668" s="7"/>
      <c r="AD8668" s="7"/>
      <c r="AE8668" s="7"/>
      <c r="AF8668" s="7"/>
      <c r="AG8668" s="7"/>
      <c r="AH8668" s="7"/>
      <c r="AI8668" s="7"/>
      <c r="AJ8668" s="7"/>
      <c r="AK8668" s="7"/>
      <c r="AL8668" s="7"/>
      <c r="AR8668" s="7"/>
      <c r="AT8668" s="7"/>
      <c r="AV8668" s="7"/>
      <c r="AW8668" s="7"/>
      <c r="AX8668" s="7"/>
      <c r="AY8668" s="7"/>
      <c r="AZ8668" s="7"/>
      <c r="BA8668" s="7"/>
      <c r="BI8668" s="7"/>
    </row>
    <row r="8669" spans="10:61" x14ac:dyDescent="0.2">
      <c r="J8669" s="7"/>
      <c r="K8669" s="7"/>
      <c r="L8669" s="7"/>
      <c r="M8669" s="7"/>
      <c r="N8669" s="7"/>
      <c r="W8669" s="7"/>
      <c r="X8669" s="7"/>
      <c r="Y8669" s="7"/>
      <c r="Z8669" s="7"/>
      <c r="AA8669" s="7"/>
      <c r="AB8669" s="7"/>
      <c r="AC8669" s="7"/>
      <c r="AD8669" s="7"/>
      <c r="AE8669" s="7"/>
      <c r="AF8669" s="7"/>
      <c r="AG8669" s="7"/>
      <c r="AH8669" s="7"/>
      <c r="AI8669" s="7"/>
      <c r="AJ8669" s="7"/>
      <c r="AK8669" s="7"/>
      <c r="AL8669" s="7"/>
      <c r="AR8669" s="7"/>
      <c r="AT8669" s="7"/>
      <c r="AV8669" s="7"/>
      <c r="AW8669" s="7"/>
      <c r="AX8669" s="7"/>
      <c r="AY8669" s="7"/>
      <c r="AZ8669" s="7"/>
      <c r="BA8669" s="7"/>
      <c r="BI8669" s="7"/>
    </row>
    <row r="8670" spans="10:61" x14ac:dyDescent="0.2">
      <c r="J8670" s="7"/>
      <c r="K8670" s="7"/>
      <c r="L8670" s="7"/>
      <c r="M8670" s="7"/>
      <c r="N8670" s="7"/>
      <c r="W8670" s="7"/>
      <c r="X8670" s="7"/>
      <c r="Y8670" s="7"/>
      <c r="Z8670" s="7"/>
      <c r="AA8670" s="7"/>
      <c r="AB8670" s="7"/>
      <c r="AC8670" s="7"/>
      <c r="AD8670" s="7"/>
      <c r="AE8670" s="7"/>
      <c r="AF8670" s="7"/>
      <c r="AG8670" s="7"/>
      <c r="AH8670" s="7"/>
      <c r="AI8670" s="7"/>
      <c r="AJ8670" s="7"/>
      <c r="AK8670" s="7"/>
      <c r="AL8670" s="7"/>
      <c r="AR8670" s="7"/>
      <c r="AT8670" s="7"/>
      <c r="AV8670" s="7"/>
      <c r="AW8670" s="7"/>
      <c r="AX8670" s="7"/>
      <c r="AY8670" s="7"/>
      <c r="AZ8670" s="7"/>
      <c r="BA8670" s="7"/>
      <c r="BI8670" s="7"/>
    </row>
    <row r="8671" spans="10:61" x14ac:dyDescent="0.2">
      <c r="J8671" s="7"/>
      <c r="K8671" s="7"/>
      <c r="L8671" s="7"/>
      <c r="M8671" s="7"/>
      <c r="N8671" s="7"/>
      <c r="W8671" s="7"/>
      <c r="X8671" s="7"/>
      <c r="Y8671" s="7"/>
      <c r="Z8671" s="7"/>
      <c r="AA8671" s="7"/>
      <c r="AB8671" s="7"/>
      <c r="AC8671" s="7"/>
      <c r="AD8671" s="7"/>
      <c r="AE8671" s="7"/>
      <c r="AF8671" s="7"/>
      <c r="AG8671" s="7"/>
      <c r="AH8671" s="7"/>
      <c r="AI8671" s="7"/>
      <c r="AJ8671" s="7"/>
      <c r="AK8671" s="7"/>
      <c r="AL8671" s="7"/>
      <c r="AR8671" s="7"/>
      <c r="AT8671" s="7"/>
      <c r="AV8671" s="7"/>
      <c r="AW8671" s="7"/>
      <c r="AX8671" s="7"/>
      <c r="AY8671" s="7"/>
      <c r="AZ8671" s="7"/>
      <c r="BA8671" s="7"/>
      <c r="BI8671" s="7"/>
    </row>
    <row r="8672" spans="10:61" x14ac:dyDescent="0.2">
      <c r="J8672" s="7"/>
      <c r="K8672" s="7"/>
      <c r="L8672" s="7"/>
      <c r="M8672" s="7"/>
      <c r="N8672" s="7"/>
      <c r="W8672" s="7"/>
      <c r="X8672" s="7"/>
      <c r="Y8672" s="7"/>
      <c r="Z8672" s="7"/>
      <c r="AA8672" s="7"/>
      <c r="AB8672" s="7"/>
      <c r="AC8672" s="7"/>
      <c r="AD8672" s="7"/>
      <c r="AE8672" s="7"/>
      <c r="AF8672" s="7"/>
      <c r="AG8672" s="7"/>
      <c r="AH8672" s="7"/>
      <c r="AI8672" s="7"/>
      <c r="AJ8672" s="7"/>
      <c r="AK8672" s="7"/>
      <c r="AL8672" s="7"/>
      <c r="AR8672" s="7"/>
      <c r="AT8672" s="7"/>
      <c r="AV8672" s="7"/>
      <c r="AW8672" s="7"/>
      <c r="AX8672" s="7"/>
      <c r="AY8672" s="7"/>
      <c r="AZ8672" s="7"/>
      <c r="BA8672" s="7"/>
      <c r="BI8672" s="7"/>
    </row>
    <row r="8673" spans="10:61" x14ac:dyDescent="0.2">
      <c r="J8673" s="7"/>
      <c r="K8673" s="7"/>
      <c r="L8673" s="7"/>
      <c r="M8673" s="7"/>
      <c r="N8673" s="7"/>
      <c r="W8673" s="7"/>
      <c r="X8673" s="7"/>
      <c r="Y8673" s="7"/>
      <c r="Z8673" s="7"/>
      <c r="AA8673" s="7"/>
      <c r="AB8673" s="7"/>
      <c r="AC8673" s="7"/>
      <c r="AD8673" s="7"/>
      <c r="AE8673" s="7"/>
      <c r="AF8673" s="7"/>
      <c r="AG8673" s="7"/>
      <c r="AH8673" s="7"/>
      <c r="AI8673" s="7"/>
      <c r="AJ8673" s="7"/>
      <c r="AK8673" s="7"/>
      <c r="AL8673" s="7"/>
      <c r="AR8673" s="7"/>
      <c r="AT8673" s="7"/>
      <c r="AV8673" s="7"/>
      <c r="AW8673" s="7"/>
      <c r="AX8673" s="7"/>
      <c r="AY8673" s="7"/>
      <c r="AZ8673" s="7"/>
      <c r="BA8673" s="7"/>
      <c r="BI8673" s="7"/>
    </row>
    <row r="8674" spans="10:61" x14ac:dyDescent="0.2">
      <c r="J8674" s="7"/>
      <c r="K8674" s="7"/>
      <c r="L8674" s="7"/>
      <c r="M8674" s="7"/>
      <c r="N8674" s="7"/>
      <c r="W8674" s="7"/>
      <c r="X8674" s="7"/>
      <c r="Y8674" s="7"/>
      <c r="Z8674" s="7"/>
      <c r="AA8674" s="7"/>
      <c r="AB8674" s="7"/>
      <c r="AC8674" s="7"/>
      <c r="AD8674" s="7"/>
      <c r="AE8674" s="7"/>
      <c r="AF8674" s="7"/>
      <c r="AG8674" s="7"/>
      <c r="AH8674" s="7"/>
      <c r="AI8674" s="7"/>
      <c r="AJ8674" s="7"/>
      <c r="AK8674" s="7"/>
      <c r="AL8674" s="7"/>
      <c r="AR8674" s="7"/>
      <c r="AT8674" s="7"/>
      <c r="AV8674" s="7"/>
      <c r="AW8674" s="7"/>
      <c r="AX8674" s="7"/>
      <c r="AY8674" s="7"/>
      <c r="AZ8674" s="7"/>
      <c r="BA8674" s="7"/>
      <c r="BI8674" s="7"/>
    </row>
    <row r="8675" spans="10:61" x14ac:dyDescent="0.2">
      <c r="J8675" s="7"/>
      <c r="K8675" s="7"/>
      <c r="L8675" s="7"/>
      <c r="M8675" s="7"/>
      <c r="N8675" s="7"/>
      <c r="W8675" s="7"/>
      <c r="X8675" s="7"/>
      <c r="Y8675" s="7"/>
      <c r="Z8675" s="7"/>
      <c r="AA8675" s="7"/>
      <c r="AB8675" s="7"/>
      <c r="AC8675" s="7"/>
      <c r="AD8675" s="7"/>
      <c r="AE8675" s="7"/>
      <c r="AF8675" s="7"/>
      <c r="AG8675" s="7"/>
      <c r="AH8675" s="7"/>
      <c r="AI8675" s="7"/>
      <c r="AJ8675" s="7"/>
      <c r="AK8675" s="7"/>
      <c r="AL8675" s="7"/>
      <c r="AR8675" s="7"/>
      <c r="AT8675" s="7"/>
      <c r="AV8675" s="7"/>
      <c r="AW8675" s="7"/>
      <c r="AX8675" s="7"/>
      <c r="AY8675" s="7"/>
      <c r="AZ8675" s="7"/>
      <c r="BA8675" s="7"/>
      <c r="BI8675" s="7"/>
    </row>
    <row r="8676" spans="10:61" x14ac:dyDescent="0.2">
      <c r="J8676" s="7"/>
      <c r="K8676" s="7"/>
      <c r="L8676" s="7"/>
      <c r="M8676" s="7"/>
      <c r="N8676" s="7"/>
      <c r="W8676" s="7"/>
      <c r="X8676" s="7"/>
      <c r="Y8676" s="7"/>
      <c r="Z8676" s="7"/>
      <c r="AA8676" s="7"/>
      <c r="AB8676" s="7"/>
      <c r="AC8676" s="7"/>
      <c r="AD8676" s="7"/>
      <c r="AE8676" s="7"/>
      <c r="AF8676" s="7"/>
      <c r="AG8676" s="7"/>
      <c r="AH8676" s="7"/>
      <c r="AI8676" s="7"/>
      <c r="AJ8676" s="7"/>
      <c r="AK8676" s="7"/>
      <c r="AL8676" s="7"/>
      <c r="AR8676" s="7"/>
      <c r="AT8676" s="7"/>
      <c r="AV8676" s="7"/>
      <c r="AW8676" s="7"/>
      <c r="AX8676" s="7"/>
      <c r="AY8676" s="7"/>
      <c r="AZ8676" s="7"/>
      <c r="BA8676" s="7"/>
      <c r="BI8676" s="7"/>
    </row>
    <row r="8677" spans="10:61" x14ac:dyDescent="0.2">
      <c r="J8677" s="7"/>
      <c r="K8677" s="7"/>
      <c r="L8677" s="7"/>
      <c r="M8677" s="7"/>
      <c r="N8677" s="7"/>
      <c r="W8677" s="7"/>
      <c r="X8677" s="7"/>
      <c r="Y8677" s="7"/>
      <c r="Z8677" s="7"/>
      <c r="AA8677" s="7"/>
      <c r="AB8677" s="7"/>
      <c r="AC8677" s="7"/>
      <c r="AD8677" s="7"/>
      <c r="AE8677" s="7"/>
      <c r="AF8677" s="7"/>
      <c r="AG8677" s="7"/>
      <c r="AH8677" s="7"/>
      <c r="AI8677" s="7"/>
      <c r="AJ8677" s="7"/>
      <c r="AK8677" s="7"/>
      <c r="AL8677" s="7"/>
      <c r="AR8677" s="7"/>
      <c r="AT8677" s="7"/>
      <c r="AV8677" s="7"/>
      <c r="AW8677" s="7"/>
      <c r="AX8677" s="7"/>
      <c r="AY8677" s="7"/>
      <c r="AZ8677" s="7"/>
      <c r="BA8677" s="7"/>
      <c r="BI8677" s="7"/>
    </row>
    <row r="8678" spans="10:61" x14ac:dyDescent="0.2">
      <c r="J8678" s="7"/>
      <c r="K8678" s="7"/>
      <c r="L8678" s="7"/>
      <c r="M8678" s="7"/>
      <c r="N8678" s="7"/>
      <c r="W8678" s="7"/>
      <c r="X8678" s="7"/>
      <c r="Y8678" s="7"/>
      <c r="Z8678" s="7"/>
      <c r="AA8678" s="7"/>
      <c r="AB8678" s="7"/>
      <c r="AC8678" s="7"/>
      <c r="AD8678" s="7"/>
      <c r="AE8678" s="7"/>
      <c r="AF8678" s="7"/>
      <c r="AG8678" s="7"/>
      <c r="AH8678" s="7"/>
      <c r="AI8678" s="7"/>
      <c r="AJ8678" s="7"/>
      <c r="AK8678" s="7"/>
      <c r="AL8678" s="7"/>
      <c r="AR8678" s="7"/>
      <c r="AT8678" s="7"/>
      <c r="AV8678" s="7"/>
      <c r="AW8678" s="7"/>
      <c r="AX8678" s="7"/>
      <c r="AY8678" s="7"/>
      <c r="AZ8678" s="7"/>
      <c r="BA8678" s="7"/>
      <c r="BI8678" s="7"/>
    </row>
    <row r="8679" spans="10:61" x14ac:dyDescent="0.2">
      <c r="J8679" s="7"/>
      <c r="K8679" s="7"/>
      <c r="L8679" s="7"/>
      <c r="M8679" s="7"/>
      <c r="N8679" s="7"/>
      <c r="W8679" s="7"/>
      <c r="X8679" s="7"/>
      <c r="Y8679" s="7"/>
      <c r="Z8679" s="7"/>
      <c r="AA8679" s="7"/>
      <c r="AB8679" s="7"/>
      <c r="AC8679" s="7"/>
      <c r="AD8679" s="7"/>
      <c r="AE8679" s="7"/>
      <c r="AF8679" s="7"/>
      <c r="AG8679" s="7"/>
      <c r="AH8679" s="7"/>
      <c r="AI8679" s="7"/>
      <c r="AJ8679" s="7"/>
      <c r="AK8679" s="7"/>
      <c r="AL8679" s="7"/>
      <c r="AR8679" s="7"/>
      <c r="AT8679" s="7"/>
      <c r="AV8679" s="7"/>
      <c r="AW8679" s="7"/>
      <c r="AX8679" s="7"/>
      <c r="AY8679" s="7"/>
      <c r="AZ8679" s="7"/>
      <c r="BA8679" s="7"/>
      <c r="BI8679" s="7"/>
    </row>
    <row r="8680" spans="10:61" x14ac:dyDescent="0.2">
      <c r="J8680" s="7"/>
      <c r="K8680" s="7"/>
      <c r="L8680" s="7"/>
      <c r="M8680" s="7"/>
      <c r="N8680" s="7"/>
      <c r="W8680" s="7"/>
      <c r="X8680" s="7"/>
      <c r="Y8680" s="7"/>
      <c r="Z8680" s="7"/>
      <c r="AA8680" s="7"/>
      <c r="AB8680" s="7"/>
      <c r="AC8680" s="7"/>
      <c r="AD8680" s="7"/>
      <c r="AE8680" s="7"/>
      <c r="AF8680" s="7"/>
      <c r="AG8680" s="7"/>
      <c r="AH8680" s="7"/>
      <c r="AI8680" s="7"/>
      <c r="AJ8680" s="7"/>
      <c r="AK8680" s="7"/>
      <c r="AL8680" s="7"/>
      <c r="AR8680" s="7"/>
      <c r="AT8680" s="7"/>
      <c r="AV8680" s="7"/>
      <c r="AW8680" s="7"/>
      <c r="AX8680" s="7"/>
      <c r="AY8680" s="7"/>
      <c r="AZ8680" s="7"/>
      <c r="BA8680" s="7"/>
      <c r="BI8680" s="7"/>
    </row>
    <row r="8681" spans="10:61" x14ac:dyDescent="0.2">
      <c r="J8681" s="7"/>
      <c r="K8681" s="7"/>
      <c r="L8681" s="7"/>
      <c r="M8681" s="7"/>
      <c r="N8681" s="7"/>
      <c r="W8681" s="7"/>
      <c r="X8681" s="7"/>
      <c r="Y8681" s="7"/>
      <c r="Z8681" s="7"/>
      <c r="AA8681" s="7"/>
      <c r="AB8681" s="7"/>
      <c r="AC8681" s="7"/>
      <c r="AD8681" s="7"/>
      <c r="AE8681" s="7"/>
      <c r="AF8681" s="7"/>
      <c r="AG8681" s="7"/>
      <c r="AH8681" s="7"/>
      <c r="AI8681" s="7"/>
      <c r="AJ8681" s="7"/>
      <c r="AK8681" s="7"/>
      <c r="AL8681" s="7"/>
      <c r="AR8681" s="7"/>
      <c r="AT8681" s="7"/>
      <c r="AV8681" s="7"/>
      <c r="AW8681" s="7"/>
      <c r="AX8681" s="7"/>
      <c r="AY8681" s="7"/>
      <c r="AZ8681" s="7"/>
      <c r="BA8681" s="7"/>
      <c r="BI8681" s="7"/>
    </row>
    <row r="8682" spans="10:61" x14ac:dyDescent="0.2">
      <c r="J8682" s="7"/>
      <c r="K8682" s="7"/>
      <c r="L8682" s="7"/>
      <c r="M8682" s="7"/>
      <c r="N8682" s="7"/>
      <c r="W8682" s="7"/>
      <c r="X8682" s="7"/>
      <c r="Y8682" s="7"/>
      <c r="Z8682" s="7"/>
      <c r="AA8682" s="7"/>
      <c r="AB8682" s="7"/>
      <c r="AC8682" s="7"/>
      <c r="AD8682" s="7"/>
      <c r="AE8682" s="7"/>
      <c r="AF8682" s="7"/>
      <c r="AG8682" s="7"/>
      <c r="AH8682" s="7"/>
      <c r="AI8682" s="7"/>
      <c r="AJ8682" s="7"/>
      <c r="AK8682" s="7"/>
      <c r="AL8682" s="7"/>
      <c r="AR8682" s="7"/>
      <c r="AT8682" s="7"/>
      <c r="AV8682" s="7"/>
      <c r="AW8682" s="7"/>
      <c r="AX8682" s="7"/>
      <c r="AY8682" s="7"/>
      <c r="AZ8682" s="7"/>
      <c r="BA8682" s="7"/>
      <c r="BI8682" s="7"/>
    </row>
    <row r="8683" spans="10:61" x14ac:dyDescent="0.2">
      <c r="J8683" s="7"/>
      <c r="K8683" s="7"/>
      <c r="L8683" s="7"/>
      <c r="M8683" s="7"/>
      <c r="N8683" s="7"/>
      <c r="W8683" s="7"/>
      <c r="X8683" s="7"/>
      <c r="Y8683" s="7"/>
      <c r="Z8683" s="7"/>
      <c r="AA8683" s="7"/>
      <c r="AB8683" s="7"/>
      <c r="AC8683" s="7"/>
      <c r="AD8683" s="7"/>
      <c r="AE8683" s="7"/>
      <c r="AF8683" s="7"/>
      <c r="AG8683" s="7"/>
      <c r="AH8683" s="7"/>
      <c r="AI8683" s="7"/>
      <c r="AJ8683" s="7"/>
      <c r="AK8683" s="7"/>
      <c r="AL8683" s="7"/>
      <c r="AR8683" s="7"/>
      <c r="AT8683" s="7"/>
      <c r="AV8683" s="7"/>
      <c r="AW8683" s="7"/>
      <c r="AX8683" s="7"/>
      <c r="AY8683" s="7"/>
      <c r="AZ8683" s="7"/>
      <c r="BA8683" s="7"/>
      <c r="BI8683" s="7"/>
    </row>
    <row r="8684" spans="10:61" x14ac:dyDescent="0.2">
      <c r="J8684" s="7"/>
      <c r="K8684" s="7"/>
      <c r="L8684" s="7"/>
      <c r="M8684" s="7"/>
      <c r="N8684" s="7"/>
      <c r="W8684" s="7"/>
      <c r="X8684" s="7"/>
      <c r="Y8684" s="7"/>
      <c r="Z8684" s="7"/>
      <c r="AA8684" s="7"/>
      <c r="AB8684" s="7"/>
      <c r="AC8684" s="7"/>
      <c r="AD8684" s="7"/>
      <c r="AE8684" s="7"/>
      <c r="AF8684" s="7"/>
      <c r="AG8684" s="7"/>
      <c r="AH8684" s="7"/>
      <c r="AI8684" s="7"/>
      <c r="AJ8684" s="7"/>
      <c r="AK8684" s="7"/>
      <c r="AL8684" s="7"/>
      <c r="AR8684" s="7"/>
      <c r="AT8684" s="7"/>
      <c r="AV8684" s="7"/>
      <c r="AW8684" s="7"/>
      <c r="AX8684" s="7"/>
      <c r="AY8684" s="7"/>
      <c r="AZ8684" s="7"/>
      <c r="BA8684" s="7"/>
      <c r="BI8684" s="7"/>
    </row>
    <row r="8685" spans="10:61" x14ac:dyDescent="0.2">
      <c r="J8685" s="7"/>
      <c r="K8685" s="7"/>
      <c r="L8685" s="7"/>
      <c r="M8685" s="7"/>
      <c r="N8685" s="7"/>
      <c r="W8685" s="7"/>
      <c r="X8685" s="7"/>
      <c r="Y8685" s="7"/>
      <c r="Z8685" s="7"/>
      <c r="AA8685" s="7"/>
      <c r="AB8685" s="7"/>
      <c r="AC8685" s="7"/>
      <c r="AD8685" s="7"/>
      <c r="AE8685" s="7"/>
      <c r="AF8685" s="7"/>
      <c r="AG8685" s="7"/>
      <c r="AH8685" s="7"/>
      <c r="AI8685" s="7"/>
      <c r="AJ8685" s="7"/>
      <c r="AK8685" s="7"/>
      <c r="AL8685" s="7"/>
      <c r="AR8685" s="7"/>
      <c r="AT8685" s="7"/>
      <c r="AV8685" s="7"/>
      <c r="AW8685" s="7"/>
      <c r="AX8685" s="7"/>
      <c r="AY8685" s="7"/>
      <c r="AZ8685" s="7"/>
      <c r="BA8685" s="7"/>
      <c r="BI8685" s="7"/>
    </row>
    <row r="8686" spans="10:61" x14ac:dyDescent="0.2">
      <c r="J8686" s="7"/>
      <c r="K8686" s="7"/>
      <c r="L8686" s="7"/>
      <c r="M8686" s="7"/>
      <c r="N8686" s="7"/>
      <c r="W8686" s="7"/>
      <c r="X8686" s="7"/>
      <c r="Y8686" s="7"/>
      <c r="Z8686" s="7"/>
      <c r="AA8686" s="7"/>
      <c r="AB8686" s="7"/>
      <c r="AC8686" s="7"/>
      <c r="AD8686" s="7"/>
      <c r="AE8686" s="7"/>
      <c r="AF8686" s="7"/>
      <c r="AG8686" s="7"/>
      <c r="AH8686" s="7"/>
      <c r="AI8686" s="7"/>
      <c r="AJ8686" s="7"/>
      <c r="AK8686" s="7"/>
      <c r="AL8686" s="7"/>
      <c r="AR8686" s="7"/>
      <c r="AT8686" s="7"/>
      <c r="AV8686" s="7"/>
      <c r="AW8686" s="7"/>
      <c r="AX8686" s="7"/>
      <c r="AY8686" s="7"/>
      <c r="AZ8686" s="7"/>
      <c r="BA8686" s="7"/>
      <c r="BI8686" s="7"/>
    </row>
    <row r="8687" spans="10:61" x14ac:dyDescent="0.2">
      <c r="J8687" s="7"/>
      <c r="K8687" s="7"/>
      <c r="L8687" s="7"/>
      <c r="M8687" s="7"/>
      <c r="N8687" s="7"/>
      <c r="W8687" s="7"/>
      <c r="X8687" s="7"/>
      <c r="Y8687" s="7"/>
      <c r="Z8687" s="7"/>
      <c r="AA8687" s="7"/>
      <c r="AB8687" s="7"/>
      <c r="AC8687" s="7"/>
      <c r="AD8687" s="7"/>
      <c r="AE8687" s="7"/>
      <c r="AF8687" s="7"/>
      <c r="AG8687" s="7"/>
      <c r="AH8687" s="7"/>
      <c r="AI8687" s="7"/>
      <c r="AJ8687" s="7"/>
      <c r="AK8687" s="7"/>
      <c r="AL8687" s="7"/>
      <c r="AR8687" s="7"/>
      <c r="AT8687" s="7"/>
      <c r="AV8687" s="7"/>
      <c r="AW8687" s="7"/>
      <c r="AX8687" s="7"/>
      <c r="AY8687" s="7"/>
      <c r="AZ8687" s="7"/>
      <c r="BA8687" s="7"/>
      <c r="BI8687" s="7"/>
    </row>
    <row r="8688" spans="10:61" x14ac:dyDescent="0.2">
      <c r="J8688" s="7"/>
      <c r="K8688" s="7"/>
      <c r="L8688" s="7"/>
      <c r="M8688" s="7"/>
      <c r="N8688" s="7"/>
      <c r="W8688" s="7"/>
      <c r="X8688" s="7"/>
      <c r="Y8688" s="7"/>
      <c r="Z8688" s="7"/>
      <c r="AA8688" s="7"/>
      <c r="AB8688" s="7"/>
      <c r="AC8688" s="7"/>
      <c r="AD8688" s="7"/>
      <c r="AE8688" s="7"/>
      <c r="AF8688" s="7"/>
      <c r="AG8688" s="7"/>
      <c r="AH8688" s="7"/>
      <c r="AI8688" s="7"/>
      <c r="AJ8688" s="7"/>
      <c r="AK8688" s="7"/>
      <c r="AL8688" s="7"/>
      <c r="AR8688" s="7"/>
      <c r="AT8688" s="7"/>
      <c r="AV8688" s="7"/>
      <c r="AW8688" s="7"/>
      <c r="AX8688" s="7"/>
      <c r="AY8688" s="7"/>
      <c r="AZ8688" s="7"/>
      <c r="BA8688" s="7"/>
      <c r="BI8688" s="7"/>
    </row>
    <row r="8689" spans="10:61" x14ac:dyDescent="0.2">
      <c r="J8689" s="7"/>
      <c r="K8689" s="7"/>
      <c r="L8689" s="7"/>
      <c r="M8689" s="7"/>
      <c r="N8689" s="7"/>
      <c r="W8689" s="7"/>
      <c r="X8689" s="7"/>
      <c r="Y8689" s="7"/>
      <c r="Z8689" s="7"/>
      <c r="AA8689" s="7"/>
      <c r="AB8689" s="7"/>
      <c r="AC8689" s="7"/>
      <c r="AD8689" s="7"/>
      <c r="AE8689" s="7"/>
      <c r="AF8689" s="7"/>
      <c r="AG8689" s="7"/>
      <c r="AH8689" s="7"/>
      <c r="AI8689" s="7"/>
      <c r="AJ8689" s="7"/>
      <c r="AK8689" s="7"/>
      <c r="AL8689" s="7"/>
      <c r="AR8689" s="7"/>
      <c r="AT8689" s="7"/>
      <c r="AV8689" s="7"/>
      <c r="AW8689" s="7"/>
      <c r="AX8689" s="7"/>
      <c r="AY8689" s="7"/>
      <c r="AZ8689" s="7"/>
      <c r="BA8689" s="7"/>
      <c r="BI8689" s="7"/>
    </row>
    <row r="8690" spans="10:61" x14ac:dyDescent="0.2">
      <c r="J8690" s="7"/>
      <c r="K8690" s="7"/>
      <c r="L8690" s="7"/>
      <c r="M8690" s="7"/>
      <c r="N8690" s="7"/>
      <c r="W8690" s="7"/>
      <c r="X8690" s="7"/>
      <c r="Y8690" s="7"/>
      <c r="Z8690" s="7"/>
      <c r="AA8690" s="7"/>
      <c r="AB8690" s="7"/>
      <c r="AC8690" s="7"/>
      <c r="AD8690" s="7"/>
      <c r="AE8690" s="7"/>
      <c r="AF8690" s="7"/>
      <c r="AG8690" s="7"/>
      <c r="AH8690" s="7"/>
      <c r="AI8690" s="7"/>
      <c r="AJ8690" s="7"/>
      <c r="AK8690" s="7"/>
      <c r="AL8690" s="7"/>
      <c r="AR8690" s="7"/>
      <c r="AT8690" s="7"/>
      <c r="AV8690" s="7"/>
      <c r="AW8690" s="7"/>
      <c r="AX8690" s="7"/>
      <c r="AY8690" s="7"/>
      <c r="AZ8690" s="7"/>
      <c r="BA8690" s="7"/>
      <c r="BI8690" s="7"/>
    </row>
    <row r="8691" spans="10:61" x14ac:dyDescent="0.2">
      <c r="J8691" s="7"/>
      <c r="K8691" s="7"/>
      <c r="L8691" s="7"/>
      <c r="M8691" s="7"/>
      <c r="N8691" s="7"/>
      <c r="W8691" s="7"/>
      <c r="X8691" s="7"/>
      <c r="Y8691" s="7"/>
      <c r="Z8691" s="7"/>
      <c r="AA8691" s="7"/>
      <c r="AB8691" s="7"/>
      <c r="AC8691" s="7"/>
      <c r="AD8691" s="7"/>
      <c r="AE8691" s="7"/>
      <c r="AF8691" s="7"/>
      <c r="AG8691" s="7"/>
      <c r="AH8691" s="7"/>
      <c r="AI8691" s="7"/>
      <c r="AJ8691" s="7"/>
      <c r="AK8691" s="7"/>
      <c r="AL8691" s="7"/>
      <c r="AR8691" s="7"/>
      <c r="AT8691" s="7"/>
      <c r="AV8691" s="7"/>
      <c r="AW8691" s="7"/>
      <c r="AX8691" s="7"/>
      <c r="AY8691" s="7"/>
      <c r="AZ8691" s="7"/>
      <c r="BA8691" s="7"/>
      <c r="BI8691" s="7"/>
    </row>
    <row r="8692" spans="10:61" x14ac:dyDescent="0.2">
      <c r="J8692" s="7"/>
      <c r="K8692" s="7"/>
      <c r="L8692" s="7"/>
      <c r="M8692" s="7"/>
      <c r="N8692" s="7"/>
      <c r="W8692" s="7"/>
      <c r="X8692" s="7"/>
      <c r="Y8692" s="7"/>
      <c r="Z8692" s="7"/>
      <c r="AA8692" s="7"/>
      <c r="AB8692" s="7"/>
      <c r="AC8692" s="7"/>
      <c r="AD8692" s="7"/>
      <c r="AE8692" s="7"/>
      <c r="AF8692" s="7"/>
      <c r="AG8692" s="7"/>
      <c r="AH8692" s="7"/>
      <c r="AI8692" s="7"/>
      <c r="AJ8692" s="7"/>
      <c r="AK8692" s="7"/>
      <c r="AL8692" s="7"/>
      <c r="AR8692" s="7"/>
      <c r="AT8692" s="7"/>
      <c r="AV8692" s="7"/>
      <c r="AW8692" s="7"/>
      <c r="AX8692" s="7"/>
      <c r="AY8692" s="7"/>
      <c r="AZ8692" s="7"/>
      <c r="BA8692" s="7"/>
      <c r="BI8692" s="7"/>
    </row>
    <row r="8693" spans="10:61" x14ac:dyDescent="0.2">
      <c r="J8693" s="7"/>
      <c r="K8693" s="7"/>
      <c r="L8693" s="7"/>
      <c r="M8693" s="7"/>
      <c r="N8693" s="7"/>
      <c r="W8693" s="7"/>
      <c r="X8693" s="7"/>
      <c r="Y8693" s="7"/>
      <c r="Z8693" s="7"/>
      <c r="AA8693" s="7"/>
      <c r="AB8693" s="7"/>
      <c r="AC8693" s="7"/>
      <c r="AD8693" s="7"/>
      <c r="AE8693" s="7"/>
      <c r="AF8693" s="7"/>
      <c r="AG8693" s="7"/>
      <c r="AH8693" s="7"/>
      <c r="AI8693" s="7"/>
      <c r="AJ8693" s="7"/>
      <c r="AK8693" s="7"/>
      <c r="AL8693" s="7"/>
      <c r="AR8693" s="7"/>
      <c r="AT8693" s="7"/>
      <c r="AV8693" s="7"/>
      <c r="AW8693" s="7"/>
      <c r="AX8693" s="7"/>
      <c r="AY8693" s="7"/>
      <c r="AZ8693" s="7"/>
      <c r="BA8693" s="7"/>
      <c r="BI8693" s="7"/>
    </row>
    <row r="8694" spans="10:61" x14ac:dyDescent="0.2">
      <c r="J8694" s="7"/>
      <c r="K8694" s="7"/>
      <c r="L8694" s="7"/>
      <c r="M8694" s="7"/>
      <c r="N8694" s="7"/>
      <c r="W8694" s="7"/>
      <c r="X8694" s="7"/>
      <c r="Y8694" s="7"/>
      <c r="Z8694" s="7"/>
      <c r="AA8694" s="7"/>
      <c r="AB8694" s="7"/>
      <c r="AC8694" s="7"/>
      <c r="AD8694" s="7"/>
      <c r="AE8694" s="7"/>
      <c r="AF8694" s="7"/>
      <c r="AG8694" s="7"/>
      <c r="AH8694" s="7"/>
      <c r="AI8694" s="7"/>
      <c r="AJ8694" s="7"/>
      <c r="AK8694" s="7"/>
      <c r="AL8694" s="7"/>
      <c r="AR8694" s="7"/>
      <c r="AT8694" s="7"/>
      <c r="AV8694" s="7"/>
      <c r="AW8694" s="7"/>
      <c r="AX8694" s="7"/>
      <c r="AY8694" s="7"/>
      <c r="AZ8694" s="7"/>
      <c r="BA8694" s="7"/>
      <c r="BI8694" s="7"/>
    </row>
    <row r="8695" spans="10:61" x14ac:dyDescent="0.2">
      <c r="J8695" s="7"/>
      <c r="K8695" s="7"/>
      <c r="L8695" s="7"/>
      <c r="M8695" s="7"/>
      <c r="N8695" s="7"/>
      <c r="W8695" s="7"/>
      <c r="X8695" s="7"/>
      <c r="Y8695" s="7"/>
      <c r="Z8695" s="7"/>
      <c r="AA8695" s="7"/>
      <c r="AB8695" s="7"/>
      <c r="AC8695" s="7"/>
      <c r="AD8695" s="7"/>
      <c r="AE8695" s="7"/>
      <c r="AF8695" s="7"/>
      <c r="AG8695" s="7"/>
      <c r="AH8695" s="7"/>
      <c r="AI8695" s="7"/>
      <c r="AJ8695" s="7"/>
      <c r="AK8695" s="7"/>
      <c r="AL8695" s="7"/>
      <c r="AR8695" s="7"/>
      <c r="AT8695" s="7"/>
      <c r="AV8695" s="7"/>
      <c r="AW8695" s="7"/>
      <c r="AX8695" s="7"/>
      <c r="AY8695" s="7"/>
      <c r="AZ8695" s="7"/>
      <c r="BA8695" s="7"/>
      <c r="BI8695" s="7"/>
    </row>
    <row r="8696" spans="10:61" x14ac:dyDescent="0.2">
      <c r="J8696" s="7"/>
      <c r="K8696" s="7"/>
      <c r="L8696" s="7"/>
      <c r="M8696" s="7"/>
      <c r="N8696" s="7"/>
      <c r="W8696" s="7"/>
      <c r="X8696" s="7"/>
      <c r="Y8696" s="7"/>
      <c r="Z8696" s="7"/>
      <c r="AA8696" s="7"/>
      <c r="AB8696" s="7"/>
      <c r="AC8696" s="7"/>
      <c r="AD8696" s="7"/>
      <c r="AE8696" s="7"/>
      <c r="AF8696" s="7"/>
      <c r="AG8696" s="7"/>
      <c r="AH8696" s="7"/>
      <c r="AI8696" s="7"/>
      <c r="AJ8696" s="7"/>
      <c r="AK8696" s="7"/>
      <c r="AL8696" s="7"/>
      <c r="AR8696" s="7"/>
      <c r="AT8696" s="7"/>
      <c r="AV8696" s="7"/>
      <c r="AW8696" s="7"/>
      <c r="AX8696" s="7"/>
      <c r="AY8696" s="7"/>
      <c r="AZ8696" s="7"/>
      <c r="BA8696" s="7"/>
      <c r="BI8696" s="7"/>
    </row>
    <row r="8697" spans="10:61" x14ac:dyDescent="0.2">
      <c r="J8697" s="7"/>
      <c r="K8697" s="7"/>
      <c r="L8697" s="7"/>
      <c r="M8697" s="7"/>
      <c r="N8697" s="7"/>
      <c r="W8697" s="7"/>
      <c r="X8697" s="7"/>
      <c r="Y8697" s="7"/>
      <c r="Z8697" s="7"/>
      <c r="AA8697" s="7"/>
      <c r="AB8697" s="7"/>
      <c r="AC8697" s="7"/>
      <c r="AD8697" s="7"/>
      <c r="AE8697" s="7"/>
      <c r="AF8697" s="7"/>
      <c r="AG8697" s="7"/>
      <c r="AH8697" s="7"/>
      <c r="AI8697" s="7"/>
      <c r="AJ8697" s="7"/>
      <c r="AK8697" s="7"/>
      <c r="AL8697" s="7"/>
      <c r="AR8697" s="7"/>
      <c r="AT8697" s="7"/>
      <c r="AV8697" s="7"/>
      <c r="AW8697" s="7"/>
      <c r="AX8697" s="7"/>
      <c r="AY8697" s="7"/>
      <c r="AZ8697" s="7"/>
      <c r="BA8697" s="7"/>
      <c r="BI8697" s="7"/>
    </row>
    <row r="8698" spans="10:61" x14ac:dyDescent="0.2">
      <c r="J8698" s="7"/>
      <c r="K8698" s="7"/>
      <c r="L8698" s="7"/>
      <c r="M8698" s="7"/>
      <c r="N8698" s="7"/>
      <c r="W8698" s="7"/>
      <c r="X8698" s="7"/>
      <c r="Y8698" s="7"/>
      <c r="Z8698" s="7"/>
      <c r="AA8698" s="7"/>
      <c r="AB8698" s="7"/>
      <c r="AC8698" s="7"/>
      <c r="AD8698" s="7"/>
      <c r="AE8698" s="7"/>
      <c r="AF8698" s="7"/>
      <c r="AG8698" s="7"/>
      <c r="AH8698" s="7"/>
      <c r="AI8698" s="7"/>
      <c r="AJ8698" s="7"/>
      <c r="AK8698" s="7"/>
      <c r="AL8698" s="7"/>
      <c r="AR8698" s="7"/>
      <c r="AT8698" s="7"/>
      <c r="AV8698" s="7"/>
      <c r="AW8698" s="7"/>
      <c r="AX8698" s="7"/>
      <c r="AY8698" s="7"/>
      <c r="AZ8698" s="7"/>
      <c r="BA8698" s="7"/>
      <c r="BI8698" s="7"/>
    </row>
    <row r="8699" spans="10:61" x14ac:dyDescent="0.2">
      <c r="J8699" s="7"/>
      <c r="K8699" s="7"/>
      <c r="L8699" s="7"/>
      <c r="M8699" s="7"/>
      <c r="N8699" s="7"/>
      <c r="W8699" s="7"/>
      <c r="X8699" s="7"/>
      <c r="Y8699" s="7"/>
      <c r="Z8699" s="7"/>
      <c r="AA8699" s="7"/>
      <c r="AB8699" s="7"/>
      <c r="AC8699" s="7"/>
      <c r="AD8699" s="7"/>
      <c r="AE8699" s="7"/>
      <c r="AF8699" s="7"/>
      <c r="AG8699" s="7"/>
      <c r="AH8699" s="7"/>
      <c r="AI8699" s="7"/>
      <c r="AJ8699" s="7"/>
      <c r="AK8699" s="7"/>
      <c r="AL8699" s="7"/>
      <c r="AR8699" s="7"/>
      <c r="AT8699" s="7"/>
      <c r="AV8699" s="7"/>
      <c r="AW8699" s="7"/>
      <c r="AX8699" s="7"/>
      <c r="AY8699" s="7"/>
      <c r="AZ8699" s="7"/>
      <c r="BA8699" s="7"/>
      <c r="BI8699" s="7"/>
    </row>
    <row r="8700" spans="10:61" x14ac:dyDescent="0.2">
      <c r="J8700" s="7"/>
      <c r="K8700" s="7"/>
      <c r="L8700" s="7"/>
      <c r="M8700" s="7"/>
      <c r="N8700" s="7"/>
      <c r="W8700" s="7"/>
      <c r="X8700" s="7"/>
      <c r="Y8700" s="7"/>
      <c r="Z8700" s="7"/>
      <c r="AA8700" s="7"/>
      <c r="AB8700" s="7"/>
      <c r="AC8700" s="7"/>
      <c r="AD8700" s="7"/>
      <c r="AE8700" s="7"/>
      <c r="AF8700" s="7"/>
      <c r="AG8700" s="7"/>
      <c r="AH8700" s="7"/>
      <c r="AI8700" s="7"/>
      <c r="AJ8700" s="7"/>
      <c r="AK8700" s="7"/>
      <c r="AL8700" s="7"/>
      <c r="AR8700" s="7"/>
      <c r="AT8700" s="7"/>
      <c r="AV8700" s="7"/>
      <c r="AW8700" s="7"/>
      <c r="AX8700" s="7"/>
      <c r="AY8700" s="7"/>
      <c r="AZ8700" s="7"/>
      <c r="BA8700" s="7"/>
      <c r="BI8700" s="7"/>
    </row>
    <row r="8701" spans="10:61" x14ac:dyDescent="0.2">
      <c r="J8701" s="7"/>
      <c r="K8701" s="7"/>
      <c r="L8701" s="7"/>
      <c r="M8701" s="7"/>
      <c r="N8701" s="7"/>
      <c r="W8701" s="7"/>
      <c r="X8701" s="7"/>
      <c r="Y8701" s="7"/>
      <c r="Z8701" s="7"/>
      <c r="AA8701" s="7"/>
      <c r="AB8701" s="7"/>
      <c r="AC8701" s="7"/>
      <c r="AD8701" s="7"/>
      <c r="AE8701" s="7"/>
      <c r="AF8701" s="7"/>
      <c r="AG8701" s="7"/>
      <c r="AH8701" s="7"/>
      <c r="AI8701" s="7"/>
      <c r="AJ8701" s="7"/>
      <c r="AK8701" s="7"/>
      <c r="AL8701" s="7"/>
      <c r="AR8701" s="7"/>
      <c r="AT8701" s="7"/>
      <c r="AV8701" s="7"/>
      <c r="AW8701" s="7"/>
      <c r="AX8701" s="7"/>
      <c r="AY8701" s="7"/>
      <c r="AZ8701" s="7"/>
      <c r="BA8701" s="7"/>
      <c r="BI8701" s="7"/>
    </row>
    <row r="8702" spans="10:61" x14ac:dyDescent="0.2">
      <c r="J8702" s="7"/>
      <c r="K8702" s="7"/>
      <c r="L8702" s="7"/>
      <c r="M8702" s="7"/>
      <c r="N8702" s="7"/>
      <c r="W8702" s="7"/>
      <c r="X8702" s="7"/>
      <c r="Y8702" s="7"/>
      <c r="Z8702" s="7"/>
      <c r="AA8702" s="7"/>
      <c r="AB8702" s="7"/>
      <c r="AC8702" s="7"/>
      <c r="AD8702" s="7"/>
      <c r="AE8702" s="7"/>
      <c r="AF8702" s="7"/>
      <c r="AG8702" s="7"/>
      <c r="AH8702" s="7"/>
      <c r="AI8702" s="7"/>
      <c r="AJ8702" s="7"/>
      <c r="AK8702" s="7"/>
      <c r="AL8702" s="7"/>
      <c r="AR8702" s="7"/>
      <c r="AT8702" s="7"/>
      <c r="AV8702" s="7"/>
      <c r="AW8702" s="7"/>
      <c r="AX8702" s="7"/>
      <c r="AY8702" s="7"/>
      <c r="AZ8702" s="7"/>
      <c r="BA8702" s="7"/>
      <c r="BI8702" s="7"/>
    </row>
    <row r="8703" spans="10:61" x14ac:dyDescent="0.2">
      <c r="J8703" s="7"/>
      <c r="K8703" s="7"/>
      <c r="L8703" s="7"/>
      <c r="M8703" s="7"/>
      <c r="N8703" s="7"/>
      <c r="W8703" s="7"/>
      <c r="X8703" s="7"/>
      <c r="Y8703" s="7"/>
      <c r="Z8703" s="7"/>
      <c r="AA8703" s="7"/>
      <c r="AB8703" s="7"/>
      <c r="AC8703" s="7"/>
      <c r="AD8703" s="7"/>
      <c r="AE8703" s="7"/>
      <c r="AF8703" s="7"/>
      <c r="AG8703" s="7"/>
      <c r="AH8703" s="7"/>
      <c r="AI8703" s="7"/>
      <c r="AJ8703" s="7"/>
      <c r="AK8703" s="7"/>
      <c r="AL8703" s="7"/>
      <c r="AR8703" s="7"/>
      <c r="AT8703" s="7"/>
      <c r="AV8703" s="7"/>
      <c r="AW8703" s="7"/>
      <c r="AX8703" s="7"/>
      <c r="AY8703" s="7"/>
      <c r="AZ8703" s="7"/>
      <c r="BA8703" s="7"/>
      <c r="BI8703" s="7"/>
    </row>
    <row r="8704" spans="10:61" x14ac:dyDescent="0.2">
      <c r="J8704" s="7"/>
      <c r="K8704" s="7"/>
      <c r="L8704" s="7"/>
      <c r="M8704" s="7"/>
      <c r="N8704" s="7"/>
      <c r="W8704" s="7"/>
      <c r="X8704" s="7"/>
      <c r="Y8704" s="7"/>
      <c r="Z8704" s="7"/>
      <c r="AA8704" s="7"/>
      <c r="AB8704" s="7"/>
      <c r="AC8704" s="7"/>
      <c r="AD8704" s="7"/>
      <c r="AE8704" s="7"/>
      <c r="AF8704" s="7"/>
      <c r="AG8704" s="7"/>
      <c r="AH8704" s="7"/>
      <c r="AI8704" s="7"/>
      <c r="AJ8704" s="7"/>
      <c r="AK8704" s="7"/>
      <c r="AL8704" s="7"/>
      <c r="AR8704" s="7"/>
      <c r="AT8704" s="7"/>
      <c r="AV8704" s="7"/>
      <c r="AW8704" s="7"/>
      <c r="AX8704" s="7"/>
      <c r="AY8704" s="7"/>
      <c r="AZ8704" s="7"/>
      <c r="BA8704" s="7"/>
      <c r="BI8704" s="7"/>
    </row>
    <row r="8705" spans="10:61" x14ac:dyDescent="0.2">
      <c r="J8705" s="7"/>
      <c r="K8705" s="7"/>
      <c r="L8705" s="7"/>
      <c r="M8705" s="7"/>
      <c r="N8705" s="7"/>
      <c r="W8705" s="7"/>
      <c r="X8705" s="7"/>
      <c r="Y8705" s="7"/>
      <c r="Z8705" s="7"/>
      <c r="AA8705" s="7"/>
      <c r="AB8705" s="7"/>
      <c r="AC8705" s="7"/>
      <c r="AD8705" s="7"/>
      <c r="AE8705" s="7"/>
      <c r="AF8705" s="7"/>
      <c r="AG8705" s="7"/>
      <c r="AH8705" s="7"/>
      <c r="AI8705" s="7"/>
      <c r="AJ8705" s="7"/>
      <c r="AK8705" s="7"/>
      <c r="AL8705" s="7"/>
      <c r="AR8705" s="7"/>
      <c r="AT8705" s="7"/>
      <c r="AV8705" s="7"/>
      <c r="AW8705" s="7"/>
      <c r="AX8705" s="7"/>
      <c r="AY8705" s="7"/>
      <c r="AZ8705" s="7"/>
      <c r="BA8705" s="7"/>
      <c r="BI8705" s="7"/>
    </row>
    <row r="8706" spans="10:61" x14ac:dyDescent="0.2">
      <c r="J8706" s="7"/>
      <c r="K8706" s="7"/>
      <c r="L8706" s="7"/>
      <c r="M8706" s="7"/>
      <c r="N8706" s="7"/>
      <c r="W8706" s="7"/>
      <c r="X8706" s="7"/>
      <c r="Y8706" s="7"/>
      <c r="Z8706" s="7"/>
      <c r="AA8706" s="7"/>
      <c r="AB8706" s="7"/>
      <c r="AC8706" s="7"/>
      <c r="AD8706" s="7"/>
      <c r="AE8706" s="7"/>
      <c r="AF8706" s="7"/>
      <c r="AG8706" s="7"/>
      <c r="AH8706" s="7"/>
      <c r="AI8706" s="7"/>
      <c r="AJ8706" s="7"/>
      <c r="AK8706" s="7"/>
      <c r="AL8706" s="7"/>
      <c r="AR8706" s="7"/>
      <c r="AT8706" s="7"/>
      <c r="AV8706" s="7"/>
      <c r="AW8706" s="7"/>
      <c r="AX8706" s="7"/>
      <c r="AY8706" s="7"/>
      <c r="AZ8706" s="7"/>
      <c r="BA8706" s="7"/>
      <c r="BI8706" s="7"/>
    </row>
    <row r="8707" spans="10:61" x14ac:dyDescent="0.2">
      <c r="J8707" s="7"/>
      <c r="K8707" s="7"/>
      <c r="L8707" s="7"/>
      <c r="M8707" s="7"/>
      <c r="N8707" s="7"/>
      <c r="W8707" s="7"/>
      <c r="X8707" s="7"/>
      <c r="Y8707" s="7"/>
      <c r="Z8707" s="7"/>
      <c r="AA8707" s="7"/>
      <c r="AB8707" s="7"/>
      <c r="AC8707" s="7"/>
      <c r="AD8707" s="7"/>
      <c r="AE8707" s="7"/>
      <c r="AF8707" s="7"/>
      <c r="AG8707" s="7"/>
      <c r="AH8707" s="7"/>
      <c r="AI8707" s="7"/>
      <c r="AJ8707" s="7"/>
      <c r="AK8707" s="7"/>
      <c r="AL8707" s="7"/>
      <c r="AR8707" s="7"/>
      <c r="AT8707" s="7"/>
      <c r="AV8707" s="7"/>
      <c r="AW8707" s="7"/>
      <c r="AX8707" s="7"/>
      <c r="AY8707" s="7"/>
      <c r="AZ8707" s="7"/>
      <c r="BA8707" s="7"/>
      <c r="BI8707" s="7"/>
    </row>
    <row r="8708" spans="10:61" x14ac:dyDescent="0.2">
      <c r="J8708" s="7"/>
      <c r="K8708" s="7"/>
      <c r="L8708" s="7"/>
      <c r="M8708" s="7"/>
      <c r="N8708" s="7"/>
      <c r="W8708" s="7"/>
      <c r="X8708" s="7"/>
      <c r="Y8708" s="7"/>
      <c r="Z8708" s="7"/>
      <c r="AA8708" s="7"/>
      <c r="AB8708" s="7"/>
      <c r="AC8708" s="7"/>
      <c r="AD8708" s="7"/>
      <c r="AE8708" s="7"/>
      <c r="AF8708" s="7"/>
      <c r="AG8708" s="7"/>
      <c r="AH8708" s="7"/>
      <c r="AI8708" s="7"/>
      <c r="AJ8708" s="7"/>
      <c r="AK8708" s="7"/>
      <c r="AL8708" s="7"/>
      <c r="AR8708" s="7"/>
      <c r="AT8708" s="7"/>
      <c r="AV8708" s="7"/>
      <c r="AW8708" s="7"/>
      <c r="AX8708" s="7"/>
      <c r="AY8708" s="7"/>
      <c r="AZ8708" s="7"/>
      <c r="BA8708" s="7"/>
      <c r="BI8708" s="7"/>
    </row>
    <row r="8709" spans="10:61" x14ac:dyDescent="0.2">
      <c r="J8709" s="7"/>
      <c r="K8709" s="7"/>
      <c r="L8709" s="7"/>
      <c r="M8709" s="7"/>
      <c r="N8709" s="7"/>
      <c r="W8709" s="7"/>
      <c r="X8709" s="7"/>
      <c r="Y8709" s="7"/>
      <c r="Z8709" s="7"/>
      <c r="AA8709" s="7"/>
      <c r="AB8709" s="7"/>
      <c r="AC8709" s="7"/>
      <c r="AD8709" s="7"/>
      <c r="AE8709" s="7"/>
      <c r="AF8709" s="7"/>
      <c r="AG8709" s="7"/>
      <c r="AH8709" s="7"/>
      <c r="AI8709" s="7"/>
      <c r="AJ8709" s="7"/>
      <c r="AK8709" s="7"/>
      <c r="AL8709" s="7"/>
      <c r="AR8709" s="7"/>
      <c r="AT8709" s="7"/>
      <c r="AV8709" s="7"/>
      <c r="AW8709" s="7"/>
      <c r="AX8709" s="7"/>
      <c r="AY8709" s="7"/>
      <c r="AZ8709" s="7"/>
      <c r="BA8709" s="7"/>
      <c r="BI8709" s="7"/>
    </row>
    <row r="8710" spans="10:61" x14ac:dyDescent="0.2">
      <c r="J8710" s="7"/>
      <c r="K8710" s="7"/>
      <c r="L8710" s="7"/>
      <c r="M8710" s="7"/>
      <c r="N8710" s="7"/>
      <c r="W8710" s="7"/>
      <c r="X8710" s="7"/>
      <c r="Y8710" s="7"/>
      <c r="Z8710" s="7"/>
      <c r="AA8710" s="7"/>
      <c r="AB8710" s="7"/>
      <c r="AC8710" s="7"/>
      <c r="AD8710" s="7"/>
      <c r="AE8710" s="7"/>
      <c r="AF8710" s="7"/>
      <c r="AG8710" s="7"/>
      <c r="AH8710" s="7"/>
      <c r="AI8710" s="7"/>
      <c r="AJ8710" s="7"/>
      <c r="AK8710" s="7"/>
      <c r="AL8710" s="7"/>
      <c r="AR8710" s="7"/>
      <c r="AT8710" s="7"/>
      <c r="AV8710" s="7"/>
      <c r="AW8710" s="7"/>
      <c r="AX8710" s="7"/>
      <c r="AY8710" s="7"/>
      <c r="AZ8710" s="7"/>
      <c r="BA8710" s="7"/>
      <c r="BI8710" s="7"/>
    </row>
    <row r="8711" spans="10:61" x14ac:dyDescent="0.2">
      <c r="J8711" s="7"/>
      <c r="K8711" s="7"/>
      <c r="L8711" s="7"/>
      <c r="M8711" s="7"/>
      <c r="N8711" s="7"/>
      <c r="W8711" s="7"/>
      <c r="X8711" s="7"/>
      <c r="Y8711" s="7"/>
      <c r="Z8711" s="7"/>
      <c r="AA8711" s="7"/>
      <c r="AB8711" s="7"/>
      <c r="AC8711" s="7"/>
      <c r="AD8711" s="7"/>
      <c r="AE8711" s="7"/>
      <c r="AF8711" s="7"/>
      <c r="AG8711" s="7"/>
      <c r="AH8711" s="7"/>
      <c r="AI8711" s="7"/>
      <c r="AJ8711" s="7"/>
      <c r="AK8711" s="7"/>
      <c r="AL8711" s="7"/>
      <c r="AR8711" s="7"/>
      <c r="AT8711" s="7"/>
      <c r="AV8711" s="7"/>
      <c r="AW8711" s="7"/>
      <c r="AX8711" s="7"/>
      <c r="AY8711" s="7"/>
      <c r="AZ8711" s="7"/>
      <c r="BA8711" s="7"/>
      <c r="BI8711" s="7"/>
    </row>
    <row r="8712" spans="10:61" x14ac:dyDescent="0.2">
      <c r="J8712" s="7"/>
      <c r="K8712" s="7"/>
      <c r="L8712" s="7"/>
      <c r="M8712" s="7"/>
      <c r="N8712" s="7"/>
      <c r="W8712" s="7"/>
      <c r="X8712" s="7"/>
      <c r="Y8712" s="7"/>
      <c r="Z8712" s="7"/>
      <c r="AA8712" s="7"/>
      <c r="AB8712" s="7"/>
      <c r="AC8712" s="7"/>
      <c r="AD8712" s="7"/>
      <c r="AE8712" s="7"/>
      <c r="AF8712" s="7"/>
      <c r="AG8712" s="7"/>
      <c r="AH8712" s="7"/>
      <c r="AI8712" s="7"/>
      <c r="AJ8712" s="7"/>
      <c r="AK8712" s="7"/>
      <c r="AL8712" s="7"/>
      <c r="AR8712" s="7"/>
      <c r="AT8712" s="7"/>
      <c r="AV8712" s="7"/>
      <c r="AW8712" s="7"/>
      <c r="AX8712" s="7"/>
      <c r="AY8712" s="7"/>
      <c r="AZ8712" s="7"/>
      <c r="BA8712" s="7"/>
      <c r="BI8712" s="7"/>
    </row>
    <row r="8713" spans="10:61" x14ac:dyDescent="0.2">
      <c r="J8713" s="7"/>
      <c r="K8713" s="7"/>
      <c r="L8713" s="7"/>
      <c r="M8713" s="7"/>
      <c r="N8713" s="7"/>
      <c r="W8713" s="7"/>
      <c r="X8713" s="7"/>
      <c r="Y8713" s="7"/>
      <c r="Z8713" s="7"/>
      <c r="AA8713" s="7"/>
      <c r="AB8713" s="7"/>
      <c r="AC8713" s="7"/>
      <c r="AD8713" s="7"/>
      <c r="AE8713" s="7"/>
      <c r="AF8713" s="7"/>
      <c r="AG8713" s="7"/>
      <c r="AH8713" s="7"/>
      <c r="AI8713" s="7"/>
      <c r="AJ8713" s="7"/>
      <c r="AK8713" s="7"/>
      <c r="AL8713" s="7"/>
      <c r="AR8713" s="7"/>
      <c r="AT8713" s="7"/>
      <c r="AV8713" s="7"/>
      <c r="AW8713" s="7"/>
      <c r="AX8713" s="7"/>
      <c r="AY8713" s="7"/>
      <c r="AZ8713" s="7"/>
      <c r="BA8713" s="7"/>
      <c r="BI8713" s="7"/>
    </row>
    <row r="8714" spans="10:61" x14ac:dyDescent="0.2">
      <c r="J8714" s="7"/>
      <c r="K8714" s="7"/>
      <c r="L8714" s="7"/>
      <c r="M8714" s="7"/>
      <c r="N8714" s="7"/>
      <c r="W8714" s="7"/>
      <c r="X8714" s="7"/>
      <c r="Y8714" s="7"/>
      <c r="Z8714" s="7"/>
      <c r="AA8714" s="7"/>
      <c r="AB8714" s="7"/>
      <c r="AC8714" s="7"/>
      <c r="AD8714" s="7"/>
      <c r="AE8714" s="7"/>
      <c r="AF8714" s="7"/>
      <c r="AG8714" s="7"/>
      <c r="AH8714" s="7"/>
      <c r="AI8714" s="7"/>
      <c r="AJ8714" s="7"/>
      <c r="AK8714" s="7"/>
      <c r="AL8714" s="7"/>
      <c r="AR8714" s="7"/>
      <c r="AT8714" s="7"/>
      <c r="AV8714" s="7"/>
      <c r="AW8714" s="7"/>
      <c r="AX8714" s="7"/>
      <c r="AY8714" s="7"/>
      <c r="AZ8714" s="7"/>
      <c r="BA8714" s="7"/>
      <c r="BI8714" s="7"/>
    </row>
    <row r="8715" spans="10:61" x14ac:dyDescent="0.2">
      <c r="J8715" s="7"/>
      <c r="K8715" s="7"/>
      <c r="L8715" s="7"/>
      <c r="M8715" s="7"/>
      <c r="N8715" s="7"/>
      <c r="W8715" s="7"/>
      <c r="X8715" s="7"/>
      <c r="Y8715" s="7"/>
      <c r="Z8715" s="7"/>
      <c r="AA8715" s="7"/>
      <c r="AB8715" s="7"/>
      <c r="AC8715" s="7"/>
      <c r="AD8715" s="7"/>
      <c r="AE8715" s="7"/>
      <c r="AF8715" s="7"/>
      <c r="AG8715" s="7"/>
      <c r="AH8715" s="7"/>
      <c r="AI8715" s="7"/>
      <c r="AJ8715" s="7"/>
      <c r="AK8715" s="7"/>
      <c r="AL8715" s="7"/>
      <c r="AR8715" s="7"/>
      <c r="AT8715" s="7"/>
      <c r="AV8715" s="7"/>
      <c r="AW8715" s="7"/>
      <c r="AX8715" s="7"/>
      <c r="AY8715" s="7"/>
      <c r="AZ8715" s="7"/>
      <c r="BA8715" s="7"/>
      <c r="BI8715" s="7"/>
    </row>
    <row r="8716" spans="10:61" x14ac:dyDescent="0.2">
      <c r="J8716" s="7"/>
      <c r="K8716" s="7"/>
      <c r="L8716" s="7"/>
      <c r="M8716" s="7"/>
      <c r="N8716" s="7"/>
      <c r="W8716" s="7"/>
      <c r="X8716" s="7"/>
      <c r="Y8716" s="7"/>
      <c r="Z8716" s="7"/>
      <c r="AA8716" s="7"/>
      <c r="AB8716" s="7"/>
      <c r="AC8716" s="7"/>
      <c r="AD8716" s="7"/>
      <c r="AE8716" s="7"/>
      <c r="AF8716" s="7"/>
      <c r="AG8716" s="7"/>
      <c r="AH8716" s="7"/>
      <c r="AI8716" s="7"/>
      <c r="AJ8716" s="7"/>
      <c r="AK8716" s="7"/>
      <c r="AL8716" s="7"/>
      <c r="AR8716" s="7"/>
      <c r="AT8716" s="7"/>
      <c r="AV8716" s="7"/>
      <c r="AW8716" s="7"/>
      <c r="AX8716" s="7"/>
      <c r="AY8716" s="7"/>
      <c r="AZ8716" s="7"/>
      <c r="BA8716" s="7"/>
      <c r="BI8716" s="7"/>
    </row>
    <row r="8717" spans="10:61" x14ac:dyDescent="0.2">
      <c r="J8717" s="7"/>
      <c r="K8717" s="7"/>
      <c r="L8717" s="7"/>
      <c r="M8717" s="7"/>
      <c r="N8717" s="7"/>
      <c r="W8717" s="7"/>
      <c r="X8717" s="7"/>
      <c r="Y8717" s="7"/>
      <c r="Z8717" s="7"/>
      <c r="AA8717" s="7"/>
      <c r="AB8717" s="7"/>
      <c r="AC8717" s="7"/>
      <c r="AD8717" s="7"/>
      <c r="AE8717" s="7"/>
      <c r="AF8717" s="7"/>
      <c r="AG8717" s="7"/>
      <c r="AH8717" s="7"/>
      <c r="AI8717" s="7"/>
      <c r="AJ8717" s="7"/>
      <c r="AK8717" s="7"/>
      <c r="AL8717" s="7"/>
      <c r="AR8717" s="7"/>
      <c r="AT8717" s="7"/>
      <c r="AV8717" s="7"/>
      <c r="AW8717" s="7"/>
      <c r="AX8717" s="7"/>
      <c r="AY8717" s="7"/>
      <c r="AZ8717" s="7"/>
      <c r="BA8717" s="7"/>
      <c r="BI8717" s="7"/>
    </row>
    <row r="8718" spans="10:61" x14ac:dyDescent="0.2">
      <c r="J8718" s="7"/>
      <c r="K8718" s="7"/>
      <c r="L8718" s="7"/>
      <c r="M8718" s="7"/>
      <c r="N8718" s="7"/>
      <c r="W8718" s="7"/>
      <c r="X8718" s="7"/>
      <c r="Y8718" s="7"/>
      <c r="Z8718" s="7"/>
      <c r="AA8718" s="7"/>
      <c r="AB8718" s="7"/>
      <c r="AC8718" s="7"/>
      <c r="AD8718" s="7"/>
      <c r="AE8718" s="7"/>
      <c r="AF8718" s="7"/>
      <c r="AG8718" s="7"/>
      <c r="AH8718" s="7"/>
      <c r="AI8718" s="7"/>
      <c r="AJ8718" s="7"/>
      <c r="AK8718" s="7"/>
      <c r="AL8718" s="7"/>
      <c r="AR8718" s="7"/>
      <c r="AT8718" s="7"/>
      <c r="AV8718" s="7"/>
      <c r="AW8718" s="7"/>
      <c r="AX8718" s="7"/>
      <c r="AY8718" s="7"/>
      <c r="AZ8718" s="7"/>
      <c r="BA8718" s="7"/>
      <c r="BI8718" s="7"/>
    </row>
    <row r="8719" spans="10:61" x14ac:dyDescent="0.2">
      <c r="J8719" s="7"/>
      <c r="K8719" s="7"/>
      <c r="L8719" s="7"/>
      <c r="M8719" s="7"/>
      <c r="N8719" s="7"/>
      <c r="W8719" s="7"/>
      <c r="X8719" s="7"/>
      <c r="Y8719" s="7"/>
      <c r="Z8719" s="7"/>
      <c r="AA8719" s="7"/>
      <c r="AB8719" s="7"/>
      <c r="AC8719" s="7"/>
      <c r="AD8719" s="7"/>
      <c r="AE8719" s="7"/>
      <c r="AF8719" s="7"/>
      <c r="AG8719" s="7"/>
      <c r="AH8719" s="7"/>
      <c r="AI8719" s="7"/>
      <c r="AJ8719" s="7"/>
      <c r="AK8719" s="7"/>
      <c r="AL8719" s="7"/>
      <c r="AR8719" s="7"/>
      <c r="AT8719" s="7"/>
      <c r="AV8719" s="7"/>
      <c r="AW8719" s="7"/>
      <c r="AX8719" s="7"/>
      <c r="AY8719" s="7"/>
      <c r="AZ8719" s="7"/>
      <c r="BA8719" s="7"/>
      <c r="BI8719" s="7"/>
    </row>
    <row r="8720" spans="10:61" x14ac:dyDescent="0.2">
      <c r="J8720" s="7"/>
      <c r="K8720" s="7"/>
      <c r="L8720" s="7"/>
      <c r="M8720" s="7"/>
      <c r="N8720" s="7"/>
      <c r="W8720" s="7"/>
      <c r="X8720" s="7"/>
      <c r="Y8720" s="7"/>
      <c r="Z8720" s="7"/>
      <c r="AA8720" s="7"/>
      <c r="AB8720" s="7"/>
      <c r="AC8720" s="7"/>
      <c r="AD8720" s="7"/>
      <c r="AE8720" s="7"/>
      <c r="AF8720" s="7"/>
      <c r="AG8720" s="7"/>
      <c r="AH8720" s="7"/>
      <c r="AI8720" s="7"/>
      <c r="AJ8720" s="7"/>
      <c r="AK8720" s="7"/>
      <c r="AL8720" s="7"/>
      <c r="AR8720" s="7"/>
      <c r="AT8720" s="7"/>
      <c r="AV8720" s="7"/>
      <c r="AW8720" s="7"/>
      <c r="AX8720" s="7"/>
      <c r="AY8720" s="7"/>
      <c r="AZ8720" s="7"/>
      <c r="BA8720" s="7"/>
      <c r="BI8720" s="7"/>
    </row>
    <row r="8721" spans="10:61" x14ac:dyDescent="0.2">
      <c r="J8721" s="7"/>
      <c r="K8721" s="7"/>
      <c r="L8721" s="7"/>
      <c r="M8721" s="7"/>
      <c r="N8721" s="7"/>
      <c r="W8721" s="7"/>
      <c r="X8721" s="7"/>
      <c r="Y8721" s="7"/>
      <c r="Z8721" s="7"/>
      <c r="AA8721" s="7"/>
      <c r="AB8721" s="7"/>
      <c r="AC8721" s="7"/>
      <c r="AD8721" s="7"/>
      <c r="AE8721" s="7"/>
      <c r="AF8721" s="7"/>
      <c r="AG8721" s="7"/>
      <c r="AH8721" s="7"/>
      <c r="AI8721" s="7"/>
      <c r="AJ8721" s="7"/>
      <c r="AK8721" s="7"/>
      <c r="AL8721" s="7"/>
      <c r="AR8721" s="7"/>
      <c r="AT8721" s="7"/>
      <c r="AV8721" s="7"/>
      <c r="AW8721" s="7"/>
      <c r="AX8721" s="7"/>
      <c r="AY8721" s="7"/>
      <c r="AZ8721" s="7"/>
      <c r="BA8721" s="7"/>
      <c r="BI8721" s="7"/>
    </row>
    <row r="8722" spans="10:61" x14ac:dyDescent="0.2">
      <c r="J8722" s="7"/>
      <c r="K8722" s="7"/>
      <c r="L8722" s="7"/>
      <c r="M8722" s="7"/>
      <c r="N8722" s="7"/>
      <c r="W8722" s="7"/>
      <c r="X8722" s="7"/>
      <c r="Y8722" s="7"/>
      <c r="Z8722" s="7"/>
      <c r="AA8722" s="7"/>
      <c r="AB8722" s="7"/>
      <c r="AC8722" s="7"/>
      <c r="AD8722" s="7"/>
      <c r="AE8722" s="7"/>
      <c r="AF8722" s="7"/>
      <c r="AG8722" s="7"/>
      <c r="AH8722" s="7"/>
      <c r="AI8722" s="7"/>
      <c r="AJ8722" s="7"/>
      <c r="AK8722" s="7"/>
      <c r="AL8722" s="7"/>
      <c r="AR8722" s="7"/>
      <c r="AT8722" s="7"/>
      <c r="AV8722" s="7"/>
      <c r="AW8722" s="7"/>
      <c r="AX8722" s="7"/>
      <c r="AY8722" s="7"/>
      <c r="AZ8722" s="7"/>
      <c r="BA8722" s="7"/>
      <c r="BI8722" s="7"/>
    </row>
    <row r="8723" spans="10:61" x14ac:dyDescent="0.2">
      <c r="J8723" s="7"/>
      <c r="K8723" s="7"/>
      <c r="L8723" s="7"/>
      <c r="M8723" s="7"/>
      <c r="N8723" s="7"/>
      <c r="W8723" s="7"/>
      <c r="X8723" s="7"/>
      <c r="Y8723" s="7"/>
      <c r="Z8723" s="7"/>
      <c r="AA8723" s="7"/>
      <c r="AB8723" s="7"/>
      <c r="AC8723" s="7"/>
      <c r="AD8723" s="7"/>
      <c r="AE8723" s="7"/>
      <c r="AF8723" s="7"/>
      <c r="AG8723" s="7"/>
      <c r="AH8723" s="7"/>
      <c r="AI8723" s="7"/>
      <c r="AJ8723" s="7"/>
      <c r="AK8723" s="7"/>
      <c r="AL8723" s="7"/>
      <c r="AR8723" s="7"/>
      <c r="AT8723" s="7"/>
      <c r="AV8723" s="7"/>
      <c r="AW8723" s="7"/>
      <c r="AX8723" s="7"/>
      <c r="AY8723" s="7"/>
      <c r="AZ8723" s="7"/>
      <c r="BA8723" s="7"/>
      <c r="BI8723" s="7"/>
    </row>
    <row r="8724" spans="10:61" x14ac:dyDescent="0.2">
      <c r="J8724" s="7"/>
      <c r="K8724" s="7"/>
      <c r="L8724" s="7"/>
      <c r="M8724" s="7"/>
      <c r="N8724" s="7"/>
      <c r="W8724" s="7"/>
      <c r="X8724" s="7"/>
      <c r="Y8724" s="7"/>
      <c r="Z8724" s="7"/>
      <c r="AA8724" s="7"/>
      <c r="AB8724" s="7"/>
      <c r="AC8724" s="7"/>
      <c r="AD8724" s="7"/>
      <c r="AE8724" s="7"/>
      <c r="AF8724" s="7"/>
      <c r="AG8724" s="7"/>
      <c r="AH8724" s="7"/>
      <c r="AI8724" s="7"/>
      <c r="AJ8724" s="7"/>
      <c r="AK8724" s="7"/>
      <c r="AL8724" s="7"/>
      <c r="AR8724" s="7"/>
      <c r="AT8724" s="7"/>
      <c r="AV8724" s="7"/>
      <c r="AW8724" s="7"/>
      <c r="AX8724" s="7"/>
      <c r="AY8724" s="7"/>
      <c r="AZ8724" s="7"/>
      <c r="BA8724" s="7"/>
      <c r="BI8724" s="7"/>
    </row>
    <row r="8725" spans="10:61" x14ac:dyDescent="0.2">
      <c r="J8725" s="7"/>
      <c r="K8725" s="7"/>
      <c r="L8725" s="7"/>
      <c r="M8725" s="7"/>
      <c r="N8725" s="7"/>
      <c r="W8725" s="7"/>
      <c r="X8725" s="7"/>
      <c r="Y8725" s="7"/>
      <c r="Z8725" s="7"/>
      <c r="AA8725" s="7"/>
      <c r="AB8725" s="7"/>
      <c r="AC8725" s="7"/>
      <c r="AD8725" s="7"/>
      <c r="AE8725" s="7"/>
      <c r="AF8725" s="7"/>
      <c r="AG8725" s="7"/>
      <c r="AH8725" s="7"/>
      <c r="AI8725" s="7"/>
      <c r="AJ8725" s="7"/>
      <c r="AK8725" s="7"/>
      <c r="AL8725" s="7"/>
      <c r="AR8725" s="7"/>
      <c r="AT8725" s="7"/>
      <c r="AV8725" s="7"/>
      <c r="AW8725" s="7"/>
      <c r="AX8725" s="7"/>
      <c r="AY8725" s="7"/>
      <c r="AZ8725" s="7"/>
      <c r="BA8725" s="7"/>
      <c r="BI8725" s="7"/>
    </row>
    <row r="8726" spans="10:61" x14ac:dyDescent="0.2">
      <c r="J8726" s="7"/>
      <c r="K8726" s="7"/>
      <c r="L8726" s="7"/>
      <c r="M8726" s="7"/>
      <c r="N8726" s="7"/>
      <c r="W8726" s="7"/>
      <c r="X8726" s="7"/>
      <c r="Y8726" s="7"/>
      <c r="Z8726" s="7"/>
      <c r="AA8726" s="7"/>
      <c r="AB8726" s="7"/>
      <c r="AC8726" s="7"/>
      <c r="AD8726" s="7"/>
      <c r="AE8726" s="7"/>
      <c r="AF8726" s="7"/>
      <c r="AG8726" s="7"/>
      <c r="AH8726" s="7"/>
      <c r="AI8726" s="7"/>
      <c r="AJ8726" s="7"/>
      <c r="AK8726" s="7"/>
      <c r="AL8726" s="7"/>
      <c r="AR8726" s="7"/>
      <c r="AT8726" s="7"/>
      <c r="AV8726" s="7"/>
      <c r="AW8726" s="7"/>
      <c r="AX8726" s="7"/>
      <c r="AY8726" s="7"/>
      <c r="AZ8726" s="7"/>
      <c r="BA8726" s="7"/>
      <c r="BI8726" s="7"/>
    </row>
    <row r="8727" spans="10:61" x14ac:dyDescent="0.2">
      <c r="J8727" s="7"/>
      <c r="K8727" s="7"/>
      <c r="L8727" s="7"/>
      <c r="M8727" s="7"/>
      <c r="N8727" s="7"/>
      <c r="W8727" s="7"/>
      <c r="X8727" s="7"/>
      <c r="Y8727" s="7"/>
      <c r="Z8727" s="7"/>
      <c r="AA8727" s="7"/>
      <c r="AB8727" s="7"/>
      <c r="AC8727" s="7"/>
      <c r="AD8727" s="7"/>
      <c r="AE8727" s="7"/>
      <c r="AF8727" s="7"/>
      <c r="AG8727" s="7"/>
      <c r="AH8727" s="7"/>
      <c r="AI8727" s="7"/>
      <c r="AJ8727" s="7"/>
      <c r="AK8727" s="7"/>
      <c r="AL8727" s="7"/>
      <c r="AR8727" s="7"/>
      <c r="AT8727" s="7"/>
      <c r="AV8727" s="7"/>
      <c r="AW8727" s="7"/>
      <c r="AX8727" s="7"/>
      <c r="AY8727" s="7"/>
      <c r="AZ8727" s="7"/>
      <c r="BA8727" s="7"/>
      <c r="BI8727" s="7"/>
    </row>
    <row r="8728" spans="10:61" x14ac:dyDescent="0.2">
      <c r="J8728" s="7"/>
      <c r="K8728" s="7"/>
      <c r="L8728" s="7"/>
      <c r="M8728" s="7"/>
      <c r="N8728" s="7"/>
      <c r="W8728" s="7"/>
      <c r="X8728" s="7"/>
      <c r="Y8728" s="7"/>
      <c r="Z8728" s="7"/>
      <c r="AA8728" s="7"/>
      <c r="AB8728" s="7"/>
      <c r="AC8728" s="7"/>
      <c r="AD8728" s="7"/>
      <c r="AE8728" s="7"/>
      <c r="AF8728" s="7"/>
      <c r="AG8728" s="7"/>
      <c r="AH8728" s="7"/>
      <c r="AI8728" s="7"/>
      <c r="AJ8728" s="7"/>
      <c r="AK8728" s="7"/>
      <c r="AL8728" s="7"/>
      <c r="AR8728" s="7"/>
      <c r="AT8728" s="7"/>
      <c r="AV8728" s="7"/>
      <c r="AW8728" s="7"/>
      <c r="AX8728" s="7"/>
      <c r="AY8728" s="7"/>
      <c r="AZ8728" s="7"/>
      <c r="BA8728" s="7"/>
      <c r="BI8728" s="7"/>
    </row>
    <row r="8729" spans="10:61" x14ac:dyDescent="0.2">
      <c r="J8729" s="7"/>
      <c r="K8729" s="7"/>
      <c r="L8729" s="7"/>
      <c r="M8729" s="7"/>
      <c r="N8729" s="7"/>
      <c r="W8729" s="7"/>
      <c r="X8729" s="7"/>
      <c r="Y8729" s="7"/>
      <c r="Z8729" s="7"/>
      <c r="AA8729" s="7"/>
      <c r="AB8729" s="7"/>
      <c r="AC8729" s="7"/>
      <c r="AD8729" s="7"/>
      <c r="AE8729" s="7"/>
      <c r="AF8729" s="7"/>
      <c r="AG8729" s="7"/>
      <c r="AH8729" s="7"/>
      <c r="AI8729" s="7"/>
      <c r="AJ8729" s="7"/>
      <c r="AK8729" s="7"/>
      <c r="AL8729" s="7"/>
      <c r="AR8729" s="7"/>
      <c r="AT8729" s="7"/>
      <c r="AV8729" s="7"/>
      <c r="AW8729" s="7"/>
      <c r="AX8729" s="7"/>
      <c r="AY8729" s="7"/>
      <c r="AZ8729" s="7"/>
      <c r="BA8729" s="7"/>
      <c r="BI8729" s="7"/>
    </row>
    <row r="8730" spans="10:61" x14ac:dyDescent="0.2">
      <c r="J8730" s="7"/>
      <c r="K8730" s="7"/>
      <c r="L8730" s="7"/>
      <c r="M8730" s="7"/>
      <c r="N8730" s="7"/>
      <c r="W8730" s="7"/>
      <c r="X8730" s="7"/>
      <c r="Y8730" s="7"/>
      <c r="Z8730" s="7"/>
      <c r="AA8730" s="7"/>
      <c r="AB8730" s="7"/>
      <c r="AC8730" s="7"/>
      <c r="AD8730" s="7"/>
      <c r="AE8730" s="7"/>
      <c r="AF8730" s="7"/>
      <c r="AG8730" s="7"/>
      <c r="AH8730" s="7"/>
      <c r="AI8730" s="7"/>
      <c r="AJ8730" s="7"/>
      <c r="AK8730" s="7"/>
      <c r="AL8730" s="7"/>
      <c r="AR8730" s="7"/>
      <c r="AT8730" s="7"/>
      <c r="AV8730" s="7"/>
      <c r="AW8730" s="7"/>
      <c r="AX8730" s="7"/>
      <c r="AY8730" s="7"/>
      <c r="AZ8730" s="7"/>
      <c r="BA8730" s="7"/>
      <c r="BI8730" s="7"/>
    </row>
    <row r="8731" spans="10:61" x14ac:dyDescent="0.2">
      <c r="J8731" s="7"/>
      <c r="K8731" s="7"/>
      <c r="L8731" s="7"/>
      <c r="M8731" s="7"/>
      <c r="N8731" s="7"/>
      <c r="W8731" s="7"/>
      <c r="X8731" s="7"/>
      <c r="Y8731" s="7"/>
      <c r="Z8731" s="7"/>
      <c r="AA8731" s="7"/>
      <c r="AB8731" s="7"/>
      <c r="AC8731" s="7"/>
      <c r="AD8731" s="7"/>
      <c r="AE8731" s="7"/>
      <c r="AF8731" s="7"/>
      <c r="AG8731" s="7"/>
      <c r="AH8731" s="7"/>
      <c r="AI8731" s="7"/>
      <c r="AJ8731" s="7"/>
      <c r="AK8731" s="7"/>
      <c r="AL8731" s="7"/>
      <c r="AR8731" s="7"/>
      <c r="AT8731" s="7"/>
      <c r="AV8731" s="7"/>
      <c r="AW8731" s="7"/>
      <c r="AX8731" s="7"/>
      <c r="AY8731" s="7"/>
      <c r="AZ8731" s="7"/>
      <c r="BA8731" s="7"/>
      <c r="BI8731" s="7"/>
    </row>
    <row r="8732" spans="10:61" x14ac:dyDescent="0.2">
      <c r="J8732" s="7"/>
      <c r="K8732" s="7"/>
      <c r="L8732" s="7"/>
      <c r="M8732" s="7"/>
      <c r="N8732" s="7"/>
      <c r="W8732" s="7"/>
      <c r="X8732" s="7"/>
      <c r="Y8732" s="7"/>
      <c r="Z8732" s="7"/>
      <c r="AA8732" s="7"/>
      <c r="AB8732" s="7"/>
      <c r="AC8732" s="7"/>
      <c r="AD8732" s="7"/>
      <c r="AE8732" s="7"/>
      <c r="AF8732" s="7"/>
      <c r="AG8732" s="7"/>
      <c r="AH8732" s="7"/>
      <c r="AI8732" s="7"/>
      <c r="AJ8732" s="7"/>
      <c r="AK8732" s="7"/>
      <c r="AL8732" s="7"/>
      <c r="AR8732" s="7"/>
      <c r="AT8732" s="7"/>
      <c r="AV8732" s="7"/>
      <c r="AW8732" s="7"/>
      <c r="AX8732" s="7"/>
      <c r="AY8732" s="7"/>
      <c r="AZ8732" s="7"/>
      <c r="BA8732" s="7"/>
      <c r="BI8732" s="7"/>
    </row>
    <row r="8733" spans="10:61" x14ac:dyDescent="0.2">
      <c r="J8733" s="7"/>
      <c r="K8733" s="7"/>
      <c r="L8733" s="7"/>
      <c r="M8733" s="7"/>
      <c r="N8733" s="7"/>
      <c r="W8733" s="7"/>
      <c r="X8733" s="7"/>
      <c r="Y8733" s="7"/>
      <c r="Z8733" s="7"/>
      <c r="AA8733" s="7"/>
      <c r="AB8733" s="7"/>
      <c r="AC8733" s="7"/>
      <c r="AD8733" s="7"/>
      <c r="AE8733" s="7"/>
      <c r="AF8733" s="7"/>
      <c r="AG8733" s="7"/>
      <c r="AH8733" s="7"/>
      <c r="AI8733" s="7"/>
      <c r="AJ8733" s="7"/>
      <c r="AK8733" s="7"/>
      <c r="AL8733" s="7"/>
      <c r="AR8733" s="7"/>
      <c r="AT8733" s="7"/>
      <c r="AV8733" s="7"/>
      <c r="AW8733" s="7"/>
      <c r="AX8733" s="7"/>
      <c r="AY8733" s="7"/>
      <c r="AZ8733" s="7"/>
      <c r="BA8733" s="7"/>
      <c r="BI8733" s="7"/>
    </row>
    <row r="8734" spans="10:61" x14ac:dyDescent="0.2">
      <c r="J8734" s="7"/>
      <c r="K8734" s="7"/>
      <c r="L8734" s="7"/>
      <c r="M8734" s="7"/>
      <c r="N8734" s="7"/>
      <c r="W8734" s="7"/>
      <c r="X8734" s="7"/>
      <c r="Y8734" s="7"/>
      <c r="Z8734" s="7"/>
      <c r="AA8734" s="7"/>
      <c r="AB8734" s="7"/>
      <c r="AC8734" s="7"/>
      <c r="AD8734" s="7"/>
      <c r="AE8734" s="7"/>
      <c r="AF8734" s="7"/>
      <c r="AG8734" s="7"/>
      <c r="AH8734" s="7"/>
      <c r="AI8734" s="7"/>
      <c r="AJ8734" s="7"/>
      <c r="AK8734" s="7"/>
      <c r="AL8734" s="7"/>
      <c r="AR8734" s="7"/>
      <c r="AT8734" s="7"/>
      <c r="AV8734" s="7"/>
      <c r="AW8734" s="7"/>
      <c r="AX8734" s="7"/>
      <c r="AY8734" s="7"/>
      <c r="AZ8734" s="7"/>
      <c r="BA8734" s="7"/>
      <c r="BI8734" s="7"/>
    </row>
    <row r="8735" spans="10:61" x14ac:dyDescent="0.2">
      <c r="J8735" s="7"/>
      <c r="K8735" s="7"/>
      <c r="L8735" s="7"/>
      <c r="M8735" s="7"/>
      <c r="N8735" s="7"/>
      <c r="W8735" s="7"/>
      <c r="X8735" s="7"/>
      <c r="Y8735" s="7"/>
      <c r="Z8735" s="7"/>
      <c r="AA8735" s="7"/>
      <c r="AB8735" s="7"/>
      <c r="AC8735" s="7"/>
      <c r="AD8735" s="7"/>
      <c r="AE8735" s="7"/>
      <c r="AF8735" s="7"/>
      <c r="AG8735" s="7"/>
      <c r="AH8735" s="7"/>
      <c r="AI8735" s="7"/>
      <c r="AJ8735" s="7"/>
      <c r="AK8735" s="7"/>
      <c r="AL8735" s="7"/>
      <c r="AR8735" s="7"/>
      <c r="AT8735" s="7"/>
      <c r="AV8735" s="7"/>
      <c r="AW8735" s="7"/>
      <c r="AX8735" s="7"/>
      <c r="AY8735" s="7"/>
      <c r="AZ8735" s="7"/>
      <c r="BA8735" s="7"/>
      <c r="BI8735" s="7"/>
    </row>
    <row r="8736" spans="10:61" x14ac:dyDescent="0.2">
      <c r="J8736" s="7"/>
      <c r="K8736" s="7"/>
      <c r="L8736" s="7"/>
      <c r="M8736" s="7"/>
      <c r="N8736" s="7"/>
      <c r="W8736" s="7"/>
      <c r="X8736" s="7"/>
      <c r="Y8736" s="7"/>
      <c r="Z8736" s="7"/>
      <c r="AA8736" s="7"/>
      <c r="AB8736" s="7"/>
      <c r="AC8736" s="7"/>
      <c r="AD8736" s="7"/>
      <c r="AE8736" s="7"/>
      <c r="AF8736" s="7"/>
      <c r="AG8736" s="7"/>
      <c r="AH8736" s="7"/>
      <c r="AI8736" s="7"/>
      <c r="AJ8736" s="7"/>
      <c r="AK8736" s="7"/>
      <c r="AL8736" s="7"/>
      <c r="AR8736" s="7"/>
      <c r="AT8736" s="7"/>
      <c r="AV8736" s="7"/>
      <c r="AW8736" s="7"/>
      <c r="AX8736" s="7"/>
      <c r="AY8736" s="7"/>
      <c r="AZ8736" s="7"/>
      <c r="BA8736" s="7"/>
      <c r="BI8736" s="7"/>
    </row>
    <row r="8737" spans="10:61" x14ac:dyDescent="0.2">
      <c r="J8737" s="7"/>
      <c r="K8737" s="7"/>
      <c r="L8737" s="7"/>
      <c r="M8737" s="7"/>
      <c r="N8737" s="7"/>
      <c r="W8737" s="7"/>
      <c r="X8737" s="7"/>
      <c r="Y8737" s="7"/>
      <c r="Z8737" s="7"/>
      <c r="AA8737" s="7"/>
      <c r="AB8737" s="7"/>
      <c r="AC8737" s="7"/>
      <c r="AD8737" s="7"/>
      <c r="AE8737" s="7"/>
      <c r="AF8737" s="7"/>
      <c r="AG8737" s="7"/>
      <c r="AH8737" s="7"/>
      <c r="AI8737" s="7"/>
      <c r="AJ8737" s="7"/>
      <c r="AK8737" s="7"/>
      <c r="AL8737" s="7"/>
      <c r="AR8737" s="7"/>
      <c r="AT8737" s="7"/>
      <c r="AV8737" s="7"/>
      <c r="AW8737" s="7"/>
      <c r="AX8737" s="7"/>
      <c r="AY8737" s="7"/>
      <c r="AZ8737" s="7"/>
      <c r="BA8737" s="7"/>
      <c r="BI8737" s="7"/>
    </row>
    <row r="8738" spans="10:61" x14ac:dyDescent="0.2">
      <c r="J8738" s="7"/>
      <c r="K8738" s="7"/>
      <c r="L8738" s="7"/>
      <c r="M8738" s="7"/>
      <c r="N8738" s="7"/>
      <c r="W8738" s="7"/>
      <c r="X8738" s="7"/>
      <c r="Y8738" s="7"/>
      <c r="Z8738" s="7"/>
      <c r="AA8738" s="7"/>
      <c r="AB8738" s="7"/>
      <c r="AC8738" s="7"/>
      <c r="AD8738" s="7"/>
      <c r="AE8738" s="7"/>
      <c r="AF8738" s="7"/>
      <c r="AG8738" s="7"/>
      <c r="AH8738" s="7"/>
      <c r="AI8738" s="7"/>
      <c r="AJ8738" s="7"/>
      <c r="AK8738" s="7"/>
      <c r="AL8738" s="7"/>
      <c r="AR8738" s="7"/>
      <c r="AT8738" s="7"/>
      <c r="AV8738" s="7"/>
      <c r="AW8738" s="7"/>
      <c r="AX8738" s="7"/>
      <c r="AY8738" s="7"/>
      <c r="AZ8738" s="7"/>
      <c r="BA8738" s="7"/>
      <c r="BI8738" s="7"/>
    </row>
    <row r="8739" spans="10:61" x14ac:dyDescent="0.2">
      <c r="J8739" s="7"/>
      <c r="K8739" s="7"/>
      <c r="L8739" s="7"/>
      <c r="M8739" s="7"/>
      <c r="N8739" s="7"/>
      <c r="W8739" s="7"/>
      <c r="X8739" s="7"/>
      <c r="Y8739" s="7"/>
      <c r="Z8739" s="7"/>
      <c r="AA8739" s="7"/>
      <c r="AB8739" s="7"/>
      <c r="AC8739" s="7"/>
      <c r="AD8739" s="7"/>
      <c r="AE8739" s="7"/>
      <c r="AF8739" s="7"/>
      <c r="AG8739" s="7"/>
      <c r="AH8739" s="7"/>
      <c r="AI8739" s="7"/>
      <c r="AJ8739" s="7"/>
      <c r="AK8739" s="7"/>
      <c r="AL8739" s="7"/>
      <c r="AR8739" s="7"/>
      <c r="AT8739" s="7"/>
      <c r="AV8739" s="7"/>
      <c r="AW8739" s="7"/>
      <c r="AX8739" s="7"/>
      <c r="AY8739" s="7"/>
      <c r="AZ8739" s="7"/>
      <c r="BA8739" s="7"/>
      <c r="BI8739" s="7"/>
    </row>
    <row r="8740" spans="10:61" x14ac:dyDescent="0.2">
      <c r="J8740" s="7"/>
      <c r="K8740" s="7"/>
      <c r="L8740" s="7"/>
      <c r="M8740" s="7"/>
      <c r="N8740" s="7"/>
      <c r="W8740" s="7"/>
      <c r="X8740" s="7"/>
      <c r="Y8740" s="7"/>
      <c r="Z8740" s="7"/>
      <c r="AA8740" s="7"/>
      <c r="AB8740" s="7"/>
      <c r="AC8740" s="7"/>
      <c r="AD8740" s="7"/>
      <c r="AE8740" s="7"/>
      <c r="AF8740" s="7"/>
      <c r="AG8740" s="7"/>
      <c r="AH8740" s="7"/>
      <c r="AI8740" s="7"/>
      <c r="AJ8740" s="7"/>
      <c r="AK8740" s="7"/>
      <c r="AL8740" s="7"/>
      <c r="AR8740" s="7"/>
      <c r="AT8740" s="7"/>
      <c r="AV8740" s="7"/>
      <c r="AW8740" s="7"/>
      <c r="AX8740" s="7"/>
      <c r="AY8740" s="7"/>
      <c r="AZ8740" s="7"/>
      <c r="BA8740" s="7"/>
      <c r="BI8740" s="7"/>
    </row>
    <row r="8741" spans="10:61" x14ac:dyDescent="0.2">
      <c r="J8741" s="7"/>
      <c r="K8741" s="7"/>
      <c r="L8741" s="7"/>
      <c r="M8741" s="7"/>
      <c r="N8741" s="7"/>
      <c r="W8741" s="7"/>
      <c r="X8741" s="7"/>
      <c r="Y8741" s="7"/>
      <c r="Z8741" s="7"/>
      <c r="AA8741" s="7"/>
      <c r="AB8741" s="7"/>
      <c r="AC8741" s="7"/>
      <c r="AD8741" s="7"/>
      <c r="AE8741" s="7"/>
      <c r="AF8741" s="7"/>
      <c r="AG8741" s="7"/>
      <c r="AH8741" s="7"/>
      <c r="AI8741" s="7"/>
      <c r="AJ8741" s="7"/>
      <c r="AK8741" s="7"/>
      <c r="AL8741" s="7"/>
      <c r="AR8741" s="7"/>
      <c r="AT8741" s="7"/>
      <c r="AV8741" s="7"/>
      <c r="AW8741" s="7"/>
      <c r="AX8741" s="7"/>
      <c r="AY8741" s="7"/>
      <c r="AZ8741" s="7"/>
      <c r="BA8741" s="7"/>
      <c r="BI8741" s="7"/>
    </row>
    <row r="8742" spans="10:61" x14ac:dyDescent="0.2">
      <c r="J8742" s="7"/>
      <c r="K8742" s="7"/>
      <c r="L8742" s="7"/>
      <c r="M8742" s="7"/>
      <c r="N8742" s="7"/>
      <c r="W8742" s="7"/>
      <c r="X8742" s="7"/>
      <c r="Y8742" s="7"/>
      <c r="Z8742" s="7"/>
      <c r="AA8742" s="7"/>
      <c r="AB8742" s="7"/>
      <c r="AC8742" s="7"/>
      <c r="AD8742" s="7"/>
      <c r="AE8742" s="7"/>
      <c r="AF8742" s="7"/>
      <c r="AG8742" s="7"/>
      <c r="AH8742" s="7"/>
      <c r="AI8742" s="7"/>
      <c r="AJ8742" s="7"/>
      <c r="AK8742" s="7"/>
      <c r="AL8742" s="7"/>
      <c r="AR8742" s="7"/>
      <c r="AT8742" s="7"/>
      <c r="AV8742" s="7"/>
      <c r="AW8742" s="7"/>
      <c r="AX8742" s="7"/>
      <c r="AY8742" s="7"/>
      <c r="AZ8742" s="7"/>
      <c r="BA8742" s="7"/>
      <c r="BI8742" s="7"/>
    </row>
    <row r="8743" spans="10:61" x14ac:dyDescent="0.2">
      <c r="J8743" s="7"/>
      <c r="K8743" s="7"/>
      <c r="L8743" s="7"/>
      <c r="M8743" s="7"/>
      <c r="N8743" s="7"/>
      <c r="W8743" s="7"/>
      <c r="X8743" s="7"/>
      <c r="Y8743" s="7"/>
      <c r="Z8743" s="7"/>
      <c r="AA8743" s="7"/>
      <c r="AB8743" s="7"/>
      <c r="AC8743" s="7"/>
      <c r="AD8743" s="7"/>
      <c r="AE8743" s="7"/>
      <c r="AF8743" s="7"/>
      <c r="AG8743" s="7"/>
      <c r="AH8743" s="7"/>
      <c r="AI8743" s="7"/>
      <c r="AJ8743" s="7"/>
      <c r="AK8743" s="7"/>
      <c r="AL8743" s="7"/>
      <c r="AR8743" s="7"/>
      <c r="AT8743" s="7"/>
      <c r="AV8743" s="7"/>
      <c r="AW8743" s="7"/>
      <c r="AX8743" s="7"/>
      <c r="AY8743" s="7"/>
      <c r="AZ8743" s="7"/>
      <c r="BA8743" s="7"/>
      <c r="BI8743" s="7"/>
    </row>
    <row r="8744" spans="10:61" x14ac:dyDescent="0.2">
      <c r="J8744" s="7"/>
      <c r="K8744" s="7"/>
      <c r="L8744" s="7"/>
      <c r="M8744" s="7"/>
      <c r="N8744" s="7"/>
      <c r="W8744" s="7"/>
      <c r="X8744" s="7"/>
      <c r="Y8744" s="7"/>
      <c r="Z8744" s="7"/>
      <c r="AA8744" s="7"/>
      <c r="AB8744" s="7"/>
      <c r="AC8744" s="7"/>
      <c r="AD8744" s="7"/>
      <c r="AE8744" s="7"/>
      <c r="AF8744" s="7"/>
      <c r="AG8744" s="7"/>
      <c r="AH8744" s="7"/>
      <c r="AI8744" s="7"/>
      <c r="AJ8744" s="7"/>
      <c r="AK8744" s="7"/>
      <c r="AL8744" s="7"/>
      <c r="AR8744" s="7"/>
      <c r="AT8744" s="7"/>
      <c r="AV8744" s="7"/>
      <c r="AW8744" s="7"/>
      <c r="AX8744" s="7"/>
      <c r="AY8744" s="7"/>
      <c r="AZ8744" s="7"/>
      <c r="BA8744" s="7"/>
      <c r="BI8744" s="7"/>
    </row>
    <row r="8745" spans="10:61" x14ac:dyDescent="0.2">
      <c r="J8745" s="7"/>
      <c r="K8745" s="7"/>
      <c r="L8745" s="7"/>
      <c r="M8745" s="7"/>
      <c r="N8745" s="7"/>
      <c r="W8745" s="7"/>
      <c r="X8745" s="7"/>
      <c r="Y8745" s="7"/>
      <c r="Z8745" s="7"/>
      <c r="AA8745" s="7"/>
      <c r="AB8745" s="7"/>
      <c r="AC8745" s="7"/>
      <c r="AD8745" s="7"/>
      <c r="AE8745" s="7"/>
      <c r="AF8745" s="7"/>
      <c r="AG8745" s="7"/>
      <c r="AH8745" s="7"/>
      <c r="AI8745" s="7"/>
      <c r="AJ8745" s="7"/>
      <c r="AK8745" s="7"/>
      <c r="AL8745" s="7"/>
      <c r="AR8745" s="7"/>
      <c r="AT8745" s="7"/>
      <c r="AV8745" s="7"/>
      <c r="AW8745" s="7"/>
      <c r="AX8745" s="7"/>
      <c r="AY8745" s="7"/>
      <c r="AZ8745" s="7"/>
      <c r="BA8745" s="7"/>
      <c r="BI8745" s="7"/>
    </row>
    <row r="8746" spans="10:61" x14ac:dyDescent="0.2">
      <c r="J8746" s="7"/>
      <c r="K8746" s="7"/>
      <c r="L8746" s="7"/>
      <c r="M8746" s="7"/>
      <c r="N8746" s="7"/>
      <c r="W8746" s="7"/>
      <c r="X8746" s="7"/>
      <c r="Y8746" s="7"/>
      <c r="Z8746" s="7"/>
      <c r="AA8746" s="7"/>
      <c r="AB8746" s="7"/>
      <c r="AC8746" s="7"/>
      <c r="AD8746" s="7"/>
      <c r="AE8746" s="7"/>
      <c r="AF8746" s="7"/>
      <c r="AG8746" s="7"/>
      <c r="AH8746" s="7"/>
      <c r="AI8746" s="7"/>
      <c r="AJ8746" s="7"/>
      <c r="AK8746" s="7"/>
      <c r="AL8746" s="7"/>
      <c r="AR8746" s="7"/>
      <c r="AT8746" s="7"/>
      <c r="AV8746" s="7"/>
      <c r="AW8746" s="7"/>
      <c r="AX8746" s="7"/>
      <c r="AY8746" s="7"/>
      <c r="AZ8746" s="7"/>
      <c r="BA8746" s="7"/>
      <c r="BI8746" s="7"/>
    </row>
    <row r="8747" spans="10:61" x14ac:dyDescent="0.2">
      <c r="J8747" s="7"/>
      <c r="K8747" s="7"/>
      <c r="L8747" s="7"/>
      <c r="M8747" s="7"/>
      <c r="N8747" s="7"/>
      <c r="W8747" s="7"/>
      <c r="X8747" s="7"/>
      <c r="Y8747" s="7"/>
      <c r="Z8747" s="7"/>
      <c r="AA8747" s="7"/>
      <c r="AB8747" s="7"/>
      <c r="AC8747" s="7"/>
      <c r="AD8747" s="7"/>
      <c r="AE8747" s="7"/>
      <c r="AF8747" s="7"/>
      <c r="AG8747" s="7"/>
      <c r="AH8747" s="7"/>
      <c r="AI8747" s="7"/>
      <c r="AJ8747" s="7"/>
      <c r="AK8747" s="7"/>
      <c r="AL8747" s="7"/>
      <c r="AR8747" s="7"/>
      <c r="AT8747" s="7"/>
      <c r="AV8747" s="7"/>
      <c r="AW8747" s="7"/>
      <c r="AX8747" s="7"/>
      <c r="AY8747" s="7"/>
      <c r="AZ8747" s="7"/>
      <c r="BA8747" s="7"/>
      <c r="BI8747" s="7"/>
    </row>
    <row r="8748" spans="10:61" x14ac:dyDescent="0.2">
      <c r="J8748" s="7"/>
      <c r="K8748" s="7"/>
      <c r="L8748" s="7"/>
      <c r="M8748" s="7"/>
      <c r="N8748" s="7"/>
      <c r="W8748" s="7"/>
      <c r="X8748" s="7"/>
      <c r="Y8748" s="7"/>
      <c r="Z8748" s="7"/>
      <c r="AA8748" s="7"/>
      <c r="AB8748" s="7"/>
      <c r="AC8748" s="7"/>
      <c r="AD8748" s="7"/>
      <c r="AE8748" s="7"/>
      <c r="AF8748" s="7"/>
      <c r="AG8748" s="7"/>
      <c r="AH8748" s="7"/>
      <c r="AI8748" s="7"/>
      <c r="AJ8748" s="7"/>
      <c r="AK8748" s="7"/>
      <c r="AL8748" s="7"/>
      <c r="AR8748" s="7"/>
      <c r="AT8748" s="7"/>
      <c r="AV8748" s="7"/>
      <c r="AW8748" s="7"/>
      <c r="AX8748" s="7"/>
      <c r="AY8748" s="7"/>
      <c r="AZ8748" s="7"/>
      <c r="BA8748" s="7"/>
      <c r="BI8748" s="7"/>
    </row>
    <row r="8749" spans="10:61" x14ac:dyDescent="0.2">
      <c r="J8749" s="7"/>
      <c r="K8749" s="7"/>
      <c r="L8749" s="7"/>
      <c r="M8749" s="7"/>
      <c r="N8749" s="7"/>
      <c r="W8749" s="7"/>
      <c r="X8749" s="7"/>
      <c r="Y8749" s="7"/>
      <c r="Z8749" s="7"/>
      <c r="AA8749" s="7"/>
      <c r="AB8749" s="7"/>
      <c r="AC8749" s="7"/>
      <c r="AD8749" s="7"/>
      <c r="AE8749" s="7"/>
      <c r="AF8749" s="7"/>
      <c r="AG8749" s="7"/>
      <c r="AH8749" s="7"/>
      <c r="AI8749" s="7"/>
      <c r="AJ8749" s="7"/>
      <c r="AK8749" s="7"/>
      <c r="AL8749" s="7"/>
      <c r="AR8749" s="7"/>
      <c r="AT8749" s="7"/>
      <c r="AV8749" s="7"/>
      <c r="AW8749" s="7"/>
      <c r="AX8749" s="7"/>
      <c r="AY8749" s="7"/>
      <c r="AZ8749" s="7"/>
      <c r="BA8749" s="7"/>
      <c r="BI8749" s="7"/>
    </row>
    <row r="8750" spans="10:61" x14ac:dyDescent="0.2">
      <c r="J8750" s="7"/>
      <c r="K8750" s="7"/>
      <c r="L8750" s="7"/>
      <c r="M8750" s="7"/>
      <c r="N8750" s="7"/>
      <c r="W8750" s="7"/>
      <c r="X8750" s="7"/>
      <c r="Y8750" s="7"/>
      <c r="Z8750" s="7"/>
      <c r="AA8750" s="7"/>
      <c r="AB8750" s="7"/>
      <c r="AC8750" s="7"/>
      <c r="AD8750" s="7"/>
      <c r="AE8750" s="7"/>
      <c r="AF8750" s="7"/>
      <c r="AG8750" s="7"/>
      <c r="AH8750" s="7"/>
      <c r="AI8750" s="7"/>
      <c r="AJ8750" s="7"/>
      <c r="AK8750" s="7"/>
      <c r="AL8750" s="7"/>
      <c r="AR8750" s="7"/>
      <c r="AT8750" s="7"/>
      <c r="AV8750" s="7"/>
      <c r="AW8750" s="7"/>
      <c r="AX8750" s="7"/>
      <c r="AY8750" s="7"/>
      <c r="AZ8750" s="7"/>
      <c r="BA8750" s="7"/>
      <c r="BI8750" s="7"/>
    </row>
    <row r="8751" spans="10:61" x14ac:dyDescent="0.2">
      <c r="J8751" s="7"/>
      <c r="K8751" s="7"/>
      <c r="L8751" s="7"/>
      <c r="M8751" s="7"/>
      <c r="N8751" s="7"/>
      <c r="W8751" s="7"/>
      <c r="X8751" s="7"/>
      <c r="Y8751" s="7"/>
      <c r="Z8751" s="7"/>
      <c r="AA8751" s="7"/>
      <c r="AB8751" s="7"/>
      <c r="AC8751" s="7"/>
      <c r="AD8751" s="7"/>
      <c r="AE8751" s="7"/>
      <c r="AF8751" s="7"/>
      <c r="AG8751" s="7"/>
      <c r="AH8751" s="7"/>
      <c r="AI8751" s="7"/>
      <c r="AJ8751" s="7"/>
      <c r="AK8751" s="7"/>
      <c r="AL8751" s="7"/>
      <c r="AR8751" s="7"/>
      <c r="AT8751" s="7"/>
      <c r="AV8751" s="7"/>
      <c r="AW8751" s="7"/>
      <c r="AX8751" s="7"/>
      <c r="AY8751" s="7"/>
      <c r="AZ8751" s="7"/>
      <c r="BA8751" s="7"/>
      <c r="BI8751" s="7"/>
    </row>
    <row r="8752" spans="10:61" x14ac:dyDescent="0.2">
      <c r="J8752" s="7"/>
      <c r="K8752" s="7"/>
      <c r="L8752" s="7"/>
      <c r="M8752" s="7"/>
      <c r="N8752" s="7"/>
      <c r="W8752" s="7"/>
      <c r="X8752" s="7"/>
      <c r="Y8752" s="7"/>
      <c r="Z8752" s="7"/>
      <c r="AA8752" s="7"/>
      <c r="AB8752" s="7"/>
      <c r="AC8752" s="7"/>
      <c r="AD8752" s="7"/>
      <c r="AE8752" s="7"/>
      <c r="AF8752" s="7"/>
      <c r="AG8752" s="7"/>
      <c r="AH8752" s="7"/>
      <c r="AI8752" s="7"/>
      <c r="AJ8752" s="7"/>
      <c r="AK8752" s="7"/>
      <c r="AL8752" s="7"/>
      <c r="AR8752" s="7"/>
      <c r="AT8752" s="7"/>
      <c r="AV8752" s="7"/>
      <c r="AW8752" s="7"/>
      <c r="AX8752" s="7"/>
      <c r="AY8752" s="7"/>
      <c r="AZ8752" s="7"/>
      <c r="BA8752" s="7"/>
      <c r="BI8752" s="7"/>
    </row>
    <row r="8753" spans="10:61" x14ac:dyDescent="0.2">
      <c r="J8753" s="7"/>
      <c r="K8753" s="7"/>
      <c r="L8753" s="7"/>
      <c r="M8753" s="7"/>
      <c r="N8753" s="7"/>
      <c r="W8753" s="7"/>
      <c r="X8753" s="7"/>
      <c r="Y8753" s="7"/>
      <c r="Z8753" s="7"/>
      <c r="AA8753" s="7"/>
      <c r="AB8753" s="7"/>
      <c r="AC8753" s="7"/>
      <c r="AD8753" s="7"/>
      <c r="AE8753" s="7"/>
      <c r="AF8753" s="7"/>
      <c r="AG8753" s="7"/>
      <c r="AH8753" s="7"/>
      <c r="AI8753" s="7"/>
      <c r="AJ8753" s="7"/>
      <c r="AK8753" s="7"/>
      <c r="AL8753" s="7"/>
      <c r="AR8753" s="7"/>
      <c r="AT8753" s="7"/>
      <c r="AV8753" s="7"/>
      <c r="AW8753" s="7"/>
      <c r="AX8753" s="7"/>
      <c r="AY8753" s="7"/>
      <c r="AZ8753" s="7"/>
      <c r="BA8753" s="7"/>
      <c r="BI8753" s="7"/>
    </row>
    <row r="8754" spans="10:61" x14ac:dyDescent="0.2">
      <c r="J8754" s="7"/>
      <c r="K8754" s="7"/>
      <c r="L8754" s="7"/>
      <c r="M8754" s="7"/>
      <c r="N8754" s="7"/>
      <c r="W8754" s="7"/>
      <c r="X8754" s="7"/>
      <c r="Y8754" s="7"/>
      <c r="Z8754" s="7"/>
      <c r="AA8754" s="7"/>
      <c r="AB8754" s="7"/>
      <c r="AC8754" s="7"/>
      <c r="AD8754" s="7"/>
      <c r="AE8754" s="7"/>
      <c r="AF8754" s="7"/>
      <c r="AG8754" s="7"/>
      <c r="AH8754" s="7"/>
      <c r="AI8754" s="7"/>
      <c r="AJ8754" s="7"/>
      <c r="AK8754" s="7"/>
      <c r="AL8754" s="7"/>
      <c r="AR8754" s="7"/>
      <c r="AT8754" s="7"/>
      <c r="AV8754" s="7"/>
      <c r="AW8754" s="7"/>
      <c r="AX8754" s="7"/>
      <c r="AY8754" s="7"/>
      <c r="AZ8754" s="7"/>
      <c r="BA8754" s="7"/>
      <c r="BI8754" s="7"/>
    </row>
    <row r="8755" spans="10:61" x14ac:dyDescent="0.2">
      <c r="J8755" s="7"/>
      <c r="K8755" s="7"/>
      <c r="L8755" s="7"/>
      <c r="M8755" s="7"/>
      <c r="N8755" s="7"/>
      <c r="W8755" s="7"/>
      <c r="X8755" s="7"/>
      <c r="Y8755" s="7"/>
      <c r="Z8755" s="7"/>
      <c r="AA8755" s="7"/>
      <c r="AB8755" s="7"/>
      <c r="AC8755" s="7"/>
      <c r="AD8755" s="7"/>
      <c r="AE8755" s="7"/>
      <c r="AF8755" s="7"/>
      <c r="AG8755" s="7"/>
      <c r="AH8755" s="7"/>
      <c r="AI8755" s="7"/>
      <c r="AJ8755" s="7"/>
      <c r="AK8755" s="7"/>
      <c r="AL8755" s="7"/>
      <c r="AR8755" s="7"/>
      <c r="AT8755" s="7"/>
      <c r="AV8755" s="7"/>
      <c r="AW8755" s="7"/>
      <c r="AX8755" s="7"/>
      <c r="AY8755" s="7"/>
      <c r="AZ8755" s="7"/>
      <c r="BA8755" s="7"/>
      <c r="BI8755" s="7"/>
    </row>
    <row r="8756" spans="10:61" x14ac:dyDescent="0.2">
      <c r="J8756" s="7"/>
      <c r="K8756" s="7"/>
      <c r="L8756" s="7"/>
      <c r="M8756" s="7"/>
      <c r="N8756" s="7"/>
      <c r="W8756" s="7"/>
      <c r="X8756" s="7"/>
      <c r="Y8756" s="7"/>
      <c r="Z8756" s="7"/>
      <c r="AA8756" s="7"/>
      <c r="AB8756" s="7"/>
      <c r="AC8756" s="7"/>
      <c r="AD8756" s="7"/>
      <c r="AE8756" s="7"/>
      <c r="AF8756" s="7"/>
      <c r="AG8756" s="7"/>
      <c r="AH8756" s="7"/>
      <c r="AI8756" s="7"/>
      <c r="AJ8756" s="7"/>
      <c r="AK8756" s="7"/>
      <c r="AL8756" s="7"/>
      <c r="AR8756" s="7"/>
      <c r="AT8756" s="7"/>
      <c r="AV8756" s="7"/>
      <c r="AW8756" s="7"/>
      <c r="AX8756" s="7"/>
      <c r="AY8756" s="7"/>
      <c r="AZ8756" s="7"/>
      <c r="BA8756" s="7"/>
      <c r="BI8756" s="7"/>
    </row>
    <row r="8757" spans="10:61" x14ac:dyDescent="0.2">
      <c r="J8757" s="7"/>
      <c r="K8757" s="7"/>
      <c r="L8757" s="7"/>
      <c r="M8757" s="7"/>
      <c r="N8757" s="7"/>
      <c r="W8757" s="7"/>
      <c r="X8757" s="7"/>
      <c r="Y8757" s="7"/>
      <c r="Z8757" s="7"/>
      <c r="AA8757" s="7"/>
      <c r="AB8757" s="7"/>
      <c r="AC8757" s="7"/>
      <c r="AD8757" s="7"/>
      <c r="AE8757" s="7"/>
      <c r="AF8757" s="7"/>
      <c r="AG8757" s="7"/>
      <c r="AH8757" s="7"/>
      <c r="AI8757" s="7"/>
      <c r="AJ8757" s="7"/>
      <c r="AK8757" s="7"/>
      <c r="AL8757" s="7"/>
      <c r="AR8757" s="7"/>
      <c r="AT8757" s="7"/>
      <c r="AV8757" s="7"/>
      <c r="AW8757" s="7"/>
      <c r="AX8757" s="7"/>
      <c r="AY8757" s="7"/>
      <c r="AZ8757" s="7"/>
      <c r="BA8757" s="7"/>
      <c r="BI8757" s="7"/>
    </row>
    <row r="8758" spans="10:61" x14ac:dyDescent="0.2">
      <c r="J8758" s="7"/>
      <c r="K8758" s="7"/>
      <c r="L8758" s="7"/>
      <c r="M8758" s="7"/>
      <c r="N8758" s="7"/>
      <c r="W8758" s="7"/>
      <c r="X8758" s="7"/>
      <c r="Y8758" s="7"/>
      <c r="Z8758" s="7"/>
      <c r="AA8758" s="7"/>
      <c r="AB8758" s="7"/>
      <c r="AC8758" s="7"/>
      <c r="AD8758" s="7"/>
      <c r="AE8758" s="7"/>
      <c r="AF8758" s="7"/>
      <c r="AG8758" s="7"/>
      <c r="AH8758" s="7"/>
      <c r="AI8758" s="7"/>
      <c r="AJ8758" s="7"/>
      <c r="AK8758" s="7"/>
      <c r="AL8758" s="7"/>
      <c r="AR8758" s="7"/>
      <c r="AT8758" s="7"/>
      <c r="AV8758" s="7"/>
      <c r="AW8758" s="7"/>
      <c r="AX8758" s="7"/>
      <c r="AY8758" s="7"/>
      <c r="AZ8758" s="7"/>
      <c r="BA8758" s="7"/>
      <c r="BI8758" s="7"/>
    </row>
    <row r="8759" spans="10:61" x14ac:dyDescent="0.2">
      <c r="J8759" s="7"/>
      <c r="K8759" s="7"/>
      <c r="L8759" s="7"/>
      <c r="M8759" s="7"/>
      <c r="N8759" s="7"/>
      <c r="W8759" s="7"/>
      <c r="X8759" s="7"/>
      <c r="Y8759" s="7"/>
      <c r="Z8759" s="7"/>
      <c r="AA8759" s="7"/>
      <c r="AB8759" s="7"/>
      <c r="AC8759" s="7"/>
      <c r="AD8759" s="7"/>
      <c r="AE8759" s="7"/>
      <c r="AF8759" s="7"/>
      <c r="AG8759" s="7"/>
      <c r="AH8759" s="7"/>
      <c r="AI8759" s="7"/>
      <c r="AJ8759" s="7"/>
      <c r="AK8759" s="7"/>
      <c r="AL8759" s="7"/>
      <c r="AR8759" s="7"/>
      <c r="AT8759" s="7"/>
      <c r="AV8759" s="7"/>
      <c r="AW8759" s="7"/>
      <c r="AX8759" s="7"/>
      <c r="AY8759" s="7"/>
      <c r="AZ8759" s="7"/>
      <c r="BA8759" s="7"/>
      <c r="BI8759" s="7"/>
    </row>
    <row r="8760" spans="10:61" x14ac:dyDescent="0.2">
      <c r="J8760" s="7"/>
      <c r="K8760" s="7"/>
      <c r="L8760" s="7"/>
      <c r="M8760" s="7"/>
      <c r="N8760" s="7"/>
      <c r="W8760" s="7"/>
      <c r="X8760" s="7"/>
      <c r="Y8760" s="7"/>
      <c r="Z8760" s="7"/>
      <c r="AA8760" s="7"/>
      <c r="AB8760" s="7"/>
      <c r="AC8760" s="7"/>
      <c r="AD8760" s="7"/>
      <c r="AE8760" s="7"/>
      <c r="AF8760" s="7"/>
      <c r="AG8760" s="7"/>
      <c r="AH8760" s="7"/>
      <c r="AI8760" s="7"/>
      <c r="AJ8760" s="7"/>
      <c r="AK8760" s="7"/>
      <c r="AL8760" s="7"/>
      <c r="AR8760" s="7"/>
      <c r="AT8760" s="7"/>
      <c r="AV8760" s="7"/>
      <c r="AW8760" s="7"/>
      <c r="AX8760" s="7"/>
      <c r="AY8760" s="7"/>
      <c r="AZ8760" s="7"/>
      <c r="BA8760" s="7"/>
      <c r="BI8760" s="7"/>
    </row>
    <row r="8761" spans="10:61" x14ac:dyDescent="0.2">
      <c r="J8761" s="7"/>
      <c r="K8761" s="7"/>
      <c r="L8761" s="7"/>
      <c r="M8761" s="7"/>
      <c r="N8761" s="7"/>
      <c r="W8761" s="7"/>
      <c r="X8761" s="7"/>
      <c r="Y8761" s="7"/>
      <c r="Z8761" s="7"/>
      <c r="AA8761" s="7"/>
      <c r="AB8761" s="7"/>
      <c r="AC8761" s="7"/>
      <c r="AD8761" s="7"/>
      <c r="AE8761" s="7"/>
      <c r="AF8761" s="7"/>
      <c r="AG8761" s="7"/>
      <c r="AH8761" s="7"/>
      <c r="AI8761" s="7"/>
      <c r="AJ8761" s="7"/>
      <c r="AK8761" s="7"/>
      <c r="AL8761" s="7"/>
      <c r="AR8761" s="7"/>
      <c r="AT8761" s="7"/>
      <c r="AV8761" s="7"/>
      <c r="AW8761" s="7"/>
      <c r="AX8761" s="7"/>
      <c r="AY8761" s="7"/>
      <c r="AZ8761" s="7"/>
      <c r="BA8761" s="7"/>
      <c r="BI8761" s="7"/>
    </row>
    <row r="8762" spans="10:61" x14ac:dyDescent="0.2">
      <c r="J8762" s="7"/>
      <c r="K8762" s="7"/>
      <c r="L8762" s="7"/>
      <c r="M8762" s="7"/>
      <c r="N8762" s="7"/>
      <c r="W8762" s="7"/>
      <c r="X8762" s="7"/>
      <c r="Y8762" s="7"/>
      <c r="Z8762" s="7"/>
      <c r="AA8762" s="7"/>
      <c r="AB8762" s="7"/>
      <c r="AC8762" s="7"/>
      <c r="AD8762" s="7"/>
      <c r="AE8762" s="7"/>
      <c r="AF8762" s="7"/>
      <c r="AG8762" s="7"/>
      <c r="AH8762" s="7"/>
      <c r="AI8762" s="7"/>
      <c r="AJ8762" s="7"/>
      <c r="AK8762" s="7"/>
      <c r="AL8762" s="7"/>
      <c r="AR8762" s="7"/>
      <c r="AT8762" s="7"/>
      <c r="AV8762" s="7"/>
      <c r="AW8762" s="7"/>
      <c r="AX8762" s="7"/>
      <c r="AY8762" s="7"/>
      <c r="AZ8762" s="7"/>
      <c r="BA8762" s="7"/>
      <c r="BI8762" s="7"/>
    </row>
    <row r="8763" spans="10:61" x14ac:dyDescent="0.2">
      <c r="J8763" s="7"/>
      <c r="K8763" s="7"/>
      <c r="L8763" s="7"/>
      <c r="M8763" s="7"/>
      <c r="N8763" s="7"/>
      <c r="W8763" s="7"/>
      <c r="X8763" s="7"/>
      <c r="Y8763" s="7"/>
      <c r="Z8763" s="7"/>
      <c r="AA8763" s="7"/>
      <c r="AB8763" s="7"/>
      <c r="AC8763" s="7"/>
      <c r="AD8763" s="7"/>
      <c r="AE8763" s="7"/>
      <c r="AF8763" s="7"/>
      <c r="AG8763" s="7"/>
      <c r="AH8763" s="7"/>
      <c r="AI8763" s="7"/>
      <c r="AJ8763" s="7"/>
      <c r="AK8763" s="7"/>
      <c r="AL8763" s="7"/>
      <c r="AR8763" s="7"/>
      <c r="AT8763" s="7"/>
      <c r="AV8763" s="7"/>
      <c r="AW8763" s="7"/>
      <c r="AX8763" s="7"/>
      <c r="AY8763" s="7"/>
      <c r="AZ8763" s="7"/>
      <c r="BA8763" s="7"/>
      <c r="BI8763" s="7"/>
    </row>
    <row r="8764" spans="10:61" x14ac:dyDescent="0.2">
      <c r="J8764" s="7"/>
      <c r="K8764" s="7"/>
      <c r="L8764" s="7"/>
      <c r="M8764" s="7"/>
      <c r="N8764" s="7"/>
      <c r="W8764" s="7"/>
      <c r="X8764" s="7"/>
      <c r="Y8764" s="7"/>
      <c r="Z8764" s="7"/>
      <c r="AA8764" s="7"/>
      <c r="AB8764" s="7"/>
      <c r="AC8764" s="7"/>
      <c r="AD8764" s="7"/>
      <c r="AE8764" s="7"/>
      <c r="AF8764" s="7"/>
      <c r="AG8764" s="7"/>
      <c r="AH8764" s="7"/>
      <c r="AI8764" s="7"/>
      <c r="AJ8764" s="7"/>
      <c r="AK8764" s="7"/>
      <c r="AL8764" s="7"/>
      <c r="AR8764" s="7"/>
      <c r="AT8764" s="7"/>
      <c r="AV8764" s="7"/>
      <c r="AW8764" s="7"/>
      <c r="AX8764" s="7"/>
      <c r="AY8764" s="7"/>
      <c r="AZ8764" s="7"/>
      <c r="BA8764" s="7"/>
      <c r="BI8764" s="7"/>
    </row>
    <row r="8765" spans="10:61" x14ac:dyDescent="0.2">
      <c r="J8765" s="7"/>
      <c r="K8765" s="7"/>
      <c r="L8765" s="7"/>
      <c r="M8765" s="7"/>
      <c r="N8765" s="7"/>
      <c r="W8765" s="7"/>
      <c r="X8765" s="7"/>
      <c r="Y8765" s="7"/>
      <c r="Z8765" s="7"/>
      <c r="AA8765" s="7"/>
      <c r="AB8765" s="7"/>
      <c r="AC8765" s="7"/>
      <c r="AD8765" s="7"/>
      <c r="AE8765" s="7"/>
      <c r="AF8765" s="7"/>
      <c r="AG8765" s="7"/>
      <c r="AH8765" s="7"/>
      <c r="AI8765" s="7"/>
      <c r="AJ8765" s="7"/>
      <c r="AK8765" s="7"/>
      <c r="AL8765" s="7"/>
      <c r="AR8765" s="7"/>
      <c r="AT8765" s="7"/>
      <c r="AV8765" s="7"/>
      <c r="AW8765" s="7"/>
      <c r="AX8765" s="7"/>
      <c r="AY8765" s="7"/>
      <c r="AZ8765" s="7"/>
      <c r="BA8765" s="7"/>
      <c r="BI8765" s="7"/>
    </row>
    <row r="8766" spans="10:61" x14ac:dyDescent="0.2">
      <c r="J8766" s="7"/>
      <c r="K8766" s="7"/>
      <c r="L8766" s="7"/>
      <c r="M8766" s="7"/>
      <c r="N8766" s="7"/>
      <c r="W8766" s="7"/>
      <c r="X8766" s="7"/>
      <c r="Y8766" s="7"/>
      <c r="Z8766" s="7"/>
      <c r="AA8766" s="7"/>
      <c r="AB8766" s="7"/>
      <c r="AC8766" s="7"/>
      <c r="AD8766" s="7"/>
      <c r="AE8766" s="7"/>
      <c r="AF8766" s="7"/>
      <c r="AG8766" s="7"/>
      <c r="AH8766" s="7"/>
      <c r="AI8766" s="7"/>
      <c r="AJ8766" s="7"/>
      <c r="AK8766" s="7"/>
      <c r="AL8766" s="7"/>
      <c r="AR8766" s="7"/>
      <c r="AT8766" s="7"/>
      <c r="AV8766" s="7"/>
      <c r="AW8766" s="7"/>
      <c r="AX8766" s="7"/>
      <c r="AY8766" s="7"/>
      <c r="AZ8766" s="7"/>
      <c r="BA8766" s="7"/>
      <c r="BI8766" s="7"/>
    </row>
    <row r="8767" spans="10:61" x14ac:dyDescent="0.2">
      <c r="J8767" s="7"/>
      <c r="K8767" s="7"/>
      <c r="L8767" s="7"/>
      <c r="M8767" s="7"/>
      <c r="N8767" s="7"/>
      <c r="W8767" s="7"/>
      <c r="X8767" s="7"/>
      <c r="Y8767" s="7"/>
      <c r="Z8767" s="7"/>
      <c r="AA8767" s="7"/>
      <c r="AB8767" s="7"/>
      <c r="AC8767" s="7"/>
      <c r="AD8767" s="7"/>
      <c r="AE8767" s="7"/>
      <c r="AF8767" s="7"/>
      <c r="AG8767" s="7"/>
      <c r="AH8767" s="7"/>
      <c r="AI8767" s="7"/>
      <c r="AJ8767" s="7"/>
      <c r="AK8767" s="7"/>
      <c r="AL8767" s="7"/>
      <c r="AR8767" s="7"/>
      <c r="AT8767" s="7"/>
      <c r="AV8767" s="7"/>
      <c r="AW8767" s="7"/>
      <c r="AX8767" s="7"/>
      <c r="AY8767" s="7"/>
      <c r="AZ8767" s="7"/>
      <c r="BA8767" s="7"/>
      <c r="BI8767" s="7"/>
    </row>
    <row r="8768" spans="10:61" x14ac:dyDescent="0.2">
      <c r="J8768" s="7"/>
      <c r="K8768" s="7"/>
      <c r="L8768" s="7"/>
      <c r="M8768" s="7"/>
      <c r="N8768" s="7"/>
      <c r="W8768" s="7"/>
      <c r="X8768" s="7"/>
      <c r="Y8768" s="7"/>
      <c r="Z8768" s="7"/>
      <c r="AA8768" s="7"/>
      <c r="AB8768" s="7"/>
      <c r="AC8768" s="7"/>
      <c r="AD8768" s="7"/>
      <c r="AE8768" s="7"/>
      <c r="AF8768" s="7"/>
      <c r="AG8768" s="7"/>
      <c r="AH8768" s="7"/>
      <c r="AI8768" s="7"/>
      <c r="AJ8768" s="7"/>
      <c r="AK8768" s="7"/>
      <c r="AL8768" s="7"/>
      <c r="AR8768" s="7"/>
      <c r="AT8768" s="7"/>
      <c r="AV8768" s="7"/>
      <c r="AW8768" s="7"/>
      <c r="AX8768" s="7"/>
      <c r="AY8768" s="7"/>
      <c r="AZ8768" s="7"/>
      <c r="BA8768" s="7"/>
      <c r="BI8768" s="7"/>
    </row>
    <row r="8769" spans="10:61" x14ac:dyDescent="0.2">
      <c r="J8769" s="7"/>
      <c r="K8769" s="7"/>
      <c r="L8769" s="7"/>
      <c r="M8769" s="7"/>
      <c r="N8769" s="7"/>
      <c r="W8769" s="7"/>
      <c r="X8769" s="7"/>
      <c r="Y8769" s="7"/>
      <c r="Z8769" s="7"/>
      <c r="AA8769" s="7"/>
      <c r="AB8769" s="7"/>
      <c r="AC8769" s="7"/>
      <c r="AD8769" s="7"/>
      <c r="AE8769" s="7"/>
      <c r="AF8769" s="7"/>
      <c r="AG8769" s="7"/>
      <c r="AH8769" s="7"/>
      <c r="AI8769" s="7"/>
      <c r="AJ8769" s="7"/>
      <c r="AK8769" s="7"/>
      <c r="AL8769" s="7"/>
      <c r="AR8769" s="7"/>
      <c r="AT8769" s="7"/>
      <c r="AV8769" s="7"/>
      <c r="AW8769" s="7"/>
      <c r="AX8769" s="7"/>
      <c r="AY8769" s="7"/>
      <c r="AZ8769" s="7"/>
      <c r="BA8769" s="7"/>
      <c r="BI8769" s="7"/>
    </row>
    <row r="8770" spans="10:61" x14ac:dyDescent="0.2">
      <c r="J8770" s="7"/>
      <c r="K8770" s="7"/>
      <c r="L8770" s="7"/>
      <c r="M8770" s="7"/>
      <c r="N8770" s="7"/>
      <c r="W8770" s="7"/>
      <c r="X8770" s="7"/>
      <c r="Y8770" s="7"/>
      <c r="Z8770" s="7"/>
      <c r="AA8770" s="7"/>
      <c r="AB8770" s="7"/>
      <c r="AC8770" s="7"/>
      <c r="AD8770" s="7"/>
      <c r="AE8770" s="7"/>
      <c r="AF8770" s="7"/>
      <c r="AG8770" s="7"/>
      <c r="AH8770" s="7"/>
      <c r="AI8770" s="7"/>
      <c r="AJ8770" s="7"/>
      <c r="AK8770" s="7"/>
      <c r="AL8770" s="7"/>
      <c r="AR8770" s="7"/>
      <c r="AT8770" s="7"/>
      <c r="AV8770" s="7"/>
      <c r="AW8770" s="7"/>
      <c r="AX8770" s="7"/>
      <c r="AY8770" s="7"/>
      <c r="AZ8770" s="7"/>
      <c r="BA8770" s="7"/>
      <c r="BI8770" s="7"/>
    </row>
    <row r="8771" spans="10:61" x14ac:dyDescent="0.2">
      <c r="J8771" s="7"/>
      <c r="K8771" s="7"/>
      <c r="L8771" s="7"/>
      <c r="M8771" s="7"/>
      <c r="N8771" s="7"/>
      <c r="W8771" s="7"/>
      <c r="X8771" s="7"/>
      <c r="Y8771" s="7"/>
      <c r="Z8771" s="7"/>
      <c r="AA8771" s="7"/>
      <c r="AB8771" s="7"/>
      <c r="AC8771" s="7"/>
      <c r="AD8771" s="7"/>
      <c r="AE8771" s="7"/>
      <c r="AF8771" s="7"/>
      <c r="AG8771" s="7"/>
      <c r="AH8771" s="7"/>
      <c r="AI8771" s="7"/>
      <c r="AJ8771" s="7"/>
      <c r="AK8771" s="7"/>
      <c r="AL8771" s="7"/>
      <c r="AR8771" s="7"/>
      <c r="AT8771" s="7"/>
      <c r="AV8771" s="7"/>
      <c r="AW8771" s="7"/>
      <c r="AX8771" s="7"/>
      <c r="AY8771" s="7"/>
      <c r="AZ8771" s="7"/>
      <c r="BA8771" s="7"/>
      <c r="BI8771" s="7"/>
    </row>
    <row r="8772" spans="10:61" x14ac:dyDescent="0.2">
      <c r="J8772" s="7"/>
      <c r="K8772" s="7"/>
      <c r="L8772" s="7"/>
      <c r="M8772" s="7"/>
      <c r="N8772" s="7"/>
      <c r="W8772" s="7"/>
      <c r="X8772" s="7"/>
      <c r="Y8772" s="7"/>
      <c r="Z8772" s="7"/>
      <c r="AA8772" s="7"/>
      <c r="AB8772" s="7"/>
      <c r="AC8772" s="7"/>
      <c r="AD8772" s="7"/>
      <c r="AE8772" s="7"/>
      <c r="AF8772" s="7"/>
      <c r="AG8772" s="7"/>
      <c r="AH8772" s="7"/>
      <c r="AI8772" s="7"/>
      <c r="AJ8772" s="7"/>
      <c r="AK8772" s="7"/>
      <c r="AL8772" s="7"/>
      <c r="AR8772" s="7"/>
      <c r="AT8772" s="7"/>
      <c r="AV8772" s="7"/>
      <c r="AW8772" s="7"/>
      <c r="AX8772" s="7"/>
      <c r="AY8772" s="7"/>
      <c r="AZ8772" s="7"/>
      <c r="BA8772" s="7"/>
      <c r="BI8772" s="7"/>
    </row>
    <row r="8773" spans="10:61" x14ac:dyDescent="0.2">
      <c r="J8773" s="7"/>
      <c r="K8773" s="7"/>
      <c r="L8773" s="7"/>
      <c r="M8773" s="7"/>
      <c r="N8773" s="7"/>
      <c r="W8773" s="7"/>
      <c r="X8773" s="7"/>
      <c r="Y8773" s="7"/>
      <c r="Z8773" s="7"/>
      <c r="AA8773" s="7"/>
      <c r="AB8773" s="7"/>
      <c r="AC8773" s="7"/>
      <c r="AD8773" s="7"/>
      <c r="AE8773" s="7"/>
      <c r="AF8773" s="7"/>
      <c r="AG8773" s="7"/>
      <c r="AH8773" s="7"/>
      <c r="AI8773" s="7"/>
      <c r="AJ8773" s="7"/>
      <c r="AK8773" s="7"/>
      <c r="AL8773" s="7"/>
      <c r="AR8773" s="7"/>
      <c r="AT8773" s="7"/>
      <c r="AV8773" s="7"/>
      <c r="AW8773" s="7"/>
      <c r="AX8773" s="7"/>
      <c r="AY8773" s="7"/>
      <c r="AZ8773" s="7"/>
      <c r="BA8773" s="7"/>
      <c r="BI8773" s="7"/>
    </row>
    <row r="8774" spans="10:61" x14ac:dyDescent="0.2">
      <c r="J8774" s="7"/>
      <c r="K8774" s="7"/>
      <c r="L8774" s="7"/>
      <c r="M8774" s="7"/>
      <c r="N8774" s="7"/>
      <c r="W8774" s="7"/>
      <c r="X8774" s="7"/>
      <c r="Y8774" s="7"/>
      <c r="Z8774" s="7"/>
      <c r="AA8774" s="7"/>
      <c r="AB8774" s="7"/>
      <c r="AC8774" s="7"/>
      <c r="AD8774" s="7"/>
      <c r="AE8774" s="7"/>
      <c r="AF8774" s="7"/>
      <c r="AG8774" s="7"/>
      <c r="AH8774" s="7"/>
      <c r="AI8774" s="7"/>
      <c r="AJ8774" s="7"/>
      <c r="AK8774" s="7"/>
      <c r="AL8774" s="7"/>
      <c r="AR8774" s="7"/>
      <c r="AT8774" s="7"/>
      <c r="AV8774" s="7"/>
      <c r="AW8774" s="7"/>
      <c r="AX8774" s="7"/>
      <c r="AY8774" s="7"/>
      <c r="AZ8774" s="7"/>
      <c r="BA8774" s="7"/>
      <c r="BI8774" s="7"/>
    </row>
    <row r="8775" spans="10:61" x14ac:dyDescent="0.2">
      <c r="J8775" s="7"/>
      <c r="K8775" s="7"/>
      <c r="L8775" s="7"/>
      <c r="M8775" s="7"/>
      <c r="N8775" s="7"/>
      <c r="W8775" s="7"/>
      <c r="X8775" s="7"/>
      <c r="Y8775" s="7"/>
      <c r="Z8775" s="7"/>
      <c r="AA8775" s="7"/>
      <c r="AB8775" s="7"/>
      <c r="AC8775" s="7"/>
      <c r="AD8775" s="7"/>
      <c r="AE8775" s="7"/>
      <c r="AF8775" s="7"/>
      <c r="AG8775" s="7"/>
      <c r="AH8775" s="7"/>
      <c r="AI8775" s="7"/>
      <c r="AJ8775" s="7"/>
      <c r="AK8775" s="7"/>
      <c r="AL8775" s="7"/>
      <c r="AR8775" s="7"/>
      <c r="AT8775" s="7"/>
      <c r="AV8775" s="7"/>
      <c r="AW8775" s="7"/>
      <c r="AX8775" s="7"/>
      <c r="AY8775" s="7"/>
      <c r="AZ8775" s="7"/>
      <c r="BA8775" s="7"/>
      <c r="BI8775" s="7"/>
    </row>
    <row r="8776" spans="10:61" x14ac:dyDescent="0.2">
      <c r="J8776" s="7"/>
      <c r="K8776" s="7"/>
      <c r="L8776" s="7"/>
      <c r="M8776" s="7"/>
      <c r="N8776" s="7"/>
      <c r="W8776" s="7"/>
      <c r="X8776" s="7"/>
      <c r="Y8776" s="7"/>
      <c r="Z8776" s="7"/>
      <c r="AA8776" s="7"/>
      <c r="AB8776" s="7"/>
      <c r="AC8776" s="7"/>
      <c r="AD8776" s="7"/>
      <c r="AE8776" s="7"/>
      <c r="AF8776" s="7"/>
      <c r="AG8776" s="7"/>
      <c r="AH8776" s="7"/>
      <c r="AI8776" s="7"/>
      <c r="AJ8776" s="7"/>
      <c r="AK8776" s="7"/>
      <c r="AL8776" s="7"/>
      <c r="AR8776" s="7"/>
      <c r="AT8776" s="7"/>
      <c r="AV8776" s="7"/>
      <c r="AW8776" s="7"/>
      <c r="AX8776" s="7"/>
      <c r="AY8776" s="7"/>
      <c r="AZ8776" s="7"/>
      <c r="BA8776" s="7"/>
      <c r="BI8776" s="7"/>
    </row>
    <row r="8777" spans="10:61" x14ac:dyDescent="0.2">
      <c r="J8777" s="7"/>
      <c r="K8777" s="7"/>
      <c r="L8777" s="7"/>
      <c r="M8777" s="7"/>
      <c r="N8777" s="7"/>
      <c r="W8777" s="7"/>
      <c r="X8777" s="7"/>
      <c r="Y8777" s="7"/>
      <c r="Z8777" s="7"/>
      <c r="AA8777" s="7"/>
      <c r="AB8777" s="7"/>
      <c r="AC8777" s="7"/>
      <c r="AD8777" s="7"/>
      <c r="AE8777" s="7"/>
      <c r="AF8777" s="7"/>
      <c r="AG8777" s="7"/>
      <c r="AH8777" s="7"/>
      <c r="AI8777" s="7"/>
      <c r="AJ8777" s="7"/>
      <c r="AK8777" s="7"/>
      <c r="AL8777" s="7"/>
      <c r="AR8777" s="7"/>
      <c r="AT8777" s="7"/>
      <c r="AV8777" s="7"/>
      <c r="AW8777" s="7"/>
      <c r="AX8777" s="7"/>
      <c r="AY8777" s="7"/>
      <c r="AZ8777" s="7"/>
      <c r="BA8777" s="7"/>
      <c r="BI8777" s="7"/>
    </row>
    <row r="8778" spans="10:61" x14ac:dyDescent="0.2">
      <c r="J8778" s="7"/>
      <c r="K8778" s="7"/>
      <c r="L8778" s="7"/>
      <c r="M8778" s="7"/>
      <c r="N8778" s="7"/>
      <c r="W8778" s="7"/>
      <c r="X8778" s="7"/>
      <c r="Y8778" s="7"/>
      <c r="Z8778" s="7"/>
      <c r="AA8778" s="7"/>
      <c r="AB8778" s="7"/>
      <c r="AC8778" s="7"/>
      <c r="AD8778" s="7"/>
      <c r="AE8778" s="7"/>
      <c r="AF8778" s="7"/>
      <c r="AG8778" s="7"/>
      <c r="AH8778" s="7"/>
      <c r="AI8778" s="7"/>
      <c r="AJ8778" s="7"/>
      <c r="AK8778" s="7"/>
      <c r="AL8778" s="7"/>
      <c r="AR8778" s="7"/>
      <c r="AT8778" s="7"/>
      <c r="AV8778" s="7"/>
      <c r="AW8778" s="7"/>
      <c r="AX8778" s="7"/>
      <c r="AY8778" s="7"/>
      <c r="AZ8778" s="7"/>
      <c r="BA8778" s="7"/>
      <c r="BI8778" s="7"/>
    </row>
    <row r="8779" spans="10:61" x14ac:dyDescent="0.2">
      <c r="J8779" s="7"/>
      <c r="K8779" s="7"/>
      <c r="L8779" s="7"/>
      <c r="M8779" s="7"/>
      <c r="N8779" s="7"/>
      <c r="W8779" s="7"/>
      <c r="X8779" s="7"/>
      <c r="Y8779" s="7"/>
      <c r="Z8779" s="7"/>
      <c r="AA8779" s="7"/>
      <c r="AB8779" s="7"/>
      <c r="AC8779" s="7"/>
      <c r="AD8779" s="7"/>
      <c r="AE8779" s="7"/>
      <c r="AF8779" s="7"/>
      <c r="AG8779" s="7"/>
      <c r="AH8779" s="7"/>
      <c r="AI8779" s="7"/>
      <c r="AJ8779" s="7"/>
      <c r="AK8779" s="7"/>
      <c r="AL8779" s="7"/>
      <c r="AR8779" s="7"/>
      <c r="AT8779" s="7"/>
      <c r="AV8779" s="7"/>
      <c r="AW8779" s="7"/>
      <c r="AX8779" s="7"/>
      <c r="AY8779" s="7"/>
      <c r="AZ8779" s="7"/>
      <c r="BA8779" s="7"/>
      <c r="BI8779" s="7"/>
    </row>
    <row r="8780" spans="10:61" x14ac:dyDescent="0.2">
      <c r="J8780" s="7"/>
      <c r="K8780" s="7"/>
      <c r="L8780" s="7"/>
      <c r="M8780" s="7"/>
      <c r="N8780" s="7"/>
      <c r="W8780" s="7"/>
      <c r="X8780" s="7"/>
      <c r="Y8780" s="7"/>
      <c r="Z8780" s="7"/>
      <c r="AA8780" s="7"/>
      <c r="AB8780" s="7"/>
      <c r="AC8780" s="7"/>
      <c r="AD8780" s="7"/>
      <c r="AE8780" s="7"/>
      <c r="AF8780" s="7"/>
      <c r="AG8780" s="7"/>
      <c r="AH8780" s="7"/>
      <c r="AI8780" s="7"/>
      <c r="AJ8780" s="7"/>
      <c r="AK8780" s="7"/>
      <c r="AL8780" s="7"/>
      <c r="AR8780" s="7"/>
      <c r="AT8780" s="7"/>
      <c r="AV8780" s="7"/>
      <c r="AW8780" s="7"/>
      <c r="AX8780" s="7"/>
      <c r="AY8780" s="7"/>
      <c r="AZ8780" s="7"/>
      <c r="BA8780" s="7"/>
      <c r="BI8780" s="7"/>
    </row>
    <row r="8781" spans="10:61" x14ac:dyDescent="0.2">
      <c r="J8781" s="7"/>
      <c r="K8781" s="7"/>
      <c r="L8781" s="7"/>
      <c r="M8781" s="7"/>
      <c r="N8781" s="7"/>
      <c r="W8781" s="7"/>
      <c r="X8781" s="7"/>
      <c r="Y8781" s="7"/>
      <c r="Z8781" s="7"/>
      <c r="AA8781" s="7"/>
      <c r="AB8781" s="7"/>
      <c r="AC8781" s="7"/>
      <c r="AD8781" s="7"/>
      <c r="AE8781" s="7"/>
      <c r="AF8781" s="7"/>
      <c r="AG8781" s="7"/>
      <c r="AH8781" s="7"/>
      <c r="AI8781" s="7"/>
      <c r="AJ8781" s="7"/>
      <c r="AK8781" s="7"/>
      <c r="AL8781" s="7"/>
      <c r="AR8781" s="7"/>
      <c r="AT8781" s="7"/>
      <c r="AV8781" s="7"/>
      <c r="AW8781" s="7"/>
      <c r="AX8781" s="7"/>
      <c r="AY8781" s="7"/>
      <c r="AZ8781" s="7"/>
      <c r="BA8781" s="7"/>
      <c r="BI8781" s="7"/>
    </row>
    <row r="8782" spans="10:61" x14ac:dyDescent="0.2">
      <c r="J8782" s="7"/>
      <c r="K8782" s="7"/>
      <c r="L8782" s="7"/>
      <c r="M8782" s="7"/>
      <c r="N8782" s="7"/>
      <c r="W8782" s="7"/>
      <c r="X8782" s="7"/>
      <c r="Y8782" s="7"/>
      <c r="Z8782" s="7"/>
      <c r="AA8782" s="7"/>
      <c r="AB8782" s="7"/>
      <c r="AC8782" s="7"/>
      <c r="AD8782" s="7"/>
      <c r="AE8782" s="7"/>
      <c r="AF8782" s="7"/>
      <c r="AG8782" s="7"/>
      <c r="AH8782" s="7"/>
      <c r="AI8782" s="7"/>
      <c r="AJ8782" s="7"/>
      <c r="AK8782" s="7"/>
      <c r="AL8782" s="7"/>
      <c r="AR8782" s="7"/>
      <c r="AT8782" s="7"/>
      <c r="AV8782" s="7"/>
      <c r="AW8782" s="7"/>
      <c r="AX8782" s="7"/>
      <c r="AY8782" s="7"/>
      <c r="AZ8782" s="7"/>
      <c r="BA8782" s="7"/>
      <c r="BI8782" s="7"/>
    </row>
    <row r="8783" spans="10:61" x14ac:dyDescent="0.2">
      <c r="J8783" s="7"/>
      <c r="K8783" s="7"/>
      <c r="L8783" s="7"/>
      <c r="M8783" s="7"/>
      <c r="N8783" s="7"/>
      <c r="W8783" s="7"/>
      <c r="X8783" s="7"/>
      <c r="Y8783" s="7"/>
      <c r="Z8783" s="7"/>
      <c r="AA8783" s="7"/>
      <c r="AB8783" s="7"/>
      <c r="AC8783" s="7"/>
      <c r="AD8783" s="7"/>
      <c r="AE8783" s="7"/>
      <c r="AF8783" s="7"/>
      <c r="AG8783" s="7"/>
      <c r="AH8783" s="7"/>
      <c r="AI8783" s="7"/>
      <c r="AJ8783" s="7"/>
      <c r="AK8783" s="7"/>
      <c r="AL8783" s="7"/>
      <c r="AR8783" s="7"/>
      <c r="AT8783" s="7"/>
      <c r="AV8783" s="7"/>
      <c r="AW8783" s="7"/>
      <c r="AX8783" s="7"/>
      <c r="AY8783" s="7"/>
      <c r="AZ8783" s="7"/>
      <c r="BA8783" s="7"/>
      <c r="BI8783" s="7"/>
    </row>
    <row r="8784" spans="10:61" x14ac:dyDescent="0.2">
      <c r="J8784" s="7"/>
      <c r="K8784" s="7"/>
      <c r="L8784" s="7"/>
      <c r="M8784" s="7"/>
      <c r="N8784" s="7"/>
      <c r="W8784" s="7"/>
      <c r="X8784" s="7"/>
      <c r="Y8784" s="7"/>
      <c r="Z8784" s="7"/>
      <c r="AA8784" s="7"/>
      <c r="AB8784" s="7"/>
      <c r="AC8784" s="7"/>
      <c r="AD8784" s="7"/>
      <c r="AE8784" s="7"/>
      <c r="AF8784" s="7"/>
      <c r="AG8784" s="7"/>
      <c r="AH8784" s="7"/>
      <c r="AI8784" s="7"/>
      <c r="AJ8784" s="7"/>
      <c r="AK8784" s="7"/>
      <c r="AL8784" s="7"/>
      <c r="AR8784" s="7"/>
      <c r="AT8784" s="7"/>
      <c r="AV8784" s="7"/>
      <c r="AW8784" s="7"/>
      <c r="AX8784" s="7"/>
      <c r="AY8784" s="7"/>
      <c r="AZ8784" s="7"/>
      <c r="BA8784" s="7"/>
      <c r="BI8784" s="7"/>
    </row>
    <row r="8785" spans="10:61" x14ac:dyDescent="0.2">
      <c r="J8785" s="7"/>
      <c r="K8785" s="7"/>
      <c r="L8785" s="7"/>
      <c r="M8785" s="7"/>
      <c r="N8785" s="7"/>
      <c r="W8785" s="7"/>
      <c r="X8785" s="7"/>
      <c r="Y8785" s="7"/>
      <c r="Z8785" s="7"/>
      <c r="AA8785" s="7"/>
      <c r="AB8785" s="7"/>
      <c r="AC8785" s="7"/>
      <c r="AD8785" s="7"/>
      <c r="AE8785" s="7"/>
      <c r="AF8785" s="7"/>
      <c r="AG8785" s="7"/>
      <c r="AH8785" s="7"/>
      <c r="AI8785" s="7"/>
      <c r="AJ8785" s="7"/>
      <c r="AK8785" s="7"/>
      <c r="AL8785" s="7"/>
      <c r="AR8785" s="7"/>
      <c r="AT8785" s="7"/>
      <c r="AV8785" s="7"/>
      <c r="AW8785" s="7"/>
      <c r="AX8785" s="7"/>
      <c r="AY8785" s="7"/>
      <c r="AZ8785" s="7"/>
      <c r="BA8785" s="7"/>
      <c r="BI8785" s="7"/>
    </row>
    <row r="8786" spans="10:61" x14ac:dyDescent="0.2">
      <c r="J8786" s="7"/>
      <c r="K8786" s="7"/>
      <c r="L8786" s="7"/>
      <c r="M8786" s="7"/>
      <c r="N8786" s="7"/>
      <c r="W8786" s="7"/>
      <c r="X8786" s="7"/>
      <c r="Y8786" s="7"/>
      <c r="Z8786" s="7"/>
      <c r="AA8786" s="7"/>
      <c r="AB8786" s="7"/>
      <c r="AC8786" s="7"/>
      <c r="AD8786" s="7"/>
      <c r="AE8786" s="7"/>
      <c r="AF8786" s="7"/>
      <c r="AG8786" s="7"/>
      <c r="AH8786" s="7"/>
      <c r="AI8786" s="7"/>
      <c r="AJ8786" s="7"/>
      <c r="AK8786" s="7"/>
      <c r="AL8786" s="7"/>
      <c r="AR8786" s="7"/>
      <c r="AT8786" s="7"/>
      <c r="AV8786" s="7"/>
      <c r="AW8786" s="7"/>
      <c r="AX8786" s="7"/>
      <c r="AY8786" s="7"/>
      <c r="AZ8786" s="7"/>
      <c r="BA8786" s="7"/>
      <c r="BI8786" s="7"/>
    </row>
    <row r="8787" spans="10:61" x14ac:dyDescent="0.2">
      <c r="J8787" s="7"/>
      <c r="K8787" s="7"/>
      <c r="L8787" s="7"/>
      <c r="M8787" s="7"/>
      <c r="N8787" s="7"/>
      <c r="W8787" s="7"/>
      <c r="X8787" s="7"/>
      <c r="Y8787" s="7"/>
      <c r="Z8787" s="7"/>
      <c r="AA8787" s="7"/>
      <c r="AB8787" s="7"/>
      <c r="AC8787" s="7"/>
      <c r="AD8787" s="7"/>
      <c r="AE8787" s="7"/>
      <c r="AF8787" s="7"/>
      <c r="AG8787" s="7"/>
      <c r="AH8787" s="7"/>
      <c r="AI8787" s="7"/>
      <c r="AJ8787" s="7"/>
      <c r="AK8787" s="7"/>
      <c r="AL8787" s="7"/>
      <c r="AR8787" s="7"/>
      <c r="AT8787" s="7"/>
      <c r="AV8787" s="7"/>
      <c r="AW8787" s="7"/>
      <c r="AX8787" s="7"/>
      <c r="AY8787" s="7"/>
      <c r="AZ8787" s="7"/>
      <c r="BA8787" s="7"/>
      <c r="BI8787" s="7"/>
    </row>
    <row r="8788" spans="10:61" x14ac:dyDescent="0.2">
      <c r="J8788" s="7"/>
      <c r="K8788" s="7"/>
      <c r="L8788" s="7"/>
      <c r="M8788" s="7"/>
      <c r="N8788" s="7"/>
      <c r="W8788" s="7"/>
      <c r="X8788" s="7"/>
      <c r="Y8788" s="7"/>
      <c r="Z8788" s="7"/>
      <c r="AA8788" s="7"/>
      <c r="AB8788" s="7"/>
      <c r="AC8788" s="7"/>
      <c r="AD8788" s="7"/>
      <c r="AE8788" s="7"/>
      <c r="AF8788" s="7"/>
      <c r="AG8788" s="7"/>
      <c r="AH8788" s="7"/>
      <c r="AI8788" s="7"/>
      <c r="AJ8788" s="7"/>
      <c r="AK8788" s="7"/>
      <c r="AL8788" s="7"/>
      <c r="AR8788" s="7"/>
      <c r="AT8788" s="7"/>
      <c r="AV8788" s="7"/>
      <c r="AW8788" s="7"/>
      <c r="AX8788" s="7"/>
      <c r="AY8788" s="7"/>
      <c r="AZ8788" s="7"/>
      <c r="BA8788" s="7"/>
      <c r="BI8788" s="7"/>
    </row>
    <row r="8789" spans="10:61" x14ac:dyDescent="0.2">
      <c r="J8789" s="7"/>
      <c r="K8789" s="7"/>
      <c r="L8789" s="7"/>
      <c r="M8789" s="7"/>
      <c r="N8789" s="7"/>
      <c r="W8789" s="7"/>
      <c r="X8789" s="7"/>
      <c r="Y8789" s="7"/>
      <c r="Z8789" s="7"/>
      <c r="AA8789" s="7"/>
      <c r="AB8789" s="7"/>
      <c r="AC8789" s="7"/>
      <c r="AD8789" s="7"/>
      <c r="AE8789" s="7"/>
      <c r="AF8789" s="7"/>
      <c r="AG8789" s="7"/>
      <c r="AH8789" s="7"/>
      <c r="AI8789" s="7"/>
      <c r="AJ8789" s="7"/>
      <c r="AK8789" s="7"/>
      <c r="AL8789" s="7"/>
      <c r="AR8789" s="7"/>
      <c r="AT8789" s="7"/>
      <c r="AV8789" s="7"/>
      <c r="AW8789" s="7"/>
      <c r="AX8789" s="7"/>
      <c r="AY8789" s="7"/>
      <c r="AZ8789" s="7"/>
      <c r="BA8789" s="7"/>
      <c r="BI8789" s="7"/>
    </row>
    <row r="8790" spans="10:61" x14ac:dyDescent="0.2">
      <c r="J8790" s="7"/>
      <c r="K8790" s="7"/>
      <c r="L8790" s="7"/>
      <c r="M8790" s="7"/>
      <c r="N8790" s="7"/>
      <c r="W8790" s="7"/>
      <c r="X8790" s="7"/>
      <c r="Y8790" s="7"/>
      <c r="Z8790" s="7"/>
      <c r="AA8790" s="7"/>
      <c r="AB8790" s="7"/>
      <c r="AC8790" s="7"/>
      <c r="AD8790" s="7"/>
      <c r="AE8790" s="7"/>
      <c r="AF8790" s="7"/>
      <c r="AG8790" s="7"/>
      <c r="AH8790" s="7"/>
      <c r="AI8790" s="7"/>
      <c r="AJ8790" s="7"/>
      <c r="AK8790" s="7"/>
      <c r="AL8790" s="7"/>
      <c r="AR8790" s="7"/>
      <c r="AT8790" s="7"/>
      <c r="AV8790" s="7"/>
      <c r="AW8790" s="7"/>
      <c r="AX8790" s="7"/>
      <c r="AY8790" s="7"/>
      <c r="AZ8790" s="7"/>
      <c r="BA8790" s="7"/>
      <c r="BI8790" s="7"/>
    </row>
    <row r="8791" spans="10:61" x14ac:dyDescent="0.2">
      <c r="J8791" s="7"/>
      <c r="K8791" s="7"/>
      <c r="L8791" s="7"/>
      <c r="M8791" s="7"/>
      <c r="N8791" s="7"/>
      <c r="W8791" s="7"/>
      <c r="X8791" s="7"/>
      <c r="Y8791" s="7"/>
      <c r="Z8791" s="7"/>
      <c r="AA8791" s="7"/>
      <c r="AB8791" s="7"/>
      <c r="AC8791" s="7"/>
      <c r="AD8791" s="7"/>
      <c r="AE8791" s="7"/>
      <c r="AF8791" s="7"/>
      <c r="AG8791" s="7"/>
      <c r="AH8791" s="7"/>
      <c r="AI8791" s="7"/>
      <c r="AJ8791" s="7"/>
      <c r="AK8791" s="7"/>
      <c r="AL8791" s="7"/>
      <c r="AR8791" s="7"/>
      <c r="AT8791" s="7"/>
      <c r="AV8791" s="7"/>
      <c r="AW8791" s="7"/>
      <c r="AX8791" s="7"/>
      <c r="AY8791" s="7"/>
      <c r="AZ8791" s="7"/>
      <c r="BA8791" s="7"/>
      <c r="BI8791" s="7"/>
    </row>
    <row r="8792" spans="10:61" x14ac:dyDescent="0.2">
      <c r="J8792" s="7"/>
      <c r="K8792" s="7"/>
      <c r="L8792" s="7"/>
      <c r="M8792" s="7"/>
      <c r="N8792" s="7"/>
      <c r="W8792" s="7"/>
      <c r="X8792" s="7"/>
      <c r="Y8792" s="7"/>
      <c r="Z8792" s="7"/>
      <c r="AA8792" s="7"/>
      <c r="AB8792" s="7"/>
      <c r="AC8792" s="7"/>
      <c r="AD8792" s="7"/>
      <c r="AE8792" s="7"/>
      <c r="AF8792" s="7"/>
      <c r="AG8792" s="7"/>
      <c r="AH8792" s="7"/>
      <c r="AI8792" s="7"/>
      <c r="AJ8792" s="7"/>
      <c r="AK8792" s="7"/>
      <c r="AL8792" s="7"/>
      <c r="AR8792" s="7"/>
      <c r="AT8792" s="7"/>
      <c r="AV8792" s="7"/>
      <c r="AW8792" s="7"/>
      <c r="AX8792" s="7"/>
      <c r="AY8792" s="7"/>
      <c r="AZ8792" s="7"/>
      <c r="BA8792" s="7"/>
      <c r="BI8792" s="7"/>
    </row>
    <row r="8793" spans="10:61" x14ac:dyDescent="0.2">
      <c r="J8793" s="7"/>
      <c r="K8793" s="7"/>
      <c r="L8793" s="7"/>
      <c r="M8793" s="7"/>
      <c r="N8793" s="7"/>
      <c r="W8793" s="7"/>
      <c r="X8793" s="7"/>
      <c r="Y8793" s="7"/>
      <c r="Z8793" s="7"/>
      <c r="AA8793" s="7"/>
      <c r="AB8793" s="7"/>
      <c r="AC8793" s="7"/>
      <c r="AD8793" s="7"/>
      <c r="AE8793" s="7"/>
      <c r="AF8793" s="7"/>
      <c r="AG8793" s="7"/>
      <c r="AH8793" s="7"/>
      <c r="AI8793" s="7"/>
      <c r="AJ8793" s="7"/>
      <c r="AK8793" s="7"/>
      <c r="AL8793" s="7"/>
      <c r="AR8793" s="7"/>
      <c r="AT8793" s="7"/>
      <c r="AV8793" s="7"/>
      <c r="AW8793" s="7"/>
      <c r="AX8793" s="7"/>
      <c r="AY8793" s="7"/>
      <c r="AZ8793" s="7"/>
      <c r="BA8793" s="7"/>
      <c r="BI8793" s="7"/>
    </row>
    <row r="8794" spans="10:61" x14ac:dyDescent="0.2">
      <c r="J8794" s="7"/>
      <c r="K8794" s="7"/>
      <c r="L8794" s="7"/>
      <c r="M8794" s="7"/>
      <c r="N8794" s="7"/>
      <c r="W8794" s="7"/>
      <c r="X8794" s="7"/>
      <c r="Y8794" s="7"/>
      <c r="Z8794" s="7"/>
      <c r="AA8794" s="7"/>
      <c r="AB8794" s="7"/>
      <c r="AC8794" s="7"/>
      <c r="AD8794" s="7"/>
      <c r="AE8794" s="7"/>
      <c r="AF8794" s="7"/>
      <c r="AG8794" s="7"/>
      <c r="AH8794" s="7"/>
      <c r="AI8794" s="7"/>
      <c r="AJ8794" s="7"/>
      <c r="AK8794" s="7"/>
      <c r="AL8794" s="7"/>
      <c r="AR8794" s="7"/>
      <c r="AT8794" s="7"/>
      <c r="AV8794" s="7"/>
      <c r="AW8794" s="7"/>
      <c r="AX8794" s="7"/>
      <c r="AY8794" s="7"/>
      <c r="AZ8794" s="7"/>
      <c r="BA8794" s="7"/>
      <c r="BI8794" s="7"/>
    </row>
    <row r="8795" spans="10:61" x14ac:dyDescent="0.2">
      <c r="J8795" s="7"/>
      <c r="K8795" s="7"/>
      <c r="L8795" s="7"/>
      <c r="M8795" s="7"/>
      <c r="N8795" s="7"/>
      <c r="W8795" s="7"/>
      <c r="X8795" s="7"/>
      <c r="Y8795" s="7"/>
      <c r="Z8795" s="7"/>
      <c r="AA8795" s="7"/>
      <c r="AB8795" s="7"/>
      <c r="AC8795" s="7"/>
      <c r="AD8795" s="7"/>
      <c r="AE8795" s="7"/>
      <c r="AF8795" s="7"/>
      <c r="AG8795" s="7"/>
      <c r="AH8795" s="7"/>
      <c r="AI8795" s="7"/>
      <c r="AJ8795" s="7"/>
      <c r="AK8795" s="7"/>
      <c r="AL8795" s="7"/>
      <c r="AR8795" s="7"/>
      <c r="AT8795" s="7"/>
      <c r="AV8795" s="7"/>
      <c r="AW8795" s="7"/>
      <c r="AX8795" s="7"/>
      <c r="AY8795" s="7"/>
      <c r="AZ8795" s="7"/>
      <c r="BA8795" s="7"/>
      <c r="BI8795" s="7"/>
    </row>
    <row r="8796" spans="10:61" x14ac:dyDescent="0.2">
      <c r="J8796" s="7"/>
      <c r="K8796" s="7"/>
      <c r="L8796" s="7"/>
      <c r="M8796" s="7"/>
      <c r="N8796" s="7"/>
      <c r="W8796" s="7"/>
      <c r="X8796" s="7"/>
      <c r="Y8796" s="7"/>
      <c r="Z8796" s="7"/>
      <c r="AA8796" s="7"/>
      <c r="AB8796" s="7"/>
      <c r="AC8796" s="7"/>
      <c r="AD8796" s="7"/>
      <c r="AE8796" s="7"/>
      <c r="AF8796" s="7"/>
      <c r="AG8796" s="7"/>
      <c r="AH8796" s="7"/>
      <c r="AI8796" s="7"/>
      <c r="AJ8796" s="7"/>
      <c r="AK8796" s="7"/>
      <c r="AL8796" s="7"/>
      <c r="AR8796" s="7"/>
      <c r="AT8796" s="7"/>
      <c r="AV8796" s="7"/>
      <c r="AW8796" s="7"/>
      <c r="AX8796" s="7"/>
      <c r="AY8796" s="7"/>
      <c r="AZ8796" s="7"/>
      <c r="BA8796" s="7"/>
      <c r="BI8796" s="7"/>
    </row>
    <row r="8797" spans="10:61" x14ac:dyDescent="0.2">
      <c r="J8797" s="7"/>
      <c r="K8797" s="7"/>
      <c r="L8797" s="7"/>
      <c r="M8797" s="7"/>
      <c r="N8797" s="7"/>
      <c r="W8797" s="7"/>
      <c r="X8797" s="7"/>
      <c r="Y8797" s="7"/>
      <c r="Z8797" s="7"/>
      <c r="AA8797" s="7"/>
      <c r="AB8797" s="7"/>
      <c r="AC8797" s="7"/>
      <c r="AD8797" s="7"/>
      <c r="AE8797" s="7"/>
      <c r="AF8797" s="7"/>
      <c r="AG8797" s="7"/>
      <c r="AH8797" s="7"/>
      <c r="AI8797" s="7"/>
      <c r="AJ8797" s="7"/>
      <c r="AK8797" s="7"/>
      <c r="AL8797" s="7"/>
      <c r="AR8797" s="7"/>
      <c r="AT8797" s="7"/>
      <c r="AV8797" s="7"/>
      <c r="AW8797" s="7"/>
      <c r="AX8797" s="7"/>
      <c r="AY8797" s="7"/>
      <c r="AZ8797" s="7"/>
      <c r="BA8797" s="7"/>
      <c r="BI8797" s="7"/>
    </row>
    <row r="8798" spans="10:61" x14ac:dyDescent="0.2">
      <c r="J8798" s="7"/>
      <c r="K8798" s="7"/>
      <c r="L8798" s="7"/>
      <c r="M8798" s="7"/>
      <c r="N8798" s="7"/>
      <c r="W8798" s="7"/>
      <c r="X8798" s="7"/>
      <c r="Y8798" s="7"/>
      <c r="Z8798" s="7"/>
      <c r="AA8798" s="7"/>
      <c r="AB8798" s="7"/>
      <c r="AC8798" s="7"/>
      <c r="AD8798" s="7"/>
      <c r="AE8798" s="7"/>
      <c r="AF8798" s="7"/>
      <c r="AG8798" s="7"/>
      <c r="AH8798" s="7"/>
      <c r="AI8798" s="7"/>
      <c r="AJ8798" s="7"/>
      <c r="AK8798" s="7"/>
      <c r="AL8798" s="7"/>
      <c r="AR8798" s="7"/>
      <c r="AT8798" s="7"/>
      <c r="AV8798" s="7"/>
      <c r="AW8798" s="7"/>
      <c r="AX8798" s="7"/>
      <c r="AY8798" s="7"/>
      <c r="AZ8798" s="7"/>
      <c r="BA8798" s="7"/>
      <c r="BI8798" s="7"/>
    </row>
    <row r="8799" spans="10:61" x14ac:dyDescent="0.2">
      <c r="J8799" s="7"/>
      <c r="K8799" s="7"/>
      <c r="L8799" s="7"/>
      <c r="M8799" s="7"/>
      <c r="N8799" s="7"/>
      <c r="W8799" s="7"/>
      <c r="X8799" s="7"/>
      <c r="Y8799" s="7"/>
      <c r="Z8799" s="7"/>
      <c r="AA8799" s="7"/>
      <c r="AB8799" s="7"/>
      <c r="AC8799" s="7"/>
      <c r="AD8799" s="7"/>
      <c r="AE8799" s="7"/>
      <c r="AF8799" s="7"/>
      <c r="AG8799" s="7"/>
      <c r="AH8799" s="7"/>
      <c r="AI8799" s="7"/>
      <c r="AJ8799" s="7"/>
      <c r="AK8799" s="7"/>
      <c r="AL8799" s="7"/>
      <c r="AR8799" s="7"/>
      <c r="AT8799" s="7"/>
      <c r="AV8799" s="7"/>
      <c r="AW8799" s="7"/>
      <c r="AX8799" s="7"/>
      <c r="AY8799" s="7"/>
      <c r="AZ8799" s="7"/>
      <c r="BA8799" s="7"/>
      <c r="BI8799" s="7"/>
    </row>
    <row r="8800" spans="10:61" x14ac:dyDescent="0.2">
      <c r="J8800" s="7"/>
      <c r="K8800" s="7"/>
      <c r="L8800" s="7"/>
      <c r="M8800" s="7"/>
      <c r="N8800" s="7"/>
      <c r="W8800" s="7"/>
      <c r="X8800" s="7"/>
      <c r="Y8800" s="7"/>
      <c r="Z8800" s="7"/>
      <c r="AA8800" s="7"/>
      <c r="AB8800" s="7"/>
      <c r="AC8800" s="7"/>
      <c r="AD8800" s="7"/>
      <c r="AE8800" s="7"/>
      <c r="AF8800" s="7"/>
      <c r="AG8800" s="7"/>
      <c r="AH8800" s="7"/>
      <c r="AI8800" s="7"/>
      <c r="AJ8800" s="7"/>
      <c r="AK8800" s="7"/>
      <c r="AL8800" s="7"/>
      <c r="AR8800" s="7"/>
      <c r="AT8800" s="7"/>
      <c r="AV8800" s="7"/>
      <c r="AW8800" s="7"/>
      <c r="AX8800" s="7"/>
      <c r="AY8800" s="7"/>
      <c r="AZ8800" s="7"/>
      <c r="BA8800" s="7"/>
      <c r="BI8800" s="7"/>
    </row>
    <row r="8801" spans="10:61" x14ac:dyDescent="0.2">
      <c r="J8801" s="7"/>
      <c r="K8801" s="7"/>
      <c r="L8801" s="7"/>
      <c r="M8801" s="7"/>
      <c r="N8801" s="7"/>
      <c r="W8801" s="7"/>
      <c r="X8801" s="7"/>
      <c r="Y8801" s="7"/>
      <c r="Z8801" s="7"/>
      <c r="AA8801" s="7"/>
      <c r="AB8801" s="7"/>
      <c r="AC8801" s="7"/>
      <c r="AD8801" s="7"/>
      <c r="AE8801" s="7"/>
      <c r="AF8801" s="7"/>
      <c r="AG8801" s="7"/>
      <c r="AH8801" s="7"/>
      <c r="AI8801" s="7"/>
      <c r="AJ8801" s="7"/>
      <c r="AK8801" s="7"/>
      <c r="AL8801" s="7"/>
      <c r="AR8801" s="7"/>
      <c r="AT8801" s="7"/>
      <c r="AV8801" s="7"/>
      <c r="AW8801" s="7"/>
      <c r="AX8801" s="7"/>
      <c r="AY8801" s="7"/>
      <c r="AZ8801" s="7"/>
      <c r="BA8801" s="7"/>
      <c r="BI8801" s="7"/>
    </row>
    <row r="8802" spans="10:61" x14ac:dyDescent="0.2">
      <c r="J8802" s="7"/>
      <c r="K8802" s="7"/>
      <c r="L8802" s="7"/>
      <c r="M8802" s="7"/>
      <c r="N8802" s="7"/>
      <c r="W8802" s="7"/>
      <c r="X8802" s="7"/>
      <c r="Y8802" s="7"/>
      <c r="Z8802" s="7"/>
      <c r="AA8802" s="7"/>
      <c r="AB8802" s="7"/>
      <c r="AC8802" s="7"/>
      <c r="AD8802" s="7"/>
      <c r="AE8802" s="7"/>
      <c r="AF8802" s="7"/>
      <c r="AG8802" s="7"/>
      <c r="AH8802" s="7"/>
      <c r="AI8802" s="7"/>
      <c r="AJ8802" s="7"/>
      <c r="AK8802" s="7"/>
      <c r="AL8802" s="7"/>
      <c r="AR8802" s="7"/>
      <c r="AT8802" s="7"/>
      <c r="AV8802" s="7"/>
      <c r="AW8802" s="7"/>
      <c r="AX8802" s="7"/>
      <c r="AY8802" s="7"/>
      <c r="AZ8802" s="7"/>
      <c r="BA8802" s="7"/>
      <c r="BI8802" s="7"/>
    </row>
    <row r="8803" spans="10:61" x14ac:dyDescent="0.2">
      <c r="J8803" s="7"/>
      <c r="K8803" s="7"/>
      <c r="L8803" s="7"/>
      <c r="M8803" s="7"/>
      <c r="N8803" s="7"/>
      <c r="W8803" s="7"/>
      <c r="X8803" s="7"/>
      <c r="Y8803" s="7"/>
      <c r="Z8803" s="7"/>
      <c r="AA8803" s="7"/>
      <c r="AB8803" s="7"/>
      <c r="AC8803" s="7"/>
      <c r="AD8803" s="7"/>
      <c r="AE8803" s="7"/>
      <c r="AF8803" s="7"/>
      <c r="AG8803" s="7"/>
      <c r="AH8803" s="7"/>
      <c r="AI8803" s="7"/>
      <c r="AJ8803" s="7"/>
      <c r="AK8803" s="7"/>
      <c r="AL8803" s="7"/>
      <c r="AR8803" s="7"/>
      <c r="AT8803" s="7"/>
      <c r="AV8803" s="7"/>
      <c r="AW8803" s="7"/>
      <c r="AX8803" s="7"/>
      <c r="AY8803" s="7"/>
      <c r="AZ8803" s="7"/>
      <c r="BA8803" s="7"/>
      <c r="BI8803" s="7"/>
    </row>
    <row r="8804" spans="10:61" x14ac:dyDescent="0.2">
      <c r="J8804" s="7"/>
      <c r="K8804" s="7"/>
      <c r="L8804" s="7"/>
      <c r="M8804" s="7"/>
      <c r="N8804" s="7"/>
      <c r="W8804" s="7"/>
      <c r="X8804" s="7"/>
      <c r="Y8804" s="7"/>
      <c r="Z8804" s="7"/>
      <c r="AA8804" s="7"/>
      <c r="AB8804" s="7"/>
      <c r="AC8804" s="7"/>
      <c r="AD8804" s="7"/>
      <c r="AE8804" s="7"/>
      <c r="AF8804" s="7"/>
      <c r="AG8804" s="7"/>
      <c r="AH8804" s="7"/>
      <c r="AI8804" s="7"/>
      <c r="AJ8804" s="7"/>
      <c r="AK8804" s="7"/>
      <c r="AL8804" s="7"/>
      <c r="AR8804" s="7"/>
      <c r="AT8804" s="7"/>
      <c r="AV8804" s="7"/>
      <c r="AW8804" s="7"/>
      <c r="AX8804" s="7"/>
      <c r="AY8804" s="7"/>
      <c r="AZ8804" s="7"/>
      <c r="BA8804" s="7"/>
      <c r="BI8804" s="7"/>
    </row>
    <row r="8805" spans="10:61" x14ac:dyDescent="0.2">
      <c r="J8805" s="7"/>
      <c r="K8805" s="7"/>
      <c r="L8805" s="7"/>
      <c r="M8805" s="7"/>
      <c r="N8805" s="7"/>
      <c r="W8805" s="7"/>
      <c r="X8805" s="7"/>
      <c r="Y8805" s="7"/>
      <c r="Z8805" s="7"/>
      <c r="AA8805" s="7"/>
      <c r="AB8805" s="7"/>
      <c r="AC8805" s="7"/>
      <c r="AD8805" s="7"/>
      <c r="AE8805" s="7"/>
      <c r="AF8805" s="7"/>
      <c r="AG8805" s="7"/>
      <c r="AH8805" s="7"/>
      <c r="AI8805" s="7"/>
      <c r="AJ8805" s="7"/>
      <c r="AK8805" s="7"/>
      <c r="AL8805" s="7"/>
      <c r="AR8805" s="7"/>
      <c r="AT8805" s="7"/>
      <c r="AV8805" s="7"/>
      <c r="AW8805" s="7"/>
      <c r="AX8805" s="7"/>
      <c r="AY8805" s="7"/>
      <c r="AZ8805" s="7"/>
      <c r="BA8805" s="7"/>
      <c r="BI8805" s="7"/>
    </row>
    <row r="8806" spans="10:61" x14ac:dyDescent="0.2">
      <c r="J8806" s="7"/>
      <c r="K8806" s="7"/>
      <c r="L8806" s="7"/>
      <c r="M8806" s="7"/>
      <c r="N8806" s="7"/>
      <c r="W8806" s="7"/>
      <c r="X8806" s="7"/>
      <c r="Y8806" s="7"/>
      <c r="Z8806" s="7"/>
      <c r="AA8806" s="7"/>
      <c r="AB8806" s="7"/>
      <c r="AC8806" s="7"/>
      <c r="AD8806" s="7"/>
      <c r="AE8806" s="7"/>
      <c r="AF8806" s="7"/>
      <c r="AG8806" s="7"/>
      <c r="AH8806" s="7"/>
      <c r="AI8806" s="7"/>
      <c r="AJ8806" s="7"/>
      <c r="AK8806" s="7"/>
      <c r="AL8806" s="7"/>
      <c r="AR8806" s="7"/>
      <c r="AT8806" s="7"/>
      <c r="AV8806" s="7"/>
      <c r="AW8806" s="7"/>
      <c r="AX8806" s="7"/>
      <c r="AY8806" s="7"/>
      <c r="AZ8806" s="7"/>
      <c r="BA8806" s="7"/>
      <c r="BI8806" s="7"/>
    </row>
    <row r="8807" spans="10:61" x14ac:dyDescent="0.2">
      <c r="J8807" s="7"/>
      <c r="K8807" s="7"/>
      <c r="L8807" s="7"/>
      <c r="M8807" s="7"/>
      <c r="N8807" s="7"/>
      <c r="W8807" s="7"/>
      <c r="X8807" s="7"/>
      <c r="Y8807" s="7"/>
      <c r="Z8807" s="7"/>
      <c r="AA8807" s="7"/>
      <c r="AB8807" s="7"/>
      <c r="AC8807" s="7"/>
      <c r="AD8807" s="7"/>
      <c r="AE8807" s="7"/>
      <c r="AF8807" s="7"/>
      <c r="AG8807" s="7"/>
      <c r="AH8807" s="7"/>
      <c r="AI8807" s="7"/>
      <c r="AJ8807" s="7"/>
      <c r="AK8807" s="7"/>
      <c r="AL8807" s="7"/>
      <c r="AR8807" s="7"/>
      <c r="AT8807" s="7"/>
      <c r="AV8807" s="7"/>
      <c r="AW8807" s="7"/>
      <c r="AX8807" s="7"/>
      <c r="AY8807" s="7"/>
      <c r="AZ8807" s="7"/>
      <c r="BA8807" s="7"/>
      <c r="BI8807" s="7"/>
    </row>
    <row r="8808" spans="10:61" x14ac:dyDescent="0.2">
      <c r="J8808" s="7"/>
      <c r="K8808" s="7"/>
      <c r="L8808" s="7"/>
      <c r="M8808" s="7"/>
      <c r="N8808" s="7"/>
      <c r="W8808" s="7"/>
      <c r="X8808" s="7"/>
      <c r="Y8808" s="7"/>
      <c r="Z8808" s="7"/>
      <c r="AA8808" s="7"/>
      <c r="AB8808" s="7"/>
      <c r="AC8808" s="7"/>
      <c r="AD8808" s="7"/>
      <c r="AE8808" s="7"/>
      <c r="AF8808" s="7"/>
      <c r="AG8808" s="7"/>
      <c r="AH8808" s="7"/>
      <c r="AI8808" s="7"/>
      <c r="AJ8808" s="7"/>
      <c r="AK8808" s="7"/>
      <c r="AL8808" s="7"/>
      <c r="AR8808" s="7"/>
      <c r="AT8808" s="7"/>
      <c r="AV8808" s="7"/>
      <c r="AW8808" s="7"/>
      <c r="AX8808" s="7"/>
      <c r="AY8808" s="7"/>
      <c r="AZ8808" s="7"/>
      <c r="BA8808" s="7"/>
      <c r="BI8808" s="7"/>
    </row>
    <row r="8809" spans="10:61" x14ac:dyDescent="0.2">
      <c r="J8809" s="7"/>
      <c r="K8809" s="7"/>
      <c r="L8809" s="7"/>
      <c r="M8809" s="7"/>
      <c r="N8809" s="7"/>
      <c r="W8809" s="7"/>
      <c r="X8809" s="7"/>
      <c r="Y8809" s="7"/>
      <c r="Z8809" s="7"/>
      <c r="AA8809" s="7"/>
      <c r="AB8809" s="7"/>
      <c r="AC8809" s="7"/>
      <c r="AD8809" s="7"/>
      <c r="AE8809" s="7"/>
      <c r="AF8809" s="7"/>
      <c r="AG8809" s="7"/>
      <c r="AH8809" s="7"/>
      <c r="AI8809" s="7"/>
      <c r="AJ8809" s="7"/>
      <c r="AK8809" s="7"/>
      <c r="AL8809" s="7"/>
      <c r="AR8809" s="7"/>
      <c r="AT8809" s="7"/>
      <c r="AV8809" s="7"/>
      <c r="AW8809" s="7"/>
      <c r="AX8809" s="7"/>
      <c r="AY8809" s="7"/>
      <c r="AZ8809" s="7"/>
      <c r="BA8809" s="7"/>
      <c r="BI8809" s="7"/>
    </row>
    <row r="8810" spans="10:61" x14ac:dyDescent="0.2">
      <c r="J8810" s="7"/>
      <c r="K8810" s="7"/>
      <c r="L8810" s="7"/>
      <c r="M8810" s="7"/>
      <c r="N8810" s="7"/>
      <c r="W8810" s="7"/>
      <c r="X8810" s="7"/>
      <c r="Y8810" s="7"/>
      <c r="Z8810" s="7"/>
      <c r="AA8810" s="7"/>
      <c r="AB8810" s="7"/>
      <c r="AC8810" s="7"/>
      <c r="AD8810" s="7"/>
      <c r="AE8810" s="7"/>
      <c r="AF8810" s="7"/>
      <c r="AG8810" s="7"/>
      <c r="AH8810" s="7"/>
      <c r="AI8810" s="7"/>
      <c r="AJ8810" s="7"/>
      <c r="AK8810" s="7"/>
      <c r="AL8810" s="7"/>
      <c r="AR8810" s="7"/>
      <c r="AT8810" s="7"/>
      <c r="AV8810" s="7"/>
      <c r="AW8810" s="7"/>
      <c r="AX8810" s="7"/>
      <c r="AY8810" s="7"/>
      <c r="AZ8810" s="7"/>
      <c r="BA8810" s="7"/>
      <c r="BI8810" s="7"/>
    </row>
    <row r="8811" spans="10:61" x14ac:dyDescent="0.2">
      <c r="J8811" s="7"/>
      <c r="K8811" s="7"/>
      <c r="L8811" s="7"/>
      <c r="M8811" s="7"/>
      <c r="N8811" s="7"/>
      <c r="W8811" s="7"/>
      <c r="X8811" s="7"/>
      <c r="Y8811" s="7"/>
      <c r="Z8811" s="7"/>
      <c r="AA8811" s="7"/>
      <c r="AB8811" s="7"/>
      <c r="AC8811" s="7"/>
      <c r="AD8811" s="7"/>
      <c r="AE8811" s="7"/>
      <c r="AF8811" s="7"/>
      <c r="AG8811" s="7"/>
      <c r="AH8811" s="7"/>
      <c r="AI8811" s="7"/>
      <c r="AJ8811" s="7"/>
      <c r="AK8811" s="7"/>
      <c r="AL8811" s="7"/>
      <c r="AR8811" s="7"/>
      <c r="AT8811" s="7"/>
      <c r="AV8811" s="7"/>
      <c r="AW8811" s="7"/>
      <c r="AX8811" s="7"/>
      <c r="AY8811" s="7"/>
      <c r="AZ8811" s="7"/>
      <c r="BA8811" s="7"/>
      <c r="BI8811" s="7"/>
    </row>
    <row r="8812" spans="10:61" x14ac:dyDescent="0.2">
      <c r="J8812" s="7"/>
      <c r="K8812" s="7"/>
      <c r="L8812" s="7"/>
      <c r="M8812" s="7"/>
      <c r="N8812" s="7"/>
      <c r="W8812" s="7"/>
      <c r="X8812" s="7"/>
      <c r="Y8812" s="7"/>
      <c r="Z8812" s="7"/>
      <c r="AA8812" s="7"/>
      <c r="AB8812" s="7"/>
      <c r="AC8812" s="7"/>
      <c r="AD8812" s="7"/>
      <c r="AE8812" s="7"/>
      <c r="AF8812" s="7"/>
      <c r="AG8812" s="7"/>
      <c r="AH8812" s="7"/>
      <c r="AI8812" s="7"/>
      <c r="AJ8812" s="7"/>
      <c r="AK8812" s="7"/>
      <c r="AL8812" s="7"/>
      <c r="AR8812" s="7"/>
      <c r="AT8812" s="7"/>
      <c r="AV8812" s="7"/>
      <c r="AW8812" s="7"/>
      <c r="AX8812" s="7"/>
      <c r="AY8812" s="7"/>
      <c r="AZ8812" s="7"/>
      <c r="BA8812" s="7"/>
      <c r="BI8812" s="7"/>
    </row>
    <row r="8813" spans="10:61" x14ac:dyDescent="0.2">
      <c r="J8813" s="7"/>
      <c r="K8813" s="7"/>
      <c r="L8813" s="7"/>
      <c r="M8813" s="7"/>
      <c r="N8813" s="7"/>
      <c r="W8813" s="7"/>
      <c r="X8813" s="7"/>
      <c r="Y8813" s="7"/>
      <c r="Z8813" s="7"/>
      <c r="AA8813" s="7"/>
      <c r="AB8813" s="7"/>
      <c r="AC8813" s="7"/>
      <c r="AD8813" s="7"/>
      <c r="AE8813" s="7"/>
      <c r="AF8813" s="7"/>
      <c r="AG8813" s="7"/>
      <c r="AH8813" s="7"/>
      <c r="AI8813" s="7"/>
      <c r="AJ8813" s="7"/>
      <c r="AK8813" s="7"/>
      <c r="AL8813" s="7"/>
      <c r="AR8813" s="7"/>
      <c r="AT8813" s="7"/>
      <c r="AV8813" s="7"/>
      <c r="AW8813" s="7"/>
      <c r="AX8813" s="7"/>
      <c r="AY8813" s="7"/>
      <c r="AZ8813" s="7"/>
      <c r="BA8813" s="7"/>
      <c r="BI8813" s="7"/>
    </row>
    <row r="8814" spans="10:61" x14ac:dyDescent="0.2">
      <c r="J8814" s="7"/>
      <c r="K8814" s="7"/>
      <c r="L8814" s="7"/>
      <c r="M8814" s="7"/>
      <c r="N8814" s="7"/>
      <c r="W8814" s="7"/>
      <c r="X8814" s="7"/>
      <c r="Y8814" s="7"/>
      <c r="Z8814" s="7"/>
      <c r="AA8814" s="7"/>
      <c r="AB8814" s="7"/>
      <c r="AC8814" s="7"/>
      <c r="AD8814" s="7"/>
      <c r="AE8814" s="7"/>
      <c r="AF8814" s="7"/>
      <c r="AG8814" s="7"/>
      <c r="AH8814" s="7"/>
      <c r="AI8814" s="7"/>
      <c r="AJ8814" s="7"/>
      <c r="AK8814" s="7"/>
      <c r="AL8814" s="7"/>
      <c r="AR8814" s="7"/>
      <c r="AT8814" s="7"/>
      <c r="AV8814" s="7"/>
      <c r="AW8814" s="7"/>
      <c r="AX8814" s="7"/>
      <c r="AY8814" s="7"/>
      <c r="AZ8814" s="7"/>
      <c r="BA8814" s="7"/>
      <c r="BI8814" s="7"/>
    </row>
    <row r="8815" spans="10:61" x14ac:dyDescent="0.2">
      <c r="J8815" s="7"/>
      <c r="K8815" s="7"/>
      <c r="L8815" s="7"/>
      <c r="M8815" s="7"/>
      <c r="N8815" s="7"/>
      <c r="W8815" s="7"/>
      <c r="X8815" s="7"/>
      <c r="Y8815" s="7"/>
      <c r="Z8815" s="7"/>
      <c r="AA8815" s="7"/>
      <c r="AB8815" s="7"/>
      <c r="AC8815" s="7"/>
      <c r="AD8815" s="7"/>
      <c r="AE8815" s="7"/>
      <c r="AF8815" s="7"/>
      <c r="AG8815" s="7"/>
      <c r="AH8815" s="7"/>
      <c r="AI8815" s="7"/>
      <c r="AJ8815" s="7"/>
      <c r="AK8815" s="7"/>
      <c r="AL8815" s="7"/>
      <c r="AR8815" s="7"/>
      <c r="AT8815" s="7"/>
      <c r="AV8815" s="7"/>
      <c r="AW8815" s="7"/>
      <c r="AX8815" s="7"/>
      <c r="AY8815" s="7"/>
      <c r="AZ8815" s="7"/>
      <c r="BA8815" s="7"/>
      <c r="BI8815" s="7"/>
    </row>
    <row r="8816" spans="10:61" x14ac:dyDescent="0.2">
      <c r="J8816" s="7"/>
      <c r="K8816" s="7"/>
      <c r="L8816" s="7"/>
      <c r="M8816" s="7"/>
      <c r="N8816" s="7"/>
      <c r="W8816" s="7"/>
      <c r="X8816" s="7"/>
      <c r="Y8816" s="7"/>
      <c r="Z8816" s="7"/>
      <c r="AA8816" s="7"/>
      <c r="AB8816" s="7"/>
      <c r="AC8816" s="7"/>
      <c r="AD8816" s="7"/>
      <c r="AE8816" s="7"/>
      <c r="AF8816" s="7"/>
      <c r="AG8816" s="7"/>
      <c r="AH8816" s="7"/>
      <c r="AI8816" s="7"/>
      <c r="AJ8816" s="7"/>
      <c r="AK8816" s="7"/>
      <c r="AL8816" s="7"/>
      <c r="AR8816" s="7"/>
      <c r="AT8816" s="7"/>
      <c r="AV8816" s="7"/>
      <c r="AW8816" s="7"/>
      <c r="AX8816" s="7"/>
      <c r="AY8816" s="7"/>
      <c r="AZ8816" s="7"/>
      <c r="BA8816" s="7"/>
      <c r="BI8816" s="7"/>
    </row>
    <row r="8817" spans="10:61" x14ac:dyDescent="0.2">
      <c r="J8817" s="7"/>
      <c r="K8817" s="7"/>
      <c r="L8817" s="7"/>
      <c r="M8817" s="7"/>
      <c r="N8817" s="7"/>
      <c r="W8817" s="7"/>
      <c r="X8817" s="7"/>
      <c r="Y8817" s="7"/>
      <c r="Z8817" s="7"/>
      <c r="AA8817" s="7"/>
      <c r="AB8817" s="7"/>
      <c r="AC8817" s="7"/>
      <c r="AD8817" s="7"/>
      <c r="AE8817" s="7"/>
      <c r="AF8817" s="7"/>
      <c r="AG8817" s="7"/>
      <c r="AH8817" s="7"/>
      <c r="AI8817" s="7"/>
      <c r="AJ8817" s="7"/>
      <c r="AK8817" s="7"/>
      <c r="AL8817" s="7"/>
      <c r="AR8817" s="7"/>
      <c r="AT8817" s="7"/>
      <c r="AV8817" s="7"/>
      <c r="AW8817" s="7"/>
      <c r="AX8817" s="7"/>
      <c r="AY8817" s="7"/>
      <c r="AZ8817" s="7"/>
      <c r="BA8817" s="7"/>
      <c r="BI8817" s="7"/>
    </row>
    <row r="8818" spans="10:61" x14ac:dyDescent="0.2">
      <c r="J8818" s="7"/>
      <c r="K8818" s="7"/>
      <c r="L8818" s="7"/>
      <c r="M8818" s="7"/>
      <c r="N8818" s="7"/>
      <c r="W8818" s="7"/>
      <c r="X8818" s="7"/>
      <c r="Y8818" s="7"/>
      <c r="Z8818" s="7"/>
      <c r="AA8818" s="7"/>
      <c r="AB8818" s="7"/>
      <c r="AC8818" s="7"/>
      <c r="AD8818" s="7"/>
      <c r="AE8818" s="7"/>
      <c r="AF8818" s="7"/>
      <c r="AG8818" s="7"/>
      <c r="AH8818" s="7"/>
      <c r="AI8818" s="7"/>
      <c r="AJ8818" s="7"/>
      <c r="AK8818" s="7"/>
      <c r="AL8818" s="7"/>
      <c r="AR8818" s="7"/>
      <c r="AT8818" s="7"/>
      <c r="AV8818" s="7"/>
      <c r="AW8818" s="7"/>
      <c r="AX8818" s="7"/>
      <c r="AY8818" s="7"/>
      <c r="AZ8818" s="7"/>
      <c r="BA8818" s="7"/>
      <c r="BI8818" s="7"/>
    </row>
    <row r="8819" spans="10:61" x14ac:dyDescent="0.2">
      <c r="J8819" s="7"/>
      <c r="K8819" s="7"/>
      <c r="L8819" s="7"/>
      <c r="M8819" s="7"/>
      <c r="N8819" s="7"/>
      <c r="W8819" s="7"/>
      <c r="X8819" s="7"/>
      <c r="Y8819" s="7"/>
      <c r="Z8819" s="7"/>
      <c r="AA8819" s="7"/>
      <c r="AB8819" s="7"/>
      <c r="AC8819" s="7"/>
      <c r="AD8819" s="7"/>
      <c r="AE8819" s="7"/>
      <c r="AF8819" s="7"/>
      <c r="AG8819" s="7"/>
      <c r="AH8819" s="7"/>
      <c r="AI8819" s="7"/>
      <c r="AJ8819" s="7"/>
      <c r="AK8819" s="7"/>
      <c r="AL8819" s="7"/>
      <c r="AR8819" s="7"/>
      <c r="AT8819" s="7"/>
      <c r="AV8819" s="7"/>
      <c r="AW8819" s="7"/>
      <c r="AX8819" s="7"/>
      <c r="AY8819" s="7"/>
      <c r="AZ8819" s="7"/>
      <c r="BA8819" s="7"/>
      <c r="BI8819" s="7"/>
    </row>
    <row r="8820" spans="10:61" x14ac:dyDescent="0.2">
      <c r="J8820" s="7"/>
      <c r="K8820" s="7"/>
      <c r="L8820" s="7"/>
      <c r="M8820" s="7"/>
      <c r="N8820" s="7"/>
      <c r="W8820" s="7"/>
      <c r="X8820" s="7"/>
      <c r="Y8820" s="7"/>
      <c r="Z8820" s="7"/>
      <c r="AA8820" s="7"/>
      <c r="AB8820" s="7"/>
      <c r="AC8820" s="7"/>
      <c r="AD8820" s="7"/>
      <c r="AE8820" s="7"/>
      <c r="AF8820" s="7"/>
      <c r="AG8820" s="7"/>
      <c r="AH8820" s="7"/>
      <c r="AI8820" s="7"/>
      <c r="AJ8820" s="7"/>
      <c r="AK8820" s="7"/>
      <c r="AL8820" s="7"/>
      <c r="AR8820" s="7"/>
      <c r="AT8820" s="7"/>
      <c r="AV8820" s="7"/>
      <c r="AW8820" s="7"/>
      <c r="AX8820" s="7"/>
      <c r="AY8820" s="7"/>
      <c r="AZ8820" s="7"/>
      <c r="BA8820" s="7"/>
      <c r="BI8820" s="7"/>
    </row>
    <row r="8821" spans="10:61" x14ac:dyDescent="0.2">
      <c r="J8821" s="7"/>
      <c r="K8821" s="7"/>
      <c r="L8821" s="7"/>
      <c r="M8821" s="7"/>
      <c r="N8821" s="7"/>
      <c r="W8821" s="7"/>
      <c r="X8821" s="7"/>
      <c r="Y8821" s="7"/>
      <c r="Z8821" s="7"/>
      <c r="AA8821" s="7"/>
      <c r="AB8821" s="7"/>
      <c r="AC8821" s="7"/>
      <c r="AD8821" s="7"/>
      <c r="AE8821" s="7"/>
      <c r="AF8821" s="7"/>
      <c r="AG8821" s="7"/>
      <c r="AH8821" s="7"/>
      <c r="AI8821" s="7"/>
      <c r="AJ8821" s="7"/>
      <c r="AK8821" s="7"/>
      <c r="AL8821" s="7"/>
      <c r="AR8821" s="7"/>
      <c r="AT8821" s="7"/>
      <c r="AV8821" s="7"/>
      <c r="AW8821" s="7"/>
      <c r="AX8821" s="7"/>
      <c r="AY8821" s="7"/>
      <c r="AZ8821" s="7"/>
      <c r="BA8821" s="7"/>
      <c r="BI8821" s="7"/>
    </row>
    <row r="8822" spans="10:61" x14ac:dyDescent="0.2">
      <c r="J8822" s="7"/>
      <c r="K8822" s="7"/>
      <c r="L8822" s="7"/>
      <c r="M8822" s="7"/>
      <c r="N8822" s="7"/>
      <c r="W8822" s="7"/>
      <c r="X8822" s="7"/>
      <c r="Y8822" s="7"/>
      <c r="Z8822" s="7"/>
      <c r="AA8822" s="7"/>
      <c r="AB8822" s="7"/>
      <c r="AC8822" s="7"/>
      <c r="AD8822" s="7"/>
      <c r="AE8822" s="7"/>
      <c r="AF8822" s="7"/>
      <c r="AG8822" s="7"/>
      <c r="AH8822" s="7"/>
      <c r="AI8822" s="7"/>
      <c r="AJ8822" s="7"/>
      <c r="AK8822" s="7"/>
      <c r="AL8822" s="7"/>
      <c r="AR8822" s="7"/>
      <c r="AT8822" s="7"/>
      <c r="AV8822" s="7"/>
      <c r="AW8822" s="7"/>
      <c r="AX8822" s="7"/>
      <c r="AY8822" s="7"/>
      <c r="AZ8822" s="7"/>
      <c r="BA8822" s="7"/>
      <c r="BI8822" s="7"/>
    </row>
    <row r="8823" spans="10:61" x14ac:dyDescent="0.2">
      <c r="J8823" s="7"/>
      <c r="K8823" s="7"/>
      <c r="L8823" s="7"/>
      <c r="M8823" s="7"/>
      <c r="N8823" s="7"/>
      <c r="W8823" s="7"/>
      <c r="X8823" s="7"/>
      <c r="Y8823" s="7"/>
      <c r="Z8823" s="7"/>
      <c r="AA8823" s="7"/>
      <c r="AB8823" s="7"/>
      <c r="AC8823" s="7"/>
      <c r="AD8823" s="7"/>
      <c r="AE8823" s="7"/>
      <c r="AF8823" s="7"/>
      <c r="AG8823" s="7"/>
      <c r="AH8823" s="7"/>
      <c r="AI8823" s="7"/>
      <c r="AJ8823" s="7"/>
      <c r="AK8823" s="7"/>
      <c r="AL8823" s="7"/>
      <c r="AR8823" s="7"/>
      <c r="AT8823" s="7"/>
      <c r="AV8823" s="7"/>
      <c r="AW8823" s="7"/>
      <c r="AX8823" s="7"/>
      <c r="AY8823" s="7"/>
      <c r="AZ8823" s="7"/>
      <c r="BA8823" s="7"/>
      <c r="BI8823" s="7"/>
    </row>
    <row r="8824" spans="10:61" x14ac:dyDescent="0.2">
      <c r="J8824" s="7"/>
      <c r="K8824" s="7"/>
      <c r="L8824" s="7"/>
      <c r="M8824" s="7"/>
      <c r="N8824" s="7"/>
      <c r="W8824" s="7"/>
      <c r="X8824" s="7"/>
      <c r="Y8824" s="7"/>
      <c r="Z8824" s="7"/>
      <c r="AA8824" s="7"/>
      <c r="AB8824" s="7"/>
      <c r="AC8824" s="7"/>
      <c r="AD8824" s="7"/>
      <c r="AE8824" s="7"/>
      <c r="AF8824" s="7"/>
      <c r="AG8824" s="7"/>
      <c r="AH8824" s="7"/>
      <c r="AI8824" s="7"/>
      <c r="AJ8824" s="7"/>
      <c r="AK8824" s="7"/>
      <c r="AL8824" s="7"/>
      <c r="AR8824" s="7"/>
      <c r="AT8824" s="7"/>
      <c r="AV8824" s="7"/>
      <c r="AW8824" s="7"/>
      <c r="AX8824" s="7"/>
      <c r="AY8824" s="7"/>
      <c r="AZ8824" s="7"/>
      <c r="BA8824" s="7"/>
      <c r="BI8824" s="7"/>
    </row>
    <row r="8825" spans="10:61" x14ac:dyDescent="0.2">
      <c r="J8825" s="7"/>
      <c r="K8825" s="7"/>
      <c r="L8825" s="7"/>
      <c r="M8825" s="7"/>
      <c r="N8825" s="7"/>
      <c r="W8825" s="7"/>
      <c r="X8825" s="7"/>
      <c r="Y8825" s="7"/>
      <c r="Z8825" s="7"/>
      <c r="AA8825" s="7"/>
      <c r="AB8825" s="7"/>
      <c r="AC8825" s="7"/>
      <c r="AD8825" s="7"/>
      <c r="AE8825" s="7"/>
      <c r="AF8825" s="7"/>
      <c r="AG8825" s="7"/>
      <c r="AH8825" s="7"/>
      <c r="AI8825" s="7"/>
      <c r="AJ8825" s="7"/>
      <c r="AK8825" s="7"/>
      <c r="AL8825" s="7"/>
      <c r="AR8825" s="7"/>
      <c r="AT8825" s="7"/>
      <c r="AV8825" s="7"/>
      <c r="AW8825" s="7"/>
      <c r="AX8825" s="7"/>
      <c r="AY8825" s="7"/>
      <c r="AZ8825" s="7"/>
      <c r="BA8825" s="7"/>
      <c r="BI8825" s="7"/>
    </row>
    <row r="8826" spans="10:61" x14ac:dyDescent="0.2">
      <c r="J8826" s="7"/>
      <c r="K8826" s="7"/>
      <c r="L8826" s="7"/>
      <c r="M8826" s="7"/>
      <c r="N8826" s="7"/>
      <c r="W8826" s="7"/>
      <c r="X8826" s="7"/>
      <c r="Y8826" s="7"/>
      <c r="Z8826" s="7"/>
      <c r="AA8826" s="7"/>
      <c r="AB8826" s="7"/>
      <c r="AC8826" s="7"/>
      <c r="AD8826" s="7"/>
      <c r="AE8826" s="7"/>
      <c r="AF8826" s="7"/>
      <c r="AG8826" s="7"/>
      <c r="AH8826" s="7"/>
      <c r="AI8826" s="7"/>
      <c r="AJ8826" s="7"/>
      <c r="AK8826" s="7"/>
      <c r="AL8826" s="7"/>
      <c r="AR8826" s="7"/>
      <c r="AT8826" s="7"/>
      <c r="AV8826" s="7"/>
      <c r="AW8826" s="7"/>
      <c r="AX8826" s="7"/>
      <c r="AY8826" s="7"/>
      <c r="AZ8826" s="7"/>
      <c r="BA8826" s="7"/>
      <c r="BI8826" s="7"/>
    </row>
    <row r="8827" spans="10:61" x14ac:dyDescent="0.2">
      <c r="J8827" s="7"/>
      <c r="K8827" s="7"/>
      <c r="L8827" s="7"/>
      <c r="M8827" s="7"/>
      <c r="N8827" s="7"/>
      <c r="W8827" s="7"/>
      <c r="X8827" s="7"/>
      <c r="Y8827" s="7"/>
      <c r="Z8827" s="7"/>
      <c r="AA8827" s="7"/>
      <c r="AB8827" s="7"/>
      <c r="AC8827" s="7"/>
      <c r="AD8827" s="7"/>
      <c r="AE8827" s="7"/>
      <c r="AF8827" s="7"/>
      <c r="AG8827" s="7"/>
      <c r="AH8827" s="7"/>
      <c r="AI8827" s="7"/>
      <c r="AJ8827" s="7"/>
      <c r="AK8827" s="7"/>
      <c r="AL8827" s="7"/>
      <c r="AR8827" s="7"/>
      <c r="AT8827" s="7"/>
      <c r="AV8827" s="7"/>
      <c r="AW8827" s="7"/>
      <c r="AX8827" s="7"/>
      <c r="AY8827" s="7"/>
      <c r="AZ8827" s="7"/>
      <c r="BA8827" s="7"/>
      <c r="BI8827" s="7"/>
    </row>
    <row r="8828" spans="10:61" x14ac:dyDescent="0.2">
      <c r="J8828" s="7"/>
      <c r="K8828" s="7"/>
      <c r="L8828" s="7"/>
      <c r="M8828" s="7"/>
      <c r="N8828" s="7"/>
      <c r="W8828" s="7"/>
      <c r="X8828" s="7"/>
      <c r="Y8828" s="7"/>
      <c r="Z8828" s="7"/>
      <c r="AA8828" s="7"/>
      <c r="AB8828" s="7"/>
      <c r="AC8828" s="7"/>
      <c r="AD8828" s="7"/>
      <c r="AE8828" s="7"/>
      <c r="AF8828" s="7"/>
      <c r="AG8828" s="7"/>
      <c r="AH8828" s="7"/>
      <c r="AI8828" s="7"/>
      <c r="AJ8828" s="7"/>
      <c r="AK8828" s="7"/>
      <c r="AL8828" s="7"/>
      <c r="AR8828" s="7"/>
      <c r="AT8828" s="7"/>
      <c r="AV8828" s="7"/>
      <c r="AW8828" s="7"/>
      <c r="AX8828" s="7"/>
      <c r="AY8828" s="7"/>
      <c r="AZ8828" s="7"/>
      <c r="BA8828" s="7"/>
      <c r="BI8828" s="7"/>
    </row>
    <row r="8829" spans="10:61" x14ac:dyDescent="0.2">
      <c r="J8829" s="7"/>
      <c r="K8829" s="7"/>
      <c r="L8829" s="7"/>
      <c r="M8829" s="7"/>
      <c r="N8829" s="7"/>
      <c r="W8829" s="7"/>
      <c r="X8829" s="7"/>
      <c r="Y8829" s="7"/>
      <c r="Z8829" s="7"/>
      <c r="AA8829" s="7"/>
      <c r="AB8829" s="7"/>
      <c r="AC8829" s="7"/>
      <c r="AD8829" s="7"/>
      <c r="AE8829" s="7"/>
      <c r="AF8829" s="7"/>
      <c r="AG8829" s="7"/>
      <c r="AH8829" s="7"/>
      <c r="AI8829" s="7"/>
      <c r="AJ8829" s="7"/>
      <c r="AK8829" s="7"/>
      <c r="AL8829" s="7"/>
      <c r="AR8829" s="7"/>
      <c r="AT8829" s="7"/>
      <c r="AV8829" s="7"/>
      <c r="AW8829" s="7"/>
      <c r="AX8829" s="7"/>
      <c r="AY8829" s="7"/>
      <c r="AZ8829" s="7"/>
      <c r="BA8829" s="7"/>
      <c r="BI8829" s="7"/>
    </row>
    <row r="8830" spans="10:61" x14ac:dyDescent="0.2">
      <c r="J8830" s="7"/>
      <c r="K8830" s="7"/>
      <c r="L8830" s="7"/>
      <c r="M8830" s="7"/>
      <c r="N8830" s="7"/>
      <c r="W8830" s="7"/>
      <c r="X8830" s="7"/>
      <c r="Y8830" s="7"/>
      <c r="Z8830" s="7"/>
      <c r="AA8830" s="7"/>
      <c r="AB8830" s="7"/>
      <c r="AC8830" s="7"/>
      <c r="AD8830" s="7"/>
      <c r="AE8830" s="7"/>
      <c r="AF8830" s="7"/>
      <c r="AG8830" s="7"/>
      <c r="AH8830" s="7"/>
      <c r="AI8830" s="7"/>
      <c r="AJ8830" s="7"/>
      <c r="AK8830" s="7"/>
      <c r="AL8830" s="7"/>
      <c r="AR8830" s="7"/>
      <c r="AT8830" s="7"/>
      <c r="AV8830" s="7"/>
      <c r="AW8830" s="7"/>
      <c r="AX8830" s="7"/>
      <c r="AY8830" s="7"/>
      <c r="AZ8830" s="7"/>
      <c r="BA8830" s="7"/>
      <c r="BI8830" s="7"/>
    </row>
    <row r="8831" spans="10:61" x14ac:dyDescent="0.2">
      <c r="J8831" s="7"/>
      <c r="K8831" s="7"/>
      <c r="L8831" s="7"/>
      <c r="M8831" s="7"/>
      <c r="N8831" s="7"/>
      <c r="W8831" s="7"/>
      <c r="X8831" s="7"/>
      <c r="Y8831" s="7"/>
      <c r="Z8831" s="7"/>
      <c r="AA8831" s="7"/>
      <c r="AB8831" s="7"/>
      <c r="AC8831" s="7"/>
      <c r="AD8831" s="7"/>
      <c r="AE8831" s="7"/>
      <c r="AF8831" s="7"/>
      <c r="AG8831" s="7"/>
      <c r="AH8831" s="7"/>
      <c r="AI8831" s="7"/>
      <c r="AJ8831" s="7"/>
      <c r="AK8831" s="7"/>
      <c r="AL8831" s="7"/>
      <c r="AR8831" s="7"/>
      <c r="AT8831" s="7"/>
      <c r="AV8831" s="7"/>
      <c r="AW8831" s="7"/>
      <c r="AX8831" s="7"/>
      <c r="AY8831" s="7"/>
      <c r="AZ8831" s="7"/>
      <c r="BA8831" s="7"/>
      <c r="BI8831" s="7"/>
    </row>
    <row r="8832" spans="10:61" x14ac:dyDescent="0.2">
      <c r="J8832" s="7"/>
      <c r="K8832" s="7"/>
      <c r="L8832" s="7"/>
      <c r="M8832" s="7"/>
      <c r="N8832" s="7"/>
      <c r="W8832" s="7"/>
      <c r="X8832" s="7"/>
      <c r="Y8832" s="7"/>
      <c r="Z8832" s="7"/>
      <c r="AA8832" s="7"/>
      <c r="AB8832" s="7"/>
      <c r="AC8832" s="7"/>
      <c r="AD8832" s="7"/>
      <c r="AE8832" s="7"/>
      <c r="AF8832" s="7"/>
      <c r="AG8832" s="7"/>
      <c r="AH8832" s="7"/>
      <c r="AI8832" s="7"/>
      <c r="AJ8832" s="7"/>
      <c r="AK8832" s="7"/>
      <c r="AL8832" s="7"/>
      <c r="AR8832" s="7"/>
      <c r="AT8832" s="7"/>
      <c r="AV8832" s="7"/>
      <c r="AW8832" s="7"/>
      <c r="AX8832" s="7"/>
      <c r="AY8832" s="7"/>
      <c r="AZ8832" s="7"/>
      <c r="BA8832" s="7"/>
      <c r="BI8832" s="7"/>
    </row>
    <row r="8833" spans="10:61" x14ac:dyDescent="0.2">
      <c r="J8833" s="7"/>
      <c r="K8833" s="7"/>
      <c r="L8833" s="7"/>
      <c r="M8833" s="7"/>
      <c r="N8833" s="7"/>
      <c r="W8833" s="7"/>
      <c r="X8833" s="7"/>
      <c r="Y8833" s="7"/>
      <c r="Z8833" s="7"/>
      <c r="AA8833" s="7"/>
      <c r="AB8833" s="7"/>
      <c r="AC8833" s="7"/>
      <c r="AD8833" s="7"/>
      <c r="AE8833" s="7"/>
      <c r="AF8833" s="7"/>
      <c r="AG8833" s="7"/>
      <c r="AH8833" s="7"/>
      <c r="AI8833" s="7"/>
      <c r="AJ8833" s="7"/>
      <c r="AK8833" s="7"/>
      <c r="AL8833" s="7"/>
      <c r="AR8833" s="7"/>
      <c r="AT8833" s="7"/>
      <c r="AV8833" s="7"/>
      <c r="AW8833" s="7"/>
      <c r="AX8833" s="7"/>
      <c r="AY8833" s="7"/>
      <c r="AZ8833" s="7"/>
      <c r="BA8833" s="7"/>
      <c r="BI8833" s="7"/>
    </row>
    <row r="8834" spans="10:61" x14ac:dyDescent="0.2">
      <c r="J8834" s="7"/>
      <c r="K8834" s="7"/>
      <c r="L8834" s="7"/>
      <c r="M8834" s="7"/>
      <c r="N8834" s="7"/>
      <c r="W8834" s="7"/>
      <c r="X8834" s="7"/>
      <c r="Y8834" s="7"/>
      <c r="Z8834" s="7"/>
      <c r="AA8834" s="7"/>
      <c r="AB8834" s="7"/>
      <c r="AC8834" s="7"/>
      <c r="AD8834" s="7"/>
      <c r="AE8834" s="7"/>
      <c r="AF8834" s="7"/>
      <c r="AG8834" s="7"/>
      <c r="AH8834" s="7"/>
      <c r="AI8834" s="7"/>
      <c r="AJ8834" s="7"/>
      <c r="AK8834" s="7"/>
      <c r="AL8834" s="7"/>
      <c r="AR8834" s="7"/>
      <c r="AT8834" s="7"/>
      <c r="AV8834" s="7"/>
      <c r="AW8834" s="7"/>
      <c r="AX8834" s="7"/>
      <c r="AY8834" s="7"/>
      <c r="AZ8834" s="7"/>
      <c r="BA8834" s="7"/>
      <c r="BI8834" s="7"/>
    </row>
    <row r="8835" spans="10:61" x14ac:dyDescent="0.2">
      <c r="J8835" s="7"/>
      <c r="K8835" s="7"/>
      <c r="L8835" s="7"/>
      <c r="M8835" s="7"/>
      <c r="N8835" s="7"/>
      <c r="W8835" s="7"/>
      <c r="X8835" s="7"/>
      <c r="Y8835" s="7"/>
      <c r="Z8835" s="7"/>
      <c r="AA8835" s="7"/>
      <c r="AB8835" s="7"/>
      <c r="AC8835" s="7"/>
      <c r="AD8835" s="7"/>
      <c r="AE8835" s="7"/>
      <c r="AF8835" s="7"/>
      <c r="AG8835" s="7"/>
      <c r="AH8835" s="7"/>
      <c r="AI8835" s="7"/>
      <c r="AJ8835" s="7"/>
      <c r="AK8835" s="7"/>
      <c r="AL8835" s="7"/>
      <c r="AR8835" s="7"/>
      <c r="AT8835" s="7"/>
      <c r="AV8835" s="7"/>
      <c r="AW8835" s="7"/>
      <c r="AX8835" s="7"/>
      <c r="AY8835" s="7"/>
      <c r="AZ8835" s="7"/>
      <c r="BA8835" s="7"/>
      <c r="BI8835" s="7"/>
    </row>
    <row r="8836" spans="10:61" x14ac:dyDescent="0.2">
      <c r="J8836" s="7"/>
      <c r="K8836" s="7"/>
      <c r="L8836" s="7"/>
      <c r="M8836" s="7"/>
      <c r="N8836" s="7"/>
      <c r="W8836" s="7"/>
      <c r="X8836" s="7"/>
      <c r="Y8836" s="7"/>
      <c r="Z8836" s="7"/>
      <c r="AA8836" s="7"/>
      <c r="AB8836" s="7"/>
      <c r="AC8836" s="7"/>
      <c r="AD8836" s="7"/>
      <c r="AE8836" s="7"/>
      <c r="AF8836" s="7"/>
      <c r="AG8836" s="7"/>
      <c r="AH8836" s="7"/>
      <c r="AI8836" s="7"/>
      <c r="AJ8836" s="7"/>
      <c r="AK8836" s="7"/>
      <c r="AL8836" s="7"/>
      <c r="AR8836" s="7"/>
      <c r="AT8836" s="7"/>
      <c r="AV8836" s="7"/>
      <c r="AW8836" s="7"/>
      <c r="AX8836" s="7"/>
      <c r="AY8836" s="7"/>
      <c r="AZ8836" s="7"/>
      <c r="BA8836" s="7"/>
      <c r="BI8836" s="7"/>
    </row>
    <row r="8837" spans="10:61" x14ac:dyDescent="0.2">
      <c r="J8837" s="7"/>
      <c r="K8837" s="7"/>
      <c r="L8837" s="7"/>
      <c r="M8837" s="7"/>
      <c r="N8837" s="7"/>
      <c r="W8837" s="7"/>
      <c r="X8837" s="7"/>
      <c r="Y8837" s="7"/>
      <c r="Z8837" s="7"/>
      <c r="AA8837" s="7"/>
      <c r="AB8837" s="7"/>
      <c r="AC8837" s="7"/>
      <c r="AD8837" s="7"/>
      <c r="AE8837" s="7"/>
      <c r="AF8837" s="7"/>
      <c r="AG8837" s="7"/>
      <c r="AH8837" s="7"/>
      <c r="AI8837" s="7"/>
      <c r="AJ8837" s="7"/>
      <c r="AK8837" s="7"/>
      <c r="AL8837" s="7"/>
      <c r="AR8837" s="7"/>
      <c r="AT8837" s="7"/>
      <c r="AV8837" s="7"/>
      <c r="AW8837" s="7"/>
      <c r="AX8837" s="7"/>
      <c r="AY8837" s="7"/>
      <c r="AZ8837" s="7"/>
      <c r="BA8837" s="7"/>
      <c r="BI8837" s="7"/>
    </row>
    <row r="8838" spans="10:61" x14ac:dyDescent="0.2">
      <c r="J8838" s="7"/>
      <c r="K8838" s="7"/>
      <c r="L8838" s="7"/>
      <c r="M8838" s="7"/>
      <c r="N8838" s="7"/>
      <c r="W8838" s="7"/>
      <c r="X8838" s="7"/>
      <c r="Y8838" s="7"/>
      <c r="Z8838" s="7"/>
      <c r="AA8838" s="7"/>
      <c r="AB8838" s="7"/>
      <c r="AC8838" s="7"/>
      <c r="AD8838" s="7"/>
      <c r="AE8838" s="7"/>
      <c r="AF8838" s="7"/>
      <c r="AG8838" s="7"/>
      <c r="AH8838" s="7"/>
      <c r="AI8838" s="7"/>
      <c r="AJ8838" s="7"/>
      <c r="AK8838" s="7"/>
      <c r="AL8838" s="7"/>
      <c r="AR8838" s="7"/>
      <c r="AT8838" s="7"/>
      <c r="AV8838" s="7"/>
      <c r="AW8838" s="7"/>
      <c r="AX8838" s="7"/>
      <c r="AY8838" s="7"/>
      <c r="AZ8838" s="7"/>
      <c r="BA8838" s="7"/>
      <c r="BI8838" s="7"/>
    </row>
    <row r="8839" spans="10:61" x14ac:dyDescent="0.2">
      <c r="J8839" s="7"/>
      <c r="K8839" s="7"/>
      <c r="L8839" s="7"/>
      <c r="M8839" s="7"/>
      <c r="N8839" s="7"/>
      <c r="W8839" s="7"/>
      <c r="X8839" s="7"/>
      <c r="Y8839" s="7"/>
      <c r="Z8839" s="7"/>
      <c r="AA8839" s="7"/>
      <c r="AB8839" s="7"/>
      <c r="AC8839" s="7"/>
      <c r="AD8839" s="7"/>
      <c r="AE8839" s="7"/>
      <c r="AF8839" s="7"/>
      <c r="AG8839" s="7"/>
      <c r="AH8839" s="7"/>
      <c r="AI8839" s="7"/>
      <c r="AJ8839" s="7"/>
      <c r="AK8839" s="7"/>
      <c r="AL8839" s="7"/>
      <c r="AR8839" s="7"/>
      <c r="AT8839" s="7"/>
      <c r="AV8839" s="7"/>
      <c r="AW8839" s="7"/>
      <c r="AX8839" s="7"/>
      <c r="AY8839" s="7"/>
      <c r="AZ8839" s="7"/>
      <c r="BA8839" s="7"/>
      <c r="BI8839" s="7"/>
    </row>
    <row r="8840" spans="10:61" x14ac:dyDescent="0.2">
      <c r="J8840" s="7"/>
      <c r="K8840" s="7"/>
      <c r="L8840" s="7"/>
      <c r="M8840" s="7"/>
      <c r="N8840" s="7"/>
      <c r="W8840" s="7"/>
      <c r="X8840" s="7"/>
      <c r="Y8840" s="7"/>
      <c r="Z8840" s="7"/>
      <c r="AA8840" s="7"/>
      <c r="AB8840" s="7"/>
      <c r="AC8840" s="7"/>
      <c r="AD8840" s="7"/>
      <c r="AE8840" s="7"/>
      <c r="AF8840" s="7"/>
      <c r="AG8840" s="7"/>
      <c r="AH8840" s="7"/>
      <c r="AI8840" s="7"/>
      <c r="AJ8840" s="7"/>
      <c r="AK8840" s="7"/>
      <c r="AL8840" s="7"/>
      <c r="AR8840" s="7"/>
      <c r="AT8840" s="7"/>
      <c r="AV8840" s="7"/>
      <c r="AW8840" s="7"/>
      <c r="AX8840" s="7"/>
      <c r="AY8840" s="7"/>
      <c r="AZ8840" s="7"/>
      <c r="BA8840" s="7"/>
      <c r="BI8840" s="7"/>
    </row>
    <row r="8841" spans="10:61" x14ac:dyDescent="0.2">
      <c r="J8841" s="7"/>
      <c r="K8841" s="7"/>
      <c r="L8841" s="7"/>
      <c r="M8841" s="7"/>
      <c r="N8841" s="7"/>
      <c r="W8841" s="7"/>
      <c r="X8841" s="7"/>
      <c r="Y8841" s="7"/>
      <c r="Z8841" s="7"/>
      <c r="AA8841" s="7"/>
      <c r="AB8841" s="7"/>
      <c r="AC8841" s="7"/>
      <c r="AD8841" s="7"/>
      <c r="AE8841" s="7"/>
      <c r="AF8841" s="7"/>
      <c r="AG8841" s="7"/>
      <c r="AH8841" s="7"/>
      <c r="AI8841" s="7"/>
      <c r="AJ8841" s="7"/>
      <c r="AK8841" s="7"/>
      <c r="AL8841" s="7"/>
      <c r="AR8841" s="7"/>
      <c r="AT8841" s="7"/>
      <c r="AV8841" s="7"/>
      <c r="AW8841" s="7"/>
      <c r="AX8841" s="7"/>
      <c r="AY8841" s="7"/>
      <c r="AZ8841" s="7"/>
      <c r="BA8841" s="7"/>
      <c r="BI8841" s="7"/>
    </row>
    <row r="8842" spans="10:61" x14ac:dyDescent="0.2">
      <c r="J8842" s="7"/>
      <c r="K8842" s="7"/>
      <c r="L8842" s="7"/>
      <c r="M8842" s="7"/>
      <c r="N8842" s="7"/>
      <c r="W8842" s="7"/>
      <c r="X8842" s="7"/>
      <c r="Y8842" s="7"/>
      <c r="Z8842" s="7"/>
      <c r="AA8842" s="7"/>
      <c r="AB8842" s="7"/>
      <c r="AC8842" s="7"/>
      <c r="AD8842" s="7"/>
      <c r="AE8842" s="7"/>
      <c r="AF8842" s="7"/>
      <c r="AG8842" s="7"/>
      <c r="AH8842" s="7"/>
      <c r="AI8842" s="7"/>
      <c r="AJ8842" s="7"/>
      <c r="AK8842" s="7"/>
      <c r="AL8842" s="7"/>
      <c r="AR8842" s="7"/>
      <c r="AT8842" s="7"/>
      <c r="AV8842" s="7"/>
      <c r="AW8842" s="7"/>
      <c r="AX8842" s="7"/>
      <c r="AY8842" s="7"/>
      <c r="AZ8842" s="7"/>
      <c r="BA8842" s="7"/>
      <c r="BI8842" s="7"/>
    </row>
    <row r="8843" spans="10:61" x14ac:dyDescent="0.2">
      <c r="J8843" s="7"/>
      <c r="K8843" s="7"/>
      <c r="L8843" s="7"/>
      <c r="M8843" s="7"/>
      <c r="N8843" s="7"/>
      <c r="W8843" s="7"/>
      <c r="X8843" s="7"/>
      <c r="Y8843" s="7"/>
      <c r="Z8843" s="7"/>
      <c r="AA8843" s="7"/>
      <c r="AB8843" s="7"/>
      <c r="AC8843" s="7"/>
      <c r="AD8843" s="7"/>
      <c r="AE8843" s="7"/>
      <c r="AF8843" s="7"/>
      <c r="AG8843" s="7"/>
      <c r="AH8843" s="7"/>
      <c r="AI8843" s="7"/>
      <c r="AJ8843" s="7"/>
      <c r="AK8843" s="7"/>
      <c r="AL8843" s="7"/>
      <c r="AR8843" s="7"/>
      <c r="AT8843" s="7"/>
      <c r="AV8843" s="7"/>
      <c r="AW8843" s="7"/>
      <c r="AX8843" s="7"/>
      <c r="AY8843" s="7"/>
      <c r="AZ8843" s="7"/>
      <c r="BA8843" s="7"/>
      <c r="BI8843" s="7"/>
    </row>
    <row r="8844" spans="10:61" x14ac:dyDescent="0.2">
      <c r="J8844" s="7"/>
      <c r="K8844" s="7"/>
      <c r="L8844" s="7"/>
      <c r="M8844" s="7"/>
      <c r="N8844" s="7"/>
      <c r="W8844" s="7"/>
      <c r="X8844" s="7"/>
      <c r="Y8844" s="7"/>
      <c r="Z8844" s="7"/>
      <c r="AA8844" s="7"/>
      <c r="AB8844" s="7"/>
      <c r="AC8844" s="7"/>
      <c r="AD8844" s="7"/>
      <c r="AE8844" s="7"/>
      <c r="AF8844" s="7"/>
      <c r="AG8844" s="7"/>
      <c r="AH8844" s="7"/>
      <c r="AI8844" s="7"/>
      <c r="AJ8844" s="7"/>
      <c r="AK8844" s="7"/>
      <c r="AL8844" s="7"/>
      <c r="AR8844" s="7"/>
      <c r="AT8844" s="7"/>
      <c r="AV8844" s="7"/>
      <c r="AW8844" s="7"/>
      <c r="AX8844" s="7"/>
      <c r="AY8844" s="7"/>
      <c r="AZ8844" s="7"/>
      <c r="BA8844" s="7"/>
      <c r="BI8844" s="7"/>
    </row>
    <row r="8845" spans="10:61" x14ac:dyDescent="0.2">
      <c r="J8845" s="7"/>
      <c r="K8845" s="7"/>
      <c r="L8845" s="7"/>
      <c r="M8845" s="7"/>
      <c r="N8845" s="7"/>
      <c r="W8845" s="7"/>
      <c r="X8845" s="7"/>
      <c r="Y8845" s="7"/>
      <c r="Z8845" s="7"/>
      <c r="AA8845" s="7"/>
      <c r="AB8845" s="7"/>
      <c r="AC8845" s="7"/>
      <c r="AD8845" s="7"/>
      <c r="AE8845" s="7"/>
      <c r="AF8845" s="7"/>
      <c r="AG8845" s="7"/>
      <c r="AH8845" s="7"/>
      <c r="AI8845" s="7"/>
      <c r="AJ8845" s="7"/>
      <c r="AK8845" s="7"/>
      <c r="AL8845" s="7"/>
      <c r="AR8845" s="7"/>
      <c r="AT8845" s="7"/>
      <c r="AV8845" s="7"/>
      <c r="AW8845" s="7"/>
      <c r="AX8845" s="7"/>
      <c r="AY8845" s="7"/>
      <c r="AZ8845" s="7"/>
      <c r="BA8845" s="7"/>
      <c r="BI8845" s="7"/>
    </row>
    <row r="8846" spans="10:61" x14ac:dyDescent="0.2">
      <c r="J8846" s="7"/>
      <c r="K8846" s="7"/>
      <c r="L8846" s="7"/>
      <c r="M8846" s="7"/>
      <c r="N8846" s="7"/>
      <c r="W8846" s="7"/>
      <c r="X8846" s="7"/>
      <c r="Y8846" s="7"/>
      <c r="Z8846" s="7"/>
      <c r="AA8846" s="7"/>
      <c r="AB8846" s="7"/>
      <c r="AC8846" s="7"/>
      <c r="AD8846" s="7"/>
      <c r="AE8846" s="7"/>
      <c r="AF8846" s="7"/>
      <c r="AG8846" s="7"/>
      <c r="AH8846" s="7"/>
      <c r="AI8846" s="7"/>
      <c r="AJ8846" s="7"/>
      <c r="AK8846" s="7"/>
      <c r="AL8846" s="7"/>
      <c r="AR8846" s="7"/>
      <c r="AT8846" s="7"/>
      <c r="AV8846" s="7"/>
      <c r="AW8846" s="7"/>
      <c r="AX8846" s="7"/>
      <c r="AY8846" s="7"/>
      <c r="AZ8846" s="7"/>
      <c r="BA8846" s="7"/>
      <c r="BI8846" s="7"/>
    </row>
    <row r="8847" spans="10:61" x14ac:dyDescent="0.2">
      <c r="J8847" s="7"/>
      <c r="K8847" s="7"/>
      <c r="L8847" s="7"/>
      <c r="M8847" s="7"/>
      <c r="N8847" s="7"/>
      <c r="W8847" s="7"/>
      <c r="X8847" s="7"/>
      <c r="Y8847" s="7"/>
      <c r="Z8847" s="7"/>
      <c r="AA8847" s="7"/>
      <c r="AB8847" s="7"/>
      <c r="AC8847" s="7"/>
      <c r="AD8847" s="7"/>
      <c r="AE8847" s="7"/>
      <c r="AF8847" s="7"/>
      <c r="AG8847" s="7"/>
      <c r="AH8847" s="7"/>
      <c r="AI8847" s="7"/>
      <c r="AJ8847" s="7"/>
      <c r="AK8847" s="7"/>
      <c r="AL8847" s="7"/>
      <c r="AR8847" s="7"/>
      <c r="AT8847" s="7"/>
      <c r="AV8847" s="7"/>
      <c r="AW8847" s="7"/>
      <c r="AX8847" s="7"/>
      <c r="AY8847" s="7"/>
      <c r="AZ8847" s="7"/>
      <c r="BA8847" s="7"/>
      <c r="BI8847" s="7"/>
    </row>
    <row r="8848" spans="10:61" x14ac:dyDescent="0.2">
      <c r="J8848" s="7"/>
      <c r="K8848" s="7"/>
      <c r="L8848" s="7"/>
      <c r="M8848" s="7"/>
      <c r="N8848" s="7"/>
      <c r="W8848" s="7"/>
      <c r="X8848" s="7"/>
      <c r="Y8848" s="7"/>
      <c r="Z8848" s="7"/>
      <c r="AA8848" s="7"/>
      <c r="AB8848" s="7"/>
      <c r="AC8848" s="7"/>
      <c r="AD8848" s="7"/>
      <c r="AE8848" s="7"/>
      <c r="AF8848" s="7"/>
      <c r="AG8848" s="7"/>
      <c r="AH8848" s="7"/>
      <c r="AI8848" s="7"/>
      <c r="AJ8848" s="7"/>
      <c r="AK8848" s="7"/>
      <c r="AL8848" s="7"/>
      <c r="AR8848" s="7"/>
      <c r="AT8848" s="7"/>
      <c r="AV8848" s="7"/>
      <c r="AW8848" s="7"/>
      <c r="AX8848" s="7"/>
      <c r="AY8848" s="7"/>
      <c r="AZ8848" s="7"/>
      <c r="BA8848" s="7"/>
      <c r="BI8848" s="7"/>
    </row>
    <row r="8849" spans="10:61" x14ac:dyDescent="0.2">
      <c r="J8849" s="7"/>
      <c r="K8849" s="7"/>
      <c r="L8849" s="7"/>
      <c r="M8849" s="7"/>
      <c r="N8849" s="7"/>
      <c r="W8849" s="7"/>
      <c r="X8849" s="7"/>
      <c r="Y8849" s="7"/>
      <c r="Z8849" s="7"/>
      <c r="AA8849" s="7"/>
      <c r="AB8849" s="7"/>
      <c r="AC8849" s="7"/>
      <c r="AD8849" s="7"/>
      <c r="AE8849" s="7"/>
      <c r="AF8849" s="7"/>
      <c r="AG8849" s="7"/>
      <c r="AH8849" s="7"/>
      <c r="AI8849" s="7"/>
      <c r="AJ8849" s="7"/>
      <c r="AK8849" s="7"/>
      <c r="AL8849" s="7"/>
      <c r="AR8849" s="7"/>
      <c r="AT8849" s="7"/>
      <c r="AV8849" s="7"/>
      <c r="AW8849" s="7"/>
      <c r="AX8849" s="7"/>
      <c r="AY8849" s="7"/>
      <c r="AZ8849" s="7"/>
      <c r="BA8849" s="7"/>
      <c r="BI8849" s="7"/>
    </row>
    <row r="8850" spans="10:61" x14ac:dyDescent="0.2">
      <c r="J8850" s="7"/>
      <c r="K8850" s="7"/>
      <c r="L8850" s="7"/>
      <c r="M8850" s="7"/>
      <c r="N8850" s="7"/>
      <c r="W8850" s="7"/>
      <c r="X8850" s="7"/>
      <c r="Y8850" s="7"/>
      <c r="Z8850" s="7"/>
      <c r="AA8850" s="7"/>
      <c r="AB8850" s="7"/>
      <c r="AC8850" s="7"/>
      <c r="AD8850" s="7"/>
      <c r="AE8850" s="7"/>
      <c r="AF8850" s="7"/>
      <c r="AG8850" s="7"/>
      <c r="AH8850" s="7"/>
      <c r="AI8850" s="7"/>
      <c r="AJ8850" s="7"/>
      <c r="AK8850" s="7"/>
      <c r="AL8850" s="7"/>
      <c r="AR8850" s="7"/>
      <c r="AT8850" s="7"/>
      <c r="AV8850" s="7"/>
      <c r="AW8850" s="7"/>
      <c r="AX8850" s="7"/>
      <c r="AY8850" s="7"/>
      <c r="AZ8850" s="7"/>
      <c r="BA8850" s="7"/>
      <c r="BI8850" s="7"/>
    </row>
    <row r="8851" spans="10:61" x14ac:dyDescent="0.2">
      <c r="J8851" s="7"/>
      <c r="K8851" s="7"/>
      <c r="L8851" s="7"/>
      <c r="M8851" s="7"/>
      <c r="N8851" s="7"/>
      <c r="W8851" s="7"/>
      <c r="X8851" s="7"/>
      <c r="Y8851" s="7"/>
      <c r="Z8851" s="7"/>
      <c r="AA8851" s="7"/>
      <c r="AB8851" s="7"/>
      <c r="AC8851" s="7"/>
      <c r="AD8851" s="7"/>
      <c r="AE8851" s="7"/>
      <c r="AF8851" s="7"/>
      <c r="AG8851" s="7"/>
      <c r="AH8851" s="7"/>
      <c r="AI8851" s="7"/>
      <c r="AJ8851" s="7"/>
      <c r="AK8851" s="7"/>
      <c r="AL8851" s="7"/>
      <c r="AR8851" s="7"/>
      <c r="AT8851" s="7"/>
      <c r="AV8851" s="7"/>
      <c r="AW8851" s="7"/>
      <c r="AX8851" s="7"/>
      <c r="AY8851" s="7"/>
      <c r="AZ8851" s="7"/>
      <c r="BA8851" s="7"/>
      <c r="BI8851" s="7"/>
    </row>
    <row r="8852" spans="10:61" x14ac:dyDescent="0.2">
      <c r="J8852" s="7"/>
      <c r="K8852" s="7"/>
      <c r="L8852" s="7"/>
      <c r="M8852" s="7"/>
      <c r="N8852" s="7"/>
      <c r="W8852" s="7"/>
      <c r="X8852" s="7"/>
      <c r="Y8852" s="7"/>
      <c r="Z8852" s="7"/>
      <c r="AA8852" s="7"/>
      <c r="AB8852" s="7"/>
      <c r="AC8852" s="7"/>
      <c r="AD8852" s="7"/>
      <c r="AE8852" s="7"/>
      <c r="AF8852" s="7"/>
      <c r="AG8852" s="7"/>
      <c r="AH8852" s="7"/>
      <c r="AI8852" s="7"/>
      <c r="AJ8852" s="7"/>
      <c r="AK8852" s="7"/>
      <c r="AL8852" s="7"/>
      <c r="AR8852" s="7"/>
      <c r="AT8852" s="7"/>
      <c r="AV8852" s="7"/>
      <c r="AW8852" s="7"/>
      <c r="AX8852" s="7"/>
      <c r="AY8852" s="7"/>
      <c r="AZ8852" s="7"/>
      <c r="BA8852" s="7"/>
      <c r="BI8852" s="7"/>
    </row>
    <row r="8853" spans="10:61" x14ac:dyDescent="0.2">
      <c r="J8853" s="7"/>
      <c r="K8853" s="7"/>
      <c r="L8853" s="7"/>
      <c r="M8853" s="7"/>
      <c r="N8853" s="7"/>
      <c r="W8853" s="7"/>
      <c r="X8853" s="7"/>
      <c r="Y8853" s="7"/>
      <c r="Z8853" s="7"/>
      <c r="AA8853" s="7"/>
      <c r="AB8853" s="7"/>
      <c r="AC8853" s="7"/>
      <c r="AD8853" s="7"/>
      <c r="AE8853" s="7"/>
      <c r="AF8853" s="7"/>
      <c r="AG8853" s="7"/>
      <c r="AH8853" s="7"/>
      <c r="AI8853" s="7"/>
      <c r="AJ8853" s="7"/>
      <c r="AK8853" s="7"/>
      <c r="AL8853" s="7"/>
      <c r="AR8853" s="7"/>
      <c r="AT8853" s="7"/>
      <c r="AV8853" s="7"/>
      <c r="AW8853" s="7"/>
      <c r="AX8853" s="7"/>
      <c r="AY8853" s="7"/>
      <c r="AZ8853" s="7"/>
      <c r="BA8853" s="7"/>
      <c r="BI8853" s="7"/>
    </row>
    <row r="8854" spans="10:61" x14ac:dyDescent="0.2">
      <c r="J8854" s="7"/>
      <c r="K8854" s="7"/>
      <c r="L8854" s="7"/>
      <c r="M8854" s="7"/>
      <c r="N8854" s="7"/>
      <c r="W8854" s="7"/>
      <c r="X8854" s="7"/>
      <c r="Y8854" s="7"/>
      <c r="Z8854" s="7"/>
      <c r="AA8854" s="7"/>
      <c r="AB8854" s="7"/>
      <c r="AC8854" s="7"/>
      <c r="AD8854" s="7"/>
      <c r="AE8854" s="7"/>
      <c r="AF8854" s="7"/>
      <c r="AG8854" s="7"/>
      <c r="AH8854" s="7"/>
      <c r="AI8854" s="7"/>
      <c r="AJ8854" s="7"/>
      <c r="AK8854" s="7"/>
      <c r="AL8854" s="7"/>
      <c r="AR8854" s="7"/>
      <c r="AT8854" s="7"/>
      <c r="AV8854" s="7"/>
      <c r="AW8854" s="7"/>
      <c r="AX8854" s="7"/>
      <c r="AY8854" s="7"/>
      <c r="AZ8854" s="7"/>
      <c r="BA8854" s="7"/>
      <c r="BI8854" s="7"/>
    </row>
    <row r="8855" spans="10:61" x14ac:dyDescent="0.2">
      <c r="J8855" s="7"/>
      <c r="K8855" s="7"/>
      <c r="L8855" s="7"/>
      <c r="M8855" s="7"/>
      <c r="N8855" s="7"/>
      <c r="W8855" s="7"/>
      <c r="X8855" s="7"/>
      <c r="Y8855" s="7"/>
      <c r="Z8855" s="7"/>
      <c r="AA8855" s="7"/>
      <c r="AB8855" s="7"/>
      <c r="AC8855" s="7"/>
      <c r="AD8855" s="7"/>
      <c r="AE8855" s="7"/>
      <c r="AF8855" s="7"/>
      <c r="AG8855" s="7"/>
      <c r="AH8855" s="7"/>
      <c r="AI8855" s="7"/>
      <c r="AJ8855" s="7"/>
      <c r="AK8855" s="7"/>
      <c r="AL8855" s="7"/>
      <c r="AR8855" s="7"/>
      <c r="AT8855" s="7"/>
      <c r="AV8855" s="7"/>
      <c r="AW8855" s="7"/>
      <c r="AX8855" s="7"/>
      <c r="AY8855" s="7"/>
      <c r="AZ8855" s="7"/>
      <c r="BA8855" s="7"/>
      <c r="BI8855" s="7"/>
    </row>
    <row r="8856" spans="10:61" x14ac:dyDescent="0.2">
      <c r="J8856" s="7"/>
      <c r="K8856" s="7"/>
      <c r="L8856" s="7"/>
      <c r="M8856" s="7"/>
      <c r="N8856" s="7"/>
      <c r="W8856" s="7"/>
      <c r="X8856" s="7"/>
      <c r="Y8856" s="7"/>
      <c r="Z8856" s="7"/>
      <c r="AA8856" s="7"/>
      <c r="AB8856" s="7"/>
      <c r="AC8856" s="7"/>
      <c r="AD8856" s="7"/>
      <c r="AE8856" s="7"/>
      <c r="AF8856" s="7"/>
      <c r="AG8856" s="7"/>
      <c r="AH8856" s="7"/>
      <c r="AI8856" s="7"/>
      <c r="AJ8856" s="7"/>
      <c r="AK8856" s="7"/>
      <c r="AL8856" s="7"/>
      <c r="AR8856" s="7"/>
      <c r="AT8856" s="7"/>
      <c r="AV8856" s="7"/>
      <c r="AW8856" s="7"/>
      <c r="AX8856" s="7"/>
      <c r="AY8856" s="7"/>
      <c r="AZ8856" s="7"/>
      <c r="BA8856" s="7"/>
      <c r="BI8856" s="7"/>
    </row>
    <row r="8857" spans="10:61" x14ac:dyDescent="0.2">
      <c r="J8857" s="7"/>
      <c r="K8857" s="7"/>
      <c r="L8857" s="7"/>
      <c r="M8857" s="7"/>
      <c r="N8857" s="7"/>
      <c r="W8857" s="7"/>
      <c r="X8857" s="7"/>
      <c r="Y8857" s="7"/>
      <c r="Z8857" s="7"/>
      <c r="AA8857" s="7"/>
      <c r="AB8857" s="7"/>
      <c r="AC8857" s="7"/>
      <c r="AD8857" s="7"/>
      <c r="AE8857" s="7"/>
      <c r="AF8857" s="7"/>
      <c r="AG8857" s="7"/>
      <c r="AH8857" s="7"/>
      <c r="AI8857" s="7"/>
      <c r="AJ8857" s="7"/>
      <c r="AK8857" s="7"/>
      <c r="AL8857" s="7"/>
      <c r="AR8857" s="7"/>
      <c r="AT8857" s="7"/>
      <c r="AV8857" s="7"/>
      <c r="AW8857" s="7"/>
      <c r="AX8857" s="7"/>
      <c r="AY8857" s="7"/>
      <c r="AZ8857" s="7"/>
      <c r="BA8857" s="7"/>
      <c r="BI8857" s="7"/>
    </row>
    <row r="8858" spans="10:61" x14ac:dyDescent="0.2">
      <c r="J8858" s="7"/>
      <c r="K8858" s="7"/>
      <c r="L8858" s="7"/>
      <c r="M8858" s="7"/>
      <c r="N8858" s="7"/>
      <c r="W8858" s="7"/>
      <c r="X8858" s="7"/>
      <c r="Y8858" s="7"/>
      <c r="Z8858" s="7"/>
      <c r="AA8858" s="7"/>
      <c r="AB8858" s="7"/>
      <c r="AC8858" s="7"/>
      <c r="AD8858" s="7"/>
      <c r="AE8858" s="7"/>
      <c r="AF8858" s="7"/>
      <c r="AG8858" s="7"/>
      <c r="AH8858" s="7"/>
      <c r="AI8858" s="7"/>
      <c r="AJ8858" s="7"/>
      <c r="AK8858" s="7"/>
      <c r="AL8858" s="7"/>
      <c r="AR8858" s="7"/>
      <c r="AT8858" s="7"/>
      <c r="AV8858" s="7"/>
      <c r="AW8858" s="7"/>
      <c r="AX8858" s="7"/>
      <c r="AY8858" s="7"/>
      <c r="AZ8858" s="7"/>
      <c r="BA8858" s="7"/>
      <c r="BI8858" s="7"/>
    </row>
    <row r="8859" spans="10:61" x14ac:dyDescent="0.2">
      <c r="J8859" s="7"/>
      <c r="K8859" s="7"/>
      <c r="L8859" s="7"/>
      <c r="M8859" s="7"/>
      <c r="N8859" s="7"/>
      <c r="W8859" s="7"/>
      <c r="X8859" s="7"/>
      <c r="Y8859" s="7"/>
      <c r="Z8859" s="7"/>
      <c r="AA8859" s="7"/>
      <c r="AB8859" s="7"/>
      <c r="AC8859" s="7"/>
      <c r="AD8859" s="7"/>
      <c r="AE8859" s="7"/>
      <c r="AF8859" s="7"/>
      <c r="AG8859" s="7"/>
      <c r="AH8859" s="7"/>
      <c r="AI8859" s="7"/>
      <c r="AJ8859" s="7"/>
      <c r="AK8859" s="7"/>
      <c r="AL8859" s="7"/>
      <c r="AR8859" s="7"/>
      <c r="AT8859" s="7"/>
      <c r="AV8859" s="7"/>
      <c r="AW8859" s="7"/>
      <c r="AX8859" s="7"/>
      <c r="AY8859" s="7"/>
      <c r="AZ8859" s="7"/>
      <c r="BA8859" s="7"/>
      <c r="BI8859" s="7"/>
    </row>
    <row r="8860" spans="10:61" x14ac:dyDescent="0.2">
      <c r="J8860" s="7"/>
      <c r="K8860" s="7"/>
      <c r="L8860" s="7"/>
      <c r="M8860" s="7"/>
      <c r="N8860" s="7"/>
      <c r="W8860" s="7"/>
      <c r="X8860" s="7"/>
      <c r="Y8860" s="7"/>
      <c r="Z8860" s="7"/>
      <c r="AA8860" s="7"/>
      <c r="AB8860" s="7"/>
      <c r="AC8860" s="7"/>
      <c r="AD8860" s="7"/>
      <c r="AE8860" s="7"/>
      <c r="AF8860" s="7"/>
      <c r="AG8860" s="7"/>
      <c r="AH8860" s="7"/>
      <c r="AI8860" s="7"/>
      <c r="AJ8860" s="7"/>
      <c r="AK8860" s="7"/>
      <c r="AL8860" s="7"/>
      <c r="AR8860" s="7"/>
      <c r="AT8860" s="7"/>
      <c r="AV8860" s="7"/>
      <c r="AW8860" s="7"/>
      <c r="AX8860" s="7"/>
      <c r="AY8860" s="7"/>
      <c r="AZ8860" s="7"/>
      <c r="BA8860" s="7"/>
      <c r="BI8860" s="7"/>
    </row>
    <row r="8861" spans="10:61" x14ac:dyDescent="0.2">
      <c r="J8861" s="7"/>
      <c r="K8861" s="7"/>
      <c r="L8861" s="7"/>
      <c r="M8861" s="7"/>
      <c r="N8861" s="7"/>
      <c r="W8861" s="7"/>
      <c r="X8861" s="7"/>
      <c r="Y8861" s="7"/>
      <c r="Z8861" s="7"/>
      <c r="AA8861" s="7"/>
      <c r="AB8861" s="7"/>
      <c r="AC8861" s="7"/>
      <c r="AD8861" s="7"/>
      <c r="AE8861" s="7"/>
      <c r="AF8861" s="7"/>
      <c r="AG8861" s="7"/>
      <c r="AH8861" s="7"/>
      <c r="AI8861" s="7"/>
      <c r="AJ8861" s="7"/>
      <c r="AK8861" s="7"/>
      <c r="AL8861" s="7"/>
      <c r="AR8861" s="7"/>
      <c r="AT8861" s="7"/>
      <c r="AV8861" s="7"/>
      <c r="AW8861" s="7"/>
      <c r="AX8861" s="7"/>
      <c r="AY8861" s="7"/>
      <c r="AZ8861" s="7"/>
      <c r="BA8861" s="7"/>
      <c r="BI8861" s="7"/>
    </row>
    <row r="8862" spans="10:61" x14ac:dyDescent="0.2">
      <c r="J8862" s="7"/>
      <c r="K8862" s="7"/>
      <c r="L8862" s="7"/>
      <c r="M8862" s="7"/>
      <c r="N8862" s="7"/>
      <c r="W8862" s="7"/>
      <c r="X8862" s="7"/>
      <c r="Y8862" s="7"/>
      <c r="Z8862" s="7"/>
      <c r="AA8862" s="7"/>
      <c r="AB8862" s="7"/>
      <c r="AC8862" s="7"/>
      <c r="AD8862" s="7"/>
      <c r="AE8862" s="7"/>
      <c r="AF8862" s="7"/>
      <c r="AG8862" s="7"/>
      <c r="AH8862" s="7"/>
      <c r="AI8862" s="7"/>
      <c r="AJ8862" s="7"/>
      <c r="AK8862" s="7"/>
      <c r="AL8862" s="7"/>
      <c r="AR8862" s="7"/>
      <c r="AT8862" s="7"/>
      <c r="AV8862" s="7"/>
      <c r="AW8862" s="7"/>
      <c r="AX8862" s="7"/>
      <c r="AY8862" s="7"/>
      <c r="AZ8862" s="7"/>
      <c r="BA8862" s="7"/>
      <c r="BI8862" s="7"/>
    </row>
    <row r="8863" spans="10:61" x14ac:dyDescent="0.2">
      <c r="J8863" s="7"/>
      <c r="K8863" s="7"/>
      <c r="L8863" s="7"/>
      <c r="M8863" s="7"/>
      <c r="N8863" s="7"/>
      <c r="W8863" s="7"/>
      <c r="X8863" s="7"/>
      <c r="Y8863" s="7"/>
      <c r="Z8863" s="7"/>
      <c r="AA8863" s="7"/>
      <c r="AB8863" s="7"/>
      <c r="AC8863" s="7"/>
      <c r="AD8863" s="7"/>
      <c r="AE8863" s="7"/>
      <c r="AF8863" s="7"/>
      <c r="AG8863" s="7"/>
      <c r="AH8863" s="7"/>
      <c r="AI8863" s="7"/>
      <c r="AJ8863" s="7"/>
      <c r="AK8863" s="7"/>
      <c r="AL8863" s="7"/>
      <c r="AR8863" s="7"/>
      <c r="AT8863" s="7"/>
      <c r="AV8863" s="7"/>
      <c r="AW8863" s="7"/>
      <c r="AX8863" s="7"/>
      <c r="AY8863" s="7"/>
      <c r="AZ8863" s="7"/>
      <c r="BA8863" s="7"/>
      <c r="BI8863" s="7"/>
    </row>
    <row r="8864" spans="10:61" x14ac:dyDescent="0.2">
      <c r="J8864" s="7"/>
      <c r="K8864" s="7"/>
      <c r="L8864" s="7"/>
      <c r="M8864" s="7"/>
      <c r="N8864" s="7"/>
      <c r="W8864" s="7"/>
      <c r="X8864" s="7"/>
      <c r="Y8864" s="7"/>
      <c r="Z8864" s="7"/>
      <c r="AA8864" s="7"/>
      <c r="AB8864" s="7"/>
      <c r="AC8864" s="7"/>
      <c r="AD8864" s="7"/>
      <c r="AE8864" s="7"/>
      <c r="AF8864" s="7"/>
      <c r="AG8864" s="7"/>
      <c r="AH8864" s="7"/>
      <c r="AI8864" s="7"/>
      <c r="AJ8864" s="7"/>
      <c r="AK8864" s="7"/>
      <c r="AL8864" s="7"/>
      <c r="AR8864" s="7"/>
      <c r="AT8864" s="7"/>
      <c r="AV8864" s="7"/>
      <c r="AW8864" s="7"/>
      <c r="AX8864" s="7"/>
      <c r="AY8864" s="7"/>
      <c r="AZ8864" s="7"/>
      <c r="BA8864" s="7"/>
      <c r="BI8864" s="7"/>
    </row>
    <row r="8865" spans="10:61" x14ac:dyDescent="0.2">
      <c r="J8865" s="7"/>
      <c r="K8865" s="7"/>
      <c r="L8865" s="7"/>
      <c r="M8865" s="7"/>
      <c r="N8865" s="7"/>
      <c r="W8865" s="7"/>
      <c r="X8865" s="7"/>
      <c r="Y8865" s="7"/>
      <c r="Z8865" s="7"/>
      <c r="AA8865" s="7"/>
      <c r="AB8865" s="7"/>
      <c r="AC8865" s="7"/>
      <c r="AD8865" s="7"/>
      <c r="AE8865" s="7"/>
      <c r="AF8865" s="7"/>
      <c r="AG8865" s="7"/>
      <c r="AH8865" s="7"/>
      <c r="AI8865" s="7"/>
      <c r="AJ8865" s="7"/>
      <c r="AK8865" s="7"/>
      <c r="AL8865" s="7"/>
      <c r="AR8865" s="7"/>
      <c r="AT8865" s="7"/>
      <c r="AV8865" s="7"/>
      <c r="AW8865" s="7"/>
      <c r="AX8865" s="7"/>
      <c r="AY8865" s="7"/>
      <c r="AZ8865" s="7"/>
      <c r="BA8865" s="7"/>
      <c r="BI8865" s="7"/>
    </row>
    <row r="8866" spans="10:61" x14ac:dyDescent="0.2">
      <c r="J8866" s="7"/>
      <c r="K8866" s="7"/>
      <c r="L8866" s="7"/>
      <c r="M8866" s="7"/>
      <c r="N8866" s="7"/>
      <c r="W8866" s="7"/>
      <c r="X8866" s="7"/>
      <c r="Y8866" s="7"/>
      <c r="Z8866" s="7"/>
      <c r="AA8866" s="7"/>
      <c r="AB8866" s="7"/>
      <c r="AC8866" s="7"/>
      <c r="AD8866" s="7"/>
      <c r="AE8866" s="7"/>
      <c r="AF8866" s="7"/>
      <c r="AG8866" s="7"/>
      <c r="AH8866" s="7"/>
      <c r="AI8866" s="7"/>
      <c r="AJ8866" s="7"/>
      <c r="AK8866" s="7"/>
      <c r="AL8866" s="7"/>
      <c r="AR8866" s="7"/>
      <c r="AT8866" s="7"/>
      <c r="AV8866" s="7"/>
      <c r="AW8866" s="7"/>
      <c r="AX8866" s="7"/>
      <c r="AY8866" s="7"/>
      <c r="AZ8866" s="7"/>
      <c r="BA8866" s="7"/>
      <c r="BI8866" s="7"/>
    </row>
    <row r="8867" spans="10:61" x14ac:dyDescent="0.2">
      <c r="J8867" s="7"/>
      <c r="K8867" s="7"/>
      <c r="L8867" s="7"/>
      <c r="M8867" s="7"/>
      <c r="N8867" s="7"/>
      <c r="W8867" s="7"/>
      <c r="X8867" s="7"/>
      <c r="Y8867" s="7"/>
      <c r="Z8867" s="7"/>
      <c r="AA8867" s="7"/>
      <c r="AB8867" s="7"/>
      <c r="AC8867" s="7"/>
      <c r="AD8867" s="7"/>
      <c r="AE8867" s="7"/>
      <c r="AF8867" s="7"/>
      <c r="AG8867" s="7"/>
      <c r="AH8867" s="7"/>
      <c r="AI8867" s="7"/>
      <c r="AJ8867" s="7"/>
      <c r="AK8867" s="7"/>
      <c r="AL8867" s="7"/>
      <c r="AR8867" s="7"/>
      <c r="AT8867" s="7"/>
      <c r="AV8867" s="7"/>
      <c r="AW8867" s="7"/>
      <c r="AX8867" s="7"/>
      <c r="AY8867" s="7"/>
      <c r="AZ8867" s="7"/>
      <c r="BA8867" s="7"/>
      <c r="BI8867" s="7"/>
    </row>
    <row r="8868" spans="10:61" x14ac:dyDescent="0.2">
      <c r="J8868" s="7"/>
      <c r="K8868" s="7"/>
      <c r="L8868" s="7"/>
      <c r="M8868" s="7"/>
      <c r="N8868" s="7"/>
      <c r="W8868" s="7"/>
      <c r="X8868" s="7"/>
      <c r="Y8868" s="7"/>
      <c r="Z8868" s="7"/>
      <c r="AA8868" s="7"/>
      <c r="AB8868" s="7"/>
      <c r="AC8868" s="7"/>
      <c r="AD8868" s="7"/>
      <c r="AE8868" s="7"/>
      <c r="AF8868" s="7"/>
      <c r="AG8868" s="7"/>
      <c r="AH8868" s="7"/>
      <c r="AI8868" s="7"/>
      <c r="AJ8868" s="7"/>
      <c r="AK8868" s="7"/>
      <c r="AL8868" s="7"/>
      <c r="AR8868" s="7"/>
      <c r="AT8868" s="7"/>
      <c r="AV8868" s="7"/>
      <c r="AW8868" s="7"/>
      <c r="AX8868" s="7"/>
      <c r="AY8868" s="7"/>
      <c r="AZ8868" s="7"/>
      <c r="BA8868" s="7"/>
      <c r="BI8868" s="7"/>
    </row>
    <row r="8869" spans="10:61" x14ac:dyDescent="0.2">
      <c r="J8869" s="7"/>
      <c r="K8869" s="7"/>
      <c r="L8869" s="7"/>
      <c r="M8869" s="7"/>
      <c r="N8869" s="7"/>
      <c r="W8869" s="7"/>
      <c r="X8869" s="7"/>
      <c r="Y8869" s="7"/>
      <c r="Z8869" s="7"/>
      <c r="AA8869" s="7"/>
      <c r="AB8869" s="7"/>
      <c r="AC8869" s="7"/>
      <c r="AD8869" s="7"/>
      <c r="AE8869" s="7"/>
      <c r="AF8869" s="7"/>
      <c r="AG8869" s="7"/>
      <c r="AH8869" s="7"/>
      <c r="AI8869" s="7"/>
      <c r="AJ8869" s="7"/>
      <c r="AK8869" s="7"/>
      <c r="AL8869" s="7"/>
      <c r="AR8869" s="7"/>
      <c r="AT8869" s="7"/>
      <c r="AV8869" s="7"/>
      <c r="AW8869" s="7"/>
      <c r="AX8869" s="7"/>
      <c r="AY8869" s="7"/>
      <c r="AZ8869" s="7"/>
      <c r="BA8869" s="7"/>
      <c r="BI8869" s="7"/>
    </row>
    <row r="8870" spans="10:61" x14ac:dyDescent="0.2">
      <c r="J8870" s="7"/>
      <c r="K8870" s="7"/>
      <c r="L8870" s="7"/>
      <c r="M8870" s="7"/>
      <c r="N8870" s="7"/>
      <c r="W8870" s="7"/>
      <c r="X8870" s="7"/>
      <c r="Y8870" s="7"/>
      <c r="Z8870" s="7"/>
      <c r="AA8870" s="7"/>
      <c r="AB8870" s="7"/>
      <c r="AC8870" s="7"/>
      <c r="AD8870" s="7"/>
      <c r="AE8870" s="7"/>
      <c r="AF8870" s="7"/>
      <c r="AG8870" s="7"/>
      <c r="AH8870" s="7"/>
      <c r="AI8870" s="7"/>
      <c r="AJ8870" s="7"/>
      <c r="AK8870" s="7"/>
      <c r="AL8870" s="7"/>
      <c r="AR8870" s="7"/>
      <c r="AT8870" s="7"/>
      <c r="AV8870" s="7"/>
      <c r="AW8870" s="7"/>
      <c r="AX8870" s="7"/>
      <c r="AY8870" s="7"/>
      <c r="AZ8870" s="7"/>
      <c r="BA8870" s="7"/>
      <c r="BI8870" s="7"/>
    </row>
    <row r="8871" spans="10:61" x14ac:dyDescent="0.2">
      <c r="J8871" s="7"/>
      <c r="K8871" s="7"/>
      <c r="L8871" s="7"/>
      <c r="M8871" s="7"/>
      <c r="N8871" s="7"/>
      <c r="W8871" s="7"/>
      <c r="X8871" s="7"/>
      <c r="Y8871" s="7"/>
      <c r="Z8871" s="7"/>
      <c r="AA8871" s="7"/>
      <c r="AB8871" s="7"/>
      <c r="AC8871" s="7"/>
      <c r="AD8871" s="7"/>
      <c r="AE8871" s="7"/>
      <c r="AF8871" s="7"/>
      <c r="AG8871" s="7"/>
      <c r="AH8871" s="7"/>
      <c r="AI8871" s="7"/>
      <c r="AJ8871" s="7"/>
      <c r="AK8871" s="7"/>
      <c r="AL8871" s="7"/>
      <c r="AR8871" s="7"/>
      <c r="AT8871" s="7"/>
      <c r="AV8871" s="7"/>
      <c r="AW8871" s="7"/>
      <c r="AX8871" s="7"/>
      <c r="AY8871" s="7"/>
      <c r="AZ8871" s="7"/>
      <c r="BA8871" s="7"/>
      <c r="BI8871" s="7"/>
    </row>
    <row r="8872" spans="10:61" x14ac:dyDescent="0.2">
      <c r="J8872" s="7"/>
      <c r="K8872" s="7"/>
      <c r="L8872" s="7"/>
      <c r="M8872" s="7"/>
      <c r="N8872" s="7"/>
      <c r="W8872" s="7"/>
      <c r="X8872" s="7"/>
      <c r="Y8872" s="7"/>
      <c r="Z8872" s="7"/>
      <c r="AA8872" s="7"/>
      <c r="AB8872" s="7"/>
      <c r="AC8872" s="7"/>
      <c r="AD8872" s="7"/>
      <c r="AE8872" s="7"/>
      <c r="AF8872" s="7"/>
      <c r="AG8872" s="7"/>
      <c r="AH8872" s="7"/>
      <c r="AI8872" s="7"/>
      <c r="AJ8872" s="7"/>
      <c r="AK8872" s="7"/>
      <c r="AL8872" s="7"/>
      <c r="AR8872" s="7"/>
      <c r="AT8872" s="7"/>
      <c r="AV8872" s="7"/>
      <c r="AW8872" s="7"/>
      <c r="AX8872" s="7"/>
      <c r="AY8872" s="7"/>
      <c r="AZ8872" s="7"/>
      <c r="BA8872" s="7"/>
      <c r="BI8872" s="7"/>
    </row>
    <row r="8873" spans="10:61" x14ac:dyDescent="0.2">
      <c r="J8873" s="7"/>
      <c r="K8873" s="7"/>
      <c r="L8873" s="7"/>
      <c r="M8873" s="7"/>
      <c r="N8873" s="7"/>
      <c r="W8873" s="7"/>
      <c r="X8873" s="7"/>
      <c r="Y8873" s="7"/>
      <c r="Z8873" s="7"/>
      <c r="AA8873" s="7"/>
      <c r="AB8873" s="7"/>
      <c r="AC8873" s="7"/>
      <c r="AD8873" s="7"/>
      <c r="AE8873" s="7"/>
      <c r="AF8873" s="7"/>
      <c r="AG8873" s="7"/>
      <c r="AH8873" s="7"/>
      <c r="AI8873" s="7"/>
      <c r="AJ8873" s="7"/>
      <c r="AK8873" s="7"/>
      <c r="AL8873" s="7"/>
      <c r="AR8873" s="7"/>
      <c r="AT8873" s="7"/>
      <c r="AV8873" s="7"/>
      <c r="AW8873" s="7"/>
      <c r="AX8873" s="7"/>
      <c r="AY8873" s="7"/>
      <c r="AZ8873" s="7"/>
      <c r="BA8873" s="7"/>
      <c r="BI8873" s="7"/>
    </row>
    <row r="8874" spans="10:61" x14ac:dyDescent="0.2">
      <c r="J8874" s="7"/>
      <c r="K8874" s="7"/>
      <c r="L8874" s="7"/>
      <c r="M8874" s="7"/>
      <c r="N8874" s="7"/>
      <c r="W8874" s="7"/>
      <c r="X8874" s="7"/>
      <c r="Y8874" s="7"/>
      <c r="Z8874" s="7"/>
      <c r="AA8874" s="7"/>
      <c r="AB8874" s="7"/>
      <c r="AC8874" s="7"/>
      <c r="AD8874" s="7"/>
      <c r="AE8874" s="7"/>
      <c r="AF8874" s="7"/>
      <c r="AG8874" s="7"/>
      <c r="AH8874" s="7"/>
      <c r="AI8874" s="7"/>
      <c r="AJ8874" s="7"/>
      <c r="AK8874" s="7"/>
      <c r="AL8874" s="7"/>
      <c r="AR8874" s="7"/>
      <c r="AT8874" s="7"/>
      <c r="AV8874" s="7"/>
      <c r="AW8874" s="7"/>
      <c r="AX8874" s="7"/>
      <c r="AY8874" s="7"/>
      <c r="AZ8874" s="7"/>
      <c r="BA8874" s="7"/>
      <c r="BI8874" s="7"/>
    </row>
    <row r="8875" spans="10:61" x14ac:dyDescent="0.2">
      <c r="J8875" s="7"/>
      <c r="K8875" s="7"/>
      <c r="L8875" s="7"/>
      <c r="M8875" s="7"/>
      <c r="N8875" s="7"/>
      <c r="W8875" s="7"/>
      <c r="X8875" s="7"/>
      <c r="Y8875" s="7"/>
      <c r="Z8875" s="7"/>
      <c r="AA8875" s="7"/>
      <c r="AB8875" s="7"/>
      <c r="AC8875" s="7"/>
      <c r="AD8875" s="7"/>
      <c r="AE8875" s="7"/>
      <c r="AF8875" s="7"/>
      <c r="AG8875" s="7"/>
      <c r="AH8875" s="7"/>
      <c r="AI8875" s="7"/>
      <c r="AJ8875" s="7"/>
      <c r="AK8875" s="7"/>
      <c r="AL8875" s="7"/>
      <c r="AR8875" s="7"/>
      <c r="AT8875" s="7"/>
      <c r="AV8875" s="7"/>
      <c r="AW8875" s="7"/>
      <c r="AX8875" s="7"/>
      <c r="AY8875" s="7"/>
      <c r="AZ8875" s="7"/>
      <c r="BA8875" s="7"/>
      <c r="BI8875" s="7"/>
    </row>
    <row r="8876" spans="10:61" x14ac:dyDescent="0.2">
      <c r="J8876" s="7"/>
      <c r="K8876" s="7"/>
      <c r="L8876" s="7"/>
      <c r="M8876" s="7"/>
      <c r="N8876" s="7"/>
      <c r="W8876" s="7"/>
      <c r="X8876" s="7"/>
      <c r="Y8876" s="7"/>
      <c r="Z8876" s="7"/>
      <c r="AA8876" s="7"/>
      <c r="AB8876" s="7"/>
      <c r="AC8876" s="7"/>
      <c r="AD8876" s="7"/>
      <c r="AE8876" s="7"/>
      <c r="AF8876" s="7"/>
      <c r="AG8876" s="7"/>
      <c r="AH8876" s="7"/>
      <c r="AI8876" s="7"/>
      <c r="AJ8876" s="7"/>
      <c r="AK8876" s="7"/>
      <c r="AL8876" s="7"/>
      <c r="AR8876" s="7"/>
      <c r="AT8876" s="7"/>
      <c r="AV8876" s="7"/>
      <c r="AW8876" s="7"/>
      <c r="AX8876" s="7"/>
      <c r="AY8876" s="7"/>
      <c r="AZ8876" s="7"/>
      <c r="BA8876" s="7"/>
      <c r="BI8876" s="7"/>
    </row>
    <row r="8877" spans="10:61" x14ac:dyDescent="0.2">
      <c r="J8877" s="7"/>
      <c r="K8877" s="7"/>
      <c r="L8877" s="7"/>
      <c r="M8877" s="7"/>
      <c r="N8877" s="7"/>
      <c r="W8877" s="7"/>
      <c r="X8877" s="7"/>
      <c r="Y8877" s="7"/>
      <c r="Z8877" s="7"/>
      <c r="AA8877" s="7"/>
      <c r="AB8877" s="7"/>
      <c r="AC8877" s="7"/>
      <c r="AD8877" s="7"/>
      <c r="AE8877" s="7"/>
      <c r="AF8877" s="7"/>
      <c r="AG8877" s="7"/>
      <c r="AH8877" s="7"/>
      <c r="AI8877" s="7"/>
      <c r="AJ8877" s="7"/>
      <c r="AK8877" s="7"/>
      <c r="AL8877" s="7"/>
      <c r="AR8877" s="7"/>
      <c r="AT8877" s="7"/>
      <c r="AV8877" s="7"/>
      <c r="AW8877" s="7"/>
      <c r="AX8877" s="7"/>
      <c r="AY8877" s="7"/>
      <c r="AZ8877" s="7"/>
      <c r="BA8877" s="7"/>
      <c r="BI8877" s="7"/>
    </row>
    <row r="8878" spans="10:61" x14ac:dyDescent="0.2">
      <c r="J8878" s="7"/>
      <c r="K8878" s="7"/>
      <c r="L8878" s="7"/>
      <c r="M8878" s="7"/>
      <c r="N8878" s="7"/>
      <c r="W8878" s="7"/>
      <c r="X8878" s="7"/>
      <c r="Y8878" s="7"/>
      <c r="Z8878" s="7"/>
      <c r="AA8878" s="7"/>
      <c r="AB8878" s="7"/>
      <c r="AC8878" s="7"/>
      <c r="AD8878" s="7"/>
      <c r="AE8878" s="7"/>
      <c r="AF8878" s="7"/>
      <c r="AG8878" s="7"/>
      <c r="AH8878" s="7"/>
      <c r="AI8878" s="7"/>
      <c r="AJ8878" s="7"/>
      <c r="AK8878" s="7"/>
      <c r="AL8878" s="7"/>
      <c r="AR8878" s="7"/>
      <c r="AT8878" s="7"/>
      <c r="AV8878" s="7"/>
      <c r="AW8878" s="7"/>
      <c r="AX8878" s="7"/>
      <c r="AY8878" s="7"/>
      <c r="AZ8878" s="7"/>
      <c r="BA8878" s="7"/>
      <c r="BI8878" s="7"/>
    </row>
    <row r="8879" spans="10:61" x14ac:dyDescent="0.2">
      <c r="J8879" s="7"/>
      <c r="K8879" s="7"/>
      <c r="L8879" s="7"/>
      <c r="M8879" s="7"/>
      <c r="N8879" s="7"/>
      <c r="W8879" s="7"/>
      <c r="X8879" s="7"/>
      <c r="Y8879" s="7"/>
      <c r="Z8879" s="7"/>
      <c r="AA8879" s="7"/>
      <c r="AB8879" s="7"/>
      <c r="AC8879" s="7"/>
      <c r="AD8879" s="7"/>
      <c r="AE8879" s="7"/>
      <c r="AF8879" s="7"/>
      <c r="AG8879" s="7"/>
      <c r="AH8879" s="7"/>
      <c r="AI8879" s="7"/>
      <c r="AJ8879" s="7"/>
      <c r="AK8879" s="7"/>
      <c r="AL8879" s="7"/>
      <c r="AR8879" s="7"/>
      <c r="AT8879" s="7"/>
      <c r="AV8879" s="7"/>
      <c r="AW8879" s="7"/>
      <c r="AX8879" s="7"/>
      <c r="AY8879" s="7"/>
      <c r="AZ8879" s="7"/>
      <c r="BA8879" s="7"/>
      <c r="BI8879" s="7"/>
    </row>
    <row r="8880" spans="10:61" x14ac:dyDescent="0.2">
      <c r="J8880" s="7"/>
      <c r="K8880" s="7"/>
      <c r="L8880" s="7"/>
      <c r="M8880" s="7"/>
      <c r="N8880" s="7"/>
      <c r="W8880" s="7"/>
      <c r="X8880" s="7"/>
      <c r="Y8880" s="7"/>
      <c r="Z8880" s="7"/>
      <c r="AA8880" s="7"/>
      <c r="AB8880" s="7"/>
      <c r="AC8880" s="7"/>
      <c r="AD8880" s="7"/>
      <c r="AE8880" s="7"/>
      <c r="AF8880" s="7"/>
      <c r="AG8880" s="7"/>
      <c r="AH8880" s="7"/>
      <c r="AI8880" s="7"/>
      <c r="AJ8880" s="7"/>
      <c r="AK8880" s="7"/>
      <c r="AL8880" s="7"/>
      <c r="AR8880" s="7"/>
      <c r="AT8880" s="7"/>
      <c r="AV8880" s="7"/>
      <c r="AW8880" s="7"/>
      <c r="AX8880" s="7"/>
      <c r="AY8880" s="7"/>
      <c r="AZ8880" s="7"/>
      <c r="BA8880" s="7"/>
      <c r="BI8880" s="7"/>
    </row>
    <row r="8881" spans="10:61" x14ac:dyDescent="0.2">
      <c r="J8881" s="7"/>
      <c r="K8881" s="7"/>
      <c r="L8881" s="7"/>
      <c r="M8881" s="7"/>
      <c r="N8881" s="7"/>
      <c r="W8881" s="7"/>
      <c r="X8881" s="7"/>
      <c r="Y8881" s="7"/>
      <c r="Z8881" s="7"/>
      <c r="AA8881" s="7"/>
      <c r="AB8881" s="7"/>
      <c r="AC8881" s="7"/>
      <c r="AD8881" s="7"/>
      <c r="AE8881" s="7"/>
      <c r="AF8881" s="7"/>
      <c r="AG8881" s="7"/>
      <c r="AH8881" s="7"/>
      <c r="AI8881" s="7"/>
      <c r="AJ8881" s="7"/>
      <c r="AK8881" s="7"/>
      <c r="AL8881" s="7"/>
      <c r="AR8881" s="7"/>
      <c r="AT8881" s="7"/>
      <c r="AV8881" s="7"/>
      <c r="AW8881" s="7"/>
      <c r="AX8881" s="7"/>
      <c r="AY8881" s="7"/>
      <c r="AZ8881" s="7"/>
      <c r="BA8881" s="7"/>
      <c r="BI8881" s="7"/>
    </row>
    <row r="8882" spans="10:61" x14ac:dyDescent="0.2">
      <c r="J8882" s="7"/>
      <c r="K8882" s="7"/>
      <c r="L8882" s="7"/>
      <c r="M8882" s="7"/>
      <c r="N8882" s="7"/>
      <c r="W8882" s="7"/>
      <c r="X8882" s="7"/>
      <c r="Y8882" s="7"/>
      <c r="Z8882" s="7"/>
      <c r="AA8882" s="7"/>
      <c r="AB8882" s="7"/>
      <c r="AC8882" s="7"/>
      <c r="AD8882" s="7"/>
      <c r="AE8882" s="7"/>
      <c r="AF8882" s="7"/>
      <c r="AG8882" s="7"/>
      <c r="AH8882" s="7"/>
      <c r="AI8882" s="7"/>
      <c r="AJ8882" s="7"/>
      <c r="AK8882" s="7"/>
      <c r="AL8882" s="7"/>
      <c r="AR8882" s="7"/>
      <c r="AT8882" s="7"/>
      <c r="AV8882" s="7"/>
      <c r="AW8882" s="7"/>
      <c r="AX8882" s="7"/>
      <c r="AY8882" s="7"/>
      <c r="AZ8882" s="7"/>
      <c r="BA8882" s="7"/>
      <c r="BI8882" s="7"/>
    </row>
    <row r="8883" spans="10:61" x14ac:dyDescent="0.2">
      <c r="J8883" s="7"/>
      <c r="K8883" s="7"/>
      <c r="L8883" s="7"/>
      <c r="M8883" s="7"/>
      <c r="N8883" s="7"/>
      <c r="W8883" s="7"/>
      <c r="X8883" s="7"/>
      <c r="Y8883" s="7"/>
      <c r="Z8883" s="7"/>
      <c r="AA8883" s="7"/>
      <c r="AB8883" s="7"/>
      <c r="AC8883" s="7"/>
      <c r="AD8883" s="7"/>
      <c r="AE8883" s="7"/>
      <c r="AF8883" s="7"/>
      <c r="AG8883" s="7"/>
      <c r="AH8883" s="7"/>
      <c r="AI8883" s="7"/>
      <c r="AJ8883" s="7"/>
      <c r="AK8883" s="7"/>
      <c r="AL8883" s="7"/>
      <c r="AR8883" s="7"/>
      <c r="AT8883" s="7"/>
      <c r="AV8883" s="7"/>
      <c r="AW8883" s="7"/>
      <c r="AX8883" s="7"/>
      <c r="AY8883" s="7"/>
      <c r="AZ8883" s="7"/>
      <c r="BA8883" s="7"/>
      <c r="BI8883" s="7"/>
    </row>
    <row r="8884" spans="10:61" x14ac:dyDescent="0.2">
      <c r="J8884" s="7"/>
      <c r="K8884" s="7"/>
      <c r="L8884" s="7"/>
      <c r="M8884" s="7"/>
      <c r="N8884" s="7"/>
      <c r="W8884" s="7"/>
      <c r="X8884" s="7"/>
      <c r="Y8884" s="7"/>
      <c r="Z8884" s="7"/>
      <c r="AA8884" s="7"/>
      <c r="AB8884" s="7"/>
      <c r="AC8884" s="7"/>
      <c r="AD8884" s="7"/>
      <c r="AE8884" s="7"/>
      <c r="AF8884" s="7"/>
      <c r="AG8884" s="7"/>
      <c r="AH8884" s="7"/>
      <c r="AI8884" s="7"/>
      <c r="AJ8884" s="7"/>
      <c r="AK8884" s="7"/>
      <c r="AL8884" s="7"/>
      <c r="AR8884" s="7"/>
      <c r="AT8884" s="7"/>
      <c r="AV8884" s="7"/>
      <c r="AW8884" s="7"/>
      <c r="AX8884" s="7"/>
      <c r="AY8884" s="7"/>
      <c r="AZ8884" s="7"/>
      <c r="BA8884" s="7"/>
      <c r="BI8884" s="7"/>
    </row>
    <row r="8885" spans="10:61" x14ac:dyDescent="0.2">
      <c r="J8885" s="7"/>
      <c r="K8885" s="7"/>
      <c r="L8885" s="7"/>
      <c r="M8885" s="7"/>
      <c r="N8885" s="7"/>
      <c r="W8885" s="7"/>
      <c r="X8885" s="7"/>
      <c r="Y8885" s="7"/>
      <c r="Z8885" s="7"/>
      <c r="AA8885" s="7"/>
      <c r="AB8885" s="7"/>
      <c r="AC8885" s="7"/>
      <c r="AD8885" s="7"/>
      <c r="AE8885" s="7"/>
      <c r="AF8885" s="7"/>
      <c r="AG8885" s="7"/>
      <c r="AH8885" s="7"/>
      <c r="AI8885" s="7"/>
      <c r="AJ8885" s="7"/>
      <c r="AK8885" s="7"/>
      <c r="AL8885" s="7"/>
      <c r="AR8885" s="7"/>
      <c r="AT8885" s="7"/>
      <c r="AV8885" s="7"/>
      <c r="AW8885" s="7"/>
      <c r="AX8885" s="7"/>
      <c r="AY8885" s="7"/>
      <c r="AZ8885" s="7"/>
      <c r="BA8885" s="7"/>
      <c r="BI8885" s="7"/>
    </row>
    <row r="8886" spans="10:61" x14ac:dyDescent="0.2">
      <c r="J8886" s="7"/>
      <c r="K8886" s="7"/>
      <c r="L8886" s="7"/>
      <c r="M8886" s="7"/>
      <c r="N8886" s="7"/>
      <c r="W8886" s="7"/>
      <c r="X8886" s="7"/>
      <c r="Y8886" s="7"/>
      <c r="Z8886" s="7"/>
      <c r="AA8886" s="7"/>
      <c r="AB8886" s="7"/>
      <c r="AC8886" s="7"/>
      <c r="AD8886" s="7"/>
      <c r="AE8886" s="7"/>
      <c r="AF8886" s="7"/>
      <c r="AG8886" s="7"/>
      <c r="AH8886" s="7"/>
      <c r="AI8886" s="7"/>
      <c r="AJ8886" s="7"/>
      <c r="AK8886" s="7"/>
      <c r="AL8886" s="7"/>
      <c r="AR8886" s="7"/>
      <c r="AT8886" s="7"/>
      <c r="AV8886" s="7"/>
      <c r="AW8886" s="7"/>
      <c r="AX8886" s="7"/>
      <c r="AY8886" s="7"/>
      <c r="AZ8886" s="7"/>
      <c r="BA8886" s="7"/>
      <c r="BI8886" s="7"/>
    </row>
    <row r="8887" spans="10:61" x14ac:dyDescent="0.2">
      <c r="J8887" s="7"/>
      <c r="K8887" s="7"/>
      <c r="L8887" s="7"/>
      <c r="M8887" s="7"/>
      <c r="N8887" s="7"/>
      <c r="W8887" s="7"/>
      <c r="X8887" s="7"/>
      <c r="Y8887" s="7"/>
      <c r="Z8887" s="7"/>
      <c r="AA8887" s="7"/>
      <c r="AB8887" s="7"/>
      <c r="AC8887" s="7"/>
      <c r="AD8887" s="7"/>
      <c r="AE8887" s="7"/>
      <c r="AF8887" s="7"/>
      <c r="AG8887" s="7"/>
      <c r="AH8887" s="7"/>
      <c r="AI8887" s="7"/>
      <c r="AJ8887" s="7"/>
      <c r="AK8887" s="7"/>
      <c r="AL8887" s="7"/>
      <c r="AR8887" s="7"/>
      <c r="AT8887" s="7"/>
      <c r="AV8887" s="7"/>
      <c r="AW8887" s="7"/>
      <c r="AX8887" s="7"/>
      <c r="AY8887" s="7"/>
      <c r="AZ8887" s="7"/>
      <c r="BA8887" s="7"/>
      <c r="BI8887" s="7"/>
    </row>
    <row r="8888" spans="10:61" x14ac:dyDescent="0.2">
      <c r="J8888" s="7"/>
      <c r="K8888" s="7"/>
      <c r="L8888" s="7"/>
      <c r="M8888" s="7"/>
      <c r="N8888" s="7"/>
      <c r="W8888" s="7"/>
      <c r="X8888" s="7"/>
      <c r="Y8888" s="7"/>
      <c r="Z8888" s="7"/>
      <c r="AA8888" s="7"/>
      <c r="AB8888" s="7"/>
      <c r="AC8888" s="7"/>
      <c r="AD8888" s="7"/>
      <c r="AE8888" s="7"/>
      <c r="AF8888" s="7"/>
      <c r="AG8888" s="7"/>
      <c r="AH8888" s="7"/>
      <c r="AI8888" s="7"/>
      <c r="AJ8888" s="7"/>
      <c r="AK8888" s="7"/>
      <c r="AL8888" s="7"/>
      <c r="AR8888" s="7"/>
      <c r="AT8888" s="7"/>
      <c r="AV8888" s="7"/>
      <c r="AW8888" s="7"/>
      <c r="AX8888" s="7"/>
      <c r="AY8888" s="7"/>
      <c r="AZ8888" s="7"/>
      <c r="BA8888" s="7"/>
      <c r="BI8888" s="7"/>
    </row>
    <row r="8889" spans="10:61" x14ac:dyDescent="0.2">
      <c r="J8889" s="7"/>
      <c r="K8889" s="7"/>
      <c r="L8889" s="7"/>
      <c r="M8889" s="7"/>
      <c r="N8889" s="7"/>
      <c r="W8889" s="7"/>
      <c r="X8889" s="7"/>
      <c r="Y8889" s="7"/>
      <c r="Z8889" s="7"/>
      <c r="AA8889" s="7"/>
      <c r="AB8889" s="7"/>
      <c r="AC8889" s="7"/>
      <c r="AD8889" s="7"/>
      <c r="AE8889" s="7"/>
      <c r="AF8889" s="7"/>
      <c r="AG8889" s="7"/>
      <c r="AH8889" s="7"/>
      <c r="AI8889" s="7"/>
      <c r="AJ8889" s="7"/>
      <c r="AK8889" s="7"/>
      <c r="AL8889" s="7"/>
      <c r="AR8889" s="7"/>
      <c r="AT8889" s="7"/>
      <c r="AV8889" s="7"/>
      <c r="AW8889" s="7"/>
      <c r="AX8889" s="7"/>
      <c r="AY8889" s="7"/>
      <c r="AZ8889" s="7"/>
      <c r="BA8889" s="7"/>
      <c r="BI8889" s="7"/>
    </row>
    <row r="8890" spans="10:61" x14ac:dyDescent="0.2">
      <c r="J8890" s="7"/>
      <c r="K8890" s="7"/>
      <c r="L8890" s="7"/>
      <c r="M8890" s="7"/>
      <c r="N8890" s="7"/>
      <c r="W8890" s="7"/>
      <c r="X8890" s="7"/>
      <c r="Y8890" s="7"/>
      <c r="Z8890" s="7"/>
      <c r="AA8890" s="7"/>
      <c r="AB8890" s="7"/>
      <c r="AC8890" s="7"/>
      <c r="AD8890" s="7"/>
      <c r="AE8890" s="7"/>
      <c r="AF8890" s="7"/>
      <c r="AG8890" s="7"/>
      <c r="AH8890" s="7"/>
      <c r="AI8890" s="7"/>
      <c r="AJ8890" s="7"/>
      <c r="AK8890" s="7"/>
      <c r="AL8890" s="7"/>
      <c r="AR8890" s="7"/>
      <c r="AT8890" s="7"/>
      <c r="AV8890" s="7"/>
      <c r="AW8890" s="7"/>
      <c r="AX8890" s="7"/>
      <c r="AY8890" s="7"/>
      <c r="AZ8890" s="7"/>
      <c r="BA8890" s="7"/>
      <c r="BI8890" s="7"/>
    </row>
    <row r="8891" spans="10:61" x14ac:dyDescent="0.2">
      <c r="J8891" s="7"/>
      <c r="K8891" s="7"/>
      <c r="L8891" s="7"/>
      <c r="M8891" s="7"/>
      <c r="N8891" s="7"/>
      <c r="W8891" s="7"/>
      <c r="X8891" s="7"/>
      <c r="Y8891" s="7"/>
      <c r="Z8891" s="7"/>
      <c r="AA8891" s="7"/>
      <c r="AB8891" s="7"/>
      <c r="AC8891" s="7"/>
      <c r="AD8891" s="7"/>
      <c r="AE8891" s="7"/>
      <c r="AF8891" s="7"/>
      <c r="AG8891" s="7"/>
      <c r="AH8891" s="7"/>
      <c r="AI8891" s="7"/>
      <c r="AJ8891" s="7"/>
      <c r="AK8891" s="7"/>
      <c r="AL8891" s="7"/>
      <c r="AR8891" s="7"/>
      <c r="AT8891" s="7"/>
      <c r="AV8891" s="7"/>
      <c r="AW8891" s="7"/>
      <c r="AX8891" s="7"/>
      <c r="AY8891" s="7"/>
      <c r="AZ8891" s="7"/>
      <c r="BA8891" s="7"/>
      <c r="BI8891" s="7"/>
    </row>
    <row r="8892" spans="10:61" x14ac:dyDescent="0.2">
      <c r="J8892" s="7"/>
      <c r="K8892" s="7"/>
      <c r="L8892" s="7"/>
      <c r="M8892" s="7"/>
      <c r="N8892" s="7"/>
      <c r="W8892" s="7"/>
      <c r="X8892" s="7"/>
      <c r="Y8892" s="7"/>
      <c r="Z8892" s="7"/>
      <c r="AA8892" s="7"/>
      <c r="AB8892" s="7"/>
      <c r="AC8892" s="7"/>
      <c r="AD8892" s="7"/>
      <c r="AE8892" s="7"/>
      <c r="AF8892" s="7"/>
      <c r="AG8892" s="7"/>
      <c r="AH8892" s="7"/>
      <c r="AI8892" s="7"/>
      <c r="AJ8892" s="7"/>
      <c r="AK8892" s="7"/>
      <c r="AL8892" s="7"/>
      <c r="AR8892" s="7"/>
      <c r="AT8892" s="7"/>
      <c r="AV8892" s="7"/>
      <c r="AW8892" s="7"/>
      <c r="AX8892" s="7"/>
      <c r="AY8892" s="7"/>
      <c r="AZ8892" s="7"/>
      <c r="BA8892" s="7"/>
      <c r="BI8892" s="7"/>
    </row>
    <row r="8893" spans="10:61" x14ac:dyDescent="0.2">
      <c r="J8893" s="7"/>
      <c r="K8893" s="7"/>
      <c r="L8893" s="7"/>
      <c r="M8893" s="7"/>
      <c r="N8893" s="7"/>
      <c r="W8893" s="7"/>
      <c r="X8893" s="7"/>
      <c r="Y8893" s="7"/>
      <c r="Z8893" s="7"/>
      <c r="AA8893" s="7"/>
      <c r="AB8893" s="7"/>
      <c r="AC8893" s="7"/>
      <c r="AD8893" s="7"/>
      <c r="AE8893" s="7"/>
      <c r="AF8893" s="7"/>
      <c r="AG8893" s="7"/>
      <c r="AH8893" s="7"/>
      <c r="AI8893" s="7"/>
      <c r="AJ8893" s="7"/>
      <c r="AK8893" s="7"/>
      <c r="AL8893" s="7"/>
      <c r="AR8893" s="7"/>
      <c r="AT8893" s="7"/>
      <c r="AV8893" s="7"/>
      <c r="AW8893" s="7"/>
      <c r="AX8893" s="7"/>
      <c r="AY8893" s="7"/>
      <c r="AZ8893" s="7"/>
      <c r="BA8893" s="7"/>
      <c r="BI8893" s="7"/>
    </row>
    <row r="8894" spans="10:61" x14ac:dyDescent="0.2">
      <c r="J8894" s="7"/>
      <c r="K8894" s="7"/>
      <c r="L8894" s="7"/>
      <c r="M8894" s="7"/>
      <c r="N8894" s="7"/>
      <c r="W8894" s="7"/>
      <c r="X8894" s="7"/>
      <c r="Y8894" s="7"/>
      <c r="Z8894" s="7"/>
      <c r="AA8894" s="7"/>
      <c r="AB8894" s="7"/>
      <c r="AC8894" s="7"/>
      <c r="AD8894" s="7"/>
      <c r="AE8894" s="7"/>
      <c r="AF8894" s="7"/>
      <c r="AG8894" s="7"/>
      <c r="AH8894" s="7"/>
      <c r="AI8894" s="7"/>
      <c r="AJ8894" s="7"/>
      <c r="AK8894" s="7"/>
      <c r="AL8894" s="7"/>
      <c r="AR8894" s="7"/>
      <c r="AT8894" s="7"/>
      <c r="AV8894" s="7"/>
      <c r="AW8894" s="7"/>
      <c r="AX8894" s="7"/>
      <c r="AY8894" s="7"/>
      <c r="AZ8894" s="7"/>
      <c r="BA8894" s="7"/>
      <c r="BI8894" s="7"/>
    </row>
    <row r="8895" spans="10:61" x14ac:dyDescent="0.2">
      <c r="J8895" s="7"/>
      <c r="K8895" s="7"/>
      <c r="L8895" s="7"/>
      <c r="M8895" s="7"/>
      <c r="N8895" s="7"/>
      <c r="W8895" s="7"/>
      <c r="X8895" s="7"/>
      <c r="Y8895" s="7"/>
      <c r="Z8895" s="7"/>
      <c r="AA8895" s="7"/>
      <c r="AB8895" s="7"/>
      <c r="AC8895" s="7"/>
      <c r="AD8895" s="7"/>
      <c r="AE8895" s="7"/>
      <c r="AF8895" s="7"/>
      <c r="AG8895" s="7"/>
      <c r="AH8895" s="7"/>
      <c r="AI8895" s="7"/>
      <c r="AJ8895" s="7"/>
      <c r="AK8895" s="7"/>
      <c r="AL8895" s="7"/>
      <c r="AR8895" s="7"/>
      <c r="AT8895" s="7"/>
      <c r="AV8895" s="7"/>
      <c r="AW8895" s="7"/>
      <c r="AX8895" s="7"/>
      <c r="AY8895" s="7"/>
      <c r="AZ8895" s="7"/>
      <c r="BA8895" s="7"/>
      <c r="BI8895" s="7"/>
    </row>
    <row r="8896" spans="10:61" x14ac:dyDescent="0.2">
      <c r="J8896" s="7"/>
      <c r="K8896" s="7"/>
      <c r="L8896" s="7"/>
      <c r="M8896" s="7"/>
      <c r="N8896" s="7"/>
      <c r="W8896" s="7"/>
      <c r="X8896" s="7"/>
      <c r="Y8896" s="7"/>
      <c r="Z8896" s="7"/>
      <c r="AA8896" s="7"/>
      <c r="AB8896" s="7"/>
      <c r="AC8896" s="7"/>
      <c r="AD8896" s="7"/>
      <c r="AE8896" s="7"/>
      <c r="AF8896" s="7"/>
      <c r="AG8896" s="7"/>
      <c r="AH8896" s="7"/>
      <c r="AI8896" s="7"/>
      <c r="AJ8896" s="7"/>
      <c r="AK8896" s="7"/>
      <c r="AL8896" s="7"/>
      <c r="AR8896" s="7"/>
      <c r="AT8896" s="7"/>
      <c r="AV8896" s="7"/>
      <c r="AW8896" s="7"/>
      <c r="AX8896" s="7"/>
      <c r="AY8896" s="7"/>
      <c r="AZ8896" s="7"/>
      <c r="BA8896" s="7"/>
      <c r="BI8896" s="7"/>
    </row>
    <row r="8897" spans="10:61" x14ac:dyDescent="0.2">
      <c r="J8897" s="7"/>
      <c r="K8897" s="7"/>
      <c r="L8897" s="7"/>
      <c r="M8897" s="7"/>
      <c r="N8897" s="7"/>
      <c r="W8897" s="7"/>
      <c r="X8897" s="7"/>
      <c r="Y8897" s="7"/>
      <c r="Z8897" s="7"/>
      <c r="AA8897" s="7"/>
      <c r="AB8897" s="7"/>
      <c r="AC8897" s="7"/>
      <c r="AD8897" s="7"/>
      <c r="AE8897" s="7"/>
      <c r="AF8897" s="7"/>
      <c r="AG8897" s="7"/>
      <c r="AH8897" s="7"/>
      <c r="AI8897" s="7"/>
      <c r="AJ8897" s="7"/>
      <c r="AK8897" s="7"/>
      <c r="AL8897" s="7"/>
      <c r="AR8897" s="7"/>
      <c r="AT8897" s="7"/>
      <c r="AV8897" s="7"/>
      <c r="AW8897" s="7"/>
      <c r="AX8897" s="7"/>
      <c r="AY8897" s="7"/>
      <c r="AZ8897" s="7"/>
      <c r="BA8897" s="7"/>
      <c r="BI8897" s="7"/>
    </row>
    <row r="8898" spans="10:61" x14ac:dyDescent="0.2">
      <c r="J8898" s="7"/>
      <c r="K8898" s="7"/>
      <c r="L8898" s="7"/>
      <c r="M8898" s="7"/>
      <c r="N8898" s="7"/>
      <c r="W8898" s="7"/>
      <c r="X8898" s="7"/>
      <c r="Y8898" s="7"/>
      <c r="Z8898" s="7"/>
      <c r="AA8898" s="7"/>
      <c r="AB8898" s="7"/>
      <c r="AC8898" s="7"/>
      <c r="AD8898" s="7"/>
      <c r="AE8898" s="7"/>
      <c r="AF8898" s="7"/>
      <c r="AG8898" s="7"/>
      <c r="AH8898" s="7"/>
      <c r="AI8898" s="7"/>
      <c r="AJ8898" s="7"/>
      <c r="AK8898" s="7"/>
      <c r="AL8898" s="7"/>
      <c r="AR8898" s="7"/>
      <c r="AT8898" s="7"/>
      <c r="AV8898" s="7"/>
      <c r="AW8898" s="7"/>
      <c r="AX8898" s="7"/>
      <c r="AY8898" s="7"/>
      <c r="AZ8898" s="7"/>
      <c r="BA8898" s="7"/>
      <c r="BI8898" s="7"/>
    </row>
    <row r="8899" spans="10:61" x14ac:dyDescent="0.2">
      <c r="J8899" s="7"/>
      <c r="K8899" s="7"/>
      <c r="L8899" s="7"/>
      <c r="M8899" s="7"/>
      <c r="N8899" s="7"/>
      <c r="W8899" s="7"/>
      <c r="X8899" s="7"/>
      <c r="Y8899" s="7"/>
      <c r="Z8899" s="7"/>
      <c r="AA8899" s="7"/>
      <c r="AB8899" s="7"/>
      <c r="AC8899" s="7"/>
      <c r="AD8899" s="7"/>
      <c r="AE8899" s="7"/>
      <c r="AF8899" s="7"/>
      <c r="AG8899" s="7"/>
      <c r="AH8899" s="7"/>
      <c r="AI8899" s="7"/>
      <c r="AJ8899" s="7"/>
      <c r="AK8899" s="7"/>
      <c r="AL8899" s="7"/>
      <c r="AR8899" s="7"/>
      <c r="AT8899" s="7"/>
      <c r="AV8899" s="7"/>
      <c r="AW8899" s="7"/>
      <c r="AX8899" s="7"/>
      <c r="AY8899" s="7"/>
      <c r="AZ8899" s="7"/>
      <c r="BA8899" s="7"/>
      <c r="BI8899" s="7"/>
    </row>
    <row r="8900" spans="10:61" x14ac:dyDescent="0.2">
      <c r="J8900" s="7"/>
      <c r="K8900" s="7"/>
      <c r="L8900" s="7"/>
      <c r="M8900" s="7"/>
      <c r="N8900" s="7"/>
      <c r="W8900" s="7"/>
      <c r="X8900" s="7"/>
      <c r="Y8900" s="7"/>
      <c r="Z8900" s="7"/>
      <c r="AA8900" s="7"/>
      <c r="AB8900" s="7"/>
      <c r="AC8900" s="7"/>
      <c r="AD8900" s="7"/>
      <c r="AE8900" s="7"/>
      <c r="AF8900" s="7"/>
      <c r="AG8900" s="7"/>
      <c r="AH8900" s="7"/>
      <c r="AI8900" s="7"/>
      <c r="AJ8900" s="7"/>
      <c r="AK8900" s="7"/>
      <c r="AL8900" s="7"/>
      <c r="AR8900" s="7"/>
      <c r="AT8900" s="7"/>
      <c r="AV8900" s="7"/>
      <c r="AW8900" s="7"/>
      <c r="AX8900" s="7"/>
      <c r="AY8900" s="7"/>
      <c r="AZ8900" s="7"/>
      <c r="BA8900" s="7"/>
      <c r="BI8900" s="7"/>
    </row>
    <row r="8901" spans="10:61" x14ac:dyDescent="0.2">
      <c r="J8901" s="7"/>
      <c r="K8901" s="7"/>
      <c r="L8901" s="7"/>
      <c r="M8901" s="7"/>
      <c r="N8901" s="7"/>
      <c r="W8901" s="7"/>
      <c r="X8901" s="7"/>
      <c r="Y8901" s="7"/>
      <c r="Z8901" s="7"/>
      <c r="AA8901" s="7"/>
      <c r="AB8901" s="7"/>
      <c r="AC8901" s="7"/>
      <c r="AD8901" s="7"/>
      <c r="AE8901" s="7"/>
      <c r="AF8901" s="7"/>
      <c r="AG8901" s="7"/>
      <c r="AH8901" s="7"/>
      <c r="AI8901" s="7"/>
      <c r="AJ8901" s="7"/>
      <c r="AK8901" s="7"/>
      <c r="AL8901" s="7"/>
      <c r="AR8901" s="7"/>
      <c r="AT8901" s="7"/>
      <c r="AV8901" s="7"/>
      <c r="AW8901" s="7"/>
      <c r="AX8901" s="7"/>
      <c r="AY8901" s="7"/>
      <c r="AZ8901" s="7"/>
      <c r="BA8901" s="7"/>
      <c r="BI8901" s="7"/>
    </row>
    <row r="8902" spans="10:61" x14ac:dyDescent="0.2">
      <c r="J8902" s="7"/>
      <c r="K8902" s="7"/>
      <c r="L8902" s="7"/>
      <c r="M8902" s="7"/>
      <c r="N8902" s="7"/>
      <c r="W8902" s="7"/>
      <c r="X8902" s="7"/>
      <c r="Y8902" s="7"/>
      <c r="Z8902" s="7"/>
      <c r="AA8902" s="7"/>
      <c r="AB8902" s="7"/>
      <c r="AC8902" s="7"/>
      <c r="AD8902" s="7"/>
      <c r="AE8902" s="7"/>
      <c r="AF8902" s="7"/>
      <c r="AG8902" s="7"/>
      <c r="AH8902" s="7"/>
      <c r="AI8902" s="7"/>
      <c r="AJ8902" s="7"/>
      <c r="AK8902" s="7"/>
      <c r="AL8902" s="7"/>
      <c r="AR8902" s="7"/>
      <c r="AT8902" s="7"/>
      <c r="AV8902" s="7"/>
      <c r="AW8902" s="7"/>
      <c r="AX8902" s="7"/>
      <c r="AY8902" s="7"/>
      <c r="AZ8902" s="7"/>
      <c r="BA8902" s="7"/>
      <c r="BI8902" s="7"/>
    </row>
    <row r="8903" spans="10:61" x14ac:dyDescent="0.2">
      <c r="J8903" s="7"/>
      <c r="K8903" s="7"/>
      <c r="L8903" s="7"/>
      <c r="M8903" s="7"/>
      <c r="N8903" s="7"/>
      <c r="W8903" s="7"/>
      <c r="X8903" s="7"/>
      <c r="Y8903" s="7"/>
      <c r="Z8903" s="7"/>
      <c r="AA8903" s="7"/>
      <c r="AB8903" s="7"/>
      <c r="AC8903" s="7"/>
      <c r="AD8903" s="7"/>
      <c r="AE8903" s="7"/>
      <c r="AF8903" s="7"/>
      <c r="AG8903" s="7"/>
      <c r="AH8903" s="7"/>
      <c r="AI8903" s="7"/>
      <c r="AJ8903" s="7"/>
      <c r="AK8903" s="7"/>
      <c r="AL8903" s="7"/>
      <c r="AR8903" s="7"/>
      <c r="AT8903" s="7"/>
      <c r="AV8903" s="7"/>
      <c r="AW8903" s="7"/>
      <c r="AX8903" s="7"/>
      <c r="AY8903" s="7"/>
      <c r="AZ8903" s="7"/>
      <c r="BA8903" s="7"/>
      <c r="BI8903" s="7"/>
    </row>
    <row r="8904" spans="10:61" x14ac:dyDescent="0.2">
      <c r="J8904" s="7"/>
      <c r="K8904" s="7"/>
      <c r="L8904" s="7"/>
      <c r="M8904" s="7"/>
      <c r="N8904" s="7"/>
      <c r="W8904" s="7"/>
      <c r="X8904" s="7"/>
      <c r="Y8904" s="7"/>
      <c r="Z8904" s="7"/>
      <c r="AA8904" s="7"/>
      <c r="AB8904" s="7"/>
      <c r="AC8904" s="7"/>
      <c r="AD8904" s="7"/>
      <c r="AE8904" s="7"/>
      <c r="AF8904" s="7"/>
      <c r="AG8904" s="7"/>
      <c r="AH8904" s="7"/>
      <c r="AI8904" s="7"/>
      <c r="AJ8904" s="7"/>
      <c r="AK8904" s="7"/>
      <c r="AL8904" s="7"/>
      <c r="AR8904" s="7"/>
      <c r="AT8904" s="7"/>
      <c r="AV8904" s="7"/>
      <c r="AW8904" s="7"/>
      <c r="AX8904" s="7"/>
      <c r="AY8904" s="7"/>
      <c r="AZ8904" s="7"/>
      <c r="BA8904" s="7"/>
      <c r="BI8904" s="7"/>
    </row>
    <row r="8905" spans="10:61" x14ac:dyDescent="0.2">
      <c r="J8905" s="7"/>
      <c r="K8905" s="7"/>
      <c r="L8905" s="7"/>
      <c r="M8905" s="7"/>
      <c r="N8905" s="7"/>
      <c r="W8905" s="7"/>
      <c r="X8905" s="7"/>
      <c r="Y8905" s="7"/>
      <c r="Z8905" s="7"/>
      <c r="AA8905" s="7"/>
      <c r="AB8905" s="7"/>
      <c r="AC8905" s="7"/>
      <c r="AD8905" s="7"/>
      <c r="AE8905" s="7"/>
      <c r="AF8905" s="7"/>
      <c r="AG8905" s="7"/>
      <c r="AH8905" s="7"/>
      <c r="AI8905" s="7"/>
      <c r="AJ8905" s="7"/>
      <c r="AK8905" s="7"/>
      <c r="AL8905" s="7"/>
      <c r="AR8905" s="7"/>
      <c r="AT8905" s="7"/>
      <c r="AV8905" s="7"/>
      <c r="AW8905" s="7"/>
      <c r="AX8905" s="7"/>
      <c r="AY8905" s="7"/>
      <c r="AZ8905" s="7"/>
      <c r="BA8905" s="7"/>
      <c r="BI8905" s="7"/>
    </row>
    <row r="8906" spans="10:61" x14ac:dyDescent="0.2">
      <c r="J8906" s="7"/>
      <c r="K8906" s="7"/>
      <c r="L8906" s="7"/>
      <c r="M8906" s="7"/>
      <c r="N8906" s="7"/>
      <c r="W8906" s="7"/>
      <c r="X8906" s="7"/>
      <c r="Y8906" s="7"/>
      <c r="Z8906" s="7"/>
      <c r="AA8906" s="7"/>
      <c r="AB8906" s="7"/>
      <c r="AC8906" s="7"/>
      <c r="AD8906" s="7"/>
      <c r="AE8906" s="7"/>
      <c r="AF8906" s="7"/>
      <c r="AG8906" s="7"/>
      <c r="AH8906" s="7"/>
      <c r="AI8906" s="7"/>
      <c r="AJ8906" s="7"/>
      <c r="AK8906" s="7"/>
      <c r="AL8906" s="7"/>
      <c r="AR8906" s="7"/>
      <c r="AT8906" s="7"/>
      <c r="AV8906" s="7"/>
      <c r="AW8906" s="7"/>
      <c r="AX8906" s="7"/>
      <c r="AY8906" s="7"/>
      <c r="AZ8906" s="7"/>
      <c r="BA8906" s="7"/>
      <c r="BI8906" s="7"/>
    </row>
    <row r="8907" spans="10:61" x14ac:dyDescent="0.2">
      <c r="J8907" s="7"/>
      <c r="K8907" s="7"/>
      <c r="L8907" s="7"/>
      <c r="M8907" s="7"/>
      <c r="N8907" s="7"/>
      <c r="W8907" s="7"/>
      <c r="X8907" s="7"/>
      <c r="Y8907" s="7"/>
      <c r="Z8907" s="7"/>
      <c r="AA8907" s="7"/>
      <c r="AB8907" s="7"/>
      <c r="AC8907" s="7"/>
      <c r="AD8907" s="7"/>
      <c r="AE8907" s="7"/>
      <c r="AF8907" s="7"/>
      <c r="AG8907" s="7"/>
      <c r="AH8907" s="7"/>
      <c r="AI8907" s="7"/>
      <c r="AJ8907" s="7"/>
      <c r="AK8907" s="7"/>
      <c r="AL8907" s="7"/>
      <c r="AR8907" s="7"/>
      <c r="AT8907" s="7"/>
      <c r="AV8907" s="7"/>
      <c r="AW8907" s="7"/>
      <c r="AX8907" s="7"/>
      <c r="AY8907" s="7"/>
      <c r="AZ8907" s="7"/>
      <c r="BA8907" s="7"/>
      <c r="BI8907" s="7"/>
    </row>
    <row r="8908" spans="10:61" x14ac:dyDescent="0.2">
      <c r="J8908" s="7"/>
      <c r="K8908" s="7"/>
      <c r="L8908" s="7"/>
      <c r="M8908" s="7"/>
      <c r="N8908" s="7"/>
      <c r="W8908" s="7"/>
      <c r="X8908" s="7"/>
      <c r="Y8908" s="7"/>
      <c r="Z8908" s="7"/>
      <c r="AA8908" s="7"/>
      <c r="AB8908" s="7"/>
      <c r="AC8908" s="7"/>
      <c r="AD8908" s="7"/>
      <c r="AE8908" s="7"/>
      <c r="AF8908" s="7"/>
      <c r="AG8908" s="7"/>
      <c r="AH8908" s="7"/>
      <c r="AI8908" s="7"/>
      <c r="AJ8908" s="7"/>
      <c r="AK8908" s="7"/>
      <c r="AL8908" s="7"/>
      <c r="AR8908" s="7"/>
      <c r="AT8908" s="7"/>
      <c r="AV8908" s="7"/>
      <c r="AW8908" s="7"/>
      <c r="AX8908" s="7"/>
      <c r="AY8908" s="7"/>
      <c r="AZ8908" s="7"/>
      <c r="BA8908" s="7"/>
      <c r="BI8908" s="7"/>
    </row>
    <row r="8909" spans="10:61" x14ac:dyDescent="0.2">
      <c r="J8909" s="7"/>
      <c r="K8909" s="7"/>
      <c r="L8909" s="7"/>
      <c r="M8909" s="7"/>
      <c r="N8909" s="7"/>
      <c r="W8909" s="7"/>
      <c r="X8909" s="7"/>
      <c r="Y8909" s="7"/>
      <c r="Z8909" s="7"/>
      <c r="AA8909" s="7"/>
      <c r="AB8909" s="7"/>
      <c r="AC8909" s="7"/>
      <c r="AD8909" s="7"/>
      <c r="AE8909" s="7"/>
      <c r="AF8909" s="7"/>
      <c r="AG8909" s="7"/>
      <c r="AH8909" s="7"/>
      <c r="AI8909" s="7"/>
      <c r="AJ8909" s="7"/>
      <c r="AK8909" s="7"/>
      <c r="AL8909" s="7"/>
      <c r="AR8909" s="7"/>
      <c r="AT8909" s="7"/>
      <c r="AV8909" s="7"/>
      <c r="AW8909" s="7"/>
      <c r="AX8909" s="7"/>
      <c r="AY8909" s="7"/>
      <c r="AZ8909" s="7"/>
      <c r="BA8909" s="7"/>
      <c r="BI8909" s="7"/>
    </row>
    <row r="8910" spans="10:61" x14ac:dyDescent="0.2">
      <c r="J8910" s="7"/>
      <c r="K8910" s="7"/>
      <c r="L8910" s="7"/>
      <c r="M8910" s="7"/>
      <c r="N8910" s="7"/>
      <c r="W8910" s="7"/>
      <c r="X8910" s="7"/>
      <c r="Y8910" s="7"/>
      <c r="Z8910" s="7"/>
      <c r="AA8910" s="7"/>
      <c r="AB8910" s="7"/>
      <c r="AC8910" s="7"/>
      <c r="AD8910" s="7"/>
      <c r="AE8910" s="7"/>
      <c r="AF8910" s="7"/>
      <c r="AG8910" s="7"/>
      <c r="AH8910" s="7"/>
      <c r="AI8910" s="7"/>
      <c r="AJ8910" s="7"/>
      <c r="AK8910" s="7"/>
      <c r="AL8910" s="7"/>
      <c r="AR8910" s="7"/>
      <c r="AT8910" s="7"/>
      <c r="AV8910" s="7"/>
      <c r="AW8910" s="7"/>
      <c r="AX8910" s="7"/>
      <c r="AY8910" s="7"/>
      <c r="AZ8910" s="7"/>
      <c r="BA8910" s="7"/>
      <c r="BI8910" s="7"/>
    </row>
    <row r="8911" spans="10:61" x14ac:dyDescent="0.2">
      <c r="J8911" s="7"/>
      <c r="K8911" s="7"/>
      <c r="L8911" s="7"/>
      <c r="M8911" s="7"/>
      <c r="N8911" s="7"/>
      <c r="W8911" s="7"/>
      <c r="X8911" s="7"/>
      <c r="Y8911" s="7"/>
      <c r="Z8911" s="7"/>
      <c r="AA8911" s="7"/>
      <c r="AB8911" s="7"/>
      <c r="AC8911" s="7"/>
      <c r="AD8911" s="7"/>
      <c r="AE8911" s="7"/>
      <c r="AF8911" s="7"/>
      <c r="AG8911" s="7"/>
      <c r="AH8911" s="7"/>
      <c r="AI8911" s="7"/>
      <c r="AJ8911" s="7"/>
      <c r="AK8911" s="7"/>
      <c r="AL8911" s="7"/>
      <c r="AR8911" s="7"/>
      <c r="AT8911" s="7"/>
      <c r="AV8911" s="7"/>
      <c r="AW8911" s="7"/>
      <c r="AX8911" s="7"/>
      <c r="AY8911" s="7"/>
      <c r="AZ8911" s="7"/>
      <c r="BA8911" s="7"/>
      <c r="BI8911" s="7"/>
    </row>
    <row r="8912" spans="10:61" x14ac:dyDescent="0.2">
      <c r="J8912" s="7"/>
      <c r="K8912" s="7"/>
      <c r="L8912" s="7"/>
      <c r="M8912" s="7"/>
      <c r="N8912" s="7"/>
      <c r="W8912" s="7"/>
      <c r="X8912" s="7"/>
      <c r="Y8912" s="7"/>
      <c r="Z8912" s="7"/>
      <c r="AA8912" s="7"/>
      <c r="AB8912" s="7"/>
      <c r="AC8912" s="7"/>
      <c r="AD8912" s="7"/>
      <c r="AE8912" s="7"/>
      <c r="AF8912" s="7"/>
      <c r="AG8912" s="7"/>
      <c r="AH8912" s="7"/>
      <c r="AI8912" s="7"/>
      <c r="AJ8912" s="7"/>
      <c r="AK8912" s="7"/>
      <c r="AL8912" s="7"/>
      <c r="AR8912" s="7"/>
      <c r="AT8912" s="7"/>
      <c r="AV8912" s="7"/>
      <c r="AW8912" s="7"/>
      <c r="AX8912" s="7"/>
      <c r="AY8912" s="7"/>
      <c r="AZ8912" s="7"/>
      <c r="BA8912" s="7"/>
      <c r="BI8912" s="7"/>
    </row>
    <row r="8913" spans="10:61" x14ac:dyDescent="0.2">
      <c r="J8913" s="7"/>
      <c r="K8913" s="7"/>
      <c r="L8913" s="7"/>
      <c r="M8913" s="7"/>
      <c r="N8913" s="7"/>
      <c r="W8913" s="7"/>
      <c r="X8913" s="7"/>
      <c r="Y8913" s="7"/>
      <c r="Z8913" s="7"/>
      <c r="AA8913" s="7"/>
      <c r="AB8913" s="7"/>
      <c r="AC8913" s="7"/>
      <c r="AD8913" s="7"/>
      <c r="AE8913" s="7"/>
      <c r="AF8913" s="7"/>
      <c r="AG8913" s="7"/>
      <c r="AH8913" s="7"/>
      <c r="AI8913" s="7"/>
      <c r="AJ8913" s="7"/>
      <c r="AK8913" s="7"/>
      <c r="AL8913" s="7"/>
      <c r="AR8913" s="7"/>
      <c r="AT8913" s="7"/>
      <c r="AV8913" s="7"/>
      <c r="AW8913" s="7"/>
      <c r="AX8913" s="7"/>
      <c r="AY8913" s="7"/>
      <c r="AZ8913" s="7"/>
      <c r="BA8913" s="7"/>
      <c r="BI8913" s="7"/>
    </row>
    <row r="8914" spans="10:61" x14ac:dyDescent="0.2">
      <c r="J8914" s="7"/>
      <c r="K8914" s="7"/>
      <c r="L8914" s="7"/>
      <c r="M8914" s="7"/>
      <c r="N8914" s="7"/>
      <c r="W8914" s="7"/>
      <c r="X8914" s="7"/>
      <c r="Y8914" s="7"/>
      <c r="Z8914" s="7"/>
      <c r="AA8914" s="7"/>
      <c r="AB8914" s="7"/>
      <c r="AC8914" s="7"/>
      <c r="AD8914" s="7"/>
      <c r="AE8914" s="7"/>
      <c r="AF8914" s="7"/>
      <c r="AG8914" s="7"/>
      <c r="AH8914" s="7"/>
      <c r="AI8914" s="7"/>
      <c r="AJ8914" s="7"/>
      <c r="AK8914" s="7"/>
      <c r="AL8914" s="7"/>
      <c r="AR8914" s="7"/>
      <c r="AT8914" s="7"/>
      <c r="AV8914" s="7"/>
      <c r="AW8914" s="7"/>
      <c r="AX8914" s="7"/>
      <c r="AY8914" s="7"/>
      <c r="AZ8914" s="7"/>
      <c r="BA8914" s="7"/>
      <c r="BI8914" s="7"/>
    </row>
    <row r="8915" spans="10:61" x14ac:dyDescent="0.2">
      <c r="J8915" s="7"/>
      <c r="K8915" s="7"/>
      <c r="L8915" s="7"/>
      <c r="M8915" s="7"/>
      <c r="N8915" s="7"/>
      <c r="W8915" s="7"/>
      <c r="X8915" s="7"/>
      <c r="Y8915" s="7"/>
      <c r="Z8915" s="7"/>
      <c r="AA8915" s="7"/>
      <c r="AB8915" s="7"/>
      <c r="AC8915" s="7"/>
      <c r="AD8915" s="7"/>
      <c r="AE8915" s="7"/>
      <c r="AF8915" s="7"/>
      <c r="AG8915" s="7"/>
      <c r="AH8915" s="7"/>
      <c r="AI8915" s="7"/>
      <c r="AJ8915" s="7"/>
      <c r="AK8915" s="7"/>
      <c r="AL8915" s="7"/>
      <c r="AR8915" s="7"/>
      <c r="AT8915" s="7"/>
      <c r="AV8915" s="7"/>
      <c r="AW8915" s="7"/>
      <c r="AX8915" s="7"/>
      <c r="AY8915" s="7"/>
      <c r="AZ8915" s="7"/>
      <c r="BA8915" s="7"/>
      <c r="BI8915" s="7"/>
    </row>
    <row r="8916" spans="10:61" x14ac:dyDescent="0.2">
      <c r="J8916" s="7"/>
      <c r="K8916" s="7"/>
      <c r="L8916" s="7"/>
      <c r="M8916" s="7"/>
      <c r="N8916" s="7"/>
      <c r="W8916" s="7"/>
      <c r="X8916" s="7"/>
      <c r="Y8916" s="7"/>
      <c r="Z8916" s="7"/>
      <c r="AA8916" s="7"/>
      <c r="AB8916" s="7"/>
      <c r="AC8916" s="7"/>
      <c r="AD8916" s="7"/>
      <c r="AE8916" s="7"/>
      <c r="AF8916" s="7"/>
      <c r="AG8916" s="7"/>
      <c r="AH8916" s="7"/>
      <c r="AI8916" s="7"/>
      <c r="AJ8916" s="7"/>
      <c r="AK8916" s="7"/>
      <c r="AL8916" s="7"/>
      <c r="AR8916" s="7"/>
      <c r="AT8916" s="7"/>
      <c r="AV8916" s="7"/>
      <c r="AW8916" s="7"/>
      <c r="AX8916" s="7"/>
      <c r="AY8916" s="7"/>
      <c r="AZ8916" s="7"/>
      <c r="BA8916" s="7"/>
      <c r="BI8916" s="7"/>
    </row>
    <row r="8917" spans="10:61" x14ac:dyDescent="0.2">
      <c r="J8917" s="7"/>
      <c r="K8917" s="7"/>
      <c r="L8917" s="7"/>
      <c r="M8917" s="7"/>
      <c r="N8917" s="7"/>
      <c r="W8917" s="7"/>
      <c r="X8917" s="7"/>
      <c r="Y8917" s="7"/>
      <c r="Z8917" s="7"/>
      <c r="AA8917" s="7"/>
      <c r="AB8917" s="7"/>
      <c r="AC8917" s="7"/>
      <c r="AD8917" s="7"/>
      <c r="AE8917" s="7"/>
      <c r="AF8917" s="7"/>
      <c r="AG8917" s="7"/>
      <c r="AH8917" s="7"/>
      <c r="AI8917" s="7"/>
      <c r="AJ8917" s="7"/>
      <c r="AK8917" s="7"/>
      <c r="AL8917" s="7"/>
      <c r="AR8917" s="7"/>
      <c r="AT8917" s="7"/>
      <c r="AV8917" s="7"/>
      <c r="AW8917" s="7"/>
      <c r="AX8917" s="7"/>
      <c r="AY8917" s="7"/>
      <c r="AZ8917" s="7"/>
      <c r="BA8917" s="7"/>
      <c r="BI8917" s="7"/>
    </row>
    <row r="8918" spans="10:61" x14ac:dyDescent="0.2">
      <c r="J8918" s="7"/>
      <c r="K8918" s="7"/>
      <c r="L8918" s="7"/>
      <c r="M8918" s="7"/>
      <c r="N8918" s="7"/>
      <c r="W8918" s="7"/>
      <c r="X8918" s="7"/>
      <c r="Y8918" s="7"/>
      <c r="Z8918" s="7"/>
      <c r="AA8918" s="7"/>
      <c r="AB8918" s="7"/>
      <c r="AC8918" s="7"/>
      <c r="AD8918" s="7"/>
      <c r="AE8918" s="7"/>
      <c r="AF8918" s="7"/>
      <c r="AG8918" s="7"/>
      <c r="AH8918" s="7"/>
      <c r="AI8918" s="7"/>
      <c r="AJ8918" s="7"/>
      <c r="AK8918" s="7"/>
      <c r="AL8918" s="7"/>
      <c r="AR8918" s="7"/>
      <c r="AT8918" s="7"/>
      <c r="AV8918" s="7"/>
      <c r="AW8918" s="7"/>
      <c r="AX8918" s="7"/>
      <c r="AY8918" s="7"/>
      <c r="AZ8918" s="7"/>
      <c r="BA8918" s="7"/>
      <c r="BI8918" s="7"/>
    </row>
    <row r="8919" spans="10:61" x14ac:dyDescent="0.2">
      <c r="J8919" s="7"/>
      <c r="K8919" s="7"/>
      <c r="L8919" s="7"/>
      <c r="M8919" s="7"/>
      <c r="N8919" s="7"/>
      <c r="W8919" s="7"/>
      <c r="X8919" s="7"/>
      <c r="Y8919" s="7"/>
      <c r="Z8919" s="7"/>
      <c r="AA8919" s="7"/>
      <c r="AB8919" s="7"/>
      <c r="AC8919" s="7"/>
      <c r="AD8919" s="7"/>
      <c r="AE8919" s="7"/>
      <c r="AF8919" s="7"/>
      <c r="AG8919" s="7"/>
      <c r="AH8919" s="7"/>
      <c r="AI8919" s="7"/>
      <c r="AJ8919" s="7"/>
      <c r="AK8919" s="7"/>
      <c r="AL8919" s="7"/>
      <c r="AR8919" s="7"/>
      <c r="AT8919" s="7"/>
      <c r="AV8919" s="7"/>
      <c r="AW8919" s="7"/>
      <c r="AX8919" s="7"/>
      <c r="AY8919" s="7"/>
      <c r="AZ8919" s="7"/>
      <c r="BA8919" s="7"/>
      <c r="BI8919" s="7"/>
    </row>
    <row r="8920" spans="10:61" x14ac:dyDescent="0.2">
      <c r="J8920" s="7"/>
      <c r="K8920" s="7"/>
      <c r="L8920" s="7"/>
      <c r="M8920" s="7"/>
      <c r="N8920" s="7"/>
      <c r="W8920" s="7"/>
      <c r="X8920" s="7"/>
      <c r="Y8920" s="7"/>
      <c r="Z8920" s="7"/>
      <c r="AA8920" s="7"/>
      <c r="AB8920" s="7"/>
      <c r="AC8920" s="7"/>
      <c r="AD8920" s="7"/>
      <c r="AE8920" s="7"/>
      <c r="AF8920" s="7"/>
      <c r="AG8920" s="7"/>
      <c r="AH8920" s="7"/>
      <c r="AI8920" s="7"/>
      <c r="AJ8920" s="7"/>
      <c r="AK8920" s="7"/>
      <c r="AL8920" s="7"/>
      <c r="AR8920" s="7"/>
      <c r="AT8920" s="7"/>
      <c r="AV8920" s="7"/>
      <c r="AW8920" s="7"/>
      <c r="AX8920" s="7"/>
      <c r="AY8920" s="7"/>
      <c r="AZ8920" s="7"/>
      <c r="BA8920" s="7"/>
      <c r="BI8920" s="7"/>
    </row>
    <row r="8921" spans="10:61" x14ac:dyDescent="0.2">
      <c r="J8921" s="7"/>
      <c r="K8921" s="7"/>
      <c r="L8921" s="7"/>
      <c r="M8921" s="7"/>
      <c r="N8921" s="7"/>
      <c r="W8921" s="7"/>
      <c r="X8921" s="7"/>
      <c r="Y8921" s="7"/>
      <c r="Z8921" s="7"/>
      <c r="AA8921" s="7"/>
      <c r="AB8921" s="7"/>
      <c r="AC8921" s="7"/>
      <c r="AD8921" s="7"/>
      <c r="AE8921" s="7"/>
      <c r="AF8921" s="7"/>
      <c r="AG8921" s="7"/>
      <c r="AH8921" s="7"/>
      <c r="AI8921" s="7"/>
      <c r="AJ8921" s="7"/>
      <c r="AK8921" s="7"/>
      <c r="AL8921" s="7"/>
      <c r="AR8921" s="7"/>
      <c r="AT8921" s="7"/>
      <c r="AV8921" s="7"/>
      <c r="AW8921" s="7"/>
      <c r="AX8921" s="7"/>
      <c r="AY8921" s="7"/>
      <c r="AZ8921" s="7"/>
      <c r="BA8921" s="7"/>
      <c r="BI8921" s="7"/>
    </row>
    <row r="8922" spans="10:61" x14ac:dyDescent="0.2">
      <c r="J8922" s="7"/>
      <c r="K8922" s="7"/>
      <c r="L8922" s="7"/>
      <c r="M8922" s="7"/>
      <c r="N8922" s="7"/>
      <c r="W8922" s="7"/>
      <c r="X8922" s="7"/>
      <c r="Y8922" s="7"/>
      <c r="Z8922" s="7"/>
      <c r="AA8922" s="7"/>
      <c r="AB8922" s="7"/>
      <c r="AC8922" s="7"/>
      <c r="AD8922" s="7"/>
      <c r="AE8922" s="7"/>
      <c r="AF8922" s="7"/>
      <c r="AG8922" s="7"/>
      <c r="AH8922" s="7"/>
      <c r="AI8922" s="7"/>
      <c r="AJ8922" s="7"/>
      <c r="AK8922" s="7"/>
      <c r="AL8922" s="7"/>
      <c r="AR8922" s="7"/>
      <c r="AT8922" s="7"/>
      <c r="AV8922" s="7"/>
      <c r="AW8922" s="7"/>
      <c r="AX8922" s="7"/>
      <c r="AY8922" s="7"/>
      <c r="AZ8922" s="7"/>
      <c r="BA8922" s="7"/>
      <c r="BI8922" s="7"/>
    </row>
    <row r="8923" spans="10:61" x14ac:dyDescent="0.2">
      <c r="J8923" s="7"/>
      <c r="K8923" s="7"/>
      <c r="L8923" s="7"/>
      <c r="M8923" s="7"/>
      <c r="N8923" s="7"/>
      <c r="W8923" s="7"/>
      <c r="X8923" s="7"/>
      <c r="Y8923" s="7"/>
      <c r="Z8923" s="7"/>
      <c r="AA8923" s="7"/>
      <c r="AB8923" s="7"/>
      <c r="AC8923" s="7"/>
      <c r="AD8923" s="7"/>
      <c r="AE8923" s="7"/>
      <c r="AF8923" s="7"/>
      <c r="AG8923" s="7"/>
      <c r="AH8923" s="7"/>
      <c r="AI8923" s="7"/>
      <c r="AJ8923" s="7"/>
      <c r="AK8923" s="7"/>
      <c r="AL8923" s="7"/>
      <c r="AR8923" s="7"/>
      <c r="AT8923" s="7"/>
      <c r="AV8923" s="7"/>
      <c r="AW8923" s="7"/>
      <c r="AX8923" s="7"/>
      <c r="AY8923" s="7"/>
      <c r="AZ8923" s="7"/>
      <c r="BA8923" s="7"/>
      <c r="BI8923" s="7"/>
    </row>
    <row r="8924" spans="10:61" x14ac:dyDescent="0.2">
      <c r="J8924" s="7"/>
      <c r="K8924" s="7"/>
      <c r="L8924" s="7"/>
      <c r="M8924" s="7"/>
      <c r="N8924" s="7"/>
      <c r="W8924" s="7"/>
      <c r="X8924" s="7"/>
      <c r="Y8924" s="7"/>
      <c r="Z8924" s="7"/>
      <c r="AA8924" s="7"/>
      <c r="AB8924" s="7"/>
      <c r="AC8924" s="7"/>
      <c r="AD8924" s="7"/>
      <c r="AE8924" s="7"/>
      <c r="AF8924" s="7"/>
      <c r="AG8924" s="7"/>
      <c r="AH8924" s="7"/>
      <c r="AI8924" s="7"/>
      <c r="AJ8924" s="7"/>
      <c r="AK8924" s="7"/>
      <c r="AL8924" s="7"/>
      <c r="AR8924" s="7"/>
      <c r="AT8924" s="7"/>
      <c r="AV8924" s="7"/>
      <c r="AW8924" s="7"/>
      <c r="AX8924" s="7"/>
      <c r="AY8924" s="7"/>
      <c r="AZ8924" s="7"/>
      <c r="BA8924" s="7"/>
      <c r="BI8924" s="7"/>
    </row>
    <row r="8925" spans="10:61" x14ac:dyDescent="0.2">
      <c r="J8925" s="7"/>
      <c r="K8925" s="7"/>
      <c r="L8925" s="7"/>
      <c r="M8925" s="7"/>
      <c r="N8925" s="7"/>
      <c r="W8925" s="7"/>
      <c r="X8925" s="7"/>
      <c r="Y8925" s="7"/>
      <c r="Z8925" s="7"/>
      <c r="AA8925" s="7"/>
      <c r="AB8925" s="7"/>
      <c r="AC8925" s="7"/>
      <c r="AD8925" s="7"/>
      <c r="AE8925" s="7"/>
      <c r="AF8925" s="7"/>
      <c r="AG8925" s="7"/>
      <c r="AH8925" s="7"/>
      <c r="AI8925" s="7"/>
      <c r="AJ8925" s="7"/>
      <c r="AK8925" s="7"/>
      <c r="AL8925" s="7"/>
      <c r="AR8925" s="7"/>
      <c r="AT8925" s="7"/>
      <c r="AV8925" s="7"/>
      <c r="AW8925" s="7"/>
      <c r="AX8925" s="7"/>
      <c r="AY8925" s="7"/>
      <c r="AZ8925" s="7"/>
      <c r="BA8925" s="7"/>
      <c r="BI8925" s="7"/>
    </row>
    <row r="8926" spans="10:61" x14ac:dyDescent="0.2">
      <c r="J8926" s="7"/>
      <c r="K8926" s="7"/>
      <c r="L8926" s="7"/>
      <c r="M8926" s="7"/>
      <c r="N8926" s="7"/>
      <c r="W8926" s="7"/>
      <c r="X8926" s="7"/>
      <c r="Y8926" s="7"/>
      <c r="Z8926" s="7"/>
      <c r="AA8926" s="7"/>
      <c r="AB8926" s="7"/>
      <c r="AC8926" s="7"/>
      <c r="AD8926" s="7"/>
      <c r="AE8926" s="7"/>
      <c r="AF8926" s="7"/>
      <c r="AG8926" s="7"/>
      <c r="AH8926" s="7"/>
      <c r="AI8926" s="7"/>
      <c r="AJ8926" s="7"/>
      <c r="AK8926" s="7"/>
      <c r="AL8926" s="7"/>
      <c r="AR8926" s="7"/>
      <c r="AT8926" s="7"/>
      <c r="AV8926" s="7"/>
      <c r="AW8926" s="7"/>
      <c r="AX8926" s="7"/>
      <c r="AY8926" s="7"/>
      <c r="AZ8926" s="7"/>
      <c r="BA8926" s="7"/>
      <c r="BI8926" s="7"/>
    </row>
    <row r="8927" spans="10:61" x14ac:dyDescent="0.2">
      <c r="J8927" s="7"/>
      <c r="K8927" s="7"/>
      <c r="L8927" s="7"/>
      <c r="M8927" s="7"/>
      <c r="N8927" s="7"/>
      <c r="W8927" s="7"/>
      <c r="X8927" s="7"/>
      <c r="Y8927" s="7"/>
      <c r="Z8927" s="7"/>
      <c r="AA8927" s="7"/>
      <c r="AB8927" s="7"/>
      <c r="AC8927" s="7"/>
      <c r="AD8927" s="7"/>
      <c r="AE8927" s="7"/>
      <c r="AF8927" s="7"/>
      <c r="AG8927" s="7"/>
      <c r="AH8927" s="7"/>
      <c r="AI8927" s="7"/>
      <c r="AJ8927" s="7"/>
      <c r="AK8927" s="7"/>
      <c r="AL8927" s="7"/>
      <c r="AR8927" s="7"/>
      <c r="AT8927" s="7"/>
      <c r="AV8927" s="7"/>
      <c r="AW8927" s="7"/>
      <c r="AX8927" s="7"/>
      <c r="AY8927" s="7"/>
      <c r="AZ8927" s="7"/>
      <c r="BA8927" s="7"/>
      <c r="BI8927" s="7"/>
    </row>
    <row r="8928" spans="10:61" x14ac:dyDescent="0.2">
      <c r="J8928" s="7"/>
      <c r="K8928" s="7"/>
      <c r="L8928" s="7"/>
      <c r="M8928" s="7"/>
      <c r="N8928" s="7"/>
      <c r="W8928" s="7"/>
      <c r="X8928" s="7"/>
      <c r="Y8928" s="7"/>
      <c r="Z8928" s="7"/>
      <c r="AA8928" s="7"/>
      <c r="AB8928" s="7"/>
      <c r="AC8928" s="7"/>
      <c r="AD8928" s="7"/>
      <c r="AE8928" s="7"/>
      <c r="AF8928" s="7"/>
      <c r="AG8928" s="7"/>
      <c r="AH8928" s="7"/>
      <c r="AI8928" s="7"/>
      <c r="AJ8928" s="7"/>
      <c r="AK8928" s="7"/>
      <c r="AL8928" s="7"/>
      <c r="AR8928" s="7"/>
      <c r="AT8928" s="7"/>
      <c r="AV8928" s="7"/>
      <c r="AW8928" s="7"/>
      <c r="AX8928" s="7"/>
      <c r="AY8928" s="7"/>
      <c r="AZ8928" s="7"/>
      <c r="BA8928" s="7"/>
      <c r="BI8928" s="7"/>
    </row>
    <row r="8929" spans="10:61" x14ac:dyDescent="0.2">
      <c r="J8929" s="7"/>
      <c r="K8929" s="7"/>
      <c r="L8929" s="7"/>
      <c r="M8929" s="7"/>
      <c r="N8929" s="7"/>
      <c r="W8929" s="7"/>
      <c r="X8929" s="7"/>
      <c r="Y8929" s="7"/>
      <c r="Z8929" s="7"/>
      <c r="AA8929" s="7"/>
      <c r="AB8929" s="7"/>
      <c r="AC8929" s="7"/>
      <c r="AD8929" s="7"/>
      <c r="AE8929" s="7"/>
      <c r="AF8929" s="7"/>
      <c r="AG8929" s="7"/>
      <c r="AH8929" s="7"/>
      <c r="AI8929" s="7"/>
      <c r="AJ8929" s="7"/>
      <c r="AK8929" s="7"/>
      <c r="AL8929" s="7"/>
      <c r="AR8929" s="7"/>
      <c r="AT8929" s="7"/>
      <c r="AV8929" s="7"/>
      <c r="AW8929" s="7"/>
      <c r="AX8929" s="7"/>
      <c r="AY8929" s="7"/>
      <c r="AZ8929" s="7"/>
      <c r="BA8929" s="7"/>
      <c r="BI8929" s="7"/>
    </row>
    <row r="8930" spans="10:61" x14ac:dyDescent="0.2">
      <c r="J8930" s="7"/>
      <c r="K8930" s="7"/>
      <c r="L8930" s="7"/>
      <c r="M8930" s="7"/>
      <c r="N8930" s="7"/>
      <c r="W8930" s="7"/>
      <c r="X8930" s="7"/>
      <c r="Y8930" s="7"/>
      <c r="Z8930" s="7"/>
      <c r="AA8930" s="7"/>
      <c r="AB8930" s="7"/>
      <c r="AC8930" s="7"/>
      <c r="AD8930" s="7"/>
      <c r="AE8930" s="7"/>
      <c r="AF8930" s="7"/>
      <c r="AG8930" s="7"/>
      <c r="AH8930" s="7"/>
      <c r="AI8930" s="7"/>
      <c r="AJ8930" s="7"/>
      <c r="AK8930" s="7"/>
      <c r="AL8930" s="7"/>
      <c r="AR8930" s="7"/>
      <c r="AT8930" s="7"/>
      <c r="AV8930" s="7"/>
      <c r="AW8930" s="7"/>
      <c r="AX8930" s="7"/>
      <c r="AY8930" s="7"/>
      <c r="AZ8930" s="7"/>
      <c r="BA8930" s="7"/>
      <c r="BI8930" s="7"/>
    </row>
    <row r="8931" spans="10:61" x14ac:dyDescent="0.2">
      <c r="J8931" s="7"/>
      <c r="K8931" s="7"/>
      <c r="L8931" s="7"/>
      <c r="M8931" s="7"/>
      <c r="N8931" s="7"/>
      <c r="W8931" s="7"/>
      <c r="X8931" s="7"/>
      <c r="Y8931" s="7"/>
      <c r="Z8931" s="7"/>
      <c r="AA8931" s="7"/>
      <c r="AB8931" s="7"/>
      <c r="AC8931" s="7"/>
      <c r="AD8931" s="7"/>
      <c r="AE8931" s="7"/>
      <c r="AF8931" s="7"/>
      <c r="AG8931" s="7"/>
      <c r="AH8931" s="7"/>
      <c r="AI8931" s="7"/>
      <c r="AJ8931" s="7"/>
      <c r="AK8931" s="7"/>
      <c r="AL8931" s="7"/>
      <c r="AR8931" s="7"/>
      <c r="AT8931" s="7"/>
      <c r="AV8931" s="7"/>
      <c r="AW8931" s="7"/>
      <c r="AX8931" s="7"/>
      <c r="AY8931" s="7"/>
      <c r="AZ8931" s="7"/>
      <c r="BA8931" s="7"/>
      <c r="BI8931" s="7"/>
    </row>
    <row r="8932" spans="10:61" x14ac:dyDescent="0.2">
      <c r="J8932" s="7"/>
      <c r="K8932" s="7"/>
      <c r="L8932" s="7"/>
      <c r="M8932" s="7"/>
      <c r="N8932" s="7"/>
      <c r="W8932" s="7"/>
      <c r="X8932" s="7"/>
      <c r="Y8932" s="7"/>
      <c r="Z8932" s="7"/>
      <c r="AA8932" s="7"/>
      <c r="AB8932" s="7"/>
      <c r="AC8932" s="7"/>
      <c r="AD8932" s="7"/>
      <c r="AE8932" s="7"/>
      <c r="AF8932" s="7"/>
      <c r="AG8932" s="7"/>
      <c r="AH8932" s="7"/>
      <c r="AI8932" s="7"/>
      <c r="AJ8932" s="7"/>
      <c r="AK8932" s="7"/>
      <c r="AL8932" s="7"/>
      <c r="AR8932" s="7"/>
      <c r="AT8932" s="7"/>
      <c r="AV8932" s="7"/>
      <c r="AW8932" s="7"/>
      <c r="AX8932" s="7"/>
      <c r="AY8932" s="7"/>
      <c r="AZ8932" s="7"/>
      <c r="BA8932" s="7"/>
      <c r="BI8932" s="7"/>
    </row>
    <row r="8933" spans="10:61" x14ac:dyDescent="0.2">
      <c r="J8933" s="7"/>
      <c r="K8933" s="7"/>
      <c r="L8933" s="7"/>
      <c r="M8933" s="7"/>
      <c r="N8933" s="7"/>
      <c r="W8933" s="7"/>
      <c r="X8933" s="7"/>
      <c r="Y8933" s="7"/>
      <c r="Z8933" s="7"/>
      <c r="AA8933" s="7"/>
      <c r="AB8933" s="7"/>
      <c r="AC8933" s="7"/>
      <c r="AD8933" s="7"/>
      <c r="AE8933" s="7"/>
      <c r="AF8933" s="7"/>
      <c r="AG8933" s="7"/>
      <c r="AH8933" s="7"/>
      <c r="AI8933" s="7"/>
      <c r="AJ8933" s="7"/>
      <c r="AK8933" s="7"/>
      <c r="AL8933" s="7"/>
      <c r="AR8933" s="7"/>
      <c r="AT8933" s="7"/>
      <c r="AV8933" s="7"/>
      <c r="AW8933" s="7"/>
      <c r="AX8933" s="7"/>
      <c r="AY8933" s="7"/>
      <c r="AZ8933" s="7"/>
      <c r="BA8933" s="7"/>
      <c r="BI8933" s="7"/>
    </row>
    <row r="8934" spans="10:61" x14ac:dyDescent="0.2">
      <c r="J8934" s="7"/>
      <c r="K8934" s="7"/>
      <c r="L8934" s="7"/>
      <c r="M8934" s="7"/>
      <c r="N8934" s="7"/>
      <c r="W8934" s="7"/>
      <c r="X8934" s="7"/>
      <c r="Y8934" s="7"/>
      <c r="Z8934" s="7"/>
      <c r="AA8934" s="7"/>
      <c r="AB8934" s="7"/>
      <c r="AC8934" s="7"/>
      <c r="AD8934" s="7"/>
      <c r="AE8934" s="7"/>
      <c r="AF8934" s="7"/>
      <c r="AG8934" s="7"/>
      <c r="AH8934" s="7"/>
      <c r="AI8934" s="7"/>
      <c r="AJ8934" s="7"/>
      <c r="AK8934" s="7"/>
      <c r="AL8934" s="7"/>
      <c r="AR8934" s="7"/>
      <c r="AT8934" s="7"/>
      <c r="AV8934" s="7"/>
      <c r="AW8934" s="7"/>
      <c r="AX8934" s="7"/>
      <c r="AY8934" s="7"/>
      <c r="AZ8934" s="7"/>
      <c r="BA8934" s="7"/>
      <c r="BI8934" s="7"/>
    </row>
    <row r="8935" spans="10:61" x14ac:dyDescent="0.2">
      <c r="J8935" s="7"/>
      <c r="K8935" s="7"/>
      <c r="L8935" s="7"/>
      <c r="M8935" s="7"/>
      <c r="N8935" s="7"/>
      <c r="W8935" s="7"/>
      <c r="X8935" s="7"/>
      <c r="Y8935" s="7"/>
      <c r="Z8935" s="7"/>
      <c r="AA8935" s="7"/>
      <c r="AB8935" s="7"/>
      <c r="AC8935" s="7"/>
      <c r="AD8935" s="7"/>
      <c r="AE8935" s="7"/>
      <c r="AF8935" s="7"/>
      <c r="AG8935" s="7"/>
      <c r="AH8935" s="7"/>
      <c r="AI8935" s="7"/>
      <c r="AJ8935" s="7"/>
      <c r="AK8935" s="7"/>
      <c r="AL8935" s="7"/>
      <c r="AR8935" s="7"/>
      <c r="AT8935" s="7"/>
      <c r="AV8935" s="7"/>
      <c r="AW8935" s="7"/>
      <c r="AX8935" s="7"/>
      <c r="AY8935" s="7"/>
      <c r="AZ8935" s="7"/>
      <c r="BA8935" s="7"/>
      <c r="BI8935" s="7"/>
    </row>
    <row r="8936" spans="10:61" x14ac:dyDescent="0.2">
      <c r="J8936" s="7"/>
      <c r="K8936" s="7"/>
      <c r="L8936" s="7"/>
      <c r="M8936" s="7"/>
      <c r="N8936" s="7"/>
      <c r="W8936" s="7"/>
      <c r="X8936" s="7"/>
      <c r="Y8936" s="7"/>
      <c r="Z8936" s="7"/>
      <c r="AA8936" s="7"/>
      <c r="AB8936" s="7"/>
      <c r="AC8936" s="7"/>
      <c r="AD8936" s="7"/>
      <c r="AE8936" s="7"/>
      <c r="AF8936" s="7"/>
      <c r="AG8936" s="7"/>
      <c r="AH8936" s="7"/>
      <c r="AI8936" s="7"/>
      <c r="AJ8936" s="7"/>
      <c r="AK8936" s="7"/>
      <c r="AL8936" s="7"/>
      <c r="AR8936" s="7"/>
      <c r="AT8936" s="7"/>
      <c r="AV8936" s="7"/>
      <c r="AW8936" s="7"/>
      <c r="AX8936" s="7"/>
      <c r="AY8936" s="7"/>
      <c r="AZ8936" s="7"/>
      <c r="BA8936" s="7"/>
      <c r="BI8936" s="7"/>
    </row>
    <row r="8937" spans="10:61" x14ac:dyDescent="0.2">
      <c r="J8937" s="7"/>
      <c r="K8937" s="7"/>
      <c r="L8937" s="7"/>
      <c r="M8937" s="7"/>
      <c r="N8937" s="7"/>
      <c r="W8937" s="7"/>
      <c r="X8937" s="7"/>
      <c r="Y8937" s="7"/>
      <c r="Z8937" s="7"/>
      <c r="AA8937" s="7"/>
      <c r="AB8937" s="7"/>
      <c r="AC8937" s="7"/>
      <c r="AD8937" s="7"/>
      <c r="AE8937" s="7"/>
      <c r="AF8937" s="7"/>
      <c r="AG8937" s="7"/>
      <c r="AH8937" s="7"/>
      <c r="AI8937" s="7"/>
      <c r="AJ8937" s="7"/>
      <c r="AK8937" s="7"/>
      <c r="AL8937" s="7"/>
      <c r="AR8937" s="7"/>
      <c r="AT8937" s="7"/>
      <c r="AV8937" s="7"/>
      <c r="AW8937" s="7"/>
      <c r="AX8937" s="7"/>
      <c r="AY8937" s="7"/>
      <c r="AZ8937" s="7"/>
      <c r="BA8937" s="7"/>
      <c r="BI8937" s="7"/>
    </row>
    <row r="8938" spans="10:61" x14ac:dyDescent="0.2">
      <c r="J8938" s="7"/>
      <c r="K8938" s="7"/>
      <c r="L8938" s="7"/>
      <c r="M8938" s="7"/>
      <c r="N8938" s="7"/>
      <c r="W8938" s="7"/>
      <c r="X8938" s="7"/>
      <c r="Y8938" s="7"/>
      <c r="Z8938" s="7"/>
      <c r="AA8938" s="7"/>
      <c r="AB8938" s="7"/>
      <c r="AC8938" s="7"/>
      <c r="AD8938" s="7"/>
      <c r="AE8938" s="7"/>
      <c r="AF8938" s="7"/>
      <c r="AG8938" s="7"/>
      <c r="AH8938" s="7"/>
      <c r="AI8938" s="7"/>
      <c r="AJ8938" s="7"/>
      <c r="AK8938" s="7"/>
      <c r="AL8938" s="7"/>
      <c r="AR8938" s="7"/>
      <c r="AT8938" s="7"/>
      <c r="AV8938" s="7"/>
      <c r="AW8938" s="7"/>
      <c r="AX8938" s="7"/>
      <c r="AY8938" s="7"/>
      <c r="AZ8938" s="7"/>
      <c r="BA8938" s="7"/>
      <c r="BI8938" s="7"/>
    </row>
    <row r="8939" spans="10:61" x14ac:dyDescent="0.2">
      <c r="J8939" s="7"/>
      <c r="K8939" s="7"/>
      <c r="L8939" s="7"/>
      <c r="M8939" s="7"/>
      <c r="N8939" s="7"/>
      <c r="W8939" s="7"/>
      <c r="X8939" s="7"/>
      <c r="Y8939" s="7"/>
      <c r="Z8939" s="7"/>
      <c r="AA8939" s="7"/>
      <c r="AB8939" s="7"/>
      <c r="AC8939" s="7"/>
      <c r="AD8939" s="7"/>
      <c r="AE8939" s="7"/>
      <c r="AF8939" s="7"/>
      <c r="AG8939" s="7"/>
      <c r="AH8939" s="7"/>
      <c r="AI8939" s="7"/>
      <c r="AJ8939" s="7"/>
      <c r="AK8939" s="7"/>
      <c r="AL8939" s="7"/>
      <c r="AR8939" s="7"/>
      <c r="AT8939" s="7"/>
      <c r="AV8939" s="7"/>
      <c r="AW8939" s="7"/>
      <c r="AX8939" s="7"/>
      <c r="AY8939" s="7"/>
      <c r="AZ8939" s="7"/>
      <c r="BA8939" s="7"/>
      <c r="BI8939" s="7"/>
    </row>
    <row r="8940" spans="10:61" x14ac:dyDescent="0.2">
      <c r="J8940" s="7"/>
      <c r="K8940" s="7"/>
      <c r="L8940" s="7"/>
      <c r="M8940" s="7"/>
      <c r="N8940" s="7"/>
      <c r="W8940" s="7"/>
      <c r="X8940" s="7"/>
      <c r="Y8940" s="7"/>
      <c r="Z8940" s="7"/>
      <c r="AA8940" s="7"/>
      <c r="AB8940" s="7"/>
      <c r="AC8940" s="7"/>
      <c r="AD8940" s="7"/>
      <c r="AE8940" s="7"/>
      <c r="AF8940" s="7"/>
      <c r="AG8940" s="7"/>
      <c r="AH8940" s="7"/>
      <c r="AI8940" s="7"/>
      <c r="AJ8940" s="7"/>
      <c r="AK8940" s="7"/>
      <c r="AL8940" s="7"/>
      <c r="AR8940" s="7"/>
      <c r="AT8940" s="7"/>
      <c r="AV8940" s="7"/>
      <c r="AW8940" s="7"/>
      <c r="AX8940" s="7"/>
      <c r="AY8940" s="7"/>
      <c r="AZ8940" s="7"/>
      <c r="BA8940" s="7"/>
      <c r="BI8940" s="7"/>
    </row>
    <row r="8941" spans="10:61" x14ac:dyDescent="0.2">
      <c r="J8941" s="7"/>
      <c r="K8941" s="7"/>
      <c r="L8941" s="7"/>
      <c r="M8941" s="7"/>
      <c r="N8941" s="7"/>
      <c r="W8941" s="7"/>
      <c r="X8941" s="7"/>
      <c r="Y8941" s="7"/>
      <c r="Z8941" s="7"/>
      <c r="AA8941" s="7"/>
      <c r="AB8941" s="7"/>
      <c r="AC8941" s="7"/>
      <c r="AD8941" s="7"/>
      <c r="AE8941" s="7"/>
      <c r="AF8941" s="7"/>
      <c r="AG8941" s="7"/>
      <c r="AH8941" s="7"/>
      <c r="AI8941" s="7"/>
      <c r="AJ8941" s="7"/>
      <c r="AK8941" s="7"/>
      <c r="AL8941" s="7"/>
      <c r="AR8941" s="7"/>
      <c r="AT8941" s="7"/>
      <c r="AV8941" s="7"/>
      <c r="AW8941" s="7"/>
      <c r="AX8941" s="7"/>
      <c r="AY8941" s="7"/>
      <c r="AZ8941" s="7"/>
      <c r="BA8941" s="7"/>
      <c r="BI8941" s="7"/>
    </row>
    <row r="8942" spans="10:61" x14ac:dyDescent="0.2">
      <c r="J8942" s="7"/>
      <c r="K8942" s="7"/>
      <c r="L8942" s="7"/>
      <c r="M8942" s="7"/>
      <c r="N8942" s="7"/>
      <c r="W8942" s="7"/>
      <c r="X8942" s="7"/>
      <c r="Y8942" s="7"/>
      <c r="Z8942" s="7"/>
      <c r="AA8942" s="7"/>
      <c r="AB8942" s="7"/>
      <c r="AC8942" s="7"/>
      <c r="AD8942" s="7"/>
      <c r="AE8942" s="7"/>
      <c r="AF8942" s="7"/>
      <c r="AG8942" s="7"/>
      <c r="AH8942" s="7"/>
      <c r="AI8942" s="7"/>
      <c r="AJ8942" s="7"/>
      <c r="AK8942" s="7"/>
      <c r="AL8942" s="7"/>
      <c r="AR8942" s="7"/>
      <c r="AT8942" s="7"/>
      <c r="AV8942" s="7"/>
      <c r="AW8942" s="7"/>
      <c r="AX8942" s="7"/>
      <c r="AY8942" s="7"/>
      <c r="AZ8942" s="7"/>
      <c r="BA8942" s="7"/>
      <c r="BI8942" s="7"/>
    </row>
    <row r="8943" spans="10:61" x14ac:dyDescent="0.2">
      <c r="J8943" s="7"/>
      <c r="K8943" s="7"/>
      <c r="L8943" s="7"/>
      <c r="M8943" s="7"/>
      <c r="N8943" s="7"/>
      <c r="W8943" s="7"/>
      <c r="X8943" s="7"/>
      <c r="Y8943" s="7"/>
      <c r="Z8943" s="7"/>
      <c r="AA8943" s="7"/>
      <c r="AB8943" s="7"/>
      <c r="AC8943" s="7"/>
      <c r="AD8943" s="7"/>
      <c r="AE8943" s="7"/>
      <c r="AF8943" s="7"/>
      <c r="AG8943" s="7"/>
      <c r="AH8943" s="7"/>
      <c r="AI8943" s="7"/>
      <c r="AJ8943" s="7"/>
      <c r="AK8943" s="7"/>
      <c r="AL8943" s="7"/>
      <c r="AR8943" s="7"/>
      <c r="AT8943" s="7"/>
      <c r="AV8943" s="7"/>
      <c r="AW8943" s="7"/>
      <c r="AX8943" s="7"/>
      <c r="AY8943" s="7"/>
      <c r="AZ8943" s="7"/>
      <c r="BA8943" s="7"/>
      <c r="BI8943" s="7"/>
    </row>
    <row r="8944" spans="10:61" x14ac:dyDescent="0.2">
      <c r="J8944" s="7"/>
      <c r="K8944" s="7"/>
      <c r="L8944" s="7"/>
      <c r="M8944" s="7"/>
      <c r="N8944" s="7"/>
      <c r="W8944" s="7"/>
      <c r="X8944" s="7"/>
      <c r="Y8944" s="7"/>
      <c r="Z8944" s="7"/>
      <c r="AA8944" s="7"/>
      <c r="AB8944" s="7"/>
      <c r="AC8944" s="7"/>
      <c r="AD8944" s="7"/>
      <c r="AE8944" s="7"/>
      <c r="AF8944" s="7"/>
      <c r="AG8944" s="7"/>
      <c r="AH8944" s="7"/>
      <c r="AI8944" s="7"/>
      <c r="AJ8944" s="7"/>
      <c r="AK8944" s="7"/>
      <c r="AL8944" s="7"/>
      <c r="AR8944" s="7"/>
      <c r="AT8944" s="7"/>
      <c r="AV8944" s="7"/>
      <c r="AW8944" s="7"/>
      <c r="AX8944" s="7"/>
      <c r="AY8944" s="7"/>
      <c r="AZ8944" s="7"/>
      <c r="BA8944" s="7"/>
      <c r="BI8944" s="7"/>
    </row>
    <row r="8945" spans="10:61" x14ac:dyDescent="0.2">
      <c r="J8945" s="7"/>
      <c r="K8945" s="7"/>
      <c r="L8945" s="7"/>
      <c r="M8945" s="7"/>
      <c r="N8945" s="7"/>
      <c r="W8945" s="7"/>
      <c r="X8945" s="7"/>
      <c r="Y8945" s="7"/>
      <c r="Z8945" s="7"/>
      <c r="AA8945" s="7"/>
      <c r="AB8945" s="7"/>
      <c r="AC8945" s="7"/>
      <c r="AD8945" s="7"/>
      <c r="AE8945" s="7"/>
      <c r="AF8945" s="7"/>
      <c r="AG8945" s="7"/>
      <c r="AH8945" s="7"/>
      <c r="AI8945" s="7"/>
      <c r="AJ8945" s="7"/>
      <c r="AK8945" s="7"/>
      <c r="AL8945" s="7"/>
      <c r="AR8945" s="7"/>
      <c r="AT8945" s="7"/>
      <c r="AV8945" s="7"/>
      <c r="AW8945" s="7"/>
      <c r="AX8945" s="7"/>
      <c r="AY8945" s="7"/>
      <c r="AZ8945" s="7"/>
      <c r="BA8945" s="7"/>
      <c r="BI8945" s="7"/>
    </row>
    <row r="8946" spans="10:61" x14ac:dyDescent="0.2">
      <c r="J8946" s="7"/>
      <c r="K8946" s="7"/>
      <c r="L8946" s="7"/>
      <c r="M8946" s="7"/>
      <c r="N8946" s="7"/>
      <c r="W8946" s="7"/>
      <c r="X8946" s="7"/>
      <c r="Y8946" s="7"/>
      <c r="Z8946" s="7"/>
      <c r="AA8946" s="7"/>
      <c r="AB8946" s="7"/>
      <c r="AC8946" s="7"/>
      <c r="AD8946" s="7"/>
      <c r="AE8946" s="7"/>
      <c r="AF8946" s="7"/>
      <c r="AG8946" s="7"/>
      <c r="AH8946" s="7"/>
      <c r="AI8946" s="7"/>
      <c r="AJ8946" s="7"/>
      <c r="AK8946" s="7"/>
      <c r="AL8946" s="7"/>
      <c r="AR8946" s="7"/>
      <c r="AT8946" s="7"/>
      <c r="AV8946" s="7"/>
      <c r="AW8946" s="7"/>
      <c r="AX8946" s="7"/>
      <c r="AY8946" s="7"/>
      <c r="AZ8946" s="7"/>
      <c r="BA8946" s="7"/>
      <c r="BI8946" s="7"/>
    </row>
    <row r="8947" spans="10:61" x14ac:dyDescent="0.2">
      <c r="J8947" s="7"/>
      <c r="K8947" s="7"/>
      <c r="L8947" s="7"/>
      <c r="M8947" s="7"/>
      <c r="N8947" s="7"/>
      <c r="W8947" s="7"/>
      <c r="X8947" s="7"/>
      <c r="Y8947" s="7"/>
      <c r="Z8947" s="7"/>
      <c r="AA8947" s="7"/>
      <c r="AB8947" s="7"/>
      <c r="AC8947" s="7"/>
      <c r="AD8947" s="7"/>
      <c r="AE8947" s="7"/>
      <c r="AF8947" s="7"/>
      <c r="AG8947" s="7"/>
      <c r="AH8947" s="7"/>
      <c r="AI8947" s="7"/>
      <c r="AJ8947" s="7"/>
      <c r="AK8947" s="7"/>
      <c r="AL8947" s="7"/>
      <c r="AR8947" s="7"/>
      <c r="AT8947" s="7"/>
      <c r="AV8947" s="7"/>
      <c r="AW8947" s="7"/>
      <c r="AX8947" s="7"/>
      <c r="AY8947" s="7"/>
      <c r="AZ8947" s="7"/>
      <c r="BA8947" s="7"/>
      <c r="BI8947" s="7"/>
    </row>
    <row r="8948" spans="10:61" x14ac:dyDescent="0.2">
      <c r="J8948" s="7"/>
      <c r="K8948" s="7"/>
      <c r="L8948" s="7"/>
      <c r="M8948" s="7"/>
      <c r="N8948" s="7"/>
      <c r="W8948" s="7"/>
      <c r="X8948" s="7"/>
      <c r="Y8948" s="7"/>
      <c r="Z8948" s="7"/>
      <c r="AA8948" s="7"/>
      <c r="AB8948" s="7"/>
      <c r="AC8948" s="7"/>
      <c r="AD8948" s="7"/>
      <c r="AE8948" s="7"/>
      <c r="AF8948" s="7"/>
      <c r="AG8948" s="7"/>
      <c r="AH8948" s="7"/>
      <c r="AI8948" s="7"/>
      <c r="AJ8948" s="7"/>
      <c r="AK8948" s="7"/>
      <c r="AL8948" s="7"/>
      <c r="AR8948" s="7"/>
      <c r="AT8948" s="7"/>
      <c r="AV8948" s="7"/>
      <c r="AW8948" s="7"/>
      <c r="AX8948" s="7"/>
      <c r="AY8948" s="7"/>
      <c r="AZ8948" s="7"/>
      <c r="BA8948" s="7"/>
      <c r="BI8948" s="7"/>
    </row>
    <row r="8949" spans="10:61" x14ac:dyDescent="0.2">
      <c r="J8949" s="7"/>
      <c r="K8949" s="7"/>
      <c r="L8949" s="7"/>
      <c r="M8949" s="7"/>
      <c r="N8949" s="7"/>
      <c r="W8949" s="7"/>
      <c r="X8949" s="7"/>
      <c r="Y8949" s="7"/>
      <c r="Z8949" s="7"/>
      <c r="AA8949" s="7"/>
      <c r="AB8949" s="7"/>
      <c r="AC8949" s="7"/>
      <c r="AD8949" s="7"/>
      <c r="AE8949" s="7"/>
      <c r="AF8949" s="7"/>
      <c r="AG8949" s="7"/>
      <c r="AH8949" s="7"/>
      <c r="AI8949" s="7"/>
      <c r="AJ8949" s="7"/>
      <c r="AK8949" s="7"/>
      <c r="AL8949" s="7"/>
      <c r="AR8949" s="7"/>
      <c r="AT8949" s="7"/>
      <c r="AV8949" s="7"/>
      <c r="AW8949" s="7"/>
      <c r="AX8949" s="7"/>
      <c r="AY8949" s="7"/>
      <c r="AZ8949" s="7"/>
      <c r="BA8949" s="7"/>
      <c r="BI8949" s="7"/>
    </row>
    <row r="8950" spans="10:61" x14ac:dyDescent="0.2">
      <c r="J8950" s="7"/>
      <c r="K8950" s="7"/>
      <c r="L8950" s="7"/>
      <c r="M8950" s="7"/>
      <c r="N8950" s="7"/>
      <c r="W8950" s="7"/>
      <c r="X8950" s="7"/>
      <c r="Y8950" s="7"/>
      <c r="Z8950" s="7"/>
      <c r="AA8950" s="7"/>
      <c r="AB8950" s="7"/>
      <c r="AC8950" s="7"/>
      <c r="AD8950" s="7"/>
      <c r="AE8950" s="7"/>
      <c r="AF8950" s="7"/>
      <c r="AG8950" s="7"/>
      <c r="AH8950" s="7"/>
      <c r="AI8950" s="7"/>
      <c r="AJ8950" s="7"/>
      <c r="AK8950" s="7"/>
      <c r="AL8950" s="7"/>
      <c r="AR8950" s="7"/>
      <c r="AT8950" s="7"/>
      <c r="AV8950" s="7"/>
      <c r="AW8950" s="7"/>
      <c r="AX8950" s="7"/>
      <c r="AY8950" s="7"/>
      <c r="AZ8950" s="7"/>
      <c r="BA8950" s="7"/>
      <c r="BI8950" s="7"/>
    </row>
    <row r="8951" spans="10:61" x14ac:dyDescent="0.2">
      <c r="J8951" s="7"/>
      <c r="K8951" s="7"/>
      <c r="L8951" s="7"/>
      <c r="M8951" s="7"/>
      <c r="N8951" s="7"/>
      <c r="W8951" s="7"/>
      <c r="X8951" s="7"/>
      <c r="Y8951" s="7"/>
      <c r="Z8951" s="7"/>
      <c r="AA8951" s="7"/>
      <c r="AB8951" s="7"/>
      <c r="AC8951" s="7"/>
      <c r="AD8951" s="7"/>
      <c r="AE8951" s="7"/>
      <c r="AF8951" s="7"/>
      <c r="AG8951" s="7"/>
      <c r="AH8951" s="7"/>
      <c r="AI8951" s="7"/>
      <c r="AJ8951" s="7"/>
      <c r="AK8951" s="7"/>
      <c r="AL8951" s="7"/>
      <c r="AR8951" s="7"/>
      <c r="AT8951" s="7"/>
      <c r="AV8951" s="7"/>
      <c r="AW8951" s="7"/>
      <c r="AX8951" s="7"/>
      <c r="AY8951" s="7"/>
      <c r="AZ8951" s="7"/>
      <c r="BA8951" s="7"/>
      <c r="BI8951" s="7"/>
    </row>
    <row r="8952" spans="10:61" x14ac:dyDescent="0.2">
      <c r="J8952" s="7"/>
      <c r="K8952" s="7"/>
      <c r="L8952" s="7"/>
      <c r="M8952" s="7"/>
      <c r="N8952" s="7"/>
      <c r="W8952" s="7"/>
      <c r="X8952" s="7"/>
      <c r="Y8952" s="7"/>
      <c r="Z8952" s="7"/>
      <c r="AA8952" s="7"/>
      <c r="AB8952" s="7"/>
      <c r="AC8952" s="7"/>
      <c r="AD8952" s="7"/>
      <c r="AE8952" s="7"/>
      <c r="AF8952" s="7"/>
      <c r="AG8952" s="7"/>
      <c r="AH8952" s="7"/>
      <c r="AI8952" s="7"/>
      <c r="AJ8952" s="7"/>
      <c r="AK8952" s="7"/>
      <c r="AL8952" s="7"/>
      <c r="AR8952" s="7"/>
      <c r="AT8952" s="7"/>
      <c r="AV8952" s="7"/>
      <c r="AW8952" s="7"/>
      <c r="AX8952" s="7"/>
      <c r="AY8952" s="7"/>
      <c r="AZ8952" s="7"/>
      <c r="BA8952" s="7"/>
      <c r="BI8952" s="7"/>
    </row>
    <row r="8953" spans="10:61" x14ac:dyDescent="0.2">
      <c r="J8953" s="7"/>
      <c r="K8953" s="7"/>
      <c r="L8953" s="7"/>
      <c r="M8953" s="7"/>
      <c r="N8953" s="7"/>
      <c r="W8953" s="7"/>
      <c r="X8953" s="7"/>
      <c r="Y8953" s="7"/>
      <c r="Z8953" s="7"/>
      <c r="AA8953" s="7"/>
      <c r="AB8953" s="7"/>
      <c r="AC8953" s="7"/>
      <c r="AD8953" s="7"/>
      <c r="AE8953" s="7"/>
      <c r="AF8953" s="7"/>
      <c r="AG8953" s="7"/>
      <c r="AH8953" s="7"/>
      <c r="AI8953" s="7"/>
      <c r="AJ8953" s="7"/>
      <c r="AK8953" s="7"/>
      <c r="AL8953" s="7"/>
      <c r="AR8953" s="7"/>
      <c r="AT8953" s="7"/>
      <c r="AV8953" s="7"/>
      <c r="AW8953" s="7"/>
      <c r="AX8953" s="7"/>
      <c r="AY8953" s="7"/>
      <c r="AZ8953" s="7"/>
      <c r="BA8953" s="7"/>
      <c r="BI8953" s="7"/>
    </row>
    <row r="8954" spans="10:61" x14ac:dyDescent="0.2">
      <c r="J8954" s="7"/>
      <c r="K8954" s="7"/>
      <c r="L8954" s="7"/>
      <c r="M8954" s="7"/>
      <c r="N8954" s="7"/>
      <c r="W8954" s="7"/>
      <c r="X8954" s="7"/>
      <c r="Y8954" s="7"/>
      <c r="Z8954" s="7"/>
      <c r="AA8954" s="7"/>
      <c r="AB8954" s="7"/>
      <c r="AC8954" s="7"/>
      <c r="AD8954" s="7"/>
      <c r="AE8954" s="7"/>
      <c r="AF8954" s="7"/>
      <c r="AG8954" s="7"/>
      <c r="AH8954" s="7"/>
      <c r="AI8954" s="7"/>
      <c r="AJ8954" s="7"/>
      <c r="AK8954" s="7"/>
      <c r="AL8954" s="7"/>
      <c r="AR8954" s="7"/>
      <c r="AT8954" s="7"/>
      <c r="AV8954" s="7"/>
      <c r="AW8954" s="7"/>
      <c r="AX8954" s="7"/>
      <c r="AY8954" s="7"/>
      <c r="AZ8954" s="7"/>
      <c r="BA8954" s="7"/>
      <c r="BI8954" s="7"/>
    </row>
    <row r="8955" spans="10:61" x14ac:dyDescent="0.2">
      <c r="J8955" s="7"/>
      <c r="K8955" s="7"/>
      <c r="L8955" s="7"/>
      <c r="M8955" s="7"/>
      <c r="N8955" s="7"/>
      <c r="W8955" s="7"/>
      <c r="X8955" s="7"/>
      <c r="Y8955" s="7"/>
      <c r="Z8955" s="7"/>
      <c r="AA8955" s="7"/>
      <c r="AB8955" s="7"/>
      <c r="AC8955" s="7"/>
      <c r="AD8955" s="7"/>
      <c r="AE8955" s="7"/>
      <c r="AF8955" s="7"/>
      <c r="AG8955" s="7"/>
      <c r="AH8955" s="7"/>
      <c r="AI8955" s="7"/>
      <c r="AJ8955" s="7"/>
      <c r="AK8955" s="7"/>
      <c r="AL8955" s="7"/>
      <c r="AR8955" s="7"/>
      <c r="AT8955" s="7"/>
      <c r="AV8955" s="7"/>
      <c r="AW8955" s="7"/>
      <c r="AX8955" s="7"/>
      <c r="AY8955" s="7"/>
      <c r="AZ8955" s="7"/>
      <c r="BA8955" s="7"/>
      <c r="BI8955" s="7"/>
    </row>
    <row r="8956" spans="10:61" x14ac:dyDescent="0.2">
      <c r="J8956" s="7"/>
      <c r="K8956" s="7"/>
      <c r="L8956" s="7"/>
      <c r="M8956" s="7"/>
      <c r="N8956" s="7"/>
      <c r="W8956" s="7"/>
      <c r="X8956" s="7"/>
      <c r="Y8956" s="7"/>
      <c r="Z8956" s="7"/>
      <c r="AA8956" s="7"/>
      <c r="AB8956" s="7"/>
      <c r="AC8956" s="7"/>
      <c r="AD8956" s="7"/>
      <c r="AE8956" s="7"/>
      <c r="AF8956" s="7"/>
      <c r="AG8956" s="7"/>
      <c r="AH8956" s="7"/>
      <c r="AI8956" s="7"/>
      <c r="AJ8956" s="7"/>
      <c r="AK8956" s="7"/>
      <c r="AL8956" s="7"/>
      <c r="AR8956" s="7"/>
      <c r="AT8956" s="7"/>
      <c r="AV8956" s="7"/>
      <c r="AW8956" s="7"/>
      <c r="AX8956" s="7"/>
      <c r="AY8956" s="7"/>
      <c r="AZ8956" s="7"/>
      <c r="BA8956" s="7"/>
      <c r="BI8956" s="7"/>
    </row>
    <row r="8957" spans="10:61" x14ac:dyDescent="0.2">
      <c r="J8957" s="7"/>
      <c r="K8957" s="7"/>
      <c r="L8957" s="7"/>
      <c r="M8957" s="7"/>
      <c r="N8957" s="7"/>
      <c r="W8957" s="7"/>
      <c r="X8957" s="7"/>
      <c r="Y8957" s="7"/>
      <c r="Z8957" s="7"/>
      <c r="AA8957" s="7"/>
      <c r="AB8957" s="7"/>
      <c r="AC8957" s="7"/>
      <c r="AD8957" s="7"/>
      <c r="AE8957" s="7"/>
      <c r="AF8957" s="7"/>
      <c r="AG8957" s="7"/>
      <c r="AH8957" s="7"/>
      <c r="AI8957" s="7"/>
      <c r="AJ8957" s="7"/>
      <c r="AK8957" s="7"/>
      <c r="AL8957" s="7"/>
      <c r="AR8957" s="7"/>
      <c r="AT8957" s="7"/>
      <c r="AV8957" s="7"/>
      <c r="AW8957" s="7"/>
      <c r="AX8957" s="7"/>
      <c r="AY8957" s="7"/>
      <c r="AZ8957" s="7"/>
      <c r="BA8957" s="7"/>
      <c r="BI8957" s="7"/>
    </row>
    <row r="8958" spans="10:61" x14ac:dyDescent="0.2">
      <c r="J8958" s="7"/>
      <c r="K8958" s="7"/>
      <c r="L8958" s="7"/>
      <c r="M8958" s="7"/>
      <c r="N8958" s="7"/>
      <c r="W8958" s="7"/>
      <c r="X8958" s="7"/>
      <c r="Y8958" s="7"/>
      <c r="Z8958" s="7"/>
      <c r="AA8958" s="7"/>
      <c r="AB8958" s="7"/>
      <c r="AC8958" s="7"/>
      <c r="AD8958" s="7"/>
      <c r="AE8958" s="7"/>
      <c r="AF8958" s="7"/>
      <c r="AG8958" s="7"/>
      <c r="AH8958" s="7"/>
      <c r="AI8958" s="7"/>
      <c r="AJ8958" s="7"/>
      <c r="AK8958" s="7"/>
      <c r="AL8958" s="7"/>
      <c r="AR8958" s="7"/>
      <c r="AT8958" s="7"/>
      <c r="AV8958" s="7"/>
      <c r="AW8958" s="7"/>
      <c r="AX8958" s="7"/>
      <c r="AY8958" s="7"/>
      <c r="AZ8958" s="7"/>
      <c r="BA8958" s="7"/>
      <c r="BI8958" s="7"/>
    </row>
    <row r="8959" spans="10:61" x14ac:dyDescent="0.2">
      <c r="J8959" s="7"/>
      <c r="K8959" s="7"/>
      <c r="L8959" s="7"/>
      <c r="M8959" s="7"/>
      <c r="N8959" s="7"/>
      <c r="W8959" s="7"/>
      <c r="X8959" s="7"/>
      <c r="Y8959" s="7"/>
      <c r="Z8959" s="7"/>
      <c r="AA8959" s="7"/>
      <c r="AB8959" s="7"/>
      <c r="AC8959" s="7"/>
      <c r="AD8959" s="7"/>
      <c r="AE8959" s="7"/>
      <c r="AF8959" s="7"/>
      <c r="AG8959" s="7"/>
      <c r="AH8959" s="7"/>
      <c r="AI8959" s="7"/>
      <c r="AJ8959" s="7"/>
      <c r="AK8959" s="7"/>
      <c r="AL8959" s="7"/>
      <c r="AR8959" s="7"/>
      <c r="AT8959" s="7"/>
      <c r="AV8959" s="7"/>
      <c r="AW8959" s="7"/>
      <c r="AX8959" s="7"/>
      <c r="AY8959" s="7"/>
      <c r="AZ8959" s="7"/>
      <c r="BA8959" s="7"/>
      <c r="BI8959" s="7"/>
    </row>
    <row r="8960" spans="10:61" x14ac:dyDescent="0.2">
      <c r="J8960" s="7"/>
      <c r="K8960" s="7"/>
      <c r="L8960" s="7"/>
      <c r="M8960" s="7"/>
      <c r="N8960" s="7"/>
      <c r="W8960" s="7"/>
      <c r="X8960" s="7"/>
      <c r="Y8960" s="7"/>
      <c r="Z8960" s="7"/>
      <c r="AA8960" s="7"/>
      <c r="AB8960" s="7"/>
      <c r="AC8960" s="7"/>
      <c r="AD8960" s="7"/>
      <c r="AE8960" s="7"/>
      <c r="AF8960" s="7"/>
      <c r="AG8960" s="7"/>
      <c r="AH8960" s="7"/>
      <c r="AI8960" s="7"/>
      <c r="AJ8960" s="7"/>
      <c r="AK8960" s="7"/>
      <c r="AL8960" s="7"/>
      <c r="AR8960" s="7"/>
      <c r="AT8960" s="7"/>
      <c r="AV8960" s="7"/>
      <c r="AW8960" s="7"/>
      <c r="AX8960" s="7"/>
      <c r="AY8960" s="7"/>
      <c r="AZ8960" s="7"/>
      <c r="BA8960" s="7"/>
      <c r="BI8960" s="7"/>
    </row>
    <row r="8961" spans="10:61" x14ac:dyDescent="0.2">
      <c r="J8961" s="7"/>
      <c r="K8961" s="7"/>
      <c r="L8961" s="7"/>
      <c r="M8961" s="7"/>
      <c r="N8961" s="7"/>
      <c r="W8961" s="7"/>
      <c r="X8961" s="7"/>
      <c r="Y8961" s="7"/>
      <c r="Z8961" s="7"/>
      <c r="AA8961" s="7"/>
      <c r="AB8961" s="7"/>
      <c r="AC8961" s="7"/>
      <c r="AD8961" s="7"/>
      <c r="AE8961" s="7"/>
      <c r="AF8961" s="7"/>
      <c r="AG8961" s="7"/>
      <c r="AH8961" s="7"/>
      <c r="AI8961" s="7"/>
      <c r="AJ8961" s="7"/>
      <c r="AK8961" s="7"/>
      <c r="AL8961" s="7"/>
      <c r="AR8961" s="7"/>
      <c r="AT8961" s="7"/>
      <c r="AV8961" s="7"/>
      <c r="AW8961" s="7"/>
      <c r="AX8961" s="7"/>
      <c r="AY8961" s="7"/>
      <c r="AZ8961" s="7"/>
      <c r="BA8961" s="7"/>
      <c r="BI8961" s="7"/>
    </row>
    <row r="8962" spans="10:61" x14ac:dyDescent="0.2">
      <c r="J8962" s="7"/>
      <c r="K8962" s="7"/>
      <c r="L8962" s="7"/>
      <c r="M8962" s="7"/>
      <c r="N8962" s="7"/>
      <c r="W8962" s="7"/>
      <c r="X8962" s="7"/>
      <c r="Y8962" s="7"/>
      <c r="Z8962" s="7"/>
      <c r="AA8962" s="7"/>
      <c r="AB8962" s="7"/>
      <c r="AC8962" s="7"/>
      <c r="AD8962" s="7"/>
      <c r="AE8962" s="7"/>
      <c r="AF8962" s="7"/>
      <c r="AG8962" s="7"/>
      <c r="AH8962" s="7"/>
      <c r="AI8962" s="7"/>
      <c r="AJ8962" s="7"/>
      <c r="AK8962" s="7"/>
      <c r="AL8962" s="7"/>
      <c r="AR8962" s="7"/>
      <c r="AT8962" s="7"/>
      <c r="AV8962" s="7"/>
      <c r="AW8962" s="7"/>
      <c r="AX8962" s="7"/>
      <c r="AY8962" s="7"/>
      <c r="AZ8962" s="7"/>
      <c r="BA8962" s="7"/>
      <c r="BI8962" s="7"/>
    </row>
    <row r="8963" spans="10:61" x14ac:dyDescent="0.2">
      <c r="J8963" s="7"/>
      <c r="K8963" s="7"/>
      <c r="L8963" s="7"/>
      <c r="M8963" s="7"/>
      <c r="N8963" s="7"/>
      <c r="W8963" s="7"/>
      <c r="X8963" s="7"/>
      <c r="Y8963" s="7"/>
      <c r="Z8963" s="7"/>
      <c r="AA8963" s="7"/>
      <c r="AB8963" s="7"/>
      <c r="AC8963" s="7"/>
      <c r="AD8963" s="7"/>
      <c r="AE8963" s="7"/>
      <c r="AF8963" s="7"/>
      <c r="AG8963" s="7"/>
      <c r="AH8963" s="7"/>
      <c r="AI8963" s="7"/>
      <c r="AJ8963" s="7"/>
      <c r="AK8963" s="7"/>
      <c r="AL8963" s="7"/>
      <c r="AR8963" s="7"/>
      <c r="AT8963" s="7"/>
      <c r="AV8963" s="7"/>
      <c r="AW8963" s="7"/>
      <c r="AX8963" s="7"/>
      <c r="AY8963" s="7"/>
      <c r="AZ8963" s="7"/>
      <c r="BA8963" s="7"/>
      <c r="BI8963" s="7"/>
    </row>
    <row r="8964" spans="10:61" x14ac:dyDescent="0.2">
      <c r="J8964" s="7"/>
      <c r="K8964" s="7"/>
      <c r="L8964" s="7"/>
      <c r="M8964" s="7"/>
      <c r="N8964" s="7"/>
      <c r="W8964" s="7"/>
      <c r="X8964" s="7"/>
      <c r="Y8964" s="7"/>
      <c r="Z8964" s="7"/>
      <c r="AA8964" s="7"/>
      <c r="AB8964" s="7"/>
      <c r="AC8964" s="7"/>
      <c r="AD8964" s="7"/>
      <c r="AE8964" s="7"/>
      <c r="AF8964" s="7"/>
      <c r="AG8964" s="7"/>
      <c r="AH8964" s="7"/>
      <c r="AI8964" s="7"/>
      <c r="AJ8964" s="7"/>
      <c r="AK8964" s="7"/>
      <c r="AL8964" s="7"/>
      <c r="AR8964" s="7"/>
      <c r="AT8964" s="7"/>
      <c r="AV8964" s="7"/>
      <c r="AW8964" s="7"/>
      <c r="AX8964" s="7"/>
      <c r="AY8964" s="7"/>
      <c r="AZ8964" s="7"/>
      <c r="BA8964" s="7"/>
      <c r="BI8964" s="7"/>
    </row>
    <row r="8965" spans="10:61" x14ac:dyDescent="0.2">
      <c r="J8965" s="7"/>
      <c r="K8965" s="7"/>
      <c r="L8965" s="7"/>
      <c r="M8965" s="7"/>
      <c r="N8965" s="7"/>
      <c r="W8965" s="7"/>
      <c r="X8965" s="7"/>
      <c r="Y8965" s="7"/>
      <c r="Z8965" s="7"/>
      <c r="AA8965" s="7"/>
      <c r="AB8965" s="7"/>
      <c r="AC8965" s="7"/>
      <c r="AD8965" s="7"/>
      <c r="AE8965" s="7"/>
      <c r="AF8965" s="7"/>
      <c r="AG8965" s="7"/>
      <c r="AH8965" s="7"/>
      <c r="AI8965" s="7"/>
      <c r="AJ8965" s="7"/>
      <c r="AK8965" s="7"/>
      <c r="AL8965" s="7"/>
      <c r="AR8965" s="7"/>
      <c r="AT8965" s="7"/>
      <c r="AV8965" s="7"/>
      <c r="AW8965" s="7"/>
      <c r="AX8965" s="7"/>
      <c r="AY8965" s="7"/>
      <c r="AZ8965" s="7"/>
      <c r="BA8965" s="7"/>
      <c r="BI8965" s="7"/>
    </row>
    <row r="8966" spans="10:61" x14ac:dyDescent="0.2">
      <c r="J8966" s="7"/>
      <c r="K8966" s="7"/>
      <c r="L8966" s="7"/>
      <c r="M8966" s="7"/>
      <c r="N8966" s="7"/>
      <c r="W8966" s="7"/>
      <c r="X8966" s="7"/>
      <c r="Y8966" s="7"/>
      <c r="Z8966" s="7"/>
      <c r="AA8966" s="7"/>
      <c r="AB8966" s="7"/>
      <c r="AC8966" s="7"/>
      <c r="AD8966" s="7"/>
      <c r="AE8966" s="7"/>
      <c r="AF8966" s="7"/>
      <c r="AG8966" s="7"/>
      <c r="AH8966" s="7"/>
      <c r="AI8966" s="7"/>
      <c r="AJ8966" s="7"/>
      <c r="AK8966" s="7"/>
      <c r="AL8966" s="7"/>
      <c r="AR8966" s="7"/>
      <c r="AT8966" s="7"/>
      <c r="AV8966" s="7"/>
      <c r="AW8966" s="7"/>
      <c r="AX8966" s="7"/>
      <c r="AY8966" s="7"/>
      <c r="AZ8966" s="7"/>
      <c r="BA8966" s="7"/>
      <c r="BI8966" s="7"/>
    </row>
    <row r="8967" spans="10:61" x14ac:dyDescent="0.2">
      <c r="J8967" s="7"/>
      <c r="K8967" s="7"/>
      <c r="L8967" s="7"/>
      <c r="M8967" s="7"/>
      <c r="N8967" s="7"/>
      <c r="W8967" s="7"/>
      <c r="X8967" s="7"/>
      <c r="Y8967" s="7"/>
      <c r="Z8967" s="7"/>
      <c r="AA8967" s="7"/>
      <c r="AB8967" s="7"/>
      <c r="AC8967" s="7"/>
      <c r="AD8967" s="7"/>
      <c r="AE8967" s="7"/>
      <c r="AF8967" s="7"/>
      <c r="AG8967" s="7"/>
      <c r="AH8967" s="7"/>
      <c r="AI8967" s="7"/>
      <c r="AJ8967" s="7"/>
      <c r="AK8967" s="7"/>
      <c r="AL8967" s="7"/>
      <c r="AR8967" s="7"/>
      <c r="AT8967" s="7"/>
      <c r="AV8967" s="7"/>
      <c r="AW8967" s="7"/>
      <c r="AX8967" s="7"/>
      <c r="AY8967" s="7"/>
      <c r="AZ8967" s="7"/>
      <c r="BA8967" s="7"/>
      <c r="BI8967" s="7"/>
    </row>
    <row r="8968" spans="10:61" x14ac:dyDescent="0.2">
      <c r="J8968" s="7"/>
      <c r="K8968" s="7"/>
      <c r="L8968" s="7"/>
      <c r="M8968" s="7"/>
      <c r="N8968" s="7"/>
      <c r="W8968" s="7"/>
      <c r="X8968" s="7"/>
      <c r="Y8968" s="7"/>
      <c r="Z8968" s="7"/>
      <c r="AA8968" s="7"/>
      <c r="AB8968" s="7"/>
      <c r="AC8968" s="7"/>
      <c r="AD8968" s="7"/>
      <c r="AE8968" s="7"/>
      <c r="AF8968" s="7"/>
      <c r="AG8968" s="7"/>
      <c r="AH8968" s="7"/>
      <c r="AI8968" s="7"/>
      <c r="AJ8968" s="7"/>
      <c r="AK8968" s="7"/>
      <c r="AL8968" s="7"/>
      <c r="AR8968" s="7"/>
      <c r="AT8968" s="7"/>
      <c r="AV8968" s="7"/>
      <c r="AW8968" s="7"/>
      <c r="AX8968" s="7"/>
      <c r="AY8968" s="7"/>
      <c r="AZ8968" s="7"/>
      <c r="BA8968" s="7"/>
      <c r="BI8968" s="7"/>
    </row>
    <row r="8969" spans="10:61" x14ac:dyDescent="0.2">
      <c r="J8969" s="7"/>
      <c r="K8969" s="7"/>
      <c r="L8969" s="7"/>
      <c r="M8969" s="7"/>
      <c r="N8969" s="7"/>
      <c r="W8969" s="7"/>
      <c r="X8969" s="7"/>
      <c r="Y8969" s="7"/>
      <c r="Z8969" s="7"/>
      <c r="AA8969" s="7"/>
      <c r="AB8969" s="7"/>
      <c r="AC8969" s="7"/>
      <c r="AD8969" s="7"/>
      <c r="AE8969" s="7"/>
      <c r="AF8969" s="7"/>
      <c r="AG8969" s="7"/>
      <c r="AH8969" s="7"/>
      <c r="AI8969" s="7"/>
      <c r="AJ8969" s="7"/>
      <c r="AK8969" s="7"/>
      <c r="AL8969" s="7"/>
      <c r="AR8969" s="7"/>
      <c r="AT8969" s="7"/>
      <c r="AV8969" s="7"/>
      <c r="AW8969" s="7"/>
      <c r="AX8969" s="7"/>
      <c r="AY8969" s="7"/>
      <c r="AZ8969" s="7"/>
      <c r="BA8969" s="7"/>
      <c r="BI8969" s="7"/>
    </row>
    <row r="8970" spans="10:61" x14ac:dyDescent="0.2">
      <c r="J8970" s="7"/>
      <c r="K8970" s="7"/>
      <c r="L8970" s="7"/>
      <c r="M8970" s="7"/>
      <c r="N8970" s="7"/>
      <c r="W8970" s="7"/>
      <c r="X8970" s="7"/>
      <c r="Y8970" s="7"/>
      <c r="Z8970" s="7"/>
      <c r="AA8970" s="7"/>
      <c r="AB8970" s="7"/>
      <c r="AC8970" s="7"/>
      <c r="AD8970" s="7"/>
      <c r="AE8970" s="7"/>
      <c r="AF8970" s="7"/>
      <c r="AG8970" s="7"/>
      <c r="AH8970" s="7"/>
      <c r="AI8970" s="7"/>
      <c r="AJ8970" s="7"/>
      <c r="AK8970" s="7"/>
      <c r="AL8970" s="7"/>
      <c r="AR8970" s="7"/>
      <c r="AT8970" s="7"/>
      <c r="AV8970" s="7"/>
      <c r="AW8970" s="7"/>
      <c r="AX8970" s="7"/>
      <c r="AY8970" s="7"/>
      <c r="AZ8970" s="7"/>
      <c r="BA8970" s="7"/>
      <c r="BI8970" s="7"/>
    </row>
    <row r="8971" spans="10:61" x14ac:dyDescent="0.2">
      <c r="J8971" s="7"/>
      <c r="K8971" s="7"/>
      <c r="L8971" s="7"/>
      <c r="M8971" s="7"/>
      <c r="N8971" s="7"/>
      <c r="W8971" s="7"/>
      <c r="X8971" s="7"/>
      <c r="Y8971" s="7"/>
      <c r="Z8971" s="7"/>
      <c r="AA8971" s="7"/>
      <c r="AB8971" s="7"/>
      <c r="AC8971" s="7"/>
      <c r="AD8971" s="7"/>
      <c r="AE8971" s="7"/>
      <c r="AF8971" s="7"/>
      <c r="AG8971" s="7"/>
      <c r="AH8971" s="7"/>
      <c r="AI8971" s="7"/>
      <c r="AJ8971" s="7"/>
      <c r="AK8971" s="7"/>
      <c r="AL8971" s="7"/>
      <c r="AR8971" s="7"/>
      <c r="AT8971" s="7"/>
      <c r="AV8971" s="7"/>
      <c r="AW8971" s="7"/>
      <c r="AX8971" s="7"/>
      <c r="AY8971" s="7"/>
      <c r="AZ8971" s="7"/>
      <c r="BA8971" s="7"/>
      <c r="BI8971" s="7"/>
    </row>
    <row r="8972" spans="10:61" x14ac:dyDescent="0.2">
      <c r="J8972" s="7"/>
      <c r="K8972" s="7"/>
      <c r="L8972" s="7"/>
      <c r="M8972" s="7"/>
      <c r="N8972" s="7"/>
      <c r="W8972" s="7"/>
      <c r="X8972" s="7"/>
      <c r="Y8972" s="7"/>
      <c r="Z8972" s="7"/>
      <c r="AA8972" s="7"/>
      <c r="AB8972" s="7"/>
      <c r="AC8972" s="7"/>
      <c r="AD8972" s="7"/>
      <c r="AE8972" s="7"/>
      <c r="AF8972" s="7"/>
      <c r="AG8972" s="7"/>
      <c r="AH8972" s="7"/>
      <c r="AI8972" s="7"/>
      <c r="AJ8972" s="7"/>
      <c r="AK8972" s="7"/>
      <c r="AL8972" s="7"/>
      <c r="AR8972" s="7"/>
      <c r="AT8972" s="7"/>
      <c r="AV8972" s="7"/>
      <c r="AW8972" s="7"/>
      <c r="AX8972" s="7"/>
      <c r="AY8972" s="7"/>
      <c r="AZ8972" s="7"/>
      <c r="BA8972" s="7"/>
      <c r="BI8972" s="7"/>
    </row>
    <row r="8973" spans="10:61" x14ac:dyDescent="0.2">
      <c r="J8973" s="7"/>
      <c r="K8973" s="7"/>
      <c r="L8973" s="7"/>
      <c r="M8973" s="7"/>
      <c r="N8973" s="7"/>
      <c r="W8973" s="7"/>
      <c r="X8973" s="7"/>
      <c r="Y8973" s="7"/>
      <c r="Z8973" s="7"/>
      <c r="AA8973" s="7"/>
      <c r="AB8973" s="7"/>
      <c r="AC8973" s="7"/>
      <c r="AD8973" s="7"/>
      <c r="AE8973" s="7"/>
      <c r="AF8973" s="7"/>
      <c r="AG8973" s="7"/>
      <c r="AH8973" s="7"/>
      <c r="AI8973" s="7"/>
      <c r="AJ8973" s="7"/>
      <c r="AK8973" s="7"/>
      <c r="AL8973" s="7"/>
      <c r="AR8973" s="7"/>
      <c r="AT8973" s="7"/>
      <c r="AV8973" s="7"/>
      <c r="AW8973" s="7"/>
      <c r="AX8973" s="7"/>
      <c r="AY8973" s="7"/>
      <c r="AZ8973" s="7"/>
      <c r="BA8973" s="7"/>
      <c r="BI8973" s="7"/>
    </row>
    <row r="8974" spans="10:61" x14ac:dyDescent="0.2">
      <c r="J8974" s="7"/>
      <c r="K8974" s="7"/>
      <c r="L8974" s="7"/>
      <c r="M8974" s="7"/>
      <c r="N8974" s="7"/>
      <c r="W8974" s="7"/>
      <c r="X8974" s="7"/>
      <c r="Y8974" s="7"/>
      <c r="Z8974" s="7"/>
      <c r="AA8974" s="7"/>
      <c r="AB8974" s="7"/>
      <c r="AC8974" s="7"/>
      <c r="AD8974" s="7"/>
      <c r="AE8974" s="7"/>
      <c r="AF8974" s="7"/>
      <c r="AG8974" s="7"/>
      <c r="AH8974" s="7"/>
      <c r="AI8974" s="7"/>
      <c r="AJ8974" s="7"/>
      <c r="AK8974" s="7"/>
      <c r="AL8974" s="7"/>
      <c r="AR8974" s="7"/>
      <c r="AT8974" s="7"/>
      <c r="AV8974" s="7"/>
      <c r="AW8974" s="7"/>
      <c r="AX8974" s="7"/>
      <c r="AY8974" s="7"/>
      <c r="AZ8974" s="7"/>
      <c r="BA8974" s="7"/>
      <c r="BI8974" s="7"/>
    </row>
    <row r="8975" spans="10:61" x14ac:dyDescent="0.2">
      <c r="J8975" s="7"/>
      <c r="K8975" s="7"/>
      <c r="L8975" s="7"/>
      <c r="M8975" s="7"/>
      <c r="N8975" s="7"/>
      <c r="W8975" s="7"/>
      <c r="X8975" s="7"/>
      <c r="Y8975" s="7"/>
      <c r="Z8975" s="7"/>
      <c r="AA8975" s="7"/>
      <c r="AB8975" s="7"/>
      <c r="AC8975" s="7"/>
      <c r="AD8975" s="7"/>
      <c r="AE8975" s="7"/>
      <c r="AF8975" s="7"/>
      <c r="AG8975" s="7"/>
      <c r="AH8975" s="7"/>
      <c r="AI8975" s="7"/>
      <c r="AJ8975" s="7"/>
      <c r="AK8975" s="7"/>
      <c r="AL8975" s="7"/>
      <c r="AR8975" s="7"/>
      <c r="AT8975" s="7"/>
      <c r="AV8975" s="7"/>
      <c r="AW8975" s="7"/>
      <c r="AX8975" s="7"/>
      <c r="AY8975" s="7"/>
      <c r="AZ8975" s="7"/>
      <c r="BA8975" s="7"/>
      <c r="BI8975" s="7"/>
    </row>
    <row r="8976" spans="10:61" x14ac:dyDescent="0.2">
      <c r="J8976" s="7"/>
      <c r="K8976" s="7"/>
      <c r="L8976" s="7"/>
      <c r="M8976" s="7"/>
      <c r="N8976" s="7"/>
      <c r="W8976" s="7"/>
      <c r="X8976" s="7"/>
      <c r="Y8976" s="7"/>
      <c r="Z8976" s="7"/>
      <c r="AA8976" s="7"/>
      <c r="AB8976" s="7"/>
      <c r="AC8976" s="7"/>
      <c r="AD8976" s="7"/>
      <c r="AE8976" s="7"/>
      <c r="AF8976" s="7"/>
      <c r="AG8976" s="7"/>
      <c r="AH8976" s="7"/>
      <c r="AI8976" s="7"/>
      <c r="AJ8976" s="7"/>
      <c r="AK8976" s="7"/>
      <c r="AL8976" s="7"/>
      <c r="AR8976" s="7"/>
      <c r="AT8976" s="7"/>
      <c r="AV8976" s="7"/>
      <c r="AW8976" s="7"/>
      <c r="AX8976" s="7"/>
      <c r="AY8976" s="7"/>
      <c r="AZ8976" s="7"/>
      <c r="BA8976" s="7"/>
      <c r="BI8976" s="7"/>
    </row>
    <row r="8977" spans="10:61" x14ac:dyDescent="0.2">
      <c r="J8977" s="7"/>
      <c r="K8977" s="7"/>
      <c r="L8977" s="7"/>
      <c r="M8977" s="7"/>
      <c r="N8977" s="7"/>
      <c r="W8977" s="7"/>
      <c r="X8977" s="7"/>
      <c r="Y8977" s="7"/>
      <c r="Z8977" s="7"/>
      <c r="AA8977" s="7"/>
      <c r="AB8977" s="7"/>
      <c r="AC8977" s="7"/>
      <c r="AD8977" s="7"/>
      <c r="AE8977" s="7"/>
      <c r="AF8977" s="7"/>
      <c r="AG8977" s="7"/>
      <c r="AH8977" s="7"/>
      <c r="AI8977" s="7"/>
      <c r="AJ8977" s="7"/>
      <c r="AK8977" s="7"/>
      <c r="AL8977" s="7"/>
      <c r="AR8977" s="7"/>
      <c r="AT8977" s="7"/>
      <c r="AV8977" s="7"/>
      <c r="AW8977" s="7"/>
      <c r="AX8977" s="7"/>
      <c r="AY8977" s="7"/>
      <c r="AZ8977" s="7"/>
      <c r="BA8977" s="7"/>
      <c r="BI8977" s="7"/>
    </row>
    <row r="8978" spans="10:61" x14ac:dyDescent="0.2">
      <c r="J8978" s="7"/>
      <c r="K8978" s="7"/>
      <c r="L8978" s="7"/>
      <c r="M8978" s="7"/>
      <c r="N8978" s="7"/>
      <c r="W8978" s="7"/>
      <c r="X8978" s="7"/>
      <c r="Y8978" s="7"/>
      <c r="Z8978" s="7"/>
      <c r="AA8978" s="7"/>
      <c r="AB8978" s="7"/>
      <c r="AC8978" s="7"/>
      <c r="AD8978" s="7"/>
      <c r="AE8978" s="7"/>
      <c r="AF8978" s="7"/>
      <c r="AG8978" s="7"/>
      <c r="AH8978" s="7"/>
      <c r="AI8978" s="7"/>
      <c r="AJ8978" s="7"/>
      <c r="AK8978" s="7"/>
      <c r="AL8978" s="7"/>
      <c r="AR8978" s="7"/>
      <c r="AT8978" s="7"/>
      <c r="AV8978" s="7"/>
      <c r="AW8978" s="7"/>
      <c r="AX8978" s="7"/>
      <c r="AY8978" s="7"/>
      <c r="AZ8978" s="7"/>
      <c r="BA8978" s="7"/>
      <c r="BI8978" s="7"/>
    </row>
    <row r="8979" spans="10:61" x14ac:dyDescent="0.2">
      <c r="J8979" s="7"/>
      <c r="K8979" s="7"/>
      <c r="L8979" s="7"/>
      <c r="M8979" s="7"/>
      <c r="N8979" s="7"/>
      <c r="W8979" s="7"/>
      <c r="X8979" s="7"/>
      <c r="Y8979" s="7"/>
      <c r="Z8979" s="7"/>
      <c r="AA8979" s="7"/>
      <c r="AB8979" s="7"/>
      <c r="AC8979" s="7"/>
      <c r="AD8979" s="7"/>
      <c r="AE8979" s="7"/>
      <c r="AF8979" s="7"/>
      <c r="AG8979" s="7"/>
      <c r="AH8979" s="7"/>
      <c r="AI8979" s="7"/>
      <c r="AJ8979" s="7"/>
      <c r="AK8979" s="7"/>
      <c r="AL8979" s="7"/>
      <c r="AR8979" s="7"/>
      <c r="AT8979" s="7"/>
      <c r="AV8979" s="7"/>
      <c r="AW8979" s="7"/>
      <c r="AX8979" s="7"/>
      <c r="AY8979" s="7"/>
      <c r="AZ8979" s="7"/>
      <c r="BA8979" s="7"/>
      <c r="BI8979" s="7"/>
    </row>
    <row r="8980" spans="10:61" x14ac:dyDescent="0.2">
      <c r="J8980" s="7"/>
      <c r="K8980" s="7"/>
      <c r="L8980" s="7"/>
      <c r="M8980" s="7"/>
      <c r="N8980" s="7"/>
      <c r="W8980" s="7"/>
      <c r="X8980" s="7"/>
      <c r="Y8980" s="7"/>
      <c r="Z8980" s="7"/>
      <c r="AA8980" s="7"/>
      <c r="AB8980" s="7"/>
      <c r="AC8980" s="7"/>
      <c r="AD8980" s="7"/>
      <c r="AE8980" s="7"/>
      <c r="AF8980" s="7"/>
      <c r="AG8980" s="7"/>
      <c r="AH8980" s="7"/>
      <c r="AI8980" s="7"/>
      <c r="AJ8980" s="7"/>
      <c r="AK8980" s="7"/>
      <c r="AL8980" s="7"/>
      <c r="AR8980" s="7"/>
      <c r="AT8980" s="7"/>
      <c r="AV8980" s="7"/>
      <c r="AW8980" s="7"/>
      <c r="AX8980" s="7"/>
      <c r="AY8980" s="7"/>
      <c r="AZ8980" s="7"/>
      <c r="BA8980" s="7"/>
      <c r="BI8980" s="7"/>
    </row>
    <row r="8981" spans="10:61" x14ac:dyDescent="0.2">
      <c r="J8981" s="7"/>
      <c r="K8981" s="7"/>
      <c r="L8981" s="7"/>
      <c r="M8981" s="7"/>
      <c r="N8981" s="7"/>
      <c r="W8981" s="7"/>
      <c r="X8981" s="7"/>
      <c r="Y8981" s="7"/>
      <c r="Z8981" s="7"/>
      <c r="AA8981" s="7"/>
      <c r="AB8981" s="7"/>
      <c r="AC8981" s="7"/>
      <c r="AD8981" s="7"/>
      <c r="AE8981" s="7"/>
      <c r="AF8981" s="7"/>
      <c r="AG8981" s="7"/>
      <c r="AH8981" s="7"/>
      <c r="AI8981" s="7"/>
      <c r="AJ8981" s="7"/>
      <c r="AK8981" s="7"/>
      <c r="AL8981" s="7"/>
      <c r="AR8981" s="7"/>
      <c r="AT8981" s="7"/>
      <c r="AV8981" s="7"/>
      <c r="AW8981" s="7"/>
      <c r="AX8981" s="7"/>
      <c r="AY8981" s="7"/>
      <c r="AZ8981" s="7"/>
      <c r="BA8981" s="7"/>
      <c r="BI8981" s="7"/>
    </row>
    <row r="8982" spans="10:61" x14ac:dyDescent="0.2">
      <c r="J8982" s="7"/>
      <c r="K8982" s="7"/>
      <c r="L8982" s="7"/>
      <c r="M8982" s="7"/>
      <c r="N8982" s="7"/>
      <c r="W8982" s="7"/>
      <c r="X8982" s="7"/>
      <c r="Y8982" s="7"/>
      <c r="Z8982" s="7"/>
      <c r="AA8982" s="7"/>
      <c r="AB8982" s="7"/>
      <c r="AC8982" s="7"/>
      <c r="AD8982" s="7"/>
      <c r="AE8982" s="7"/>
      <c r="AF8982" s="7"/>
      <c r="AG8982" s="7"/>
      <c r="AH8982" s="7"/>
      <c r="AI8982" s="7"/>
      <c r="AJ8982" s="7"/>
      <c r="AK8982" s="7"/>
      <c r="AL8982" s="7"/>
      <c r="AR8982" s="7"/>
      <c r="AT8982" s="7"/>
      <c r="AV8982" s="7"/>
      <c r="AW8982" s="7"/>
      <c r="AX8982" s="7"/>
      <c r="AY8982" s="7"/>
      <c r="AZ8982" s="7"/>
      <c r="BA8982" s="7"/>
      <c r="BI8982" s="7"/>
    </row>
    <row r="8983" spans="10:61" x14ac:dyDescent="0.2">
      <c r="J8983" s="7"/>
      <c r="K8983" s="7"/>
      <c r="L8983" s="7"/>
      <c r="M8983" s="7"/>
      <c r="N8983" s="7"/>
      <c r="W8983" s="7"/>
      <c r="X8983" s="7"/>
      <c r="Y8983" s="7"/>
      <c r="Z8983" s="7"/>
      <c r="AA8983" s="7"/>
      <c r="AB8983" s="7"/>
      <c r="AC8983" s="7"/>
      <c r="AD8983" s="7"/>
      <c r="AE8983" s="7"/>
      <c r="AF8983" s="7"/>
      <c r="AG8983" s="7"/>
      <c r="AH8983" s="7"/>
      <c r="AI8983" s="7"/>
      <c r="AJ8983" s="7"/>
      <c r="AK8983" s="7"/>
      <c r="AL8983" s="7"/>
      <c r="AR8983" s="7"/>
      <c r="AT8983" s="7"/>
      <c r="AV8983" s="7"/>
      <c r="AW8983" s="7"/>
      <c r="AX8983" s="7"/>
      <c r="AY8983" s="7"/>
      <c r="AZ8983" s="7"/>
      <c r="BA8983" s="7"/>
      <c r="BI8983" s="7"/>
    </row>
    <row r="8984" spans="10:61" x14ac:dyDescent="0.2">
      <c r="J8984" s="7"/>
      <c r="K8984" s="7"/>
      <c r="L8984" s="7"/>
      <c r="M8984" s="7"/>
      <c r="N8984" s="7"/>
      <c r="W8984" s="7"/>
      <c r="X8984" s="7"/>
      <c r="Y8984" s="7"/>
      <c r="Z8984" s="7"/>
      <c r="AA8984" s="7"/>
      <c r="AB8984" s="7"/>
      <c r="AC8984" s="7"/>
      <c r="AD8984" s="7"/>
      <c r="AE8984" s="7"/>
      <c r="AF8984" s="7"/>
      <c r="AG8984" s="7"/>
      <c r="AH8984" s="7"/>
      <c r="AI8984" s="7"/>
      <c r="AJ8984" s="7"/>
      <c r="AK8984" s="7"/>
      <c r="AL8984" s="7"/>
      <c r="AR8984" s="7"/>
      <c r="AT8984" s="7"/>
      <c r="AV8984" s="7"/>
      <c r="AW8984" s="7"/>
      <c r="AX8984" s="7"/>
      <c r="AY8984" s="7"/>
      <c r="AZ8984" s="7"/>
      <c r="BA8984" s="7"/>
      <c r="BI8984" s="7"/>
    </row>
    <row r="8985" spans="10:61" x14ac:dyDescent="0.2">
      <c r="J8985" s="7"/>
      <c r="K8985" s="7"/>
      <c r="L8985" s="7"/>
      <c r="M8985" s="7"/>
      <c r="N8985" s="7"/>
      <c r="W8985" s="7"/>
      <c r="X8985" s="7"/>
      <c r="Y8985" s="7"/>
      <c r="Z8985" s="7"/>
      <c r="AA8985" s="7"/>
      <c r="AB8985" s="7"/>
      <c r="AC8985" s="7"/>
      <c r="AD8985" s="7"/>
      <c r="AE8985" s="7"/>
      <c r="AF8985" s="7"/>
      <c r="AG8985" s="7"/>
      <c r="AH8985" s="7"/>
      <c r="AI8985" s="7"/>
      <c r="AJ8985" s="7"/>
      <c r="AK8985" s="7"/>
      <c r="AL8985" s="7"/>
      <c r="AR8985" s="7"/>
      <c r="AT8985" s="7"/>
      <c r="AV8985" s="7"/>
      <c r="AW8985" s="7"/>
      <c r="AX8985" s="7"/>
      <c r="AY8985" s="7"/>
      <c r="AZ8985" s="7"/>
      <c r="BA8985" s="7"/>
      <c r="BI8985" s="7"/>
    </row>
    <row r="8986" spans="10:61" x14ac:dyDescent="0.2">
      <c r="J8986" s="7"/>
      <c r="K8986" s="7"/>
      <c r="L8986" s="7"/>
      <c r="M8986" s="7"/>
      <c r="N8986" s="7"/>
      <c r="W8986" s="7"/>
      <c r="X8986" s="7"/>
      <c r="Y8986" s="7"/>
      <c r="Z8986" s="7"/>
      <c r="AA8986" s="7"/>
      <c r="AB8986" s="7"/>
      <c r="AC8986" s="7"/>
      <c r="AD8986" s="7"/>
      <c r="AE8986" s="7"/>
      <c r="AF8986" s="7"/>
      <c r="AG8986" s="7"/>
      <c r="AH8986" s="7"/>
      <c r="AI8986" s="7"/>
      <c r="AJ8986" s="7"/>
      <c r="AK8986" s="7"/>
      <c r="AL8986" s="7"/>
      <c r="AR8986" s="7"/>
      <c r="AT8986" s="7"/>
      <c r="AV8986" s="7"/>
      <c r="AW8986" s="7"/>
      <c r="AX8986" s="7"/>
      <c r="AY8986" s="7"/>
      <c r="AZ8986" s="7"/>
      <c r="BA8986" s="7"/>
      <c r="BI8986" s="7"/>
    </row>
    <row r="8987" spans="10:61" x14ac:dyDescent="0.2">
      <c r="J8987" s="7"/>
      <c r="K8987" s="7"/>
      <c r="L8987" s="7"/>
      <c r="M8987" s="7"/>
      <c r="N8987" s="7"/>
      <c r="W8987" s="7"/>
      <c r="X8987" s="7"/>
      <c r="Y8987" s="7"/>
      <c r="Z8987" s="7"/>
      <c r="AA8987" s="7"/>
      <c r="AB8987" s="7"/>
      <c r="AC8987" s="7"/>
      <c r="AD8987" s="7"/>
      <c r="AE8987" s="7"/>
      <c r="AF8987" s="7"/>
      <c r="AG8987" s="7"/>
      <c r="AH8987" s="7"/>
      <c r="AI8987" s="7"/>
      <c r="AJ8987" s="7"/>
      <c r="AK8987" s="7"/>
      <c r="AL8987" s="7"/>
      <c r="AR8987" s="7"/>
      <c r="AT8987" s="7"/>
      <c r="AV8987" s="7"/>
      <c r="AW8987" s="7"/>
      <c r="AX8987" s="7"/>
      <c r="AY8987" s="7"/>
      <c r="AZ8987" s="7"/>
      <c r="BA8987" s="7"/>
      <c r="BI8987" s="7"/>
    </row>
    <row r="8988" spans="10:61" x14ac:dyDescent="0.2">
      <c r="J8988" s="7"/>
      <c r="K8988" s="7"/>
      <c r="L8988" s="7"/>
      <c r="M8988" s="7"/>
      <c r="N8988" s="7"/>
      <c r="W8988" s="7"/>
      <c r="X8988" s="7"/>
      <c r="Y8988" s="7"/>
      <c r="Z8988" s="7"/>
      <c r="AA8988" s="7"/>
      <c r="AB8988" s="7"/>
      <c r="AC8988" s="7"/>
      <c r="AD8988" s="7"/>
      <c r="AE8988" s="7"/>
      <c r="AF8988" s="7"/>
      <c r="AG8988" s="7"/>
      <c r="AH8988" s="7"/>
      <c r="AI8988" s="7"/>
      <c r="AJ8988" s="7"/>
      <c r="AK8988" s="7"/>
      <c r="AL8988" s="7"/>
      <c r="AR8988" s="7"/>
      <c r="AT8988" s="7"/>
      <c r="AV8988" s="7"/>
      <c r="AW8988" s="7"/>
      <c r="AX8988" s="7"/>
      <c r="AY8988" s="7"/>
      <c r="AZ8988" s="7"/>
      <c r="BA8988" s="7"/>
      <c r="BI8988" s="7"/>
    </row>
    <row r="8989" spans="10:61" x14ac:dyDescent="0.2">
      <c r="J8989" s="7"/>
      <c r="K8989" s="7"/>
      <c r="L8989" s="7"/>
      <c r="M8989" s="7"/>
      <c r="N8989" s="7"/>
      <c r="W8989" s="7"/>
      <c r="X8989" s="7"/>
      <c r="Y8989" s="7"/>
      <c r="Z8989" s="7"/>
      <c r="AA8989" s="7"/>
      <c r="AB8989" s="7"/>
      <c r="AC8989" s="7"/>
      <c r="AD8989" s="7"/>
      <c r="AE8989" s="7"/>
      <c r="AF8989" s="7"/>
      <c r="AG8989" s="7"/>
      <c r="AH8989" s="7"/>
      <c r="AI8989" s="7"/>
      <c r="AJ8989" s="7"/>
      <c r="AK8989" s="7"/>
      <c r="AL8989" s="7"/>
      <c r="AR8989" s="7"/>
      <c r="AT8989" s="7"/>
      <c r="AV8989" s="7"/>
      <c r="AW8989" s="7"/>
      <c r="AX8989" s="7"/>
      <c r="AY8989" s="7"/>
      <c r="AZ8989" s="7"/>
      <c r="BA8989" s="7"/>
      <c r="BI8989" s="7"/>
    </row>
    <row r="8990" spans="10:61" x14ac:dyDescent="0.2">
      <c r="J8990" s="7"/>
      <c r="K8990" s="7"/>
      <c r="L8990" s="7"/>
      <c r="M8990" s="7"/>
      <c r="N8990" s="7"/>
      <c r="W8990" s="7"/>
      <c r="X8990" s="7"/>
      <c r="Y8990" s="7"/>
      <c r="Z8990" s="7"/>
      <c r="AA8990" s="7"/>
      <c r="AB8990" s="7"/>
      <c r="AC8990" s="7"/>
      <c r="AD8990" s="7"/>
      <c r="AE8990" s="7"/>
      <c r="AF8990" s="7"/>
      <c r="AG8990" s="7"/>
      <c r="AH8990" s="7"/>
      <c r="AI8990" s="7"/>
      <c r="AJ8990" s="7"/>
      <c r="AK8990" s="7"/>
      <c r="AL8990" s="7"/>
      <c r="AR8990" s="7"/>
      <c r="AT8990" s="7"/>
      <c r="AV8990" s="7"/>
      <c r="AW8990" s="7"/>
      <c r="AX8990" s="7"/>
      <c r="AY8990" s="7"/>
      <c r="AZ8990" s="7"/>
      <c r="BA8990" s="7"/>
      <c r="BI8990" s="7"/>
    </row>
    <row r="8991" spans="10:61" x14ac:dyDescent="0.2">
      <c r="J8991" s="7"/>
      <c r="K8991" s="7"/>
      <c r="L8991" s="7"/>
      <c r="M8991" s="7"/>
      <c r="N8991" s="7"/>
      <c r="W8991" s="7"/>
      <c r="X8991" s="7"/>
      <c r="Y8991" s="7"/>
      <c r="Z8991" s="7"/>
      <c r="AA8991" s="7"/>
      <c r="AB8991" s="7"/>
      <c r="AC8991" s="7"/>
      <c r="AD8991" s="7"/>
      <c r="AE8991" s="7"/>
      <c r="AF8991" s="7"/>
      <c r="AG8991" s="7"/>
      <c r="AH8991" s="7"/>
      <c r="AI8991" s="7"/>
      <c r="AJ8991" s="7"/>
      <c r="AK8991" s="7"/>
      <c r="AL8991" s="7"/>
      <c r="AR8991" s="7"/>
      <c r="AT8991" s="7"/>
      <c r="AV8991" s="7"/>
      <c r="AW8991" s="7"/>
      <c r="AX8991" s="7"/>
      <c r="AY8991" s="7"/>
      <c r="AZ8991" s="7"/>
      <c r="BA8991" s="7"/>
      <c r="BI8991" s="7"/>
    </row>
    <row r="8992" spans="10:61" x14ac:dyDescent="0.2">
      <c r="J8992" s="7"/>
      <c r="K8992" s="7"/>
      <c r="L8992" s="7"/>
      <c r="M8992" s="7"/>
      <c r="N8992" s="7"/>
      <c r="W8992" s="7"/>
      <c r="X8992" s="7"/>
      <c r="Y8992" s="7"/>
      <c r="Z8992" s="7"/>
      <c r="AA8992" s="7"/>
      <c r="AB8992" s="7"/>
      <c r="AC8992" s="7"/>
      <c r="AD8992" s="7"/>
      <c r="AE8992" s="7"/>
      <c r="AF8992" s="7"/>
      <c r="AG8992" s="7"/>
      <c r="AH8992" s="7"/>
      <c r="AI8992" s="7"/>
      <c r="AJ8992" s="7"/>
      <c r="AK8992" s="7"/>
      <c r="AL8992" s="7"/>
      <c r="AR8992" s="7"/>
      <c r="AT8992" s="7"/>
      <c r="AV8992" s="7"/>
      <c r="AW8992" s="7"/>
      <c r="AX8992" s="7"/>
      <c r="AY8992" s="7"/>
      <c r="AZ8992" s="7"/>
      <c r="BA8992" s="7"/>
      <c r="BI8992" s="7"/>
    </row>
    <row r="8993" spans="10:61" x14ac:dyDescent="0.2">
      <c r="J8993" s="7"/>
      <c r="K8993" s="7"/>
      <c r="L8993" s="7"/>
      <c r="M8993" s="7"/>
      <c r="N8993" s="7"/>
      <c r="W8993" s="7"/>
      <c r="X8993" s="7"/>
      <c r="Y8993" s="7"/>
      <c r="Z8993" s="7"/>
      <c r="AA8993" s="7"/>
      <c r="AB8993" s="7"/>
      <c r="AC8993" s="7"/>
      <c r="AD8993" s="7"/>
      <c r="AE8993" s="7"/>
      <c r="AF8993" s="7"/>
      <c r="AG8993" s="7"/>
      <c r="AH8993" s="7"/>
      <c r="AI8993" s="7"/>
      <c r="AJ8993" s="7"/>
      <c r="AK8993" s="7"/>
      <c r="AL8993" s="7"/>
      <c r="AR8993" s="7"/>
      <c r="AT8993" s="7"/>
      <c r="AV8993" s="7"/>
      <c r="AW8993" s="7"/>
      <c r="AX8993" s="7"/>
      <c r="AY8993" s="7"/>
      <c r="AZ8993" s="7"/>
      <c r="BA8993" s="7"/>
      <c r="BI8993" s="7"/>
    </row>
    <row r="8994" spans="10:61" x14ac:dyDescent="0.2">
      <c r="J8994" s="7"/>
      <c r="K8994" s="7"/>
      <c r="L8994" s="7"/>
      <c r="M8994" s="7"/>
      <c r="N8994" s="7"/>
      <c r="W8994" s="7"/>
      <c r="X8994" s="7"/>
      <c r="Y8994" s="7"/>
      <c r="Z8994" s="7"/>
      <c r="AA8994" s="7"/>
      <c r="AB8994" s="7"/>
      <c r="AC8994" s="7"/>
      <c r="AD8994" s="7"/>
      <c r="AE8994" s="7"/>
      <c r="AF8994" s="7"/>
      <c r="AG8994" s="7"/>
      <c r="AH8994" s="7"/>
      <c r="AI8994" s="7"/>
      <c r="AJ8994" s="7"/>
      <c r="AK8994" s="7"/>
      <c r="AL8994" s="7"/>
      <c r="AR8994" s="7"/>
      <c r="AT8994" s="7"/>
      <c r="AV8994" s="7"/>
      <c r="AW8994" s="7"/>
      <c r="AX8994" s="7"/>
      <c r="AY8994" s="7"/>
      <c r="AZ8994" s="7"/>
      <c r="BA8994" s="7"/>
      <c r="BI8994" s="7"/>
    </row>
    <row r="8995" spans="10:61" x14ac:dyDescent="0.2">
      <c r="J8995" s="7"/>
      <c r="K8995" s="7"/>
      <c r="L8995" s="7"/>
      <c r="M8995" s="7"/>
      <c r="N8995" s="7"/>
      <c r="W8995" s="7"/>
      <c r="X8995" s="7"/>
      <c r="Y8995" s="7"/>
      <c r="Z8995" s="7"/>
      <c r="AA8995" s="7"/>
      <c r="AB8995" s="7"/>
      <c r="AC8995" s="7"/>
      <c r="AD8995" s="7"/>
      <c r="AE8995" s="7"/>
      <c r="AF8995" s="7"/>
      <c r="AG8995" s="7"/>
      <c r="AH8995" s="7"/>
      <c r="AI8995" s="7"/>
      <c r="AJ8995" s="7"/>
      <c r="AK8995" s="7"/>
      <c r="AL8995" s="7"/>
      <c r="AR8995" s="7"/>
      <c r="AT8995" s="7"/>
      <c r="AV8995" s="7"/>
      <c r="AW8995" s="7"/>
      <c r="AX8995" s="7"/>
      <c r="AY8995" s="7"/>
      <c r="AZ8995" s="7"/>
      <c r="BA8995" s="7"/>
      <c r="BI8995" s="7"/>
    </row>
    <row r="8996" spans="10:61" x14ac:dyDescent="0.2">
      <c r="J8996" s="7"/>
      <c r="K8996" s="7"/>
      <c r="L8996" s="7"/>
      <c r="M8996" s="7"/>
      <c r="N8996" s="7"/>
      <c r="W8996" s="7"/>
      <c r="X8996" s="7"/>
      <c r="Y8996" s="7"/>
      <c r="Z8996" s="7"/>
      <c r="AA8996" s="7"/>
      <c r="AB8996" s="7"/>
      <c r="AC8996" s="7"/>
      <c r="AD8996" s="7"/>
      <c r="AE8996" s="7"/>
      <c r="AF8996" s="7"/>
      <c r="AG8996" s="7"/>
      <c r="AH8996" s="7"/>
      <c r="AI8996" s="7"/>
      <c r="AJ8996" s="7"/>
      <c r="AK8996" s="7"/>
      <c r="AL8996" s="7"/>
      <c r="AR8996" s="7"/>
      <c r="AT8996" s="7"/>
      <c r="AV8996" s="7"/>
      <c r="AW8996" s="7"/>
      <c r="AX8996" s="7"/>
      <c r="AY8996" s="7"/>
      <c r="AZ8996" s="7"/>
      <c r="BA8996" s="7"/>
      <c r="BI8996" s="7"/>
    </row>
    <row r="8997" spans="10:61" x14ac:dyDescent="0.2">
      <c r="J8997" s="7"/>
      <c r="K8997" s="7"/>
      <c r="L8997" s="7"/>
      <c r="M8997" s="7"/>
      <c r="N8997" s="7"/>
      <c r="W8997" s="7"/>
      <c r="X8997" s="7"/>
      <c r="Y8997" s="7"/>
      <c r="Z8997" s="7"/>
      <c r="AA8997" s="7"/>
      <c r="AB8997" s="7"/>
      <c r="AC8997" s="7"/>
      <c r="AD8997" s="7"/>
      <c r="AE8997" s="7"/>
      <c r="AF8997" s="7"/>
      <c r="AG8997" s="7"/>
      <c r="AH8997" s="7"/>
      <c r="AI8997" s="7"/>
      <c r="AJ8997" s="7"/>
      <c r="AK8997" s="7"/>
      <c r="AL8997" s="7"/>
      <c r="AR8997" s="7"/>
      <c r="AT8997" s="7"/>
      <c r="AV8997" s="7"/>
      <c r="AW8997" s="7"/>
      <c r="AX8997" s="7"/>
      <c r="AY8997" s="7"/>
      <c r="AZ8997" s="7"/>
      <c r="BA8997" s="7"/>
      <c r="BI8997" s="7"/>
    </row>
    <row r="8998" spans="10:61" x14ac:dyDescent="0.2">
      <c r="J8998" s="7"/>
      <c r="K8998" s="7"/>
      <c r="L8998" s="7"/>
      <c r="M8998" s="7"/>
      <c r="N8998" s="7"/>
      <c r="W8998" s="7"/>
      <c r="X8998" s="7"/>
      <c r="Y8998" s="7"/>
      <c r="Z8998" s="7"/>
      <c r="AA8998" s="7"/>
      <c r="AB8998" s="7"/>
      <c r="AC8998" s="7"/>
      <c r="AD8998" s="7"/>
      <c r="AE8998" s="7"/>
      <c r="AF8998" s="7"/>
      <c r="AG8998" s="7"/>
      <c r="AH8998" s="7"/>
      <c r="AI8998" s="7"/>
      <c r="AJ8998" s="7"/>
      <c r="AK8998" s="7"/>
      <c r="AL8998" s="7"/>
      <c r="AR8998" s="7"/>
      <c r="AT8998" s="7"/>
      <c r="AV8998" s="7"/>
      <c r="AW8998" s="7"/>
      <c r="AX8998" s="7"/>
      <c r="AY8998" s="7"/>
      <c r="AZ8998" s="7"/>
      <c r="BA8998" s="7"/>
      <c r="BI8998" s="7"/>
    </row>
    <row r="8999" spans="10:61" x14ac:dyDescent="0.2">
      <c r="J8999" s="7"/>
      <c r="K8999" s="7"/>
      <c r="L8999" s="7"/>
      <c r="M8999" s="7"/>
      <c r="N8999" s="7"/>
      <c r="W8999" s="7"/>
      <c r="X8999" s="7"/>
      <c r="Y8999" s="7"/>
      <c r="Z8999" s="7"/>
      <c r="AA8999" s="7"/>
      <c r="AB8999" s="7"/>
      <c r="AC8999" s="7"/>
      <c r="AD8999" s="7"/>
      <c r="AE8999" s="7"/>
      <c r="AF8999" s="7"/>
      <c r="AG8999" s="7"/>
      <c r="AH8999" s="7"/>
      <c r="AI8999" s="7"/>
      <c r="AJ8999" s="7"/>
      <c r="AK8999" s="7"/>
      <c r="AL8999" s="7"/>
      <c r="AR8999" s="7"/>
      <c r="AT8999" s="7"/>
      <c r="AV8999" s="7"/>
      <c r="AW8999" s="7"/>
      <c r="AX8999" s="7"/>
      <c r="AY8999" s="7"/>
      <c r="AZ8999" s="7"/>
      <c r="BA8999" s="7"/>
      <c r="BI8999" s="7"/>
    </row>
    <row r="9000" spans="10:61" x14ac:dyDescent="0.2">
      <c r="J9000" s="7"/>
      <c r="K9000" s="7"/>
      <c r="L9000" s="7"/>
      <c r="M9000" s="7"/>
      <c r="N9000" s="7"/>
      <c r="W9000" s="7"/>
      <c r="X9000" s="7"/>
      <c r="Y9000" s="7"/>
      <c r="Z9000" s="7"/>
      <c r="AA9000" s="7"/>
      <c r="AB9000" s="7"/>
      <c r="AC9000" s="7"/>
      <c r="AD9000" s="7"/>
      <c r="AE9000" s="7"/>
      <c r="AF9000" s="7"/>
      <c r="AG9000" s="7"/>
      <c r="AH9000" s="7"/>
      <c r="AI9000" s="7"/>
      <c r="AJ9000" s="7"/>
      <c r="AK9000" s="7"/>
      <c r="AL9000" s="7"/>
      <c r="AR9000" s="7"/>
      <c r="AT9000" s="7"/>
      <c r="AV9000" s="7"/>
      <c r="AW9000" s="7"/>
      <c r="AX9000" s="7"/>
      <c r="AY9000" s="7"/>
      <c r="AZ9000" s="7"/>
      <c r="BA9000" s="7"/>
      <c r="BI9000" s="7"/>
    </row>
    <row r="9001" spans="10:61" x14ac:dyDescent="0.2">
      <c r="J9001" s="7"/>
      <c r="K9001" s="7"/>
      <c r="L9001" s="7"/>
      <c r="M9001" s="7"/>
      <c r="N9001" s="7"/>
      <c r="W9001" s="7"/>
      <c r="X9001" s="7"/>
      <c r="Y9001" s="7"/>
      <c r="Z9001" s="7"/>
      <c r="AA9001" s="7"/>
      <c r="AB9001" s="7"/>
      <c r="AC9001" s="7"/>
      <c r="AD9001" s="7"/>
      <c r="AE9001" s="7"/>
      <c r="AF9001" s="7"/>
      <c r="AG9001" s="7"/>
      <c r="AH9001" s="7"/>
      <c r="AI9001" s="7"/>
      <c r="AJ9001" s="7"/>
      <c r="AK9001" s="7"/>
      <c r="AL9001" s="7"/>
      <c r="AR9001" s="7"/>
      <c r="AT9001" s="7"/>
      <c r="AV9001" s="7"/>
      <c r="AW9001" s="7"/>
      <c r="AX9001" s="7"/>
      <c r="AY9001" s="7"/>
      <c r="AZ9001" s="7"/>
      <c r="BA9001" s="7"/>
      <c r="BI9001" s="7"/>
    </row>
    <row r="9002" spans="10:61" x14ac:dyDescent="0.2">
      <c r="J9002" s="7"/>
      <c r="K9002" s="7"/>
      <c r="L9002" s="7"/>
      <c r="M9002" s="7"/>
      <c r="N9002" s="7"/>
      <c r="W9002" s="7"/>
      <c r="X9002" s="7"/>
      <c r="Y9002" s="7"/>
      <c r="Z9002" s="7"/>
      <c r="AA9002" s="7"/>
      <c r="AB9002" s="7"/>
      <c r="AC9002" s="7"/>
      <c r="AD9002" s="7"/>
      <c r="AE9002" s="7"/>
      <c r="AF9002" s="7"/>
      <c r="AG9002" s="7"/>
      <c r="AH9002" s="7"/>
      <c r="AI9002" s="7"/>
      <c r="AJ9002" s="7"/>
      <c r="AK9002" s="7"/>
      <c r="AL9002" s="7"/>
      <c r="AR9002" s="7"/>
      <c r="AT9002" s="7"/>
      <c r="AV9002" s="7"/>
      <c r="AW9002" s="7"/>
      <c r="AX9002" s="7"/>
      <c r="AY9002" s="7"/>
      <c r="AZ9002" s="7"/>
      <c r="BA9002" s="7"/>
      <c r="BI9002" s="7"/>
    </row>
    <row r="9003" spans="10:61" x14ac:dyDescent="0.2">
      <c r="J9003" s="7"/>
      <c r="K9003" s="7"/>
      <c r="L9003" s="7"/>
      <c r="M9003" s="7"/>
      <c r="N9003" s="7"/>
      <c r="W9003" s="7"/>
      <c r="X9003" s="7"/>
      <c r="Y9003" s="7"/>
      <c r="Z9003" s="7"/>
      <c r="AA9003" s="7"/>
      <c r="AB9003" s="7"/>
      <c r="AC9003" s="7"/>
      <c r="AD9003" s="7"/>
      <c r="AE9003" s="7"/>
      <c r="AF9003" s="7"/>
      <c r="AG9003" s="7"/>
      <c r="AH9003" s="7"/>
      <c r="AI9003" s="7"/>
      <c r="AJ9003" s="7"/>
      <c r="AK9003" s="7"/>
      <c r="AL9003" s="7"/>
      <c r="AR9003" s="7"/>
      <c r="AT9003" s="7"/>
      <c r="AV9003" s="7"/>
      <c r="AW9003" s="7"/>
      <c r="AX9003" s="7"/>
      <c r="AY9003" s="7"/>
      <c r="AZ9003" s="7"/>
      <c r="BA9003" s="7"/>
      <c r="BI9003" s="7"/>
    </row>
    <row r="9004" spans="10:61" x14ac:dyDescent="0.2">
      <c r="J9004" s="7"/>
      <c r="K9004" s="7"/>
      <c r="L9004" s="7"/>
      <c r="M9004" s="7"/>
      <c r="N9004" s="7"/>
      <c r="W9004" s="7"/>
      <c r="X9004" s="7"/>
      <c r="Y9004" s="7"/>
      <c r="Z9004" s="7"/>
      <c r="AA9004" s="7"/>
      <c r="AB9004" s="7"/>
      <c r="AC9004" s="7"/>
      <c r="AD9004" s="7"/>
      <c r="AE9004" s="7"/>
      <c r="AF9004" s="7"/>
      <c r="AG9004" s="7"/>
      <c r="AH9004" s="7"/>
      <c r="AI9004" s="7"/>
      <c r="AJ9004" s="7"/>
      <c r="AK9004" s="7"/>
      <c r="AL9004" s="7"/>
      <c r="AR9004" s="7"/>
      <c r="AT9004" s="7"/>
      <c r="AV9004" s="7"/>
      <c r="AW9004" s="7"/>
      <c r="AX9004" s="7"/>
      <c r="AY9004" s="7"/>
      <c r="AZ9004" s="7"/>
      <c r="BA9004" s="7"/>
      <c r="BI9004" s="7"/>
    </row>
    <row r="9005" spans="10:61" x14ac:dyDescent="0.2">
      <c r="J9005" s="7"/>
      <c r="K9005" s="7"/>
      <c r="L9005" s="7"/>
      <c r="M9005" s="7"/>
      <c r="N9005" s="7"/>
      <c r="W9005" s="7"/>
      <c r="X9005" s="7"/>
      <c r="Y9005" s="7"/>
      <c r="Z9005" s="7"/>
      <c r="AA9005" s="7"/>
      <c r="AB9005" s="7"/>
      <c r="AC9005" s="7"/>
      <c r="AD9005" s="7"/>
      <c r="AE9005" s="7"/>
      <c r="AF9005" s="7"/>
      <c r="AG9005" s="7"/>
      <c r="AH9005" s="7"/>
      <c r="AI9005" s="7"/>
      <c r="AJ9005" s="7"/>
      <c r="AK9005" s="7"/>
      <c r="AL9005" s="7"/>
      <c r="AR9005" s="7"/>
      <c r="AT9005" s="7"/>
      <c r="AV9005" s="7"/>
      <c r="AW9005" s="7"/>
      <c r="AX9005" s="7"/>
      <c r="AY9005" s="7"/>
      <c r="AZ9005" s="7"/>
      <c r="BA9005" s="7"/>
      <c r="BI9005" s="7"/>
    </row>
    <row r="9006" spans="10:61" x14ac:dyDescent="0.2">
      <c r="J9006" s="7"/>
      <c r="K9006" s="7"/>
      <c r="L9006" s="7"/>
      <c r="M9006" s="7"/>
      <c r="N9006" s="7"/>
      <c r="W9006" s="7"/>
      <c r="X9006" s="7"/>
      <c r="Y9006" s="7"/>
      <c r="Z9006" s="7"/>
      <c r="AA9006" s="7"/>
      <c r="AB9006" s="7"/>
      <c r="AC9006" s="7"/>
      <c r="AD9006" s="7"/>
      <c r="AE9006" s="7"/>
      <c r="AF9006" s="7"/>
      <c r="AG9006" s="7"/>
      <c r="AH9006" s="7"/>
      <c r="AI9006" s="7"/>
      <c r="AJ9006" s="7"/>
      <c r="AK9006" s="7"/>
      <c r="AL9006" s="7"/>
      <c r="AR9006" s="7"/>
      <c r="AT9006" s="7"/>
      <c r="AV9006" s="7"/>
      <c r="AW9006" s="7"/>
      <c r="AX9006" s="7"/>
      <c r="AY9006" s="7"/>
      <c r="AZ9006" s="7"/>
      <c r="BA9006" s="7"/>
      <c r="BI9006" s="7"/>
    </row>
    <row r="9007" spans="10:61" x14ac:dyDescent="0.2">
      <c r="J9007" s="7"/>
      <c r="K9007" s="7"/>
      <c r="L9007" s="7"/>
      <c r="M9007" s="7"/>
      <c r="N9007" s="7"/>
      <c r="W9007" s="7"/>
      <c r="X9007" s="7"/>
      <c r="Y9007" s="7"/>
      <c r="Z9007" s="7"/>
      <c r="AA9007" s="7"/>
      <c r="AB9007" s="7"/>
      <c r="AC9007" s="7"/>
      <c r="AD9007" s="7"/>
      <c r="AE9007" s="7"/>
      <c r="AF9007" s="7"/>
      <c r="AG9007" s="7"/>
      <c r="AH9007" s="7"/>
      <c r="AI9007" s="7"/>
      <c r="AJ9007" s="7"/>
      <c r="AK9007" s="7"/>
      <c r="AL9007" s="7"/>
      <c r="AR9007" s="7"/>
      <c r="AT9007" s="7"/>
      <c r="AV9007" s="7"/>
      <c r="AW9007" s="7"/>
      <c r="AX9007" s="7"/>
      <c r="AY9007" s="7"/>
      <c r="AZ9007" s="7"/>
      <c r="BA9007" s="7"/>
      <c r="BI9007" s="7"/>
    </row>
    <row r="9008" spans="10:61" x14ac:dyDescent="0.2">
      <c r="J9008" s="7"/>
      <c r="K9008" s="7"/>
      <c r="L9008" s="7"/>
      <c r="M9008" s="7"/>
      <c r="N9008" s="7"/>
      <c r="W9008" s="7"/>
      <c r="X9008" s="7"/>
      <c r="Y9008" s="7"/>
      <c r="Z9008" s="7"/>
      <c r="AA9008" s="7"/>
      <c r="AB9008" s="7"/>
      <c r="AC9008" s="7"/>
      <c r="AD9008" s="7"/>
      <c r="AE9008" s="7"/>
      <c r="AF9008" s="7"/>
      <c r="AG9008" s="7"/>
      <c r="AH9008" s="7"/>
      <c r="AI9008" s="7"/>
      <c r="AJ9008" s="7"/>
      <c r="AK9008" s="7"/>
      <c r="AL9008" s="7"/>
      <c r="AR9008" s="7"/>
      <c r="AT9008" s="7"/>
      <c r="AV9008" s="7"/>
      <c r="AW9008" s="7"/>
      <c r="AX9008" s="7"/>
      <c r="AY9008" s="7"/>
      <c r="AZ9008" s="7"/>
      <c r="BA9008" s="7"/>
      <c r="BI9008" s="7"/>
    </row>
    <row r="9009" spans="10:61" x14ac:dyDescent="0.2">
      <c r="J9009" s="7"/>
      <c r="K9009" s="7"/>
      <c r="L9009" s="7"/>
      <c r="M9009" s="7"/>
      <c r="N9009" s="7"/>
      <c r="W9009" s="7"/>
      <c r="X9009" s="7"/>
      <c r="Y9009" s="7"/>
      <c r="Z9009" s="7"/>
      <c r="AA9009" s="7"/>
      <c r="AB9009" s="7"/>
      <c r="AC9009" s="7"/>
      <c r="AD9009" s="7"/>
      <c r="AE9009" s="7"/>
      <c r="AF9009" s="7"/>
      <c r="AG9009" s="7"/>
      <c r="AH9009" s="7"/>
      <c r="AI9009" s="7"/>
      <c r="AJ9009" s="7"/>
      <c r="AK9009" s="7"/>
      <c r="AL9009" s="7"/>
      <c r="AR9009" s="7"/>
      <c r="AT9009" s="7"/>
      <c r="AV9009" s="7"/>
      <c r="AW9009" s="7"/>
      <c r="AX9009" s="7"/>
      <c r="AY9009" s="7"/>
      <c r="AZ9009" s="7"/>
      <c r="BA9009" s="7"/>
      <c r="BI9009" s="7"/>
    </row>
    <row r="9010" spans="10:61" x14ac:dyDescent="0.2">
      <c r="J9010" s="7"/>
      <c r="K9010" s="7"/>
      <c r="L9010" s="7"/>
      <c r="M9010" s="7"/>
      <c r="N9010" s="7"/>
      <c r="W9010" s="7"/>
      <c r="X9010" s="7"/>
      <c r="Y9010" s="7"/>
      <c r="Z9010" s="7"/>
      <c r="AA9010" s="7"/>
      <c r="AB9010" s="7"/>
      <c r="AC9010" s="7"/>
      <c r="AD9010" s="7"/>
      <c r="AE9010" s="7"/>
      <c r="AF9010" s="7"/>
      <c r="AG9010" s="7"/>
      <c r="AH9010" s="7"/>
      <c r="AI9010" s="7"/>
      <c r="AJ9010" s="7"/>
      <c r="AK9010" s="7"/>
      <c r="AL9010" s="7"/>
      <c r="AR9010" s="7"/>
      <c r="AT9010" s="7"/>
      <c r="AV9010" s="7"/>
      <c r="AW9010" s="7"/>
      <c r="AX9010" s="7"/>
      <c r="AY9010" s="7"/>
      <c r="AZ9010" s="7"/>
      <c r="BA9010" s="7"/>
      <c r="BI9010" s="7"/>
    </row>
    <row r="9011" spans="10:61" x14ac:dyDescent="0.2">
      <c r="J9011" s="7"/>
      <c r="K9011" s="7"/>
      <c r="L9011" s="7"/>
      <c r="M9011" s="7"/>
      <c r="N9011" s="7"/>
      <c r="W9011" s="7"/>
      <c r="X9011" s="7"/>
      <c r="Y9011" s="7"/>
      <c r="Z9011" s="7"/>
      <c r="AA9011" s="7"/>
      <c r="AB9011" s="7"/>
      <c r="AC9011" s="7"/>
      <c r="AD9011" s="7"/>
      <c r="AE9011" s="7"/>
      <c r="AF9011" s="7"/>
      <c r="AG9011" s="7"/>
      <c r="AH9011" s="7"/>
      <c r="AI9011" s="7"/>
      <c r="AJ9011" s="7"/>
      <c r="AK9011" s="7"/>
      <c r="AL9011" s="7"/>
      <c r="AR9011" s="7"/>
      <c r="AT9011" s="7"/>
      <c r="AV9011" s="7"/>
      <c r="AW9011" s="7"/>
      <c r="AX9011" s="7"/>
      <c r="AY9011" s="7"/>
      <c r="AZ9011" s="7"/>
      <c r="BA9011" s="7"/>
      <c r="BI9011" s="7"/>
    </row>
    <row r="9012" spans="10:61" x14ac:dyDescent="0.2">
      <c r="J9012" s="7"/>
      <c r="K9012" s="7"/>
      <c r="L9012" s="7"/>
      <c r="M9012" s="7"/>
      <c r="N9012" s="7"/>
      <c r="W9012" s="7"/>
      <c r="X9012" s="7"/>
      <c r="Y9012" s="7"/>
      <c r="Z9012" s="7"/>
      <c r="AA9012" s="7"/>
      <c r="AB9012" s="7"/>
      <c r="AC9012" s="7"/>
      <c r="AD9012" s="7"/>
      <c r="AE9012" s="7"/>
      <c r="AF9012" s="7"/>
      <c r="AG9012" s="7"/>
      <c r="AH9012" s="7"/>
      <c r="AI9012" s="7"/>
      <c r="AJ9012" s="7"/>
      <c r="AK9012" s="7"/>
      <c r="AL9012" s="7"/>
      <c r="AR9012" s="7"/>
      <c r="AT9012" s="7"/>
      <c r="AV9012" s="7"/>
      <c r="AW9012" s="7"/>
      <c r="AX9012" s="7"/>
      <c r="AY9012" s="7"/>
      <c r="AZ9012" s="7"/>
      <c r="BA9012" s="7"/>
      <c r="BI9012" s="7"/>
    </row>
    <row r="9013" spans="10:61" x14ac:dyDescent="0.2">
      <c r="J9013" s="7"/>
      <c r="K9013" s="7"/>
      <c r="L9013" s="7"/>
      <c r="M9013" s="7"/>
      <c r="N9013" s="7"/>
      <c r="W9013" s="7"/>
      <c r="X9013" s="7"/>
      <c r="Y9013" s="7"/>
      <c r="Z9013" s="7"/>
      <c r="AA9013" s="7"/>
      <c r="AB9013" s="7"/>
      <c r="AC9013" s="7"/>
      <c r="AD9013" s="7"/>
      <c r="AE9013" s="7"/>
      <c r="AF9013" s="7"/>
      <c r="AG9013" s="7"/>
      <c r="AH9013" s="7"/>
      <c r="AI9013" s="7"/>
      <c r="AJ9013" s="7"/>
      <c r="AK9013" s="7"/>
      <c r="AL9013" s="7"/>
      <c r="AR9013" s="7"/>
      <c r="AT9013" s="7"/>
      <c r="AV9013" s="7"/>
      <c r="AW9013" s="7"/>
      <c r="AX9013" s="7"/>
      <c r="AY9013" s="7"/>
      <c r="AZ9013" s="7"/>
      <c r="BA9013" s="7"/>
      <c r="BI9013" s="7"/>
    </row>
    <row r="9014" spans="10:61" x14ac:dyDescent="0.2">
      <c r="J9014" s="7"/>
      <c r="K9014" s="7"/>
      <c r="L9014" s="7"/>
      <c r="M9014" s="7"/>
      <c r="N9014" s="7"/>
      <c r="W9014" s="7"/>
      <c r="X9014" s="7"/>
      <c r="Y9014" s="7"/>
      <c r="Z9014" s="7"/>
      <c r="AA9014" s="7"/>
      <c r="AB9014" s="7"/>
      <c r="AC9014" s="7"/>
      <c r="AD9014" s="7"/>
      <c r="AE9014" s="7"/>
      <c r="AF9014" s="7"/>
      <c r="AG9014" s="7"/>
      <c r="AH9014" s="7"/>
      <c r="AI9014" s="7"/>
      <c r="AJ9014" s="7"/>
      <c r="AK9014" s="7"/>
      <c r="AL9014" s="7"/>
      <c r="AR9014" s="7"/>
      <c r="AT9014" s="7"/>
      <c r="AV9014" s="7"/>
      <c r="AW9014" s="7"/>
      <c r="AX9014" s="7"/>
      <c r="AY9014" s="7"/>
      <c r="AZ9014" s="7"/>
      <c r="BA9014" s="7"/>
      <c r="BI9014" s="7"/>
    </row>
    <row r="9015" spans="10:61" x14ac:dyDescent="0.2">
      <c r="J9015" s="7"/>
      <c r="K9015" s="7"/>
      <c r="L9015" s="7"/>
      <c r="M9015" s="7"/>
      <c r="N9015" s="7"/>
      <c r="W9015" s="7"/>
      <c r="X9015" s="7"/>
      <c r="Y9015" s="7"/>
      <c r="Z9015" s="7"/>
      <c r="AA9015" s="7"/>
      <c r="AB9015" s="7"/>
      <c r="AC9015" s="7"/>
      <c r="AD9015" s="7"/>
      <c r="AE9015" s="7"/>
      <c r="AF9015" s="7"/>
      <c r="AG9015" s="7"/>
      <c r="AH9015" s="7"/>
      <c r="AI9015" s="7"/>
      <c r="AJ9015" s="7"/>
      <c r="AK9015" s="7"/>
      <c r="AL9015" s="7"/>
      <c r="AR9015" s="7"/>
      <c r="AT9015" s="7"/>
      <c r="AV9015" s="7"/>
      <c r="AW9015" s="7"/>
      <c r="AX9015" s="7"/>
      <c r="AY9015" s="7"/>
      <c r="AZ9015" s="7"/>
      <c r="BA9015" s="7"/>
      <c r="BI9015" s="7"/>
    </row>
    <row r="9016" spans="10:61" x14ac:dyDescent="0.2">
      <c r="J9016" s="7"/>
      <c r="K9016" s="7"/>
      <c r="L9016" s="7"/>
      <c r="M9016" s="7"/>
      <c r="N9016" s="7"/>
      <c r="W9016" s="7"/>
      <c r="X9016" s="7"/>
      <c r="Y9016" s="7"/>
      <c r="Z9016" s="7"/>
      <c r="AA9016" s="7"/>
      <c r="AB9016" s="7"/>
      <c r="AC9016" s="7"/>
      <c r="AD9016" s="7"/>
      <c r="AE9016" s="7"/>
      <c r="AF9016" s="7"/>
      <c r="AG9016" s="7"/>
      <c r="AH9016" s="7"/>
      <c r="AI9016" s="7"/>
      <c r="AJ9016" s="7"/>
      <c r="AK9016" s="7"/>
      <c r="AL9016" s="7"/>
      <c r="AR9016" s="7"/>
      <c r="AT9016" s="7"/>
      <c r="AV9016" s="7"/>
      <c r="AW9016" s="7"/>
      <c r="AX9016" s="7"/>
      <c r="AY9016" s="7"/>
      <c r="AZ9016" s="7"/>
      <c r="BA9016" s="7"/>
      <c r="BI9016" s="7"/>
    </row>
    <row r="9017" spans="10:61" x14ac:dyDescent="0.2">
      <c r="J9017" s="7"/>
      <c r="K9017" s="7"/>
      <c r="L9017" s="7"/>
      <c r="M9017" s="7"/>
      <c r="N9017" s="7"/>
      <c r="W9017" s="7"/>
      <c r="X9017" s="7"/>
      <c r="Y9017" s="7"/>
      <c r="Z9017" s="7"/>
      <c r="AA9017" s="7"/>
      <c r="AB9017" s="7"/>
      <c r="AC9017" s="7"/>
      <c r="AD9017" s="7"/>
      <c r="AE9017" s="7"/>
      <c r="AF9017" s="7"/>
      <c r="AG9017" s="7"/>
      <c r="AH9017" s="7"/>
      <c r="AI9017" s="7"/>
      <c r="AJ9017" s="7"/>
      <c r="AK9017" s="7"/>
      <c r="AL9017" s="7"/>
      <c r="AR9017" s="7"/>
      <c r="AT9017" s="7"/>
      <c r="AV9017" s="7"/>
      <c r="AW9017" s="7"/>
      <c r="AX9017" s="7"/>
      <c r="AY9017" s="7"/>
      <c r="AZ9017" s="7"/>
      <c r="BA9017" s="7"/>
      <c r="BI9017" s="7"/>
    </row>
    <row r="9018" spans="10:61" x14ac:dyDescent="0.2">
      <c r="J9018" s="7"/>
      <c r="K9018" s="7"/>
      <c r="L9018" s="7"/>
      <c r="M9018" s="7"/>
      <c r="N9018" s="7"/>
      <c r="W9018" s="7"/>
      <c r="X9018" s="7"/>
      <c r="Y9018" s="7"/>
      <c r="Z9018" s="7"/>
      <c r="AA9018" s="7"/>
      <c r="AB9018" s="7"/>
      <c r="AC9018" s="7"/>
      <c r="AD9018" s="7"/>
      <c r="AE9018" s="7"/>
      <c r="AF9018" s="7"/>
      <c r="AG9018" s="7"/>
      <c r="AH9018" s="7"/>
      <c r="AI9018" s="7"/>
      <c r="AJ9018" s="7"/>
      <c r="AK9018" s="7"/>
      <c r="AL9018" s="7"/>
      <c r="AR9018" s="7"/>
      <c r="AT9018" s="7"/>
      <c r="AV9018" s="7"/>
      <c r="AW9018" s="7"/>
      <c r="AX9018" s="7"/>
      <c r="AY9018" s="7"/>
      <c r="AZ9018" s="7"/>
      <c r="BA9018" s="7"/>
      <c r="BI9018" s="7"/>
    </row>
    <row r="9019" spans="10:61" x14ac:dyDescent="0.2">
      <c r="J9019" s="7"/>
      <c r="K9019" s="7"/>
      <c r="L9019" s="7"/>
      <c r="M9019" s="7"/>
      <c r="N9019" s="7"/>
      <c r="W9019" s="7"/>
      <c r="X9019" s="7"/>
      <c r="Y9019" s="7"/>
      <c r="Z9019" s="7"/>
      <c r="AA9019" s="7"/>
      <c r="AB9019" s="7"/>
      <c r="AC9019" s="7"/>
      <c r="AD9019" s="7"/>
      <c r="AE9019" s="7"/>
      <c r="AF9019" s="7"/>
      <c r="AG9019" s="7"/>
      <c r="AH9019" s="7"/>
      <c r="AI9019" s="7"/>
      <c r="AJ9019" s="7"/>
      <c r="AK9019" s="7"/>
      <c r="AL9019" s="7"/>
      <c r="AR9019" s="7"/>
      <c r="AT9019" s="7"/>
      <c r="AV9019" s="7"/>
      <c r="AW9019" s="7"/>
      <c r="AX9019" s="7"/>
      <c r="AY9019" s="7"/>
      <c r="AZ9019" s="7"/>
      <c r="BA9019" s="7"/>
      <c r="BI9019" s="7"/>
    </row>
    <row r="9020" spans="10:61" x14ac:dyDescent="0.2">
      <c r="J9020" s="7"/>
      <c r="K9020" s="7"/>
      <c r="L9020" s="7"/>
      <c r="M9020" s="7"/>
      <c r="N9020" s="7"/>
      <c r="W9020" s="7"/>
      <c r="X9020" s="7"/>
      <c r="Y9020" s="7"/>
      <c r="Z9020" s="7"/>
      <c r="AA9020" s="7"/>
      <c r="AB9020" s="7"/>
      <c r="AC9020" s="7"/>
      <c r="AD9020" s="7"/>
      <c r="AE9020" s="7"/>
      <c r="AF9020" s="7"/>
      <c r="AG9020" s="7"/>
      <c r="AH9020" s="7"/>
      <c r="AI9020" s="7"/>
      <c r="AJ9020" s="7"/>
      <c r="AK9020" s="7"/>
      <c r="AL9020" s="7"/>
      <c r="AR9020" s="7"/>
      <c r="AT9020" s="7"/>
      <c r="AV9020" s="7"/>
      <c r="AW9020" s="7"/>
      <c r="AX9020" s="7"/>
      <c r="AY9020" s="7"/>
      <c r="AZ9020" s="7"/>
      <c r="BA9020" s="7"/>
      <c r="BI9020" s="7"/>
    </row>
    <row r="9021" spans="10:61" x14ac:dyDescent="0.2">
      <c r="J9021" s="7"/>
      <c r="K9021" s="7"/>
      <c r="L9021" s="7"/>
      <c r="M9021" s="7"/>
      <c r="N9021" s="7"/>
      <c r="W9021" s="7"/>
      <c r="X9021" s="7"/>
      <c r="Y9021" s="7"/>
      <c r="Z9021" s="7"/>
      <c r="AA9021" s="7"/>
      <c r="AB9021" s="7"/>
      <c r="AC9021" s="7"/>
      <c r="AD9021" s="7"/>
      <c r="AE9021" s="7"/>
      <c r="AF9021" s="7"/>
      <c r="AG9021" s="7"/>
      <c r="AH9021" s="7"/>
      <c r="AI9021" s="7"/>
      <c r="AJ9021" s="7"/>
      <c r="AK9021" s="7"/>
      <c r="AL9021" s="7"/>
      <c r="AR9021" s="7"/>
      <c r="AT9021" s="7"/>
      <c r="AV9021" s="7"/>
      <c r="AW9021" s="7"/>
      <c r="AX9021" s="7"/>
      <c r="AY9021" s="7"/>
      <c r="AZ9021" s="7"/>
      <c r="BA9021" s="7"/>
      <c r="BI9021" s="7"/>
    </row>
    <row r="9022" spans="10:61" x14ac:dyDescent="0.2">
      <c r="J9022" s="7"/>
      <c r="K9022" s="7"/>
      <c r="L9022" s="7"/>
      <c r="M9022" s="7"/>
      <c r="N9022" s="7"/>
      <c r="W9022" s="7"/>
      <c r="X9022" s="7"/>
      <c r="Y9022" s="7"/>
      <c r="Z9022" s="7"/>
      <c r="AA9022" s="7"/>
      <c r="AB9022" s="7"/>
      <c r="AC9022" s="7"/>
      <c r="AD9022" s="7"/>
      <c r="AE9022" s="7"/>
      <c r="AF9022" s="7"/>
      <c r="AG9022" s="7"/>
      <c r="AH9022" s="7"/>
      <c r="AI9022" s="7"/>
      <c r="AJ9022" s="7"/>
      <c r="AK9022" s="7"/>
      <c r="AL9022" s="7"/>
      <c r="AR9022" s="7"/>
      <c r="AT9022" s="7"/>
      <c r="AV9022" s="7"/>
      <c r="AW9022" s="7"/>
      <c r="AX9022" s="7"/>
      <c r="AY9022" s="7"/>
      <c r="AZ9022" s="7"/>
      <c r="BA9022" s="7"/>
      <c r="BI9022" s="7"/>
    </row>
    <row r="9023" spans="10:61" x14ac:dyDescent="0.2">
      <c r="J9023" s="7"/>
      <c r="K9023" s="7"/>
      <c r="L9023" s="7"/>
      <c r="M9023" s="7"/>
      <c r="N9023" s="7"/>
      <c r="W9023" s="7"/>
      <c r="X9023" s="7"/>
      <c r="Y9023" s="7"/>
      <c r="Z9023" s="7"/>
      <c r="AA9023" s="7"/>
      <c r="AB9023" s="7"/>
      <c r="AC9023" s="7"/>
      <c r="AD9023" s="7"/>
      <c r="AE9023" s="7"/>
      <c r="AF9023" s="7"/>
      <c r="AG9023" s="7"/>
      <c r="AH9023" s="7"/>
      <c r="AI9023" s="7"/>
      <c r="AJ9023" s="7"/>
      <c r="AK9023" s="7"/>
      <c r="AL9023" s="7"/>
      <c r="AR9023" s="7"/>
      <c r="AT9023" s="7"/>
      <c r="AV9023" s="7"/>
      <c r="AW9023" s="7"/>
      <c r="AX9023" s="7"/>
      <c r="AY9023" s="7"/>
      <c r="AZ9023" s="7"/>
      <c r="BA9023" s="7"/>
      <c r="BI9023" s="7"/>
    </row>
    <row r="9024" spans="10:61" x14ac:dyDescent="0.2">
      <c r="J9024" s="7"/>
      <c r="K9024" s="7"/>
      <c r="L9024" s="7"/>
      <c r="M9024" s="7"/>
      <c r="N9024" s="7"/>
      <c r="W9024" s="7"/>
      <c r="X9024" s="7"/>
      <c r="Y9024" s="7"/>
      <c r="Z9024" s="7"/>
      <c r="AA9024" s="7"/>
      <c r="AB9024" s="7"/>
      <c r="AC9024" s="7"/>
      <c r="AD9024" s="7"/>
      <c r="AE9024" s="7"/>
      <c r="AF9024" s="7"/>
      <c r="AG9024" s="7"/>
      <c r="AH9024" s="7"/>
      <c r="AI9024" s="7"/>
      <c r="AJ9024" s="7"/>
      <c r="AK9024" s="7"/>
      <c r="AL9024" s="7"/>
      <c r="AR9024" s="7"/>
      <c r="AT9024" s="7"/>
      <c r="AV9024" s="7"/>
      <c r="AW9024" s="7"/>
      <c r="AX9024" s="7"/>
      <c r="AY9024" s="7"/>
      <c r="AZ9024" s="7"/>
      <c r="BA9024" s="7"/>
      <c r="BI9024" s="7"/>
    </row>
    <row r="9025" spans="10:61" x14ac:dyDescent="0.2">
      <c r="J9025" s="7"/>
      <c r="K9025" s="7"/>
      <c r="L9025" s="7"/>
      <c r="M9025" s="7"/>
      <c r="N9025" s="7"/>
      <c r="W9025" s="7"/>
      <c r="X9025" s="7"/>
      <c r="Y9025" s="7"/>
      <c r="Z9025" s="7"/>
      <c r="AA9025" s="7"/>
      <c r="AB9025" s="7"/>
      <c r="AC9025" s="7"/>
      <c r="AD9025" s="7"/>
      <c r="AE9025" s="7"/>
      <c r="AF9025" s="7"/>
      <c r="AG9025" s="7"/>
      <c r="AH9025" s="7"/>
      <c r="AI9025" s="7"/>
      <c r="AJ9025" s="7"/>
      <c r="AK9025" s="7"/>
      <c r="AL9025" s="7"/>
      <c r="AR9025" s="7"/>
      <c r="AT9025" s="7"/>
      <c r="AV9025" s="7"/>
      <c r="AW9025" s="7"/>
      <c r="AX9025" s="7"/>
      <c r="AY9025" s="7"/>
      <c r="AZ9025" s="7"/>
      <c r="BA9025" s="7"/>
      <c r="BI9025" s="7"/>
    </row>
    <row r="9026" spans="10:61" x14ac:dyDescent="0.2">
      <c r="J9026" s="7"/>
      <c r="K9026" s="7"/>
      <c r="L9026" s="7"/>
      <c r="M9026" s="7"/>
      <c r="N9026" s="7"/>
      <c r="W9026" s="7"/>
      <c r="X9026" s="7"/>
      <c r="Y9026" s="7"/>
      <c r="Z9026" s="7"/>
      <c r="AA9026" s="7"/>
      <c r="AB9026" s="7"/>
      <c r="AC9026" s="7"/>
      <c r="AD9026" s="7"/>
      <c r="AE9026" s="7"/>
      <c r="AF9026" s="7"/>
      <c r="AG9026" s="7"/>
      <c r="AH9026" s="7"/>
      <c r="AI9026" s="7"/>
      <c r="AJ9026" s="7"/>
      <c r="AK9026" s="7"/>
      <c r="AL9026" s="7"/>
      <c r="AR9026" s="7"/>
      <c r="AT9026" s="7"/>
      <c r="AV9026" s="7"/>
      <c r="AW9026" s="7"/>
      <c r="AX9026" s="7"/>
      <c r="AY9026" s="7"/>
      <c r="AZ9026" s="7"/>
      <c r="BA9026" s="7"/>
      <c r="BI9026" s="7"/>
    </row>
    <row r="9027" spans="10:61" x14ac:dyDescent="0.2">
      <c r="J9027" s="7"/>
      <c r="K9027" s="7"/>
      <c r="L9027" s="7"/>
      <c r="M9027" s="7"/>
      <c r="N9027" s="7"/>
      <c r="W9027" s="7"/>
      <c r="X9027" s="7"/>
      <c r="Y9027" s="7"/>
      <c r="Z9027" s="7"/>
      <c r="AA9027" s="7"/>
      <c r="AB9027" s="7"/>
      <c r="AC9027" s="7"/>
      <c r="AD9027" s="7"/>
      <c r="AE9027" s="7"/>
      <c r="AF9027" s="7"/>
      <c r="AG9027" s="7"/>
      <c r="AH9027" s="7"/>
      <c r="AI9027" s="7"/>
      <c r="AJ9027" s="7"/>
      <c r="AK9027" s="7"/>
      <c r="AL9027" s="7"/>
      <c r="AR9027" s="7"/>
      <c r="AT9027" s="7"/>
      <c r="AV9027" s="7"/>
      <c r="AW9027" s="7"/>
      <c r="AX9027" s="7"/>
      <c r="AY9027" s="7"/>
      <c r="AZ9027" s="7"/>
      <c r="BA9027" s="7"/>
      <c r="BI9027" s="7"/>
    </row>
    <row r="9028" spans="10:61" x14ac:dyDescent="0.2">
      <c r="J9028" s="7"/>
      <c r="K9028" s="7"/>
      <c r="L9028" s="7"/>
      <c r="M9028" s="7"/>
      <c r="N9028" s="7"/>
      <c r="W9028" s="7"/>
      <c r="X9028" s="7"/>
      <c r="Y9028" s="7"/>
      <c r="Z9028" s="7"/>
      <c r="AA9028" s="7"/>
      <c r="AB9028" s="7"/>
      <c r="AC9028" s="7"/>
      <c r="AD9028" s="7"/>
      <c r="AE9028" s="7"/>
      <c r="AF9028" s="7"/>
      <c r="AG9028" s="7"/>
      <c r="AH9028" s="7"/>
      <c r="AI9028" s="7"/>
      <c r="AJ9028" s="7"/>
      <c r="AK9028" s="7"/>
      <c r="AL9028" s="7"/>
      <c r="AR9028" s="7"/>
      <c r="AT9028" s="7"/>
      <c r="AV9028" s="7"/>
      <c r="AW9028" s="7"/>
      <c r="AX9028" s="7"/>
      <c r="AY9028" s="7"/>
      <c r="AZ9028" s="7"/>
      <c r="BA9028" s="7"/>
      <c r="BI9028" s="7"/>
    </row>
    <row r="9029" spans="10:61" x14ac:dyDescent="0.2">
      <c r="J9029" s="7"/>
      <c r="K9029" s="7"/>
      <c r="L9029" s="7"/>
      <c r="M9029" s="7"/>
      <c r="N9029" s="7"/>
      <c r="W9029" s="7"/>
      <c r="X9029" s="7"/>
      <c r="Y9029" s="7"/>
      <c r="Z9029" s="7"/>
      <c r="AA9029" s="7"/>
      <c r="AB9029" s="7"/>
      <c r="AC9029" s="7"/>
      <c r="AD9029" s="7"/>
      <c r="AE9029" s="7"/>
      <c r="AF9029" s="7"/>
      <c r="AG9029" s="7"/>
      <c r="AH9029" s="7"/>
      <c r="AI9029" s="7"/>
      <c r="AJ9029" s="7"/>
      <c r="AK9029" s="7"/>
      <c r="AL9029" s="7"/>
      <c r="AR9029" s="7"/>
      <c r="AT9029" s="7"/>
      <c r="AV9029" s="7"/>
      <c r="AW9029" s="7"/>
      <c r="AX9029" s="7"/>
      <c r="AY9029" s="7"/>
      <c r="AZ9029" s="7"/>
      <c r="BA9029" s="7"/>
      <c r="BI9029" s="7"/>
    </row>
    <row r="9030" spans="10:61" x14ac:dyDescent="0.2">
      <c r="J9030" s="7"/>
      <c r="K9030" s="7"/>
      <c r="L9030" s="7"/>
      <c r="M9030" s="7"/>
      <c r="N9030" s="7"/>
      <c r="W9030" s="7"/>
      <c r="X9030" s="7"/>
      <c r="Y9030" s="7"/>
      <c r="Z9030" s="7"/>
      <c r="AA9030" s="7"/>
      <c r="AB9030" s="7"/>
      <c r="AC9030" s="7"/>
      <c r="AD9030" s="7"/>
      <c r="AE9030" s="7"/>
      <c r="AF9030" s="7"/>
      <c r="AG9030" s="7"/>
      <c r="AH9030" s="7"/>
      <c r="AI9030" s="7"/>
      <c r="AJ9030" s="7"/>
      <c r="AK9030" s="7"/>
      <c r="AL9030" s="7"/>
      <c r="AR9030" s="7"/>
      <c r="AT9030" s="7"/>
      <c r="AV9030" s="7"/>
      <c r="AW9030" s="7"/>
      <c r="AX9030" s="7"/>
      <c r="AY9030" s="7"/>
      <c r="AZ9030" s="7"/>
      <c r="BA9030" s="7"/>
      <c r="BI9030" s="7"/>
    </row>
    <row r="9031" spans="10:61" x14ac:dyDescent="0.2">
      <c r="J9031" s="7"/>
      <c r="K9031" s="7"/>
      <c r="L9031" s="7"/>
      <c r="M9031" s="7"/>
      <c r="N9031" s="7"/>
      <c r="W9031" s="7"/>
      <c r="X9031" s="7"/>
      <c r="Y9031" s="7"/>
      <c r="Z9031" s="7"/>
      <c r="AA9031" s="7"/>
      <c r="AB9031" s="7"/>
      <c r="AC9031" s="7"/>
      <c r="AD9031" s="7"/>
      <c r="AE9031" s="7"/>
      <c r="AF9031" s="7"/>
      <c r="AG9031" s="7"/>
      <c r="AH9031" s="7"/>
      <c r="AI9031" s="7"/>
      <c r="AJ9031" s="7"/>
      <c r="AK9031" s="7"/>
      <c r="AL9031" s="7"/>
      <c r="AR9031" s="7"/>
      <c r="AT9031" s="7"/>
      <c r="AV9031" s="7"/>
      <c r="AW9031" s="7"/>
      <c r="AX9031" s="7"/>
      <c r="AY9031" s="7"/>
      <c r="AZ9031" s="7"/>
      <c r="BA9031" s="7"/>
      <c r="BI9031" s="7"/>
    </row>
    <row r="9032" spans="10:61" x14ac:dyDescent="0.2">
      <c r="J9032" s="7"/>
      <c r="K9032" s="7"/>
      <c r="L9032" s="7"/>
      <c r="M9032" s="7"/>
      <c r="N9032" s="7"/>
      <c r="W9032" s="7"/>
      <c r="X9032" s="7"/>
      <c r="Y9032" s="7"/>
      <c r="Z9032" s="7"/>
      <c r="AA9032" s="7"/>
      <c r="AB9032" s="7"/>
      <c r="AC9032" s="7"/>
      <c r="AD9032" s="7"/>
      <c r="AE9032" s="7"/>
      <c r="AF9032" s="7"/>
      <c r="AG9032" s="7"/>
      <c r="AH9032" s="7"/>
      <c r="AI9032" s="7"/>
      <c r="AJ9032" s="7"/>
      <c r="AK9032" s="7"/>
      <c r="AL9032" s="7"/>
      <c r="AR9032" s="7"/>
      <c r="AT9032" s="7"/>
      <c r="AV9032" s="7"/>
      <c r="AW9032" s="7"/>
      <c r="AX9032" s="7"/>
      <c r="AY9032" s="7"/>
      <c r="AZ9032" s="7"/>
      <c r="BA9032" s="7"/>
      <c r="BI9032" s="7"/>
    </row>
    <row r="9033" spans="10:61" x14ac:dyDescent="0.2">
      <c r="J9033" s="7"/>
      <c r="K9033" s="7"/>
      <c r="L9033" s="7"/>
      <c r="M9033" s="7"/>
      <c r="N9033" s="7"/>
      <c r="W9033" s="7"/>
      <c r="X9033" s="7"/>
      <c r="Y9033" s="7"/>
      <c r="Z9033" s="7"/>
      <c r="AA9033" s="7"/>
      <c r="AB9033" s="7"/>
      <c r="AC9033" s="7"/>
      <c r="AD9033" s="7"/>
      <c r="AE9033" s="7"/>
      <c r="AF9033" s="7"/>
      <c r="AG9033" s="7"/>
      <c r="AH9033" s="7"/>
      <c r="AI9033" s="7"/>
      <c r="AJ9033" s="7"/>
      <c r="AK9033" s="7"/>
      <c r="AL9033" s="7"/>
      <c r="AR9033" s="7"/>
      <c r="AT9033" s="7"/>
      <c r="AV9033" s="7"/>
      <c r="AW9033" s="7"/>
      <c r="AX9033" s="7"/>
      <c r="AY9033" s="7"/>
      <c r="AZ9033" s="7"/>
      <c r="BA9033" s="7"/>
      <c r="BI9033" s="7"/>
    </row>
    <row r="9034" spans="10:61" x14ac:dyDescent="0.2">
      <c r="J9034" s="7"/>
      <c r="K9034" s="7"/>
      <c r="L9034" s="7"/>
      <c r="M9034" s="7"/>
      <c r="N9034" s="7"/>
      <c r="W9034" s="7"/>
      <c r="X9034" s="7"/>
      <c r="Y9034" s="7"/>
      <c r="Z9034" s="7"/>
      <c r="AA9034" s="7"/>
      <c r="AB9034" s="7"/>
      <c r="AC9034" s="7"/>
      <c r="AD9034" s="7"/>
      <c r="AE9034" s="7"/>
      <c r="AF9034" s="7"/>
      <c r="AG9034" s="7"/>
      <c r="AH9034" s="7"/>
      <c r="AI9034" s="7"/>
      <c r="AJ9034" s="7"/>
      <c r="AK9034" s="7"/>
      <c r="AL9034" s="7"/>
      <c r="AR9034" s="7"/>
      <c r="AT9034" s="7"/>
      <c r="AV9034" s="7"/>
      <c r="AW9034" s="7"/>
      <c r="AX9034" s="7"/>
      <c r="AY9034" s="7"/>
      <c r="AZ9034" s="7"/>
      <c r="BA9034" s="7"/>
      <c r="BI9034" s="7"/>
    </row>
    <row r="9035" spans="10:61" x14ac:dyDescent="0.2">
      <c r="J9035" s="7"/>
      <c r="K9035" s="7"/>
      <c r="L9035" s="7"/>
      <c r="M9035" s="7"/>
      <c r="N9035" s="7"/>
      <c r="W9035" s="7"/>
      <c r="X9035" s="7"/>
      <c r="Y9035" s="7"/>
      <c r="Z9035" s="7"/>
      <c r="AA9035" s="7"/>
      <c r="AB9035" s="7"/>
      <c r="AC9035" s="7"/>
      <c r="AD9035" s="7"/>
      <c r="AE9035" s="7"/>
      <c r="AF9035" s="7"/>
      <c r="AG9035" s="7"/>
      <c r="AH9035" s="7"/>
      <c r="AI9035" s="7"/>
      <c r="AJ9035" s="7"/>
      <c r="AK9035" s="7"/>
      <c r="AL9035" s="7"/>
      <c r="AR9035" s="7"/>
      <c r="AT9035" s="7"/>
      <c r="AV9035" s="7"/>
      <c r="AW9035" s="7"/>
      <c r="AX9035" s="7"/>
      <c r="AY9035" s="7"/>
      <c r="AZ9035" s="7"/>
      <c r="BA9035" s="7"/>
      <c r="BI9035" s="7"/>
    </row>
    <row r="9036" spans="10:61" x14ac:dyDescent="0.2">
      <c r="J9036" s="7"/>
      <c r="K9036" s="7"/>
      <c r="L9036" s="7"/>
      <c r="M9036" s="7"/>
      <c r="N9036" s="7"/>
      <c r="W9036" s="7"/>
      <c r="X9036" s="7"/>
      <c r="Y9036" s="7"/>
      <c r="Z9036" s="7"/>
      <c r="AA9036" s="7"/>
      <c r="AB9036" s="7"/>
      <c r="AC9036" s="7"/>
      <c r="AD9036" s="7"/>
      <c r="AE9036" s="7"/>
      <c r="AF9036" s="7"/>
      <c r="AG9036" s="7"/>
      <c r="AH9036" s="7"/>
      <c r="AI9036" s="7"/>
      <c r="AJ9036" s="7"/>
      <c r="AK9036" s="7"/>
      <c r="AL9036" s="7"/>
      <c r="AR9036" s="7"/>
      <c r="AT9036" s="7"/>
      <c r="AV9036" s="7"/>
      <c r="AW9036" s="7"/>
      <c r="AX9036" s="7"/>
      <c r="AY9036" s="7"/>
      <c r="AZ9036" s="7"/>
      <c r="BA9036" s="7"/>
      <c r="BI9036" s="7"/>
    </row>
    <row r="9037" spans="10:61" x14ac:dyDescent="0.2">
      <c r="J9037" s="7"/>
      <c r="K9037" s="7"/>
      <c r="L9037" s="7"/>
      <c r="M9037" s="7"/>
      <c r="N9037" s="7"/>
      <c r="W9037" s="7"/>
      <c r="X9037" s="7"/>
      <c r="Y9037" s="7"/>
      <c r="Z9037" s="7"/>
      <c r="AA9037" s="7"/>
      <c r="AB9037" s="7"/>
      <c r="AC9037" s="7"/>
      <c r="AD9037" s="7"/>
      <c r="AE9037" s="7"/>
      <c r="AF9037" s="7"/>
      <c r="AG9037" s="7"/>
      <c r="AH9037" s="7"/>
      <c r="AI9037" s="7"/>
      <c r="AJ9037" s="7"/>
      <c r="AK9037" s="7"/>
      <c r="AL9037" s="7"/>
      <c r="AR9037" s="7"/>
      <c r="AT9037" s="7"/>
      <c r="AV9037" s="7"/>
      <c r="AW9037" s="7"/>
      <c r="AX9037" s="7"/>
      <c r="AY9037" s="7"/>
      <c r="AZ9037" s="7"/>
      <c r="BA9037" s="7"/>
      <c r="BI9037" s="7"/>
    </row>
    <row r="9038" spans="10:61" x14ac:dyDescent="0.2">
      <c r="J9038" s="7"/>
      <c r="K9038" s="7"/>
      <c r="L9038" s="7"/>
      <c r="M9038" s="7"/>
      <c r="N9038" s="7"/>
      <c r="W9038" s="7"/>
      <c r="X9038" s="7"/>
      <c r="Y9038" s="7"/>
      <c r="Z9038" s="7"/>
      <c r="AA9038" s="7"/>
      <c r="AB9038" s="7"/>
      <c r="AC9038" s="7"/>
      <c r="AD9038" s="7"/>
      <c r="AE9038" s="7"/>
      <c r="AF9038" s="7"/>
      <c r="AG9038" s="7"/>
      <c r="AH9038" s="7"/>
      <c r="AI9038" s="7"/>
      <c r="AJ9038" s="7"/>
      <c r="AK9038" s="7"/>
      <c r="AL9038" s="7"/>
      <c r="AR9038" s="7"/>
      <c r="AT9038" s="7"/>
      <c r="AV9038" s="7"/>
      <c r="AW9038" s="7"/>
      <c r="AX9038" s="7"/>
      <c r="AY9038" s="7"/>
      <c r="AZ9038" s="7"/>
      <c r="BA9038" s="7"/>
      <c r="BI9038" s="7"/>
    </row>
    <row r="9039" spans="10:61" x14ac:dyDescent="0.2">
      <c r="J9039" s="7"/>
      <c r="K9039" s="7"/>
      <c r="L9039" s="7"/>
      <c r="M9039" s="7"/>
      <c r="N9039" s="7"/>
      <c r="W9039" s="7"/>
      <c r="X9039" s="7"/>
      <c r="Y9039" s="7"/>
      <c r="Z9039" s="7"/>
      <c r="AA9039" s="7"/>
      <c r="AB9039" s="7"/>
      <c r="AC9039" s="7"/>
      <c r="AD9039" s="7"/>
      <c r="AE9039" s="7"/>
      <c r="AF9039" s="7"/>
      <c r="AG9039" s="7"/>
      <c r="AH9039" s="7"/>
      <c r="AI9039" s="7"/>
      <c r="AJ9039" s="7"/>
      <c r="AK9039" s="7"/>
      <c r="AL9039" s="7"/>
      <c r="AR9039" s="7"/>
      <c r="AT9039" s="7"/>
      <c r="AV9039" s="7"/>
      <c r="AW9039" s="7"/>
      <c r="AX9039" s="7"/>
      <c r="AY9039" s="7"/>
      <c r="AZ9039" s="7"/>
      <c r="BA9039" s="7"/>
      <c r="BI9039" s="7"/>
    </row>
    <row r="9040" spans="10:61" x14ac:dyDescent="0.2">
      <c r="J9040" s="7"/>
      <c r="K9040" s="7"/>
      <c r="L9040" s="7"/>
      <c r="M9040" s="7"/>
      <c r="N9040" s="7"/>
      <c r="W9040" s="7"/>
      <c r="X9040" s="7"/>
      <c r="Y9040" s="7"/>
      <c r="Z9040" s="7"/>
      <c r="AA9040" s="7"/>
      <c r="AB9040" s="7"/>
      <c r="AC9040" s="7"/>
      <c r="AD9040" s="7"/>
      <c r="AE9040" s="7"/>
      <c r="AF9040" s="7"/>
      <c r="AG9040" s="7"/>
      <c r="AH9040" s="7"/>
      <c r="AI9040" s="7"/>
      <c r="AJ9040" s="7"/>
      <c r="AK9040" s="7"/>
      <c r="AL9040" s="7"/>
      <c r="AR9040" s="7"/>
      <c r="AT9040" s="7"/>
      <c r="AV9040" s="7"/>
      <c r="AW9040" s="7"/>
      <c r="AX9040" s="7"/>
      <c r="AY9040" s="7"/>
      <c r="AZ9040" s="7"/>
      <c r="BA9040" s="7"/>
      <c r="BI9040" s="7"/>
    </row>
    <row r="9041" spans="10:61" x14ac:dyDescent="0.2">
      <c r="J9041" s="7"/>
      <c r="K9041" s="7"/>
      <c r="L9041" s="7"/>
      <c r="M9041" s="7"/>
      <c r="N9041" s="7"/>
      <c r="W9041" s="7"/>
      <c r="X9041" s="7"/>
      <c r="Y9041" s="7"/>
      <c r="Z9041" s="7"/>
      <c r="AA9041" s="7"/>
      <c r="AB9041" s="7"/>
      <c r="AC9041" s="7"/>
      <c r="AD9041" s="7"/>
      <c r="AE9041" s="7"/>
      <c r="AF9041" s="7"/>
      <c r="AG9041" s="7"/>
      <c r="AH9041" s="7"/>
      <c r="AI9041" s="7"/>
      <c r="AJ9041" s="7"/>
      <c r="AK9041" s="7"/>
      <c r="AL9041" s="7"/>
      <c r="AR9041" s="7"/>
      <c r="AT9041" s="7"/>
      <c r="AV9041" s="7"/>
      <c r="AW9041" s="7"/>
      <c r="AX9041" s="7"/>
      <c r="AY9041" s="7"/>
      <c r="AZ9041" s="7"/>
      <c r="BA9041" s="7"/>
      <c r="BI9041" s="7"/>
    </row>
    <row r="9042" spans="10:61" x14ac:dyDescent="0.2">
      <c r="J9042" s="7"/>
      <c r="K9042" s="7"/>
      <c r="L9042" s="7"/>
      <c r="M9042" s="7"/>
      <c r="N9042" s="7"/>
      <c r="W9042" s="7"/>
      <c r="X9042" s="7"/>
      <c r="Y9042" s="7"/>
      <c r="Z9042" s="7"/>
      <c r="AA9042" s="7"/>
      <c r="AB9042" s="7"/>
      <c r="AC9042" s="7"/>
      <c r="AD9042" s="7"/>
      <c r="AE9042" s="7"/>
      <c r="AF9042" s="7"/>
      <c r="AG9042" s="7"/>
      <c r="AH9042" s="7"/>
      <c r="AI9042" s="7"/>
      <c r="AJ9042" s="7"/>
      <c r="AK9042" s="7"/>
      <c r="AL9042" s="7"/>
      <c r="AR9042" s="7"/>
      <c r="AT9042" s="7"/>
      <c r="AV9042" s="7"/>
      <c r="AW9042" s="7"/>
      <c r="AX9042" s="7"/>
      <c r="AY9042" s="7"/>
      <c r="AZ9042" s="7"/>
      <c r="BA9042" s="7"/>
      <c r="BI9042" s="7"/>
    </row>
    <row r="9043" spans="10:61" x14ac:dyDescent="0.2">
      <c r="J9043" s="7"/>
      <c r="K9043" s="7"/>
      <c r="L9043" s="7"/>
      <c r="M9043" s="7"/>
      <c r="N9043" s="7"/>
      <c r="W9043" s="7"/>
      <c r="X9043" s="7"/>
      <c r="Y9043" s="7"/>
      <c r="Z9043" s="7"/>
      <c r="AA9043" s="7"/>
      <c r="AB9043" s="7"/>
      <c r="AC9043" s="7"/>
      <c r="AD9043" s="7"/>
      <c r="AE9043" s="7"/>
      <c r="AF9043" s="7"/>
      <c r="AG9043" s="7"/>
      <c r="AH9043" s="7"/>
      <c r="AI9043" s="7"/>
      <c r="AJ9043" s="7"/>
      <c r="AK9043" s="7"/>
      <c r="AL9043" s="7"/>
      <c r="AR9043" s="7"/>
      <c r="AT9043" s="7"/>
      <c r="AV9043" s="7"/>
      <c r="AW9043" s="7"/>
      <c r="AX9043" s="7"/>
      <c r="AY9043" s="7"/>
      <c r="AZ9043" s="7"/>
      <c r="BA9043" s="7"/>
      <c r="BI9043" s="7"/>
    </row>
    <row r="9044" spans="10:61" x14ac:dyDescent="0.2">
      <c r="J9044" s="7"/>
      <c r="K9044" s="7"/>
      <c r="L9044" s="7"/>
      <c r="M9044" s="7"/>
      <c r="N9044" s="7"/>
      <c r="W9044" s="7"/>
      <c r="X9044" s="7"/>
      <c r="Y9044" s="7"/>
      <c r="Z9044" s="7"/>
      <c r="AA9044" s="7"/>
      <c r="AB9044" s="7"/>
      <c r="AC9044" s="7"/>
      <c r="AD9044" s="7"/>
      <c r="AE9044" s="7"/>
      <c r="AF9044" s="7"/>
      <c r="AG9044" s="7"/>
      <c r="AH9044" s="7"/>
      <c r="AI9044" s="7"/>
      <c r="AJ9044" s="7"/>
      <c r="AK9044" s="7"/>
      <c r="AL9044" s="7"/>
      <c r="AR9044" s="7"/>
      <c r="AT9044" s="7"/>
      <c r="AV9044" s="7"/>
      <c r="AW9044" s="7"/>
      <c r="AX9044" s="7"/>
      <c r="AY9044" s="7"/>
      <c r="AZ9044" s="7"/>
      <c r="BA9044" s="7"/>
      <c r="BI9044" s="7"/>
    </row>
    <row r="9045" spans="10:61" x14ac:dyDescent="0.2">
      <c r="J9045" s="7"/>
      <c r="K9045" s="7"/>
      <c r="L9045" s="7"/>
      <c r="M9045" s="7"/>
      <c r="N9045" s="7"/>
      <c r="W9045" s="7"/>
      <c r="X9045" s="7"/>
      <c r="Y9045" s="7"/>
      <c r="Z9045" s="7"/>
      <c r="AA9045" s="7"/>
      <c r="AB9045" s="7"/>
      <c r="AC9045" s="7"/>
      <c r="AD9045" s="7"/>
      <c r="AE9045" s="7"/>
      <c r="AF9045" s="7"/>
      <c r="AG9045" s="7"/>
      <c r="AH9045" s="7"/>
      <c r="AI9045" s="7"/>
      <c r="AJ9045" s="7"/>
      <c r="AK9045" s="7"/>
      <c r="AL9045" s="7"/>
      <c r="AR9045" s="7"/>
      <c r="AT9045" s="7"/>
      <c r="AV9045" s="7"/>
      <c r="AW9045" s="7"/>
      <c r="AX9045" s="7"/>
      <c r="AY9045" s="7"/>
      <c r="AZ9045" s="7"/>
      <c r="BA9045" s="7"/>
      <c r="BI9045" s="7"/>
    </row>
    <row r="9046" spans="10:61" x14ac:dyDescent="0.2">
      <c r="J9046" s="7"/>
      <c r="K9046" s="7"/>
      <c r="L9046" s="7"/>
      <c r="M9046" s="7"/>
      <c r="N9046" s="7"/>
      <c r="W9046" s="7"/>
      <c r="X9046" s="7"/>
      <c r="Y9046" s="7"/>
      <c r="Z9046" s="7"/>
      <c r="AA9046" s="7"/>
      <c r="AB9046" s="7"/>
      <c r="AC9046" s="7"/>
      <c r="AD9046" s="7"/>
      <c r="AE9046" s="7"/>
      <c r="AF9046" s="7"/>
      <c r="AG9046" s="7"/>
      <c r="AH9046" s="7"/>
      <c r="AI9046" s="7"/>
      <c r="AJ9046" s="7"/>
      <c r="AK9046" s="7"/>
      <c r="AL9046" s="7"/>
      <c r="AR9046" s="7"/>
      <c r="AT9046" s="7"/>
      <c r="AV9046" s="7"/>
      <c r="AW9046" s="7"/>
      <c r="AX9046" s="7"/>
      <c r="AY9046" s="7"/>
      <c r="AZ9046" s="7"/>
      <c r="BA9046" s="7"/>
      <c r="BI9046" s="7"/>
    </row>
    <row r="9047" spans="10:61" x14ac:dyDescent="0.2">
      <c r="J9047" s="7"/>
      <c r="K9047" s="7"/>
      <c r="L9047" s="7"/>
      <c r="M9047" s="7"/>
      <c r="N9047" s="7"/>
      <c r="W9047" s="7"/>
      <c r="X9047" s="7"/>
      <c r="Y9047" s="7"/>
      <c r="Z9047" s="7"/>
      <c r="AA9047" s="7"/>
      <c r="AB9047" s="7"/>
      <c r="AC9047" s="7"/>
      <c r="AD9047" s="7"/>
      <c r="AE9047" s="7"/>
      <c r="AF9047" s="7"/>
      <c r="AG9047" s="7"/>
      <c r="AH9047" s="7"/>
      <c r="AI9047" s="7"/>
      <c r="AJ9047" s="7"/>
      <c r="AK9047" s="7"/>
      <c r="AL9047" s="7"/>
      <c r="AR9047" s="7"/>
      <c r="AT9047" s="7"/>
      <c r="AV9047" s="7"/>
      <c r="AW9047" s="7"/>
      <c r="AX9047" s="7"/>
      <c r="AY9047" s="7"/>
      <c r="AZ9047" s="7"/>
      <c r="BA9047" s="7"/>
      <c r="BI9047" s="7"/>
    </row>
    <row r="9048" spans="10:61" x14ac:dyDescent="0.2">
      <c r="J9048" s="7"/>
      <c r="K9048" s="7"/>
      <c r="L9048" s="7"/>
      <c r="M9048" s="7"/>
      <c r="N9048" s="7"/>
      <c r="W9048" s="7"/>
      <c r="X9048" s="7"/>
      <c r="Y9048" s="7"/>
      <c r="Z9048" s="7"/>
      <c r="AA9048" s="7"/>
      <c r="AB9048" s="7"/>
      <c r="AC9048" s="7"/>
      <c r="AD9048" s="7"/>
      <c r="AE9048" s="7"/>
      <c r="AF9048" s="7"/>
      <c r="AG9048" s="7"/>
      <c r="AH9048" s="7"/>
      <c r="AI9048" s="7"/>
      <c r="AJ9048" s="7"/>
      <c r="AK9048" s="7"/>
      <c r="AL9048" s="7"/>
      <c r="AR9048" s="7"/>
      <c r="AT9048" s="7"/>
      <c r="AV9048" s="7"/>
      <c r="AW9048" s="7"/>
      <c r="AX9048" s="7"/>
      <c r="AY9048" s="7"/>
      <c r="AZ9048" s="7"/>
      <c r="BA9048" s="7"/>
      <c r="BI9048" s="7"/>
    </row>
    <row r="9049" spans="10:61" x14ac:dyDescent="0.2">
      <c r="J9049" s="7"/>
      <c r="K9049" s="7"/>
      <c r="L9049" s="7"/>
      <c r="M9049" s="7"/>
      <c r="N9049" s="7"/>
      <c r="W9049" s="7"/>
      <c r="X9049" s="7"/>
      <c r="Y9049" s="7"/>
      <c r="Z9049" s="7"/>
      <c r="AA9049" s="7"/>
      <c r="AB9049" s="7"/>
      <c r="AC9049" s="7"/>
      <c r="AD9049" s="7"/>
      <c r="AE9049" s="7"/>
      <c r="AF9049" s="7"/>
      <c r="AG9049" s="7"/>
      <c r="AH9049" s="7"/>
      <c r="AI9049" s="7"/>
      <c r="AJ9049" s="7"/>
      <c r="AK9049" s="7"/>
      <c r="AL9049" s="7"/>
      <c r="AR9049" s="7"/>
      <c r="AT9049" s="7"/>
      <c r="AV9049" s="7"/>
      <c r="AW9049" s="7"/>
      <c r="AX9049" s="7"/>
      <c r="AY9049" s="7"/>
      <c r="AZ9049" s="7"/>
      <c r="BA9049" s="7"/>
      <c r="BI9049" s="7"/>
    </row>
    <row r="9050" spans="10:61" x14ac:dyDescent="0.2">
      <c r="J9050" s="7"/>
      <c r="K9050" s="7"/>
      <c r="L9050" s="7"/>
      <c r="M9050" s="7"/>
      <c r="N9050" s="7"/>
      <c r="W9050" s="7"/>
      <c r="X9050" s="7"/>
      <c r="Y9050" s="7"/>
      <c r="Z9050" s="7"/>
      <c r="AA9050" s="7"/>
      <c r="AB9050" s="7"/>
      <c r="AC9050" s="7"/>
      <c r="AD9050" s="7"/>
      <c r="AE9050" s="7"/>
      <c r="AF9050" s="7"/>
      <c r="AG9050" s="7"/>
      <c r="AH9050" s="7"/>
      <c r="AI9050" s="7"/>
      <c r="AJ9050" s="7"/>
      <c r="AK9050" s="7"/>
      <c r="AL9050" s="7"/>
      <c r="AR9050" s="7"/>
      <c r="AT9050" s="7"/>
      <c r="AV9050" s="7"/>
      <c r="AW9050" s="7"/>
      <c r="AX9050" s="7"/>
      <c r="AY9050" s="7"/>
      <c r="AZ9050" s="7"/>
      <c r="BA9050" s="7"/>
      <c r="BI9050" s="7"/>
    </row>
    <row r="9051" spans="10:61" x14ac:dyDescent="0.2">
      <c r="J9051" s="7"/>
      <c r="K9051" s="7"/>
      <c r="L9051" s="7"/>
      <c r="M9051" s="7"/>
      <c r="N9051" s="7"/>
      <c r="W9051" s="7"/>
      <c r="X9051" s="7"/>
      <c r="Y9051" s="7"/>
      <c r="Z9051" s="7"/>
      <c r="AA9051" s="7"/>
      <c r="AB9051" s="7"/>
      <c r="AC9051" s="7"/>
      <c r="AD9051" s="7"/>
      <c r="AE9051" s="7"/>
      <c r="AF9051" s="7"/>
      <c r="AG9051" s="7"/>
      <c r="AH9051" s="7"/>
      <c r="AI9051" s="7"/>
      <c r="AJ9051" s="7"/>
      <c r="AK9051" s="7"/>
      <c r="AL9051" s="7"/>
      <c r="AR9051" s="7"/>
      <c r="AT9051" s="7"/>
      <c r="AV9051" s="7"/>
      <c r="AW9051" s="7"/>
      <c r="AX9051" s="7"/>
      <c r="AY9051" s="7"/>
      <c r="AZ9051" s="7"/>
      <c r="BA9051" s="7"/>
      <c r="BI9051" s="7"/>
    </row>
    <row r="9052" spans="10:61" x14ac:dyDescent="0.2">
      <c r="J9052" s="7"/>
      <c r="K9052" s="7"/>
      <c r="L9052" s="7"/>
      <c r="M9052" s="7"/>
      <c r="N9052" s="7"/>
      <c r="W9052" s="7"/>
      <c r="X9052" s="7"/>
      <c r="Y9052" s="7"/>
      <c r="Z9052" s="7"/>
      <c r="AA9052" s="7"/>
      <c r="AB9052" s="7"/>
      <c r="AC9052" s="7"/>
      <c r="AD9052" s="7"/>
      <c r="AE9052" s="7"/>
      <c r="AF9052" s="7"/>
      <c r="AG9052" s="7"/>
      <c r="AH9052" s="7"/>
      <c r="AI9052" s="7"/>
      <c r="AJ9052" s="7"/>
      <c r="AK9052" s="7"/>
      <c r="AL9052" s="7"/>
      <c r="AR9052" s="7"/>
      <c r="AT9052" s="7"/>
      <c r="AV9052" s="7"/>
      <c r="AW9052" s="7"/>
      <c r="AX9052" s="7"/>
      <c r="AY9052" s="7"/>
      <c r="AZ9052" s="7"/>
      <c r="BA9052" s="7"/>
      <c r="BI9052" s="7"/>
    </row>
    <row r="9053" spans="10:61" x14ac:dyDescent="0.2">
      <c r="J9053" s="7"/>
      <c r="K9053" s="7"/>
      <c r="L9053" s="7"/>
      <c r="M9053" s="7"/>
      <c r="N9053" s="7"/>
      <c r="W9053" s="7"/>
      <c r="X9053" s="7"/>
      <c r="Y9053" s="7"/>
      <c r="Z9053" s="7"/>
      <c r="AA9053" s="7"/>
      <c r="AB9053" s="7"/>
      <c r="AC9053" s="7"/>
      <c r="AD9053" s="7"/>
      <c r="AE9053" s="7"/>
      <c r="AF9053" s="7"/>
      <c r="AG9053" s="7"/>
      <c r="AH9053" s="7"/>
      <c r="AI9053" s="7"/>
      <c r="AJ9053" s="7"/>
      <c r="AK9053" s="7"/>
      <c r="AL9053" s="7"/>
      <c r="AR9053" s="7"/>
      <c r="AT9053" s="7"/>
      <c r="AV9053" s="7"/>
      <c r="AW9053" s="7"/>
      <c r="AX9053" s="7"/>
      <c r="AY9053" s="7"/>
      <c r="AZ9053" s="7"/>
      <c r="BA9053" s="7"/>
      <c r="BI9053" s="7"/>
    </row>
    <row r="9054" spans="10:61" x14ac:dyDescent="0.2">
      <c r="J9054" s="7"/>
      <c r="K9054" s="7"/>
      <c r="L9054" s="7"/>
      <c r="M9054" s="7"/>
      <c r="N9054" s="7"/>
      <c r="W9054" s="7"/>
      <c r="X9054" s="7"/>
      <c r="Y9054" s="7"/>
      <c r="Z9054" s="7"/>
      <c r="AA9054" s="7"/>
      <c r="AB9054" s="7"/>
      <c r="AC9054" s="7"/>
      <c r="AD9054" s="7"/>
      <c r="AE9054" s="7"/>
      <c r="AF9054" s="7"/>
      <c r="AG9054" s="7"/>
      <c r="AH9054" s="7"/>
      <c r="AI9054" s="7"/>
      <c r="AJ9054" s="7"/>
      <c r="AK9054" s="7"/>
      <c r="AL9054" s="7"/>
      <c r="AR9054" s="7"/>
      <c r="AT9054" s="7"/>
      <c r="AV9054" s="7"/>
      <c r="AW9054" s="7"/>
      <c r="AX9054" s="7"/>
      <c r="AY9054" s="7"/>
      <c r="AZ9054" s="7"/>
      <c r="BA9054" s="7"/>
      <c r="BI9054" s="7"/>
    </row>
    <row r="9055" spans="10:61" x14ac:dyDescent="0.2">
      <c r="J9055" s="7"/>
      <c r="K9055" s="7"/>
      <c r="L9055" s="7"/>
      <c r="M9055" s="7"/>
      <c r="N9055" s="7"/>
      <c r="W9055" s="7"/>
      <c r="X9055" s="7"/>
      <c r="Y9055" s="7"/>
      <c r="Z9055" s="7"/>
      <c r="AA9055" s="7"/>
      <c r="AB9055" s="7"/>
      <c r="AC9055" s="7"/>
      <c r="AD9055" s="7"/>
      <c r="AE9055" s="7"/>
      <c r="AF9055" s="7"/>
      <c r="AG9055" s="7"/>
      <c r="AH9055" s="7"/>
      <c r="AI9055" s="7"/>
      <c r="AJ9055" s="7"/>
      <c r="AK9055" s="7"/>
      <c r="AL9055" s="7"/>
      <c r="AR9055" s="7"/>
      <c r="AT9055" s="7"/>
      <c r="AV9055" s="7"/>
      <c r="AW9055" s="7"/>
      <c r="AX9055" s="7"/>
      <c r="AY9055" s="7"/>
      <c r="AZ9055" s="7"/>
      <c r="BA9055" s="7"/>
      <c r="BI9055" s="7"/>
    </row>
    <row r="9056" spans="10:61" x14ac:dyDescent="0.2">
      <c r="J9056" s="7"/>
      <c r="K9056" s="7"/>
      <c r="L9056" s="7"/>
      <c r="M9056" s="7"/>
      <c r="N9056" s="7"/>
      <c r="W9056" s="7"/>
      <c r="X9056" s="7"/>
      <c r="Y9056" s="7"/>
      <c r="Z9056" s="7"/>
      <c r="AA9056" s="7"/>
      <c r="AB9056" s="7"/>
      <c r="AC9056" s="7"/>
      <c r="AD9056" s="7"/>
      <c r="AE9056" s="7"/>
      <c r="AF9056" s="7"/>
      <c r="AG9056" s="7"/>
      <c r="AH9056" s="7"/>
      <c r="AI9056" s="7"/>
      <c r="AJ9056" s="7"/>
      <c r="AK9056" s="7"/>
      <c r="AL9056" s="7"/>
      <c r="AR9056" s="7"/>
      <c r="AT9056" s="7"/>
      <c r="AV9056" s="7"/>
      <c r="AW9056" s="7"/>
      <c r="AX9056" s="7"/>
      <c r="AY9056" s="7"/>
      <c r="AZ9056" s="7"/>
      <c r="BA9056" s="7"/>
      <c r="BI9056" s="7"/>
    </row>
    <row r="9057" spans="10:61" x14ac:dyDescent="0.2">
      <c r="J9057" s="7"/>
      <c r="K9057" s="7"/>
      <c r="L9057" s="7"/>
      <c r="M9057" s="7"/>
      <c r="N9057" s="7"/>
      <c r="W9057" s="7"/>
      <c r="X9057" s="7"/>
      <c r="Y9057" s="7"/>
      <c r="Z9057" s="7"/>
      <c r="AA9057" s="7"/>
      <c r="AB9057" s="7"/>
      <c r="AC9057" s="7"/>
      <c r="AD9057" s="7"/>
      <c r="AE9057" s="7"/>
      <c r="AF9057" s="7"/>
      <c r="AG9057" s="7"/>
      <c r="AH9057" s="7"/>
      <c r="AI9057" s="7"/>
      <c r="AJ9057" s="7"/>
      <c r="AK9057" s="7"/>
      <c r="AL9057" s="7"/>
      <c r="AR9057" s="7"/>
      <c r="AT9057" s="7"/>
      <c r="AV9057" s="7"/>
      <c r="AW9057" s="7"/>
      <c r="AX9057" s="7"/>
      <c r="AY9057" s="7"/>
      <c r="AZ9057" s="7"/>
      <c r="BA9057" s="7"/>
      <c r="BI9057" s="7"/>
    </row>
    <row r="9058" spans="10:61" x14ac:dyDescent="0.2">
      <c r="J9058" s="7"/>
      <c r="K9058" s="7"/>
      <c r="L9058" s="7"/>
      <c r="M9058" s="7"/>
      <c r="N9058" s="7"/>
      <c r="W9058" s="7"/>
      <c r="X9058" s="7"/>
      <c r="Y9058" s="7"/>
      <c r="Z9058" s="7"/>
      <c r="AA9058" s="7"/>
      <c r="AB9058" s="7"/>
      <c r="AC9058" s="7"/>
      <c r="AD9058" s="7"/>
      <c r="AE9058" s="7"/>
      <c r="AF9058" s="7"/>
      <c r="AG9058" s="7"/>
      <c r="AH9058" s="7"/>
      <c r="AI9058" s="7"/>
      <c r="AJ9058" s="7"/>
      <c r="AK9058" s="7"/>
      <c r="AL9058" s="7"/>
      <c r="AR9058" s="7"/>
      <c r="AT9058" s="7"/>
      <c r="AV9058" s="7"/>
      <c r="AW9058" s="7"/>
      <c r="AX9058" s="7"/>
      <c r="AY9058" s="7"/>
      <c r="AZ9058" s="7"/>
      <c r="BA9058" s="7"/>
      <c r="BI9058" s="7"/>
    </row>
    <row r="9059" spans="10:61" x14ac:dyDescent="0.2">
      <c r="J9059" s="7"/>
      <c r="K9059" s="7"/>
      <c r="L9059" s="7"/>
      <c r="M9059" s="7"/>
      <c r="N9059" s="7"/>
      <c r="W9059" s="7"/>
      <c r="X9059" s="7"/>
      <c r="Y9059" s="7"/>
      <c r="Z9059" s="7"/>
      <c r="AA9059" s="7"/>
      <c r="AB9059" s="7"/>
      <c r="AC9059" s="7"/>
      <c r="AD9059" s="7"/>
      <c r="AE9059" s="7"/>
      <c r="AF9059" s="7"/>
      <c r="AG9059" s="7"/>
      <c r="AH9059" s="7"/>
      <c r="AI9059" s="7"/>
      <c r="AJ9059" s="7"/>
      <c r="AK9059" s="7"/>
      <c r="AL9059" s="7"/>
      <c r="AR9059" s="7"/>
      <c r="AT9059" s="7"/>
      <c r="AV9059" s="7"/>
      <c r="AW9059" s="7"/>
      <c r="AX9059" s="7"/>
      <c r="AY9059" s="7"/>
      <c r="AZ9059" s="7"/>
      <c r="BA9059" s="7"/>
      <c r="BI9059" s="7"/>
    </row>
    <row r="9060" spans="10:61" x14ac:dyDescent="0.2">
      <c r="J9060" s="7"/>
      <c r="K9060" s="7"/>
      <c r="L9060" s="7"/>
      <c r="M9060" s="7"/>
      <c r="N9060" s="7"/>
      <c r="W9060" s="7"/>
      <c r="X9060" s="7"/>
      <c r="Y9060" s="7"/>
      <c r="Z9060" s="7"/>
      <c r="AA9060" s="7"/>
      <c r="AB9060" s="7"/>
      <c r="AC9060" s="7"/>
      <c r="AD9060" s="7"/>
      <c r="AE9060" s="7"/>
      <c r="AF9060" s="7"/>
      <c r="AG9060" s="7"/>
      <c r="AH9060" s="7"/>
      <c r="AI9060" s="7"/>
      <c r="AJ9060" s="7"/>
      <c r="AK9060" s="7"/>
      <c r="AL9060" s="7"/>
      <c r="AR9060" s="7"/>
      <c r="AT9060" s="7"/>
      <c r="AV9060" s="7"/>
      <c r="AW9060" s="7"/>
      <c r="AX9060" s="7"/>
      <c r="AY9060" s="7"/>
      <c r="AZ9060" s="7"/>
      <c r="BA9060" s="7"/>
      <c r="BI9060" s="7"/>
    </row>
    <row r="9061" spans="10:61" x14ac:dyDescent="0.2">
      <c r="J9061" s="7"/>
      <c r="K9061" s="7"/>
      <c r="L9061" s="7"/>
      <c r="M9061" s="7"/>
      <c r="N9061" s="7"/>
      <c r="W9061" s="7"/>
      <c r="X9061" s="7"/>
      <c r="Y9061" s="7"/>
      <c r="Z9061" s="7"/>
      <c r="AA9061" s="7"/>
      <c r="AB9061" s="7"/>
      <c r="AC9061" s="7"/>
      <c r="AD9061" s="7"/>
      <c r="AE9061" s="7"/>
      <c r="AF9061" s="7"/>
      <c r="AG9061" s="7"/>
      <c r="AH9061" s="7"/>
      <c r="AI9061" s="7"/>
      <c r="AJ9061" s="7"/>
      <c r="AK9061" s="7"/>
      <c r="AL9061" s="7"/>
      <c r="AR9061" s="7"/>
      <c r="AT9061" s="7"/>
      <c r="AV9061" s="7"/>
      <c r="AW9061" s="7"/>
      <c r="AX9061" s="7"/>
      <c r="AY9061" s="7"/>
      <c r="AZ9061" s="7"/>
      <c r="BA9061" s="7"/>
      <c r="BI9061" s="7"/>
    </row>
    <row r="9062" spans="10:61" x14ac:dyDescent="0.2">
      <c r="J9062" s="7"/>
      <c r="K9062" s="7"/>
      <c r="L9062" s="7"/>
      <c r="M9062" s="7"/>
      <c r="N9062" s="7"/>
      <c r="W9062" s="7"/>
      <c r="X9062" s="7"/>
      <c r="Y9062" s="7"/>
      <c r="Z9062" s="7"/>
      <c r="AA9062" s="7"/>
      <c r="AB9062" s="7"/>
      <c r="AC9062" s="7"/>
      <c r="AD9062" s="7"/>
      <c r="AE9062" s="7"/>
      <c r="AF9062" s="7"/>
      <c r="AG9062" s="7"/>
      <c r="AH9062" s="7"/>
      <c r="AI9062" s="7"/>
      <c r="AJ9062" s="7"/>
      <c r="AK9062" s="7"/>
      <c r="AL9062" s="7"/>
      <c r="AR9062" s="7"/>
      <c r="AT9062" s="7"/>
      <c r="AV9062" s="7"/>
      <c r="AW9062" s="7"/>
      <c r="AX9062" s="7"/>
      <c r="AY9062" s="7"/>
      <c r="AZ9062" s="7"/>
      <c r="BA9062" s="7"/>
      <c r="BI9062" s="7"/>
    </row>
    <row r="9063" spans="10:61" x14ac:dyDescent="0.2">
      <c r="J9063" s="7"/>
      <c r="K9063" s="7"/>
      <c r="L9063" s="7"/>
      <c r="M9063" s="7"/>
      <c r="N9063" s="7"/>
      <c r="W9063" s="7"/>
      <c r="X9063" s="7"/>
      <c r="Y9063" s="7"/>
      <c r="Z9063" s="7"/>
      <c r="AA9063" s="7"/>
      <c r="AB9063" s="7"/>
      <c r="AC9063" s="7"/>
      <c r="AD9063" s="7"/>
      <c r="AE9063" s="7"/>
      <c r="AF9063" s="7"/>
      <c r="AG9063" s="7"/>
      <c r="AH9063" s="7"/>
      <c r="AI9063" s="7"/>
      <c r="AJ9063" s="7"/>
      <c r="AK9063" s="7"/>
      <c r="AL9063" s="7"/>
      <c r="AR9063" s="7"/>
      <c r="AT9063" s="7"/>
      <c r="AV9063" s="7"/>
      <c r="AW9063" s="7"/>
      <c r="AX9063" s="7"/>
      <c r="AY9063" s="7"/>
      <c r="AZ9063" s="7"/>
      <c r="BA9063" s="7"/>
      <c r="BI9063" s="7"/>
    </row>
    <row r="9064" spans="10:61" x14ac:dyDescent="0.2">
      <c r="J9064" s="7"/>
      <c r="K9064" s="7"/>
      <c r="L9064" s="7"/>
      <c r="M9064" s="7"/>
      <c r="N9064" s="7"/>
      <c r="W9064" s="7"/>
      <c r="X9064" s="7"/>
      <c r="Y9064" s="7"/>
      <c r="Z9064" s="7"/>
      <c r="AA9064" s="7"/>
      <c r="AB9064" s="7"/>
      <c r="AC9064" s="7"/>
      <c r="AD9064" s="7"/>
      <c r="AE9064" s="7"/>
      <c r="AF9064" s="7"/>
      <c r="AG9064" s="7"/>
      <c r="AH9064" s="7"/>
      <c r="AI9064" s="7"/>
      <c r="AJ9064" s="7"/>
      <c r="AK9064" s="7"/>
      <c r="AL9064" s="7"/>
      <c r="AR9064" s="7"/>
      <c r="AT9064" s="7"/>
      <c r="AV9064" s="7"/>
      <c r="AW9064" s="7"/>
      <c r="AX9064" s="7"/>
      <c r="AY9064" s="7"/>
      <c r="AZ9064" s="7"/>
      <c r="BA9064" s="7"/>
      <c r="BI9064" s="7"/>
    </row>
    <row r="9065" spans="10:61" x14ac:dyDescent="0.2">
      <c r="J9065" s="7"/>
      <c r="K9065" s="7"/>
      <c r="L9065" s="7"/>
      <c r="M9065" s="7"/>
      <c r="N9065" s="7"/>
      <c r="W9065" s="7"/>
      <c r="X9065" s="7"/>
      <c r="Y9065" s="7"/>
      <c r="Z9065" s="7"/>
      <c r="AA9065" s="7"/>
      <c r="AB9065" s="7"/>
      <c r="AC9065" s="7"/>
      <c r="AD9065" s="7"/>
      <c r="AE9065" s="7"/>
      <c r="AF9065" s="7"/>
      <c r="AG9065" s="7"/>
      <c r="AH9065" s="7"/>
      <c r="AI9065" s="7"/>
      <c r="AJ9065" s="7"/>
      <c r="AK9065" s="7"/>
      <c r="AL9065" s="7"/>
      <c r="AR9065" s="7"/>
      <c r="AT9065" s="7"/>
      <c r="AV9065" s="7"/>
      <c r="AW9065" s="7"/>
      <c r="AX9065" s="7"/>
      <c r="AY9065" s="7"/>
      <c r="AZ9065" s="7"/>
      <c r="BA9065" s="7"/>
      <c r="BI9065" s="7"/>
    </row>
    <row r="9066" spans="10:61" x14ac:dyDescent="0.2">
      <c r="J9066" s="7"/>
      <c r="K9066" s="7"/>
      <c r="L9066" s="7"/>
      <c r="M9066" s="7"/>
      <c r="N9066" s="7"/>
      <c r="W9066" s="7"/>
      <c r="X9066" s="7"/>
      <c r="Y9066" s="7"/>
      <c r="Z9066" s="7"/>
      <c r="AA9066" s="7"/>
      <c r="AB9066" s="7"/>
      <c r="AC9066" s="7"/>
      <c r="AD9066" s="7"/>
      <c r="AE9066" s="7"/>
      <c r="AF9066" s="7"/>
      <c r="AG9066" s="7"/>
      <c r="AH9066" s="7"/>
      <c r="AI9066" s="7"/>
      <c r="AJ9066" s="7"/>
      <c r="AK9066" s="7"/>
      <c r="AL9066" s="7"/>
      <c r="AR9066" s="7"/>
      <c r="AT9066" s="7"/>
      <c r="AV9066" s="7"/>
      <c r="AW9066" s="7"/>
      <c r="AX9066" s="7"/>
      <c r="AY9066" s="7"/>
      <c r="AZ9066" s="7"/>
      <c r="BA9066" s="7"/>
      <c r="BI9066" s="7"/>
    </row>
    <row r="9067" spans="10:61" x14ac:dyDescent="0.2">
      <c r="J9067" s="7"/>
      <c r="K9067" s="7"/>
      <c r="L9067" s="7"/>
      <c r="M9067" s="7"/>
      <c r="N9067" s="7"/>
      <c r="W9067" s="7"/>
      <c r="X9067" s="7"/>
      <c r="Y9067" s="7"/>
      <c r="Z9067" s="7"/>
      <c r="AA9067" s="7"/>
      <c r="AB9067" s="7"/>
      <c r="AC9067" s="7"/>
      <c r="AD9067" s="7"/>
      <c r="AE9067" s="7"/>
      <c r="AF9067" s="7"/>
      <c r="AG9067" s="7"/>
      <c r="AH9067" s="7"/>
      <c r="AI9067" s="7"/>
      <c r="AJ9067" s="7"/>
      <c r="AK9067" s="7"/>
      <c r="AL9067" s="7"/>
      <c r="AR9067" s="7"/>
      <c r="AT9067" s="7"/>
      <c r="AV9067" s="7"/>
      <c r="AW9067" s="7"/>
      <c r="AX9067" s="7"/>
      <c r="AY9067" s="7"/>
      <c r="AZ9067" s="7"/>
      <c r="BA9067" s="7"/>
      <c r="BI9067" s="7"/>
    </row>
    <row r="9068" spans="10:61" x14ac:dyDescent="0.2">
      <c r="J9068" s="7"/>
      <c r="K9068" s="7"/>
      <c r="L9068" s="7"/>
      <c r="M9068" s="7"/>
      <c r="N9068" s="7"/>
      <c r="W9068" s="7"/>
      <c r="X9068" s="7"/>
      <c r="Y9068" s="7"/>
      <c r="Z9068" s="7"/>
      <c r="AA9068" s="7"/>
      <c r="AB9068" s="7"/>
      <c r="AC9068" s="7"/>
      <c r="AD9068" s="7"/>
      <c r="AE9068" s="7"/>
      <c r="AF9068" s="7"/>
      <c r="AG9068" s="7"/>
      <c r="AH9068" s="7"/>
      <c r="AI9068" s="7"/>
      <c r="AJ9068" s="7"/>
      <c r="AK9068" s="7"/>
      <c r="AL9068" s="7"/>
      <c r="AR9068" s="7"/>
      <c r="AT9068" s="7"/>
      <c r="AV9068" s="7"/>
      <c r="AW9068" s="7"/>
      <c r="AX9068" s="7"/>
      <c r="AY9068" s="7"/>
      <c r="AZ9068" s="7"/>
      <c r="BA9068" s="7"/>
      <c r="BI9068" s="7"/>
    </row>
    <row r="9069" spans="10:61" x14ac:dyDescent="0.2">
      <c r="J9069" s="7"/>
      <c r="K9069" s="7"/>
      <c r="L9069" s="7"/>
      <c r="M9069" s="7"/>
      <c r="N9069" s="7"/>
      <c r="W9069" s="7"/>
      <c r="X9069" s="7"/>
      <c r="Y9069" s="7"/>
      <c r="Z9069" s="7"/>
      <c r="AA9069" s="7"/>
      <c r="AB9069" s="7"/>
      <c r="AC9069" s="7"/>
      <c r="AD9069" s="7"/>
      <c r="AE9069" s="7"/>
      <c r="AF9069" s="7"/>
      <c r="AG9069" s="7"/>
      <c r="AH9069" s="7"/>
      <c r="AI9069" s="7"/>
      <c r="AJ9069" s="7"/>
      <c r="AK9069" s="7"/>
      <c r="AL9069" s="7"/>
      <c r="AR9069" s="7"/>
      <c r="AT9069" s="7"/>
      <c r="AV9069" s="7"/>
      <c r="AW9069" s="7"/>
      <c r="AX9069" s="7"/>
      <c r="AY9069" s="7"/>
      <c r="AZ9069" s="7"/>
      <c r="BA9069" s="7"/>
      <c r="BI9069" s="7"/>
    </row>
    <row r="9070" spans="10:61" x14ac:dyDescent="0.2">
      <c r="J9070" s="7"/>
      <c r="K9070" s="7"/>
      <c r="L9070" s="7"/>
      <c r="M9070" s="7"/>
      <c r="N9070" s="7"/>
      <c r="W9070" s="7"/>
      <c r="X9070" s="7"/>
      <c r="Y9070" s="7"/>
      <c r="Z9070" s="7"/>
      <c r="AA9070" s="7"/>
      <c r="AB9070" s="7"/>
      <c r="AC9070" s="7"/>
      <c r="AD9070" s="7"/>
      <c r="AE9070" s="7"/>
      <c r="AF9070" s="7"/>
      <c r="AG9070" s="7"/>
      <c r="AH9070" s="7"/>
      <c r="AI9070" s="7"/>
      <c r="AJ9070" s="7"/>
      <c r="AK9070" s="7"/>
      <c r="AL9070" s="7"/>
      <c r="AR9070" s="7"/>
      <c r="AT9070" s="7"/>
      <c r="AV9070" s="7"/>
      <c r="AW9070" s="7"/>
      <c r="AX9070" s="7"/>
      <c r="AY9070" s="7"/>
      <c r="AZ9070" s="7"/>
      <c r="BA9070" s="7"/>
      <c r="BI9070" s="7"/>
    </row>
    <row r="9071" spans="10:61" x14ac:dyDescent="0.2">
      <c r="J9071" s="7"/>
      <c r="K9071" s="7"/>
      <c r="L9071" s="7"/>
      <c r="M9071" s="7"/>
      <c r="N9071" s="7"/>
      <c r="W9071" s="7"/>
      <c r="X9071" s="7"/>
      <c r="Y9071" s="7"/>
      <c r="Z9071" s="7"/>
      <c r="AA9071" s="7"/>
      <c r="AB9071" s="7"/>
      <c r="AC9071" s="7"/>
      <c r="AD9071" s="7"/>
      <c r="AE9071" s="7"/>
      <c r="AF9071" s="7"/>
      <c r="AG9071" s="7"/>
      <c r="AH9071" s="7"/>
      <c r="AI9071" s="7"/>
      <c r="AJ9071" s="7"/>
      <c r="AK9071" s="7"/>
      <c r="AL9071" s="7"/>
      <c r="AR9071" s="7"/>
      <c r="AT9071" s="7"/>
      <c r="AV9071" s="7"/>
      <c r="AW9071" s="7"/>
      <c r="AX9071" s="7"/>
      <c r="AY9071" s="7"/>
      <c r="AZ9071" s="7"/>
      <c r="BA9071" s="7"/>
      <c r="BI9071" s="7"/>
    </row>
    <row r="9072" spans="10:61" x14ac:dyDescent="0.2">
      <c r="J9072" s="7"/>
      <c r="K9072" s="7"/>
      <c r="L9072" s="7"/>
      <c r="M9072" s="7"/>
      <c r="N9072" s="7"/>
      <c r="W9072" s="7"/>
      <c r="X9072" s="7"/>
      <c r="Y9072" s="7"/>
      <c r="Z9072" s="7"/>
      <c r="AA9072" s="7"/>
      <c r="AB9072" s="7"/>
      <c r="AC9072" s="7"/>
      <c r="AD9072" s="7"/>
      <c r="AE9072" s="7"/>
      <c r="AF9072" s="7"/>
      <c r="AG9072" s="7"/>
      <c r="AH9072" s="7"/>
      <c r="AI9072" s="7"/>
      <c r="AJ9072" s="7"/>
      <c r="AK9072" s="7"/>
      <c r="AL9072" s="7"/>
      <c r="AR9072" s="7"/>
      <c r="AT9072" s="7"/>
      <c r="AV9072" s="7"/>
      <c r="AW9072" s="7"/>
      <c r="AX9072" s="7"/>
      <c r="AY9072" s="7"/>
      <c r="AZ9072" s="7"/>
      <c r="BA9072" s="7"/>
      <c r="BI9072" s="7"/>
    </row>
    <row r="9073" spans="10:61" x14ac:dyDescent="0.2">
      <c r="J9073" s="7"/>
      <c r="K9073" s="7"/>
      <c r="L9073" s="7"/>
      <c r="M9073" s="7"/>
      <c r="N9073" s="7"/>
      <c r="W9073" s="7"/>
      <c r="X9073" s="7"/>
      <c r="Y9073" s="7"/>
      <c r="Z9073" s="7"/>
      <c r="AA9073" s="7"/>
      <c r="AB9073" s="7"/>
      <c r="AC9073" s="7"/>
      <c r="AD9073" s="7"/>
      <c r="AE9073" s="7"/>
      <c r="AF9073" s="7"/>
      <c r="AG9073" s="7"/>
      <c r="AH9073" s="7"/>
      <c r="AI9073" s="7"/>
      <c r="AJ9073" s="7"/>
      <c r="AK9073" s="7"/>
      <c r="AL9073" s="7"/>
      <c r="AR9073" s="7"/>
      <c r="AT9073" s="7"/>
      <c r="AV9073" s="7"/>
      <c r="AW9073" s="7"/>
      <c r="AX9073" s="7"/>
      <c r="AY9073" s="7"/>
      <c r="AZ9073" s="7"/>
      <c r="BA9073" s="7"/>
      <c r="BI9073" s="7"/>
    </row>
    <row r="9074" spans="10:61" x14ac:dyDescent="0.2">
      <c r="J9074" s="7"/>
      <c r="K9074" s="7"/>
      <c r="L9074" s="7"/>
      <c r="M9074" s="7"/>
      <c r="N9074" s="7"/>
      <c r="W9074" s="7"/>
      <c r="X9074" s="7"/>
      <c r="Y9074" s="7"/>
      <c r="Z9074" s="7"/>
      <c r="AA9074" s="7"/>
      <c r="AB9074" s="7"/>
      <c r="AC9074" s="7"/>
      <c r="AD9074" s="7"/>
      <c r="AE9074" s="7"/>
      <c r="AF9074" s="7"/>
      <c r="AG9074" s="7"/>
      <c r="AH9074" s="7"/>
      <c r="AI9074" s="7"/>
      <c r="AJ9074" s="7"/>
      <c r="AK9074" s="7"/>
      <c r="AL9074" s="7"/>
      <c r="AR9074" s="7"/>
      <c r="AT9074" s="7"/>
      <c r="AV9074" s="7"/>
      <c r="AW9074" s="7"/>
      <c r="AX9074" s="7"/>
      <c r="AY9074" s="7"/>
      <c r="AZ9074" s="7"/>
      <c r="BA9074" s="7"/>
      <c r="BI9074" s="7"/>
    </row>
    <row r="9075" spans="10:61" x14ac:dyDescent="0.2">
      <c r="J9075" s="7"/>
      <c r="K9075" s="7"/>
      <c r="L9075" s="7"/>
      <c r="M9075" s="7"/>
      <c r="N9075" s="7"/>
      <c r="W9075" s="7"/>
      <c r="X9075" s="7"/>
      <c r="Y9075" s="7"/>
      <c r="Z9075" s="7"/>
      <c r="AA9075" s="7"/>
      <c r="AB9075" s="7"/>
      <c r="AC9075" s="7"/>
      <c r="AD9075" s="7"/>
      <c r="AE9075" s="7"/>
      <c r="AF9075" s="7"/>
      <c r="AG9075" s="7"/>
      <c r="AH9075" s="7"/>
      <c r="AI9075" s="7"/>
      <c r="AJ9075" s="7"/>
      <c r="AK9075" s="7"/>
      <c r="AL9075" s="7"/>
      <c r="AR9075" s="7"/>
      <c r="AT9075" s="7"/>
      <c r="AV9075" s="7"/>
      <c r="AW9075" s="7"/>
      <c r="AX9075" s="7"/>
      <c r="AY9075" s="7"/>
      <c r="AZ9075" s="7"/>
      <c r="BA9075" s="7"/>
      <c r="BI9075" s="7"/>
    </row>
    <row r="9076" spans="10:61" x14ac:dyDescent="0.2">
      <c r="J9076" s="7"/>
      <c r="K9076" s="7"/>
      <c r="L9076" s="7"/>
      <c r="M9076" s="7"/>
      <c r="N9076" s="7"/>
      <c r="W9076" s="7"/>
      <c r="X9076" s="7"/>
      <c r="Y9076" s="7"/>
      <c r="Z9076" s="7"/>
      <c r="AA9076" s="7"/>
      <c r="AB9076" s="7"/>
      <c r="AC9076" s="7"/>
      <c r="AD9076" s="7"/>
      <c r="AE9076" s="7"/>
      <c r="AF9076" s="7"/>
      <c r="AG9076" s="7"/>
      <c r="AH9076" s="7"/>
      <c r="AI9076" s="7"/>
      <c r="AJ9076" s="7"/>
      <c r="AK9076" s="7"/>
      <c r="AL9076" s="7"/>
      <c r="AR9076" s="7"/>
      <c r="AT9076" s="7"/>
      <c r="AV9076" s="7"/>
      <c r="AW9076" s="7"/>
      <c r="AX9076" s="7"/>
      <c r="AY9076" s="7"/>
      <c r="AZ9076" s="7"/>
      <c r="BA9076" s="7"/>
      <c r="BI9076" s="7"/>
    </row>
    <row r="9077" spans="10:61" x14ac:dyDescent="0.2">
      <c r="J9077" s="7"/>
      <c r="K9077" s="7"/>
      <c r="L9077" s="7"/>
      <c r="M9077" s="7"/>
      <c r="N9077" s="7"/>
      <c r="W9077" s="7"/>
      <c r="X9077" s="7"/>
      <c r="Y9077" s="7"/>
      <c r="Z9077" s="7"/>
      <c r="AA9077" s="7"/>
      <c r="AB9077" s="7"/>
      <c r="AC9077" s="7"/>
      <c r="AD9077" s="7"/>
      <c r="AE9077" s="7"/>
      <c r="AF9077" s="7"/>
      <c r="AG9077" s="7"/>
      <c r="AH9077" s="7"/>
      <c r="AI9077" s="7"/>
      <c r="AJ9077" s="7"/>
      <c r="AK9077" s="7"/>
      <c r="AL9077" s="7"/>
      <c r="AR9077" s="7"/>
      <c r="AT9077" s="7"/>
      <c r="AV9077" s="7"/>
      <c r="AW9077" s="7"/>
      <c r="AX9077" s="7"/>
      <c r="AY9077" s="7"/>
      <c r="AZ9077" s="7"/>
      <c r="BA9077" s="7"/>
      <c r="BI9077" s="7"/>
    </row>
    <row r="9078" spans="10:61" x14ac:dyDescent="0.2">
      <c r="J9078" s="7"/>
      <c r="K9078" s="7"/>
      <c r="L9078" s="7"/>
      <c r="M9078" s="7"/>
      <c r="N9078" s="7"/>
      <c r="W9078" s="7"/>
      <c r="X9078" s="7"/>
      <c r="Y9078" s="7"/>
      <c r="Z9078" s="7"/>
      <c r="AA9078" s="7"/>
      <c r="AB9078" s="7"/>
      <c r="AC9078" s="7"/>
      <c r="AD9078" s="7"/>
      <c r="AE9078" s="7"/>
      <c r="AF9078" s="7"/>
      <c r="AG9078" s="7"/>
      <c r="AH9078" s="7"/>
      <c r="AI9078" s="7"/>
      <c r="AJ9078" s="7"/>
      <c r="AK9078" s="7"/>
      <c r="AL9078" s="7"/>
      <c r="AR9078" s="7"/>
      <c r="AT9078" s="7"/>
      <c r="AV9078" s="7"/>
      <c r="AW9078" s="7"/>
      <c r="AX9078" s="7"/>
      <c r="AY9078" s="7"/>
      <c r="AZ9078" s="7"/>
      <c r="BA9078" s="7"/>
      <c r="BI9078" s="7"/>
    </row>
    <row r="9079" spans="10:61" x14ac:dyDescent="0.2">
      <c r="J9079" s="7"/>
      <c r="K9079" s="7"/>
      <c r="L9079" s="7"/>
      <c r="M9079" s="7"/>
      <c r="N9079" s="7"/>
      <c r="W9079" s="7"/>
      <c r="X9079" s="7"/>
      <c r="Y9079" s="7"/>
      <c r="Z9079" s="7"/>
      <c r="AA9079" s="7"/>
      <c r="AB9079" s="7"/>
      <c r="AC9079" s="7"/>
      <c r="AD9079" s="7"/>
      <c r="AE9079" s="7"/>
      <c r="AF9079" s="7"/>
      <c r="AG9079" s="7"/>
      <c r="AH9079" s="7"/>
      <c r="AI9079" s="7"/>
      <c r="AJ9079" s="7"/>
      <c r="AK9079" s="7"/>
      <c r="AL9079" s="7"/>
      <c r="AR9079" s="7"/>
      <c r="AT9079" s="7"/>
      <c r="AV9079" s="7"/>
      <c r="AW9079" s="7"/>
      <c r="AX9079" s="7"/>
      <c r="AY9079" s="7"/>
      <c r="AZ9079" s="7"/>
      <c r="BA9079" s="7"/>
      <c r="BI9079" s="7"/>
    </row>
    <row r="9080" spans="10:61" x14ac:dyDescent="0.2">
      <c r="J9080" s="7"/>
      <c r="K9080" s="7"/>
      <c r="L9080" s="7"/>
      <c r="M9080" s="7"/>
      <c r="N9080" s="7"/>
      <c r="W9080" s="7"/>
      <c r="X9080" s="7"/>
      <c r="Y9080" s="7"/>
      <c r="Z9080" s="7"/>
      <c r="AA9080" s="7"/>
      <c r="AB9080" s="7"/>
      <c r="AC9080" s="7"/>
      <c r="AD9080" s="7"/>
      <c r="AE9080" s="7"/>
      <c r="AF9080" s="7"/>
      <c r="AG9080" s="7"/>
      <c r="AH9080" s="7"/>
      <c r="AI9080" s="7"/>
      <c r="AJ9080" s="7"/>
      <c r="AK9080" s="7"/>
      <c r="AL9080" s="7"/>
      <c r="AR9080" s="7"/>
      <c r="AT9080" s="7"/>
      <c r="AV9080" s="7"/>
      <c r="AW9080" s="7"/>
      <c r="AX9080" s="7"/>
      <c r="AY9080" s="7"/>
      <c r="AZ9080" s="7"/>
      <c r="BA9080" s="7"/>
      <c r="BI9080" s="7"/>
    </row>
    <row r="9081" spans="10:61" x14ac:dyDescent="0.2">
      <c r="J9081" s="7"/>
      <c r="K9081" s="7"/>
      <c r="L9081" s="7"/>
      <c r="M9081" s="7"/>
      <c r="N9081" s="7"/>
      <c r="W9081" s="7"/>
      <c r="X9081" s="7"/>
      <c r="Y9081" s="7"/>
      <c r="Z9081" s="7"/>
      <c r="AA9081" s="7"/>
      <c r="AB9081" s="7"/>
      <c r="AC9081" s="7"/>
      <c r="AD9081" s="7"/>
      <c r="AE9081" s="7"/>
      <c r="AF9081" s="7"/>
      <c r="AG9081" s="7"/>
      <c r="AH9081" s="7"/>
      <c r="AI9081" s="7"/>
      <c r="AJ9081" s="7"/>
      <c r="AK9081" s="7"/>
      <c r="AL9081" s="7"/>
      <c r="AR9081" s="7"/>
      <c r="AT9081" s="7"/>
      <c r="AV9081" s="7"/>
      <c r="AW9081" s="7"/>
      <c r="AX9081" s="7"/>
      <c r="AY9081" s="7"/>
      <c r="AZ9081" s="7"/>
      <c r="BA9081" s="7"/>
      <c r="BI9081" s="7"/>
    </row>
    <row r="9082" spans="10:61" x14ac:dyDescent="0.2">
      <c r="J9082" s="7"/>
      <c r="K9082" s="7"/>
      <c r="L9082" s="7"/>
      <c r="M9082" s="7"/>
      <c r="N9082" s="7"/>
      <c r="W9082" s="7"/>
      <c r="X9082" s="7"/>
      <c r="Y9082" s="7"/>
      <c r="Z9082" s="7"/>
      <c r="AA9082" s="7"/>
      <c r="AB9082" s="7"/>
      <c r="AC9082" s="7"/>
      <c r="AD9082" s="7"/>
      <c r="AE9082" s="7"/>
      <c r="AF9082" s="7"/>
      <c r="AG9082" s="7"/>
      <c r="AH9082" s="7"/>
      <c r="AI9082" s="7"/>
      <c r="AJ9082" s="7"/>
      <c r="AK9082" s="7"/>
      <c r="AL9082" s="7"/>
      <c r="AR9082" s="7"/>
      <c r="AT9082" s="7"/>
      <c r="AV9082" s="7"/>
      <c r="AW9082" s="7"/>
      <c r="AX9082" s="7"/>
      <c r="AY9082" s="7"/>
      <c r="AZ9082" s="7"/>
      <c r="BA9082" s="7"/>
      <c r="BI9082" s="7"/>
    </row>
    <row r="9083" spans="10:61" x14ac:dyDescent="0.2">
      <c r="J9083" s="7"/>
      <c r="K9083" s="7"/>
      <c r="L9083" s="7"/>
      <c r="M9083" s="7"/>
      <c r="N9083" s="7"/>
      <c r="W9083" s="7"/>
      <c r="X9083" s="7"/>
      <c r="Y9083" s="7"/>
      <c r="Z9083" s="7"/>
      <c r="AA9083" s="7"/>
      <c r="AB9083" s="7"/>
      <c r="AC9083" s="7"/>
      <c r="AD9083" s="7"/>
      <c r="AE9083" s="7"/>
      <c r="AF9083" s="7"/>
      <c r="AG9083" s="7"/>
      <c r="AH9083" s="7"/>
      <c r="AI9083" s="7"/>
      <c r="AJ9083" s="7"/>
      <c r="AK9083" s="7"/>
      <c r="AL9083" s="7"/>
      <c r="AR9083" s="7"/>
      <c r="AT9083" s="7"/>
      <c r="AV9083" s="7"/>
      <c r="AW9083" s="7"/>
      <c r="AX9083" s="7"/>
      <c r="AY9083" s="7"/>
      <c r="AZ9083" s="7"/>
      <c r="BA9083" s="7"/>
      <c r="BI9083" s="7"/>
    </row>
    <row r="9084" spans="10:61" x14ac:dyDescent="0.2">
      <c r="J9084" s="7"/>
      <c r="K9084" s="7"/>
      <c r="L9084" s="7"/>
      <c r="M9084" s="7"/>
      <c r="N9084" s="7"/>
      <c r="W9084" s="7"/>
      <c r="X9084" s="7"/>
      <c r="Y9084" s="7"/>
      <c r="Z9084" s="7"/>
      <c r="AA9084" s="7"/>
      <c r="AB9084" s="7"/>
      <c r="AC9084" s="7"/>
      <c r="AD9084" s="7"/>
      <c r="AE9084" s="7"/>
      <c r="AF9084" s="7"/>
      <c r="AG9084" s="7"/>
      <c r="AH9084" s="7"/>
      <c r="AI9084" s="7"/>
      <c r="AJ9084" s="7"/>
      <c r="AK9084" s="7"/>
      <c r="AL9084" s="7"/>
      <c r="AR9084" s="7"/>
      <c r="AT9084" s="7"/>
      <c r="AV9084" s="7"/>
      <c r="AW9084" s="7"/>
      <c r="AX9084" s="7"/>
      <c r="AY9084" s="7"/>
      <c r="AZ9084" s="7"/>
      <c r="BA9084" s="7"/>
      <c r="BI9084" s="7"/>
    </row>
    <row r="9085" spans="10:61" x14ac:dyDescent="0.2">
      <c r="J9085" s="7"/>
      <c r="K9085" s="7"/>
      <c r="L9085" s="7"/>
      <c r="M9085" s="7"/>
      <c r="N9085" s="7"/>
      <c r="W9085" s="7"/>
      <c r="X9085" s="7"/>
      <c r="Y9085" s="7"/>
      <c r="Z9085" s="7"/>
      <c r="AA9085" s="7"/>
      <c r="AB9085" s="7"/>
      <c r="AC9085" s="7"/>
      <c r="AD9085" s="7"/>
      <c r="AE9085" s="7"/>
      <c r="AF9085" s="7"/>
      <c r="AG9085" s="7"/>
      <c r="AH9085" s="7"/>
      <c r="AI9085" s="7"/>
      <c r="AJ9085" s="7"/>
      <c r="AK9085" s="7"/>
      <c r="AL9085" s="7"/>
      <c r="AR9085" s="7"/>
      <c r="AT9085" s="7"/>
      <c r="AV9085" s="7"/>
      <c r="AW9085" s="7"/>
      <c r="AX9085" s="7"/>
      <c r="AY9085" s="7"/>
      <c r="AZ9085" s="7"/>
      <c r="BA9085" s="7"/>
      <c r="BI9085" s="7"/>
    </row>
    <row r="9086" spans="10:61" x14ac:dyDescent="0.2">
      <c r="J9086" s="7"/>
      <c r="K9086" s="7"/>
      <c r="L9086" s="7"/>
      <c r="M9086" s="7"/>
      <c r="N9086" s="7"/>
      <c r="W9086" s="7"/>
      <c r="X9086" s="7"/>
      <c r="Y9086" s="7"/>
      <c r="Z9086" s="7"/>
      <c r="AA9086" s="7"/>
      <c r="AB9086" s="7"/>
      <c r="AC9086" s="7"/>
      <c r="AD9086" s="7"/>
      <c r="AE9086" s="7"/>
      <c r="AF9086" s="7"/>
      <c r="AG9086" s="7"/>
      <c r="AH9086" s="7"/>
      <c r="AI9086" s="7"/>
      <c r="AJ9086" s="7"/>
      <c r="AK9086" s="7"/>
      <c r="AL9086" s="7"/>
      <c r="AR9086" s="7"/>
      <c r="AT9086" s="7"/>
      <c r="AV9086" s="7"/>
      <c r="AW9086" s="7"/>
      <c r="AX9086" s="7"/>
      <c r="AY9086" s="7"/>
      <c r="AZ9086" s="7"/>
      <c r="BA9086" s="7"/>
      <c r="BI9086" s="7"/>
    </row>
    <row r="9087" spans="10:61" x14ac:dyDescent="0.2">
      <c r="J9087" s="7"/>
      <c r="K9087" s="7"/>
      <c r="L9087" s="7"/>
      <c r="M9087" s="7"/>
      <c r="N9087" s="7"/>
      <c r="W9087" s="7"/>
      <c r="X9087" s="7"/>
      <c r="Y9087" s="7"/>
      <c r="Z9087" s="7"/>
      <c r="AA9087" s="7"/>
      <c r="AB9087" s="7"/>
      <c r="AC9087" s="7"/>
      <c r="AD9087" s="7"/>
      <c r="AE9087" s="7"/>
      <c r="AF9087" s="7"/>
      <c r="AG9087" s="7"/>
      <c r="AH9087" s="7"/>
      <c r="AI9087" s="7"/>
      <c r="AJ9087" s="7"/>
      <c r="AK9087" s="7"/>
      <c r="AL9087" s="7"/>
      <c r="AR9087" s="7"/>
      <c r="AT9087" s="7"/>
      <c r="AV9087" s="7"/>
      <c r="AW9087" s="7"/>
      <c r="AX9087" s="7"/>
      <c r="AY9087" s="7"/>
      <c r="AZ9087" s="7"/>
      <c r="BA9087" s="7"/>
      <c r="BI9087" s="7"/>
    </row>
    <row r="9088" spans="10:61" x14ac:dyDescent="0.2">
      <c r="J9088" s="7"/>
      <c r="K9088" s="7"/>
      <c r="L9088" s="7"/>
      <c r="M9088" s="7"/>
      <c r="N9088" s="7"/>
      <c r="W9088" s="7"/>
      <c r="X9088" s="7"/>
      <c r="Y9088" s="7"/>
      <c r="Z9088" s="7"/>
      <c r="AA9088" s="7"/>
      <c r="AB9088" s="7"/>
      <c r="AC9088" s="7"/>
      <c r="AD9088" s="7"/>
      <c r="AE9088" s="7"/>
      <c r="AF9088" s="7"/>
      <c r="AG9088" s="7"/>
      <c r="AH9088" s="7"/>
      <c r="AI9088" s="7"/>
      <c r="AJ9088" s="7"/>
      <c r="AK9088" s="7"/>
      <c r="AL9088" s="7"/>
      <c r="AR9088" s="7"/>
      <c r="AT9088" s="7"/>
      <c r="AV9088" s="7"/>
      <c r="AW9088" s="7"/>
      <c r="AX9088" s="7"/>
      <c r="AY9088" s="7"/>
      <c r="AZ9088" s="7"/>
      <c r="BA9088" s="7"/>
      <c r="BI9088" s="7"/>
    </row>
    <row r="9089" spans="10:61" x14ac:dyDescent="0.2">
      <c r="J9089" s="7"/>
      <c r="K9089" s="7"/>
      <c r="L9089" s="7"/>
      <c r="M9089" s="7"/>
      <c r="N9089" s="7"/>
      <c r="W9089" s="7"/>
      <c r="X9089" s="7"/>
      <c r="Y9089" s="7"/>
      <c r="Z9089" s="7"/>
      <c r="AA9089" s="7"/>
      <c r="AB9089" s="7"/>
      <c r="AC9089" s="7"/>
      <c r="AD9089" s="7"/>
      <c r="AE9089" s="7"/>
      <c r="AF9089" s="7"/>
      <c r="AG9089" s="7"/>
      <c r="AH9089" s="7"/>
      <c r="AI9089" s="7"/>
      <c r="AJ9089" s="7"/>
      <c r="AK9089" s="7"/>
      <c r="AL9089" s="7"/>
      <c r="AR9089" s="7"/>
      <c r="AT9089" s="7"/>
      <c r="AV9089" s="7"/>
      <c r="AW9089" s="7"/>
      <c r="AX9089" s="7"/>
      <c r="AY9089" s="7"/>
      <c r="AZ9089" s="7"/>
      <c r="BA9089" s="7"/>
      <c r="BI9089" s="7"/>
    </row>
    <row r="9090" spans="10:61" x14ac:dyDescent="0.2">
      <c r="J9090" s="7"/>
      <c r="K9090" s="7"/>
      <c r="L9090" s="7"/>
      <c r="M9090" s="7"/>
      <c r="N9090" s="7"/>
      <c r="W9090" s="7"/>
      <c r="X9090" s="7"/>
      <c r="Y9090" s="7"/>
      <c r="Z9090" s="7"/>
      <c r="AA9090" s="7"/>
      <c r="AB9090" s="7"/>
      <c r="AC9090" s="7"/>
      <c r="AD9090" s="7"/>
      <c r="AE9090" s="7"/>
      <c r="AF9090" s="7"/>
      <c r="AG9090" s="7"/>
      <c r="AH9090" s="7"/>
      <c r="AI9090" s="7"/>
      <c r="AJ9090" s="7"/>
      <c r="AK9090" s="7"/>
      <c r="AL9090" s="7"/>
      <c r="AR9090" s="7"/>
      <c r="AT9090" s="7"/>
      <c r="AV9090" s="7"/>
      <c r="AW9090" s="7"/>
      <c r="AX9090" s="7"/>
      <c r="AY9090" s="7"/>
      <c r="AZ9090" s="7"/>
      <c r="BA9090" s="7"/>
      <c r="BI9090" s="7"/>
    </row>
    <row r="9091" spans="10:61" x14ac:dyDescent="0.2">
      <c r="J9091" s="7"/>
      <c r="K9091" s="7"/>
      <c r="L9091" s="7"/>
      <c r="M9091" s="7"/>
      <c r="N9091" s="7"/>
      <c r="W9091" s="7"/>
      <c r="X9091" s="7"/>
      <c r="Y9091" s="7"/>
      <c r="Z9091" s="7"/>
      <c r="AA9091" s="7"/>
      <c r="AB9091" s="7"/>
      <c r="AC9091" s="7"/>
      <c r="AD9091" s="7"/>
      <c r="AE9091" s="7"/>
      <c r="AF9091" s="7"/>
      <c r="AG9091" s="7"/>
      <c r="AH9091" s="7"/>
      <c r="AI9091" s="7"/>
      <c r="AJ9091" s="7"/>
      <c r="AK9091" s="7"/>
      <c r="AL9091" s="7"/>
      <c r="AR9091" s="7"/>
      <c r="AT9091" s="7"/>
      <c r="AV9091" s="7"/>
      <c r="AW9091" s="7"/>
      <c r="AX9091" s="7"/>
      <c r="AY9091" s="7"/>
      <c r="AZ9091" s="7"/>
      <c r="BA9091" s="7"/>
      <c r="BI9091" s="7"/>
    </row>
    <row r="9092" spans="10:61" x14ac:dyDescent="0.2">
      <c r="J9092" s="7"/>
      <c r="K9092" s="7"/>
      <c r="L9092" s="7"/>
      <c r="M9092" s="7"/>
      <c r="N9092" s="7"/>
      <c r="W9092" s="7"/>
      <c r="X9092" s="7"/>
      <c r="Y9092" s="7"/>
      <c r="Z9092" s="7"/>
      <c r="AA9092" s="7"/>
      <c r="AB9092" s="7"/>
      <c r="AC9092" s="7"/>
      <c r="AD9092" s="7"/>
      <c r="AE9092" s="7"/>
      <c r="AF9092" s="7"/>
      <c r="AG9092" s="7"/>
      <c r="AH9092" s="7"/>
      <c r="AI9092" s="7"/>
      <c r="AJ9092" s="7"/>
      <c r="AK9092" s="7"/>
      <c r="AL9092" s="7"/>
      <c r="AR9092" s="7"/>
      <c r="AT9092" s="7"/>
      <c r="AV9092" s="7"/>
      <c r="AW9092" s="7"/>
      <c r="AX9092" s="7"/>
      <c r="AY9092" s="7"/>
      <c r="AZ9092" s="7"/>
      <c r="BA9092" s="7"/>
      <c r="BI9092" s="7"/>
    </row>
    <row r="9093" spans="10:61" x14ac:dyDescent="0.2">
      <c r="J9093" s="7"/>
      <c r="K9093" s="7"/>
      <c r="L9093" s="7"/>
      <c r="M9093" s="7"/>
      <c r="N9093" s="7"/>
      <c r="W9093" s="7"/>
      <c r="X9093" s="7"/>
      <c r="Y9093" s="7"/>
      <c r="Z9093" s="7"/>
      <c r="AA9093" s="7"/>
      <c r="AB9093" s="7"/>
      <c r="AC9093" s="7"/>
      <c r="AD9093" s="7"/>
      <c r="AE9093" s="7"/>
      <c r="AF9093" s="7"/>
      <c r="AG9093" s="7"/>
      <c r="AH9093" s="7"/>
      <c r="AI9093" s="7"/>
      <c r="AJ9093" s="7"/>
      <c r="AK9093" s="7"/>
      <c r="AL9093" s="7"/>
      <c r="AR9093" s="7"/>
      <c r="AT9093" s="7"/>
      <c r="AV9093" s="7"/>
      <c r="AW9093" s="7"/>
      <c r="AX9093" s="7"/>
      <c r="AY9093" s="7"/>
      <c r="AZ9093" s="7"/>
      <c r="BA9093" s="7"/>
      <c r="BI9093" s="7"/>
    </row>
    <row r="9094" spans="10:61" x14ac:dyDescent="0.2">
      <c r="J9094" s="7"/>
      <c r="K9094" s="7"/>
      <c r="L9094" s="7"/>
      <c r="M9094" s="7"/>
      <c r="N9094" s="7"/>
      <c r="W9094" s="7"/>
      <c r="X9094" s="7"/>
      <c r="Y9094" s="7"/>
      <c r="Z9094" s="7"/>
      <c r="AA9094" s="7"/>
      <c r="AB9094" s="7"/>
      <c r="AC9094" s="7"/>
      <c r="AD9094" s="7"/>
      <c r="AE9094" s="7"/>
      <c r="AF9094" s="7"/>
      <c r="AG9094" s="7"/>
      <c r="AH9094" s="7"/>
      <c r="AI9094" s="7"/>
      <c r="AJ9094" s="7"/>
      <c r="AK9094" s="7"/>
      <c r="AL9094" s="7"/>
      <c r="AR9094" s="7"/>
      <c r="AT9094" s="7"/>
      <c r="AV9094" s="7"/>
      <c r="AW9094" s="7"/>
      <c r="AX9094" s="7"/>
      <c r="AY9094" s="7"/>
      <c r="AZ9094" s="7"/>
      <c r="BA9094" s="7"/>
      <c r="BI9094" s="7"/>
    </row>
    <row r="9095" spans="10:61" x14ac:dyDescent="0.2">
      <c r="J9095" s="7"/>
      <c r="K9095" s="7"/>
      <c r="L9095" s="7"/>
      <c r="M9095" s="7"/>
      <c r="N9095" s="7"/>
      <c r="W9095" s="7"/>
      <c r="X9095" s="7"/>
      <c r="Y9095" s="7"/>
      <c r="Z9095" s="7"/>
      <c r="AA9095" s="7"/>
      <c r="AB9095" s="7"/>
      <c r="AC9095" s="7"/>
      <c r="AD9095" s="7"/>
      <c r="AE9095" s="7"/>
      <c r="AF9095" s="7"/>
      <c r="AG9095" s="7"/>
      <c r="AH9095" s="7"/>
      <c r="AI9095" s="7"/>
      <c r="AJ9095" s="7"/>
      <c r="AK9095" s="7"/>
      <c r="AL9095" s="7"/>
      <c r="AR9095" s="7"/>
      <c r="AT9095" s="7"/>
      <c r="AV9095" s="7"/>
      <c r="AW9095" s="7"/>
      <c r="AX9095" s="7"/>
      <c r="AY9095" s="7"/>
      <c r="AZ9095" s="7"/>
      <c r="BA9095" s="7"/>
      <c r="BI9095" s="7"/>
    </row>
    <row r="9096" spans="10:61" x14ac:dyDescent="0.2">
      <c r="J9096" s="7"/>
      <c r="K9096" s="7"/>
      <c r="L9096" s="7"/>
      <c r="M9096" s="7"/>
      <c r="N9096" s="7"/>
      <c r="W9096" s="7"/>
      <c r="X9096" s="7"/>
      <c r="Y9096" s="7"/>
      <c r="Z9096" s="7"/>
      <c r="AA9096" s="7"/>
      <c r="AB9096" s="7"/>
      <c r="AC9096" s="7"/>
      <c r="AD9096" s="7"/>
      <c r="AE9096" s="7"/>
      <c r="AF9096" s="7"/>
      <c r="AG9096" s="7"/>
      <c r="AH9096" s="7"/>
      <c r="AI9096" s="7"/>
      <c r="AJ9096" s="7"/>
      <c r="AK9096" s="7"/>
      <c r="AL9096" s="7"/>
      <c r="AR9096" s="7"/>
      <c r="AT9096" s="7"/>
      <c r="AV9096" s="7"/>
      <c r="AW9096" s="7"/>
      <c r="AX9096" s="7"/>
      <c r="AY9096" s="7"/>
      <c r="AZ9096" s="7"/>
      <c r="BA9096" s="7"/>
      <c r="BI9096" s="7"/>
    </row>
    <row r="9097" spans="10:61" x14ac:dyDescent="0.2">
      <c r="J9097" s="7"/>
      <c r="K9097" s="7"/>
      <c r="L9097" s="7"/>
      <c r="M9097" s="7"/>
      <c r="N9097" s="7"/>
      <c r="W9097" s="7"/>
      <c r="X9097" s="7"/>
      <c r="Y9097" s="7"/>
      <c r="Z9097" s="7"/>
      <c r="AA9097" s="7"/>
      <c r="AB9097" s="7"/>
      <c r="AC9097" s="7"/>
      <c r="AD9097" s="7"/>
      <c r="AE9097" s="7"/>
      <c r="AF9097" s="7"/>
      <c r="AG9097" s="7"/>
      <c r="AH9097" s="7"/>
      <c r="AI9097" s="7"/>
      <c r="AJ9097" s="7"/>
      <c r="AK9097" s="7"/>
      <c r="AL9097" s="7"/>
      <c r="AR9097" s="7"/>
      <c r="AT9097" s="7"/>
      <c r="AV9097" s="7"/>
      <c r="AW9097" s="7"/>
      <c r="AX9097" s="7"/>
      <c r="AY9097" s="7"/>
      <c r="AZ9097" s="7"/>
      <c r="BA9097" s="7"/>
      <c r="BI9097" s="7"/>
    </row>
    <row r="9098" spans="10:61" x14ac:dyDescent="0.2">
      <c r="J9098" s="7"/>
      <c r="K9098" s="7"/>
      <c r="L9098" s="7"/>
      <c r="M9098" s="7"/>
      <c r="N9098" s="7"/>
      <c r="W9098" s="7"/>
      <c r="X9098" s="7"/>
      <c r="Y9098" s="7"/>
      <c r="Z9098" s="7"/>
      <c r="AA9098" s="7"/>
      <c r="AB9098" s="7"/>
      <c r="AC9098" s="7"/>
      <c r="AD9098" s="7"/>
      <c r="AE9098" s="7"/>
      <c r="AF9098" s="7"/>
      <c r="AG9098" s="7"/>
      <c r="AH9098" s="7"/>
      <c r="AI9098" s="7"/>
      <c r="AJ9098" s="7"/>
      <c r="AK9098" s="7"/>
      <c r="AL9098" s="7"/>
      <c r="AR9098" s="7"/>
      <c r="AT9098" s="7"/>
      <c r="AV9098" s="7"/>
      <c r="AW9098" s="7"/>
      <c r="AX9098" s="7"/>
      <c r="AY9098" s="7"/>
      <c r="AZ9098" s="7"/>
      <c r="BA9098" s="7"/>
      <c r="BI9098" s="7"/>
    </row>
    <row r="9099" spans="10:61" x14ac:dyDescent="0.2">
      <c r="J9099" s="7"/>
      <c r="K9099" s="7"/>
      <c r="L9099" s="7"/>
      <c r="M9099" s="7"/>
      <c r="N9099" s="7"/>
      <c r="W9099" s="7"/>
      <c r="X9099" s="7"/>
      <c r="Y9099" s="7"/>
      <c r="Z9099" s="7"/>
      <c r="AA9099" s="7"/>
      <c r="AB9099" s="7"/>
      <c r="AC9099" s="7"/>
      <c r="AD9099" s="7"/>
      <c r="AE9099" s="7"/>
      <c r="AF9099" s="7"/>
      <c r="AG9099" s="7"/>
      <c r="AH9099" s="7"/>
      <c r="AI9099" s="7"/>
      <c r="AJ9099" s="7"/>
      <c r="AK9099" s="7"/>
      <c r="AL9099" s="7"/>
      <c r="AR9099" s="7"/>
      <c r="AT9099" s="7"/>
      <c r="AV9099" s="7"/>
      <c r="AW9099" s="7"/>
      <c r="AX9099" s="7"/>
      <c r="AY9099" s="7"/>
      <c r="AZ9099" s="7"/>
      <c r="BA9099" s="7"/>
      <c r="BI9099" s="7"/>
    </row>
    <row r="9100" spans="10:61" x14ac:dyDescent="0.2">
      <c r="J9100" s="7"/>
      <c r="K9100" s="7"/>
      <c r="L9100" s="7"/>
      <c r="M9100" s="7"/>
      <c r="N9100" s="7"/>
      <c r="W9100" s="7"/>
      <c r="X9100" s="7"/>
      <c r="Y9100" s="7"/>
      <c r="Z9100" s="7"/>
      <c r="AA9100" s="7"/>
      <c r="AB9100" s="7"/>
      <c r="AC9100" s="7"/>
      <c r="AD9100" s="7"/>
      <c r="AE9100" s="7"/>
      <c r="AF9100" s="7"/>
      <c r="AG9100" s="7"/>
      <c r="AH9100" s="7"/>
      <c r="AI9100" s="7"/>
      <c r="AJ9100" s="7"/>
      <c r="AK9100" s="7"/>
      <c r="AL9100" s="7"/>
      <c r="AR9100" s="7"/>
      <c r="AT9100" s="7"/>
      <c r="AV9100" s="7"/>
      <c r="AW9100" s="7"/>
      <c r="AX9100" s="7"/>
      <c r="AY9100" s="7"/>
      <c r="AZ9100" s="7"/>
      <c r="BA9100" s="7"/>
      <c r="BI9100" s="7"/>
    </row>
    <row r="9101" spans="10:61" x14ac:dyDescent="0.2">
      <c r="J9101" s="7"/>
      <c r="K9101" s="7"/>
      <c r="L9101" s="7"/>
      <c r="M9101" s="7"/>
      <c r="N9101" s="7"/>
      <c r="W9101" s="7"/>
      <c r="X9101" s="7"/>
      <c r="Y9101" s="7"/>
      <c r="Z9101" s="7"/>
      <c r="AA9101" s="7"/>
      <c r="AB9101" s="7"/>
      <c r="AC9101" s="7"/>
      <c r="AD9101" s="7"/>
      <c r="AE9101" s="7"/>
      <c r="AF9101" s="7"/>
      <c r="AG9101" s="7"/>
      <c r="AH9101" s="7"/>
      <c r="AI9101" s="7"/>
      <c r="AJ9101" s="7"/>
      <c r="AK9101" s="7"/>
      <c r="AL9101" s="7"/>
      <c r="AR9101" s="7"/>
      <c r="AT9101" s="7"/>
      <c r="AV9101" s="7"/>
      <c r="AW9101" s="7"/>
      <c r="AX9101" s="7"/>
      <c r="AY9101" s="7"/>
      <c r="AZ9101" s="7"/>
      <c r="BA9101" s="7"/>
      <c r="BI9101" s="7"/>
    </row>
    <row r="9102" spans="10:61" x14ac:dyDescent="0.2">
      <c r="J9102" s="7"/>
      <c r="K9102" s="7"/>
      <c r="L9102" s="7"/>
      <c r="M9102" s="7"/>
      <c r="N9102" s="7"/>
      <c r="W9102" s="7"/>
      <c r="X9102" s="7"/>
      <c r="Y9102" s="7"/>
      <c r="Z9102" s="7"/>
      <c r="AA9102" s="7"/>
      <c r="AB9102" s="7"/>
      <c r="AC9102" s="7"/>
      <c r="AD9102" s="7"/>
      <c r="AE9102" s="7"/>
      <c r="AF9102" s="7"/>
      <c r="AG9102" s="7"/>
      <c r="AH9102" s="7"/>
      <c r="AI9102" s="7"/>
      <c r="AJ9102" s="7"/>
      <c r="AK9102" s="7"/>
      <c r="AL9102" s="7"/>
      <c r="AR9102" s="7"/>
      <c r="AT9102" s="7"/>
      <c r="AV9102" s="7"/>
      <c r="AW9102" s="7"/>
      <c r="AX9102" s="7"/>
      <c r="AY9102" s="7"/>
      <c r="AZ9102" s="7"/>
      <c r="BA9102" s="7"/>
      <c r="BI9102" s="7"/>
    </row>
    <row r="9103" spans="10:61" x14ac:dyDescent="0.2">
      <c r="J9103" s="7"/>
      <c r="K9103" s="7"/>
      <c r="L9103" s="7"/>
      <c r="M9103" s="7"/>
      <c r="N9103" s="7"/>
      <c r="W9103" s="7"/>
      <c r="X9103" s="7"/>
      <c r="Y9103" s="7"/>
      <c r="Z9103" s="7"/>
      <c r="AA9103" s="7"/>
      <c r="AB9103" s="7"/>
      <c r="AC9103" s="7"/>
      <c r="AD9103" s="7"/>
      <c r="AE9103" s="7"/>
      <c r="AF9103" s="7"/>
      <c r="AG9103" s="7"/>
      <c r="AH9103" s="7"/>
      <c r="AI9103" s="7"/>
      <c r="AJ9103" s="7"/>
      <c r="AK9103" s="7"/>
      <c r="AL9103" s="7"/>
      <c r="AR9103" s="7"/>
      <c r="AT9103" s="7"/>
      <c r="AV9103" s="7"/>
      <c r="AW9103" s="7"/>
      <c r="AX9103" s="7"/>
      <c r="AY9103" s="7"/>
      <c r="AZ9103" s="7"/>
      <c r="BA9103" s="7"/>
      <c r="BI9103" s="7"/>
    </row>
    <row r="9104" spans="10:61" x14ac:dyDescent="0.2">
      <c r="J9104" s="7"/>
      <c r="K9104" s="7"/>
      <c r="L9104" s="7"/>
      <c r="M9104" s="7"/>
      <c r="N9104" s="7"/>
      <c r="W9104" s="7"/>
      <c r="X9104" s="7"/>
      <c r="Y9104" s="7"/>
      <c r="Z9104" s="7"/>
      <c r="AA9104" s="7"/>
      <c r="AB9104" s="7"/>
      <c r="AC9104" s="7"/>
      <c r="AD9104" s="7"/>
      <c r="AE9104" s="7"/>
      <c r="AF9104" s="7"/>
      <c r="AG9104" s="7"/>
      <c r="AH9104" s="7"/>
      <c r="AI9104" s="7"/>
      <c r="AJ9104" s="7"/>
      <c r="AK9104" s="7"/>
      <c r="AL9104" s="7"/>
      <c r="AR9104" s="7"/>
      <c r="AT9104" s="7"/>
      <c r="AV9104" s="7"/>
      <c r="AW9104" s="7"/>
      <c r="AX9104" s="7"/>
      <c r="AY9104" s="7"/>
      <c r="AZ9104" s="7"/>
      <c r="BA9104" s="7"/>
      <c r="BI9104" s="7"/>
    </row>
    <row r="9105" spans="10:61" x14ac:dyDescent="0.2">
      <c r="J9105" s="7"/>
      <c r="K9105" s="7"/>
      <c r="L9105" s="7"/>
      <c r="M9105" s="7"/>
      <c r="N9105" s="7"/>
      <c r="W9105" s="7"/>
      <c r="X9105" s="7"/>
      <c r="Y9105" s="7"/>
      <c r="Z9105" s="7"/>
      <c r="AA9105" s="7"/>
      <c r="AB9105" s="7"/>
      <c r="AC9105" s="7"/>
      <c r="AD9105" s="7"/>
      <c r="AE9105" s="7"/>
      <c r="AF9105" s="7"/>
      <c r="AG9105" s="7"/>
      <c r="AH9105" s="7"/>
      <c r="AI9105" s="7"/>
      <c r="AJ9105" s="7"/>
      <c r="AK9105" s="7"/>
      <c r="AL9105" s="7"/>
      <c r="AR9105" s="7"/>
      <c r="AT9105" s="7"/>
      <c r="AV9105" s="7"/>
      <c r="AW9105" s="7"/>
      <c r="AX9105" s="7"/>
      <c r="AY9105" s="7"/>
      <c r="AZ9105" s="7"/>
      <c r="BA9105" s="7"/>
      <c r="BI9105" s="7"/>
    </row>
    <row r="9106" spans="10:61" x14ac:dyDescent="0.2">
      <c r="J9106" s="7"/>
      <c r="K9106" s="7"/>
      <c r="L9106" s="7"/>
      <c r="M9106" s="7"/>
      <c r="N9106" s="7"/>
      <c r="W9106" s="7"/>
      <c r="X9106" s="7"/>
      <c r="Y9106" s="7"/>
      <c r="Z9106" s="7"/>
      <c r="AA9106" s="7"/>
      <c r="AB9106" s="7"/>
      <c r="AC9106" s="7"/>
      <c r="AD9106" s="7"/>
      <c r="AE9106" s="7"/>
      <c r="AF9106" s="7"/>
      <c r="AG9106" s="7"/>
      <c r="AH9106" s="7"/>
      <c r="AI9106" s="7"/>
      <c r="AJ9106" s="7"/>
      <c r="AK9106" s="7"/>
      <c r="AL9106" s="7"/>
      <c r="AR9106" s="7"/>
      <c r="AT9106" s="7"/>
      <c r="AV9106" s="7"/>
      <c r="AW9106" s="7"/>
      <c r="AX9106" s="7"/>
      <c r="AY9106" s="7"/>
      <c r="AZ9106" s="7"/>
      <c r="BA9106" s="7"/>
      <c r="BI9106" s="7"/>
    </row>
    <row r="9107" spans="10:61" x14ac:dyDescent="0.2">
      <c r="J9107" s="7"/>
      <c r="K9107" s="7"/>
      <c r="L9107" s="7"/>
      <c r="M9107" s="7"/>
      <c r="N9107" s="7"/>
      <c r="W9107" s="7"/>
      <c r="X9107" s="7"/>
      <c r="Y9107" s="7"/>
      <c r="Z9107" s="7"/>
      <c r="AA9107" s="7"/>
      <c r="AB9107" s="7"/>
      <c r="AC9107" s="7"/>
      <c r="AD9107" s="7"/>
      <c r="AE9107" s="7"/>
      <c r="AF9107" s="7"/>
      <c r="AG9107" s="7"/>
      <c r="AH9107" s="7"/>
      <c r="AI9107" s="7"/>
      <c r="AJ9107" s="7"/>
      <c r="AK9107" s="7"/>
      <c r="AL9107" s="7"/>
      <c r="AR9107" s="7"/>
      <c r="AT9107" s="7"/>
      <c r="AV9107" s="7"/>
      <c r="AW9107" s="7"/>
      <c r="AX9107" s="7"/>
      <c r="AY9107" s="7"/>
      <c r="AZ9107" s="7"/>
      <c r="BA9107" s="7"/>
      <c r="BI9107" s="7"/>
    </row>
    <row r="9108" spans="10:61" x14ac:dyDescent="0.2">
      <c r="J9108" s="7"/>
      <c r="K9108" s="7"/>
      <c r="L9108" s="7"/>
      <c r="M9108" s="7"/>
      <c r="N9108" s="7"/>
      <c r="W9108" s="7"/>
      <c r="X9108" s="7"/>
      <c r="Y9108" s="7"/>
      <c r="Z9108" s="7"/>
      <c r="AA9108" s="7"/>
      <c r="AB9108" s="7"/>
      <c r="AC9108" s="7"/>
      <c r="AD9108" s="7"/>
      <c r="AE9108" s="7"/>
      <c r="AF9108" s="7"/>
      <c r="AG9108" s="7"/>
      <c r="AH9108" s="7"/>
      <c r="AI9108" s="7"/>
      <c r="AJ9108" s="7"/>
      <c r="AK9108" s="7"/>
      <c r="AL9108" s="7"/>
      <c r="AR9108" s="7"/>
      <c r="AT9108" s="7"/>
      <c r="AV9108" s="7"/>
      <c r="AW9108" s="7"/>
      <c r="AX9108" s="7"/>
      <c r="AY9108" s="7"/>
      <c r="AZ9108" s="7"/>
      <c r="BA9108" s="7"/>
      <c r="BI9108" s="7"/>
    </row>
    <row r="9109" spans="10:61" x14ac:dyDescent="0.2">
      <c r="J9109" s="7"/>
      <c r="K9109" s="7"/>
      <c r="L9109" s="7"/>
      <c r="M9109" s="7"/>
      <c r="N9109" s="7"/>
      <c r="W9109" s="7"/>
      <c r="X9109" s="7"/>
      <c r="Y9109" s="7"/>
      <c r="Z9109" s="7"/>
      <c r="AA9109" s="7"/>
      <c r="AB9109" s="7"/>
      <c r="AC9109" s="7"/>
      <c r="AD9109" s="7"/>
      <c r="AE9109" s="7"/>
      <c r="AF9109" s="7"/>
      <c r="AG9109" s="7"/>
      <c r="AH9109" s="7"/>
      <c r="AI9109" s="7"/>
      <c r="AJ9109" s="7"/>
      <c r="AK9109" s="7"/>
      <c r="AL9109" s="7"/>
      <c r="AR9109" s="7"/>
      <c r="AT9109" s="7"/>
      <c r="AV9109" s="7"/>
      <c r="AW9109" s="7"/>
      <c r="AX9109" s="7"/>
      <c r="AY9109" s="7"/>
      <c r="AZ9109" s="7"/>
      <c r="BA9109" s="7"/>
      <c r="BI9109" s="7"/>
    </row>
    <row r="9110" spans="10:61" x14ac:dyDescent="0.2">
      <c r="J9110" s="7"/>
      <c r="K9110" s="7"/>
      <c r="L9110" s="7"/>
      <c r="M9110" s="7"/>
      <c r="N9110" s="7"/>
      <c r="W9110" s="7"/>
      <c r="X9110" s="7"/>
      <c r="Y9110" s="7"/>
      <c r="Z9110" s="7"/>
      <c r="AA9110" s="7"/>
      <c r="AB9110" s="7"/>
      <c r="AC9110" s="7"/>
      <c r="AD9110" s="7"/>
      <c r="AE9110" s="7"/>
      <c r="AF9110" s="7"/>
      <c r="AG9110" s="7"/>
      <c r="AH9110" s="7"/>
      <c r="AI9110" s="7"/>
      <c r="AJ9110" s="7"/>
      <c r="AK9110" s="7"/>
      <c r="AL9110" s="7"/>
      <c r="AR9110" s="7"/>
      <c r="AT9110" s="7"/>
      <c r="AV9110" s="7"/>
      <c r="AW9110" s="7"/>
      <c r="AX9110" s="7"/>
      <c r="AY9110" s="7"/>
      <c r="AZ9110" s="7"/>
      <c r="BA9110" s="7"/>
      <c r="BI9110" s="7"/>
    </row>
    <row r="9111" spans="10:61" x14ac:dyDescent="0.2">
      <c r="J9111" s="7"/>
      <c r="K9111" s="7"/>
      <c r="L9111" s="7"/>
      <c r="M9111" s="7"/>
      <c r="N9111" s="7"/>
      <c r="W9111" s="7"/>
      <c r="X9111" s="7"/>
      <c r="Y9111" s="7"/>
      <c r="Z9111" s="7"/>
      <c r="AA9111" s="7"/>
      <c r="AB9111" s="7"/>
      <c r="AC9111" s="7"/>
      <c r="AD9111" s="7"/>
      <c r="AE9111" s="7"/>
      <c r="AF9111" s="7"/>
      <c r="AG9111" s="7"/>
      <c r="AH9111" s="7"/>
      <c r="AI9111" s="7"/>
      <c r="AJ9111" s="7"/>
      <c r="AK9111" s="7"/>
      <c r="AL9111" s="7"/>
      <c r="AR9111" s="7"/>
      <c r="AT9111" s="7"/>
      <c r="AV9111" s="7"/>
      <c r="AW9111" s="7"/>
      <c r="AX9111" s="7"/>
      <c r="AY9111" s="7"/>
      <c r="AZ9111" s="7"/>
      <c r="BA9111" s="7"/>
      <c r="BI9111" s="7"/>
    </row>
    <row r="9112" spans="10:61" x14ac:dyDescent="0.2">
      <c r="J9112" s="7"/>
      <c r="K9112" s="7"/>
      <c r="L9112" s="7"/>
      <c r="M9112" s="7"/>
      <c r="N9112" s="7"/>
      <c r="W9112" s="7"/>
      <c r="X9112" s="7"/>
      <c r="Y9112" s="7"/>
      <c r="Z9112" s="7"/>
      <c r="AA9112" s="7"/>
      <c r="AB9112" s="7"/>
      <c r="AC9112" s="7"/>
      <c r="AD9112" s="7"/>
      <c r="AE9112" s="7"/>
      <c r="AF9112" s="7"/>
      <c r="AG9112" s="7"/>
      <c r="AH9112" s="7"/>
      <c r="AI9112" s="7"/>
      <c r="AJ9112" s="7"/>
      <c r="AK9112" s="7"/>
      <c r="AL9112" s="7"/>
      <c r="AR9112" s="7"/>
      <c r="AT9112" s="7"/>
      <c r="AV9112" s="7"/>
      <c r="AW9112" s="7"/>
      <c r="AX9112" s="7"/>
      <c r="AY9112" s="7"/>
      <c r="AZ9112" s="7"/>
      <c r="BA9112" s="7"/>
      <c r="BI9112" s="7"/>
    </row>
    <row r="9113" spans="10:61" x14ac:dyDescent="0.2">
      <c r="J9113" s="7"/>
      <c r="K9113" s="7"/>
      <c r="L9113" s="7"/>
      <c r="M9113" s="7"/>
      <c r="N9113" s="7"/>
      <c r="W9113" s="7"/>
      <c r="X9113" s="7"/>
      <c r="Y9113" s="7"/>
      <c r="Z9113" s="7"/>
      <c r="AA9113" s="7"/>
      <c r="AB9113" s="7"/>
      <c r="AC9113" s="7"/>
      <c r="AD9113" s="7"/>
      <c r="AE9113" s="7"/>
      <c r="AF9113" s="7"/>
      <c r="AG9113" s="7"/>
      <c r="AH9113" s="7"/>
      <c r="AI9113" s="7"/>
      <c r="AJ9113" s="7"/>
      <c r="AK9113" s="7"/>
      <c r="AL9113" s="7"/>
      <c r="AR9113" s="7"/>
      <c r="AT9113" s="7"/>
      <c r="AV9113" s="7"/>
      <c r="AW9113" s="7"/>
      <c r="AX9113" s="7"/>
      <c r="AY9113" s="7"/>
      <c r="AZ9113" s="7"/>
      <c r="BA9113" s="7"/>
      <c r="BI9113" s="7"/>
    </row>
    <row r="9114" spans="10:61" x14ac:dyDescent="0.2">
      <c r="J9114" s="7"/>
      <c r="K9114" s="7"/>
      <c r="L9114" s="7"/>
      <c r="M9114" s="7"/>
      <c r="N9114" s="7"/>
      <c r="W9114" s="7"/>
      <c r="X9114" s="7"/>
      <c r="Y9114" s="7"/>
      <c r="Z9114" s="7"/>
      <c r="AA9114" s="7"/>
      <c r="AB9114" s="7"/>
      <c r="AC9114" s="7"/>
      <c r="AD9114" s="7"/>
      <c r="AE9114" s="7"/>
      <c r="AF9114" s="7"/>
      <c r="AG9114" s="7"/>
      <c r="AH9114" s="7"/>
      <c r="AI9114" s="7"/>
      <c r="AJ9114" s="7"/>
      <c r="AK9114" s="7"/>
      <c r="AL9114" s="7"/>
      <c r="AR9114" s="7"/>
      <c r="AT9114" s="7"/>
      <c r="AV9114" s="7"/>
      <c r="AW9114" s="7"/>
      <c r="AX9114" s="7"/>
      <c r="AY9114" s="7"/>
      <c r="AZ9114" s="7"/>
      <c r="BA9114" s="7"/>
      <c r="BI9114" s="7"/>
    </row>
    <row r="9115" spans="10:61" x14ac:dyDescent="0.2">
      <c r="J9115" s="7"/>
      <c r="K9115" s="7"/>
      <c r="L9115" s="7"/>
      <c r="M9115" s="7"/>
      <c r="N9115" s="7"/>
      <c r="W9115" s="7"/>
      <c r="X9115" s="7"/>
      <c r="Y9115" s="7"/>
      <c r="Z9115" s="7"/>
      <c r="AA9115" s="7"/>
      <c r="AB9115" s="7"/>
      <c r="AC9115" s="7"/>
      <c r="AD9115" s="7"/>
      <c r="AE9115" s="7"/>
      <c r="AF9115" s="7"/>
      <c r="AG9115" s="7"/>
      <c r="AH9115" s="7"/>
      <c r="AI9115" s="7"/>
      <c r="AJ9115" s="7"/>
      <c r="AK9115" s="7"/>
      <c r="AL9115" s="7"/>
      <c r="AR9115" s="7"/>
      <c r="AT9115" s="7"/>
      <c r="AV9115" s="7"/>
      <c r="AW9115" s="7"/>
      <c r="AX9115" s="7"/>
      <c r="AY9115" s="7"/>
      <c r="AZ9115" s="7"/>
      <c r="BA9115" s="7"/>
      <c r="BI9115" s="7"/>
    </row>
    <row r="9116" spans="10:61" x14ac:dyDescent="0.2">
      <c r="J9116" s="7"/>
      <c r="K9116" s="7"/>
      <c r="L9116" s="7"/>
      <c r="M9116" s="7"/>
      <c r="N9116" s="7"/>
      <c r="W9116" s="7"/>
      <c r="X9116" s="7"/>
      <c r="Y9116" s="7"/>
      <c r="Z9116" s="7"/>
      <c r="AA9116" s="7"/>
      <c r="AB9116" s="7"/>
      <c r="AC9116" s="7"/>
      <c r="AD9116" s="7"/>
      <c r="AE9116" s="7"/>
      <c r="AF9116" s="7"/>
      <c r="AG9116" s="7"/>
      <c r="AH9116" s="7"/>
      <c r="AI9116" s="7"/>
      <c r="AJ9116" s="7"/>
      <c r="AK9116" s="7"/>
      <c r="AL9116" s="7"/>
      <c r="AR9116" s="7"/>
      <c r="AT9116" s="7"/>
      <c r="AV9116" s="7"/>
      <c r="AW9116" s="7"/>
      <c r="AX9116" s="7"/>
      <c r="AY9116" s="7"/>
      <c r="AZ9116" s="7"/>
      <c r="BA9116" s="7"/>
      <c r="BI9116" s="7"/>
    </row>
    <row r="9117" spans="10:61" x14ac:dyDescent="0.2">
      <c r="J9117" s="7"/>
      <c r="K9117" s="7"/>
      <c r="L9117" s="7"/>
      <c r="M9117" s="7"/>
      <c r="N9117" s="7"/>
      <c r="W9117" s="7"/>
      <c r="X9117" s="7"/>
      <c r="Y9117" s="7"/>
      <c r="Z9117" s="7"/>
      <c r="AA9117" s="7"/>
      <c r="AB9117" s="7"/>
      <c r="AC9117" s="7"/>
      <c r="AD9117" s="7"/>
      <c r="AE9117" s="7"/>
      <c r="AF9117" s="7"/>
      <c r="AG9117" s="7"/>
      <c r="AH9117" s="7"/>
      <c r="AI9117" s="7"/>
      <c r="AJ9117" s="7"/>
      <c r="AK9117" s="7"/>
      <c r="AL9117" s="7"/>
      <c r="AR9117" s="7"/>
      <c r="AT9117" s="7"/>
      <c r="AV9117" s="7"/>
      <c r="AW9117" s="7"/>
      <c r="AX9117" s="7"/>
      <c r="AY9117" s="7"/>
      <c r="AZ9117" s="7"/>
      <c r="BA9117" s="7"/>
      <c r="BI9117" s="7"/>
    </row>
    <row r="9118" spans="10:61" x14ac:dyDescent="0.2">
      <c r="J9118" s="7"/>
      <c r="K9118" s="7"/>
      <c r="L9118" s="7"/>
      <c r="M9118" s="7"/>
      <c r="N9118" s="7"/>
      <c r="W9118" s="7"/>
      <c r="X9118" s="7"/>
      <c r="Y9118" s="7"/>
      <c r="Z9118" s="7"/>
      <c r="AA9118" s="7"/>
      <c r="AB9118" s="7"/>
      <c r="AC9118" s="7"/>
      <c r="AD9118" s="7"/>
      <c r="AE9118" s="7"/>
      <c r="AF9118" s="7"/>
      <c r="AG9118" s="7"/>
      <c r="AH9118" s="7"/>
      <c r="AI9118" s="7"/>
      <c r="AJ9118" s="7"/>
      <c r="AK9118" s="7"/>
      <c r="AL9118" s="7"/>
      <c r="AR9118" s="7"/>
      <c r="AT9118" s="7"/>
      <c r="AV9118" s="7"/>
      <c r="AW9118" s="7"/>
      <c r="AX9118" s="7"/>
      <c r="AY9118" s="7"/>
      <c r="AZ9118" s="7"/>
      <c r="BA9118" s="7"/>
      <c r="BI9118" s="7"/>
    </row>
    <row r="9119" spans="10:61" x14ac:dyDescent="0.2">
      <c r="J9119" s="7"/>
      <c r="K9119" s="7"/>
      <c r="L9119" s="7"/>
      <c r="M9119" s="7"/>
      <c r="N9119" s="7"/>
      <c r="W9119" s="7"/>
      <c r="X9119" s="7"/>
      <c r="Y9119" s="7"/>
      <c r="Z9119" s="7"/>
      <c r="AA9119" s="7"/>
      <c r="AB9119" s="7"/>
      <c r="AC9119" s="7"/>
      <c r="AD9119" s="7"/>
      <c r="AE9119" s="7"/>
      <c r="AF9119" s="7"/>
      <c r="AG9119" s="7"/>
      <c r="AH9119" s="7"/>
      <c r="AI9119" s="7"/>
      <c r="AJ9119" s="7"/>
      <c r="AK9119" s="7"/>
      <c r="AL9119" s="7"/>
      <c r="AR9119" s="7"/>
      <c r="AT9119" s="7"/>
      <c r="AV9119" s="7"/>
      <c r="AW9119" s="7"/>
      <c r="AX9119" s="7"/>
      <c r="AY9119" s="7"/>
      <c r="AZ9119" s="7"/>
      <c r="BA9119" s="7"/>
      <c r="BI9119" s="7"/>
    </row>
    <row r="9120" spans="10:61" x14ac:dyDescent="0.2">
      <c r="J9120" s="7"/>
      <c r="K9120" s="7"/>
      <c r="L9120" s="7"/>
      <c r="M9120" s="7"/>
      <c r="N9120" s="7"/>
      <c r="W9120" s="7"/>
      <c r="X9120" s="7"/>
      <c r="Y9120" s="7"/>
      <c r="Z9120" s="7"/>
      <c r="AA9120" s="7"/>
      <c r="AB9120" s="7"/>
      <c r="AC9120" s="7"/>
      <c r="AD9120" s="7"/>
      <c r="AE9120" s="7"/>
      <c r="AF9120" s="7"/>
      <c r="AG9120" s="7"/>
      <c r="AH9120" s="7"/>
      <c r="AI9120" s="7"/>
      <c r="AJ9120" s="7"/>
      <c r="AK9120" s="7"/>
      <c r="AL9120" s="7"/>
      <c r="AR9120" s="7"/>
      <c r="AT9120" s="7"/>
      <c r="AV9120" s="7"/>
      <c r="AW9120" s="7"/>
      <c r="AX9120" s="7"/>
      <c r="AY9120" s="7"/>
      <c r="AZ9120" s="7"/>
      <c r="BA9120" s="7"/>
      <c r="BI9120" s="7"/>
    </row>
    <row r="9121" spans="10:61" x14ac:dyDescent="0.2">
      <c r="J9121" s="7"/>
      <c r="K9121" s="7"/>
      <c r="L9121" s="7"/>
      <c r="M9121" s="7"/>
      <c r="N9121" s="7"/>
      <c r="W9121" s="7"/>
      <c r="X9121" s="7"/>
      <c r="Y9121" s="7"/>
      <c r="Z9121" s="7"/>
      <c r="AA9121" s="7"/>
      <c r="AB9121" s="7"/>
      <c r="AC9121" s="7"/>
      <c r="AD9121" s="7"/>
      <c r="AE9121" s="7"/>
      <c r="AF9121" s="7"/>
      <c r="AG9121" s="7"/>
      <c r="AH9121" s="7"/>
      <c r="AI9121" s="7"/>
      <c r="AJ9121" s="7"/>
      <c r="AK9121" s="7"/>
      <c r="AL9121" s="7"/>
      <c r="AR9121" s="7"/>
      <c r="AT9121" s="7"/>
      <c r="AV9121" s="7"/>
      <c r="AW9121" s="7"/>
      <c r="AX9121" s="7"/>
      <c r="AY9121" s="7"/>
      <c r="AZ9121" s="7"/>
      <c r="BA9121" s="7"/>
      <c r="BI9121" s="7"/>
    </row>
    <row r="9122" spans="10:61" x14ac:dyDescent="0.2">
      <c r="J9122" s="7"/>
      <c r="K9122" s="7"/>
      <c r="L9122" s="7"/>
      <c r="M9122" s="7"/>
      <c r="N9122" s="7"/>
      <c r="W9122" s="7"/>
      <c r="X9122" s="7"/>
      <c r="Y9122" s="7"/>
      <c r="Z9122" s="7"/>
      <c r="AA9122" s="7"/>
      <c r="AB9122" s="7"/>
      <c r="AC9122" s="7"/>
      <c r="AD9122" s="7"/>
      <c r="AE9122" s="7"/>
      <c r="AF9122" s="7"/>
      <c r="AG9122" s="7"/>
      <c r="AH9122" s="7"/>
      <c r="AI9122" s="7"/>
      <c r="AJ9122" s="7"/>
      <c r="AK9122" s="7"/>
      <c r="AL9122" s="7"/>
      <c r="AR9122" s="7"/>
      <c r="AT9122" s="7"/>
      <c r="AV9122" s="7"/>
      <c r="AW9122" s="7"/>
      <c r="AX9122" s="7"/>
      <c r="AY9122" s="7"/>
      <c r="AZ9122" s="7"/>
      <c r="BA9122" s="7"/>
      <c r="BI9122" s="7"/>
    </row>
    <row r="9123" spans="10:61" x14ac:dyDescent="0.2">
      <c r="J9123" s="7"/>
      <c r="K9123" s="7"/>
      <c r="L9123" s="7"/>
      <c r="M9123" s="7"/>
      <c r="N9123" s="7"/>
      <c r="W9123" s="7"/>
      <c r="X9123" s="7"/>
      <c r="Y9123" s="7"/>
      <c r="Z9123" s="7"/>
      <c r="AA9123" s="7"/>
      <c r="AB9123" s="7"/>
      <c r="AC9123" s="7"/>
      <c r="AD9123" s="7"/>
      <c r="AE9123" s="7"/>
      <c r="AF9123" s="7"/>
      <c r="AG9123" s="7"/>
      <c r="AH9123" s="7"/>
      <c r="AI9123" s="7"/>
      <c r="AJ9123" s="7"/>
      <c r="AK9123" s="7"/>
      <c r="AL9123" s="7"/>
      <c r="AR9123" s="7"/>
      <c r="AT9123" s="7"/>
      <c r="AV9123" s="7"/>
      <c r="AW9123" s="7"/>
      <c r="AX9123" s="7"/>
      <c r="AY9123" s="7"/>
      <c r="AZ9123" s="7"/>
      <c r="BA9123" s="7"/>
      <c r="BI9123" s="7"/>
    </row>
    <row r="9124" spans="10:61" x14ac:dyDescent="0.2">
      <c r="J9124" s="7"/>
      <c r="K9124" s="7"/>
      <c r="L9124" s="7"/>
      <c r="M9124" s="7"/>
      <c r="N9124" s="7"/>
      <c r="W9124" s="7"/>
      <c r="X9124" s="7"/>
      <c r="Y9124" s="7"/>
      <c r="Z9124" s="7"/>
      <c r="AA9124" s="7"/>
      <c r="AB9124" s="7"/>
      <c r="AC9124" s="7"/>
      <c r="AD9124" s="7"/>
      <c r="AE9124" s="7"/>
      <c r="AF9124" s="7"/>
      <c r="AG9124" s="7"/>
      <c r="AH9124" s="7"/>
      <c r="AI9124" s="7"/>
      <c r="AJ9124" s="7"/>
      <c r="AK9124" s="7"/>
      <c r="AL9124" s="7"/>
      <c r="AR9124" s="7"/>
      <c r="AT9124" s="7"/>
      <c r="AV9124" s="7"/>
      <c r="AW9124" s="7"/>
      <c r="AX9124" s="7"/>
      <c r="AY9124" s="7"/>
      <c r="AZ9124" s="7"/>
      <c r="BA9124" s="7"/>
      <c r="BI9124" s="7"/>
    </row>
    <row r="9125" spans="10:61" x14ac:dyDescent="0.2">
      <c r="J9125" s="7"/>
      <c r="K9125" s="7"/>
      <c r="L9125" s="7"/>
      <c r="M9125" s="7"/>
      <c r="N9125" s="7"/>
      <c r="W9125" s="7"/>
      <c r="X9125" s="7"/>
      <c r="Y9125" s="7"/>
      <c r="Z9125" s="7"/>
      <c r="AA9125" s="7"/>
      <c r="AB9125" s="7"/>
      <c r="AC9125" s="7"/>
      <c r="AD9125" s="7"/>
      <c r="AE9125" s="7"/>
      <c r="AF9125" s="7"/>
      <c r="AG9125" s="7"/>
      <c r="AH9125" s="7"/>
      <c r="AI9125" s="7"/>
      <c r="AJ9125" s="7"/>
      <c r="AK9125" s="7"/>
      <c r="AL9125" s="7"/>
      <c r="AR9125" s="7"/>
      <c r="AT9125" s="7"/>
      <c r="AV9125" s="7"/>
      <c r="AW9125" s="7"/>
      <c r="AX9125" s="7"/>
      <c r="AY9125" s="7"/>
      <c r="AZ9125" s="7"/>
      <c r="BA9125" s="7"/>
      <c r="BI9125" s="7"/>
    </row>
    <row r="9126" spans="10:61" x14ac:dyDescent="0.2">
      <c r="J9126" s="7"/>
      <c r="K9126" s="7"/>
      <c r="L9126" s="7"/>
      <c r="M9126" s="7"/>
      <c r="N9126" s="7"/>
      <c r="W9126" s="7"/>
      <c r="X9126" s="7"/>
      <c r="Y9126" s="7"/>
      <c r="Z9126" s="7"/>
      <c r="AA9126" s="7"/>
      <c r="AB9126" s="7"/>
      <c r="AC9126" s="7"/>
      <c r="AD9126" s="7"/>
      <c r="AE9126" s="7"/>
      <c r="AF9126" s="7"/>
      <c r="AG9126" s="7"/>
      <c r="AH9126" s="7"/>
      <c r="AI9126" s="7"/>
      <c r="AJ9126" s="7"/>
      <c r="AK9126" s="7"/>
      <c r="AL9126" s="7"/>
      <c r="AR9126" s="7"/>
      <c r="AT9126" s="7"/>
      <c r="AV9126" s="7"/>
      <c r="AW9126" s="7"/>
      <c r="AX9126" s="7"/>
      <c r="AY9126" s="7"/>
      <c r="AZ9126" s="7"/>
      <c r="BA9126" s="7"/>
      <c r="BI9126" s="7"/>
    </row>
    <row r="9127" spans="10:61" x14ac:dyDescent="0.2">
      <c r="J9127" s="7"/>
      <c r="K9127" s="7"/>
      <c r="L9127" s="7"/>
      <c r="M9127" s="7"/>
      <c r="N9127" s="7"/>
      <c r="W9127" s="7"/>
      <c r="X9127" s="7"/>
      <c r="Y9127" s="7"/>
      <c r="Z9127" s="7"/>
      <c r="AA9127" s="7"/>
      <c r="AB9127" s="7"/>
      <c r="AC9127" s="7"/>
      <c r="AD9127" s="7"/>
      <c r="AE9127" s="7"/>
      <c r="AF9127" s="7"/>
      <c r="AG9127" s="7"/>
      <c r="AH9127" s="7"/>
      <c r="AI9127" s="7"/>
      <c r="AJ9127" s="7"/>
      <c r="AK9127" s="7"/>
      <c r="AL9127" s="7"/>
      <c r="AR9127" s="7"/>
      <c r="AT9127" s="7"/>
      <c r="AV9127" s="7"/>
      <c r="AW9127" s="7"/>
      <c r="AX9127" s="7"/>
      <c r="AY9127" s="7"/>
      <c r="AZ9127" s="7"/>
      <c r="BA9127" s="7"/>
      <c r="BI9127" s="7"/>
    </row>
    <row r="9128" spans="10:61" x14ac:dyDescent="0.2">
      <c r="J9128" s="7"/>
      <c r="K9128" s="7"/>
      <c r="L9128" s="7"/>
      <c r="M9128" s="7"/>
      <c r="N9128" s="7"/>
      <c r="W9128" s="7"/>
      <c r="X9128" s="7"/>
      <c r="Y9128" s="7"/>
      <c r="Z9128" s="7"/>
      <c r="AA9128" s="7"/>
      <c r="AB9128" s="7"/>
      <c r="AC9128" s="7"/>
      <c r="AD9128" s="7"/>
      <c r="AE9128" s="7"/>
      <c r="AF9128" s="7"/>
      <c r="AG9128" s="7"/>
      <c r="AH9128" s="7"/>
      <c r="AI9128" s="7"/>
      <c r="AJ9128" s="7"/>
      <c r="AK9128" s="7"/>
      <c r="AL9128" s="7"/>
      <c r="AR9128" s="7"/>
      <c r="AT9128" s="7"/>
      <c r="AV9128" s="7"/>
      <c r="AW9128" s="7"/>
      <c r="AX9128" s="7"/>
      <c r="AY9128" s="7"/>
      <c r="AZ9128" s="7"/>
      <c r="BA9128" s="7"/>
      <c r="BI9128" s="7"/>
    </row>
    <row r="9129" spans="10:61" x14ac:dyDescent="0.2">
      <c r="J9129" s="7"/>
      <c r="K9129" s="7"/>
      <c r="L9129" s="7"/>
      <c r="M9129" s="7"/>
      <c r="N9129" s="7"/>
      <c r="W9129" s="7"/>
      <c r="X9129" s="7"/>
      <c r="Y9129" s="7"/>
      <c r="Z9129" s="7"/>
      <c r="AA9129" s="7"/>
      <c r="AB9129" s="7"/>
      <c r="AC9129" s="7"/>
      <c r="AD9129" s="7"/>
      <c r="AE9129" s="7"/>
      <c r="AF9129" s="7"/>
      <c r="AG9129" s="7"/>
      <c r="AH9129" s="7"/>
      <c r="AI9129" s="7"/>
      <c r="AJ9129" s="7"/>
      <c r="AK9129" s="7"/>
      <c r="AL9129" s="7"/>
      <c r="AR9129" s="7"/>
      <c r="AT9129" s="7"/>
      <c r="AV9129" s="7"/>
      <c r="AW9129" s="7"/>
      <c r="AX9129" s="7"/>
      <c r="AY9129" s="7"/>
      <c r="AZ9129" s="7"/>
      <c r="BA9129" s="7"/>
      <c r="BI9129" s="7"/>
    </row>
    <row r="9130" spans="10:61" x14ac:dyDescent="0.2">
      <c r="J9130" s="7"/>
      <c r="K9130" s="7"/>
      <c r="L9130" s="7"/>
      <c r="M9130" s="7"/>
      <c r="N9130" s="7"/>
      <c r="W9130" s="7"/>
      <c r="X9130" s="7"/>
      <c r="Y9130" s="7"/>
      <c r="Z9130" s="7"/>
      <c r="AA9130" s="7"/>
      <c r="AB9130" s="7"/>
      <c r="AC9130" s="7"/>
      <c r="AD9130" s="7"/>
      <c r="AE9130" s="7"/>
      <c r="AF9130" s="7"/>
      <c r="AG9130" s="7"/>
      <c r="AH9130" s="7"/>
      <c r="AI9130" s="7"/>
      <c r="AJ9130" s="7"/>
      <c r="AK9130" s="7"/>
      <c r="AL9130" s="7"/>
      <c r="AR9130" s="7"/>
      <c r="AT9130" s="7"/>
      <c r="AV9130" s="7"/>
      <c r="AW9130" s="7"/>
      <c r="AX9130" s="7"/>
      <c r="AY9130" s="7"/>
      <c r="AZ9130" s="7"/>
      <c r="BA9130" s="7"/>
      <c r="BI9130" s="7"/>
    </row>
    <row r="9131" spans="10:61" x14ac:dyDescent="0.2">
      <c r="J9131" s="7"/>
      <c r="K9131" s="7"/>
      <c r="L9131" s="7"/>
      <c r="M9131" s="7"/>
      <c r="N9131" s="7"/>
      <c r="W9131" s="7"/>
      <c r="X9131" s="7"/>
      <c r="Y9131" s="7"/>
      <c r="Z9131" s="7"/>
      <c r="AA9131" s="7"/>
      <c r="AB9131" s="7"/>
      <c r="AC9131" s="7"/>
      <c r="AD9131" s="7"/>
      <c r="AE9131" s="7"/>
      <c r="AF9131" s="7"/>
      <c r="AG9131" s="7"/>
      <c r="AH9131" s="7"/>
      <c r="AI9131" s="7"/>
      <c r="AJ9131" s="7"/>
      <c r="AK9131" s="7"/>
      <c r="AL9131" s="7"/>
      <c r="AR9131" s="7"/>
      <c r="AT9131" s="7"/>
      <c r="AV9131" s="7"/>
      <c r="AW9131" s="7"/>
      <c r="AX9131" s="7"/>
      <c r="AY9131" s="7"/>
      <c r="AZ9131" s="7"/>
      <c r="BA9131" s="7"/>
      <c r="BI9131" s="7"/>
    </row>
    <row r="9132" spans="10:61" x14ac:dyDescent="0.2">
      <c r="J9132" s="7"/>
      <c r="K9132" s="7"/>
      <c r="L9132" s="7"/>
      <c r="M9132" s="7"/>
      <c r="N9132" s="7"/>
      <c r="W9132" s="7"/>
      <c r="X9132" s="7"/>
      <c r="Y9132" s="7"/>
      <c r="Z9132" s="7"/>
      <c r="AA9132" s="7"/>
      <c r="AB9132" s="7"/>
      <c r="AC9132" s="7"/>
      <c r="AD9132" s="7"/>
      <c r="AE9132" s="7"/>
      <c r="AF9132" s="7"/>
      <c r="AG9132" s="7"/>
      <c r="AH9132" s="7"/>
      <c r="AI9132" s="7"/>
      <c r="AJ9132" s="7"/>
      <c r="AK9132" s="7"/>
      <c r="AL9132" s="7"/>
      <c r="AR9132" s="7"/>
      <c r="AT9132" s="7"/>
      <c r="AV9132" s="7"/>
      <c r="AW9132" s="7"/>
      <c r="AX9132" s="7"/>
      <c r="AY9132" s="7"/>
      <c r="AZ9132" s="7"/>
      <c r="BA9132" s="7"/>
      <c r="BI9132" s="7"/>
    </row>
    <row r="9133" spans="10:61" x14ac:dyDescent="0.2">
      <c r="J9133" s="7"/>
      <c r="K9133" s="7"/>
      <c r="L9133" s="7"/>
      <c r="M9133" s="7"/>
      <c r="N9133" s="7"/>
      <c r="W9133" s="7"/>
      <c r="X9133" s="7"/>
      <c r="Y9133" s="7"/>
      <c r="Z9133" s="7"/>
      <c r="AA9133" s="7"/>
      <c r="AB9133" s="7"/>
      <c r="AC9133" s="7"/>
      <c r="AD9133" s="7"/>
      <c r="AE9133" s="7"/>
      <c r="AF9133" s="7"/>
      <c r="AG9133" s="7"/>
      <c r="AH9133" s="7"/>
      <c r="AI9133" s="7"/>
      <c r="AJ9133" s="7"/>
      <c r="AK9133" s="7"/>
      <c r="AL9133" s="7"/>
      <c r="AR9133" s="7"/>
      <c r="AT9133" s="7"/>
      <c r="AV9133" s="7"/>
      <c r="AW9133" s="7"/>
      <c r="AX9133" s="7"/>
      <c r="AY9133" s="7"/>
      <c r="AZ9133" s="7"/>
      <c r="BA9133" s="7"/>
      <c r="BI9133" s="7"/>
    </row>
    <row r="9134" spans="10:61" x14ac:dyDescent="0.2">
      <c r="J9134" s="7"/>
      <c r="K9134" s="7"/>
      <c r="L9134" s="7"/>
      <c r="M9134" s="7"/>
      <c r="N9134" s="7"/>
      <c r="W9134" s="7"/>
      <c r="X9134" s="7"/>
      <c r="Y9134" s="7"/>
      <c r="Z9134" s="7"/>
      <c r="AA9134" s="7"/>
      <c r="AB9134" s="7"/>
      <c r="AC9134" s="7"/>
      <c r="AD9134" s="7"/>
      <c r="AE9134" s="7"/>
      <c r="AF9134" s="7"/>
      <c r="AG9134" s="7"/>
      <c r="AH9134" s="7"/>
      <c r="AI9134" s="7"/>
      <c r="AJ9134" s="7"/>
      <c r="AK9134" s="7"/>
      <c r="AL9134" s="7"/>
      <c r="AR9134" s="7"/>
      <c r="AT9134" s="7"/>
      <c r="AV9134" s="7"/>
      <c r="AW9134" s="7"/>
      <c r="AX9134" s="7"/>
      <c r="AY9134" s="7"/>
      <c r="AZ9134" s="7"/>
      <c r="BA9134" s="7"/>
      <c r="BI9134" s="7"/>
    </row>
    <row r="9135" spans="10:61" x14ac:dyDescent="0.2">
      <c r="J9135" s="7"/>
      <c r="K9135" s="7"/>
      <c r="L9135" s="7"/>
      <c r="M9135" s="7"/>
      <c r="N9135" s="7"/>
      <c r="W9135" s="7"/>
      <c r="X9135" s="7"/>
      <c r="Y9135" s="7"/>
      <c r="Z9135" s="7"/>
      <c r="AA9135" s="7"/>
      <c r="AB9135" s="7"/>
      <c r="AC9135" s="7"/>
      <c r="AD9135" s="7"/>
      <c r="AE9135" s="7"/>
      <c r="AF9135" s="7"/>
      <c r="AG9135" s="7"/>
      <c r="AH9135" s="7"/>
      <c r="AI9135" s="7"/>
      <c r="AJ9135" s="7"/>
      <c r="AK9135" s="7"/>
      <c r="AL9135" s="7"/>
      <c r="AR9135" s="7"/>
      <c r="AT9135" s="7"/>
      <c r="AV9135" s="7"/>
      <c r="AW9135" s="7"/>
      <c r="AX9135" s="7"/>
      <c r="AY9135" s="7"/>
      <c r="AZ9135" s="7"/>
      <c r="BA9135" s="7"/>
      <c r="BI9135" s="7"/>
    </row>
    <row r="9136" spans="10:61" x14ac:dyDescent="0.2">
      <c r="J9136" s="7"/>
      <c r="K9136" s="7"/>
      <c r="L9136" s="7"/>
      <c r="M9136" s="7"/>
      <c r="N9136" s="7"/>
      <c r="W9136" s="7"/>
      <c r="X9136" s="7"/>
      <c r="Y9136" s="7"/>
      <c r="Z9136" s="7"/>
      <c r="AA9136" s="7"/>
      <c r="AB9136" s="7"/>
      <c r="AC9136" s="7"/>
      <c r="AD9136" s="7"/>
      <c r="AE9136" s="7"/>
      <c r="AF9136" s="7"/>
      <c r="AG9136" s="7"/>
      <c r="AH9136" s="7"/>
      <c r="AI9136" s="7"/>
      <c r="AJ9136" s="7"/>
      <c r="AK9136" s="7"/>
      <c r="AL9136" s="7"/>
      <c r="AR9136" s="7"/>
      <c r="AT9136" s="7"/>
      <c r="AV9136" s="7"/>
      <c r="AW9136" s="7"/>
      <c r="AX9136" s="7"/>
      <c r="AY9136" s="7"/>
      <c r="AZ9136" s="7"/>
      <c r="BA9136" s="7"/>
      <c r="BI9136" s="7"/>
    </row>
    <row r="9137" spans="10:61" x14ac:dyDescent="0.2">
      <c r="J9137" s="7"/>
      <c r="K9137" s="7"/>
      <c r="L9137" s="7"/>
      <c r="M9137" s="7"/>
      <c r="N9137" s="7"/>
      <c r="W9137" s="7"/>
      <c r="X9137" s="7"/>
      <c r="Y9137" s="7"/>
      <c r="Z9137" s="7"/>
      <c r="AA9137" s="7"/>
      <c r="AB9137" s="7"/>
      <c r="AC9137" s="7"/>
      <c r="AD9137" s="7"/>
      <c r="AE9137" s="7"/>
      <c r="AF9137" s="7"/>
      <c r="AG9137" s="7"/>
      <c r="AH9137" s="7"/>
      <c r="AI9137" s="7"/>
      <c r="AJ9137" s="7"/>
      <c r="AK9137" s="7"/>
      <c r="AL9137" s="7"/>
      <c r="AR9137" s="7"/>
      <c r="AT9137" s="7"/>
      <c r="AV9137" s="7"/>
      <c r="AW9137" s="7"/>
      <c r="AX9137" s="7"/>
      <c r="AY9137" s="7"/>
      <c r="AZ9137" s="7"/>
      <c r="BA9137" s="7"/>
      <c r="BI9137" s="7"/>
    </row>
    <row r="9138" spans="10:61" x14ac:dyDescent="0.2">
      <c r="J9138" s="7"/>
      <c r="K9138" s="7"/>
      <c r="L9138" s="7"/>
      <c r="M9138" s="7"/>
      <c r="N9138" s="7"/>
      <c r="W9138" s="7"/>
      <c r="X9138" s="7"/>
      <c r="Y9138" s="7"/>
      <c r="Z9138" s="7"/>
      <c r="AA9138" s="7"/>
      <c r="AB9138" s="7"/>
      <c r="AC9138" s="7"/>
      <c r="AD9138" s="7"/>
      <c r="AE9138" s="7"/>
      <c r="AF9138" s="7"/>
      <c r="AG9138" s="7"/>
      <c r="AH9138" s="7"/>
      <c r="AI9138" s="7"/>
      <c r="AJ9138" s="7"/>
      <c r="AK9138" s="7"/>
      <c r="AL9138" s="7"/>
      <c r="AR9138" s="7"/>
      <c r="AT9138" s="7"/>
      <c r="AV9138" s="7"/>
      <c r="AW9138" s="7"/>
      <c r="AX9138" s="7"/>
      <c r="AY9138" s="7"/>
      <c r="AZ9138" s="7"/>
      <c r="BA9138" s="7"/>
      <c r="BI9138" s="7"/>
    </row>
    <row r="9139" spans="10:61" x14ac:dyDescent="0.2">
      <c r="J9139" s="7"/>
      <c r="K9139" s="7"/>
      <c r="L9139" s="7"/>
      <c r="M9139" s="7"/>
      <c r="N9139" s="7"/>
      <c r="W9139" s="7"/>
      <c r="X9139" s="7"/>
      <c r="Y9139" s="7"/>
      <c r="Z9139" s="7"/>
      <c r="AA9139" s="7"/>
      <c r="AB9139" s="7"/>
      <c r="AC9139" s="7"/>
      <c r="AD9139" s="7"/>
      <c r="AE9139" s="7"/>
      <c r="AF9139" s="7"/>
      <c r="AG9139" s="7"/>
      <c r="AH9139" s="7"/>
      <c r="AI9139" s="7"/>
      <c r="AJ9139" s="7"/>
      <c r="AK9139" s="7"/>
      <c r="AL9139" s="7"/>
      <c r="AR9139" s="7"/>
      <c r="AT9139" s="7"/>
      <c r="AV9139" s="7"/>
      <c r="AW9139" s="7"/>
      <c r="AX9139" s="7"/>
      <c r="AY9139" s="7"/>
      <c r="AZ9139" s="7"/>
      <c r="BA9139" s="7"/>
      <c r="BI9139" s="7"/>
    </row>
    <row r="9140" spans="10:61" x14ac:dyDescent="0.2">
      <c r="J9140" s="7"/>
      <c r="K9140" s="7"/>
      <c r="L9140" s="7"/>
      <c r="M9140" s="7"/>
      <c r="N9140" s="7"/>
      <c r="W9140" s="7"/>
      <c r="X9140" s="7"/>
      <c r="Y9140" s="7"/>
      <c r="Z9140" s="7"/>
      <c r="AA9140" s="7"/>
      <c r="AB9140" s="7"/>
      <c r="AC9140" s="7"/>
      <c r="AD9140" s="7"/>
      <c r="AE9140" s="7"/>
      <c r="AF9140" s="7"/>
      <c r="AG9140" s="7"/>
      <c r="AH9140" s="7"/>
      <c r="AI9140" s="7"/>
      <c r="AJ9140" s="7"/>
      <c r="AK9140" s="7"/>
      <c r="AL9140" s="7"/>
      <c r="AR9140" s="7"/>
      <c r="AT9140" s="7"/>
      <c r="AV9140" s="7"/>
      <c r="AW9140" s="7"/>
      <c r="AX9140" s="7"/>
      <c r="AY9140" s="7"/>
      <c r="AZ9140" s="7"/>
      <c r="BA9140" s="7"/>
      <c r="BI9140" s="7"/>
    </row>
    <row r="9141" spans="10:61" x14ac:dyDescent="0.2">
      <c r="J9141" s="7"/>
      <c r="K9141" s="7"/>
      <c r="L9141" s="7"/>
      <c r="M9141" s="7"/>
      <c r="N9141" s="7"/>
      <c r="W9141" s="7"/>
      <c r="X9141" s="7"/>
      <c r="Y9141" s="7"/>
      <c r="Z9141" s="7"/>
      <c r="AA9141" s="7"/>
      <c r="AB9141" s="7"/>
      <c r="AC9141" s="7"/>
      <c r="AD9141" s="7"/>
      <c r="AE9141" s="7"/>
      <c r="AF9141" s="7"/>
      <c r="AG9141" s="7"/>
      <c r="AH9141" s="7"/>
      <c r="AI9141" s="7"/>
      <c r="AJ9141" s="7"/>
      <c r="AK9141" s="7"/>
      <c r="AL9141" s="7"/>
      <c r="AR9141" s="7"/>
      <c r="AT9141" s="7"/>
      <c r="AV9141" s="7"/>
      <c r="AW9141" s="7"/>
      <c r="AX9141" s="7"/>
      <c r="AY9141" s="7"/>
      <c r="AZ9141" s="7"/>
      <c r="BA9141" s="7"/>
      <c r="BI9141" s="7"/>
    </row>
    <row r="9142" spans="10:61" x14ac:dyDescent="0.2">
      <c r="J9142" s="7"/>
      <c r="K9142" s="7"/>
      <c r="L9142" s="7"/>
      <c r="M9142" s="7"/>
      <c r="N9142" s="7"/>
      <c r="W9142" s="7"/>
      <c r="X9142" s="7"/>
      <c r="Y9142" s="7"/>
      <c r="Z9142" s="7"/>
      <c r="AA9142" s="7"/>
      <c r="AB9142" s="7"/>
      <c r="AC9142" s="7"/>
      <c r="AD9142" s="7"/>
      <c r="AE9142" s="7"/>
      <c r="AF9142" s="7"/>
      <c r="AG9142" s="7"/>
      <c r="AH9142" s="7"/>
      <c r="AI9142" s="7"/>
      <c r="AJ9142" s="7"/>
      <c r="AK9142" s="7"/>
      <c r="AL9142" s="7"/>
      <c r="AR9142" s="7"/>
      <c r="AT9142" s="7"/>
      <c r="AV9142" s="7"/>
      <c r="AW9142" s="7"/>
      <c r="AX9142" s="7"/>
      <c r="AY9142" s="7"/>
      <c r="AZ9142" s="7"/>
      <c r="BA9142" s="7"/>
      <c r="BI9142" s="7"/>
    </row>
    <row r="9143" spans="10:61" x14ac:dyDescent="0.2">
      <c r="J9143" s="7"/>
      <c r="K9143" s="7"/>
      <c r="L9143" s="7"/>
      <c r="M9143" s="7"/>
      <c r="N9143" s="7"/>
      <c r="W9143" s="7"/>
      <c r="X9143" s="7"/>
      <c r="Y9143" s="7"/>
      <c r="Z9143" s="7"/>
      <c r="AA9143" s="7"/>
      <c r="AB9143" s="7"/>
      <c r="AC9143" s="7"/>
      <c r="AD9143" s="7"/>
      <c r="AE9143" s="7"/>
      <c r="AF9143" s="7"/>
      <c r="AG9143" s="7"/>
      <c r="AH9143" s="7"/>
      <c r="AI9143" s="7"/>
      <c r="AJ9143" s="7"/>
      <c r="AK9143" s="7"/>
      <c r="AL9143" s="7"/>
      <c r="AR9143" s="7"/>
      <c r="AT9143" s="7"/>
      <c r="AV9143" s="7"/>
      <c r="AW9143" s="7"/>
      <c r="AX9143" s="7"/>
      <c r="AY9143" s="7"/>
      <c r="AZ9143" s="7"/>
      <c r="BA9143" s="7"/>
      <c r="BI9143" s="7"/>
    </row>
    <row r="9144" spans="10:61" x14ac:dyDescent="0.2">
      <c r="J9144" s="7"/>
      <c r="K9144" s="7"/>
      <c r="L9144" s="7"/>
      <c r="M9144" s="7"/>
      <c r="N9144" s="7"/>
      <c r="W9144" s="7"/>
      <c r="X9144" s="7"/>
      <c r="Y9144" s="7"/>
      <c r="Z9144" s="7"/>
      <c r="AA9144" s="7"/>
      <c r="AB9144" s="7"/>
      <c r="AC9144" s="7"/>
      <c r="AD9144" s="7"/>
      <c r="AE9144" s="7"/>
      <c r="AF9144" s="7"/>
      <c r="AG9144" s="7"/>
      <c r="AH9144" s="7"/>
      <c r="AI9144" s="7"/>
      <c r="AJ9144" s="7"/>
      <c r="AK9144" s="7"/>
      <c r="AL9144" s="7"/>
      <c r="AR9144" s="7"/>
      <c r="AT9144" s="7"/>
      <c r="AV9144" s="7"/>
      <c r="AW9144" s="7"/>
      <c r="AX9144" s="7"/>
      <c r="AY9144" s="7"/>
      <c r="AZ9144" s="7"/>
      <c r="BA9144" s="7"/>
      <c r="BI9144" s="7"/>
    </row>
    <row r="9145" spans="10:61" x14ac:dyDescent="0.2">
      <c r="J9145" s="7"/>
      <c r="K9145" s="7"/>
      <c r="L9145" s="7"/>
      <c r="M9145" s="7"/>
      <c r="N9145" s="7"/>
      <c r="W9145" s="7"/>
      <c r="X9145" s="7"/>
      <c r="Y9145" s="7"/>
      <c r="Z9145" s="7"/>
      <c r="AA9145" s="7"/>
      <c r="AB9145" s="7"/>
      <c r="AC9145" s="7"/>
      <c r="AD9145" s="7"/>
      <c r="AE9145" s="7"/>
      <c r="AF9145" s="7"/>
      <c r="AG9145" s="7"/>
      <c r="AH9145" s="7"/>
      <c r="AI9145" s="7"/>
      <c r="AJ9145" s="7"/>
      <c r="AK9145" s="7"/>
      <c r="AL9145" s="7"/>
      <c r="AR9145" s="7"/>
      <c r="AT9145" s="7"/>
      <c r="AV9145" s="7"/>
      <c r="AW9145" s="7"/>
      <c r="AX9145" s="7"/>
      <c r="AY9145" s="7"/>
      <c r="AZ9145" s="7"/>
      <c r="BA9145" s="7"/>
      <c r="BI9145" s="7"/>
    </row>
    <row r="9146" spans="10:61" x14ac:dyDescent="0.2">
      <c r="J9146" s="7"/>
      <c r="K9146" s="7"/>
      <c r="L9146" s="7"/>
      <c r="M9146" s="7"/>
      <c r="N9146" s="7"/>
      <c r="W9146" s="7"/>
      <c r="X9146" s="7"/>
      <c r="Y9146" s="7"/>
      <c r="Z9146" s="7"/>
      <c r="AA9146" s="7"/>
      <c r="AB9146" s="7"/>
      <c r="AC9146" s="7"/>
      <c r="AD9146" s="7"/>
      <c r="AE9146" s="7"/>
      <c r="AF9146" s="7"/>
      <c r="AG9146" s="7"/>
      <c r="AH9146" s="7"/>
      <c r="AI9146" s="7"/>
      <c r="AJ9146" s="7"/>
      <c r="AK9146" s="7"/>
      <c r="AL9146" s="7"/>
      <c r="AR9146" s="7"/>
      <c r="AT9146" s="7"/>
      <c r="AV9146" s="7"/>
      <c r="AW9146" s="7"/>
      <c r="AX9146" s="7"/>
      <c r="AY9146" s="7"/>
      <c r="AZ9146" s="7"/>
      <c r="BA9146" s="7"/>
      <c r="BI9146" s="7"/>
    </row>
    <row r="9147" spans="10:61" x14ac:dyDescent="0.2">
      <c r="J9147" s="7"/>
      <c r="K9147" s="7"/>
      <c r="L9147" s="7"/>
      <c r="M9147" s="7"/>
      <c r="N9147" s="7"/>
      <c r="W9147" s="7"/>
      <c r="X9147" s="7"/>
      <c r="Y9147" s="7"/>
      <c r="Z9147" s="7"/>
      <c r="AA9147" s="7"/>
      <c r="AB9147" s="7"/>
      <c r="AC9147" s="7"/>
      <c r="AD9147" s="7"/>
      <c r="AE9147" s="7"/>
      <c r="AF9147" s="7"/>
      <c r="AG9147" s="7"/>
      <c r="AH9147" s="7"/>
      <c r="AI9147" s="7"/>
      <c r="AJ9147" s="7"/>
      <c r="AK9147" s="7"/>
      <c r="AL9147" s="7"/>
      <c r="AR9147" s="7"/>
      <c r="AT9147" s="7"/>
      <c r="AV9147" s="7"/>
      <c r="AW9147" s="7"/>
      <c r="AX9147" s="7"/>
      <c r="AY9147" s="7"/>
      <c r="AZ9147" s="7"/>
      <c r="BA9147" s="7"/>
      <c r="BI9147" s="7"/>
    </row>
    <row r="9148" spans="10:61" x14ac:dyDescent="0.2">
      <c r="J9148" s="7"/>
      <c r="K9148" s="7"/>
      <c r="L9148" s="7"/>
      <c r="M9148" s="7"/>
      <c r="N9148" s="7"/>
      <c r="W9148" s="7"/>
      <c r="X9148" s="7"/>
      <c r="Y9148" s="7"/>
      <c r="Z9148" s="7"/>
      <c r="AA9148" s="7"/>
      <c r="AB9148" s="7"/>
      <c r="AC9148" s="7"/>
      <c r="AD9148" s="7"/>
      <c r="AE9148" s="7"/>
      <c r="AF9148" s="7"/>
      <c r="AG9148" s="7"/>
      <c r="AH9148" s="7"/>
      <c r="AI9148" s="7"/>
      <c r="AJ9148" s="7"/>
      <c r="AK9148" s="7"/>
      <c r="AL9148" s="7"/>
      <c r="AR9148" s="7"/>
      <c r="AT9148" s="7"/>
      <c r="AV9148" s="7"/>
      <c r="AW9148" s="7"/>
      <c r="AX9148" s="7"/>
      <c r="AY9148" s="7"/>
      <c r="AZ9148" s="7"/>
      <c r="BA9148" s="7"/>
      <c r="BI9148" s="7"/>
    </row>
    <row r="9149" spans="10:61" x14ac:dyDescent="0.2">
      <c r="J9149" s="7"/>
      <c r="K9149" s="7"/>
      <c r="L9149" s="7"/>
      <c r="M9149" s="7"/>
      <c r="N9149" s="7"/>
      <c r="W9149" s="7"/>
      <c r="X9149" s="7"/>
      <c r="Y9149" s="7"/>
      <c r="Z9149" s="7"/>
      <c r="AA9149" s="7"/>
      <c r="AB9149" s="7"/>
      <c r="AC9149" s="7"/>
      <c r="AD9149" s="7"/>
      <c r="AE9149" s="7"/>
      <c r="AF9149" s="7"/>
      <c r="AG9149" s="7"/>
      <c r="AH9149" s="7"/>
      <c r="AI9149" s="7"/>
      <c r="AJ9149" s="7"/>
      <c r="AK9149" s="7"/>
      <c r="AL9149" s="7"/>
      <c r="AR9149" s="7"/>
      <c r="AT9149" s="7"/>
      <c r="AV9149" s="7"/>
      <c r="AW9149" s="7"/>
      <c r="AX9149" s="7"/>
      <c r="AY9149" s="7"/>
      <c r="AZ9149" s="7"/>
      <c r="BA9149" s="7"/>
      <c r="BI9149" s="7"/>
    </row>
    <row r="9150" spans="10:61" x14ac:dyDescent="0.2">
      <c r="J9150" s="7"/>
      <c r="K9150" s="7"/>
      <c r="L9150" s="7"/>
      <c r="M9150" s="7"/>
      <c r="N9150" s="7"/>
      <c r="W9150" s="7"/>
      <c r="X9150" s="7"/>
      <c r="Y9150" s="7"/>
      <c r="Z9150" s="7"/>
      <c r="AA9150" s="7"/>
      <c r="AB9150" s="7"/>
      <c r="AC9150" s="7"/>
      <c r="AD9150" s="7"/>
      <c r="AE9150" s="7"/>
      <c r="AF9150" s="7"/>
      <c r="AG9150" s="7"/>
      <c r="AH9150" s="7"/>
      <c r="AI9150" s="7"/>
      <c r="AJ9150" s="7"/>
      <c r="AK9150" s="7"/>
      <c r="AL9150" s="7"/>
      <c r="AR9150" s="7"/>
      <c r="AT9150" s="7"/>
      <c r="AV9150" s="7"/>
      <c r="AW9150" s="7"/>
      <c r="AX9150" s="7"/>
      <c r="AY9150" s="7"/>
      <c r="AZ9150" s="7"/>
      <c r="BA9150" s="7"/>
      <c r="BI9150" s="7"/>
    </row>
    <row r="9151" spans="10:61" x14ac:dyDescent="0.2">
      <c r="J9151" s="7"/>
      <c r="K9151" s="7"/>
      <c r="L9151" s="7"/>
      <c r="M9151" s="7"/>
      <c r="N9151" s="7"/>
      <c r="W9151" s="7"/>
      <c r="X9151" s="7"/>
      <c r="Y9151" s="7"/>
      <c r="Z9151" s="7"/>
      <c r="AA9151" s="7"/>
      <c r="AB9151" s="7"/>
      <c r="AC9151" s="7"/>
      <c r="AD9151" s="7"/>
      <c r="AE9151" s="7"/>
      <c r="AF9151" s="7"/>
      <c r="AG9151" s="7"/>
      <c r="AH9151" s="7"/>
      <c r="AI9151" s="7"/>
      <c r="AJ9151" s="7"/>
      <c r="AK9151" s="7"/>
      <c r="AL9151" s="7"/>
      <c r="AR9151" s="7"/>
      <c r="AT9151" s="7"/>
      <c r="AV9151" s="7"/>
      <c r="AW9151" s="7"/>
      <c r="AX9151" s="7"/>
      <c r="AY9151" s="7"/>
      <c r="AZ9151" s="7"/>
      <c r="BA9151" s="7"/>
      <c r="BI9151" s="7"/>
    </row>
    <row r="9152" spans="10:61" x14ac:dyDescent="0.2">
      <c r="J9152" s="7"/>
      <c r="K9152" s="7"/>
      <c r="L9152" s="7"/>
      <c r="M9152" s="7"/>
      <c r="N9152" s="7"/>
      <c r="W9152" s="7"/>
      <c r="X9152" s="7"/>
      <c r="Y9152" s="7"/>
      <c r="Z9152" s="7"/>
      <c r="AA9152" s="7"/>
      <c r="AB9152" s="7"/>
      <c r="AC9152" s="7"/>
      <c r="AD9152" s="7"/>
      <c r="AE9152" s="7"/>
      <c r="AF9152" s="7"/>
      <c r="AG9152" s="7"/>
      <c r="AH9152" s="7"/>
      <c r="AI9152" s="7"/>
      <c r="AJ9152" s="7"/>
      <c r="AK9152" s="7"/>
      <c r="AL9152" s="7"/>
      <c r="AR9152" s="7"/>
      <c r="AT9152" s="7"/>
      <c r="AV9152" s="7"/>
      <c r="AW9152" s="7"/>
      <c r="AX9152" s="7"/>
      <c r="AY9152" s="7"/>
      <c r="AZ9152" s="7"/>
      <c r="BA9152" s="7"/>
      <c r="BI9152" s="7"/>
    </row>
    <row r="9153" spans="10:61" x14ac:dyDescent="0.2">
      <c r="J9153" s="7"/>
      <c r="K9153" s="7"/>
      <c r="L9153" s="7"/>
      <c r="M9153" s="7"/>
      <c r="N9153" s="7"/>
      <c r="W9153" s="7"/>
      <c r="X9153" s="7"/>
      <c r="Y9153" s="7"/>
      <c r="Z9153" s="7"/>
      <c r="AA9153" s="7"/>
      <c r="AB9153" s="7"/>
      <c r="AC9153" s="7"/>
      <c r="AD9153" s="7"/>
      <c r="AE9153" s="7"/>
      <c r="AF9153" s="7"/>
      <c r="AG9153" s="7"/>
      <c r="AH9153" s="7"/>
      <c r="AI9153" s="7"/>
      <c r="AJ9153" s="7"/>
      <c r="AK9153" s="7"/>
      <c r="AL9153" s="7"/>
      <c r="AR9153" s="7"/>
      <c r="AT9153" s="7"/>
      <c r="AV9153" s="7"/>
      <c r="AW9153" s="7"/>
      <c r="AX9153" s="7"/>
      <c r="AY9153" s="7"/>
      <c r="AZ9153" s="7"/>
      <c r="BA9153" s="7"/>
      <c r="BI9153" s="7"/>
    </row>
    <row r="9154" spans="10:61" x14ac:dyDescent="0.2">
      <c r="J9154" s="7"/>
      <c r="K9154" s="7"/>
      <c r="L9154" s="7"/>
      <c r="M9154" s="7"/>
      <c r="N9154" s="7"/>
      <c r="W9154" s="7"/>
      <c r="X9154" s="7"/>
      <c r="Y9154" s="7"/>
      <c r="Z9154" s="7"/>
      <c r="AA9154" s="7"/>
      <c r="AB9154" s="7"/>
      <c r="AC9154" s="7"/>
      <c r="AD9154" s="7"/>
      <c r="AE9154" s="7"/>
      <c r="AF9154" s="7"/>
      <c r="AG9154" s="7"/>
      <c r="AH9154" s="7"/>
      <c r="AI9154" s="7"/>
      <c r="AJ9154" s="7"/>
      <c r="AK9154" s="7"/>
      <c r="AL9154" s="7"/>
      <c r="AR9154" s="7"/>
      <c r="AT9154" s="7"/>
      <c r="AV9154" s="7"/>
      <c r="AW9154" s="7"/>
      <c r="AX9154" s="7"/>
      <c r="AY9154" s="7"/>
      <c r="AZ9154" s="7"/>
      <c r="BA9154" s="7"/>
      <c r="BI9154" s="7"/>
    </row>
    <row r="9155" spans="10:61" x14ac:dyDescent="0.2">
      <c r="J9155" s="7"/>
      <c r="K9155" s="7"/>
      <c r="L9155" s="7"/>
      <c r="M9155" s="7"/>
      <c r="N9155" s="7"/>
      <c r="W9155" s="7"/>
      <c r="X9155" s="7"/>
      <c r="Y9155" s="7"/>
      <c r="Z9155" s="7"/>
      <c r="AA9155" s="7"/>
      <c r="AB9155" s="7"/>
      <c r="AC9155" s="7"/>
      <c r="AD9155" s="7"/>
      <c r="AE9155" s="7"/>
      <c r="AF9155" s="7"/>
      <c r="AG9155" s="7"/>
      <c r="AH9155" s="7"/>
      <c r="AI9155" s="7"/>
      <c r="AJ9155" s="7"/>
      <c r="AK9155" s="7"/>
      <c r="AL9155" s="7"/>
      <c r="AR9155" s="7"/>
      <c r="AT9155" s="7"/>
      <c r="AV9155" s="7"/>
      <c r="AW9155" s="7"/>
      <c r="AX9155" s="7"/>
      <c r="AY9155" s="7"/>
      <c r="AZ9155" s="7"/>
      <c r="BA9155" s="7"/>
      <c r="BI9155" s="7"/>
    </row>
    <row r="9156" spans="10:61" x14ac:dyDescent="0.2">
      <c r="J9156" s="7"/>
      <c r="K9156" s="7"/>
      <c r="L9156" s="7"/>
      <c r="M9156" s="7"/>
      <c r="N9156" s="7"/>
      <c r="W9156" s="7"/>
      <c r="X9156" s="7"/>
      <c r="Y9156" s="7"/>
      <c r="Z9156" s="7"/>
      <c r="AA9156" s="7"/>
      <c r="AB9156" s="7"/>
      <c r="AC9156" s="7"/>
      <c r="AD9156" s="7"/>
      <c r="AE9156" s="7"/>
      <c r="AF9156" s="7"/>
      <c r="AG9156" s="7"/>
      <c r="AH9156" s="7"/>
      <c r="AI9156" s="7"/>
      <c r="AJ9156" s="7"/>
      <c r="AK9156" s="7"/>
      <c r="AL9156" s="7"/>
      <c r="AR9156" s="7"/>
      <c r="AT9156" s="7"/>
      <c r="AV9156" s="7"/>
      <c r="AW9156" s="7"/>
      <c r="AX9156" s="7"/>
      <c r="AY9156" s="7"/>
      <c r="AZ9156" s="7"/>
      <c r="BA9156" s="7"/>
      <c r="BI9156" s="7"/>
    </row>
    <row r="9157" spans="10:61" x14ac:dyDescent="0.2">
      <c r="J9157" s="7"/>
      <c r="K9157" s="7"/>
      <c r="L9157" s="7"/>
      <c r="M9157" s="7"/>
      <c r="N9157" s="7"/>
      <c r="W9157" s="7"/>
      <c r="X9157" s="7"/>
      <c r="Y9157" s="7"/>
      <c r="Z9157" s="7"/>
      <c r="AA9157" s="7"/>
      <c r="AB9157" s="7"/>
      <c r="AC9157" s="7"/>
      <c r="AD9157" s="7"/>
      <c r="AE9157" s="7"/>
      <c r="AF9157" s="7"/>
      <c r="AG9157" s="7"/>
      <c r="AH9157" s="7"/>
      <c r="AI9157" s="7"/>
      <c r="AJ9157" s="7"/>
      <c r="AK9157" s="7"/>
      <c r="AL9157" s="7"/>
      <c r="AR9157" s="7"/>
      <c r="AT9157" s="7"/>
      <c r="AV9157" s="7"/>
      <c r="AW9157" s="7"/>
      <c r="AX9157" s="7"/>
      <c r="AY9157" s="7"/>
      <c r="AZ9157" s="7"/>
      <c r="BA9157" s="7"/>
      <c r="BI9157" s="7"/>
    </row>
    <row r="9158" spans="10:61" x14ac:dyDescent="0.2">
      <c r="J9158" s="7"/>
      <c r="K9158" s="7"/>
      <c r="L9158" s="7"/>
      <c r="M9158" s="7"/>
      <c r="N9158" s="7"/>
      <c r="W9158" s="7"/>
      <c r="X9158" s="7"/>
      <c r="Y9158" s="7"/>
      <c r="Z9158" s="7"/>
      <c r="AA9158" s="7"/>
      <c r="AB9158" s="7"/>
      <c r="AC9158" s="7"/>
      <c r="AD9158" s="7"/>
      <c r="AE9158" s="7"/>
      <c r="AF9158" s="7"/>
      <c r="AG9158" s="7"/>
      <c r="AH9158" s="7"/>
      <c r="AI9158" s="7"/>
      <c r="AJ9158" s="7"/>
      <c r="AK9158" s="7"/>
      <c r="AL9158" s="7"/>
      <c r="AR9158" s="7"/>
      <c r="AT9158" s="7"/>
      <c r="AV9158" s="7"/>
      <c r="AW9158" s="7"/>
      <c r="AX9158" s="7"/>
      <c r="AY9158" s="7"/>
      <c r="AZ9158" s="7"/>
      <c r="BA9158" s="7"/>
      <c r="BI9158" s="7"/>
    </row>
    <row r="9159" spans="10:61" x14ac:dyDescent="0.2">
      <c r="J9159" s="7"/>
      <c r="K9159" s="7"/>
      <c r="L9159" s="7"/>
      <c r="M9159" s="7"/>
      <c r="N9159" s="7"/>
      <c r="W9159" s="7"/>
      <c r="X9159" s="7"/>
      <c r="Y9159" s="7"/>
      <c r="Z9159" s="7"/>
      <c r="AA9159" s="7"/>
      <c r="AB9159" s="7"/>
      <c r="AC9159" s="7"/>
      <c r="AD9159" s="7"/>
      <c r="AE9159" s="7"/>
      <c r="AF9159" s="7"/>
      <c r="AG9159" s="7"/>
      <c r="AH9159" s="7"/>
      <c r="AI9159" s="7"/>
      <c r="AJ9159" s="7"/>
      <c r="AK9159" s="7"/>
      <c r="AL9159" s="7"/>
      <c r="AR9159" s="7"/>
      <c r="AT9159" s="7"/>
      <c r="AV9159" s="7"/>
      <c r="AW9159" s="7"/>
      <c r="AX9159" s="7"/>
      <c r="AY9159" s="7"/>
      <c r="AZ9159" s="7"/>
      <c r="BA9159" s="7"/>
      <c r="BI9159" s="7"/>
    </row>
    <row r="9160" spans="10:61" x14ac:dyDescent="0.2">
      <c r="J9160" s="7"/>
      <c r="K9160" s="7"/>
      <c r="L9160" s="7"/>
      <c r="M9160" s="7"/>
      <c r="N9160" s="7"/>
      <c r="W9160" s="7"/>
      <c r="X9160" s="7"/>
      <c r="Y9160" s="7"/>
      <c r="Z9160" s="7"/>
      <c r="AA9160" s="7"/>
      <c r="AB9160" s="7"/>
      <c r="AC9160" s="7"/>
      <c r="AD9160" s="7"/>
      <c r="AE9160" s="7"/>
      <c r="AF9160" s="7"/>
      <c r="AG9160" s="7"/>
      <c r="AH9160" s="7"/>
      <c r="AI9160" s="7"/>
      <c r="AJ9160" s="7"/>
      <c r="AK9160" s="7"/>
      <c r="AL9160" s="7"/>
      <c r="AR9160" s="7"/>
      <c r="AT9160" s="7"/>
      <c r="AV9160" s="7"/>
      <c r="AW9160" s="7"/>
      <c r="AX9160" s="7"/>
      <c r="AY9160" s="7"/>
      <c r="AZ9160" s="7"/>
      <c r="BA9160" s="7"/>
      <c r="BI9160" s="7"/>
    </row>
    <row r="9161" spans="10:61" x14ac:dyDescent="0.2">
      <c r="J9161" s="7"/>
      <c r="K9161" s="7"/>
      <c r="L9161" s="7"/>
      <c r="M9161" s="7"/>
      <c r="N9161" s="7"/>
      <c r="W9161" s="7"/>
      <c r="X9161" s="7"/>
      <c r="Y9161" s="7"/>
      <c r="Z9161" s="7"/>
      <c r="AA9161" s="7"/>
      <c r="AB9161" s="7"/>
      <c r="AC9161" s="7"/>
      <c r="AD9161" s="7"/>
      <c r="AE9161" s="7"/>
      <c r="AF9161" s="7"/>
      <c r="AG9161" s="7"/>
      <c r="AH9161" s="7"/>
      <c r="AI9161" s="7"/>
      <c r="AJ9161" s="7"/>
      <c r="AK9161" s="7"/>
      <c r="AL9161" s="7"/>
      <c r="AR9161" s="7"/>
      <c r="AT9161" s="7"/>
      <c r="AV9161" s="7"/>
      <c r="AW9161" s="7"/>
      <c r="AX9161" s="7"/>
      <c r="AY9161" s="7"/>
      <c r="AZ9161" s="7"/>
      <c r="BA9161" s="7"/>
      <c r="BI9161" s="7"/>
    </row>
    <row r="9162" spans="10:61" x14ac:dyDescent="0.2">
      <c r="J9162" s="7"/>
      <c r="K9162" s="7"/>
      <c r="L9162" s="7"/>
      <c r="M9162" s="7"/>
      <c r="N9162" s="7"/>
      <c r="W9162" s="7"/>
      <c r="X9162" s="7"/>
      <c r="Y9162" s="7"/>
      <c r="Z9162" s="7"/>
      <c r="AA9162" s="7"/>
      <c r="AB9162" s="7"/>
      <c r="AC9162" s="7"/>
      <c r="AD9162" s="7"/>
      <c r="AE9162" s="7"/>
      <c r="AF9162" s="7"/>
      <c r="AG9162" s="7"/>
      <c r="AH9162" s="7"/>
      <c r="AI9162" s="7"/>
      <c r="AJ9162" s="7"/>
      <c r="AK9162" s="7"/>
      <c r="AL9162" s="7"/>
      <c r="AR9162" s="7"/>
      <c r="AT9162" s="7"/>
      <c r="AV9162" s="7"/>
      <c r="AW9162" s="7"/>
      <c r="AX9162" s="7"/>
      <c r="AY9162" s="7"/>
      <c r="AZ9162" s="7"/>
      <c r="BA9162" s="7"/>
      <c r="BI9162" s="7"/>
    </row>
    <row r="9163" spans="10:61" x14ac:dyDescent="0.2">
      <c r="J9163" s="7"/>
      <c r="K9163" s="7"/>
      <c r="L9163" s="7"/>
      <c r="M9163" s="7"/>
      <c r="N9163" s="7"/>
      <c r="W9163" s="7"/>
      <c r="X9163" s="7"/>
      <c r="Y9163" s="7"/>
      <c r="Z9163" s="7"/>
      <c r="AA9163" s="7"/>
      <c r="AB9163" s="7"/>
      <c r="AC9163" s="7"/>
      <c r="AD9163" s="7"/>
      <c r="AE9163" s="7"/>
      <c r="AF9163" s="7"/>
      <c r="AG9163" s="7"/>
      <c r="AH9163" s="7"/>
      <c r="AI9163" s="7"/>
      <c r="AJ9163" s="7"/>
      <c r="AK9163" s="7"/>
      <c r="AL9163" s="7"/>
      <c r="AR9163" s="7"/>
      <c r="AT9163" s="7"/>
      <c r="AV9163" s="7"/>
      <c r="AW9163" s="7"/>
      <c r="AX9163" s="7"/>
      <c r="AY9163" s="7"/>
      <c r="AZ9163" s="7"/>
      <c r="BA9163" s="7"/>
      <c r="BI9163" s="7"/>
    </row>
    <row r="9164" spans="10:61" x14ac:dyDescent="0.2">
      <c r="J9164" s="7"/>
      <c r="K9164" s="7"/>
      <c r="L9164" s="7"/>
      <c r="M9164" s="7"/>
      <c r="N9164" s="7"/>
      <c r="W9164" s="7"/>
      <c r="X9164" s="7"/>
      <c r="Y9164" s="7"/>
      <c r="Z9164" s="7"/>
      <c r="AA9164" s="7"/>
      <c r="AB9164" s="7"/>
      <c r="AC9164" s="7"/>
      <c r="AD9164" s="7"/>
      <c r="AE9164" s="7"/>
      <c r="AF9164" s="7"/>
      <c r="AG9164" s="7"/>
      <c r="AH9164" s="7"/>
      <c r="AI9164" s="7"/>
      <c r="AJ9164" s="7"/>
      <c r="AK9164" s="7"/>
      <c r="AL9164" s="7"/>
      <c r="AR9164" s="7"/>
      <c r="AT9164" s="7"/>
      <c r="AV9164" s="7"/>
      <c r="AW9164" s="7"/>
      <c r="AX9164" s="7"/>
      <c r="AY9164" s="7"/>
      <c r="AZ9164" s="7"/>
      <c r="BA9164" s="7"/>
      <c r="BI9164" s="7"/>
    </row>
    <row r="9165" spans="10:61" x14ac:dyDescent="0.2">
      <c r="J9165" s="7"/>
      <c r="K9165" s="7"/>
      <c r="L9165" s="7"/>
      <c r="M9165" s="7"/>
      <c r="N9165" s="7"/>
      <c r="W9165" s="7"/>
      <c r="X9165" s="7"/>
      <c r="Y9165" s="7"/>
      <c r="Z9165" s="7"/>
      <c r="AA9165" s="7"/>
      <c r="AB9165" s="7"/>
      <c r="AC9165" s="7"/>
      <c r="AD9165" s="7"/>
      <c r="AE9165" s="7"/>
      <c r="AF9165" s="7"/>
      <c r="AG9165" s="7"/>
      <c r="AH9165" s="7"/>
      <c r="AI9165" s="7"/>
      <c r="AJ9165" s="7"/>
      <c r="AK9165" s="7"/>
      <c r="AL9165" s="7"/>
      <c r="AR9165" s="7"/>
      <c r="AT9165" s="7"/>
      <c r="AV9165" s="7"/>
      <c r="AW9165" s="7"/>
      <c r="AX9165" s="7"/>
      <c r="AY9165" s="7"/>
      <c r="AZ9165" s="7"/>
      <c r="BA9165" s="7"/>
      <c r="BI9165" s="7"/>
    </row>
    <row r="9166" spans="10:61" x14ac:dyDescent="0.2">
      <c r="J9166" s="7"/>
      <c r="K9166" s="7"/>
      <c r="L9166" s="7"/>
      <c r="M9166" s="7"/>
      <c r="N9166" s="7"/>
      <c r="W9166" s="7"/>
      <c r="X9166" s="7"/>
      <c r="Y9166" s="7"/>
      <c r="Z9166" s="7"/>
      <c r="AA9166" s="7"/>
      <c r="AB9166" s="7"/>
      <c r="AC9166" s="7"/>
      <c r="AD9166" s="7"/>
      <c r="AE9166" s="7"/>
      <c r="AF9166" s="7"/>
      <c r="AG9166" s="7"/>
      <c r="AH9166" s="7"/>
      <c r="AI9166" s="7"/>
      <c r="AJ9166" s="7"/>
      <c r="AK9166" s="7"/>
      <c r="AL9166" s="7"/>
      <c r="AR9166" s="7"/>
      <c r="AT9166" s="7"/>
      <c r="AV9166" s="7"/>
      <c r="AW9166" s="7"/>
      <c r="AX9166" s="7"/>
      <c r="AY9166" s="7"/>
      <c r="AZ9166" s="7"/>
      <c r="BA9166" s="7"/>
      <c r="BI9166" s="7"/>
    </row>
    <row r="9167" spans="10:61" x14ac:dyDescent="0.2">
      <c r="J9167" s="7"/>
      <c r="K9167" s="7"/>
      <c r="L9167" s="7"/>
      <c r="M9167" s="7"/>
      <c r="N9167" s="7"/>
      <c r="W9167" s="7"/>
      <c r="X9167" s="7"/>
      <c r="Y9167" s="7"/>
      <c r="Z9167" s="7"/>
      <c r="AA9167" s="7"/>
      <c r="AB9167" s="7"/>
      <c r="AC9167" s="7"/>
      <c r="AD9167" s="7"/>
      <c r="AE9167" s="7"/>
      <c r="AF9167" s="7"/>
      <c r="AG9167" s="7"/>
      <c r="AH9167" s="7"/>
      <c r="AI9167" s="7"/>
      <c r="AJ9167" s="7"/>
      <c r="AK9167" s="7"/>
      <c r="AL9167" s="7"/>
      <c r="AR9167" s="7"/>
      <c r="AT9167" s="7"/>
      <c r="AV9167" s="7"/>
      <c r="AW9167" s="7"/>
      <c r="AX9167" s="7"/>
      <c r="AY9167" s="7"/>
      <c r="AZ9167" s="7"/>
      <c r="BA9167" s="7"/>
      <c r="BI9167" s="7"/>
    </row>
    <row r="9168" spans="10:61" x14ac:dyDescent="0.2">
      <c r="J9168" s="7"/>
      <c r="K9168" s="7"/>
      <c r="L9168" s="7"/>
      <c r="M9168" s="7"/>
      <c r="N9168" s="7"/>
      <c r="W9168" s="7"/>
      <c r="X9168" s="7"/>
      <c r="Y9168" s="7"/>
      <c r="Z9168" s="7"/>
      <c r="AA9168" s="7"/>
      <c r="AB9168" s="7"/>
      <c r="AC9168" s="7"/>
      <c r="AD9168" s="7"/>
      <c r="AE9168" s="7"/>
      <c r="AF9168" s="7"/>
      <c r="AG9168" s="7"/>
      <c r="AH9168" s="7"/>
      <c r="AI9168" s="7"/>
      <c r="AJ9168" s="7"/>
      <c r="AK9168" s="7"/>
      <c r="AL9168" s="7"/>
      <c r="AR9168" s="7"/>
      <c r="AT9168" s="7"/>
      <c r="AV9168" s="7"/>
      <c r="AW9168" s="7"/>
      <c r="AX9168" s="7"/>
      <c r="AY9168" s="7"/>
      <c r="AZ9168" s="7"/>
      <c r="BA9168" s="7"/>
      <c r="BI9168" s="7"/>
    </row>
    <row r="9169" spans="10:61" x14ac:dyDescent="0.2">
      <c r="J9169" s="7"/>
      <c r="K9169" s="7"/>
      <c r="L9169" s="7"/>
      <c r="M9169" s="7"/>
      <c r="N9169" s="7"/>
      <c r="W9169" s="7"/>
      <c r="X9169" s="7"/>
      <c r="Y9169" s="7"/>
      <c r="Z9169" s="7"/>
      <c r="AA9169" s="7"/>
      <c r="AB9169" s="7"/>
      <c r="AC9169" s="7"/>
      <c r="AD9169" s="7"/>
      <c r="AE9169" s="7"/>
      <c r="AF9169" s="7"/>
      <c r="AG9169" s="7"/>
      <c r="AH9169" s="7"/>
      <c r="AI9169" s="7"/>
      <c r="AJ9169" s="7"/>
      <c r="AK9169" s="7"/>
      <c r="AL9169" s="7"/>
      <c r="AR9169" s="7"/>
      <c r="AT9169" s="7"/>
      <c r="AV9169" s="7"/>
      <c r="AW9169" s="7"/>
      <c r="AX9169" s="7"/>
      <c r="AY9169" s="7"/>
      <c r="AZ9169" s="7"/>
      <c r="BA9169" s="7"/>
      <c r="BI9169" s="7"/>
    </row>
    <row r="9170" spans="10:61" x14ac:dyDescent="0.2">
      <c r="J9170" s="7"/>
      <c r="K9170" s="7"/>
      <c r="L9170" s="7"/>
      <c r="M9170" s="7"/>
      <c r="N9170" s="7"/>
      <c r="W9170" s="7"/>
      <c r="X9170" s="7"/>
      <c r="Y9170" s="7"/>
      <c r="Z9170" s="7"/>
      <c r="AA9170" s="7"/>
      <c r="AB9170" s="7"/>
      <c r="AC9170" s="7"/>
      <c r="AD9170" s="7"/>
      <c r="AE9170" s="7"/>
      <c r="AF9170" s="7"/>
      <c r="AG9170" s="7"/>
      <c r="AH9170" s="7"/>
      <c r="AI9170" s="7"/>
      <c r="AJ9170" s="7"/>
      <c r="AK9170" s="7"/>
      <c r="AL9170" s="7"/>
      <c r="AR9170" s="7"/>
      <c r="AT9170" s="7"/>
      <c r="AV9170" s="7"/>
      <c r="AW9170" s="7"/>
      <c r="AX9170" s="7"/>
      <c r="AY9170" s="7"/>
      <c r="AZ9170" s="7"/>
      <c r="BA9170" s="7"/>
      <c r="BI9170" s="7"/>
    </row>
    <row r="9171" spans="10:61" x14ac:dyDescent="0.2">
      <c r="J9171" s="7"/>
      <c r="K9171" s="7"/>
      <c r="L9171" s="7"/>
      <c r="M9171" s="7"/>
      <c r="N9171" s="7"/>
      <c r="W9171" s="7"/>
      <c r="X9171" s="7"/>
      <c r="Y9171" s="7"/>
      <c r="Z9171" s="7"/>
      <c r="AA9171" s="7"/>
      <c r="AB9171" s="7"/>
      <c r="AC9171" s="7"/>
      <c r="AD9171" s="7"/>
      <c r="AE9171" s="7"/>
      <c r="AF9171" s="7"/>
      <c r="AG9171" s="7"/>
      <c r="AH9171" s="7"/>
      <c r="AI9171" s="7"/>
      <c r="AJ9171" s="7"/>
      <c r="AK9171" s="7"/>
      <c r="AL9171" s="7"/>
      <c r="AR9171" s="7"/>
      <c r="AT9171" s="7"/>
      <c r="AV9171" s="7"/>
      <c r="AW9171" s="7"/>
      <c r="AX9171" s="7"/>
      <c r="AY9171" s="7"/>
      <c r="AZ9171" s="7"/>
      <c r="BA9171" s="7"/>
      <c r="BI9171" s="7"/>
    </row>
    <row r="9172" spans="10:61" x14ac:dyDescent="0.2">
      <c r="J9172" s="7"/>
      <c r="K9172" s="7"/>
      <c r="L9172" s="7"/>
      <c r="M9172" s="7"/>
      <c r="N9172" s="7"/>
      <c r="W9172" s="7"/>
      <c r="X9172" s="7"/>
      <c r="Y9172" s="7"/>
      <c r="Z9172" s="7"/>
      <c r="AA9172" s="7"/>
      <c r="AB9172" s="7"/>
      <c r="AC9172" s="7"/>
      <c r="AD9172" s="7"/>
      <c r="AE9172" s="7"/>
      <c r="AF9172" s="7"/>
      <c r="AG9172" s="7"/>
      <c r="AH9172" s="7"/>
      <c r="AI9172" s="7"/>
      <c r="AJ9172" s="7"/>
      <c r="AK9172" s="7"/>
      <c r="AL9172" s="7"/>
      <c r="AR9172" s="7"/>
      <c r="AT9172" s="7"/>
      <c r="AV9172" s="7"/>
      <c r="AW9172" s="7"/>
      <c r="AX9172" s="7"/>
      <c r="AY9172" s="7"/>
      <c r="AZ9172" s="7"/>
      <c r="BA9172" s="7"/>
      <c r="BI9172" s="7"/>
    </row>
    <row r="9173" spans="10:61" x14ac:dyDescent="0.2">
      <c r="J9173" s="7"/>
      <c r="K9173" s="7"/>
      <c r="L9173" s="7"/>
      <c r="M9173" s="7"/>
      <c r="N9173" s="7"/>
      <c r="W9173" s="7"/>
      <c r="X9173" s="7"/>
      <c r="Y9173" s="7"/>
      <c r="Z9173" s="7"/>
      <c r="AA9173" s="7"/>
      <c r="AB9173" s="7"/>
      <c r="AC9173" s="7"/>
      <c r="AD9173" s="7"/>
      <c r="AE9173" s="7"/>
      <c r="AF9173" s="7"/>
      <c r="AG9173" s="7"/>
      <c r="AH9173" s="7"/>
      <c r="AI9173" s="7"/>
      <c r="AJ9173" s="7"/>
      <c r="AK9173" s="7"/>
      <c r="AL9173" s="7"/>
      <c r="AR9173" s="7"/>
      <c r="AT9173" s="7"/>
      <c r="AV9173" s="7"/>
      <c r="AW9173" s="7"/>
      <c r="AX9173" s="7"/>
      <c r="AY9173" s="7"/>
      <c r="AZ9173" s="7"/>
      <c r="BA9173" s="7"/>
      <c r="BI9173" s="7"/>
    </row>
    <row r="9174" spans="10:61" x14ac:dyDescent="0.2">
      <c r="J9174" s="7"/>
      <c r="K9174" s="7"/>
      <c r="L9174" s="7"/>
      <c r="M9174" s="7"/>
      <c r="N9174" s="7"/>
      <c r="W9174" s="7"/>
      <c r="X9174" s="7"/>
      <c r="Y9174" s="7"/>
      <c r="Z9174" s="7"/>
      <c r="AA9174" s="7"/>
      <c r="AB9174" s="7"/>
      <c r="AC9174" s="7"/>
      <c r="AD9174" s="7"/>
      <c r="AE9174" s="7"/>
      <c r="AF9174" s="7"/>
      <c r="AG9174" s="7"/>
      <c r="AH9174" s="7"/>
      <c r="AI9174" s="7"/>
      <c r="AJ9174" s="7"/>
      <c r="AK9174" s="7"/>
      <c r="AL9174" s="7"/>
      <c r="AR9174" s="7"/>
      <c r="AT9174" s="7"/>
      <c r="AV9174" s="7"/>
      <c r="AW9174" s="7"/>
      <c r="AX9174" s="7"/>
      <c r="AY9174" s="7"/>
      <c r="AZ9174" s="7"/>
      <c r="BA9174" s="7"/>
      <c r="BI9174" s="7"/>
    </row>
    <row r="9175" spans="10:61" x14ac:dyDescent="0.2">
      <c r="J9175" s="7"/>
      <c r="K9175" s="7"/>
      <c r="L9175" s="7"/>
      <c r="M9175" s="7"/>
      <c r="N9175" s="7"/>
      <c r="W9175" s="7"/>
      <c r="X9175" s="7"/>
      <c r="Y9175" s="7"/>
      <c r="Z9175" s="7"/>
      <c r="AA9175" s="7"/>
      <c r="AB9175" s="7"/>
      <c r="AC9175" s="7"/>
      <c r="AD9175" s="7"/>
      <c r="AE9175" s="7"/>
      <c r="AF9175" s="7"/>
      <c r="AG9175" s="7"/>
      <c r="AH9175" s="7"/>
      <c r="AI9175" s="7"/>
      <c r="AJ9175" s="7"/>
      <c r="AK9175" s="7"/>
      <c r="AL9175" s="7"/>
      <c r="AR9175" s="7"/>
      <c r="AT9175" s="7"/>
      <c r="AV9175" s="7"/>
      <c r="AW9175" s="7"/>
      <c r="AX9175" s="7"/>
      <c r="AY9175" s="7"/>
      <c r="AZ9175" s="7"/>
      <c r="BA9175" s="7"/>
      <c r="BI9175" s="7"/>
    </row>
    <row r="9176" spans="10:61" x14ac:dyDescent="0.2">
      <c r="J9176" s="7"/>
      <c r="K9176" s="7"/>
      <c r="L9176" s="7"/>
      <c r="M9176" s="7"/>
      <c r="N9176" s="7"/>
      <c r="W9176" s="7"/>
      <c r="X9176" s="7"/>
      <c r="Y9176" s="7"/>
      <c r="Z9176" s="7"/>
      <c r="AA9176" s="7"/>
      <c r="AB9176" s="7"/>
      <c r="AC9176" s="7"/>
      <c r="AD9176" s="7"/>
      <c r="AE9176" s="7"/>
      <c r="AF9176" s="7"/>
      <c r="AG9176" s="7"/>
      <c r="AH9176" s="7"/>
      <c r="AI9176" s="7"/>
      <c r="AJ9176" s="7"/>
      <c r="AK9176" s="7"/>
      <c r="AL9176" s="7"/>
      <c r="AR9176" s="7"/>
      <c r="AT9176" s="7"/>
      <c r="AV9176" s="7"/>
      <c r="AW9176" s="7"/>
      <c r="AX9176" s="7"/>
      <c r="AY9176" s="7"/>
      <c r="AZ9176" s="7"/>
      <c r="BA9176" s="7"/>
      <c r="BI9176" s="7"/>
    </row>
    <row r="9177" spans="10:61" x14ac:dyDescent="0.2">
      <c r="J9177" s="7"/>
      <c r="K9177" s="7"/>
      <c r="L9177" s="7"/>
      <c r="M9177" s="7"/>
      <c r="N9177" s="7"/>
      <c r="W9177" s="7"/>
      <c r="X9177" s="7"/>
      <c r="Y9177" s="7"/>
      <c r="Z9177" s="7"/>
      <c r="AA9177" s="7"/>
      <c r="AB9177" s="7"/>
      <c r="AC9177" s="7"/>
      <c r="AD9177" s="7"/>
      <c r="AE9177" s="7"/>
      <c r="AF9177" s="7"/>
      <c r="AG9177" s="7"/>
      <c r="AH9177" s="7"/>
      <c r="AI9177" s="7"/>
      <c r="AJ9177" s="7"/>
      <c r="AK9177" s="7"/>
      <c r="AL9177" s="7"/>
      <c r="AR9177" s="7"/>
      <c r="AT9177" s="7"/>
      <c r="AV9177" s="7"/>
      <c r="AW9177" s="7"/>
      <c r="AX9177" s="7"/>
      <c r="AY9177" s="7"/>
      <c r="AZ9177" s="7"/>
      <c r="BA9177" s="7"/>
      <c r="BI9177" s="7"/>
    </row>
    <row r="9178" spans="10:61" x14ac:dyDescent="0.2">
      <c r="J9178" s="7"/>
      <c r="K9178" s="7"/>
      <c r="L9178" s="7"/>
      <c r="M9178" s="7"/>
      <c r="N9178" s="7"/>
      <c r="W9178" s="7"/>
      <c r="X9178" s="7"/>
      <c r="Y9178" s="7"/>
      <c r="Z9178" s="7"/>
      <c r="AA9178" s="7"/>
      <c r="AB9178" s="7"/>
      <c r="AC9178" s="7"/>
      <c r="AD9178" s="7"/>
      <c r="AE9178" s="7"/>
      <c r="AF9178" s="7"/>
      <c r="AG9178" s="7"/>
      <c r="AH9178" s="7"/>
      <c r="AI9178" s="7"/>
      <c r="AJ9178" s="7"/>
      <c r="AK9178" s="7"/>
      <c r="AL9178" s="7"/>
      <c r="AR9178" s="7"/>
      <c r="AT9178" s="7"/>
      <c r="AV9178" s="7"/>
      <c r="AW9178" s="7"/>
      <c r="AX9178" s="7"/>
      <c r="AY9178" s="7"/>
      <c r="AZ9178" s="7"/>
      <c r="BA9178" s="7"/>
      <c r="BI9178" s="7"/>
    </row>
    <row r="9179" spans="10:61" x14ac:dyDescent="0.2">
      <c r="J9179" s="7"/>
      <c r="K9179" s="7"/>
      <c r="L9179" s="7"/>
      <c r="M9179" s="7"/>
      <c r="N9179" s="7"/>
      <c r="W9179" s="7"/>
      <c r="X9179" s="7"/>
      <c r="Y9179" s="7"/>
      <c r="Z9179" s="7"/>
      <c r="AA9179" s="7"/>
      <c r="AB9179" s="7"/>
      <c r="AC9179" s="7"/>
      <c r="AD9179" s="7"/>
      <c r="AE9179" s="7"/>
      <c r="AF9179" s="7"/>
      <c r="AG9179" s="7"/>
      <c r="AH9179" s="7"/>
      <c r="AI9179" s="7"/>
      <c r="AJ9179" s="7"/>
      <c r="AK9179" s="7"/>
      <c r="AL9179" s="7"/>
      <c r="AR9179" s="7"/>
      <c r="AT9179" s="7"/>
      <c r="AV9179" s="7"/>
      <c r="AW9179" s="7"/>
      <c r="AX9179" s="7"/>
      <c r="AY9179" s="7"/>
      <c r="AZ9179" s="7"/>
      <c r="BA9179" s="7"/>
      <c r="BI9179" s="7"/>
    </row>
    <row r="9180" spans="10:61" x14ac:dyDescent="0.2">
      <c r="J9180" s="7"/>
      <c r="K9180" s="7"/>
      <c r="L9180" s="7"/>
      <c r="M9180" s="7"/>
      <c r="N9180" s="7"/>
      <c r="W9180" s="7"/>
      <c r="X9180" s="7"/>
      <c r="Y9180" s="7"/>
      <c r="Z9180" s="7"/>
      <c r="AA9180" s="7"/>
      <c r="AB9180" s="7"/>
      <c r="AC9180" s="7"/>
      <c r="AD9180" s="7"/>
      <c r="AE9180" s="7"/>
      <c r="AF9180" s="7"/>
      <c r="AG9180" s="7"/>
      <c r="AH9180" s="7"/>
      <c r="AI9180" s="7"/>
      <c r="AJ9180" s="7"/>
      <c r="AK9180" s="7"/>
      <c r="AL9180" s="7"/>
      <c r="AR9180" s="7"/>
      <c r="AT9180" s="7"/>
      <c r="AV9180" s="7"/>
      <c r="AW9180" s="7"/>
      <c r="AX9180" s="7"/>
      <c r="AY9180" s="7"/>
      <c r="AZ9180" s="7"/>
      <c r="BA9180" s="7"/>
      <c r="BI9180" s="7"/>
    </row>
    <row r="9181" spans="10:61" x14ac:dyDescent="0.2">
      <c r="J9181" s="7"/>
      <c r="K9181" s="7"/>
      <c r="L9181" s="7"/>
      <c r="M9181" s="7"/>
      <c r="N9181" s="7"/>
      <c r="W9181" s="7"/>
      <c r="X9181" s="7"/>
      <c r="Y9181" s="7"/>
      <c r="Z9181" s="7"/>
      <c r="AA9181" s="7"/>
      <c r="AB9181" s="7"/>
      <c r="AC9181" s="7"/>
      <c r="AD9181" s="7"/>
      <c r="AE9181" s="7"/>
      <c r="AF9181" s="7"/>
      <c r="AG9181" s="7"/>
      <c r="AH9181" s="7"/>
      <c r="AI9181" s="7"/>
      <c r="AJ9181" s="7"/>
      <c r="AK9181" s="7"/>
      <c r="AL9181" s="7"/>
      <c r="AR9181" s="7"/>
      <c r="AT9181" s="7"/>
      <c r="AV9181" s="7"/>
      <c r="AW9181" s="7"/>
      <c r="AX9181" s="7"/>
      <c r="AY9181" s="7"/>
      <c r="AZ9181" s="7"/>
      <c r="BA9181" s="7"/>
      <c r="BI9181" s="7"/>
    </row>
    <row r="9182" spans="10:61" x14ac:dyDescent="0.2">
      <c r="J9182" s="7"/>
      <c r="K9182" s="7"/>
      <c r="L9182" s="7"/>
      <c r="M9182" s="7"/>
      <c r="N9182" s="7"/>
      <c r="W9182" s="7"/>
      <c r="X9182" s="7"/>
      <c r="Y9182" s="7"/>
      <c r="Z9182" s="7"/>
      <c r="AA9182" s="7"/>
      <c r="AB9182" s="7"/>
      <c r="AC9182" s="7"/>
      <c r="AD9182" s="7"/>
      <c r="AE9182" s="7"/>
      <c r="AF9182" s="7"/>
      <c r="AG9182" s="7"/>
      <c r="AH9182" s="7"/>
      <c r="AI9182" s="7"/>
      <c r="AJ9182" s="7"/>
      <c r="AK9182" s="7"/>
      <c r="AL9182" s="7"/>
      <c r="AR9182" s="7"/>
      <c r="AT9182" s="7"/>
      <c r="AV9182" s="7"/>
      <c r="AW9182" s="7"/>
      <c r="AX9182" s="7"/>
      <c r="AY9182" s="7"/>
      <c r="AZ9182" s="7"/>
      <c r="BA9182" s="7"/>
      <c r="BI9182" s="7"/>
    </row>
    <row r="9183" spans="10:61" x14ac:dyDescent="0.2">
      <c r="J9183" s="7"/>
      <c r="K9183" s="7"/>
      <c r="L9183" s="7"/>
      <c r="M9183" s="7"/>
      <c r="N9183" s="7"/>
      <c r="W9183" s="7"/>
      <c r="X9183" s="7"/>
      <c r="Y9183" s="7"/>
      <c r="Z9183" s="7"/>
      <c r="AA9183" s="7"/>
      <c r="AB9183" s="7"/>
      <c r="AC9183" s="7"/>
      <c r="AD9183" s="7"/>
      <c r="AE9183" s="7"/>
      <c r="AF9183" s="7"/>
      <c r="AG9183" s="7"/>
      <c r="AH9183" s="7"/>
      <c r="AI9183" s="7"/>
      <c r="AJ9183" s="7"/>
      <c r="AK9183" s="7"/>
      <c r="AL9183" s="7"/>
      <c r="AR9183" s="7"/>
      <c r="AT9183" s="7"/>
      <c r="AV9183" s="7"/>
      <c r="AW9183" s="7"/>
      <c r="AX9183" s="7"/>
      <c r="AY9183" s="7"/>
      <c r="AZ9183" s="7"/>
      <c r="BA9183" s="7"/>
      <c r="BI9183" s="7"/>
    </row>
    <row r="9184" spans="10:61" x14ac:dyDescent="0.2">
      <c r="J9184" s="7"/>
      <c r="K9184" s="7"/>
      <c r="L9184" s="7"/>
      <c r="M9184" s="7"/>
      <c r="N9184" s="7"/>
      <c r="W9184" s="7"/>
      <c r="X9184" s="7"/>
      <c r="Y9184" s="7"/>
      <c r="Z9184" s="7"/>
      <c r="AA9184" s="7"/>
      <c r="AB9184" s="7"/>
      <c r="AC9184" s="7"/>
      <c r="AD9184" s="7"/>
      <c r="AE9184" s="7"/>
      <c r="AF9184" s="7"/>
      <c r="AG9184" s="7"/>
      <c r="AH9184" s="7"/>
      <c r="AI9184" s="7"/>
      <c r="AJ9184" s="7"/>
      <c r="AK9184" s="7"/>
      <c r="AL9184" s="7"/>
      <c r="AR9184" s="7"/>
      <c r="AT9184" s="7"/>
      <c r="AV9184" s="7"/>
      <c r="AW9184" s="7"/>
      <c r="AX9184" s="7"/>
      <c r="AY9184" s="7"/>
      <c r="AZ9184" s="7"/>
      <c r="BA9184" s="7"/>
      <c r="BI9184" s="7"/>
    </row>
    <row r="9185" spans="10:61" x14ac:dyDescent="0.2">
      <c r="J9185" s="7"/>
      <c r="K9185" s="7"/>
      <c r="L9185" s="7"/>
      <c r="M9185" s="7"/>
      <c r="N9185" s="7"/>
      <c r="W9185" s="7"/>
      <c r="X9185" s="7"/>
      <c r="Y9185" s="7"/>
      <c r="Z9185" s="7"/>
      <c r="AA9185" s="7"/>
      <c r="AB9185" s="7"/>
      <c r="AC9185" s="7"/>
      <c r="AD9185" s="7"/>
      <c r="AE9185" s="7"/>
      <c r="AF9185" s="7"/>
      <c r="AG9185" s="7"/>
      <c r="AH9185" s="7"/>
      <c r="AI9185" s="7"/>
      <c r="AJ9185" s="7"/>
      <c r="AK9185" s="7"/>
      <c r="AL9185" s="7"/>
      <c r="AR9185" s="7"/>
      <c r="AT9185" s="7"/>
      <c r="AV9185" s="7"/>
      <c r="AW9185" s="7"/>
      <c r="AX9185" s="7"/>
      <c r="AY9185" s="7"/>
      <c r="AZ9185" s="7"/>
      <c r="BA9185" s="7"/>
      <c r="BI9185" s="7"/>
    </row>
    <row r="9186" spans="10:61" x14ac:dyDescent="0.2">
      <c r="J9186" s="7"/>
      <c r="K9186" s="7"/>
      <c r="L9186" s="7"/>
      <c r="M9186" s="7"/>
      <c r="N9186" s="7"/>
      <c r="W9186" s="7"/>
      <c r="X9186" s="7"/>
      <c r="Y9186" s="7"/>
      <c r="Z9186" s="7"/>
      <c r="AA9186" s="7"/>
      <c r="AB9186" s="7"/>
      <c r="AC9186" s="7"/>
      <c r="AD9186" s="7"/>
      <c r="AE9186" s="7"/>
      <c r="AF9186" s="7"/>
      <c r="AG9186" s="7"/>
      <c r="AH9186" s="7"/>
      <c r="AI9186" s="7"/>
      <c r="AJ9186" s="7"/>
      <c r="AK9186" s="7"/>
      <c r="AL9186" s="7"/>
      <c r="AR9186" s="7"/>
      <c r="AT9186" s="7"/>
      <c r="AV9186" s="7"/>
      <c r="AW9186" s="7"/>
      <c r="AX9186" s="7"/>
      <c r="AY9186" s="7"/>
      <c r="AZ9186" s="7"/>
      <c r="BA9186" s="7"/>
      <c r="BI9186" s="7"/>
    </row>
    <row r="9187" spans="10:61" x14ac:dyDescent="0.2">
      <c r="J9187" s="7"/>
      <c r="K9187" s="7"/>
      <c r="L9187" s="7"/>
      <c r="M9187" s="7"/>
      <c r="N9187" s="7"/>
      <c r="W9187" s="7"/>
      <c r="X9187" s="7"/>
      <c r="Y9187" s="7"/>
      <c r="Z9187" s="7"/>
      <c r="AA9187" s="7"/>
      <c r="AB9187" s="7"/>
      <c r="AC9187" s="7"/>
      <c r="AD9187" s="7"/>
      <c r="AE9187" s="7"/>
      <c r="AF9187" s="7"/>
      <c r="AG9187" s="7"/>
      <c r="AH9187" s="7"/>
      <c r="AI9187" s="7"/>
      <c r="AJ9187" s="7"/>
      <c r="AK9187" s="7"/>
      <c r="AL9187" s="7"/>
      <c r="AR9187" s="7"/>
      <c r="AT9187" s="7"/>
      <c r="AV9187" s="7"/>
      <c r="AW9187" s="7"/>
      <c r="AX9187" s="7"/>
      <c r="AY9187" s="7"/>
      <c r="AZ9187" s="7"/>
      <c r="BA9187" s="7"/>
      <c r="BI9187" s="7"/>
    </row>
    <row r="9188" spans="10:61" x14ac:dyDescent="0.2">
      <c r="J9188" s="7"/>
      <c r="K9188" s="7"/>
      <c r="L9188" s="7"/>
      <c r="M9188" s="7"/>
      <c r="N9188" s="7"/>
      <c r="W9188" s="7"/>
      <c r="X9188" s="7"/>
      <c r="Y9188" s="7"/>
      <c r="Z9188" s="7"/>
      <c r="AA9188" s="7"/>
      <c r="AB9188" s="7"/>
      <c r="AC9188" s="7"/>
      <c r="AD9188" s="7"/>
      <c r="AE9188" s="7"/>
      <c r="AF9188" s="7"/>
      <c r="AG9188" s="7"/>
      <c r="AH9188" s="7"/>
      <c r="AI9188" s="7"/>
      <c r="AJ9188" s="7"/>
      <c r="AK9188" s="7"/>
      <c r="AL9188" s="7"/>
      <c r="AR9188" s="7"/>
      <c r="AT9188" s="7"/>
      <c r="AV9188" s="7"/>
      <c r="AW9188" s="7"/>
      <c r="AX9188" s="7"/>
      <c r="AY9188" s="7"/>
      <c r="AZ9188" s="7"/>
      <c r="BA9188" s="7"/>
      <c r="BI9188" s="7"/>
    </row>
    <row r="9189" spans="10:61" x14ac:dyDescent="0.2">
      <c r="J9189" s="7"/>
      <c r="K9189" s="7"/>
      <c r="L9189" s="7"/>
      <c r="M9189" s="7"/>
      <c r="N9189" s="7"/>
      <c r="W9189" s="7"/>
      <c r="X9189" s="7"/>
      <c r="Y9189" s="7"/>
      <c r="Z9189" s="7"/>
      <c r="AA9189" s="7"/>
      <c r="AB9189" s="7"/>
      <c r="AC9189" s="7"/>
      <c r="AD9189" s="7"/>
      <c r="AE9189" s="7"/>
      <c r="AF9189" s="7"/>
      <c r="AG9189" s="7"/>
      <c r="AH9189" s="7"/>
      <c r="AI9189" s="7"/>
      <c r="AJ9189" s="7"/>
      <c r="AK9189" s="7"/>
      <c r="AL9189" s="7"/>
      <c r="AR9189" s="7"/>
      <c r="AT9189" s="7"/>
      <c r="AV9189" s="7"/>
      <c r="AW9189" s="7"/>
      <c r="AX9189" s="7"/>
      <c r="AY9189" s="7"/>
      <c r="AZ9189" s="7"/>
      <c r="BA9189" s="7"/>
      <c r="BI9189" s="7"/>
    </row>
    <row r="9190" spans="10:61" x14ac:dyDescent="0.2">
      <c r="J9190" s="7"/>
      <c r="K9190" s="7"/>
      <c r="L9190" s="7"/>
      <c r="M9190" s="7"/>
      <c r="N9190" s="7"/>
      <c r="W9190" s="7"/>
      <c r="X9190" s="7"/>
      <c r="Y9190" s="7"/>
      <c r="Z9190" s="7"/>
      <c r="AA9190" s="7"/>
      <c r="AB9190" s="7"/>
      <c r="AC9190" s="7"/>
      <c r="AD9190" s="7"/>
      <c r="AE9190" s="7"/>
      <c r="AF9190" s="7"/>
      <c r="AG9190" s="7"/>
      <c r="AH9190" s="7"/>
      <c r="AI9190" s="7"/>
      <c r="AJ9190" s="7"/>
      <c r="AK9190" s="7"/>
      <c r="AL9190" s="7"/>
      <c r="AR9190" s="7"/>
      <c r="AT9190" s="7"/>
      <c r="AV9190" s="7"/>
      <c r="AW9190" s="7"/>
      <c r="AX9190" s="7"/>
      <c r="AY9190" s="7"/>
      <c r="AZ9190" s="7"/>
      <c r="BA9190" s="7"/>
      <c r="BI9190" s="7"/>
    </row>
    <row r="9191" spans="10:61" x14ac:dyDescent="0.2">
      <c r="J9191" s="7"/>
      <c r="K9191" s="7"/>
      <c r="L9191" s="7"/>
      <c r="M9191" s="7"/>
      <c r="N9191" s="7"/>
      <c r="W9191" s="7"/>
      <c r="X9191" s="7"/>
      <c r="Y9191" s="7"/>
      <c r="Z9191" s="7"/>
      <c r="AA9191" s="7"/>
      <c r="AB9191" s="7"/>
      <c r="AC9191" s="7"/>
      <c r="AD9191" s="7"/>
      <c r="AE9191" s="7"/>
      <c r="AF9191" s="7"/>
      <c r="AG9191" s="7"/>
      <c r="AH9191" s="7"/>
      <c r="AI9191" s="7"/>
      <c r="AJ9191" s="7"/>
      <c r="AK9191" s="7"/>
      <c r="AL9191" s="7"/>
      <c r="AR9191" s="7"/>
      <c r="AT9191" s="7"/>
      <c r="AV9191" s="7"/>
      <c r="AW9191" s="7"/>
      <c r="AX9191" s="7"/>
      <c r="AY9191" s="7"/>
      <c r="AZ9191" s="7"/>
      <c r="BA9191" s="7"/>
      <c r="BI9191" s="7"/>
    </row>
    <row r="9192" spans="10:61" x14ac:dyDescent="0.2">
      <c r="J9192" s="7"/>
      <c r="K9192" s="7"/>
      <c r="L9192" s="7"/>
      <c r="M9192" s="7"/>
      <c r="N9192" s="7"/>
      <c r="W9192" s="7"/>
      <c r="X9192" s="7"/>
      <c r="Y9192" s="7"/>
      <c r="Z9192" s="7"/>
      <c r="AA9192" s="7"/>
      <c r="AB9192" s="7"/>
      <c r="AC9192" s="7"/>
      <c r="AD9192" s="7"/>
      <c r="AE9192" s="7"/>
      <c r="AF9192" s="7"/>
      <c r="AG9192" s="7"/>
      <c r="AH9192" s="7"/>
      <c r="AI9192" s="7"/>
      <c r="AJ9192" s="7"/>
      <c r="AK9192" s="7"/>
      <c r="AL9192" s="7"/>
      <c r="AR9192" s="7"/>
      <c r="AT9192" s="7"/>
      <c r="AV9192" s="7"/>
      <c r="AW9192" s="7"/>
      <c r="AX9192" s="7"/>
      <c r="AY9192" s="7"/>
      <c r="AZ9192" s="7"/>
      <c r="BA9192" s="7"/>
      <c r="BI9192" s="7"/>
    </row>
    <row r="9193" spans="10:61" x14ac:dyDescent="0.2">
      <c r="J9193" s="7"/>
      <c r="K9193" s="7"/>
      <c r="L9193" s="7"/>
      <c r="M9193" s="7"/>
      <c r="N9193" s="7"/>
      <c r="W9193" s="7"/>
      <c r="X9193" s="7"/>
      <c r="Y9193" s="7"/>
      <c r="Z9193" s="7"/>
      <c r="AA9193" s="7"/>
      <c r="AB9193" s="7"/>
      <c r="AC9193" s="7"/>
      <c r="AD9193" s="7"/>
      <c r="AE9193" s="7"/>
      <c r="AF9193" s="7"/>
      <c r="AG9193" s="7"/>
      <c r="AH9193" s="7"/>
      <c r="AI9193" s="7"/>
      <c r="AJ9193" s="7"/>
      <c r="AK9193" s="7"/>
      <c r="AL9193" s="7"/>
      <c r="AR9193" s="7"/>
      <c r="AT9193" s="7"/>
      <c r="AV9193" s="7"/>
      <c r="AW9193" s="7"/>
      <c r="AX9193" s="7"/>
      <c r="AY9193" s="7"/>
      <c r="AZ9193" s="7"/>
      <c r="BA9193" s="7"/>
      <c r="BI9193" s="7"/>
    </row>
    <row r="9194" spans="10:61" x14ac:dyDescent="0.2">
      <c r="J9194" s="7"/>
      <c r="K9194" s="7"/>
      <c r="L9194" s="7"/>
      <c r="M9194" s="7"/>
      <c r="N9194" s="7"/>
      <c r="W9194" s="7"/>
      <c r="X9194" s="7"/>
      <c r="Y9194" s="7"/>
      <c r="Z9194" s="7"/>
      <c r="AA9194" s="7"/>
      <c r="AB9194" s="7"/>
      <c r="AC9194" s="7"/>
      <c r="AD9194" s="7"/>
      <c r="AE9194" s="7"/>
      <c r="AF9194" s="7"/>
      <c r="AG9194" s="7"/>
      <c r="AH9194" s="7"/>
      <c r="AI9194" s="7"/>
      <c r="AJ9194" s="7"/>
      <c r="AK9194" s="7"/>
      <c r="AL9194" s="7"/>
      <c r="AR9194" s="7"/>
      <c r="AT9194" s="7"/>
      <c r="AV9194" s="7"/>
      <c r="AW9194" s="7"/>
      <c r="AX9194" s="7"/>
      <c r="AY9194" s="7"/>
      <c r="AZ9194" s="7"/>
      <c r="BA9194" s="7"/>
      <c r="BI9194" s="7"/>
    </row>
    <row r="9195" spans="10:61" x14ac:dyDescent="0.2">
      <c r="J9195" s="7"/>
      <c r="K9195" s="7"/>
      <c r="L9195" s="7"/>
      <c r="M9195" s="7"/>
      <c r="N9195" s="7"/>
      <c r="W9195" s="7"/>
      <c r="X9195" s="7"/>
      <c r="Y9195" s="7"/>
      <c r="Z9195" s="7"/>
      <c r="AA9195" s="7"/>
      <c r="AB9195" s="7"/>
      <c r="AC9195" s="7"/>
      <c r="AD9195" s="7"/>
      <c r="AE9195" s="7"/>
      <c r="AF9195" s="7"/>
      <c r="AG9195" s="7"/>
      <c r="AH9195" s="7"/>
      <c r="AI9195" s="7"/>
      <c r="AJ9195" s="7"/>
      <c r="AK9195" s="7"/>
      <c r="AL9195" s="7"/>
      <c r="AR9195" s="7"/>
      <c r="AT9195" s="7"/>
      <c r="AV9195" s="7"/>
      <c r="AW9195" s="7"/>
      <c r="AX9195" s="7"/>
      <c r="AY9195" s="7"/>
      <c r="AZ9195" s="7"/>
      <c r="BA9195" s="7"/>
      <c r="BI9195" s="7"/>
    </row>
    <row r="9196" spans="10:61" x14ac:dyDescent="0.2">
      <c r="J9196" s="7"/>
      <c r="K9196" s="7"/>
      <c r="L9196" s="7"/>
      <c r="M9196" s="7"/>
      <c r="N9196" s="7"/>
      <c r="W9196" s="7"/>
      <c r="X9196" s="7"/>
      <c r="Y9196" s="7"/>
      <c r="Z9196" s="7"/>
      <c r="AA9196" s="7"/>
      <c r="AB9196" s="7"/>
      <c r="AC9196" s="7"/>
      <c r="AD9196" s="7"/>
      <c r="AE9196" s="7"/>
      <c r="AF9196" s="7"/>
      <c r="AG9196" s="7"/>
      <c r="AH9196" s="7"/>
      <c r="AI9196" s="7"/>
      <c r="AJ9196" s="7"/>
      <c r="AK9196" s="7"/>
      <c r="AL9196" s="7"/>
      <c r="AR9196" s="7"/>
      <c r="AT9196" s="7"/>
      <c r="AV9196" s="7"/>
      <c r="AW9196" s="7"/>
      <c r="AX9196" s="7"/>
      <c r="AY9196" s="7"/>
      <c r="AZ9196" s="7"/>
      <c r="BA9196" s="7"/>
      <c r="BI9196" s="7"/>
    </row>
    <row r="9197" spans="10:61" x14ac:dyDescent="0.2">
      <c r="J9197" s="7"/>
      <c r="K9197" s="7"/>
      <c r="L9197" s="7"/>
      <c r="M9197" s="7"/>
      <c r="N9197" s="7"/>
      <c r="W9197" s="7"/>
      <c r="X9197" s="7"/>
      <c r="Y9197" s="7"/>
      <c r="Z9197" s="7"/>
      <c r="AA9197" s="7"/>
      <c r="AB9197" s="7"/>
      <c r="AC9197" s="7"/>
      <c r="AD9197" s="7"/>
      <c r="AE9197" s="7"/>
      <c r="AF9197" s="7"/>
      <c r="AG9197" s="7"/>
      <c r="AH9197" s="7"/>
      <c r="AI9197" s="7"/>
      <c r="AJ9197" s="7"/>
      <c r="AK9197" s="7"/>
      <c r="AL9197" s="7"/>
      <c r="AR9197" s="7"/>
      <c r="AT9197" s="7"/>
      <c r="AV9197" s="7"/>
      <c r="AW9197" s="7"/>
      <c r="AX9197" s="7"/>
      <c r="AY9197" s="7"/>
      <c r="AZ9197" s="7"/>
      <c r="BA9197" s="7"/>
      <c r="BI9197" s="7"/>
    </row>
    <row r="9198" spans="10:61" x14ac:dyDescent="0.2">
      <c r="J9198" s="7"/>
      <c r="K9198" s="7"/>
      <c r="L9198" s="7"/>
      <c r="M9198" s="7"/>
      <c r="N9198" s="7"/>
      <c r="W9198" s="7"/>
      <c r="X9198" s="7"/>
      <c r="Y9198" s="7"/>
      <c r="Z9198" s="7"/>
      <c r="AA9198" s="7"/>
      <c r="AB9198" s="7"/>
      <c r="AC9198" s="7"/>
      <c r="AD9198" s="7"/>
      <c r="AE9198" s="7"/>
      <c r="AF9198" s="7"/>
      <c r="AG9198" s="7"/>
      <c r="AH9198" s="7"/>
      <c r="AI9198" s="7"/>
      <c r="AJ9198" s="7"/>
      <c r="AK9198" s="7"/>
      <c r="AL9198" s="7"/>
      <c r="AR9198" s="7"/>
      <c r="AT9198" s="7"/>
      <c r="AV9198" s="7"/>
      <c r="AW9198" s="7"/>
      <c r="AX9198" s="7"/>
      <c r="AY9198" s="7"/>
      <c r="AZ9198" s="7"/>
      <c r="BA9198" s="7"/>
      <c r="BI9198" s="7"/>
    </row>
    <row r="9199" spans="10:61" x14ac:dyDescent="0.2">
      <c r="J9199" s="7"/>
      <c r="K9199" s="7"/>
      <c r="L9199" s="7"/>
      <c r="M9199" s="7"/>
      <c r="N9199" s="7"/>
      <c r="W9199" s="7"/>
      <c r="X9199" s="7"/>
      <c r="Y9199" s="7"/>
      <c r="Z9199" s="7"/>
      <c r="AA9199" s="7"/>
      <c r="AB9199" s="7"/>
      <c r="AC9199" s="7"/>
      <c r="AD9199" s="7"/>
      <c r="AE9199" s="7"/>
      <c r="AF9199" s="7"/>
      <c r="AG9199" s="7"/>
      <c r="AH9199" s="7"/>
      <c r="AI9199" s="7"/>
      <c r="AJ9199" s="7"/>
      <c r="AK9199" s="7"/>
      <c r="AL9199" s="7"/>
      <c r="AR9199" s="7"/>
      <c r="AT9199" s="7"/>
      <c r="AV9199" s="7"/>
      <c r="AW9199" s="7"/>
      <c r="AX9199" s="7"/>
      <c r="AY9199" s="7"/>
      <c r="AZ9199" s="7"/>
      <c r="BA9199" s="7"/>
      <c r="BI9199" s="7"/>
    </row>
    <row r="9200" spans="10:61" x14ac:dyDescent="0.2">
      <c r="J9200" s="7"/>
      <c r="K9200" s="7"/>
      <c r="L9200" s="7"/>
      <c r="M9200" s="7"/>
      <c r="N9200" s="7"/>
      <c r="W9200" s="7"/>
      <c r="X9200" s="7"/>
      <c r="Y9200" s="7"/>
      <c r="Z9200" s="7"/>
      <c r="AA9200" s="7"/>
      <c r="AB9200" s="7"/>
      <c r="AC9200" s="7"/>
      <c r="AD9200" s="7"/>
      <c r="AE9200" s="7"/>
      <c r="AF9200" s="7"/>
      <c r="AG9200" s="7"/>
      <c r="AH9200" s="7"/>
      <c r="AI9200" s="7"/>
      <c r="AJ9200" s="7"/>
      <c r="AK9200" s="7"/>
      <c r="AL9200" s="7"/>
      <c r="AR9200" s="7"/>
      <c r="AT9200" s="7"/>
      <c r="AV9200" s="7"/>
      <c r="AW9200" s="7"/>
      <c r="AX9200" s="7"/>
      <c r="AY9200" s="7"/>
      <c r="AZ9200" s="7"/>
      <c r="BA9200" s="7"/>
      <c r="BI9200" s="7"/>
    </row>
    <row r="9201" spans="10:61" x14ac:dyDescent="0.2">
      <c r="J9201" s="7"/>
      <c r="K9201" s="7"/>
      <c r="L9201" s="7"/>
      <c r="M9201" s="7"/>
      <c r="N9201" s="7"/>
      <c r="W9201" s="7"/>
      <c r="X9201" s="7"/>
      <c r="Y9201" s="7"/>
      <c r="Z9201" s="7"/>
      <c r="AA9201" s="7"/>
      <c r="AB9201" s="7"/>
      <c r="AC9201" s="7"/>
      <c r="AD9201" s="7"/>
      <c r="AE9201" s="7"/>
      <c r="AF9201" s="7"/>
      <c r="AG9201" s="7"/>
      <c r="AH9201" s="7"/>
      <c r="AI9201" s="7"/>
      <c r="AJ9201" s="7"/>
      <c r="AK9201" s="7"/>
      <c r="AL9201" s="7"/>
      <c r="AR9201" s="7"/>
      <c r="AT9201" s="7"/>
      <c r="AV9201" s="7"/>
      <c r="AW9201" s="7"/>
      <c r="AX9201" s="7"/>
      <c r="AY9201" s="7"/>
      <c r="AZ9201" s="7"/>
      <c r="BA9201" s="7"/>
      <c r="BI9201" s="7"/>
    </row>
    <row r="9202" spans="10:61" x14ac:dyDescent="0.2">
      <c r="J9202" s="7"/>
      <c r="K9202" s="7"/>
      <c r="L9202" s="7"/>
      <c r="M9202" s="7"/>
      <c r="N9202" s="7"/>
      <c r="W9202" s="7"/>
      <c r="X9202" s="7"/>
      <c r="Y9202" s="7"/>
      <c r="Z9202" s="7"/>
      <c r="AA9202" s="7"/>
      <c r="AB9202" s="7"/>
      <c r="AC9202" s="7"/>
      <c r="AD9202" s="7"/>
      <c r="AE9202" s="7"/>
      <c r="AF9202" s="7"/>
      <c r="AG9202" s="7"/>
      <c r="AH9202" s="7"/>
      <c r="AI9202" s="7"/>
      <c r="AJ9202" s="7"/>
      <c r="AK9202" s="7"/>
      <c r="AL9202" s="7"/>
      <c r="AR9202" s="7"/>
      <c r="AT9202" s="7"/>
      <c r="AV9202" s="7"/>
      <c r="AW9202" s="7"/>
      <c r="AX9202" s="7"/>
      <c r="AY9202" s="7"/>
      <c r="AZ9202" s="7"/>
      <c r="BA9202" s="7"/>
      <c r="BI9202" s="7"/>
    </row>
    <row r="9203" spans="10:61" x14ac:dyDescent="0.2">
      <c r="J9203" s="7"/>
      <c r="K9203" s="7"/>
      <c r="L9203" s="7"/>
      <c r="M9203" s="7"/>
      <c r="N9203" s="7"/>
      <c r="W9203" s="7"/>
      <c r="X9203" s="7"/>
      <c r="Y9203" s="7"/>
      <c r="Z9203" s="7"/>
      <c r="AA9203" s="7"/>
      <c r="AB9203" s="7"/>
      <c r="AC9203" s="7"/>
      <c r="AD9203" s="7"/>
      <c r="AE9203" s="7"/>
      <c r="AF9203" s="7"/>
      <c r="AG9203" s="7"/>
      <c r="AH9203" s="7"/>
      <c r="AI9203" s="7"/>
      <c r="AJ9203" s="7"/>
      <c r="AK9203" s="7"/>
      <c r="AL9203" s="7"/>
      <c r="AR9203" s="7"/>
      <c r="AT9203" s="7"/>
      <c r="AV9203" s="7"/>
      <c r="AW9203" s="7"/>
      <c r="AX9203" s="7"/>
      <c r="AY9203" s="7"/>
      <c r="AZ9203" s="7"/>
      <c r="BA9203" s="7"/>
      <c r="BI9203" s="7"/>
    </row>
    <row r="9204" spans="10:61" x14ac:dyDescent="0.2">
      <c r="J9204" s="7"/>
      <c r="K9204" s="7"/>
      <c r="L9204" s="7"/>
      <c r="M9204" s="7"/>
      <c r="N9204" s="7"/>
      <c r="W9204" s="7"/>
      <c r="X9204" s="7"/>
      <c r="Y9204" s="7"/>
      <c r="Z9204" s="7"/>
      <c r="AA9204" s="7"/>
      <c r="AB9204" s="7"/>
      <c r="AC9204" s="7"/>
      <c r="AD9204" s="7"/>
      <c r="AE9204" s="7"/>
      <c r="AF9204" s="7"/>
      <c r="AG9204" s="7"/>
      <c r="AH9204" s="7"/>
      <c r="AI9204" s="7"/>
      <c r="AJ9204" s="7"/>
      <c r="AK9204" s="7"/>
      <c r="AL9204" s="7"/>
      <c r="AR9204" s="7"/>
      <c r="AT9204" s="7"/>
      <c r="AV9204" s="7"/>
      <c r="AW9204" s="7"/>
      <c r="AX9204" s="7"/>
      <c r="AY9204" s="7"/>
      <c r="AZ9204" s="7"/>
      <c r="BA9204" s="7"/>
      <c r="BI9204" s="7"/>
    </row>
    <row r="9205" spans="10:61" x14ac:dyDescent="0.2">
      <c r="J9205" s="7"/>
      <c r="K9205" s="7"/>
      <c r="L9205" s="7"/>
      <c r="M9205" s="7"/>
      <c r="N9205" s="7"/>
      <c r="W9205" s="7"/>
      <c r="X9205" s="7"/>
      <c r="Y9205" s="7"/>
      <c r="Z9205" s="7"/>
      <c r="AA9205" s="7"/>
      <c r="AB9205" s="7"/>
      <c r="AC9205" s="7"/>
      <c r="AD9205" s="7"/>
      <c r="AE9205" s="7"/>
      <c r="AF9205" s="7"/>
      <c r="AG9205" s="7"/>
      <c r="AH9205" s="7"/>
      <c r="AI9205" s="7"/>
      <c r="AJ9205" s="7"/>
      <c r="AK9205" s="7"/>
      <c r="AL9205" s="7"/>
      <c r="AR9205" s="7"/>
      <c r="AT9205" s="7"/>
      <c r="AV9205" s="7"/>
      <c r="AW9205" s="7"/>
      <c r="AX9205" s="7"/>
      <c r="AY9205" s="7"/>
      <c r="AZ9205" s="7"/>
      <c r="BA9205" s="7"/>
      <c r="BI9205" s="7"/>
    </row>
    <row r="9206" spans="10:61" x14ac:dyDescent="0.2">
      <c r="J9206" s="7"/>
      <c r="K9206" s="7"/>
      <c r="L9206" s="7"/>
      <c r="M9206" s="7"/>
      <c r="N9206" s="7"/>
      <c r="W9206" s="7"/>
      <c r="X9206" s="7"/>
      <c r="Y9206" s="7"/>
      <c r="Z9206" s="7"/>
      <c r="AA9206" s="7"/>
      <c r="AB9206" s="7"/>
      <c r="AC9206" s="7"/>
      <c r="AD9206" s="7"/>
      <c r="AE9206" s="7"/>
      <c r="AF9206" s="7"/>
      <c r="AG9206" s="7"/>
      <c r="AH9206" s="7"/>
      <c r="AI9206" s="7"/>
      <c r="AJ9206" s="7"/>
      <c r="AK9206" s="7"/>
      <c r="AL9206" s="7"/>
      <c r="AR9206" s="7"/>
      <c r="AT9206" s="7"/>
      <c r="AV9206" s="7"/>
      <c r="AW9206" s="7"/>
      <c r="AX9206" s="7"/>
      <c r="AY9206" s="7"/>
      <c r="AZ9206" s="7"/>
      <c r="BA9206" s="7"/>
      <c r="BI9206" s="7"/>
    </row>
    <row r="9207" spans="10:61" x14ac:dyDescent="0.2">
      <c r="J9207" s="7"/>
      <c r="K9207" s="7"/>
      <c r="L9207" s="7"/>
      <c r="M9207" s="7"/>
      <c r="N9207" s="7"/>
      <c r="W9207" s="7"/>
      <c r="X9207" s="7"/>
      <c r="Y9207" s="7"/>
      <c r="Z9207" s="7"/>
      <c r="AA9207" s="7"/>
      <c r="AB9207" s="7"/>
      <c r="AC9207" s="7"/>
      <c r="AD9207" s="7"/>
      <c r="AE9207" s="7"/>
      <c r="AF9207" s="7"/>
      <c r="AG9207" s="7"/>
      <c r="AH9207" s="7"/>
      <c r="AI9207" s="7"/>
      <c r="AJ9207" s="7"/>
      <c r="AK9207" s="7"/>
      <c r="AL9207" s="7"/>
      <c r="AR9207" s="7"/>
      <c r="AT9207" s="7"/>
      <c r="AV9207" s="7"/>
      <c r="AW9207" s="7"/>
      <c r="AX9207" s="7"/>
      <c r="AY9207" s="7"/>
      <c r="AZ9207" s="7"/>
      <c r="BA9207" s="7"/>
      <c r="BI9207" s="7"/>
    </row>
    <row r="9208" spans="10:61" x14ac:dyDescent="0.2">
      <c r="J9208" s="7"/>
      <c r="K9208" s="7"/>
      <c r="L9208" s="7"/>
      <c r="M9208" s="7"/>
      <c r="N9208" s="7"/>
      <c r="W9208" s="7"/>
      <c r="X9208" s="7"/>
      <c r="Y9208" s="7"/>
      <c r="Z9208" s="7"/>
      <c r="AA9208" s="7"/>
      <c r="AB9208" s="7"/>
      <c r="AC9208" s="7"/>
      <c r="AD9208" s="7"/>
      <c r="AE9208" s="7"/>
      <c r="AF9208" s="7"/>
      <c r="AG9208" s="7"/>
      <c r="AH9208" s="7"/>
      <c r="AI9208" s="7"/>
      <c r="AJ9208" s="7"/>
      <c r="AK9208" s="7"/>
      <c r="AL9208" s="7"/>
      <c r="AR9208" s="7"/>
      <c r="AT9208" s="7"/>
      <c r="AV9208" s="7"/>
      <c r="AW9208" s="7"/>
      <c r="AX9208" s="7"/>
      <c r="AY9208" s="7"/>
      <c r="AZ9208" s="7"/>
      <c r="BA9208" s="7"/>
      <c r="BI9208" s="7"/>
    </row>
    <row r="9209" spans="10:61" x14ac:dyDescent="0.2">
      <c r="J9209" s="7"/>
      <c r="K9209" s="7"/>
      <c r="L9209" s="7"/>
      <c r="M9209" s="7"/>
      <c r="N9209" s="7"/>
      <c r="W9209" s="7"/>
      <c r="X9209" s="7"/>
      <c r="Y9209" s="7"/>
      <c r="Z9209" s="7"/>
      <c r="AA9209" s="7"/>
      <c r="AB9209" s="7"/>
      <c r="AC9209" s="7"/>
      <c r="AD9209" s="7"/>
      <c r="AE9209" s="7"/>
      <c r="AF9209" s="7"/>
      <c r="AG9209" s="7"/>
      <c r="AH9209" s="7"/>
      <c r="AI9209" s="7"/>
      <c r="AJ9209" s="7"/>
      <c r="AK9209" s="7"/>
      <c r="AL9209" s="7"/>
      <c r="AR9209" s="7"/>
      <c r="AT9209" s="7"/>
      <c r="AV9209" s="7"/>
      <c r="AW9209" s="7"/>
      <c r="AX9209" s="7"/>
      <c r="AY9209" s="7"/>
      <c r="AZ9209" s="7"/>
      <c r="BA9209" s="7"/>
      <c r="BI9209" s="7"/>
    </row>
    <row r="9210" spans="10:61" x14ac:dyDescent="0.2">
      <c r="J9210" s="7"/>
      <c r="K9210" s="7"/>
      <c r="L9210" s="7"/>
      <c r="M9210" s="7"/>
      <c r="N9210" s="7"/>
      <c r="W9210" s="7"/>
      <c r="X9210" s="7"/>
      <c r="Y9210" s="7"/>
      <c r="Z9210" s="7"/>
      <c r="AA9210" s="7"/>
      <c r="AB9210" s="7"/>
      <c r="AC9210" s="7"/>
      <c r="AD9210" s="7"/>
      <c r="AE9210" s="7"/>
      <c r="AF9210" s="7"/>
      <c r="AG9210" s="7"/>
      <c r="AH9210" s="7"/>
      <c r="AI9210" s="7"/>
      <c r="AJ9210" s="7"/>
      <c r="AK9210" s="7"/>
      <c r="AL9210" s="7"/>
      <c r="AR9210" s="7"/>
      <c r="AT9210" s="7"/>
      <c r="AV9210" s="7"/>
      <c r="AW9210" s="7"/>
      <c r="AX9210" s="7"/>
      <c r="AY9210" s="7"/>
      <c r="AZ9210" s="7"/>
      <c r="BA9210" s="7"/>
      <c r="BI9210" s="7"/>
    </row>
    <row r="9211" spans="10:61" x14ac:dyDescent="0.2">
      <c r="J9211" s="7"/>
      <c r="K9211" s="7"/>
      <c r="L9211" s="7"/>
      <c r="M9211" s="7"/>
      <c r="N9211" s="7"/>
      <c r="W9211" s="7"/>
      <c r="X9211" s="7"/>
      <c r="Y9211" s="7"/>
      <c r="Z9211" s="7"/>
      <c r="AA9211" s="7"/>
      <c r="AB9211" s="7"/>
      <c r="AC9211" s="7"/>
      <c r="AD9211" s="7"/>
      <c r="AE9211" s="7"/>
      <c r="AF9211" s="7"/>
      <c r="AG9211" s="7"/>
      <c r="AH9211" s="7"/>
      <c r="AI9211" s="7"/>
      <c r="AJ9211" s="7"/>
      <c r="AK9211" s="7"/>
      <c r="AL9211" s="7"/>
      <c r="AR9211" s="7"/>
      <c r="AT9211" s="7"/>
      <c r="AV9211" s="7"/>
      <c r="AW9211" s="7"/>
      <c r="AX9211" s="7"/>
      <c r="AY9211" s="7"/>
      <c r="AZ9211" s="7"/>
      <c r="BA9211" s="7"/>
      <c r="BI9211" s="7"/>
    </row>
    <row r="9212" spans="10:61" x14ac:dyDescent="0.2">
      <c r="J9212" s="7"/>
      <c r="K9212" s="7"/>
      <c r="L9212" s="7"/>
      <c r="M9212" s="7"/>
      <c r="N9212" s="7"/>
      <c r="W9212" s="7"/>
      <c r="X9212" s="7"/>
      <c r="Y9212" s="7"/>
      <c r="Z9212" s="7"/>
      <c r="AA9212" s="7"/>
      <c r="AB9212" s="7"/>
      <c r="AC9212" s="7"/>
      <c r="AD9212" s="7"/>
      <c r="AE9212" s="7"/>
      <c r="AF9212" s="7"/>
      <c r="AG9212" s="7"/>
      <c r="AH9212" s="7"/>
      <c r="AI9212" s="7"/>
      <c r="AJ9212" s="7"/>
      <c r="AK9212" s="7"/>
      <c r="AL9212" s="7"/>
      <c r="AR9212" s="7"/>
      <c r="AT9212" s="7"/>
      <c r="AV9212" s="7"/>
      <c r="AW9212" s="7"/>
      <c r="AX9212" s="7"/>
      <c r="AY9212" s="7"/>
      <c r="AZ9212" s="7"/>
      <c r="BA9212" s="7"/>
      <c r="BI9212" s="7"/>
    </row>
    <row r="9213" spans="10:61" x14ac:dyDescent="0.2">
      <c r="J9213" s="7"/>
      <c r="K9213" s="7"/>
      <c r="L9213" s="7"/>
      <c r="M9213" s="7"/>
      <c r="N9213" s="7"/>
      <c r="W9213" s="7"/>
      <c r="X9213" s="7"/>
      <c r="Y9213" s="7"/>
      <c r="Z9213" s="7"/>
      <c r="AA9213" s="7"/>
      <c r="AB9213" s="7"/>
      <c r="AC9213" s="7"/>
      <c r="AD9213" s="7"/>
      <c r="AE9213" s="7"/>
      <c r="AF9213" s="7"/>
      <c r="AG9213" s="7"/>
      <c r="AH9213" s="7"/>
      <c r="AI9213" s="7"/>
      <c r="AJ9213" s="7"/>
      <c r="AK9213" s="7"/>
      <c r="AL9213" s="7"/>
      <c r="AR9213" s="7"/>
      <c r="AT9213" s="7"/>
      <c r="AV9213" s="7"/>
      <c r="AW9213" s="7"/>
      <c r="AX9213" s="7"/>
      <c r="AY9213" s="7"/>
      <c r="AZ9213" s="7"/>
      <c r="BA9213" s="7"/>
      <c r="BI9213" s="7"/>
    </row>
    <row r="9214" spans="10:61" x14ac:dyDescent="0.2">
      <c r="J9214" s="7"/>
      <c r="K9214" s="7"/>
      <c r="L9214" s="7"/>
      <c r="M9214" s="7"/>
      <c r="N9214" s="7"/>
      <c r="W9214" s="7"/>
      <c r="X9214" s="7"/>
      <c r="Y9214" s="7"/>
      <c r="Z9214" s="7"/>
      <c r="AA9214" s="7"/>
      <c r="AB9214" s="7"/>
      <c r="AC9214" s="7"/>
      <c r="AD9214" s="7"/>
      <c r="AE9214" s="7"/>
      <c r="AF9214" s="7"/>
      <c r="AG9214" s="7"/>
      <c r="AH9214" s="7"/>
      <c r="AI9214" s="7"/>
      <c r="AJ9214" s="7"/>
      <c r="AK9214" s="7"/>
      <c r="AL9214" s="7"/>
      <c r="AR9214" s="7"/>
      <c r="AT9214" s="7"/>
      <c r="AV9214" s="7"/>
      <c r="AW9214" s="7"/>
      <c r="AX9214" s="7"/>
      <c r="AY9214" s="7"/>
      <c r="AZ9214" s="7"/>
      <c r="BA9214" s="7"/>
      <c r="BI9214" s="7"/>
    </row>
    <row r="9215" spans="10:61" x14ac:dyDescent="0.2">
      <c r="J9215" s="7"/>
      <c r="K9215" s="7"/>
      <c r="L9215" s="7"/>
      <c r="M9215" s="7"/>
      <c r="N9215" s="7"/>
      <c r="W9215" s="7"/>
      <c r="X9215" s="7"/>
      <c r="Y9215" s="7"/>
      <c r="Z9215" s="7"/>
      <c r="AA9215" s="7"/>
      <c r="AB9215" s="7"/>
      <c r="AC9215" s="7"/>
      <c r="AD9215" s="7"/>
      <c r="AE9215" s="7"/>
      <c r="AF9215" s="7"/>
      <c r="AG9215" s="7"/>
      <c r="AH9215" s="7"/>
      <c r="AI9215" s="7"/>
      <c r="AJ9215" s="7"/>
      <c r="AK9215" s="7"/>
      <c r="AL9215" s="7"/>
      <c r="AR9215" s="7"/>
      <c r="AT9215" s="7"/>
      <c r="AV9215" s="7"/>
      <c r="AW9215" s="7"/>
      <c r="AX9215" s="7"/>
      <c r="AY9215" s="7"/>
      <c r="AZ9215" s="7"/>
      <c r="BA9215" s="7"/>
      <c r="BI9215" s="7"/>
    </row>
    <row r="9216" spans="10:61" x14ac:dyDescent="0.2">
      <c r="J9216" s="7"/>
      <c r="K9216" s="7"/>
      <c r="L9216" s="7"/>
      <c r="M9216" s="7"/>
      <c r="N9216" s="7"/>
      <c r="W9216" s="7"/>
      <c r="X9216" s="7"/>
      <c r="Y9216" s="7"/>
      <c r="Z9216" s="7"/>
      <c r="AA9216" s="7"/>
      <c r="AB9216" s="7"/>
      <c r="AC9216" s="7"/>
      <c r="AD9216" s="7"/>
      <c r="AE9216" s="7"/>
      <c r="AF9216" s="7"/>
      <c r="AG9216" s="7"/>
      <c r="AH9216" s="7"/>
      <c r="AI9216" s="7"/>
      <c r="AJ9216" s="7"/>
      <c r="AK9216" s="7"/>
      <c r="AL9216" s="7"/>
      <c r="AR9216" s="7"/>
      <c r="AT9216" s="7"/>
      <c r="AV9216" s="7"/>
      <c r="AW9216" s="7"/>
      <c r="AX9216" s="7"/>
      <c r="AY9216" s="7"/>
      <c r="AZ9216" s="7"/>
      <c r="BA9216" s="7"/>
      <c r="BI9216" s="7"/>
    </row>
    <row r="9217" spans="10:61" x14ac:dyDescent="0.2">
      <c r="J9217" s="7"/>
      <c r="K9217" s="7"/>
      <c r="L9217" s="7"/>
      <c r="M9217" s="7"/>
      <c r="N9217" s="7"/>
      <c r="W9217" s="7"/>
      <c r="X9217" s="7"/>
      <c r="Y9217" s="7"/>
      <c r="Z9217" s="7"/>
      <c r="AA9217" s="7"/>
      <c r="AB9217" s="7"/>
      <c r="AC9217" s="7"/>
      <c r="AD9217" s="7"/>
      <c r="AE9217" s="7"/>
      <c r="AF9217" s="7"/>
      <c r="AG9217" s="7"/>
      <c r="AH9217" s="7"/>
      <c r="AI9217" s="7"/>
      <c r="AJ9217" s="7"/>
      <c r="AK9217" s="7"/>
      <c r="AL9217" s="7"/>
      <c r="AR9217" s="7"/>
      <c r="AT9217" s="7"/>
      <c r="AV9217" s="7"/>
      <c r="AW9217" s="7"/>
      <c r="AX9217" s="7"/>
      <c r="AY9217" s="7"/>
      <c r="AZ9217" s="7"/>
      <c r="BA9217" s="7"/>
      <c r="BI9217" s="7"/>
    </row>
    <row r="9218" spans="10:61" x14ac:dyDescent="0.2">
      <c r="J9218" s="7"/>
      <c r="K9218" s="7"/>
      <c r="L9218" s="7"/>
      <c r="M9218" s="7"/>
      <c r="N9218" s="7"/>
      <c r="W9218" s="7"/>
      <c r="X9218" s="7"/>
      <c r="Y9218" s="7"/>
      <c r="Z9218" s="7"/>
      <c r="AA9218" s="7"/>
      <c r="AB9218" s="7"/>
      <c r="AC9218" s="7"/>
      <c r="AD9218" s="7"/>
      <c r="AE9218" s="7"/>
      <c r="AF9218" s="7"/>
      <c r="AG9218" s="7"/>
      <c r="AH9218" s="7"/>
      <c r="AI9218" s="7"/>
      <c r="AJ9218" s="7"/>
      <c r="AK9218" s="7"/>
      <c r="AL9218" s="7"/>
      <c r="AR9218" s="7"/>
      <c r="AT9218" s="7"/>
      <c r="AV9218" s="7"/>
      <c r="AW9218" s="7"/>
      <c r="AX9218" s="7"/>
      <c r="AY9218" s="7"/>
      <c r="AZ9218" s="7"/>
      <c r="BA9218" s="7"/>
      <c r="BI9218" s="7"/>
    </row>
    <row r="9219" spans="10:61" x14ac:dyDescent="0.2">
      <c r="J9219" s="7"/>
      <c r="K9219" s="7"/>
      <c r="L9219" s="7"/>
      <c r="M9219" s="7"/>
      <c r="N9219" s="7"/>
      <c r="W9219" s="7"/>
      <c r="X9219" s="7"/>
      <c r="Y9219" s="7"/>
      <c r="Z9219" s="7"/>
      <c r="AA9219" s="7"/>
      <c r="AB9219" s="7"/>
      <c r="AC9219" s="7"/>
      <c r="AD9219" s="7"/>
      <c r="AE9219" s="7"/>
      <c r="AF9219" s="7"/>
      <c r="AG9219" s="7"/>
      <c r="AH9219" s="7"/>
      <c r="AI9219" s="7"/>
      <c r="AJ9219" s="7"/>
      <c r="AK9219" s="7"/>
      <c r="AL9219" s="7"/>
      <c r="AR9219" s="7"/>
      <c r="AT9219" s="7"/>
      <c r="AV9219" s="7"/>
      <c r="AW9219" s="7"/>
      <c r="AX9219" s="7"/>
      <c r="AY9219" s="7"/>
      <c r="AZ9219" s="7"/>
      <c r="BA9219" s="7"/>
      <c r="BI9219" s="7"/>
    </row>
    <row r="9220" spans="10:61" x14ac:dyDescent="0.2">
      <c r="J9220" s="7"/>
      <c r="K9220" s="7"/>
      <c r="L9220" s="7"/>
      <c r="M9220" s="7"/>
      <c r="N9220" s="7"/>
      <c r="W9220" s="7"/>
      <c r="X9220" s="7"/>
      <c r="Y9220" s="7"/>
      <c r="Z9220" s="7"/>
      <c r="AA9220" s="7"/>
      <c r="AB9220" s="7"/>
      <c r="AC9220" s="7"/>
      <c r="AD9220" s="7"/>
      <c r="AE9220" s="7"/>
      <c r="AF9220" s="7"/>
      <c r="AG9220" s="7"/>
      <c r="AH9220" s="7"/>
      <c r="AI9220" s="7"/>
      <c r="AJ9220" s="7"/>
      <c r="AK9220" s="7"/>
      <c r="AL9220" s="7"/>
      <c r="AR9220" s="7"/>
      <c r="AT9220" s="7"/>
      <c r="AV9220" s="7"/>
      <c r="AW9220" s="7"/>
      <c r="AX9220" s="7"/>
      <c r="AY9220" s="7"/>
      <c r="AZ9220" s="7"/>
      <c r="BA9220" s="7"/>
      <c r="BI9220" s="7"/>
    </row>
    <row r="9221" spans="10:61" x14ac:dyDescent="0.2">
      <c r="J9221" s="7"/>
      <c r="K9221" s="7"/>
      <c r="L9221" s="7"/>
      <c r="M9221" s="7"/>
      <c r="N9221" s="7"/>
      <c r="W9221" s="7"/>
      <c r="X9221" s="7"/>
      <c r="Y9221" s="7"/>
      <c r="Z9221" s="7"/>
      <c r="AA9221" s="7"/>
      <c r="AB9221" s="7"/>
      <c r="AC9221" s="7"/>
      <c r="AD9221" s="7"/>
      <c r="AE9221" s="7"/>
      <c r="AF9221" s="7"/>
      <c r="AG9221" s="7"/>
      <c r="AH9221" s="7"/>
      <c r="AI9221" s="7"/>
      <c r="AJ9221" s="7"/>
      <c r="AK9221" s="7"/>
      <c r="AL9221" s="7"/>
      <c r="AR9221" s="7"/>
      <c r="AT9221" s="7"/>
      <c r="AV9221" s="7"/>
      <c r="AW9221" s="7"/>
      <c r="AX9221" s="7"/>
      <c r="AY9221" s="7"/>
      <c r="AZ9221" s="7"/>
      <c r="BA9221" s="7"/>
      <c r="BI9221" s="7"/>
    </row>
    <row r="9222" spans="10:61" x14ac:dyDescent="0.2">
      <c r="J9222" s="7"/>
      <c r="K9222" s="7"/>
      <c r="L9222" s="7"/>
      <c r="M9222" s="7"/>
      <c r="N9222" s="7"/>
      <c r="W9222" s="7"/>
      <c r="X9222" s="7"/>
      <c r="Y9222" s="7"/>
      <c r="Z9222" s="7"/>
      <c r="AA9222" s="7"/>
      <c r="AB9222" s="7"/>
      <c r="AC9222" s="7"/>
      <c r="AD9222" s="7"/>
      <c r="AE9222" s="7"/>
      <c r="AF9222" s="7"/>
      <c r="AG9222" s="7"/>
      <c r="AH9222" s="7"/>
      <c r="AI9222" s="7"/>
      <c r="AJ9222" s="7"/>
      <c r="AK9222" s="7"/>
      <c r="AL9222" s="7"/>
      <c r="AR9222" s="7"/>
      <c r="AT9222" s="7"/>
      <c r="AV9222" s="7"/>
      <c r="AW9222" s="7"/>
      <c r="AX9222" s="7"/>
      <c r="AY9222" s="7"/>
      <c r="AZ9222" s="7"/>
      <c r="BA9222" s="7"/>
      <c r="BI9222" s="7"/>
    </row>
    <row r="9223" spans="10:61" x14ac:dyDescent="0.2">
      <c r="J9223" s="7"/>
      <c r="K9223" s="7"/>
      <c r="L9223" s="7"/>
      <c r="M9223" s="7"/>
      <c r="N9223" s="7"/>
      <c r="W9223" s="7"/>
      <c r="X9223" s="7"/>
      <c r="Y9223" s="7"/>
      <c r="Z9223" s="7"/>
      <c r="AA9223" s="7"/>
      <c r="AB9223" s="7"/>
      <c r="AC9223" s="7"/>
      <c r="AD9223" s="7"/>
      <c r="AE9223" s="7"/>
      <c r="AF9223" s="7"/>
      <c r="AG9223" s="7"/>
      <c r="AH9223" s="7"/>
      <c r="AI9223" s="7"/>
      <c r="AJ9223" s="7"/>
      <c r="AK9223" s="7"/>
      <c r="AL9223" s="7"/>
      <c r="AR9223" s="7"/>
      <c r="AT9223" s="7"/>
      <c r="AV9223" s="7"/>
      <c r="AW9223" s="7"/>
      <c r="AX9223" s="7"/>
      <c r="AY9223" s="7"/>
      <c r="AZ9223" s="7"/>
      <c r="BA9223" s="7"/>
      <c r="BI9223" s="7"/>
    </row>
    <row r="9224" spans="10:61" x14ac:dyDescent="0.2">
      <c r="J9224" s="7"/>
      <c r="K9224" s="7"/>
      <c r="L9224" s="7"/>
      <c r="M9224" s="7"/>
      <c r="N9224" s="7"/>
      <c r="W9224" s="7"/>
      <c r="X9224" s="7"/>
      <c r="Y9224" s="7"/>
      <c r="Z9224" s="7"/>
      <c r="AA9224" s="7"/>
      <c r="AB9224" s="7"/>
      <c r="AC9224" s="7"/>
      <c r="AD9224" s="7"/>
      <c r="AE9224" s="7"/>
      <c r="AF9224" s="7"/>
      <c r="AG9224" s="7"/>
      <c r="AH9224" s="7"/>
      <c r="AI9224" s="7"/>
      <c r="AJ9224" s="7"/>
      <c r="AK9224" s="7"/>
      <c r="AL9224" s="7"/>
      <c r="AR9224" s="7"/>
      <c r="AT9224" s="7"/>
      <c r="AV9224" s="7"/>
      <c r="AW9224" s="7"/>
      <c r="AX9224" s="7"/>
      <c r="AY9224" s="7"/>
      <c r="AZ9224" s="7"/>
      <c r="BA9224" s="7"/>
      <c r="BI9224" s="7"/>
    </row>
    <row r="9225" spans="10:61" x14ac:dyDescent="0.2">
      <c r="J9225" s="7"/>
      <c r="K9225" s="7"/>
      <c r="L9225" s="7"/>
      <c r="M9225" s="7"/>
      <c r="N9225" s="7"/>
      <c r="W9225" s="7"/>
      <c r="X9225" s="7"/>
      <c r="Y9225" s="7"/>
      <c r="Z9225" s="7"/>
      <c r="AA9225" s="7"/>
      <c r="AB9225" s="7"/>
      <c r="AC9225" s="7"/>
      <c r="AD9225" s="7"/>
      <c r="AE9225" s="7"/>
      <c r="AF9225" s="7"/>
      <c r="AG9225" s="7"/>
      <c r="AH9225" s="7"/>
      <c r="AI9225" s="7"/>
      <c r="AJ9225" s="7"/>
      <c r="AK9225" s="7"/>
      <c r="AL9225" s="7"/>
      <c r="AR9225" s="7"/>
      <c r="AT9225" s="7"/>
      <c r="AV9225" s="7"/>
      <c r="AW9225" s="7"/>
      <c r="AX9225" s="7"/>
      <c r="AY9225" s="7"/>
      <c r="AZ9225" s="7"/>
      <c r="BA9225" s="7"/>
      <c r="BI9225" s="7"/>
    </row>
    <row r="9226" spans="10:61" x14ac:dyDescent="0.2">
      <c r="J9226" s="7"/>
      <c r="K9226" s="7"/>
      <c r="L9226" s="7"/>
      <c r="M9226" s="7"/>
      <c r="N9226" s="7"/>
      <c r="W9226" s="7"/>
      <c r="X9226" s="7"/>
      <c r="Y9226" s="7"/>
      <c r="Z9226" s="7"/>
      <c r="AA9226" s="7"/>
      <c r="AB9226" s="7"/>
      <c r="AC9226" s="7"/>
      <c r="AD9226" s="7"/>
      <c r="AE9226" s="7"/>
      <c r="AF9226" s="7"/>
      <c r="AG9226" s="7"/>
      <c r="AH9226" s="7"/>
      <c r="AI9226" s="7"/>
      <c r="AJ9226" s="7"/>
      <c r="AK9226" s="7"/>
      <c r="AL9226" s="7"/>
      <c r="AR9226" s="7"/>
      <c r="AT9226" s="7"/>
      <c r="AV9226" s="7"/>
      <c r="AW9226" s="7"/>
      <c r="AX9226" s="7"/>
      <c r="AY9226" s="7"/>
      <c r="AZ9226" s="7"/>
      <c r="BA9226" s="7"/>
      <c r="BI9226" s="7"/>
    </row>
    <row r="9227" spans="10:61" x14ac:dyDescent="0.2">
      <c r="J9227" s="7"/>
      <c r="K9227" s="7"/>
      <c r="L9227" s="7"/>
      <c r="M9227" s="7"/>
      <c r="N9227" s="7"/>
      <c r="W9227" s="7"/>
      <c r="X9227" s="7"/>
      <c r="Y9227" s="7"/>
      <c r="Z9227" s="7"/>
      <c r="AA9227" s="7"/>
      <c r="AB9227" s="7"/>
      <c r="AC9227" s="7"/>
      <c r="AD9227" s="7"/>
      <c r="AE9227" s="7"/>
      <c r="AF9227" s="7"/>
      <c r="AG9227" s="7"/>
      <c r="AH9227" s="7"/>
      <c r="AI9227" s="7"/>
      <c r="AJ9227" s="7"/>
      <c r="AK9227" s="7"/>
      <c r="AL9227" s="7"/>
      <c r="AR9227" s="7"/>
      <c r="AT9227" s="7"/>
      <c r="AV9227" s="7"/>
      <c r="AW9227" s="7"/>
      <c r="AX9227" s="7"/>
      <c r="AY9227" s="7"/>
      <c r="AZ9227" s="7"/>
      <c r="BA9227" s="7"/>
      <c r="BI9227" s="7"/>
    </row>
    <row r="9228" spans="10:61" x14ac:dyDescent="0.2">
      <c r="J9228" s="7"/>
      <c r="K9228" s="7"/>
      <c r="L9228" s="7"/>
      <c r="M9228" s="7"/>
      <c r="N9228" s="7"/>
      <c r="W9228" s="7"/>
      <c r="X9228" s="7"/>
      <c r="Y9228" s="7"/>
      <c r="Z9228" s="7"/>
      <c r="AA9228" s="7"/>
      <c r="AB9228" s="7"/>
      <c r="AC9228" s="7"/>
      <c r="AD9228" s="7"/>
      <c r="AE9228" s="7"/>
      <c r="AF9228" s="7"/>
      <c r="AG9228" s="7"/>
      <c r="AH9228" s="7"/>
      <c r="AI9228" s="7"/>
      <c r="AJ9228" s="7"/>
      <c r="AK9228" s="7"/>
      <c r="AL9228" s="7"/>
      <c r="AR9228" s="7"/>
      <c r="AT9228" s="7"/>
      <c r="AV9228" s="7"/>
      <c r="AW9228" s="7"/>
      <c r="AX9228" s="7"/>
      <c r="AY9228" s="7"/>
      <c r="AZ9228" s="7"/>
      <c r="BA9228" s="7"/>
      <c r="BI9228" s="7"/>
    </row>
    <row r="9229" spans="10:61" x14ac:dyDescent="0.2">
      <c r="J9229" s="7"/>
      <c r="K9229" s="7"/>
      <c r="L9229" s="7"/>
      <c r="M9229" s="7"/>
      <c r="N9229" s="7"/>
      <c r="W9229" s="7"/>
      <c r="X9229" s="7"/>
      <c r="Y9229" s="7"/>
      <c r="Z9229" s="7"/>
      <c r="AA9229" s="7"/>
      <c r="AB9229" s="7"/>
      <c r="AC9229" s="7"/>
      <c r="AD9229" s="7"/>
      <c r="AE9229" s="7"/>
      <c r="AF9229" s="7"/>
      <c r="AG9229" s="7"/>
      <c r="AH9229" s="7"/>
      <c r="AI9229" s="7"/>
      <c r="AJ9229" s="7"/>
      <c r="AK9229" s="7"/>
      <c r="AL9229" s="7"/>
      <c r="AR9229" s="7"/>
      <c r="AT9229" s="7"/>
      <c r="AV9229" s="7"/>
      <c r="AW9229" s="7"/>
      <c r="AX9229" s="7"/>
      <c r="AY9229" s="7"/>
      <c r="AZ9229" s="7"/>
      <c r="BA9229" s="7"/>
      <c r="BI9229" s="7"/>
    </row>
    <row r="9230" spans="10:61" x14ac:dyDescent="0.2">
      <c r="J9230" s="7"/>
      <c r="K9230" s="7"/>
      <c r="L9230" s="7"/>
      <c r="M9230" s="7"/>
      <c r="N9230" s="7"/>
      <c r="W9230" s="7"/>
      <c r="X9230" s="7"/>
      <c r="Y9230" s="7"/>
      <c r="Z9230" s="7"/>
      <c r="AA9230" s="7"/>
      <c r="AB9230" s="7"/>
      <c r="AC9230" s="7"/>
      <c r="AD9230" s="7"/>
      <c r="AE9230" s="7"/>
      <c r="AF9230" s="7"/>
      <c r="AG9230" s="7"/>
      <c r="AH9230" s="7"/>
      <c r="AI9230" s="7"/>
      <c r="AJ9230" s="7"/>
      <c r="AK9230" s="7"/>
      <c r="AL9230" s="7"/>
      <c r="AR9230" s="7"/>
      <c r="AT9230" s="7"/>
      <c r="AV9230" s="7"/>
      <c r="AW9230" s="7"/>
      <c r="AX9230" s="7"/>
      <c r="AY9230" s="7"/>
      <c r="AZ9230" s="7"/>
      <c r="BA9230" s="7"/>
      <c r="BI9230" s="7"/>
    </row>
    <row r="9231" spans="10:61" x14ac:dyDescent="0.2">
      <c r="J9231" s="7"/>
      <c r="K9231" s="7"/>
      <c r="L9231" s="7"/>
      <c r="M9231" s="7"/>
      <c r="N9231" s="7"/>
      <c r="W9231" s="7"/>
      <c r="X9231" s="7"/>
      <c r="Y9231" s="7"/>
      <c r="Z9231" s="7"/>
      <c r="AA9231" s="7"/>
      <c r="AB9231" s="7"/>
      <c r="AC9231" s="7"/>
      <c r="AD9231" s="7"/>
      <c r="AE9231" s="7"/>
      <c r="AF9231" s="7"/>
      <c r="AG9231" s="7"/>
      <c r="AH9231" s="7"/>
      <c r="AI9231" s="7"/>
      <c r="AJ9231" s="7"/>
      <c r="AK9231" s="7"/>
      <c r="AL9231" s="7"/>
      <c r="AR9231" s="7"/>
      <c r="AT9231" s="7"/>
      <c r="AV9231" s="7"/>
      <c r="AW9231" s="7"/>
      <c r="AX9231" s="7"/>
      <c r="AY9231" s="7"/>
      <c r="AZ9231" s="7"/>
      <c r="BA9231" s="7"/>
      <c r="BI9231" s="7"/>
    </row>
    <row r="9232" spans="10:61" x14ac:dyDescent="0.2">
      <c r="J9232" s="7"/>
      <c r="K9232" s="7"/>
      <c r="L9232" s="7"/>
      <c r="M9232" s="7"/>
      <c r="N9232" s="7"/>
      <c r="W9232" s="7"/>
      <c r="X9232" s="7"/>
      <c r="Y9232" s="7"/>
      <c r="Z9232" s="7"/>
      <c r="AA9232" s="7"/>
      <c r="AB9232" s="7"/>
      <c r="AC9232" s="7"/>
      <c r="AD9232" s="7"/>
      <c r="AE9232" s="7"/>
      <c r="AF9232" s="7"/>
      <c r="AG9232" s="7"/>
      <c r="AH9232" s="7"/>
      <c r="AI9232" s="7"/>
      <c r="AJ9232" s="7"/>
      <c r="AK9232" s="7"/>
      <c r="AL9232" s="7"/>
      <c r="AR9232" s="7"/>
      <c r="AT9232" s="7"/>
      <c r="AV9232" s="7"/>
      <c r="AW9232" s="7"/>
      <c r="AX9232" s="7"/>
      <c r="AY9232" s="7"/>
      <c r="AZ9232" s="7"/>
      <c r="BA9232" s="7"/>
      <c r="BI9232" s="7"/>
    </row>
    <row r="9233" spans="10:61" x14ac:dyDescent="0.2">
      <c r="J9233" s="7"/>
      <c r="K9233" s="7"/>
      <c r="L9233" s="7"/>
      <c r="M9233" s="7"/>
      <c r="N9233" s="7"/>
      <c r="W9233" s="7"/>
      <c r="X9233" s="7"/>
      <c r="Y9233" s="7"/>
      <c r="Z9233" s="7"/>
      <c r="AA9233" s="7"/>
      <c r="AB9233" s="7"/>
      <c r="AC9233" s="7"/>
      <c r="AD9233" s="7"/>
      <c r="AE9233" s="7"/>
      <c r="AF9233" s="7"/>
      <c r="AG9233" s="7"/>
      <c r="AH9233" s="7"/>
      <c r="AI9233" s="7"/>
      <c r="AJ9233" s="7"/>
      <c r="AK9233" s="7"/>
      <c r="AL9233" s="7"/>
      <c r="AR9233" s="7"/>
      <c r="AT9233" s="7"/>
      <c r="AV9233" s="7"/>
      <c r="AW9233" s="7"/>
      <c r="AX9233" s="7"/>
      <c r="AY9233" s="7"/>
      <c r="AZ9233" s="7"/>
      <c r="BA9233" s="7"/>
      <c r="BI9233" s="7"/>
    </row>
    <row r="9234" spans="10:61" x14ac:dyDescent="0.2">
      <c r="J9234" s="7"/>
      <c r="K9234" s="7"/>
      <c r="L9234" s="7"/>
      <c r="M9234" s="7"/>
      <c r="N9234" s="7"/>
      <c r="W9234" s="7"/>
      <c r="X9234" s="7"/>
      <c r="Y9234" s="7"/>
      <c r="Z9234" s="7"/>
      <c r="AA9234" s="7"/>
      <c r="AB9234" s="7"/>
      <c r="AC9234" s="7"/>
      <c r="AD9234" s="7"/>
      <c r="AE9234" s="7"/>
      <c r="AF9234" s="7"/>
      <c r="AG9234" s="7"/>
      <c r="AH9234" s="7"/>
      <c r="AI9234" s="7"/>
      <c r="AJ9234" s="7"/>
      <c r="AK9234" s="7"/>
      <c r="AL9234" s="7"/>
      <c r="AR9234" s="7"/>
      <c r="AT9234" s="7"/>
      <c r="AV9234" s="7"/>
      <c r="AW9234" s="7"/>
      <c r="AX9234" s="7"/>
      <c r="AY9234" s="7"/>
      <c r="AZ9234" s="7"/>
      <c r="BA9234" s="7"/>
      <c r="BI9234" s="7"/>
    </row>
    <row r="9235" spans="10:61" x14ac:dyDescent="0.2">
      <c r="J9235" s="7"/>
      <c r="K9235" s="7"/>
      <c r="L9235" s="7"/>
      <c r="M9235" s="7"/>
      <c r="N9235" s="7"/>
      <c r="W9235" s="7"/>
      <c r="X9235" s="7"/>
      <c r="Y9235" s="7"/>
      <c r="Z9235" s="7"/>
      <c r="AA9235" s="7"/>
      <c r="AB9235" s="7"/>
      <c r="AC9235" s="7"/>
      <c r="AD9235" s="7"/>
      <c r="AE9235" s="7"/>
      <c r="AF9235" s="7"/>
      <c r="AG9235" s="7"/>
      <c r="AH9235" s="7"/>
      <c r="AI9235" s="7"/>
      <c r="AJ9235" s="7"/>
      <c r="AK9235" s="7"/>
      <c r="AL9235" s="7"/>
      <c r="AR9235" s="7"/>
      <c r="AT9235" s="7"/>
      <c r="AV9235" s="7"/>
      <c r="AW9235" s="7"/>
      <c r="AX9235" s="7"/>
      <c r="AY9235" s="7"/>
      <c r="AZ9235" s="7"/>
      <c r="BA9235" s="7"/>
      <c r="BI9235" s="7"/>
    </row>
    <row r="9236" spans="10:61" x14ac:dyDescent="0.2">
      <c r="J9236" s="7"/>
      <c r="K9236" s="7"/>
      <c r="L9236" s="7"/>
      <c r="M9236" s="7"/>
      <c r="N9236" s="7"/>
      <c r="W9236" s="7"/>
      <c r="X9236" s="7"/>
      <c r="Y9236" s="7"/>
      <c r="Z9236" s="7"/>
      <c r="AA9236" s="7"/>
      <c r="AB9236" s="7"/>
      <c r="AC9236" s="7"/>
      <c r="AD9236" s="7"/>
      <c r="AE9236" s="7"/>
      <c r="AF9236" s="7"/>
      <c r="AG9236" s="7"/>
      <c r="AH9236" s="7"/>
      <c r="AI9236" s="7"/>
      <c r="AJ9236" s="7"/>
      <c r="AK9236" s="7"/>
      <c r="AL9236" s="7"/>
      <c r="AR9236" s="7"/>
      <c r="AT9236" s="7"/>
      <c r="AV9236" s="7"/>
      <c r="AW9236" s="7"/>
      <c r="AX9236" s="7"/>
      <c r="AY9236" s="7"/>
      <c r="AZ9236" s="7"/>
      <c r="BA9236" s="7"/>
      <c r="BI9236" s="7"/>
    </row>
    <row r="9237" spans="10:61" x14ac:dyDescent="0.2">
      <c r="J9237" s="7"/>
      <c r="K9237" s="7"/>
      <c r="L9237" s="7"/>
      <c r="M9237" s="7"/>
      <c r="N9237" s="7"/>
      <c r="W9237" s="7"/>
      <c r="X9237" s="7"/>
      <c r="Y9237" s="7"/>
      <c r="Z9237" s="7"/>
      <c r="AA9237" s="7"/>
      <c r="AB9237" s="7"/>
      <c r="AC9237" s="7"/>
      <c r="AD9237" s="7"/>
      <c r="AE9237" s="7"/>
      <c r="AF9237" s="7"/>
      <c r="AG9237" s="7"/>
      <c r="AH9237" s="7"/>
      <c r="AI9237" s="7"/>
      <c r="AJ9237" s="7"/>
      <c r="AK9237" s="7"/>
      <c r="AL9237" s="7"/>
      <c r="AR9237" s="7"/>
      <c r="AT9237" s="7"/>
      <c r="AV9237" s="7"/>
      <c r="AW9237" s="7"/>
      <c r="AX9237" s="7"/>
      <c r="AY9237" s="7"/>
      <c r="AZ9237" s="7"/>
      <c r="BA9237" s="7"/>
      <c r="BI9237" s="7"/>
    </row>
    <row r="9238" spans="10:61" x14ac:dyDescent="0.2">
      <c r="J9238" s="7"/>
      <c r="K9238" s="7"/>
      <c r="L9238" s="7"/>
      <c r="M9238" s="7"/>
      <c r="N9238" s="7"/>
      <c r="W9238" s="7"/>
      <c r="X9238" s="7"/>
      <c r="Y9238" s="7"/>
      <c r="Z9238" s="7"/>
      <c r="AA9238" s="7"/>
      <c r="AB9238" s="7"/>
      <c r="AC9238" s="7"/>
      <c r="AD9238" s="7"/>
      <c r="AE9238" s="7"/>
      <c r="AF9238" s="7"/>
      <c r="AG9238" s="7"/>
      <c r="AH9238" s="7"/>
      <c r="AI9238" s="7"/>
      <c r="AJ9238" s="7"/>
      <c r="AK9238" s="7"/>
      <c r="AL9238" s="7"/>
      <c r="AR9238" s="7"/>
      <c r="AT9238" s="7"/>
      <c r="AV9238" s="7"/>
      <c r="AW9238" s="7"/>
      <c r="AX9238" s="7"/>
      <c r="AY9238" s="7"/>
      <c r="AZ9238" s="7"/>
      <c r="BA9238" s="7"/>
      <c r="BI9238" s="7"/>
    </row>
    <row r="9239" spans="10:61" x14ac:dyDescent="0.2">
      <c r="J9239" s="7"/>
      <c r="K9239" s="7"/>
      <c r="L9239" s="7"/>
      <c r="M9239" s="7"/>
      <c r="N9239" s="7"/>
      <c r="W9239" s="7"/>
      <c r="X9239" s="7"/>
      <c r="Y9239" s="7"/>
      <c r="Z9239" s="7"/>
      <c r="AA9239" s="7"/>
      <c r="AB9239" s="7"/>
      <c r="AC9239" s="7"/>
      <c r="AD9239" s="7"/>
      <c r="AE9239" s="7"/>
      <c r="AF9239" s="7"/>
      <c r="AG9239" s="7"/>
      <c r="AH9239" s="7"/>
      <c r="AI9239" s="7"/>
      <c r="AJ9239" s="7"/>
      <c r="AK9239" s="7"/>
      <c r="AL9239" s="7"/>
      <c r="AR9239" s="7"/>
      <c r="AT9239" s="7"/>
      <c r="AV9239" s="7"/>
      <c r="AW9239" s="7"/>
      <c r="AX9239" s="7"/>
      <c r="AY9239" s="7"/>
      <c r="AZ9239" s="7"/>
      <c r="BA9239" s="7"/>
      <c r="BI9239" s="7"/>
    </row>
    <row r="9240" spans="10:61" x14ac:dyDescent="0.2">
      <c r="J9240" s="7"/>
      <c r="K9240" s="7"/>
      <c r="L9240" s="7"/>
      <c r="M9240" s="7"/>
      <c r="N9240" s="7"/>
      <c r="W9240" s="7"/>
      <c r="X9240" s="7"/>
      <c r="Y9240" s="7"/>
      <c r="Z9240" s="7"/>
      <c r="AA9240" s="7"/>
      <c r="AB9240" s="7"/>
      <c r="AC9240" s="7"/>
      <c r="AD9240" s="7"/>
      <c r="AE9240" s="7"/>
      <c r="AF9240" s="7"/>
      <c r="AG9240" s="7"/>
      <c r="AH9240" s="7"/>
      <c r="AI9240" s="7"/>
      <c r="AJ9240" s="7"/>
      <c r="AK9240" s="7"/>
      <c r="AL9240" s="7"/>
      <c r="AR9240" s="7"/>
      <c r="AT9240" s="7"/>
      <c r="AV9240" s="7"/>
      <c r="AW9240" s="7"/>
      <c r="AX9240" s="7"/>
      <c r="AY9240" s="7"/>
      <c r="AZ9240" s="7"/>
      <c r="BA9240" s="7"/>
      <c r="BI9240" s="7"/>
    </row>
    <row r="9241" spans="10:61" x14ac:dyDescent="0.2">
      <c r="J9241" s="7"/>
      <c r="K9241" s="7"/>
      <c r="L9241" s="7"/>
      <c r="M9241" s="7"/>
      <c r="N9241" s="7"/>
      <c r="W9241" s="7"/>
      <c r="X9241" s="7"/>
      <c r="Y9241" s="7"/>
      <c r="Z9241" s="7"/>
      <c r="AA9241" s="7"/>
      <c r="AB9241" s="7"/>
      <c r="AC9241" s="7"/>
      <c r="AD9241" s="7"/>
      <c r="AE9241" s="7"/>
      <c r="AF9241" s="7"/>
      <c r="AG9241" s="7"/>
      <c r="AH9241" s="7"/>
      <c r="AI9241" s="7"/>
      <c r="AJ9241" s="7"/>
      <c r="AK9241" s="7"/>
      <c r="AL9241" s="7"/>
      <c r="AR9241" s="7"/>
      <c r="AT9241" s="7"/>
      <c r="AV9241" s="7"/>
      <c r="AW9241" s="7"/>
      <c r="AX9241" s="7"/>
      <c r="AY9241" s="7"/>
      <c r="AZ9241" s="7"/>
      <c r="BA9241" s="7"/>
      <c r="BI9241" s="7"/>
    </row>
    <row r="9242" spans="10:61" x14ac:dyDescent="0.2">
      <c r="J9242" s="7"/>
      <c r="K9242" s="7"/>
      <c r="L9242" s="7"/>
      <c r="M9242" s="7"/>
      <c r="N9242" s="7"/>
      <c r="W9242" s="7"/>
      <c r="X9242" s="7"/>
      <c r="Y9242" s="7"/>
      <c r="Z9242" s="7"/>
      <c r="AA9242" s="7"/>
      <c r="AB9242" s="7"/>
      <c r="AC9242" s="7"/>
      <c r="AD9242" s="7"/>
      <c r="AE9242" s="7"/>
      <c r="AF9242" s="7"/>
      <c r="AG9242" s="7"/>
      <c r="AH9242" s="7"/>
      <c r="AI9242" s="7"/>
      <c r="AJ9242" s="7"/>
      <c r="AK9242" s="7"/>
      <c r="AL9242" s="7"/>
      <c r="AR9242" s="7"/>
      <c r="AT9242" s="7"/>
      <c r="AV9242" s="7"/>
      <c r="AW9242" s="7"/>
      <c r="AX9242" s="7"/>
      <c r="AY9242" s="7"/>
      <c r="AZ9242" s="7"/>
      <c r="BA9242" s="7"/>
      <c r="BI9242" s="7"/>
    </row>
    <row r="9243" spans="10:61" x14ac:dyDescent="0.2">
      <c r="J9243" s="7"/>
      <c r="K9243" s="7"/>
      <c r="L9243" s="7"/>
      <c r="M9243" s="7"/>
      <c r="N9243" s="7"/>
      <c r="W9243" s="7"/>
      <c r="X9243" s="7"/>
      <c r="Y9243" s="7"/>
      <c r="Z9243" s="7"/>
      <c r="AA9243" s="7"/>
      <c r="AB9243" s="7"/>
      <c r="AC9243" s="7"/>
      <c r="AD9243" s="7"/>
      <c r="AE9243" s="7"/>
      <c r="AF9243" s="7"/>
      <c r="AG9243" s="7"/>
      <c r="AH9243" s="7"/>
      <c r="AI9243" s="7"/>
      <c r="AJ9243" s="7"/>
      <c r="AK9243" s="7"/>
      <c r="AL9243" s="7"/>
      <c r="AR9243" s="7"/>
      <c r="AT9243" s="7"/>
      <c r="AV9243" s="7"/>
      <c r="AW9243" s="7"/>
      <c r="AX9243" s="7"/>
      <c r="AY9243" s="7"/>
      <c r="AZ9243" s="7"/>
      <c r="BA9243" s="7"/>
      <c r="BI9243" s="7"/>
    </row>
    <row r="9244" spans="10:61" x14ac:dyDescent="0.2">
      <c r="J9244" s="7"/>
      <c r="K9244" s="7"/>
      <c r="L9244" s="7"/>
      <c r="M9244" s="7"/>
      <c r="N9244" s="7"/>
      <c r="W9244" s="7"/>
      <c r="X9244" s="7"/>
      <c r="Y9244" s="7"/>
      <c r="Z9244" s="7"/>
      <c r="AA9244" s="7"/>
      <c r="AB9244" s="7"/>
      <c r="AC9244" s="7"/>
      <c r="AD9244" s="7"/>
      <c r="AE9244" s="7"/>
      <c r="AF9244" s="7"/>
      <c r="AG9244" s="7"/>
      <c r="AH9244" s="7"/>
      <c r="AI9244" s="7"/>
      <c r="AJ9244" s="7"/>
      <c r="AK9244" s="7"/>
      <c r="AL9244" s="7"/>
      <c r="AR9244" s="7"/>
      <c r="AT9244" s="7"/>
      <c r="AV9244" s="7"/>
      <c r="AW9244" s="7"/>
      <c r="AX9244" s="7"/>
      <c r="AY9244" s="7"/>
      <c r="AZ9244" s="7"/>
      <c r="BA9244" s="7"/>
      <c r="BI9244" s="7"/>
    </row>
    <row r="9245" spans="10:61" x14ac:dyDescent="0.2">
      <c r="J9245" s="7"/>
      <c r="K9245" s="7"/>
      <c r="L9245" s="7"/>
      <c r="M9245" s="7"/>
      <c r="N9245" s="7"/>
      <c r="W9245" s="7"/>
      <c r="X9245" s="7"/>
      <c r="Y9245" s="7"/>
      <c r="Z9245" s="7"/>
      <c r="AA9245" s="7"/>
      <c r="AB9245" s="7"/>
      <c r="AC9245" s="7"/>
      <c r="AD9245" s="7"/>
      <c r="AE9245" s="7"/>
      <c r="AF9245" s="7"/>
      <c r="AG9245" s="7"/>
      <c r="AH9245" s="7"/>
      <c r="AI9245" s="7"/>
      <c r="AJ9245" s="7"/>
      <c r="AK9245" s="7"/>
      <c r="AL9245" s="7"/>
      <c r="AR9245" s="7"/>
      <c r="AT9245" s="7"/>
      <c r="AV9245" s="7"/>
      <c r="AW9245" s="7"/>
      <c r="AX9245" s="7"/>
      <c r="AY9245" s="7"/>
      <c r="AZ9245" s="7"/>
      <c r="BA9245" s="7"/>
      <c r="BI9245" s="7"/>
    </row>
    <row r="9246" spans="10:61" x14ac:dyDescent="0.2">
      <c r="J9246" s="7"/>
      <c r="K9246" s="7"/>
      <c r="L9246" s="7"/>
      <c r="M9246" s="7"/>
      <c r="N9246" s="7"/>
      <c r="W9246" s="7"/>
      <c r="X9246" s="7"/>
      <c r="Y9246" s="7"/>
      <c r="Z9246" s="7"/>
      <c r="AA9246" s="7"/>
      <c r="AB9246" s="7"/>
      <c r="AC9246" s="7"/>
      <c r="AD9246" s="7"/>
      <c r="AE9246" s="7"/>
      <c r="AF9246" s="7"/>
      <c r="AG9246" s="7"/>
      <c r="AH9246" s="7"/>
      <c r="AI9246" s="7"/>
      <c r="AJ9246" s="7"/>
      <c r="AK9246" s="7"/>
      <c r="AL9246" s="7"/>
      <c r="AR9246" s="7"/>
      <c r="AT9246" s="7"/>
      <c r="AV9246" s="7"/>
      <c r="AW9246" s="7"/>
      <c r="AX9246" s="7"/>
      <c r="AY9246" s="7"/>
      <c r="AZ9246" s="7"/>
      <c r="BA9246" s="7"/>
      <c r="BI9246" s="7"/>
    </row>
    <row r="9247" spans="10:61" x14ac:dyDescent="0.2">
      <c r="J9247" s="7"/>
      <c r="K9247" s="7"/>
      <c r="L9247" s="7"/>
      <c r="M9247" s="7"/>
      <c r="N9247" s="7"/>
      <c r="W9247" s="7"/>
      <c r="X9247" s="7"/>
      <c r="Y9247" s="7"/>
      <c r="Z9247" s="7"/>
      <c r="AA9247" s="7"/>
      <c r="AB9247" s="7"/>
      <c r="AC9247" s="7"/>
      <c r="AD9247" s="7"/>
      <c r="AE9247" s="7"/>
      <c r="AF9247" s="7"/>
      <c r="AG9247" s="7"/>
      <c r="AH9247" s="7"/>
      <c r="AI9247" s="7"/>
      <c r="AJ9247" s="7"/>
      <c r="AK9247" s="7"/>
      <c r="AL9247" s="7"/>
      <c r="AR9247" s="7"/>
      <c r="AT9247" s="7"/>
      <c r="AV9247" s="7"/>
      <c r="AW9247" s="7"/>
      <c r="AX9247" s="7"/>
      <c r="AY9247" s="7"/>
      <c r="AZ9247" s="7"/>
      <c r="BA9247" s="7"/>
      <c r="BI9247" s="7"/>
    </row>
    <row r="9248" spans="10:61" x14ac:dyDescent="0.2">
      <c r="J9248" s="7"/>
      <c r="K9248" s="7"/>
      <c r="L9248" s="7"/>
      <c r="M9248" s="7"/>
      <c r="N9248" s="7"/>
      <c r="W9248" s="7"/>
      <c r="X9248" s="7"/>
      <c r="Y9248" s="7"/>
      <c r="Z9248" s="7"/>
      <c r="AA9248" s="7"/>
      <c r="AB9248" s="7"/>
      <c r="AC9248" s="7"/>
      <c r="AD9248" s="7"/>
      <c r="AE9248" s="7"/>
      <c r="AF9248" s="7"/>
      <c r="AG9248" s="7"/>
      <c r="AH9248" s="7"/>
      <c r="AI9248" s="7"/>
      <c r="AJ9248" s="7"/>
      <c r="AK9248" s="7"/>
      <c r="AL9248" s="7"/>
      <c r="AR9248" s="7"/>
      <c r="AT9248" s="7"/>
      <c r="AV9248" s="7"/>
      <c r="AW9248" s="7"/>
      <c r="AX9248" s="7"/>
      <c r="AY9248" s="7"/>
      <c r="AZ9248" s="7"/>
      <c r="BA9248" s="7"/>
      <c r="BI9248" s="7"/>
    </row>
    <row r="9249" spans="10:61" x14ac:dyDescent="0.2">
      <c r="J9249" s="7"/>
      <c r="K9249" s="7"/>
      <c r="L9249" s="7"/>
      <c r="M9249" s="7"/>
      <c r="N9249" s="7"/>
      <c r="W9249" s="7"/>
      <c r="X9249" s="7"/>
      <c r="Y9249" s="7"/>
      <c r="Z9249" s="7"/>
      <c r="AA9249" s="7"/>
      <c r="AB9249" s="7"/>
      <c r="AC9249" s="7"/>
      <c r="AD9249" s="7"/>
      <c r="AE9249" s="7"/>
      <c r="AF9249" s="7"/>
      <c r="AG9249" s="7"/>
      <c r="AH9249" s="7"/>
      <c r="AI9249" s="7"/>
      <c r="AJ9249" s="7"/>
      <c r="AK9249" s="7"/>
      <c r="AL9249" s="7"/>
      <c r="AR9249" s="7"/>
      <c r="AT9249" s="7"/>
      <c r="AV9249" s="7"/>
      <c r="AW9249" s="7"/>
      <c r="AX9249" s="7"/>
      <c r="AY9249" s="7"/>
      <c r="AZ9249" s="7"/>
      <c r="BA9249" s="7"/>
      <c r="BI9249" s="7"/>
    </row>
    <row r="9250" spans="10:61" x14ac:dyDescent="0.2">
      <c r="J9250" s="7"/>
      <c r="K9250" s="7"/>
      <c r="L9250" s="7"/>
      <c r="M9250" s="7"/>
      <c r="N9250" s="7"/>
      <c r="W9250" s="7"/>
      <c r="X9250" s="7"/>
      <c r="Y9250" s="7"/>
      <c r="Z9250" s="7"/>
      <c r="AA9250" s="7"/>
      <c r="AB9250" s="7"/>
      <c r="AC9250" s="7"/>
      <c r="AD9250" s="7"/>
      <c r="AE9250" s="7"/>
      <c r="AF9250" s="7"/>
      <c r="AG9250" s="7"/>
      <c r="AH9250" s="7"/>
      <c r="AI9250" s="7"/>
      <c r="AJ9250" s="7"/>
      <c r="AK9250" s="7"/>
      <c r="AL9250" s="7"/>
      <c r="AR9250" s="7"/>
      <c r="AT9250" s="7"/>
      <c r="AV9250" s="7"/>
      <c r="AW9250" s="7"/>
      <c r="AX9250" s="7"/>
      <c r="AY9250" s="7"/>
      <c r="AZ9250" s="7"/>
      <c r="BA9250" s="7"/>
      <c r="BI9250" s="7"/>
    </row>
    <row r="9251" spans="10:61" x14ac:dyDescent="0.2">
      <c r="J9251" s="7"/>
      <c r="K9251" s="7"/>
      <c r="L9251" s="7"/>
      <c r="M9251" s="7"/>
      <c r="N9251" s="7"/>
      <c r="W9251" s="7"/>
      <c r="X9251" s="7"/>
      <c r="Y9251" s="7"/>
      <c r="Z9251" s="7"/>
      <c r="AA9251" s="7"/>
      <c r="AB9251" s="7"/>
      <c r="AC9251" s="7"/>
      <c r="AD9251" s="7"/>
      <c r="AE9251" s="7"/>
      <c r="AF9251" s="7"/>
      <c r="AG9251" s="7"/>
      <c r="AH9251" s="7"/>
      <c r="AI9251" s="7"/>
      <c r="AJ9251" s="7"/>
      <c r="AK9251" s="7"/>
      <c r="AL9251" s="7"/>
      <c r="AR9251" s="7"/>
      <c r="AT9251" s="7"/>
      <c r="AV9251" s="7"/>
      <c r="AW9251" s="7"/>
      <c r="AX9251" s="7"/>
      <c r="AY9251" s="7"/>
      <c r="AZ9251" s="7"/>
      <c r="BA9251" s="7"/>
      <c r="BI9251" s="7"/>
    </row>
    <row r="9252" spans="10:61" x14ac:dyDescent="0.2">
      <c r="J9252" s="7"/>
      <c r="K9252" s="7"/>
      <c r="L9252" s="7"/>
      <c r="M9252" s="7"/>
      <c r="N9252" s="7"/>
      <c r="W9252" s="7"/>
      <c r="X9252" s="7"/>
      <c r="Y9252" s="7"/>
      <c r="Z9252" s="7"/>
      <c r="AA9252" s="7"/>
      <c r="AB9252" s="7"/>
      <c r="AC9252" s="7"/>
      <c r="AD9252" s="7"/>
      <c r="AE9252" s="7"/>
      <c r="AF9252" s="7"/>
      <c r="AG9252" s="7"/>
      <c r="AH9252" s="7"/>
      <c r="AI9252" s="7"/>
      <c r="AJ9252" s="7"/>
      <c r="AK9252" s="7"/>
      <c r="AL9252" s="7"/>
      <c r="AR9252" s="7"/>
      <c r="AT9252" s="7"/>
      <c r="AV9252" s="7"/>
      <c r="AW9252" s="7"/>
      <c r="AX9252" s="7"/>
      <c r="AY9252" s="7"/>
      <c r="AZ9252" s="7"/>
      <c r="BA9252" s="7"/>
      <c r="BI9252" s="7"/>
    </row>
    <row r="9253" spans="10:61" x14ac:dyDescent="0.2">
      <c r="J9253" s="7"/>
      <c r="K9253" s="7"/>
      <c r="L9253" s="7"/>
      <c r="M9253" s="7"/>
      <c r="N9253" s="7"/>
      <c r="W9253" s="7"/>
      <c r="X9253" s="7"/>
      <c r="Y9253" s="7"/>
      <c r="Z9253" s="7"/>
      <c r="AA9253" s="7"/>
      <c r="AB9253" s="7"/>
      <c r="AC9253" s="7"/>
      <c r="AD9253" s="7"/>
      <c r="AE9253" s="7"/>
      <c r="AF9253" s="7"/>
      <c r="AG9253" s="7"/>
      <c r="AH9253" s="7"/>
      <c r="AI9253" s="7"/>
      <c r="AJ9253" s="7"/>
      <c r="AK9253" s="7"/>
      <c r="AL9253" s="7"/>
      <c r="AR9253" s="7"/>
      <c r="AT9253" s="7"/>
      <c r="AV9253" s="7"/>
      <c r="AW9253" s="7"/>
      <c r="AX9253" s="7"/>
      <c r="AY9253" s="7"/>
      <c r="AZ9253" s="7"/>
      <c r="BA9253" s="7"/>
      <c r="BI9253" s="7"/>
    </row>
    <row r="9254" spans="10:61" x14ac:dyDescent="0.2">
      <c r="J9254" s="7"/>
      <c r="K9254" s="7"/>
      <c r="L9254" s="7"/>
      <c r="M9254" s="7"/>
      <c r="N9254" s="7"/>
      <c r="W9254" s="7"/>
      <c r="X9254" s="7"/>
      <c r="Y9254" s="7"/>
      <c r="Z9254" s="7"/>
      <c r="AA9254" s="7"/>
      <c r="AB9254" s="7"/>
      <c r="AC9254" s="7"/>
      <c r="AD9254" s="7"/>
      <c r="AE9254" s="7"/>
      <c r="AF9254" s="7"/>
      <c r="AG9254" s="7"/>
      <c r="AH9254" s="7"/>
      <c r="AI9254" s="7"/>
      <c r="AJ9254" s="7"/>
      <c r="AK9254" s="7"/>
      <c r="AL9254" s="7"/>
      <c r="AR9254" s="7"/>
      <c r="AT9254" s="7"/>
      <c r="AV9254" s="7"/>
      <c r="AW9254" s="7"/>
      <c r="AX9254" s="7"/>
      <c r="AY9254" s="7"/>
      <c r="AZ9254" s="7"/>
      <c r="BA9254" s="7"/>
      <c r="BI9254" s="7"/>
    </row>
    <row r="9255" spans="10:61" x14ac:dyDescent="0.2">
      <c r="J9255" s="7"/>
      <c r="K9255" s="7"/>
      <c r="L9255" s="7"/>
      <c r="M9255" s="7"/>
      <c r="N9255" s="7"/>
      <c r="W9255" s="7"/>
      <c r="X9255" s="7"/>
      <c r="Y9255" s="7"/>
      <c r="Z9255" s="7"/>
      <c r="AA9255" s="7"/>
      <c r="AB9255" s="7"/>
      <c r="AC9255" s="7"/>
      <c r="AD9255" s="7"/>
      <c r="AE9255" s="7"/>
      <c r="AF9255" s="7"/>
      <c r="AG9255" s="7"/>
      <c r="AH9255" s="7"/>
      <c r="AI9255" s="7"/>
      <c r="AJ9255" s="7"/>
      <c r="AK9255" s="7"/>
      <c r="AL9255" s="7"/>
      <c r="AR9255" s="7"/>
      <c r="AT9255" s="7"/>
      <c r="AV9255" s="7"/>
      <c r="AW9255" s="7"/>
      <c r="AX9255" s="7"/>
      <c r="AY9255" s="7"/>
      <c r="AZ9255" s="7"/>
      <c r="BA9255" s="7"/>
      <c r="BI9255" s="7"/>
    </row>
    <row r="9256" spans="10:61" x14ac:dyDescent="0.2">
      <c r="J9256" s="7"/>
      <c r="K9256" s="7"/>
      <c r="L9256" s="7"/>
      <c r="M9256" s="7"/>
      <c r="N9256" s="7"/>
      <c r="W9256" s="7"/>
      <c r="X9256" s="7"/>
      <c r="Y9256" s="7"/>
      <c r="Z9256" s="7"/>
      <c r="AA9256" s="7"/>
      <c r="AB9256" s="7"/>
      <c r="AC9256" s="7"/>
      <c r="AD9256" s="7"/>
      <c r="AE9256" s="7"/>
      <c r="AF9256" s="7"/>
      <c r="AG9256" s="7"/>
      <c r="AH9256" s="7"/>
      <c r="AI9256" s="7"/>
      <c r="AJ9256" s="7"/>
      <c r="AK9256" s="7"/>
      <c r="AL9256" s="7"/>
      <c r="AR9256" s="7"/>
      <c r="AT9256" s="7"/>
      <c r="AV9256" s="7"/>
      <c r="AW9256" s="7"/>
      <c r="AX9256" s="7"/>
      <c r="AY9256" s="7"/>
      <c r="AZ9256" s="7"/>
      <c r="BA9256" s="7"/>
      <c r="BI9256" s="7"/>
    </row>
    <row r="9257" spans="10:61" x14ac:dyDescent="0.2">
      <c r="J9257" s="7"/>
      <c r="K9257" s="7"/>
      <c r="L9257" s="7"/>
      <c r="M9257" s="7"/>
      <c r="N9257" s="7"/>
      <c r="W9257" s="7"/>
      <c r="X9257" s="7"/>
      <c r="Y9257" s="7"/>
      <c r="Z9257" s="7"/>
      <c r="AA9257" s="7"/>
      <c r="AB9257" s="7"/>
      <c r="AC9257" s="7"/>
      <c r="AD9257" s="7"/>
      <c r="AE9257" s="7"/>
      <c r="AF9257" s="7"/>
      <c r="AG9257" s="7"/>
      <c r="AH9257" s="7"/>
      <c r="AI9257" s="7"/>
      <c r="AJ9257" s="7"/>
      <c r="AK9257" s="7"/>
      <c r="AL9257" s="7"/>
      <c r="AR9257" s="7"/>
      <c r="AT9257" s="7"/>
      <c r="AV9257" s="7"/>
      <c r="AW9257" s="7"/>
      <c r="AX9257" s="7"/>
      <c r="AY9257" s="7"/>
      <c r="AZ9257" s="7"/>
      <c r="BA9257" s="7"/>
      <c r="BI9257" s="7"/>
    </row>
    <row r="9258" spans="10:61" x14ac:dyDescent="0.2">
      <c r="J9258" s="7"/>
      <c r="K9258" s="7"/>
      <c r="L9258" s="7"/>
      <c r="M9258" s="7"/>
      <c r="N9258" s="7"/>
      <c r="W9258" s="7"/>
      <c r="X9258" s="7"/>
      <c r="Y9258" s="7"/>
      <c r="Z9258" s="7"/>
      <c r="AA9258" s="7"/>
      <c r="AB9258" s="7"/>
      <c r="AC9258" s="7"/>
      <c r="AD9258" s="7"/>
      <c r="AE9258" s="7"/>
      <c r="AF9258" s="7"/>
      <c r="AG9258" s="7"/>
      <c r="AH9258" s="7"/>
      <c r="AI9258" s="7"/>
      <c r="AJ9258" s="7"/>
      <c r="AK9258" s="7"/>
      <c r="AL9258" s="7"/>
      <c r="AR9258" s="7"/>
      <c r="AT9258" s="7"/>
      <c r="AV9258" s="7"/>
      <c r="AW9258" s="7"/>
      <c r="AX9258" s="7"/>
      <c r="AY9258" s="7"/>
      <c r="AZ9258" s="7"/>
      <c r="BA9258" s="7"/>
      <c r="BI9258" s="7"/>
    </row>
    <row r="9259" spans="10:61" x14ac:dyDescent="0.2">
      <c r="J9259" s="7"/>
      <c r="K9259" s="7"/>
      <c r="L9259" s="7"/>
      <c r="M9259" s="7"/>
      <c r="N9259" s="7"/>
      <c r="W9259" s="7"/>
      <c r="X9259" s="7"/>
      <c r="Y9259" s="7"/>
      <c r="Z9259" s="7"/>
      <c r="AA9259" s="7"/>
      <c r="AB9259" s="7"/>
      <c r="AC9259" s="7"/>
      <c r="AD9259" s="7"/>
      <c r="AE9259" s="7"/>
      <c r="AF9259" s="7"/>
      <c r="AG9259" s="7"/>
      <c r="AH9259" s="7"/>
      <c r="AI9259" s="7"/>
      <c r="AJ9259" s="7"/>
      <c r="AK9259" s="7"/>
      <c r="AL9259" s="7"/>
      <c r="AR9259" s="7"/>
      <c r="AT9259" s="7"/>
      <c r="AV9259" s="7"/>
      <c r="AW9259" s="7"/>
      <c r="AX9259" s="7"/>
      <c r="AY9259" s="7"/>
      <c r="AZ9259" s="7"/>
      <c r="BA9259" s="7"/>
      <c r="BI9259" s="7"/>
    </row>
    <row r="9260" spans="10:61" x14ac:dyDescent="0.2">
      <c r="J9260" s="7"/>
      <c r="K9260" s="7"/>
      <c r="L9260" s="7"/>
      <c r="M9260" s="7"/>
      <c r="N9260" s="7"/>
      <c r="W9260" s="7"/>
      <c r="X9260" s="7"/>
      <c r="Y9260" s="7"/>
      <c r="Z9260" s="7"/>
      <c r="AA9260" s="7"/>
      <c r="AB9260" s="7"/>
      <c r="AC9260" s="7"/>
      <c r="AD9260" s="7"/>
      <c r="AE9260" s="7"/>
      <c r="AF9260" s="7"/>
      <c r="AG9260" s="7"/>
      <c r="AH9260" s="7"/>
      <c r="AI9260" s="7"/>
      <c r="AJ9260" s="7"/>
      <c r="AK9260" s="7"/>
      <c r="AL9260" s="7"/>
      <c r="AR9260" s="7"/>
      <c r="AT9260" s="7"/>
      <c r="AV9260" s="7"/>
      <c r="AW9260" s="7"/>
      <c r="AX9260" s="7"/>
      <c r="AY9260" s="7"/>
      <c r="AZ9260" s="7"/>
      <c r="BA9260" s="7"/>
      <c r="BI9260" s="7"/>
    </row>
    <row r="9261" spans="10:61" x14ac:dyDescent="0.2">
      <c r="J9261" s="7"/>
      <c r="K9261" s="7"/>
      <c r="L9261" s="7"/>
      <c r="M9261" s="7"/>
      <c r="N9261" s="7"/>
      <c r="W9261" s="7"/>
      <c r="X9261" s="7"/>
      <c r="Y9261" s="7"/>
      <c r="Z9261" s="7"/>
      <c r="AA9261" s="7"/>
      <c r="AB9261" s="7"/>
      <c r="AC9261" s="7"/>
      <c r="AD9261" s="7"/>
      <c r="AE9261" s="7"/>
      <c r="AF9261" s="7"/>
      <c r="AG9261" s="7"/>
      <c r="AH9261" s="7"/>
      <c r="AI9261" s="7"/>
      <c r="AJ9261" s="7"/>
      <c r="AK9261" s="7"/>
      <c r="AL9261" s="7"/>
      <c r="AR9261" s="7"/>
      <c r="AT9261" s="7"/>
      <c r="AV9261" s="7"/>
      <c r="AW9261" s="7"/>
      <c r="AX9261" s="7"/>
      <c r="AY9261" s="7"/>
      <c r="AZ9261" s="7"/>
      <c r="BA9261" s="7"/>
      <c r="BI9261" s="7"/>
    </row>
    <row r="9262" spans="10:61" x14ac:dyDescent="0.2">
      <c r="J9262" s="7"/>
      <c r="K9262" s="7"/>
      <c r="L9262" s="7"/>
      <c r="M9262" s="7"/>
      <c r="N9262" s="7"/>
      <c r="W9262" s="7"/>
      <c r="X9262" s="7"/>
      <c r="Y9262" s="7"/>
      <c r="Z9262" s="7"/>
      <c r="AA9262" s="7"/>
      <c r="AB9262" s="7"/>
      <c r="AC9262" s="7"/>
      <c r="AD9262" s="7"/>
      <c r="AE9262" s="7"/>
      <c r="AF9262" s="7"/>
      <c r="AG9262" s="7"/>
      <c r="AH9262" s="7"/>
      <c r="AI9262" s="7"/>
      <c r="AJ9262" s="7"/>
      <c r="AK9262" s="7"/>
      <c r="AL9262" s="7"/>
      <c r="AR9262" s="7"/>
      <c r="AT9262" s="7"/>
      <c r="AV9262" s="7"/>
      <c r="AW9262" s="7"/>
      <c r="AX9262" s="7"/>
      <c r="AY9262" s="7"/>
      <c r="AZ9262" s="7"/>
      <c r="BA9262" s="7"/>
      <c r="BI9262" s="7"/>
    </row>
    <row r="9263" spans="10:61" x14ac:dyDescent="0.2">
      <c r="J9263" s="7"/>
      <c r="K9263" s="7"/>
      <c r="L9263" s="7"/>
      <c r="M9263" s="7"/>
      <c r="N9263" s="7"/>
      <c r="W9263" s="7"/>
      <c r="X9263" s="7"/>
      <c r="Y9263" s="7"/>
      <c r="Z9263" s="7"/>
      <c r="AA9263" s="7"/>
      <c r="AB9263" s="7"/>
      <c r="AC9263" s="7"/>
      <c r="AD9263" s="7"/>
      <c r="AE9263" s="7"/>
      <c r="AF9263" s="7"/>
      <c r="AG9263" s="7"/>
      <c r="AH9263" s="7"/>
      <c r="AI9263" s="7"/>
      <c r="AJ9263" s="7"/>
      <c r="AK9263" s="7"/>
      <c r="AL9263" s="7"/>
      <c r="AR9263" s="7"/>
      <c r="AT9263" s="7"/>
      <c r="AV9263" s="7"/>
      <c r="AW9263" s="7"/>
      <c r="AX9263" s="7"/>
      <c r="AY9263" s="7"/>
      <c r="AZ9263" s="7"/>
      <c r="BA9263" s="7"/>
      <c r="BI9263" s="7"/>
    </row>
    <row r="9264" spans="10:61" x14ac:dyDescent="0.2">
      <c r="J9264" s="7"/>
      <c r="K9264" s="7"/>
      <c r="L9264" s="7"/>
      <c r="M9264" s="7"/>
      <c r="N9264" s="7"/>
      <c r="W9264" s="7"/>
      <c r="X9264" s="7"/>
      <c r="Y9264" s="7"/>
      <c r="Z9264" s="7"/>
      <c r="AA9264" s="7"/>
      <c r="AB9264" s="7"/>
      <c r="AC9264" s="7"/>
      <c r="AD9264" s="7"/>
      <c r="AE9264" s="7"/>
      <c r="AF9264" s="7"/>
      <c r="AG9264" s="7"/>
      <c r="AH9264" s="7"/>
      <c r="AI9264" s="7"/>
      <c r="AJ9264" s="7"/>
      <c r="AK9264" s="7"/>
      <c r="AL9264" s="7"/>
      <c r="AR9264" s="7"/>
      <c r="AT9264" s="7"/>
      <c r="AV9264" s="7"/>
      <c r="AW9264" s="7"/>
      <c r="AX9264" s="7"/>
      <c r="AY9264" s="7"/>
      <c r="AZ9264" s="7"/>
      <c r="BA9264" s="7"/>
      <c r="BI9264" s="7"/>
    </row>
    <row r="9265" spans="10:61" x14ac:dyDescent="0.2">
      <c r="J9265" s="7"/>
      <c r="K9265" s="7"/>
      <c r="L9265" s="7"/>
      <c r="M9265" s="7"/>
      <c r="N9265" s="7"/>
      <c r="W9265" s="7"/>
      <c r="X9265" s="7"/>
      <c r="Y9265" s="7"/>
      <c r="Z9265" s="7"/>
      <c r="AA9265" s="7"/>
      <c r="AB9265" s="7"/>
      <c r="AC9265" s="7"/>
      <c r="AD9265" s="7"/>
      <c r="AE9265" s="7"/>
      <c r="AF9265" s="7"/>
      <c r="AG9265" s="7"/>
      <c r="AH9265" s="7"/>
      <c r="AI9265" s="7"/>
      <c r="AJ9265" s="7"/>
      <c r="AK9265" s="7"/>
      <c r="AL9265" s="7"/>
      <c r="AR9265" s="7"/>
      <c r="AT9265" s="7"/>
      <c r="AV9265" s="7"/>
      <c r="AW9265" s="7"/>
      <c r="AX9265" s="7"/>
      <c r="AY9265" s="7"/>
      <c r="AZ9265" s="7"/>
      <c r="BA9265" s="7"/>
      <c r="BI9265" s="7"/>
    </row>
    <row r="9266" spans="10:61" x14ac:dyDescent="0.2">
      <c r="J9266" s="7"/>
      <c r="K9266" s="7"/>
      <c r="L9266" s="7"/>
      <c r="M9266" s="7"/>
      <c r="N9266" s="7"/>
      <c r="W9266" s="7"/>
      <c r="X9266" s="7"/>
      <c r="Y9266" s="7"/>
      <c r="Z9266" s="7"/>
      <c r="AA9266" s="7"/>
      <c r="AB9266" s="7"/>
      <c r="AC9266" s="7"/>
      <c r="AD9266" s="7"/>
      <c r="AE9266" s="7"/>
      <c r="AF9266" s="7"/>
      <c r="AG9266" s="7"/>
      <c r="AH9266" s="7"/>
      <c r="AI9266" s="7"/>
      <c r="AJ9266" s="7"/>
      <c r="AK9266" s="7"/>
      <c r="AL9266" s="7"/>
      <c r="AR9266" s="7"/>
      <c r="AT9266" s="7"/>
      <c r="AV9266" s="7"/>
      <c r="AW9266" s="7"/>
      <c r="AX9266" s="7"/>
      <c r="AY9266" s="7"/>
      <c r="AZ9266" s="7"/>
      <c r="BA9266" s="7"/>
      <c r="BI9266" s="7"/>
    </row>
    <row r="9267" spans="10:61" x14ac:dyDescent="0.2">
      <c r="J9267" s="7"/>
      <c r="K9267" s="7"/>
      <c r="L9267" s="7"/>
      <c r="M9267" s="7"/>
      <c r="N9267" s="7"/>
      <c r="W9267" s="7"/>
      <c r="X9267" s="7"/>
      <c r="Y9267" s="7"/>
      <c r="Z9267" s="7"/>
      <c r="AA9267" s="7"/>
      <c r="AB9267" s="7"/>
      <c r="AC9267" s="7"/>
      <c r="AD9267" s="7"/>
      <c r="AE9267" s="7"/>
      <c r="AF9267" s="7"/>
      <c r="AG9267" s="7"/>
      <c r="AH9267" s="7"/>
      <c r="AI9267" s="7"/>
      <c r="AJ9267" s="7"/>
      <c r="AK9267" s="7"/>
      <c r="AL9267" s="7"/>
      <c r="AR9267" s="7"/>
      <c r="AT9267" s="7"/>
      <c r="AV9267" s="7"/>
      <c r="AW9267" s="7"/>
      <c r="AX9267" s="7"/>
      <c r="AY9267" s="7"/>
      <c r="AZ9267" s="7"/>
      <c r="BA9267" s="7"/>
      <c r="BI9267" s="7"/>
    </row>
    <row r="9268" spans="10:61" x14ac:dyDescent="0.2">
      <c r="J9268" s="7"/>
      <c r="K9268" s="7"/>
      <c r="L9268" s="7"/>
      <c r="M9268" s="7"/>
      <c r="N9268" s="7"/>
      <c r="W9268" s="7"/>
      <c r="X9268" s="7"/>
      <c r="Y9268" s="7"/>
      <c r="Z9268" s="7"/>
      <c r="AA9268" s="7"/>
      <c r="AB9268" s="7"/>
      <c r="AC9268" s="7"/>
      <c r="AD9268" s="7"/>
      <c r="AE9268" s="7"/>
      <c r="AF9268" s="7"/>
      <c r="AG9268" s="7"/>
      <c r="AH9268" s="7"/>
      <c r="AI9268" s="7"/>
      <c r="AJ9268" s="7"/>
      <c r="AK9268" s="7"/>
      <c r="AL9268" s="7"/>
      <c r="AR9268" s="7"/>
      <c r="AT9268" s="7"/>
      <c r="AV9268" s="7"/>
      <c r="AW9268" s="7"/>
      <c r="AX9268" s="7"/>
      <c r="AY9268" s="7"/>
      <c r="AZ9268" s="7"/>
      <c r="BA9268" s="7"/>
      <c r="BI9268" s="7"/>
    </row>
    <row r="9269" spans="10:61" x14ac:dyDescent="0.2">
      <c r="J9269" s="7"/>
      <c r="K9269" s="7"/>
      <c r="L9269" s="7"/>
      <c r="M9269" s="7"/>
      <c r="N9269" s="7"/>
      <c r="W9269" s="7"/>
      <c r="X9269" s="7"/>
      <c r="Y9269" s="7"/>
      <c r="Z9269" s="7"/>
      <c r="AA9269" s="7"/>
      <c r="AB9269" s="7"/>
      <c r="AC9269" s="7"/>
      <c r="AD9269" s="7"/>
      <c r="AE9269" s="7"/>
      <c r="AF9269" s="7"/>
      <c r="AG9269" s="7"/>
      <c r="AH9269" s="7"/>
      <c r="AI9269" s="7"/>
      <c r="AJ9269" s="7"/>
      <c r="AK9269" s="7"/>
      <c r="AL9269" s="7"/>
      <c r="AR9269" s="7"/>
      <c r="AT9269" s="7"/>
      <c r="AV9269" s="7"/>
      <c r="AW9269" s="7"/>
      <c r="AX9269" s="7"/>
      <c r="AY9269" s="7"/>
      <c r="AZ9269" s="7"/>
      <c r="BA9269" s="7"/>
      <c r="BI9269" s="7"/>
    </row>
    <row r="9270" spans="10:61" x14ac:dyDescent="0.2">
      <c r="J9270" s="7"/>
      <c r="K9270" s="7"/>
      <c r="L9270" s="7"/>
      <c r="M9270" s="7"/>
      <c r="N9270" s="7"/>
      <c r="W9270" s="7"/>
      <c r="X9270" s="7"/>
      <c r="Y9270" s="7"/>
      <c r="Z9270" s="7"/>
      <c r="AA9270" s="7"/>
      <c r="AB9270" s="7"/>
      <c r="AC9270" s="7"/>
      <c r="AD9270" s="7"/>
      <c r="AE9270" s="7"/>
      <c r="AF9270" s="7"/>
      <c r="AG9270" s="7"/>
      <c r="AH9270" s="7"/>
      <c r="AI9270" s="7"/>
      <c r="AJ9270" s="7"/>
      <c r="AK9270" s="7"/>
      <c r="AL9270" s="7"/>
      <c r="AR9270" s="7"/>
      <c r="AT9270" s="7"/>
      <c r="AV9270" s="7"/>
      <c r="AW9270" s="7"/>
      <c r="AX9270" s="7"/>
      <c r="AY9270" s="7"/>
      <c r="AZ9270" s="7"/>
      <c r="BA9270" s="7"/>
      <c r="BI9270" s="7"/>
    </row>
    <row r="9271" spans="10:61" x14ac:dyDescent="0.2">
      <c r="J9271" s="7"/>
      <c r="K9271" s="7"/>
      <c r="L9271" s="7"/>
      <c r="M9271" s="7"/>
      <c r="N9271" s="7"/>
      <c r="W9271" s="7"/>
      <c r="X9271" s="7"/>
      <c r="Y9271" s="7"/>
      <c r="Z9271" s="7"/>
      <c r="AA9271" s="7"/>
      <c r="AB9271" s="7"/>
      <c r="AC9271" s="7"/>
      <c r="AD9271" s="7"/>
      <c r="AE9271" s="7"/>
      <c r="AF9271" s="7"/>
      <c r="AG9271" s="7"/>
      <c r="AH9271" s="7"/>
      <c r="AI9271" s="7"/>
      <c r="AJ9271" s="7"/>
      <c r="AK9271" s="7"/>
      <c r="AL9271" s="7"/>
      <c r="AR9271" s="7"/>
      <c r="AT9271" s="7"/>
      <c r="AV9271" s="7"/>
      <c r="AW9271" s="7"/>
      <c r="AX9271" s="7"/>
      <c r="AY9271" s="7"/>
      <c r="AZ9271" s="7"/>
      <c r="BA9271" s="7"/>
      <c r="BI9271" s="7"/>
    </row>
    <row r="9272" spans="10:61" x14ac:dyDescent="0.2">
      <c r="J9272" s="7"/>
      <c r="K9272" s="7"/>
      <c r="L9272" s="7"/>
      <c r="M9272" s="7"/>
      <c r="N9272" s="7"/>
      <c r="W9272" s="7"/>
      <c r="X9272" s="7"/>
      <c r="Y9272" s="7"/>
      <c r="Z9272" s="7"/>
      <c r="AA9272" s="7"/>
      <c r="AB9272" s="7"/>
      <c r="AC9272" s="7"/>
      <c r="AD9272" s="7"/>
      <c r="AE9272" s="7"/>
      <c r="AF9272" s="7"/>
      <c r="AG9272" s="7"/>
      <c r="AH9272" s="7"/>
      <c r="AI9272" s="7"/>
      <c r="AJ9272" s="7"/>
      <c r="AK9272" s="7"/>
      <c r="AL9272" s="7"/>
      <c r="AR9272" s="7"/>
      <c r="AT9272" s="7"/>
      <c r="AV9272" s="7"/>
      <c r="AW9272" s="7"/>
      <c r="AX9272" s="7"/>
      <c r="AY9272" s="7"/>
      <c r="AZ9272" s="7"/>
      <c r="BA9272" s="7"/>
      <c r="BI9272" s="7"/>
    </row>
    <row r="9273" spans="10:61" x14ac:dyDescent="0.2">
      <c r="J9273" s="7"/>
      <c r="K9273" s="7"/>
      <c r="L9273" s="7"/>
      <c r="M9273" s="7"/>
      <c r="N9273" s="7"/>
      <c r="W9273" s="7"/>
      <c r="X9273" s="7"/>
      <c r="Y9273" s="7"/>
      <c r="Z9273" s="7"/>
      <c r="AA9273" s="7"/>
      <c r="AB9273" s="7"/>
      <c r="AC9273" s="7"/>
      <c r="AD9273" s="7"/>
      <c r="AE9273" s="7"/>
      <c r="AF9273" s="7"/>
      <c r="AG9273" s="7"/>
      <c r="AH9273" s="7"/>
      <c r="AI9273" s="7"/>
      <c r="AJ9273" s="7"/>
      <c r="AK9273" s="7"/>
      <c r="AL9273" s="7"/>
      <c r="AR9273" s="7"/>
      <c r="AT9273" s="7"/>
      <c r="AV9273" s="7"/>
      <c r="AW9273" s="7"/>
      <c r="AX9273" s="7"/>
      <c r="AY9273" s="7"/>
      <c r="AZ9273" s="7"/>
      <c r="BA9273" s="7"/>
      <c r="BI9273" s="7"/>
    </row>
    <row r="9274" spans="10:61" x14ac:dyDescent="0.2">
      <c r="J9274" s="7"/>
      <c r="K9274" s="7"/>
      <c r="L9274" s="7"/>
      <c r="M9274" s="7"/>
      <c r="N9274" s="7"/>
      <c r="W9274" s="7"/>
      <c r="X9274" s="7"/>
      <c r="Y9274" s="7"/>
      <c r="Z9274" s="7"/>
      <c r="AA9274" s="7"/>
      <c r="AB9274" s="7"/>
      <c r="AC9274" s="7"/>
      <c r="AD9274" s="7"/>
      <c r="AE9274" s="7"/>
      <c r="AF9274" s="7"/>
      <c r="AG9274" s="7"/>
      <c r="AH9274" s="7"/>
      <c r="AI9274" s="7"/>
      <c r="AJ9274" s="7"/>
      <c r="AK9274" s="7"/>
      <c r="AL9274" s="7"/>
      <c r="AR9274" s="7"/>
      <c r="AT9274" s="7"/>
      <c r="AV9274" s="7"/>
      <c r="AW9274" s="7"/>
      <c r="AX9274" s="7"/>
      <c r="AY9274" s="7"/>
      <c r="AZ9274" s="7"/>
      <c r="BA9274" s="7"/>
      <c r="BI9274" s="7"/>
    </row>
    <row r="9275" spans="10:61" x14ac:dyDescent="0.2">
      <c r="J9275" s="7"/>
      <c r="K9275" s="7"/>
      <c r="L9275" s="7"/>
      <c r="M9275" s="7"/>
      <c r="N9275" s="7"/>
      <c r="W9275" s="7"/>
      <c r="X9275" s="7"/>
      <c r="Y9275" s="7"/>
      <c r="Z9275" s="7"/>
      <c r="AA9275" s="7"/>
      <c r="AB9275" s="7"/>
      <c r="AC9275" s="7"/>
      <c r="AD9275" s="7"/>
      <c r="AE9275" s="7"/>
      <c r="AF9275" s="7"/>
      <c r="AG9275" s="7"/>
      <c r="AH9275" s="7"/>
      <c r="AI9275" s="7"/>
      <c r="AJ9275" s="7"/>
      <c r="AK9275" s="7"/>
      <c r="AL9275" s="7"/>
      <c r="AR9275" s="7"/>
      <c r="AT9275" s="7"/>
      <c r="AV9275" s="7"/>
      <c r="AW9275" s="7"/>
      <c r="AX9275" s="7"/>
      <c r="AY9275" s="7"/>
      <c r="AZ9275" s="7"/>
      <c r="BA9275" s="7"/>
      <c r="BI9275" s="7"/>
    </row>
    <row r="9276" spans="10:61" x14ac:dyDescent="0.2">
      <c r="J9276" s="7"/>
      <c r="K9276" s="7"/>
      <c r="L9276" s="7"/>
      <c r="M9276" s="7"/>
      <c r="N9276" s="7"/>
      <c r="W9276" s="7"/>
      <c r="X9276" s="7"/>
      <c r="Y9276" s="7"/>
      <c r="Z9276" s="7"/>
      <c r="AA9276" s="7"/>
      <c r="AB9276" s="7"/>
      <c r="AC9276" s="7"/>
      <c r="AD9276" s="7"/>
      <c r="AE9276" s="7"/>
      <c r="AF9276" s="7"/>
      <c r="AG9276" s="7"/>
      <c r="AH9276" s="7"/>
      <c r="AI9276" s="7"/>
      <c r="AJ9276" s="7"/>
      <c r="AK9276" s="7"/>
      <c r="AL9276" s="7"/>
      <c r="AR9276" s="7"/>
      <c r="AT9276" s="7"/>
      <c r="AV9276" s="7"/>
      <c r="AW9276" s="7"/>
      <c r="AX9276" s="7"/>
      <c r="AY9276" s="7"/>
      <c r="AZ9276" s="7"/>
      <c r="BA9276" s="7"/>
      <c r="BI9276" s="7"/>
    </row>
    <row r="9277" spans="10:61" x14ac:dyDescent="0.2">
      <c r="J9277" s="7"/>
      <c r="K9277" s="7"/>
      <c r="L9277" s="7"/>
      <c r="M9277" s="7"/>
      <c r="N9277" s="7"/>
      <c r="W9277" s="7"/>
      <c r="X9277" s="7"/>
      <c r="Y9277" s="7"/>
      <c r="Z9277" s="7"/>
      <c r="AA9277" s="7"/>
      <c r="AB9277" s="7"/>
      <c r="AC9277" s="7"/>
      <c r="AD9277" s="7"/>
      <c r="AE9277" s="7"/>
      <c r="AF9277" s="7"/>
      <c r="AG9277" s="7"/>
      <c r="AH9277" s="7"/>
      <c r="AI9277" s="7"/>
      <c r="AJ9277" s="7"/>
      <c r="AK9277" s="7"/>
      <c r="AL9277" s="7"/>
      <c r="AR9277" s="7"/>
      <c r="AT9277" s="7"/>
      <c r="AV9277" s="7"/>
      <c r="AW9277" s="7"/>
      <c r="AX9277" s="7"/>
      <c r="AY9277" s="7"/>
      <c r="AZ9277" s="7"/>
      <c r="BA9277" s="7"/>
      <c r="BI9277" s="7"/>
    </row>
    <row r="9278" spans="10:61" x14ac:dyDescent="0.2">
      <c r="J9278" s="7"/>
      <c r="K9278" s="7"/>
      <c r="L9278" s="7"/>
      <c r="M9278" s="7"/>
      <c r="N9278" s="7"/>
      <c r="W9278" s="7"/>
      <c r="X9278" s="7"/>
      <c r="Y9278" s="7"/>
      <c r="Z9278" s="7"/>
      <c r="AA9278" s="7"/>
      <c r="AB9278" s="7"/>
      <c r="AC9278" s="7"/>
      <c r="AD9278" s="7"/>
      <c r="AE9278" s="7"/>
      <c r="AF9278" s="7"/>
      <c r="AG9278" s="7"/>
      <c r="AH9278" s="7"/>
      <c r="AI9278" s="7"/>
      <c r="AJ9278" s="7"/>
      <c r="AK9278" s="7"/>
      <c r="AL9278" s="7"/>
      <c r="AR9278" s="7"/>
      <c r="AT9278" s="7"/>
      <c r="AV9278" s="7"/>
      <c r="AW9278" s="7"/>
      <c r="AX9278" s="7"/>
      <c r="AY9278" s="7"/>
      <c r="AZ9278" s="7"/>
      <c r="BA9278" s="7"/>
      <c r="BI9278" s="7"/>
    </row>
    <row r="9279" spans="10:61" x14ac:dyDescent="0.2">
      <c r="J9279" s="7"/>
      <c r="K9279" s="7"/>
      <c r="L9279" s="7"/>
      <c r="M9279" s="7"/>
      <c r="N9279" s="7"/>
      <c r="W9279" s="7"/>
      <c r="X9279" s="7"/>
      <c r="Y9279" s="7"/>
      <c r="Z9279" s="7"/>
      <c r="AA9279" s="7"/>
      <c r="AB9279" s="7"/>
      <c r="AC9279" s="7"/>
      <c r="AD9279" s="7"/>
      <c r="AE9279" s="7"/>
      <c r="AF9279" s="7"/>
      <c r="AG9279" s="7"/>
      <c r="AH9279" s="7"/>
      <c r="AI9279" s="7"/>
      <c r="AJ9279" s="7"/>
      <c r="AK9279" s="7"/>
      <c r="AL9279" s="7"/>
      <c r="AR9279" s="7"/>
      <c r="AT9279" s="7"/>
      <c r="AV9279" s="7"/>
      <c r="AW9279" s="7"/>
      <c r="AX9279" s="7"/>
      <c r="AY9279" s="7"/>
      <c r="AZ9279" s="7"/>
      <c r="BA9279" s="7"/>
      <c r="BI9279" s="7"/>
    </row>
    <row r="9280" spans="10:61" x14ac:dyDescent="0.2">
      <c r="J9280" s="7"/>
      <c r="K9280" s="7"/>
      <c r="L9280" s="7"/>
      <c r="M9280" s="7"/>
      <c r="N9280" s="7"/>
      <c r="W9280" s="7"/>
      <c r="X9280" s="7"/>
      <c r="Y9280" s="7"/>
      <c r="Z9280" s="7"/>
      <c r="AA9280" s="7"/>
      <c r="AB9280" s="7"/>
      <c r="AC9280" s="7"/>
      <c r="AD9280" s="7"/>
      <c r="AE9280" s="7"/>
      <c r="AF9280" s="7"/>
      <c r="AG9280" s="7"/>
      <c r="AH9280" s="7"/>
      <c r="AI9280" s="7"/>
      <c r="AJ9280" s="7"/>
      <c r="AK9280" s="7"/>
      <c r="AL9280" s="7"/>
      <c r="AR9280" s="7"/>
      <c r="AT9280" s="7"/>
      <c r="AV9280" s="7"/>
      <c r="AW9280" s="7"/>
      <c r="AX9280" s="7"/>
      <c r="AY9280" s="7"/>
      <c r="AZ9280" s="7"/>
      <c r="BA9280" s="7"/>
      <c r="BI9280" s="7"/>
    </row>
    <row r="9281" spans="10:61" x14ac:dyDescent="0.2">
      <c r="J9281" s="7"/>
      <c r="K9281" s="7"/>
      <c r="L9281" s="7"/>
      <c r="M9281" s="7"/>
      <c r="N9281" s="7"/>
      <c r="W9281" s="7"/>
      <c r="X9281" s="7"/>
      <c r="Y9281" s="7"/>
      <c r="Z9281" s="7"/>
      <c r="AA9281" s="7"/>
      <c r="AB9281" s="7"/>
      <c r="AC9281" s="7"/>
      <c r="AD9281" s="7"/>
      <c r="AE9281" s="7"/>
      <c r="AF9281" s="7"/>
      <c r="AG9281" s="7"/>
      <c r="AH9281" s="7"/>
      <c r="AI9281" s="7"/>
      <c r="AJ9281" s="7"/>
      <c r="AK9281" s="7"/>
      <c r="AL9281" s="7"/>
      <c r="AR9281" s="7"/>
      <c r="AT9281" s="7"/>
      <c r="AV9281" s="7"/>
      <c r="AW9281" s="7"/>
      <c r="AX9281" s="7"/>
      <c r="AY9281" s="7"/>
      <c r="AZ9281" s="7"/>
      <c r="BA9281" s="7"/>
      <c r="BI9281" s="7"/>
    </row>
    <row r="9282" spans="10:61" x14ac:dyDescent="0.2">
      <c r="J9282" s="7"/>
      <c r="K9282" s="7"/>
      <c r="L9282" s="7"/>
      <c r="M9282" s="7"/>
      <c r="N9282" s="7"/>
      <c r="W9282" s="7"/>
      <c r="X9282" s="7"/>
      <c r="Y9282" s="7"/>
      <c r="Z9282" s="7"/>
      <c r="AA9282" s="7"/>
      <c r="AB9282" s="7"/>
      <c r="AC9282" s="7"/>
      <c r="AD9282" s="7"/>
      <c r="AE9282" s="7"/>
      <c r="AF9282" s="7"/>
      <c r="AG9282" s="7"/>
      <c r="AH9282" s="7"/>
      <c r="AI9282" s="7"/>
      <c r="AJ9282" s="7"/>
      <c r="AK9282" s="7"/>
      <c r="AL9282" s="7"/>
      <c r="AR9282" s="7"/>
      <c r="AT9282" s="7"/>
      <c r="AV9282" s="7"/>
      <c r="AW9282" s="7"/>
      <c r="AX9282" s="7"/>
      <c r="AY9282" s="7"/>
      <c r="AZ9282" s="7"/>
      <c r="BA9282" s="7"/>
      <c r="BI9282" s="7"/>
    </row>
    <row r="9283" spans="10:61" x14ac:dyDescent="0.2">
      <c r="J9283" s="7"/>
      <c r="K9283" s="7"/>
      <c r="L9283" s="7"/>
      <c r="M9283" s="7"/>
      <c r="N9283" s="7"/>
      <c r="W9283" s="7"/>
      <c r="X9283" s="7"/>
      <c r="Y9283" s="7"/>
      <c r="Z9283" s="7"/>
      <c r="AA9283" s="7"/>
      <c r="AB9283" s="7"/>
      <c r="AC9283" s="7"/>
      <c r="AD9283" s="7"/>
      <c r="AE9283" s="7"/>
      <c r="AF9283" s="7"/>
      <c r="AG9283" s="7"/>
      <c r="AH9283" s="7"/>
      <c r="AI9283" s="7"/>
      <c r="AJ9283" s="7"/>
      <c r="AK9283" s="7"/>
      <c r="AL9283" s="7"/>
      <c r="AR9283" s="7"/>
      <c r="AT9283" s="7"/>
      <c r="AV9283" s="7"/>
      <c r="AW9283" s="7"/>
      <c r="AX9283" s="7"/>
      <c r="AY9283" s="7"/>
      <c r="AZ9283" s="7"/>
      <c r="BA9283" s="7"/>
      <c r="BI9283" s="7"/>
    </row>
    <row r="9284" spans="10:61" x14ac:dyDescent="0.2">
      <c r="J9284" s="7"/>
      <c r="K9284" s="7"/>
      <c r="L9284" s="7"/>
      <c r="M9284" s="7"/>
      <c r="N9284" s="7"/>
      <c r="W9284" s="7"/>
      <c r="X9284" s="7"/>
      <c r="Y9284" s="7"/>
      <c r="Z9284" s="7"/>
      <c r="AA9284" s="7"/>
      <c r="AB9284" s="7"/>
      <c r="AC9284" s="7"/>
      <c r="AD9284" s="7"/>
      <c r="AE9284" s="7"/>
      <c r="AF9284" s="7"/>
      <c r="AG9284" s="7"/>
      <c r="AH9284" s="7"/>
      <c r="AI9284" s="7"/>
      <c r="AJ9284" s="7"/>
      <c r="AK9284" s="7"/>
      <c r="AL9284" s="7"/>
      <c r="AR9284" s="7"/>
      <c r="AT9284" s="7"/>
      <c r="AV9284" s="7"/>
      <c r="AW9284" s="7"/>
      <c r="AX9284" s="7"/>
      <c r="AY9284" s="7"/>
      <c r="AZ9284" s="7"/>
      <c r="BA9284" s="7"/>
      <c r="BI9284" s="7"/>
    </row>
    <row r="9285" spans="10:61" x14ac:dyDescent="0.2">
      <c r="J9285" s="7"/>
      <c r="K9285" s="7"/>
      <c r="L9285" s="7"/>
      <c r="M9285" s="7"/>
      <c r="N9285" s="7"/>
      <c r="W9285" s="7"/>
      <c r="X9285" s="7"/>
      <c r="Y9285" s="7"/>
      <c r="Z9285" s="7"/>
      <c r="AA9285" s="7"/>
      <c r="AB9285" s="7"/>
      <c r="AC9285" s="7"/>
      <c r="AD9285" s="7"/>
      <c r="AE9285" s="7"/>
      <c r="AF9285" s="7"/>
      <c r="AG9285" s="7"/>
      <c r="AH9285" s="7"/>
      <c r="AI9285" s="7"/>
      <c r="AJ9285" s="7"/>
      <c r="AK9285" s="7"/>
      <c r="AL9285" s="7"/>
      <c r="AR9285" s="7"/>
      <c r="AT9285" s="7"/>
      <c r="AV9285" s="7"/>
      <c r="AW9285" s="7"/>
      <c r="AX9285" s="7"/>
      <c r="AY9285" s="7"/>
      <c r="AZ9285" s="7"/>
      <c r="BA9285" s="7"/>
      <c r="BI9285" s="7"/>
    </row>
    <row r="9286" spans="10:61" x14ac:dyDescent="0.2">
      <c r="J9286" s="7"/>
      <c r="K9286" s="7"/>
      <c r="L9286" s="7"/>
      <c r="M9286" s="7"/>
      <c r="N9286" s="7"/>
      <c r="W9286" s="7"/>
      <c r="X9286" s="7"/>
      <c r="Y9286" s="7"/>
      <c r="Z9286" s="7"/>
      <c r="AA9286" s="7"/>
      <c r="AB9286" s="7"/>
      <c r="AC9286" s="7"/>
      <c r="AD9286" s="7"/>
      <c r="AE9286" s="7"/>
      <c r="AF9286" s="7"/>
      <c r="AG9286" s="7"/>
      <c r="AH9286" s="7"/>
      <c r="AI9286" s="7"/>
      <c r="AJ9286" s="7"/>
      <c r="AK9286" s="7"/>
      <c r="AL9286" s="7"/>
      <c r="AR9286" s="7"/>
      <c r="AT9286" s="7"/>
      <c r="AV9286" s="7"/>
      <c r="AW9286" s="7"/>
      <c r="AX9286" s="7"/>
      <c r="AY9286" s="7"/>
      <c r="AZ9286" s="7"/>
      <c r="BA9286" s="7"/>
      <c r="BI9286" s="7"/>
    </row>
    <row r="9287" spans="10:61" x14ac:dyDescent="0.2">
      <c r="J9287" s="7"/>
      <c r="K9287" s="7"/>
      <c r="L9287" s="7"/>
      <c r="M9287" s="7"/>
      <c r="N9287" s="7"/>
      <c r="W9287" s="7"/>
      <c r="X9287" s="7"/>
      <c r="Y9287" s="7"/>
      <c r="Z9287" s="7"/>
      <c r="AA9287" s="7"/>
      <c r="AB9287" s="7"/>
      <c r="AC9287" s="7"/>
      <c r="AD9287" s="7"/>
      <c r="AE9287" s="7"/>
      <c r="AF9287" s="7"/>
      <c r="AG9287" s="7"/>
      <c r="AH9287" s="7"/>
      <c r="AI9287" s="7"/>
      <c r="AJ9287" s="7"/>
      <c r="AK9287" s="7"/>
      <c r="AL9287" s="7"/>
      <c r="AR9287" s="7"/>
      <c r="AT9287" s="7"/>
      <c r="AV9287" s="7"/>
      <c r="AW9287" s="7"/>
      <c r="AX9287" s="7"/>
      <c r="AY9287" s="7"/>
      <c r="AZ9287" s="7"/>
      <c r="BA9287" s="7"/>
      <c r="BI9287" s="7"/>
    </row>
    <row r="9288" spans="10:61" x14ac:dyDescent="0.2">
      <c r="J9288" s="7"/>
      <c r="K9288" s="7"/>
      <c r="L9288" s="7"/>
      <c r="M9288" s="7"/>
      <c r="N9288" s="7"/>
      <c r="W9288" s="7"/>
      <c r="X9288" s="7"/>
      <c r="Y9288" s="7"/>
      <c r="Z9288" s="7"/>
      <c r="AA9288" s="7"/>
      <c r="AB9288" s="7"/>
      <c r="AC9288" s="7"/>
      <c r="AD9288" s="7"/>
      <c r="AE9288" s="7"/>
      <c r="AF9288" s="7"/>
      <c r="AG9288" s="7"/>
      <c r="AH9288" s="7"/>
      <c r="AI9288" s="7"/>
      <c r="AJ9288" s="7"/>
      <c r="AK9288" s="7"/>
      <c r="AL9288" s="7"/>
      <c r="AR9288" s="7"/>
      <c r="AT9288" s="7"/>
      <c r="AV9288" s="7"/>
      <c r="AW9288" s="7"/>
      <c r="AX9288" s="7"/>
      <c r="AY9288" s="7"/>
      <c r="AZ9288" s="7"/>
      <c r="BA9288" s="7"/>
      <c r="BI9288" s="7"/>
    </row>
    <row r="9289" spans="10:61" x14ac:dyDescent="0.2">
      <c r="J9289" s="7"/>
      <c r="K9289" s="7"/>
      <c r="L9289" s="7"/>
      <c r="M9289" s="7"/>
      <c r="N9289" s="7"/>
      <c r="W9289" s="7"/>
      <c r="X9289" s="7"/>
      <c r="Y9289" s="7"/>
      <c r="Z9289" s="7"/>
      <c r="AA9289" s="7"/>
      <c r="AB9289" s="7"/>
      <c r="AC9289" s="7"/>
      <c r="AD9289" s="7"/>
      <c r="AE9289" s="7"/>
      <c r="AF9289" s="7"/>
      <c r="AG9289" s="7"/>
      <c r="AH9289" s="7"/>
      <c r="AI9289" s="7"/>
      <c r="AJ9289" s="7"/>
      <c r="AK9289" s="7"/>
      <c r="AL9289" s="7"/>
      <c r="AR9289" s="7"/>
      <c r="AT9289" s="7"/>
      <c r="AV9289" s="7"/>
      <c r="AW9289" s="7"/>
      <c r="AX9289" s="7"/>
      <c r="AY9289" s="7"/>
      <c r="AZ9289" s="7"/>
      <c r="BA9289" s="7"/>
      <c r="BI9289" s="7"/>
    </row>
    <row r="9290" spans="10:61" x14ac:dyDescent="0.2">
      <c r="J9290" s="7"/>
      <c r="K9290" s="7"/>
      <c r="L9290" s="7"/>
      <c r="M9290" s="7"/>
      <c r="N9290" s="7"/>
      <c r="W9290" s="7"/>
      <c r="X9290" s="7"/>
      <c r="Y9290" s="7"/>
      <c r="Z9290" s="7"/>
      <c r="AA9290" s="7"/>
      <c r="AB9290" s="7"/>
      <c r="AC9290" s="7"/>
      <c r="AD9290" s="7"/>
      <c r="AE9290" s="7"/>
      <c r="AF9290" s="7"/>
      <c r="AG9290" s="7"/>
      <c r="AH9290" s="7"/>
      <c r="AI9290" s="7"/>
      <c r="AJ9290" s="7"/>
      <c r="AK9290" s="7"/>
      <c r="AL9290" s="7"/>
      <c r="AR9290" s="7"/>
      <c r="AT9290" s="7"/>
      <c r="AV9290" s="7"/>
      <c r="AW9290" s="7"/>
      <c r="AX9290" s="7"/>
      <c r="AY9290" s="7"/>
      <c r="AZ9290" s="7"/>
      <c r="BA9290" s="7"/>
      <c r="BI9290" s="7"/>
    </row>
    <row r="9291" spans="10:61" x14ac:dyDescent="0.2">
      <c r="J9291" s="7"/>
      <c r="K9291" s="7"/>
      <c r="L9291" s="7"/>
      <c r="M9291" s="7"/>
      <c r="N9291" s="7"/>
      <c r="W9291" s="7"/>
      <c r="X9291" s="7"/>
      <c r="Y9291" s="7"/>
      <c r="Z9291" s="7"/>
      <c r="AA9291" s="7"/>
      <c r="AB9291" s="7"/>
      <c r="AC9291" s="7"/>
      <c r="AD9291" s="7"/>
      <c r="AE9291" s="7"/>
      <c r="AF9291" s="7"/>
      <c r="AG9291" s="7"/>
      <c r="AH9291" s="7"/>
      <c r="AI9291" s="7"/>
      <c r="AJ9291" s="7"/>
      <c r="AK9291" s="7"/>
      <c r="AL9291" s="7"/>
      <c r="AR9291" s="7"/>
      <c r="AT9291" s="7"/>
      <c r="AV9291" s="7"/>
      <c r="AW9291" s="7"/>
      <c r="AX9291" s="7"/>
      <c r="AY9291" s="7"/>
      <c r="AZ9291" s="7"/>
      <c r="BA9291" s="7"/>
      <c r="BI9291" s="7"/>
    </row>
    <row r="9292" spans="10:61" x14ac:dyDescent="0.2">
      <c r="J9292" s="7"/>
      <c r="K9292" s="7"/>
      <c r="L9292" s="7"/>
      <c r="M9292" s="7"/>
      <c r="N9292" s="7"/>
      <c r="W9292" s="7"/>
      <c r="X9292" s="7"/>
      <c r="Y9292" s="7"/>
      <c r="Z9292" s="7"/>
      <c r="AA9292" s="7"/>
      <c r="AB9292" s="7"/>
      <c r="AC9292" s="7"/>
      <c r="AD9292" s="7"/>
      <c r="AE9292" s="7"/>
      <c r="AF9292" s="7"/>
      <c r="AG9292" s="7"/>
      <c r="AH9292" s="7"/>
      <c r="AI9292" s="7"/>
      <c r="AJ9292" s="7"/>
      <c r="AK9292" s="7"/>
      <c r="AL9292" s="7"/>
      <c r="AR9292" s="7"/>
      <c r="AT9292" s="7"/>
      <c r="AV9292" s="7"/>
      <c r="AW9292" s="7"/>
      <c r="AX9292" s="7"/>
      <c r="AY9292" s="7"/>
      <c r="AZ9292" s="7"/>
      <c r="BA9292" s="7"/>
      <c r="BI9292" s="7"/>
    </row>
    <row r="9293" spans="10:61" x14ac:dyDescent="0.2">
      <c r="J9293" s="7"/>
      <c r="K9293" s="7"/>
      <c r="L9293" s="7"/>
      <c r="M9293" s="7"/>
      <c r="N9293" s="7"/>
      <c r="W9293" s="7"/>
      <c r="X9293" s="7"/>
      <c r="Y9293" s="7"/>
      <c r="Z9293" s="7"/>
      <c r="AA9293" s="7"/>
      <c r="AB9293" s="7"/>
      <c r="AC9293" s="7"/>
      <c r="AD9293" s="7"/>
      <c r="AE9293" s="7"/>
      <c r="AF9293" s="7"/>
      <c r="AG9293" s="7"/>
      <c r="AH9293" s="7"/>
      <c r="AI9293" s="7"/>
      <c r="AJ9293" s="7"/>
      <c r="AK9293" s="7"/>
      <c r="AL9293" s="7"/>
      <c r="AR9293" s="7"/>
      <c r="AT9293" s="7"/>
      <c r="AV9293" s="7"/>
      <c r="AW9293" s="7"/>
      <c r="AX9293" s="7"/>
      <c r="AY9293" s="7"/>
      <c r="AZ9293" s="7"/>
      <c r="BA9293" s="7"/>
      <c r="BI9293" s="7"/>
    </row>
    <row r="9294" spans="10:61" x14ac:dyDescent="0.2">
      <c r="J9294" s="7"/>
      <c r="K9294" s="7"/>
      <c r="L9294" s="7"/>
      <c r="M9294" s="7"/>
      <c r="N9294" s="7"/>
      <c r="W9294" s="7"/>
      <c r="X9294" s="7"/>
      <c r="Y9294" s="7"/>
      <c r="Z9294" s="7"/>
      <c r="AA9294" s="7"/>
      <c r="AB9294" s="7"/>
      <c r="AC9294" s="7"/>
      <c r="AD9294" s="7"/>
      <c r="AE9294" s="7"/>
      <c r="AF9294" s="7"/>
      <c r="AG9294" s="7"/>
      <c r="AH9294" s="7"/>
      <c r="AI9294" s="7"/>
      <c r="AJ9294" s="7"/>
      <c r="AK9294" s="7"/>
      <c r="AL9294" s="7"/>
      <c r="AR9294" s="7"/>
      <c r="AT9294" s="7"/>
      <c r="AV9294" s="7"/>
      <c r="AW9294" s="7"/>
      <c r="AX9294" s="7"/>
      <c r="AY9294" s="7"/>
      <c r="AZ9294" s="7"/>
      <c r="BA9294" s="7"/>
      <c r="BI9294" s="7"/>
    </row>
    <row r="9295" spans="10:61" x14ac:dyDescent="0.2">
      <c r="J9295" s="7"/>
      <c r="K9295" s="7"/>
      <c r="L9295" s="7"/>
      <c r="M9295" s="7"/>
      <c r="N9295" s="7"/>
      <c r="W9295" s="7"/>
      <c r="X9295" s="7"/>
      <c r="Y9295" s="7"/>
      <c r="Z9295" s="7"/>
      <c r="AA9295" s="7"/>
      <c r="AB9295" s="7"/>
      <c r="AC9295" s="7"/>
      <c r="AD9295" s="7"/>
      <c r="AE9295" s="7"/>
      <c r="AF9295" s="7"/>
      <c r="AG9295" s="7"/>
      <c r="AH9295" s="7"/>
      <c r="AI9295" s="7"/>
      <c r="AJ9295" s="7"/>
      <c r="AK9295" s="7"/>
      <c r="AL9295" s="7"/>
      <c r="AR9295" s="7"/>
      <c r="AT9295" s="7"/>
      <c r="AV9295" s="7"/>
      <c r="AW9295" s="7"/>
      <c r="AX9295" s="7"/>
      <c r="AY9295" s="7"/>
      <c r="AZ9295" s="7"/>
      <c r="BA9295" s="7"/>
      <c r="BI9295" s="7"/>
    </row>
    <row r="9296" spans="10:61" x14ac:dyDescent="0.2">
      <c r="J9296" s="7"/>
      <c r="K9296" s="7"/>
      <c r="L9296" s="7"/>
      <c r="M9296" s="7"/>
      <c r="N9296" s="7"/>
      <c r="W9296" s="7"/>
      <c r="X9296" s="7"/>
      <c r="Y9296" s="7"/>
      <c r="Z9296" s="7"/>
      <c r="AA9296" s="7"/>
      <c r="AB9296" s="7"/>
      <c r="AC9296" s="7"/>
      <c r="AD9296" s="7"/>
      <c r="AE9296" s="7"/>
      <c r="AF9296" s="7"/>
      <c r="AG9296" s="7"/>
      <c r="AH9296" s="7"/>
      <c r="AI9296" s="7"/>
      <c r="AJ9296" s="7"/>
      <c r="AK9296" s="7"/>
      <c r="AL9296" s="7"/>
      <c r="AR9296" s="7"/>
      <c r="AT9296" s="7"/>
      <c r="AV9296" s="7"/>
      <c r="AW9296" s="7"/>
      <c r="AX9296" s="7"/>
      <c r="AY9296" s="7"/>
      <c r="AZ9296" s="7"/>
      <c r="BA9296" s="7"/>
      <c r="BI9296" s="7"/>
    </row>
    <row r="9297" spans="10:61" x14ac:dyDescent="0.2">
      <c r="J9297" s="7"/>
      <c r="K9297" s="7"/>
      <c r="L9297" s="7"/>
      <c r="M9297" s="7"/>
      <c r="N9297" s="7"/>
      <c r="W9297" s="7"/>
      <c r="X9297" s="7"/>
      <c r="Y9297" s="7"/>
      <c r="Z9297" s="7"/>
      <c r="AA9297" s="7"/>
      <c r="AB9297" s="7"/>
      <c r="AC9297" s="7"/>
      <c r="AD9297" s="7"/>
      <c r="AE9297" s="7"/>
      <c r="AF9297" s="7"/>
      <c r="AG9297" s="7"/>
      <c r="AH9297" s="7"/>
      <c r="AI9297" s="7"/>
      <c r="AJ9297" s="7"/>
      <c r="AK9297" s="7"/>
      <c r="AL9297" s="7"/>
      <c r="AR9297" s="7"/>
      <c r="AT9297" s="7"/>
      <c r="AV9297" s="7"/>
      <c r="AW9297" s="7"/>
      <c r="AX9297" s="7"/>
      <c r="AY9297" s="7"/>
      <c r="AZ9297" s="7"/>
      <c r="BA9297" s="7"/>
      <c r="BI9297" s="7"/>
    </row>
    <row r="9298" spans="10:61" x14ac:dyDescent="0.2">
      <c r="J9298" s="7"/>
      <c r="K9298" s="7"/>
      <c r="L9298" s="7"/>
      <c r="M9298" s="7"/>
      <c r="N9298" s="7"/>
      <c r="W9298" s="7"/>
      <c r="X9298" s="7"/>
      <c r="Y9298" s="7"/>
      <c r="Z9298" s="7"/>
      <c r="AA9298" s="7"/>
      <c r="AB9298" s="7"/>
      <c r="AC9298" s="7"/>
      <c r="AD9298" s="7"/>
      <c r="AE9298" s="7"/>
      <c r="AF9298" s="7"/>
      <c r="AG9298" s="7"/>
      <c r="AH9298" s="7"/>
      <c r="AI9298" s="7"/>
      <c r="AJ9298" s="7"/>
      <c r="AK9298" s="7"/>
      <c r="AL9298" s="7"/>
      <c r="AR9298" s="7"/>
      <c r="AT9298" s="7"/>
      <c r="AV9298" s="7"/>
      <c r="AW9298" s="7"/>
      <c r="AX9298" s="7"/>
      <c r="AY9298" s="7"/>
      <c r="AZ9298" s="7"/>
      <c r="BA9298" s="7"/>
      <c r="BI9298" s="7"/>
    </row>
    <row r="9299" spans="10:61" x14ac:dyDescent="0.2">
      <c r="J9299" s="7"/>
      <c r="K9299" s="7"/>
      <c r="L9299" s="7"/>
      <c r="M9299" s="7"/>
      <c r="N9299" s="7"/>
      <c r="W9299" s="7"/>
      <c r="X9299" s="7"/>
      <c r="Y9299" s="7"/>
      <c r="Z9299" s="7"/>
      <c r="AA9299" s="7"/>
      <c r="AB9299" s="7"/>
      <c r="AC9299" s="7"/>
      <c r="AD9299" s="7"/>
      <c r="AE9299" s="7"/>
      <c r="AF9299" s="7"/>
      <c r="AG9299" s="7"/>
      <c r="AH9299" s="7"/>
      <c r="AI9299" s="7"/>
      <c r="AJ9299" s="7"/>
      <c r="AK9299" s="7"/>
      <c r="AL9299" s="7"/>
      <c r="AR9299" s="7"/>
      <c r="AT9299" s="7"/>
      <c r="AV9299" s="7"/>
      <c r="AW9299" s="7"/>
      <c r="AX9299" s="7"/>
      <c r="AY9299" s="7"/>
      <c r="AZ9299" s="7"/>
      <c r="BA9299" s="7"/>
      <c r="BI9299" s="7"/>
    </row>
    <row r="9300" spans="10:61" x14ac:dyDescent="0.2">
      <c r="J9300" s="7"/>
      <c r="K9300" s="7"/>
      <c r="L9300" s="7"/>
      <c r="M9300" s="7"/>
      <c r="N9300" s="7"/>
      <c r="W9300" s="7"/>
      <c r="X9300" s="7"/>
      <c r="Y9300" s="7"/>
      <c r="Z9300" s="7"/>
      <c r="AA9300" s="7"/>
      <c r="AB9300" s="7"/>
      <c r="AC9300" s="7"/>
      <c r="AD9300" s="7"/>
      <c r="AE9300" s="7"/>
      <c r="AF9300" s="7"/>
      <c r="AG9300" s="7"/>
      <c r="AH9300" s="7"/>
      <c r="AI9300" s="7"/>
      <c r="AJ9300" s="7"/>
      <c r="AK9300" s="7"/>
      <c r="AL9300" s="7"/>
      <c r="AR9300" s="7"/>
      <c r="AT9300" s="7"/>
      <c r="AV9300" s="7"/>
      <c r="AW9300" s="7"/>
      <c r="AX9300" s="7"/>
      <c r="AY9300" s="7"/>
      <c r="AZ9300" s="7"/>
      <c r="BA9300" s="7"/>
      <c r="BI9300" s="7"/>
    </row>
    <row r="9301" spans="10:61" x14ac:dyDescent="0.2">
      <c r="J9301" s="7"/>
      <c r="K9301" s="7"/>
      <c r="L9301" s="7"/>
      <c r="M9301" s="7"/>
      <c r="N9301" s="7"/>
      <c r="W9301" s="7"/>
      <c r="X9301" s="7"/>
      <c r="Y9301" s="7"/>
      <c r="Z9301" s="7"/>
      <c r="AA9301" s="7"/>
      <c r="AB9301" s="7"/>
      <c r="AC9301" s="7"/>
      <c r="AD9301" s="7"/>
      <c r="AE9301" s="7"/>
      <c r="AF9301" s="7"/>
      <c r="AG9301" s="7"/>
      <c r="AH9301" s="7"/>
      <c r="AI9301" s="7"/>
      <c r="AJ9301" s="7"/>
      <c r="AK9301" s="7"/>
      <c r="AL9301" s="7"/>
      <c r="AR9301" s="7"/>
      <c r="AT9301" s="7"/>
      <c r="AV9301" s="7"/>
      <c r="AW9301" s="7"/>
      <c r="AX9301" s="7"/>
      <c r="AY9301" s="7"/>
      <c r="AZ9301" s="7"/>
      <c r="BA9301" s="7"/>
      <c r="BI9301" s="7"/>
    </row>
    <row r="9302" spans="10:61" x14ac:dyDescent="0.2">
      <c r="J9302" s="7"/>
      <c r="K9302" s="7"/>
      <c r="L9302" s="7"/>
      <c r="M9302" s="7"/>
      <c r="N9302" s="7"/>
      <c r="W9302" s="7"/>
      <c r="X9302" s="7"/>
      <c r="Y9302" s="7"/>
      <c r="Z9302" s="7"/>
      <c r="AA9302" s="7"/>
      <c r="AB9302" s="7"/>
      <c r="AC9302" s="7"/>
      <c r="AD9302" s="7"/>
      <c r="AE9302" s="7"/>
      <c r="AF9302" s="7"/>
      <c r="AG9302" s="7"/>
      <c r="AH9302" s="7"/>
      <c r="AI9302" s="7"/>
      <c r="AJ9302" s="7"/>
      <c r="AK9302" s="7"/>
      <c r="AL9302" s="7"/>
      <c r="AR9302" s="7"/>
      <c r="AT9302" s="7"/>
      <c r="AV9302" s="7"/>
      <c r="AW9302" s="7"/>
      <c r="AX9302" s="7"/>
      <c r="AY9302" s="7"/>
      <c r="AZ9302" s="7"/>
      <c r="BA9302" s="7"/>
      <c r="BI9302" s="7"/>
    </row>
    <row r="9303" spans="10:61" x14ac:dyDescent="0.2">
      <c r="J9303" s="7"/>
      <c r="K9303" s="7"/>
      <c r="L9303" s="7"/>
      <c r="M9303" s="7"/>
      <c r="N9303" s="7"/>
      <c r="W9303" s="7"/>
      <c r="X9303" s="7"/>
      <c r="Y9303" s="7"/>
      <c r="Z9303" s="7"/>
      <c r="AA9303" s="7"/>
      <c r="AB9303" s="7"/>
      <c r="AC9303" s="7"/>
      <c r="AD9303" s="7"/>
      <c r="AE9303" s="7"/>
      <c r="AF9303" s="7"/>
      <c r="AG9303" s="7"/>
      <c r="AH9303" s="7"/>
      <c r="AI9303" s="7"/>
      <c r="AJ9303" s="7"/>
      <c r="AK9303" s="7"/>
      <c r="AL9303" s="7"/>
      <c r="AR9303" s="7"/>
      <c r="AT9303" s="7"/>
      <c r="AV9303" s="7"/>
      <c r="AW9303" s="7"/>
      <c r="AX9303" s="7"/>
      <c r="AY9303" s="7"/>
      <c r="AZ9303" s="7"/>
      <c r="BA9303" s="7"/>
      <c r="BI9303" s="7"/>
    </row>
    <row r="9304" spans="10:61" x14ac:dyDescent="0.2">
      <c r="J9304" s="7"/>
      <c r="K9304" s="7"/>
      <c r="L9304" s="7"/>
      <c r="M9304" s="7"/>
      <c r="N9304" s="7"/>
      <c r="W9304" s="7"/>
      <c r="X9304" s="7"/>
      <c r="Y9304" s="7"/>
      <c r="Z9304" s="7"/>
      <c r="AA9304" s="7"/>
      <c r="AB9304" s="7"/>
      <c r="AC9304" s="7"/>
      <c r="AD9304" s="7"/>
      <c r="AE9304" s="7"/>
      <c r="AF9304" s="7"/>
      <c r="AG9304" s="7"/>
      <c r="AH9304" s="7"/>
      <c r="AI9304" s="7"/>
      <c r="AJ9304" s="7"/>
      <c r="AK9304" s="7"/>
      <c r="AL9304" s="7"/>
      <c r="AR9304" s="7"/>
      <c r="AT9304" s="7"/>
      <c r="AV9304" s="7"/>
      <c r="AW9304" s="7"/>
      <c r="AX9304" s="7"/>
      <c r="AY9304" s="7"/>
      <c r="AZ9304" s="7"/>
      <c r="BA9304" s="7"/>
      <c r="BI9304" s="7"/>
    </row>
    <row r="9305" spans="10:61" x14ac:dyDescent="0.2">
      <c r="J9305" s="7"/>
      <c r="K9305" s="7"/>
      <c r="L9305" s="7"/>
      <c r="M9305" s="7"/>
      <c r="N9305" s="7"/>
      <c r="W9305" s="7"/>
      <c r="X9305" s="7"/>
      <c r="Y9305" s="7"/>
      <c r="Z9305" s="7"/>
      <c r="AA9305" s="7"/>
      <c r="AB9305" s="7"/>
      <c r="AC9305" s="7"/>
      <c r="AD9305" s="7"/>
      <c r="AE9305" s="7"/>
      <c r="AF9305" s="7"/>
      <c r="AG9305" s="7"/>
      <c r="AH9305" s="7"/>
      <c r="AI9305" s="7"/>
      <c r="AJ9305" s="7"/>
      <c r="AK9305" s="7"/>
      <c r="AL9305" s="7"/>
      <c r="AR9305" s="7"/>
      <c r="AT9305" s="7"/>
      <c r="AV9305" s="7"/>
      <c r="AW9305" s="7"/>
      <c r="AX9305" s="7"/>
      <c r="AY9305" s="7"/>
      <c r="AZ9305" s="7"/>
      <c r="BA9305" s="7"/>
      <c r="BI9305" s="7"/>
    </row>
    <row r="9306" spans="10:61" x14ac:dyDescent="0.2">
      <c r="J9306" s="7"/>
      <c r="K9306" s="7"/>
      <c r="L9306" s="7"/>
      <c r="M9306" s="7"/>
      <c r="N9306" s="7"/>
      <c r="W9306" s="7"/>
      <c r="X9306" s="7"/>
      <c r="Y9306" s="7"/>
      <c r="Z9306" s="7"/>
      <c r="AA9306" s="7"/>
      <c r="AB9306" s="7"/>
      <c r="AC9306" s="7"/>
      <c r="AD9306" s="7"/>
      <c r="AE9306" s="7"/>
      <c r="AF9306" s="7"/>
      <c r="AG9306" s="7"/>
      <c r="AH9306" s="7"/>
      <c r="AI9306" s="7"/>
      <c r="AJ9306" s="7"/>
      <c r="AK9306" s="7"/>
      <c r="AL9306" s="7"/>
      <c r="AR9306" s="7"/>
      <c r="AT9306" s="7"/>
      <c r="AV9306" s="7"/>
      <c r="AW9306" s="7"/>
      <c r="AX9306" s="7"/>
      <c r="AY9306" s="7"/>
      <c r="AZ9306" s="7"/>
      <c r="BA9306" s="7"/>
      <c r="BI9306" s="7"/>
    </row>
    <row r="9307" spans="10:61" x14ac:dyDescent="0.2">
      <c r="J9307" s="7"/>
      <c r="K9307" s="7"/>
      <c r="L9307" s="7"/>
      <c r="M9307" s="7"/>
      <c r="N9307" s="7"/>
      <c r="W9307" s="7"/>
      <c r="X9307" s="7"/>
      <c r="Y9307" s="7"/>
      <c r="Z9307" s="7"/>
      <c r="AA9307" s="7"/>
      <c r="AB9307" s="7"/>
      <c r="AC9307" s="7"/>
      <c r="AD9307" s="7"/>
      <c r="AE9307" s="7"/>
      <c r="AF9307" s="7"/>
      <c r="AG9307" s="7"/>
      <c r="AH9307" s="7"/>
      <c r="AI9307" s="7"/>
      <c r="AJ9307" s="7"/>
      <c r="AK9307" s="7"/>
      <c r="AL9307" s="7"/>
      <c r="AR9307" s="7"/>
      <c r="AT9307" s="7"/>
      <c r="AV9307" s="7"/>
      <c r="AW9307" s="7"/>
      <c r="AX9307" s="7"/>
      <c r="AY9307" s="7"/>
      <c r="AZ9307" s="7"/>
      <c r="BA9307" s="7"/>
      <c r="BI9307" s="7"/>
    </row>
    <row r="9308" spans="10:61" x14ac:dyDescent="0.2">
      <c r="J9308" s="7"/>
      <c r="K9308" s="7"/>
      <c r="L9308" s="7"/>
      <c r="M9308" s="7"/>
      <c r="N9308" s="7"/>
      <c r="W9308" s="7"/>
      <c r="X9308" s="7"/>
      <c r="Y9308" s="7"/>
      <c r="Z9308" s="7"/>
      <c r="AA9308" s="7"/>
      <c r="AB9308" s="7"/>
      <c r="AC9308" s="7"/>
      <c r="AD9308" s="7"/>
      <c r="AE9308" s="7"/>
      <c r="AF9308" s="7"/>
      <c r="AG9308" s="7"/>
      <c r="AH9308" s="7"/>
      <c r="AI9308" s="7"/>
      <c r="AJ9308" s="7"/>
      <c r="AK9308" s="7"/>
      <c r="AL9308" s="7"/>
      <c r="AR9308" s="7"/>
      <c r="AT9308" s="7"/>
      <c r="AV9308" s="7"/>
      <c r="AW9308" s="7"/>
      <c r="AX9308" s="7"/>
      <c r="AY9308" s="7"/>
      <c r="AZ9308" s="7"/>
      <c r="BA9308" s="7"/>
      <c r="BI9308" s="7"/>
    </row>
    <row r="9309" spans="10:61" x14ac:dyDescent="0.2">
      <c r="J9309" s="7"/>
      <c r="K9309" s="7"/>
      <c r="L9309" s="7"/>
      <c r="M9309" s="7"/>
      <c r="N9309" s="7"/>
      <c r="W9309" s="7"/>
      <c r="X9309" s="7"/>
      <c r="Y9309" s="7"/>
      <c r="Z9309" s="7"/>
      <c r="AA9309" s="7"/>
      <c r="AB9309" s="7"/>
      <c r="AC9309" s="7"/>
      <c r="AD9309" s="7"/>
      <c r="AE9309" s="7"/>
      <c r="AF9309" s="7"/>
      <c r="AG9309" s="7"/>
      <c r="AH9309" s="7"/>
      <c r="AI9309" s="7"/>
      <c r="AJ9309" s="7"/>
      <c r="AK9309" s="7"/>
      <c r="AL9309" s="7"/>
      <c r="AR9309" s="7"/>
      <c r="AT9309" s="7"/>
      <c r="AV9309" s="7"/>
      <c r="AW9309" s="7"/>
      <c r="AX9309" s="7"/>
      <c r="AY9309" s="7"/>
      <c r="AZ9309" s="7"/>
      <c r="BA9309" s="7"/>
      <c r="BI9309" s="7"/>
    </row>
    <row r="9310" spans="10:61" x14ac:dyDescent="0.2">
      <c r="J9310" s="7"/>
      <c r="K9310" s="7"/>
      <c r="L9310" s="7"/>
      <c r="M9310" s="7"/>
      <c r="N9310" s="7"/>
      <c r="W9310" s="7"/>
      <c r="X9310" s="7"/>
      <c r="Y9310" s="7"/>
      <c r="Z9310" s="7"/>
      <c r="AA9310" s="7"/>
      <c r="AB9310" s="7"/>
      <c r="AC9310" s="7"/>
      <c r="AD9310" s="7"/>
      <c r="AE9310" s="7"/>
      <c r="AF9310" s="7"/>
      <c r="AG9310" s="7"/>
      <c r="AH9310" s="7"/>
      <c r="AI9310" s="7"/>
      <c r="AJ9310" s="7"/>
      <c r="AK9310" s="7"/>
      <c r="AL9310" s="7"/>
      <c r="AR9310" s="7"/>
      <c r="AT9310" s="7"/>
      <c r="AV9310" s="7"/>
      <c r="AW9310" s="7"/>
      <c r="AX9310" s="7"/>
      <c r="AY9310" s="7"/>
      <c r="AZ9310" s="7"/>
      <c r="BA9310" s="7"/>
      <c r="BI9310" s="7"/>
    </row>
    <row r="9311" spans="10:61" x14ac:dyDescent="0.2">
      <c r="J9311" s="7"/>
      <c r="K9311" s="7"/>
      <c r="L9311" s="7"/>
      <c r="M9311" s="7"/>
      <c r="N9311" s="7"/>
      <c r="W9311" s="7"/>
      <c r="X9311" s="7"/>
      <c r="Y9311" s="7"/>
      <c r="Z9311" s="7"/>
      <c r="AA9311" s="7"/>
      <c r="AB9311" s="7"/>
      <c r="AC9311" s="7"/>
      <c r="AD9311" s="7"/>
      <c r="AE9311" s="7"/>
      <c r="AF9311" s="7"/>
      <c r="AG9311" s="7"/>
      <c r="AH9311" s="7"/>
      <c r="AI9311" s="7"/>
      <c r="AJ9311" s="7"/>
      <c r="AK9311" s="7"/>
      <c r="AL9311" s="7"/>
      <c r="AR9311" s="7"/>
      <c r="AT9311" s="7"/>
      <c r="AV9311" s="7"/>
      <c r="AW9311" s="7"/>
      <c r="AX9311" s="7"/>
      <c r="AY9311" s="7"/>
      <c r="AZ9311" s="7"/>
      <c r="BA9311" s="7"/>
      <c r="BI9311" s="7"/>
    </row>
    <row r="9312" spans="10:61" x14ac:dyDescent="0.2">
      <c r="J9312" s="7"/>
      <c r="K9312" s="7"/>
      <c r="L9312" s="7"/>
      <c r="M9312" s="7"/>
      <c r="N9312" s="7"/>
      <c r="W9312" s="7"/>
      <c r="X9312" s="7"/>
      <c r="Y9312" s="7"/>
      <c r="Z9312" s="7"/>
      <c r="AA9312" s="7"/>
      <c r="AB9312" s="7"/>
      <c r="AC9312" s="7"/>
      <c r="AD9312" s="7"/>
      <c r="AE9312" s="7"/>
      <c r="AF9312" s="7"/>
      <c r="AG9312" s="7"/>
      <c r="AH9312" s="7"/>
      <c r="AI9312" s="7"/>
      <c r="AJ9312" s="7"/>
      <c r="AK9312" s="7"/>
      <c r="AL9312" s="7"/>
      <c r="AR9312" s="7"/>
      <c r="AT9312" s="7"/>
      <c r="AV9312" s="7"/>
      <c r="AW9312" s="7"/>
      <c r="AX9312" s="7"/>
      <c r="AY9312" s="7"/>
      <c r="AZ9312" s="7"/>
      <c r="BA9312" s="7"/>
      <c r="BI9312" s="7"/>
    </row>
    <row r="9313" spans="10:61" x14ac:dyDescent="0.2">
      <c r="J9313" s="7"/>
      <c r="K9313" s="7"/>
      <c r="L9313" s="7"/>
      <c r="M9313" s="7"/>
      <c r="N9313" s="7"/>
      <c r="W9313" s="7"/>
      <c r="X9313" s="7"/>
      <c r="Y9313" s="7"/>
      <c r="Z9313" s="7"/>
      <c r="AA9313" s="7"/>
      <c r="AB9313" s="7"/>
      <c r="AC9313" s="7"/>
      <c r="AD9313" s="7"/>
      <c r="AE9313" s="7"/>
      <c r="AF9313" s="7"/>
      <c r="AG9313" s="7"/>
      <c r="AH9313" s="7"/>
      <c r="AI9313" s="7"/>
      <c r="AJ9313" s="7"/>
      <c r="AK9313" s="7"/>
      <c r="AL9313" s="7"/>
      <c r="AR9313" s="7"/>
      <c r="AT9313" s="7"/>
      <c r="AV9313" s="7"/>
      <c r="AW9313" s="7"/>
      <c r="AX9313" s="7"/>
      <c r="AY9313" s="7"/>
      <c r="AZ9313" s="7"/>
      <c r="BA9313" s="7"/>
      <c r="BI9313" s="7"/>
    </row>
    <row r="9314" spans="10:61" x14ac:dyDescent="0.2">
      <c r="J9314" s="7"/>
      <c r="K9314" s="7"/>
      <c r="L9314" s="7"/>
      <c r="M9314" s="7"/>
      <c r="N9314" s="7"/>
      <c r="W9314" s="7"/>
      <c r="X9314" s="7"/>
      <c r="Y9314" s="7"/>
      <c r="Z9314" s="7"/>
      <c r="AA9314" s="7"/>
      <c r="AB9314" s="7"/>
      <c r="AC9314" s="7"/>
      <c r="AD9314" s="7"/>
      <c r="AE9314" s="7"/>
      <c r="AF9314" s="7"/>
      <c r="AG9314" s="7"/>
      <c r="AH9314" s="7"/>
      <c r="AI9314" s="7"/>
      <c r="AJ9314" s="7"/>
      <c r="AK9314" s="7"/>
      <c r="AL9314" s="7"/>
      <c r="AR9314" s="7"/>
      <c r="AT9314" s="7"/>
      <c r="AV9314" s="7"/>
      <c r="AW9314" s="7"/>
      <c r="AX9314" s="7"/>
      <c r="AY9314" s="7"/>
      <c r="AZ9314" s="7"/>
      <c r="BA9314" s="7"/>
      <c r="BI9314" s="7"/>
    </row>
    <row r="9315" spans="10:61" x14ac:dyDescent="0.2">
      <c r="J9315" s="7"/>
      <c r="K9315" s="7"/>
      <c r="L9315" s="7"/>
      <c r="M9315" s="7"/>
      <c r="N9315" s="7"/>
      <c r="W9315" s="7"/>
      <c r="X9315" s="7"/>
      <c r="Y9315" s="7"/>
      <c r="Z9315" s="7"/>
      <c r="AA9315" s="7"/>
      <c r="AB9315" s="7"/>
      <c r="AC9315" s="7"/>
      <c r="AD9315" s="7"/>
      <c r="AE9315" s="7"/>
      <c r="AF9315" s="7"/>
      <c r="AG9315" s="7"/>
      <c r="AH9315" s="7"/>
      <c r="AI9315" s="7"/>
      <c r="AJ9315" s="7"/>
      <c r="AK9315" s="7"/>
      <c r="AL9315" s="7"/>
      <c r="AR9315" s="7"/>
      <c r="AT9315" s="7"/>
      <c r="AV9315" s="7"/>
      <c r="AW9315" s="7"/>
      <c r="AX9315" s="7"/>
      <c r="AY9315" s="7"/>
      <c r="AZ9315" s="7"/>
      <c r="BA9315" s="7"/>
      <c r="BI9315" s="7"/>
    </row>
    <row r="9316" spans="10:61" x14ac:dyDescent="0.2">
      <c r="J9316" s="7"/>
      <c r="K9316" s="7"/>
      <c r="L9316" s="7"/>
      <c r="M9316" s="7"/>
      <c r="N9316" s="7"/>
      <c r="W9316" s="7"/>
      <c r="X9316" s="7"/>
      <c r="Y9316" s="7"/>
      <c r="Z9316" s="7"/>
      <c r="AA9316" s="7"/>
      <c r="AB9316" s="7"/>
      <c r="AC9316" s="7"/>
      <c r="AD9316" s="7"/>
      <c r="AE9316" s="7"/>
      <c r="AF9316" s="7"/>
      <c r="AG9316" s="7"/>
      <c r="AH9316" s="7"/>
      <c r="AI9316" s="7"/>
      <c r="AJ9316" s="7"/>
      <c r="AK9316" s="7"/>
      <c r="AL9316" s="7"/>
      <c r="AR9316" s="7"/>
      <c r="AT9316" s="7"/>
      <c r="AV9316" s="7"/>
      <c r="AW9316" s="7"/>
      <c r="AX9316" s="7"/>
      <c r="AY9316" s="7"/>
      <c r="AZ9316" s="7"/>
      <c r="BA9316" s="7"/>
      <c r="BI9316" s="7"/>
    </row>
    <row r="9317" spans="10:61" x14ac:dyDescent="0.2">
      <c r="J9317" s="7"/>
      <c r="K9317" s="7"/>
      <c r="L9317" s="7"/>
      <c r="M9317" s="7"/>
      <c r="N9317" s="7"/>
      <c r="W9317" s="7"/>
      <c r="X9317" s="7"/>
      <c r="Y9317" s="7"/>
      <c r="Z9317" s="7"/>
      <c r="AA9317" s="7"/>
      <c r="AB9317" s="7"/>
      <c r="AC9317" s="7"/>
      <c r="AD9317" s="7"/>
      <c r="AE9317" s="7"/>
      <c r="AF9317" s="7"/>
      <c r="AG9317" s="7"/>
      <c r="AH9317" s="7"/>
      <c r="AI9317" s="7"/>
      <c r="AJ9317" s="7"/>
      <c r="AK9317" s="7"/>
      <c r="AL9317" s="7"/>
      <c r="AR9317" s="7"/>
      <c r="AT9317" s="7"/>
      <c r="AV9317" s="7"/>
      <c r="AW9317" s="7"/>
      <c r="AX9317" s="7"/>
      <c r="AY9317" s="7"/>
      <c r="AZ9317" s="7"/>
      <c r="BA9317" s="7"/>
      <c r="BI9317" s="7"/>
    </row>
    <row r="9318" spans="10:61" x14ac:dyDescent="0.2">
      <c r="J9318" s="7"/>
      <c r="K9318" s="7"/>
      <c r="L9318" s="7"/>
      <c r="M9318" s="7"/>
      <c r="N9318" s="7"/>
      <c r="W9318" s="7"/>
      <c r="X9318" s="7"/>
      <c r="Y9318" s="7"/>
      <c r="Z9318" s="7"/>
      <c r="AA9318" s="7"/>
      <c r="AB9318" s="7"/>
      <c r="AC9318" s="7"/>
      <c r="AD9318" s="7"/>
      <c r="AE9318" s="7"/>
      <c r="AF9318" s="7"/>
      <c r="AG9318" s="7"/>
      <c r="AH9318" s="7"/>
      <c r="AI9318" s="7"/>
      <c r="AJ9318" s="7"/>
      <c r="AK9318" s="7"/>
      <c r="AL9318" s="7"/>
      <c r="AR9318" s="7"/>
      <c r="AT9318" s="7"/>
      <c r="AV9318" s="7"/>
      <c r="AW9318" s="7"/>
      <c r="AX9318" s="7"/>
      <c r="AY9318" s="7"/>
      <c r="AZ9318" s="7"/>
      <c r="BA9318" s="7"/>
      <c r="BI9318" s="7"/>
    </row>
    <row r="9319" spans="10:61" x14ac:dyDescent="0.2">
      <c r="J9319" s="7"/>
      <c r="K9319" s="7"/>
      <c r="L9319" s="7"/>
      <c r="M9319" s="7"/>
      <c r="N9319" s="7"/>
      <c r="W9319" s="7"/>
      <c r="X9319" s="7"/>
      <c r="Y9319" s="7"/>
      <c r="Z9319" s="7"/>
      <c r="AA9319" s="7"/>
      <c r="AB9319" s="7"/>
      <c r="AC9319" s="7"/>
      <c r="AD9319" s="7"/>
      <c r="AE9319" s="7"/>
      <c r="AF9319" s="7"/>
      <c r="AG9319" s="7"/>
      <c r="AH9319" s="7"/>
      <c r="AI9319" s="7"/>
      <c r="AJ9319" s="7"/>
      <c r="AK9319" s="7"/>
      <c r="AL9319" s="7"/>
      <c r="AR9319" s="7"/>
      <c r="AT9319" s="7"/>
      <c r="AV9319" s="7"/>
      <c r="AW9319" s="7"/>
      <c r="AX9319" s="7"/>
      <c r="AY9319" s="7"/>
      <c r="AZ9319" s="7"/>
      <c r="BA9319" s="7"/>
      <c r="BI9319" s="7"/>
    </row>
    <row r="9320" spans="10:61" x14ac:dyDescent="0.2">
      <c r="J9320" s="7"/>
      <c r="K9320" s="7"/>
      <c r="L9320" s="7"/>
      <c r="M9320" s="7"/>
      <c r="N9320" s="7"/>
      <c r="W9320" s="7"/>
      <c r="X9320" s="7"/>
      <c r="Y9320" s="7"/>
      <c r="Z9320" s="7"/>
      <c r="AA9320" s="7"/>
      <c r="AB9320" s="7"/>
      <c r="AC9320" s="7"/>
      <c r="AD9320" s="7"/>
      <c r="AE9320" s="7"/>
      <c r="AF9320" s="7"/>
      <c r="AG9320" s="7"/>
      <c r="AH9320" s="7"/>
      <c r="AI9320" s="7"/>
      <c r="AJ9320" s="7"/>
      <c r="AK9320" s="7"/>
      <c r="AL9320" s="7"/>
      <c r="AR9320" s="7"/>
      <c r="AT9320" s="7"/>
      <c r="AV9320" s="7"/>
      <c r="AW9320" s="7"/>
      <c r="AX9320" s="7"/>
      <c r="AY9320" s="7"/>
      <c r="AZ9320" s="7"/>
      <c r="BA9320" s="7"/>
      <c r="BI9320" s="7"/>
    </row>
    <row r="9321" spans="10:61" x14ac:dyDescent="0.2">
      <c r="J9321" s="7"/>
      <c r="K9321" s="7"/>
      <c r="L9321" s="7"/>
      <c r="M9321" s="7"/>
      <c r="N9321" s="7"/>
      <c r="W9321" s="7"/>
      <c r="X9321" s="7"/>
      <c r="Y9321" s="7"/>
      <c r="Z9321" s="7"/>
      <c r="AA9321" s="7"/>
      <c r="AB9321" s="7"/>
      <c r="AC9321" s="7"/>
      <c r="AD9321" s="7"/>
      <c r="AE9321" s="7"/>
      <c r="AF9321" s="7"/>
      <c r="AG9321" s="7"/>
      <c r="AH9321" s="7"/>
      <c r="AI9321" s="7"/>
      <c r="AJ9321" s="7"/>
      <c r="AK9321" s="7"/>
      <c r="AL9321" s="7"/>
      <c r="AR9321" s="7"/>
      <c r="AT9321" s="7"/>
      <c r="AV9321" s="7"/>
      <c r="AW9321" s="7"/>
      <c r="AX9321" s="7"/>
      <c r="AY9321" s="7"/>
      <c r="AZ9321" s="7"/>
      <c r="BA9321" s="7"/>
      <c r="BI9321" s="7"/>
    </row>
    <row r="9322" spans="10:61" x14ac:dyDescent="0.2">
      <c r="J9322" s="7"/>
      <c r="K9322" s="7"/>
      <c r="L9322" s="7"/>
      <c r="M9322" s="7"/>
      <c r="N9322" s="7"/>
      <c r="W9322" s="7"/>
      <c r="X9322" s="7"/>
      <c r="Y9322" s="7"/>
      <c r="Z9322" s="7"/>
      <c r="AA9322" s="7"/>
      <c r="AB9322" s="7"/>
      <c r="AC9322" s="7"/>
      <c r="AD9322" s="7"/>
      <c r="AE9322" s="7"/>
      <c r="AF9322" s="7"/>
      <c r="AG9322" s="7"/>
      <c r="AH9322" s="7"/>
      <c r="AI9322" s="7"/>
      <c r="AJ9322" s="7"/>
      <c r="AK9322" s="7"/>
      <c r="AL9322" s="7"/>
      <c r="AR9322" s="7"/>
      <c r="AT9322" s="7"/>
      <c r="AV9322" s="7"/>
      <c r="AW9322" s="7"/>
      <c r="AX9322" s="7"/>
      <c r="AY9322" s="7"/>
      <c r="AZ9322" s="7"/>
      <c r="BA9322" s="7"/>
      <c r="BI9322" s="7"/>
    </row>
    <row r="9323" spans="10:61" x14ac:dyDescent="0.2">
      <c r="J9323" s="7"/>
      <c r="K9323" s="7"/>
      <c r="L9323" s="7"/>
      <c r="M9323" s="7"/>
      <c r="N9323" s="7"/>
      <c r="W9323" s="7"/>
      <c r="X9323" s="7"/>
      <c r="Y9323" s="7"/>
      <c r="Z9323" s="7"/>
      <c r="AA9323" s="7"/>
      <c r="AB9323" s="7"/>
      <c r="AC9323" s="7"/>
      <c r="AD9323" s="7"/>
      <c r="AE9323" s="7"/>
      <c r="AF9323" s="7"/>
      <c r="AG9323" s="7"/>
      <c r="AH9323" s="7"/>
      <c r="AI9323" s="7"/>
      <c r="AJ9323" s="7"/>
      <c r="AK9323" s="7"/>
      <c r="AL9323" s="7"/>
      <c r="AR9323" s="7"/>
      <c r="AT9323" s="7"/>
      <c r="AV9323" s="7"/>
      <c r="AW9323" s="7"/>
      <c r="AX9323" s="7"/>
      <c r="AY9323" s="7"/>
      <c r="AZ9323" s="7"/>
      <c r="BA9323" s="7"/>
      <c r="BI9323" s="7"/>
    </row>
    <row r="9324" spans="10:61" x14ac:dyDescent="0.2">
      <c r="J9324" s="7"/>
      <c r="K9324" s="7"/>
      <c r="L9324" s="7"/>
      <c r="M9324" s="7"/>
      <c r="N9324" s="7"/>
      <c r="W9324" s="7"/>
      <c r="X9324" s="7"/>
      <c r="Y9324" s="7"/>
      <c r="Z9324" s="7"/>
      <c r="AA9324" s="7"/>
      <c r="AB9324" s="7"/>
      <c r="AC9324" s="7"/>
      <c r="AD9324" s="7"/>
      <c r="AE9324" s="7"/>
      <c r="AF9324" s="7"/>
      <c r="AG9324" s="7"/>
      <c r="AH9324" s="7"/>
      <c r="AI9324" s="7"/>
      <c r="AJ9324" s="7"/>
      <c r="AK9324" s="7"/>
      <c r="AL9324" s="7"/>
      <c r="AR9324" s="7"/>
      <c r="AT9324" s="7"/>
      <c r="AV9324" s="7"/>
      <c r="AW9324" s="7"/>
      <c r="AX9324" s="7"/>
      <c r="AY9324" s="7"/>
      <c r="AZ9324" s="7"/>
      <c r="BA9324" s="7"/>
      <c r="BI9324" s="7"/>
    </row>
    <row r="9325" spans="10:61" x14ac:dyDescent="0.2">
      <c r="J9325" s="7"/>
      <c r="K9325" s="7"/>
      <c r="L9325" s="7"/>
      <c r="M9325" s="7"/>
      <c r="N9325" s="7"/>
      <c r="W9325" s="7"/>
      <c r="X9325" s="7"/>
      <c r="Y9325" s="7"/>
      <c r="Z9325" s="7"/>
      <c r="AA9325" s="7"/>
      <c r="AB9325" s="7"/>
      <c r="AC9325" s="7"/>
      <c r="AD9325" s="7"/>
      <c r="AE9325" s="7"/>
      <c r="AF9325" s="7"/>
      <c r="AG9325" s="7"/>
      <c r="AH9325" s="7"/>
      <c r="AI9325" s="7"/>
      <c r="AJ9325" s="7"/>
      <c r="AK9325" s="7"/>
      <c r="AL9325" s="7"/>
      <c r="AR9325" s="7"/>
      <c r="AT9325" s="7"/>
      <c r="AV9325" s="7"/>
      <c r="AW9325" s="7"/>
      <c r="AX9325" s="7"/>
      <c r="AY9325" s="7"/>
      <c r="AZ9325" s="7"/>
      <c r="BA9325" s="7"/>
      <c r="BI9325" s="7"/>
    </row>
    <row r="9326" spans="10:61" x14ac:dyDescent="0.2">
      <c r="J9326" s="7"/>
      <c r="K9326" s="7"/>
      <c r="L9326" s="7"/>
      <c r="M9326" s="7"/>
      <c r="N9326" s="7"/>
      <c r="W9326" s="7"/>
      <c r="X9326" s="7"/>
      <c r="Y9326" s="7"/>
      <c r="Z9326" s="7"/>
      <c r="AA9326" s="7"/>
      <c r="AB9326" s="7"/>
      <c r="AC9326" s="7"/>
      <c r="AD9326" s="7"/>
      <c r="AE9326" s="7"/>
      <c r="AF9326" s="7"/>
      <c r="AG9326" s="7"/>
      <c r="AH9326" s="7"/>
      <c r="AI9326" s="7"/>
      <c r="AJ9326" s="7"/>
      <c r="AK9326" s="7"/>
      <c r="AL9326" s="7"/>
      <c r="AR9326" s="7"/>
      <c r="AT9326" s="7"/>
      <c r="AV9326" s="7"/>
      <c r="AW9326" s="7"/>
      <c r="AX9326" s="7"/>
      <c r="AY9326" s="7"/>
      <c r="AZ9326" s="7"/>
      <c r="BA9326" s="7"/>
      <c r="BI9326" s="7"/>
    </row>
    <row r="9327" spans="10:61" x14ac:dyDescent="0.2">
      <c r="J9327" s="7"/>
      <c r="K9327" s="7"/>
      <c r="L9327" s="7"/>
      <c r="M9327" s="7"/>
      <c r="N9327" s="7"/>
      <c r="W9327" s="7"/>
      <c r="X9327" s="7"/>
      <c r="Y9327" s="7"/>
      <c r="Z9327" s="7"/>
      <c r="AA9327" s="7"/>
      <c r="AB9327" s="7"/>
      <c r="AC9327" s="7"/>
      <c r="AD9327" s="7"/>
      <c r="AE9327" s="7"/>
      <c r="AF9327" s="7"/>
      <c r="AG9327" s="7"/>
      <c r="AH9327" s="7"/>
      <c r="AI9327" s="7"/>
      <c r="AJ9327" s="7"/>
      <c r="AK9327" s="7"/>
      <c r="AL9327" s="7"/>
      <c r="AR9327" s="7"/>
      <c r="AT9327" s="7"/>
      <c r="AV9327" s="7"/>
      <c r="AW9327" s="7"/>
      <c r="AX9327" s="7"/>
      <c r="AY9327" s="7"/>
      <c r="AZ9327" s="7"/>
      <c r="BA9327" s="7"/>
      <c r="BI9327" s="7"/>
    </row>
    <row r="9328" spans="10:61" x14ac:dyDescent="0.2">
      <c r="J9328" s="7"/>
      <c r="K9328" s="7"/>
      <c r="L9328" s="7"/>
      <c r="M9328" s="7"/>
      <c r="N9328" s="7"/>
      <c r="W9328" s="7"/>
      <c r="X9328" s="7"/>
      <c r="Y9328" s="7"/>
      <c r="Z9328" s="7"/>
      <c r="AA9328" s="7"/>
      <c r="AB9328" s="7"/>
      <c r="AC9328" s="7"/>
      <c r="AD9328" s="7"/>
      <c r="AE9328" s="7"/>
      <c r="AF9328" s="7"/>
      <c r="AG9328" s="7"/>
      <c r="AH9328" s="7"/>
      <c r="AI9328" s="7"/>
      <c r="AJ9328" s="7"/>
      <c r="AK9328" s="7"/>
      <c r="AL9328" s="7"/>
      <c r="AR9328" s="7"/>
      <c r="AT9328" s="7"/>
      <c r="AV9328" s="7"/>
      <c r="AW9328" s="7"/>
      <c r="AX9328" s="7"/>
      <c r="AY9328" s="7"/>
      <c r="AZ9328" s="7"/>
      <c r="BA9328" s="7"/>
      <c r="BI9328" s="7"/>
    </row>
    <row r="9329" spans="10:61" x14ac:dyDescent="0.2">
      <c r="J9329" s="7"/>
      <c r="K9329" s="7"/>
      <c r="L9329" s="7"/>
      <c r="M9329" s="7"/>
      <c r="N9329" s="7"/>
      <c r="W9329" s="7"/>
      <c r="X9329" s="7"/>
      <c r="Y9329" s="7"/>
      <c r="Z9329" s="7"/>
      <c r="AA9329" s="7"/>
      <c r="AB9329" s="7"/>
      <c r="AC9329" s="7"/>
      <c r="AD9329" s="7"/>
      <c r="AE9329" s="7"/>
      <c r="AF9329" s="7"/>
      <c r="AG9329" s="7"/>
      <c r="AH9329" s="7"/>
      <c r="AI9329" s="7"/>
      <c r="AJ9329" s="7"/>
      <c r="AK9329" s="7"/>
      <c r="AL9329" s="7"/>
      <c r="AR9329" s="7"/>
      <c r="AT9329" s="7"/>
      <c r="AV9329" s="7"/>
      <c r="AW9329" s="7"/>
      <c r="AX9329" s="7"/>
      <c r="AY9329" s="7"/>
      <c r="AZ9329" s="7"/>
      <c r="BA9329" s="7"/>
      <c r="BI9329" s="7"/>
    </row>
    <row r="9330" spans="10:61" x14ac:dyDescent="0.2">
      <c r="J9330" s="7"/>
      <c r="K9330" s="7"/>
      <c r="L9330" s="7"/>
      <c r="M9330" s="7"/>
      <c r="N9330" s="7"/>
      <c r="W9330" s="7"/>
      <c r="X9330" s="7"/>
      <c r="Y9330" s="7"/>
      <c r="Z9330" s="7"/>
      <c r="AA9330" s="7"/>
      <c r="AB9330" s="7"/>
      <c r="AC9330" s="7"/>
      <c r="AD9330" s="7"/>
      <c r="AE9330" s="7"/>
      <c r="AF9330" s="7"/>
      <c r="AG9330" s="7"/>
      <c r="AH9330" s="7"/>
      <c r="AI9330" s="7"/>
      <c r="AJ9330" s="7"/>
      <c r="AK9330" s="7"/>
      <c r="AL9330" s="7"/>
      <c r="AR9330" s="7"/>
      <c r="AT9330" s="7"/>
      <c r="AV9330" s="7"/>
      <c r="AW9330" s="7"/>
      <c r="AX9330" s="7"/>
      <c r="AY9330" s="7"/>
      <c r="AZ9330" s="7"/>
      <c r="BA9330" s="7"/>
      <c r="BI9330" s="7"/>
    </row>
    <row r="9331" spans="10:61" x14ac:dyDescent="0.2">
      <c r="J9331" s="7"/>
      <c r="K9331" s="7"/>
      <c r="L9331" s="7"/>
      <c r="M9331" s="7"/>
      <c r="N9331" s="7"/>
      <c r="W9331" s="7"/>
      <c r="X9331" s="7"/>
      <c r="Y9331" s="7"/>
      <c r="Z9331" s="7"/>
      <c r="AA9331" s="7"/>
      <c r="AB9331" s="7"/>
      <c r="AC9331" s="7"/>
      <c r="AD9331" s="7"/>
      <c r="AE9331" s="7"/>
      <c r="AF9331" s="7"/>
      <c r="AG9331" s="7"/>
      <c r="AH9331" s="7"/>
      <c r="AI9331" s="7"/>
      <c r="AJ9331" s="7"/>
      <c r="AK9331" s="7"/>
      <c r="AL9331" s="7"/>
      <c r="AR9331" s="7"/>
      <c r="AT9331" s="7"/>
      <c r="AV9331" s="7"/>
      <c r="AW9331" s="7"/>
      <c r="AX9331" s="7"/>
      <c r="AY9331" s="7"/>
      <c r="AZ9331" s="7"/>
      <c r="BA9331" s="7"/>
      <c r="BI9331" s="7"/>
    </row>
    <row r="9332" spans="10:61" x14ac:dyDescent="0.2">
      <c r="J9332" s="7"/>
      <c r="K9332" s="7"/>
      <c r="L9332" s="7"/>
      <c r="M9332" s="7"/>
      <c r="N9332" s="7"/>
      <c r="W9332" s="7"/>
      <c r="X9332" s="7"/>
      <c r="Y9332" s="7"/>
      <c r="Z9332" s="7"/>
      <c r="AA9332" s="7"/>
      <c r="AB9332" s="7"/>
      <c r="AC9332" s="7"/>
      <c r="AD9332" s="7"/>
      <c r="AE9332" s="7"/>
      <c r="AF9332" s="7"/>
      <c r="AG9332" s="7"/>
      <c r="AH9332" s="7"/>
      <c r="AI9332" s="7"/>
      <c r="AJ9332" s="7"/>
      <c r="AK9332" s="7"/>
      <c r="AL9332" s="7"/>
      <c r="AR9332" s="7"/>
      <c r="AT9332" s="7"/>
      <c r="AV9332" s="7"/>
      <c r="AW9332" s="7"/>
      <c r="AX9332" s="7"/>
      <c r="AY9332" s="7"/>
      <c r="AZ9332" s="7"/>
      <c r="BA9332" s="7"/>
      <c r="BI9332" s="7"/>
    </row>
    <row r="9333" spans="10:61" x14ac:dyDescent="0.2">
      <c r="J9333" s="7"/>
      <c r="K9333" s="7"/>
      <c r="L9333" s="7"/>
      <c r="M9333" s="7"/>
      <c r="N9333" s="7"/>
      <c r="W9333" s="7"/>
      <c r="X9333" s="7"/>
      <c r="Y9333" s="7"/>
      <c r="Z9333" s="7"/>
      <c r="AA9333" s="7"/>
      <c r="AB9333" s="7"/>
      <c r="AC9333" s="7"/>
      <c r="AD9333" s="7"/>
      <c r="AE9333" s="7"/>
      <c r="AF9333" s="7"/>
      <c r="AG9333" s="7"/>
      <c r="AH9333" s="7"/>
      <c r="AI9333" s="7"/>
      <c r="AJ9333" s="7"/>
      <c r="AK9333" s="7"/>
      <c r="AL9333" s="7"/>
      <c r="AR9333" s="7"/>
      <c r="AT9333" s="7"/>
      <c r="AV9333" s="7"/>
      <c r="AW9333" s="7"/>
      <c r="AX9333" s="7"/>
      <c r="AY9333" s="7"/>
      <c r="AZ9333" s="7"/>
      <c r="BA9333" s="7"/>
      <c r="BI9333" s="7"/>
    </row>
    <row r="9334" spans="10:61" x14ac:dyDescent="0.2">
      <c r="J9334" s="7"/>
      <c r="K9334" s="7"/>
      <c r="L9334" s="7"/>
      <c r="M9334" s="7"/>
      <c r="N9334" s="7"/>
      <c r="W9334" s="7"/>
      <c r="X9334" s="7"/>
      <c r="Y9334" s="7"/>
      <c r="Z9334" s="7"/>
      <c r="AA9334" s="7"/>
      <c r="AB9334" s="7"/>
      <c r="AC9334" s="7"/>
      <c r="AD9334" s="7"/>
      <c r="AE9334" s="7"/>
      <c r="AF9334" s="7"/>
      <c r="AG9334" s="7"/>
      <c r="AH9334" s="7"/>
      <c r="AI9334" s="7"/>
      <c r="AJ9334" s="7"/>
      <c r="AK9334" s="7"/>
      <c r="AL9334" s="7"/>
      <c r="AR9334" s="7"/>
      <c r="AT9334" s="7"/>
      <c r="AV9334" s="7"/>
      <c r="AW9334" s="7"/>
      <c r="AX9334" s="7"/>
      <c r="AY9334" s="7"/>
      <c r="AZ9334" s="7"/>
      <c r="BA9334" s="7"/>
      <c r="BI9334" s="7"/>
    </row>
    <row r="9335" spans="10:61" x14ac:dyDescent="0.2">
      <c r="J9335" s="7"/>
      <c r="K9335" s="7"/>
      <c r="L9335" s="7"/>
      <c r="M9335" s="7"/>
      <c r="N9335" s="7"/>
      <c r="W9335" s="7"/>
      <c r="X9335" s="7"/>
      <c r="Y9335" s="7"/>
      <c r="Z9335" s="7"/>
      <c r="AA9335" s="7"/>
      <c r="AB9335" s="7"/>
      <c r="AC9335" s="7"/>
      <c r="AD9335" s="7"/>
      <c r="AE9335" s="7"/>
      <c r="AF9335" s="7"/>
      <c r="AG9335" s="7"/>
      <c r="AH9335" s="7"/>
      <c r="AI9335" s="7"/>
      <c r="AJ9335" s="7"/>
      <c r="AK9335" s="7"/>
      <c r="AL9335" s="7"/>
      <c r="AR9335" s="7"/>
      <c r="AT9335" s="7"/>
      <c r="AV9335" s="7"/>
      <c r="AW9335" s="7"/>
      <c r="AX9335" s="7"/>
      <c r="AY9335" s="7"/>
      <c r="AZ9335" s="7"/>
      <c r="BA9335" s="7"/>
      <c r="BI9335" s="7"/>
    </row>
    <row r="9336" spans="10:61" x14ac:dyDescent="0.2">
      <c r="J9336" s="7"/>
      <c r="K9336" s="7"/>
      <c r="L9336" s="7"/>
      <c r="M9336" s="7"/>
      <c r="N9336" s="7"/>
      <c r="W9336" s="7"/>
      <c r="X9336" s="7"/>
      <c r="Y9336" s="7"/>
      <c r="Z9336" s="7"/>
      <c r="AA9336" s="7"/>
      <c r="AB9336" s="7"/>
      <c r="AC9336" s="7"/>
      <c r="AD9336" s="7"/>
      <c r="AE9336" s="7"/>
      <c r="AF9336" s="7"/>
      <c r="AG9336" s="7"/>
      <c r="AH9336" s="7"/>
      <c r="AI9336" s="7"/>
      <c r="AJ9336" s="7"/>
      <c r="AK9336" s="7"/>
      <c r="AL9336" s="7"/>
      <c r="AR9336" s="7"/>
      <c r="AT9336" s="7"/>
      <c r="AV9336" s="7"/>
      <c r="AW9336" s="7"/>
      <c r="AX9336" s="7"/>
      <c r="AY9336" s="7"/>
      <c r="AZ9336" s="7"/>
      <c r="BA9336" s="7"/>
      <c r="BI9336" s="7"/>
    </row>
    <row r="9337" spans="10:61" x14ac:dyDescent="0.2">
      <c r="J9337" s="7"/>
      <c r="K9337" s="7"/>
      <c r="L9337" s="7"/>
      <c r="M9337" s="7"/>
      <c r="N9337" s="7"/>
      <c r="W9337" s="7"/>
      <c r="X9337" s="7"/>
      <c r="Y9337" s="7"/>
      <c r="Z9337" s="7"/>
      <c r="AA9337" s="7"/>
      <c r="AB9337" s="7"/>
      <c r="AC9337" s="7"/>
      <c r="AD9337" s="7"/>
      <c r="AE9337" s="7"/>
      <c r="AF9337" s="7"/>
      <c r="AG9337" s="7"/>
      <c r="AH9337" s="7"/>
      <c r="AI9337" s="7"/>
      <c r="AJ9337" s="7"/>
      <c r="AK9337" s="7"/>
      <c r="AL9337" s="7"/>
      <c r="AR9337" s="7"/>
      <c r="AT9337" s="7"/>
      <c r="AV9337" s="7"/>
      <c r="AW9337" s="7"/>
      <c r="AX9337" s="7"/>
      <c r="AY9337" s="7"/>
      <c r="AZ9337" s="7"/>
      <c r="BA9337" s="7"/>
      <c r="BI9337" s="7"/>
    </row>
    <row r="9338" spans="10:61" x14ac:dyDescent="0.2">
      <c r="J9338" s="7"/>
      <c r="K9338" s="7"/>
      <c r="L9338" s="7"/>
      <c r="M9338" s="7"/>
      <c r="N9338" s="7"/>
      <c r="W9338" s="7"/>
      <c r="X9338" s="7"/>
      <c r="Y9338" s="7"/>
      <c r="Z9338" s="7"/>
      <c r="AA9338" s="7"/>
      <c r="AB9338" s="7"/>
      <c r="AC9338" s="7"/>
      <c r="AD9338" s="7"/>
      <c r="AE9338" s="7"/>
      <c r="AF9338" s="7"/>
      <c r="AG9338" s="7"/>
      <c r="AH9338" s="7"/>
      <c r="AI9338" s="7"/>
      <c r="AJ9338" s="7"/>
      <c r="AK9338" s="7"/>
      <c r="AL9338" s="7"/>
      <c r="AR9338" s="7"/>
      <c r="AT9338" s="7"/>
      <c r="AV9338" s="7"/>
      <c r="AW9338" s="7"/>
      <c r="AX9338" s="7"/>
      <c r="AY9338" s="7"/>
      <c r="AZ9338" s="7"/>
      <c r="BA9338" s="7"/>
      <c r="BI9338" s="7"/>
    </row>
    <row r="9339" spans="10:61" x14ac:dyDescent="0.2">
      <c r="J9339" s="7"/>
      <c r="K9339" s="7"/>
      <c r="L9339" s="7"/>
      <c r="M9339" s="7"/>
      <c r="N9339" s="7"/>
      <c r="W9339" s="7"/>
      <c r="X9339" s="7"/>
      <c r="Y9339" s="7"/>
      <c r="Z9339" s="7"/>
      <c r="AA9339" s="7"/>
      <c r="AB9339" s="7"/>
      <c r="AC9339" s="7"/>
      <c r="AD9339" s="7"/>
      <c r="AE9339" s="7"/>
      <c r="AF9339" s="7"/>
      <c r="AG9339" s="7"/>
      <c r="AH9339" s="7"/>
      <c r="AI9339" s="7"/>
      <c r="AJ9339" s="7"/>
      <c r="AK9339" s="7"/>
      <c r="AL9339" s="7"/>
      <c r="AR9339" s="7"/>
      <c r="AT9339" s="7"/>
      <c r="AV9339" s="7"/>
      <c r="AW9339" s="7"/>
      <c r="AX9339" s="7"/>
      <c r="AY9339" s="7"/>
      <c r="AZ9339" s="7"/>
      <c r="BA9339" s="7"/>
      <c r="BI9339" s="7"/>
    </row>
    <row r="9340" spans="10:61" x14ac:dyDescent="0.2">
      <c r="J9340" s="7"/>
      <c r="K9340" s="7"/>
      <c r="L9340" s="7"/>
      <c r="M9340" s="7"/>
      <c r="N9340" s="7"/>
      <c r="W9340" s="7"/>
      <c r="X9340" s="7"/>
      <c r="Y9340" s="7"/>
      <c r="Z9340" s="7"/>
      <c r="AA9340" s="7"/>
      <c r="AB9340" s="7"/>
      <c r="AC9340" s="7"/>
      <c r="AD9340" s="7"/>
      <c r="AE9340" s="7"/>
      <c r="AF9340" s="7"/>
      <c r="AG9340" s="7"/>
      <c r="AH9340" s="7"/>
      <c r="AI9340" s="7"/>
      <c r="AJ9340" s="7"/>
      <c r="AK9340" s="7"/>
      <c r="AL9340" s="7"/>
      <c r="AR9340" s="7"/>
      <c r="AT9340" s="7"/>
      <c r="AV9340" s="7"/>
      <c r="AW9340" s="7"/>
      <c r="AX9340" s="7"/>
      <c r="AY9340" s="7"/>
      <c r="AZ9340" s="7"/>
      <c r="BA9340" s="7"/>
      <c r="BI9340" s="7"/>
    </row>
    <row r="9341" spans="10:61" x14ac:dyDescent="0.2">
      <c r="J9341" s="7"/>
      <c r="K9341" s="7"/>
      <c r="L9341" s="7"/>
      <c r="M9341" s="7"/>
      <c r="N9341" s="7"/>
      <c r="W9341" s="7"/>
      <c r="X9341" s="7"/>
      <c r="Y9341" s="7"/>
      <c r="Z9341" s="7"/>
      <c r="AA9341" s="7"/>
      <c r="AB9341" s="7"/>
      <c r="AC9341" s="7"/>
      <c r="AD9341" s="7"/>
      <c r="AE9341" s="7"/>
      <c r="AF9341" s="7"/>
      <c r="AG9341" s="7"/>
      <c r="AH9341" s="7"/>
      <c r="AI9341" s="7"/>
      <c r="AJ9341" s="7"/>
      <c r="AK9341" s="7"/>
      <c r="AL9341" s="7"/>
      <c r="AR9341" s="7"/>
      <c r="AT9341" s="7"/>
      <c r="AV9341" s="7"/>
      <c r="AW9341" s="7"/>
      <c r="AX9341" s="7"/>
      <c r="AY9341" s="7"/>
      <c r="AZ9341" s="7"/>
      <c r="BA9341" s="7"/>
      <c r="BI9341" s="7"/>
    </row>
    <row r="9342" spans="10:61" x14ac:dyDescent="0.2">
      <c r="J9342" s="7"/>
      <c r="K9342" s="7"/>
      <c r="L9342" s="7"/>
      <c r="M9342" s="7"/>
      <c r="N9342" s="7"/>
      <c r="W9342" s="7"/>
      <c r="X9342" s="7"/>
      <c r="Y9342" s="7"/>
      <c r="Z9342" s="7"/>
      <c r="AA9342" s="7"/>
      <c r="AB9342" s="7"/>
      <c r="AC9342" s="7"/>
      <c r="AD9342" s="7"/>
      <c r="AE9342" s="7"/>
      <c r="AF9342" s="7"/>
      <c r="AG9342" s="7"/>
      <c r="AH9342" s="7"/>
      <c r="AI9342" s="7"/>
      <c r="AJ9342" s="7"/>
      <c r="AK9342" s="7"/>
      <c r="AL9342" s="7"/>
      <c r="AR9342" s="7"/>
      <c r="AT9342" s="7"/>
      <c r="AV9342" s="7"/>
      <c r="AW9342" s="7"/>
      <c r="AX9342" s="7"/>
      <c r="AY9342" s="7"/>
      <c r="AZ9342" s="7"/>
      <c r="BA9342" s="7"/>
      <c r="BI9342" s="7"/>
    </row>
    <row r="9343" spans="10:61" x14ac:dyDescent="0.2">
      <c r="J9343" s="7"/>
      <c r="K9343" s="7"/>
      <c r="L9343" s="7"/>
      <c r="M9343" s="7"/>
      <c r="N9343" s="7"/>
      <c r="W9343" s="7"/>
      <c r="X9343" s="7"/>
      <c r="Y9343" s="7"/>
      <c r="Z9343" s="7"/>
      <c r="AA9343" s="7"/>
      <c r="AB9343" s="7"/>
      <c r="AC9343" s="7"/>
      <c r="AD9343" s="7"/>
      <c r="AE9343" s="7"/>
      <c r="AF9343" s="7"/>
      <c r="AG9343" s="7"/>
      <c r="AH9343" s="7"/>
      <c r="AI9343" s="7"/>
      <c r="AJ9343" s="7"/>
      <c r="AK9343" s="7"/>
      <c r="AL9343" s="7"/>
      <c r="AR9343" s="7"/>
      <c r="AT9343" s="7"/>
      <c r="AV9343" s="7"/>
      <c r="AW9343" s="7"/>
      <c r="AX9343" s="7"/>
      <c r="AY9343" s="7"/>
      <c r="AZ9343" s="7"/>
      <c r="BA9343" s="7"/>
      <c r="BI9343" s="7"/>
    </row>
    <row r="9344" spans="10:61" x14ac:dyDescent="0.2">
      <c r="J9344" s="7"/>
      <c r="K9344" s="7"/>
      <c r="L9344" s="7"/>
      <c r="M9344" s="7"/>
      <c r="N9344" s="7"/>
      <c r="W9344" s="7"/>
      <c r="X9344" s="7"/>
      <c r="Y9344" s="7"/>
      <c r="Z9344" s="7"/>
      <c r="AA9344" s="7"/>
      <c r="AB9344" s="7"/>
      <c r="AC9344" s="7"/>
      <c r="AD9344" s="7"/>
      <c r="AE9344" s="7"/>
      <c r="AF9344" s="7"/>
      <c r="AG9344" s="7"/>
      <c r="AH9344" s="7"/>
      <c r="AI9344" s="7"/>
      <c r="AJ9344" s="7"/>
      <c r="AK9344" s="7"/>
      <c r="AL9344" s="7"/>
      <c r="AR9344" s="7"/>
      <c r="AT9344" s="7"/>
      <c r="AV9344" s="7"/>
      <c r="AW9344" s="7"/>
      <c r="AX9344" s="7"/>
      <c r="AY9344" s="7"/>
      <c r="AZ9344" s="7"/>
      <c r="BA9344" s="7"/>
      <c r="BI9344" s="7"/>
    </row>
    <row r="9345" spans="10:61" x14ac:dyDescent="0.2">
      <c r="J9345" s="7"/>
      <c r="K9345" s="7"/>
      <c r="L9345" s="7"/>
      <c r="M9345" s="7"/>
      <c r="N9345" s="7"/>
      <c r="W9345" s="7"/>
      <c r="X9345" s="7"/>
      <c r="Y9345" s="7"/>
      <c r="Z9345" s="7"/>
      <c r="AA9345" s="7"/>
      <c r="AB9345" s="7"/>
      <c r="AC9345" s="7"/>
      <c r="AD9345" s="7"/>
      <c r="AE9345" s="7"/>
      <c r="AF9345" s="7"/>
      <c r="AG9345" s="7"/>
      <c r="AH9345" s="7"/>
      <c r="AI9345" s="7"/>
      <c r="AJ9345" s="7"/>
      <c r="AK9345" s="7"/>
      <c r="AL9345" s="7"/>
      <c r="AR9345" s="7"/>
      <c r="AT9345" s="7"/>
      <c r="AV9345" s="7"/>
      <c r="AW9345" s="7"/>
      <c r="AX9345" s="7"/>
      <c r="AY9345" s="7"/>
      <c r="AZ9345" s="7"/>
      <c r="BA9345" s="7"/>
      <c r="BI9345" s="7"/>
    </row>
    <row r="9346" spans="10:61" x14ac:dyDescent="0.2">
      <c r="J9346" s="7"/>
      <c r="K9346" s="7"/>
      <c r="L9346" s="7"/>
      <c r="M9346" s="7"/>
      <c r="N9346" s="7"/>
      <c r="W9346" s="7"/>
      <c r="X9346" s="7"/>
      <c r="Y9346" s="7"/>
      <c r="Z9346" s="7"/>
      <c r="AA9346" s="7"/>
      <c r="AB9346" s="7"/>
      <c r="AC9346" s="7"/>
      <c r="AD9346" s="7"/>
      <c r="AE9346" s="7"/>
      <c r="AF9346" s="7"/>
      <c r="AG9346" s="7"/>
      <c r="AH9346" s="7"/>
      <c r="AI9346" s="7"/>
      <c r="AJ9346" s="7"/>
      <c r="AK9346" s="7"/>
      <c r="AL9346" s="7"/>
      <c r="AR9346" s="7"/>
      <c r="AT9346" s="7"/>
      <c r="AV9346" s="7"/>
      <c r="AW9346" s="7"/>
      <c r="AX9346" s="7"/>
      <c r="AY9346" s="7"/>
      <c r="AZ9346" s="7"/>
      <c r="BA9346" s="7"/>
      <c r="BI9346" s="7"/>
    </row>
    <row r="9347" spans="10:61" x14ac:dyDescent="0.2">
      <c r="J9347" s="7"/>
      <c r="K9347" s="7"/>
      <c r="L9347" s="7"/>
      <c r="M9347" s="7"/>
      <c r="N9347" s="7"/>
      <c r="W9347" s="7"/>
      <c r="X9347" s="7"/>
      <c r="Y9347" s="7"/>
      <c r="Z9347" s="7"/>
      <c r="AA9347" s="7"/>
      <c r="AB9347" s="7"/>
      <c r="AC9347" s="7"/>
      <c r="AD9347" s="7"/>
      <c r="AE9347" s="7"/>
      <c r="AF9347" s="7"/>
      <c r="AG9347" s="7"/>
      <c r="AH9347" s="7"/>
      <c r="AI9347" s="7"/>
      <c r="AJ9347" s="7"/>
      <c r="AK9347" s="7"/>
      <c r="AL9347" s="7"/>
      <c r="AR9347" s="7"/>
      <c r="AT9347" s="7"/>
      <c r="AV9347" s="7"/>
      <c r="AW9347" s="7"/>
      <c r="AX9347" s="7"/>
      <c r="AY9347" s="7"/>
      <c r="AZ9347" s="7"/>
      <c r="BA9347" s="7"/>
      <c r="BI9347" s="7"/>
    </row>
    <row r="9348" spans="10:61" x14ac:dyDescent="0.2">
      <c r="J9348" s="7"/>
      <c r="K9348" s="7"/>
      <c r="L9348" s="7"/>
      <c r="M9348" s="7"/>
      <c r="N9348" s="7"/>
      <c r="W9348" s="7"/>
      <c r="X9348" s="7"/>
      <c r="Y9348" s="7"/>
      <c r="Z9348" s="7"/>
      <c r="AA9348" s="7"/>
      <c r="AB9348" s="7"/>
      <c r="AC9348" s="7"/>
      <c r="AD9348" s="7"/>
      <c r="AE9348" s="7"/>
      <c r="AF9348" s="7"/>
      <c r="AG9348" s="7"/>
      <c r="AH9348" s="7"/>
      <c r="AI9348" s="7"/>
      <c r="AJ9348" s="7"/>
      <c r="AK9348" s="7"/>
      <c r="AL9348" s="7"/>
      <c r="AR9348" s="7"/>
      <c r="AT9348" s="7"/>
      <c r="AV9348" s="7"/>
      <c r="AW9348" s="7"/>
      <c r="AX9348" s="7"/>
      <c r="AY9348" s="7"/>
      <c r="AZ9348" s="7"/>
      <c r="BA9348" s="7"/>
      <c r="BI9348" s="7"/>
    </row>
    <row r="9349" spans="10:61" x14ac:dyDescent="0.2">
      <c r="J9349" s="7"/>
      <c r="K9349" s="7"/>
      <c r="L9349" s="7"/>
      <c r="M9349" s="7"/>
      <c r="N9349" s="7"/>
      <c r="W9349" s="7"/>
      <c r="X9349" s="7"/>
      <c r="Y9349" s="7"/>
      <c r="Z9349" s="7"/>
      <c r="AA9349" s="7"/>
      <c r="AB9349" s="7"/>
      <c r="AC9349" s="7"/>
      <c r="AD9349" s="7"/>
      <c r="AE9349" s="7"/>
      <c r="AF9349" s="7"/>
      <c r="AG9349" s="7"/>
      <c r="AH9349" s="7"/>
      <c r="AI9349" s="7"/>
      <c r="AJ9349" s="7"/>
      <c r="AK9349" s="7"/>
      <c r="AL9349" s="7"/>
      <c r="AR9349" s="7"/>
      <c r="AT9349" s="7"/>
      <c r="AV9349" s="7"/>
      <c r="AW9349" s="7"/>
      <c r="AX9349" s="7"/>
      <c r="AY9349" s="7"/>
      <c r="AZ9349" s="7"/>
      <c r="BA9349" s="7"/>
      <c r="BI9349" s="7"/>
    </row>
    <row r="9350" spans="10:61" x14ac:dyDescent="0.2">
      <c r="J9350" s="7"/>
      <c r="K9350" s="7"/>
      <c r="L9350" s="7"/>
      <c r="M9350" s="7"/>
      <c r="N9350" s="7"/>
      <c r="W9350" s="7"/>
      <c r="X9350" s="7"/>
      <c r="Y9350" s="7"/>
      <c r="Z9350" s="7"/>
      <c r="AA9350" s="7"/>
      <c r="AB9350" s="7"/>
      <c r="AC9350" s="7"/>
      <c r="AD9350" s="7"/>
      <c r="AE9350" s="7"/>
      <c r="AF9350" s="7"/>
      <c r="AG9350" s="7"/>
      <c r="AH9350" s="7"/>
      <c r="AI9350" s="7"/>
      <c r="AJ9350" s="7"/>
      <c r="AK9350" s="7"/>
      <c r="AL9350" s="7"/>
      <c r="AR9350" s="7"/>
      <c r="AT9350" s="7"/>
      <c r="AV9350" s="7"/>
      <c r="AW9350" s="7"/>
      <c r="AX9350" s="7"/>
      <c r="AY9350" s="7"/>
      <c r="AZ9350" s="7"/>
      <c r="BA9350" s="7"/>
      <c r="BI9350" s="7"/>
    </row>
    <row r="9351" spans="10:61" x14ac:dyDescent="0.2">
      <c r="J9351" s="7"/>
      <c r="K9351" s="7"/>
      <c r="L9351" s="7"/>
      <c r="M9351" s="7"/>
      <c r="N9351" s="7"/>
      <c r="W9351" s="7"/>
      <c r="X9351" s="7"/>
      <c r="Y9351" s="7"/>
      <c r="Z9351" s="7"/>
      <c r="AA9351" s="7"/>
      <c r="AB9351" s="7"/>
      <c r="AC9351" s="7"/>
      <c r="AD9351" s="7"/>
      <c r="AE9351" s="7"/>
      <c r="AF9351" s="7"/>
      <c r="AG9351" s="7"/>
      <c r="AH9351" s="7"/>
      <c r="AI9351" s="7"/>
      <c r="AJ9351" s="7"/>
      <c r="AK9351" s="7"/>
      <c r="AL9351" s="7"/>
      <c r="AR9351" s="7"/>
      <c r="AT9351" s="7"/>
      <c r="AV9351" s="7"/>
      <c r="AW9351" s="7"/>
      <c r="AX9351" s="7"/>
      <c r="AY9351" s="7"/>
      <c r="AZ9351" s="7"/>
      <c r="BA9351" s="7"/>
      <c r="BI9351" s="7"/>
    </row>
    <row r="9352" spans="10:61" x14ac:dyDescent="0.2">
      <c r="J9352" s="7"/>
      <c r="K9352" s="7"/>
      <c r="L9352" s="7"/>
      <c r="M9352" s="7"/>
      <c r="N9352" s="7"/>
      <c r="W9352" s="7"/>
      <c r="X9352" s="7"/>
      <c r="Y9352" s="7"/>
      <c r="Z9352" s="7"/>
      <c r="AA9352" s="7"/>
      <c r="AB9352" s="7"/>
      <c r="AC9352" s="7"/>
      <c r="AD9352" s="7"/>
      <c r="AE9352" s="7"/>
      <c r="AF9352" s="7"/>
      <c r="AG9352" s="7"/>
      <c r="AH9352" s="7"/>
      <c r="AI9352" s="7"/>
      <c r="AJ9352" s="7"/>
      <c r="AK9352" s="7"/>
      <c r="AL9352" s="7"/>
      <c r="AR9352" s="7"/>
      <c r="AT9352" s="7"/>
      <c r="AV9352" s="7"/>
      <c r="AW9352" s="7"/>
      <c r="AX9352" s="7"/>
      <c r="AY9352" s="7"/>
      <c r="AZ9352" s="7"/>
      <c r="BA9352" s="7"/>
      <c r="BI9352" s="7"/>
    </row>
    <row r="9353" spans="10:61" x14ac:dyDescent="0.2">
      <c r="J9353" s="7"/>
      <c r="K9353" s="7"/>
      <c r="L9353" s="7"/>
      <c r="M9353" s="7"/>
      <c r="N9353" s="7"/>
      <c r="W9353" s="7"/>
      <c r="X9353" s="7"/>
      <c r="Y9353" s="7"/>
      <c r="Z9353" s="7"/>
      <c r="AA9353" s="7"/>
      <c r="AB9353" s="7"/>
      <c r="AC9353" s="7"/>
      <c r="AD9353" s="7"/>
      <c r="AE9353" s="7"/>
      <c r="AF9353" s="7"/>
      <c r="AG9353" s="7"/>
      <c r="AH9353" s="7"/>
      <c r="AI9353" s="7"/>
      <c r="AJ9353" s="7"/>
      <c r="AK9353" s="7"/>
      <c r="AL9353" s="7"/>
      <c r="AR9353" s="7"/>
      <c r="AT9353" s="7"/>
      <c r="AV9353" s="7"/>
      <c r="AW9353" s="7"/>
      <c r="AX9353" s="7"/>
      <c r="AY9353" s="7"/>
      <c r="AZ9353" s="7"/>
      <c r="BA9353" s="7"/>
      <c r="BI9353" s="7"/>
    </row>
    <row r="9354" spans="10:61" x14ac:dyDescent="0.2">
      <c r="J9354" s="7"/>
      <c r="K9354" s="7"/>
      <c r="L9354" s="7"/>
      <c r="M9354" s="7"/>
      <c r="N9354" s="7"/>
      <c r="W9354" s="7"/>
      <c r="X9354" s="7"/>
      <c r="Y9354" s="7"/>
      <c r="Z9354" s="7"/>
      <c r="AA9354" s="7"/>
      <c r="AB9354" s="7"/>
      <c r="AC9354" s="7"/>
      <c r="AD9354" s="7"/>
      <c r="AE9354" s="7"/>
      <c r="AF9354" s="7"/>
      <c r="AG9354" s="7"/>
      <c r="AH9354" s="7"/>
      <c r="AI9354" s="7"/>
      <c r="AJ9354" s="7"/>
      <c r="AK9354" s="7"/>
      <c r="AL9354" s="7"/>
      <c r="AR9354" s="7"/>
      <c r="AT9354" s="7"/>
      <c r="AV9354" s="7"/>
      <c r="AW9354" s="7"/>
      <c r="AX9354" s="7"/>
      <c r="AY9354" s="7"/>
      <c r="AZ9354" s="7"/>
      <c r="BA9354" s="7"/>
      <c r="BI9354" s="7"/>
    </row>
    <row r="9355" spans="10:61" x14ac:dyDescent="0.2">
      <c r="J9355" s="7"/>
      <c r="K9355" s="7"/>
      <c r="L9355" s="7"/>
      <c r="M9355" s="7"/>
      <c r="N9355" s="7"/>
      <c r="W9355" s="7"/>
      <c r="X9355" s="7"/>
      <c r="Y9355" s="7"/>
      <c r="Z9355" s="7"/>
      <c r="AA9355" s="7"/>
      <c r="AB9355" s="7"/>
      <c r="AC9355" s="7"/>
      <c r="AD9355" s="7"/>
      <c r="AE9355" s="7"/>
      <c r="AF9355" s="7"/>
      <c r="AG9355" s="7"/>
      <c r="AH9355" s="7"/>
      <c r="AI9355" s="7"/>
      <c r="AJ9355" s="7"/>
      <c r="AK9355" s="7"/>
      <c r="AL9355" s="7"/>
      <c r="AR9355" s="7"/>
      <c r="AT9355" s="7"/>
      <c r="AV9355" s="7"/>
      <c r="AW9355" s="7"/>
      <c r="AX9355" s="7"/>
      <c r="AY9355" s="7"/>
      <c r="AZ9355" s="7"/>
      <c r="BA9355" s="7"/>
      <c r="BI9355" s="7"/>
    </row>
    <row r="9356" spans="10:61" x14ac:dyDescent="0.2">
      <c r="J9356" s="7"/>
      <c r="K9356" s="7"/>
      <c r="L9356" s="7"/>
      <c r="M9356" s="7"/>
      <c r="N9356" s="7"/>
      <c r="W9356" s="7"/>
      <c r="X9356" s="7"/>
      <c r="Y9356" s="7"/>
      <c r="Z9356" s="7"/>
      <c r="AA9356" s="7"/>
      <c r="AB9356" s="7"/>
      <c r="AC9356" s="7"/>
      <c r="AD9356" s="7"/>
      <c r="AE9356" s="7"/>
      <c r="AF9356" s="7"/>
      <c r="AG9356" s="7"/>
      <c r="AH9356" s="7"/>
      <c r="AI9356" s="7"/>
      <c r="AJ9356" s="7"/>
      <c r="AK9356" s="7"/>
      <c r="AL9356" s="7"/>
      <c r="AR9356" s="7"/>
      <c r="AT9356" s="7"/>
      <c r="AV9356" s="7"/>
      <c r="AW9356" s="7"/>
      <c r="AX9356" s="7"/>
      <c r="AY9356" s="7"/>
      <c r="AZ9356" s="7"/>
      <c r="BA9356" s="7"/>
      <c r="BI9356" s="7"/>
    </row>
    <row r="9357" spans="10:61" x14ac:dyDescent="0.2">
      <c r="J9357" s="7"/>
      <c r="K9357" s="7"/>
      <c r="L9357" s="7"/>
      <c r="M9357" s="7"/>
      <c r="N9357" s="7"/>
      <c r="W9357" s="7"/>
      <c r="X9357" s="7"/>
      <c r="Y9357" s="7"/>
      <c r="Z9357" s="7"/>
      <c r="AA9357" s="7"/>
      <c r="AB9357" s="7"/>
      <c r="AC9357" s="7"/>
      <c r="AD9357" s="7"/>
      <c r="AE9357" s="7"/>
      <c r="AF9357" s="7"/>
      <c r="AG9357" s="7"/>
      <c r="AH9357" s="7"/>
      <c r="AI9357" s="7"/>
      <c r="AJ9357" s="7"/>
      <c r="AK9357" s="7"/>
      <c r="AL9357" s="7"/>
      <c r="AR9357" s="7"/>
      <c r="AT9357" s="7"/>
      <c r="AV9357" s="7"/>
      <c r="AW9357" s="7"/>
      <c r="AX9357" s="7"/>
      <c r="AY9357" s="7"/>
      <c r="AZ9357" s="7"/>
      <c r="BA9357" s="7"/>
      <c r="BI9357" s="7"/>
    </row>
    <row r="9358" spans="10:61" x14ac:dyDescent="0.2">
      <c r="J9358" s="7"/>
      <c r="K9358" s="7"/>
      <c r="L9358" s="7"/>
      <c r="M9358" s="7"/>
      <c r="N9358" s="7"/>
      <c r="W9358" s="7"/>
      <c r="X9358" s="7"/>
      <c r="Y9358" s="7"/>
      <c r="Z9358" s="7"/>
      <c r="AA9358" s="7"/>
      <c r="AB9358" s="7"/>
      <c r="AC9358" s="7"/>
      <c r="AD9358" s="7"/>
      <c r="AE9358" s="7"/>
      <c r="AF9358" s="7"/>
      <c r="AG9358" s="7"/>
      <c r="AH9358" s="7"/>
      <c r="AI9358" s="7"/>
      <c r="AJ9358" s="7"/>
      <c r="AK9358" s="7"/>
      <c r="AL9358" s="7"/>
      <c r="AR9358" s="7"/>
      <c r="AT9358" s="7"/>
      <c r="AV9358" s="7"/>
      <c r="AW9358" s="7"/>
      <c r="AX9358" s="7"/>
      <c r="AY9358" s="7"/>
      <c r="AZ9358" s="7"/>
      <c r="BA9358" s="7"/>
      <c r="BI9358" s="7"/>
    </row>
    <row r="9359" spans="10:61" x14ac:dyDescent="0.2">
      <c r="J9359" s="7"/>
      <c r="K9359" s="7"/>
      <c r="L9359" s="7"/>
      <c r="M9359" s="7"/>
      <c r="N9359" s="7"/>
      <c r="W9359" s="7"/>
      <c r="X9359" s="7"/>
      <c r="Y9359" s="7"/>
      <c r="Z9359" s="7"/>
      <c r="AA9359" s="7"/>
      <c r="AB9359" s="7"/>
      <c r="AC9359" s="7"/>
      <c r="AD9359" s="7"/>
      <c r="AE9359" s="7"/>
      <c r="AF9359" s="7"/>
      <c r="AG9359" s="7"/>
      <c r="AH9359" s="7"/>
      <c r="AI9359" s="7"/>
      <c r="AJ9359" s="7"/>
      <c r="AK9359" s="7"/>
      <c r="AL9359" s="7"/>
      <c r="AR9359" s="7"/>
      <c r="AT9359" s="7"/>
      <c r="AV9359" s="7"/>
      <c r="AW9359" s="7"/>
      <c r="AX9359" s="7"/>
      <c r="AY9359" s="7"/>
      <c r="AZ9359" s="7"/>
      <c r="BA9359" s="7"/>
      <c r="BI9359" s="7"/>
    </row>
    <row r="9360" spans="10:61" x14ac:dyDescent="0.2">
      <c r="J9360" s="7"/>
      <c r="K9360" s="7"/>
      <c r="L9360" s="7"/>
      <c r="M9360" s="7"/>
      <c r="N9360" s="7"/>
      <c r="W9360" s="7"/>
      <c r="X9360" s="7"/>
      <c r="Y9360" s="7"/>
      <c r="Z9360" s="7"/>
      <c r="AA9360" s="7"/>
      <c r="AB9360" s="7"/>
      <c r="AC9360" s="7"/>
      <c r="AD9360" s="7"/>
      <c r="AE9360" s="7"/>
      <c r="AF9360" s="7"/>
      <c r="AG9360" s="7"/>
      <c r="AH9360" s="7"/>
      <c r="AI9360" s="7"/>
      <c r="AJ9360" s="7"/>
      <c r="AK9360" s="7"/>
      <c r="AL9360" s="7"/>
      <c r="AR9360" s="7"/>
      <c r="AT9360" s="7"/>
      <c r="AV9360" s="7"/>
      <c r="AW9360" s="7"/>
      <c r="AX9360" s="7"/>
      <c r="AY9360" s="7"/>
      <c r="AZ9360" s="7"/>
      <c r="BA9360" s="7"/>
      <c r="BI9360" s="7"/>
    </row>
    <row r="9361" spans="10:61" x14ac:dyDescent="0.2">
      <c r="J9361" s="7"/>
      <c r="K9361" s="7"/>
      <c r="L9361" s="7"/>
      <c r="M9361" s="7"/>
      <c r="N9361" s="7"/>
      <c r="W9361" s="7"/>
      <c r="X9361" s="7"/>
      <c r="Y9361" s="7"/>
      <c r="Z9361" s="7"/>
      <c r="AA9361" s="7"/>
      <c r="AB9361" s="7"/>
      <c r="AC9361" s="7"/>
      <c r="AD9361" s="7"/>
      <c r="AE9361" s="7"/>
      <c r="AF9361" s="7"/>
      <c r="AG9361" s="7"/>
      <c r="AH9361" s="7"/>
      <c r="AI9361" s="7"/>
      <c r="AJ9361" s="7"/>
      <c r="AK9361" s="7"/>
      <c r="AL9361" s="7"/>
      <c r="AR9361" s="7"/>
      <c r="AT9361" s="7"/>
      <c r="AV9361" s="7"/>
      <c r="AW9361" s="7"/>
      <c r="AX9361" s="7"/>
      <c r="AY9361" s="7"/>
      <c r="AZ9361" s="7"/>
      <c r="BA9361" s="7"/>
      <c r="BI9361" s="7"/>
    </row>
    <row r="9362" spans="10:61" x14ac:dyDescent="0.2">
      <c r="J9362" s="7"/>
      <c r="K9362" s="7"/>
      <c r="L9362" s="7"/>
      <c r="M9362" s="7"/>
      <c r="N9362" s="7"/>
      <c r="W9362" s="7"/>
      <c r="X9362" s="7"/>
      <c r="Y9362" s="7"/>
      <c r="Z9362" s="7"/>
      <c r="AA9362" s="7"/>
      <c r="AB9362" s="7"/>
      <c r="AC9362" s="7"/>
      <c r="AD9362" s="7"/>
      <c r="AE9362" s="7"/>
      <c r="AF9362" s="7"/>
      <c r="AG9362" s="7"/>
      <c r="AH9362" s="7"/>
      <c r="AI9362" s="7"/>
      <c r="AJ9362" s="7"/>
      <c r="AK9362" s="7"/>
      <c r="AL9362" s="7"/>
      <c r="AR9362" s="7"/>
      <c r="AT9362" s="7"/>
      <c r="AV9362" s="7"/>
      <c r="AW9362" s="7"/>
      <c r="AX9362" s="7"/>
      <c r="AY9362" s="7"/>
      <c r="AZ9362" s="7"/>
      <c r="BA9362" s="7"/>
      <c r="BI9362" s="7"/>
    </row>
    <row r="9363" spans="10:61" x14ac:dyDescent="0.2">
      <c r="J9363" s="7"/>
      <c r="K9363" s="7"/>
      <c r="L9363" s="7"/>
      <c r="M9363" s="7"/>
      <c r="N9363" s="7"/>
      <c r="W9363" s="7"/>
      <c r="X9363" s="7"/>
      <c r="Y9363" s="7"/>
      <c r="Z9363" s="7"/>
      <c r="AA9363" s="7"/>
      <c r="AB9363" s="7"/>
      <c r="AC9363" s="7"/>
      <c r="AD9363" s="7"/>
      <c r="AE9363" s="7"/>
      <c r="AF9363" s="7"/>
      <c r="AG9363" s="7"/>
      <c r="AH9363" s="7"/>
      <c r="AI9363" s="7"/>
      <c r="AJ9363" s="7"/>
      <c r="AK9363" s="7"/>
      <c r="AL9363" s="7"/>
      <c r="AR9363" s="7"/>
      <c r="AT9363" s="7"/>
      <c r="AV9363" s="7"/>
      <c r="AW9363" s="7"/>
      <c r="AX9363" s="7"/>
      <c r="AY9363" s="7"/>
      <c r="AZ9363" s="7"/>
      <c r="BA9363" s="7"/>
      <c r="BI9363" s="7"/>
    </row>
    <row r="9364" spans="10:61" x14ac:dyDescent="0.2">
      <c r="J9364" s="7"/>
      <c r="K9364" s="7"/>
      <c r="L9364" s="7"/>
      <c r="M9364" s="7"/>
      <c r="N9364" s="7"/>
      <c r="W9364" s="7"/>
      <c r="X9364" s="7"/>
      <c r="Y9364" s="7"/>
      <c r="Z9364" s="7"/>
      <c r="AA9364" s="7"/>
      <c r="AB9364" s="7"/>
      <c r="AC9364" s="7"/>
      <c r="AD9364" s="7"/>
      <c r="AE9364" s="7"/>
      <c r="AF9364" s="7"/>
      <c r="AG9364" s="7"/>
      <c r="AH9364" s="7"/>
      <c r="AI9364" s="7"/>
      <c r="AJ9364" s="7"/>
      <c r="AK9364" s="7"/>
      <c r="AL9364" s="7"/>
      <c r="AR9364" s="7"/>
      <c r="AT9364" s="7"/>
      <c r="AV9364" s="7"/>
      <c r="AW9364" s="7"/>
      <c r="AX9364" s="7"/>
      <c r="AY9364" s="7"/>
      <c r="AZ9364" s="7"/>
      <c r="BA9364" s="7"/>
      <c r="BI9364" s="7"/>
    </row>
    <row r="9365" spans="10:61" x14ac:dyDescent="0.2">
      <c r="J9365" s="7"/>
      <c r="K9365" s="7"/>
      <c r="L9365" s="7"/>
      <c r="M9365" s="7"/>
      <c r="N9365" s="7"/>
      <c r="W9365" s="7"/>
      <c r="X9365" s="7"/>
      <c r="Y9365" s="7"/>
      <c r="Z9365" s="7"/>
      <c r="AA9365" s="7"/>
      <c r="AB9365" s="7"/>
      <c r="AC9365" s="7"/>
      <c r="AD9365" s="7"/>
      <c r="AE9365" s="7"/>
      <c r="AF9365" s="7"/>
      <c r="AG9365" s="7"/>
      <c r="AH9365" s="7"/>
      <c r="AI9365" s="7"/>
      <c r="AJ9365" s="7"/>
      <c r="AK9365" s="7"/>
      <c r="AL9365" s="7"/>
      <c r="AR9365" s="7"/>
      <c r="AT9365" s="7"/>
      <c r="AV9365" s="7"/>
      <c r="AW9365" s="7"/>
      <c r="AX9365" s="7"/>
      <c r="AY9365" s="7"/>
      <c r="AZ9365" s="7"/>
      <c r="BA9365" s="7"/>
      <c r="BI9365" s="7"/>
    </row>
    <row r="9366" spans="10:61" x14ac:dyDescent="0.2">
      <c r="J9366" s="7"/>
      <c r="K9366" s="7"/>
      <c r="L9366" s="7"/>
      <c r="M9366" s="7"/>
      <c r="N9366" s="7"/>
      <c r="W9366" s="7"/>
      <c r="X9366" s="7"/>
      <c r="Y9366" s="7"/>
      <c r="Z9366" s="7"/>
      <c r="AA9366" s="7"/>
      <c r="AB9366" s="7"/>
      <c r="AC9366" s="7"/>
      <c r="AD9366" s="7"/>
      <c r="AE9366" s="7"/>
      <c r="AF9366" s="7"/>
      <c r="AG9366" s="7"/>
      <c r="AH9366" s="7"/>
      <c r="AI9366" s="7"/>
      <c r="AJ9366" s="7"/>
      <c r="AK9366" s="7"/>
      <c r="AL9366" s="7"/>
      <c r="AR9366" s="7"/>
      <c r="AT9366" s="7"/>
      <c r="AV9366" s="7"/>
      <c r="AW9366" s="7"/>
      <c r="AX9366" s="7"/>
      <c r="AY9366" s="7"/>
      <c r="AZ9366" s="7"/>
      <c r="BA9366" s="7"/>
      <c r="BI9366" s="7"/>
    </row>
    <row r="9367" spans="10:61" x14ac:dyDescent="0.2">
      <c r="J9367" s="7"/>
      <c r="K9367" s="7"/>
      <c r="L9367" s="7"/>
      <c r="M9367" s="7"/>
      <c r="N9367" s="7"/>
      <c r="W9367" s="7"/>
      <c r="X9367" s="7"/>
      <c r="Y9367" s="7"/>
      <c r="Z9367" s="7"/>
      <c r="AA9367" s="7"/>
      <c r="AB9367" s="7"/>
      <c r="AC9367" s="7"/>
      <c r="AD9367" s="7"/>
      <c r="AE9367" s="7"/>
      <c r="AF9367" s="7"/>
      <c r="AG9367" s="7"/>
      <c r="AH9367" s="7"/>
      <c r="AI9367" s="7"/>
      <c r="AJ9367" s="7"/>
      <c r="AK9367" s="7"/>
      <c r="AL9367" s="7"/>
      <c r="AR9367" s="7"/>
      <c r="AT9367" s="7"/>
      <c r="AV9367" s="7"/>
      <c r="AW9367" s="7"/>
      <c r="AX9367" s="7"/>
      <c r="AY9367" s="7"/>
      <c r="AZ9367" s="7"/>
      <c r="BA9367" s="7"/>
      <c r="BI9367" s="7"/>
    </row>
    <row r="9368" spans="10:61" x14ac:dyDescent="0.2">
      <c r="J9368" s="7"/>
      <c r="K9368" s="7"/>
      <c r="L9368" s="7"/>
      <c r="M9368" s="7"/>
      <c r="N9368" s="7"/>
      <c r="W9368" s="7"/>
      <c r="X9368" s="7"/>
      <c r="Y9368" s="7"/>
      <c r="Z9368" s="7"/>
      <c r="AA9368" s="7"/>
      <c r="AB9368" s="7"/>
      <c r="AC9368" s="7"/>
      <c r="AD9368" s="7"/>
      <c r="AE9368" s="7"/>
      <c r="AF9368" s="7"/>
      <c r="AG9368" s="7"/>
      <c r="AH9368" s="7"/>
      <c r="AI9368" s="7"/>
      <c r="AJ9368" s="7"/>
      <c r="AK9368" s="7"/>
      <c r="AL9368" s="7"/>
      <c r="AR9368" s="7"/>
      <c r="AT9368" s="7"/>
      <c r="AV9368" s="7"/>
      <c r="AW9368" s="7"/>
      <c r="AX9368" s="7"/>
      <c r="AY9368" s="7"/>
      <c r="AZ9368" s="7"/>
      <c r="BA9368" s="7"/>
      <c r="BI9368" s="7"/>
    </row>
    <row r="9369" spans="10:61" x14ac:dyDescent="0.2">
      <c r="J9369" s="7"/>
      <c r="K9369" s="7"/>
      <c r="L9369" s="7"/>
      <c r="M9369" s="7"/>
      <c r="N9369" s="7"/>
      <c r="W9369" s="7"/>
      <c r="X9369" s="7"/>
      <c r="Y9369" s="7"/>
      <c r="Z9369" s="7"/>
      <c r="AA9369" s="7"/>
      <c r="AB9369" s="7"/>
      <c r="AC9369" s="7"/>
      <c r="AD9369" s="7"/>
      <c r="AE9369" s="7"/>
      <c r="AF9369" s="7"/>
      <c r="AG9369" s="7"/>
      <c r="AH9369" s="7"/>
      <c r="AI9369" s="7"/>
      <c r="AJ9369" s="7"/>
      <c r="AK9369" s="7"/>
      <c r="AL9369" s="7"/>
      <c r="AR9369" s="7"/>
      <c r="AT9369" s="7"/>
      <c r="AV9369" s="7"/>
      <c r="AW9369" s="7"/>
      <c r="AX9369" s="7"/>
      <c r="AY9369" s="7"/>
      <c r="AZ9369" s="7"/>
      <c r="BA9369" s="7"/>
      <c r="BI9369" s="7"/>
    </row>
    <row r="9370" spans="10:61" x14ac:dyDescent="0.2">
      <c r="J9370" s="7"/>
      <c r="K9370" s="7"/>
      <c r="L9370" s="7"/>
      <c r="M9370" s="7"/>
      <c r="N9370" s="7"/>
      <c r="W9370" s="7"/>
      <c r="X9370" s="7"/>
      <c r="Y9370" s="7"/>
      <c r="Z9370" s="7"/>
      <c r="AA9370" s="7"/>
      <c r="AB9370" s="7"/>
      <c r="AC9370" s="7"/>
      <c r="AD9370" s="7"/>
      <c r="AE9370" s="7"/>
      <c r="AF9370" s="7"/>
      <c r="AG9370" s="7"/>
      <c r="AH9370" s="7"/>
      <c r="AI9370" s="7"/>
      <c r="AJ9370" s="7"/>
      <c r="AK9370" s="7"/>
      <c r="AL9370" s="7"/>
      <c r="AR9370" s="7"/>
      <c r="AT9370" s="7"/>
      <c r="AV9370" s="7"/>
      <c r="AW9370" s="7"/>
      <c r="AX9370" s="7"/>
      <c r="AY9370" s="7"/>
      <c r="AZ9370" s="7"/>
      <c r="BA9370" s="7"/>
      <c r="BI9370" s="7"/>
    </row>
    <row r="9371" spans="10:61" x14ac:dyDescent="0.2">
      <c r="J9371" s="7"/>
      <c r="K9371" s="7"/>
      <c r="L9371" s="7"/>
      <c r="M9371" s="7"/>
      <c r="N9371" s="7"/>
      <c r="W9371" s="7"/>
      <c r="X9371" s="7"/>
      <c r="Y9371" s="7"/>
      <c r="Z9371" s="7"/>
      <c r="AA9371" s="7"/>
      <c r="AB9371" s="7"/>
      <c r="AC9371" s="7"/>
      <c r="AD9371" s="7"/>
      <c r="AE9371" s="7"/>
      <c r="AF9371" s="7"/>
      <c r="AG9371" s="7"/>
      <c r="AH9371" s="7"/>
      <c r="AI9371" s="7"/>
      <c r="AJ9371" s="7"/>
      <c r="AK9371" s="7"/>
      <c r="AL9371" s="7"/>
      <c r="AR9371" s="7"/>
      <c r="AT9371" s="7"/>
      <c r="AV9371" s="7"/>
      <c r="AW9371" s="7"/>
      <c r="AX9371" s="7"/>
      <c r="AY9371" s="7"/>
      <c r="AZ9371" s="7"/>
      <c r="BA9371" s="7"/>
      <c r="BI9371" s="7"/>
    </row>
    <row r="9372" spans="10:61" x14ac:dyDescent="0.2">
      <c r="J9372" s="7"/>
      <c r="K9372" s="7"/>
      <c r="L9372" s="7"/>
      <c r="M9372" s="7"/>
      <c r="N9372" s="7"/>
      <c r="W9372" s="7"/>
      <c r="X9372" s="7"/>
      <c r="Y9372" s="7"/>
      <c r="Z9372" s="7"/>
      <c r="AA9372" s="7"/>
      <c r="AB9372" s="7"/>
      <c r="AC9372" s="7"/>
      <c r="AD9372" s="7"/>
      <c r="AE9372" s="7"/>
      <c r="AF9372" s="7"/>
      <c r="AG9372" s="7"/>
      <c r="AH9372" s="7"/>
      <c r="AI9372" s="7"/>
      <c r="AJ9372" s="7"/>
      <c r="AK9372" s="7"/>
      <c r="AL9372" s="7"/>
      <c r="AR9372" s="7"/>
      <c r="AT9372" s="7"/>
      <c r="AV9372" s="7"/>
      <c r="AW9372" s="7"/>
      <c r="AX9372" s="7"/>
      <c r="AY9372" s="7"/>
      <c r="AZ9372" s="7"/>
      <c r="BA9372" s="7"/>
      <c r="BI9372" s="7"/>
    </row>
    <row r="9373" spans="10:61" x14ac:dyDescent="0.2">
      <c r="J9373" s="7"/>
      <c r="K9373" s="7"/>
      <c r="L9373" s="7"/>
      <c r="M9373" s="7"/>
      <c r="N9373" s="7"/>
      <c r="W9373" s="7"/>
      <c r="X9373" s="7"/>
      <c r="Y9373" s="7"/>
      <c r="Z9373" s="7"/>
      <c r="AA9373" s="7"/>
      <c r="AB9373" s="7"/>
      <c r="AC9373" s="7"/>
      <c r="AD9373" s="7"/>
      <c r="AE9373" s="7"/>
      <c r="AF9373" s="7"/>
      <c r="AG9373" s="7"/>
      <c r="AH9373" s="7"/>
      <c r="AI9373" s="7"/>
      <c r="AJ9373" s="7"/>
      <c r="AK9373" s="7"/>
      <c r="AL9373" s="7"/>
      <c r="AR9373" s="7"/>
      <c r="AT9373" s="7"/>
      <c r="AV9373" s="7"/>
      <c r="AW9373" s="7"/>
      <c r="AX9373" s="7"/>
      <c r="AY9373" s="7"/>
      <c r="AZ9373" s="7"/>
      <c r="BA9373" s="7"/>
      <c r="BI9373" s="7"/>
    </row>
    <row r="9374" spans="10:61" x14ac:dyDescent="0.2">
      <c r="J9374" s="7"/>
      <c r="K9374" s="7"/>
      <c r="L9374" s="7"/>
      <c r="M9374" s="7"/>
      <c r="N9374" s="7"/>
      <c r="W9374" s="7"/>
      <c r="X9374" s="7"/>
      <c r="Y9374" s="7"/>
      <c r="Z9374" s="7"/>
      <c r="AA9374" s="7"/>
      <c r="AB9374" s="7"/>
      <c r="AC9374" s="7"/>
      <c r="AD9374" s="7"/>
      <c r="AE9374" s="7"/>
      <c r="AF9374" s="7"/>
      <c r="AG9374" s="7"/>
      <c r="AH9374" s="7"/>
      <c r="AI9374" s="7"/>
      <c r="AJ9374" s="7"/>
      <c r="AK9374" s="7"/>
      <c r="AL9374" s="7"/>
      <c r="AR9374" s="7"/>
      <c r="AT9374" s="7"/>
      <c r="AV9374" s="7"/>
      <c r="AW9374" s="7"/>
      <c r="AX9374" s="7"/>
      <c r="AY9374" s="7"/>
      <c r="AZ9374" s="7"/>
      <c r="BA9374" s="7"/>
      <c r="BI9374" s="7"/>
    </row>
    <row r="9375" spans="10:61" x14ac:dyDescent="0.2">
      <c r="J9375" s="7"/>
      <c r="K9375" s="7"/>
      <c r="L9375" s="7"/>
      <c r="M9375" s="7"/>
      <c r="N9375" s="7"/>
      <c r="W9375" s="7"/>
      <c r="X9375" s="7"/>
      <c r="Y9375" s="7"/>
      <c r="Z9375" s="7"/>
      <c r="AA9375" s="7"/>
      <c r="AB9375" s="7"/>
      <c r="AC9375" s="7"/>
      <c r="AD9375" s="7"/>
      <c r="AE9375" s="7"/>
      <c r="AF9375" s="7"/>
      <c r="AG9375" s="7"/>
      <c r="AH9375" s="7"/>
      <c r="AI9375" s="7"/>
      <c r="AJ9375" s="7"/>
      <c r="AK9375" s="7"/>
      <c r="AL9375" s="7"/>
      <c r="AR9375" s="7"/>
      <c r="AT9375" s="7"/>
      <c r="AV9375" s="7"/>
      <c r="AW9375" s="7"/>
      <c r="AX9375" s="7"/>
      <c r="AY9375" s="7"/>
      <c r="AZ9375" s="7"/>
      <c r="BA9375" s="7"/>
      <c r="BI9375" s="7"/>
    </row>
    <row r="9376" spans="10:61" x14ac:dyDescent="0.2">
      <c r="J9376" s="7"/>
      <c r="K9376" s="7"/>
      <c r="L9376" s="7"/>
      <c r="M9376" s="7"/>
      <c r="N9376" s="7"/>
      <c r="W9376" s="7"/>
      <c r="X9376" s="7"/>
      <c r="Y9376" s="7"/>
      <c r="Z9376" s="7"/>
      <c r="AA9376" s="7"/>
      <c r="AB9376" s="7"/>
      <c r="AC9376" s="7"/>
      <c r="AD9376" s="7"/>
      <c r="AE9376" s="7"/>
      <c r="AF9376" s="7"/>
      <c r="AG9376" s="7"/>
      <c r="AH9376" s="7"/>
      <c r="AI9376" s="7"/>
      <c r="AJ9376" s="7"/>
      <c r="AK9376" s="7"/>
      <c r="AL9376" s="7"/>
      <c r="AR9376" s="7"/>
      <c r="AT9376" s="7"/>
      <c r="AV9376" s="7"/>
      <c r="AW9376" s="7"/>
      <c r="AX9376" s="7"/>
      <c r="AY9376" s="7"/>
      <c r="AZ9376" s="7"/>
      <c r="BA9376" s="7"/>
      <c r="BI9376" s="7"/>
    </row>
    <row r="9377" spans="10:61" x14ac:dyDescent="0.2">
      <c r="J9377" s="7"/>
      <c r="K9377" s="7"/>
      <c r="L9377" s="7"/>
      <c r="M9377" s="7"/>
      <c r="N9377" s="7"/>
      <c r="W9377" s="7"/>
      <c r="X9377" s="7"/>
      <c r="Y9377" s="7"/>
      <c r="Z9377" s="7"/>
      <c r="AA9377" s="7"/>
      <c r="AB9377" s="7"/>
      <c r="AC9377" s="7"/>
      <c r="AD9377" s="7"/>
      <c r="AE9377" s="7"/>
      <c r="AF9377" s="7"/>
      <c r="AG9377" s="7"/>
      <c r="AH9377" s="7"/>
      <c r="AI9377" s="7"/>
      <c r="AJ9377" s="7"/>
      <c r="AK9377" s="7"/>
      <c r="AL9377" s="7"/>
      <c r="AR9377" s="7"/>
      <c r="AT9377" s="7"/>
      <c r="AV9377" s="7"/>
      <c r="AW9377" s="7"/>
      <c r="AX9377" s="7"/>
      <c r="AY9377" s="7"/>
      <c r="AZ9377" s="7"/>
      <c r="BA9377" s="7"/>
      <c r="BI9377" s="7"/>
    </row>
    <row r="9378" spans="10:61" x14ac:dyDescent="0.2">
      <c r="J9378" s="7"/>
      <c r="K9378" s="7"/>
      <c r="L9378" s="7"/>
      <c r="M9378" s="7"/>
      <c r="N9378" s="7"/>
      <c r="W9378" s="7"/>
      <c r="X9378" s="7"/>
      <c r="Y9378" s="7"/>
      <c r="Z9378" s="7"/>
      <c r="AA9378" s="7"/>
      <c r="AB9378" s="7"/>
      <c r="AC9378" s="7"/>
      <c r="AD9378" s="7"/>
      <c r="AE9378" s="7"/>
      <c r="AF9378" s="7"/>
      <c r="AG9378" s="7"/>
      <c r="AH9378" s="7"/>
      <c r="AI9378" s="7"/>
      <c r="AJ9378" s="7"/>
      <c r="AK9378" s="7"/>
      <c r="AL9378" s="7"/>
      <c r="AR9378" s="7"/>
      <c r="AT9378" s="7"/>
      <c r="AV9378" s="7"/>
      <c r="AW9378" s="7"/>
      <c r="AX9378" s="7"/>
      <c r="AY9378" s="7"/>
      <c r="AZ9378" s="7"/>
      <c r="BA9378" s="7"/>
      <c r="BI9378" s="7"/>
    </row>
    <row r="9379" spans="10:61" x14ac:dyDescent="0.2">
      <c r="J9379" s="7"/>
      <c r="K9379" s="7"/>
      <c r="L9379" s="7"/>
      <c r="M9379" s="7"/>
      <c r="N9379" s="7"/>
      <c r="W9379" s="7"/>
      <c r="X9379" s="7"/>
      <c r="Y9379" s="7"/>
      <c r="Z9379" s="7"/>
      <c r="AA9379" s="7"/>
      <c r="AB9379" s="7"/>
      <c r="AC9379" s="7"/>
      <c r="AD9379" s="7"/>
      <c r="AE9379" s="7"/>
      <c r="AF9379" s="7"/>
      <c r="AG9379" s="7"/>
      <c r="AH9379" s="7"/>
      <c r="AI9379" s="7"/>
      <c r="AJ9379" s="7"/>
      <c r="AK9379" s="7"/>
      <c r="AL9379" s="7"/>
      <c r="AR9379" s="7"/>
      <c r="AT9379" s="7"/>
      <c r="AV9379" s="7"/>
      <c r="AW9379" s="7"/>
      <c r="AX9379" s="7"/>
      <c r="AY9379" s="7"/>
      <c r="AZ9379" s="7"/>
      <c r="BA9379" s="7"/>
      <c r="BI9379" s="7"/>
    </row>
    <row r="9380" spans="10:61" x14ac:dyDescent="0.2">
      <c r="J9380" s="7"/>
      <c r="K9380" s="7"/>
      <c r="L9380" s="7"/>
      <c r="M9380" s="7"/>
      <c r="N9380" s="7"/>
      <c r="W9380" s="7"/>
      <c r="X9380" s="7"/>
      <c r="Y9380" s="7"/>
      <c r="Z9380" s="7"/>
      <c r="AA9380" s="7"/>
      <c r="AB9380" s="7"/>
      <c r="AC9380" s="7"/>
      <c r="AD9380" s="7"/>
      <c r="AE9380" s="7"/>
      <c r="AF9380" s="7"/>
      <c r="AG9380" s="7"/>
      <c r="AH9380" s="7"/>
      <c r="AI9380" s="7"/>
      <c r="AJ9380" s="7"/>
      <c r="AK9380" s="7"/>
      <c r="AL9380" s="7"/>
      <c r="AR9380" s="7"/>
      <c r="AT9380" s="7"/>
      <c r="AV9380" s="7"/>
      <c r="AW9380" s="7"/>
      <c r="AX9380" s="7"/>
      <c r="AY9380" s="7"/>
      <c r="AZ9380" s="7"/>
      <c r="BA9380" s="7"/>
      <c r="BI9380" s="7"/>
    </row>
    <row r="9381" spans="10:61" x14ac:dyDescent="0.2">
      <c r="J9381" s="7"/>
      <c r="K9381" s="7"/>
      <c r="L9381" s="7"/>
      <c r="M9381" s="7"/>
      <c r="N9381" s="7"/>
      <c r="W9381" s="7"/>
      <c r="X9381" s="7"/>
      <c r="Y9381" s="7"/>
      <c r="Z9381" s="7"/>
      <c r="AA9381" s="7"/>
      <c r="AB9381" s="7"/>
      <c r="AC9381" s="7"/>
      <c r="AD9381" s="7"/>
      <c r="AE9381" s="7"/>
      <c r="AF9381" s="7"/>
      <c r="AG9381" s="7"/>
      <c r="AH9381" s="7"/>
      <c r="AI9381" s="7"/>
      <c r="AJ9381" s="7"/>
      <c r="AK9381" s="7"/>
      <c r="AL9381" s="7"/>
      <c r="AR9381" s="7"/>
      <c r="AT9381" s="7"/>
      <c r="AV9381" s="7"/>
      <c r="AW9381" s="7"/>
      <c r="AX9381" s="7"/>
      <c r="AY9381" s="7"/>
      <c r="AZ9381" s="7"/>
      <c r="BA9381" s="7"/>
      <c r="BI9381" s="7"/>
    </row>
    <row r="9382" spans="10:61" x14ac:dyDescent="0.2">
      <c r="J9382" s="7"/>
      <c r="K9382" s="7"/>
      <c r="L9382" s="7"/>
      <c r="M9382" s="7"/>
      <c r="N9382" s="7"/>
      <c r="W9382" s="7"/>
      <c r="X9382" s="7"/>
      <c r="Y9382" s="7"/>
      <c r="Z9382" s="7"/>
      <c r="AA9382" s="7"/>
      <c r="AB9382" s="7"/>
      <c r="AC9382" s="7"/>
      <c r="AD9382" s="7"/>
      <c r="AE9382" s="7"/>
      <c r="AF9382" s="7"/>
      <c r="AG9382" s="7"/>
      <c r="AH9382" s="7"/>
      <c r="AI9382" s="7"/>
      <c r="AJ9382" s="7"/>
      <c r="AK9382" s="7"/>
      <c r="AL9382" s="7"/>
      <c r="AR9382" s="7"/>
      <c r="AT9382" s="7"/>
      <c r="AV9382" s="7"/>
      <c r="AW9382" s="7"/>
      <c r="AX9382" s="7"/>
      <c r="AY9382" s="7"/>
      <c r="AZ9382" s="7"/>
      <c r="BA9382" s="7"/>
      <c r="BI9382" s="7"/>
    </row>
    <row r="9383" spans="10:61" x14ac:dyDescent="0.2">
      <c r="J9383" s="7"/>
      <c r="K9383" s="7"/>
      <c r="L9383" s="7"/>
      <c r="M9383" s="7"/>
      <c r="N9383" s="7"/>
      <c r="W9383" s="7"/>
      <c r="X9383" s="7"/>
      <c r="Y9383" s="7"/>
      <c r="Z9383" s="7"/>
      <c r="AA9383" s="7"/>
      <c r="AB9383" s="7"/>
      <c r="AC9383" s="7"/>
      <c r="AD9383" s="7"/>
      <c r="AE9383" s="7"/>
      <c r="AF9383" s="7"/>
      <c r="AG9383" s="7"/>
      <c r="AH9383" s="7"/>
      <c r="AI9383" s="7"/>
      <c r="AJ9383" s="7"/>
      <c r="AK9383" s="7"/>
      <c r="AL9383" s="7"/>
      <c r="AR9383" s="7"/>
      <c r="AT9383" s="7"/>
      <c r="AV9383" s="7"/>
      <c r="AW9383" s="7"/>
      <c r="AX9383" s="7"/>
      <c r="AY9383" s="7"/>
      <c r="AZ9383" s="7"/>
      <c r="BA9383" s="7"/>
      <c r="BI9383" s="7"/>
    </row>
    <row r="9384" spans="10:61" x14ac:dyDescent="0.2">
      <c r="J9384" s="7"/>
      <c r="K9384" s="7"/>
      <c r="L9384" s="7"/>
      <c r="M9384" s="7"/>
      <c r="N9384" s="7"/>
      <c r="W9384" s="7"/>
      <c r="X9384" s="7"/>
      <c r="Y9384" s="7"/>
      <c r="Z9384" s="7"/>
      <c r="AA9384" s="7"/>
      <c r="AB9384" s="7"/>
      <c r="AC9384" s="7"/>
      <c r="AD9384" s="7"/>
      <c r="AE9384" s="7"/>
      <c r="AF9384" s="7"/>
      <c r="AG9384" s="7"/>
      <c r="AH9384" s="7"/>
      <c r="AI9384" s="7"/>
      <c r="AJ9384" s="7"/>
      <c r="AK9384" s="7"/>
      <c r="AL9384" s="7"/>
      <c r="AR9384" s="7"/>
      <c r="AT9384" s="7"/>
      <c r="AV9384" s="7"/>
      <c r="AW9384" s="7"/>
      <c r="AX9384" s="7"/>
      <c r="AY9384" s="7"/>
      <c r="AZ9384" s="7"/>
      <c r="BA9384" s="7"/>
      <c r="BI9384" s="7"/>
    </row>
    <row r="9385" spans="10:61" x14ac:dyDescent="0.2">
      <c r="J9385" s="7"/>
      <c r="K9385" s="7"/>
      <c r="L9385" s="7"/>
      <c r="M9385" s="7"/>
      <c r="N9385" s="7"/>
      <c r="W9385" s="7"/>
      <c r="X9385" s="7"/>
      <c r="Y9385" s="7"/>
      <c r="Z9385" s="7"/>
      <c r="AA9385" s="7"/>
      <c r="AB9385" s="7"/>
      <c r="AC9385" s="7"/>
      <c r="AD9385" s="7"/>
      <c r="AE9385" s="7"/>
      <c r="AF9385" s="7"/>
      <c r="AG9385" s="7"/>
      <c r="AH9385" s="7"/>
      <c r="AI9385" s="7"/>
      <c r="AJ9385" s="7"/>
      <c r="AK9385" s="7"/>
      <c r="AL9385" s="7"/>
      <c r="AR9385" s="7"/>
      <c r="AT9385" s="7"/>
      <c r="AV9385" s="7"/>
      <c r="AW9385" s="7"/>
      <c r="AX9385" s="7"/>
      <c r="AY9385" s="7"/>
      <c r="AZ9385" s="7"/>
      <c r="BA9385" s="7"/>
      <c r="BI9385" s="7"/>
    </row>
    <row r="9386" spans="10:61" x14ac:dyDescent="0.2">
      <c r="J9386" s="7"/>
      <c r="K9386" s="7"/>
      <c r="L9386" s="7"/>
      <c r="M9386" s="7"/>
      <c r="N9386" s="7"/>
      <c r="W9386" s="7"/>
      <c r="X9386" s="7"/>
      <c r="Y9386" s="7"/>
      <c r="Z9386" s="7"/>
      <c r="AA9386" s="7"/>
      <c r="AB9386" s="7"/>
      <c r="AC9386" s="7"/>
      <c r="AD9386" s="7"/>
      <c r="AE9386" s="7"/>
      <c r="AF9386" s="7"/>
      <c r="AG9386" s="7"/>
      <c r="AH9386" s="7"/>
      <c r="AI9386" s="7"/>
      <c r="AJ9386" s="7"/>
      <c r="AK9386" s="7"/>
      <c r="AL9386" s="7"/>
      <c r="AR9386" s="7"/>
      <c r="AT9386" s="7"/>
      <c r="AV9386" s="7"/>
      <c r="AW9386" s="7"/>
      <c r="AX9386" s="7"/>
      <c r="AY9386" s="7"/>
      <c r="AZ9386" s="7"/>
      <c r="BA9386" s="7"/>
      <c r="BI9386" s="7"/>
    </row>
    <row r="9387" spans="10:61" x14ac:dyDescent="0.2">
      <c r="J9387" s="7"/>
      <c r="K9387" s="7"/>
      <c r="L9387" s="7"/>
      <c r="M9387" s="7"/>
      <c r="N9387" s="7"/>
      <c r="W9387" s="7"/>
      <c r="X9387" s="7"/>
      <c r="Y9387" s="7"/>
      <c r="Z9387" s="7"/>
      <c r="AA9387" s="7"/>
      <c r="AB9387" s="7"/>
      <c r="AC9387" s="7"/>
      <c r="AD9387" s="7"/>
      <c r="AE9387" s="7"/>
      <c r="AF9387" s="7"/>
      <c r="AG9387" s="7"/>
      <c r="AH9387" s="7"/>
      <c r="AI9387" s="7"/>
      <c r="AJ9387" s="7"/>
      <c r="AK9387" s="7"/>
      <c r="AL9387" s="7"/>
      <c r="AR9387" s="7"/>
      <c r="AT9387" s="7"/>
      <c r="AV9387" s="7"/>
      <c r="AW9387" s="7"/>
      <c r="AX9387" s="7"/>
      <c r="AY9387" s="7"/>
      <c r="AZ9387" s="7"/>
      <c r="BA9387" s="7"/>
      <c r="BI9387" s="7"/>
    </row>
    <row r="9388" spans="10:61" x14ac:dyDescent="0.2">
      <c r="J9388" s="7"/>
      <c r="K9388" s="7"/>
      <c r="L9388" s="7"/>
      <c r="M9388" s="7"/>
      <c r="N9388" s="7"/>
      <c r="W9388" s="7"/>
      <c r="X9388" s="7"/>
      <c r="Y9388" s="7"/>
      <c r="Z9388" s="7"/>
      <c r="AA9388" s="7"/>
      <c r="AB9388" s="7"/>
      <c r="AC9388" s="7"/>
      <c r="AD9388" s="7"/>
      <c r="AE9388" s="7"/>
      <c r="AF9388" s="7"/>
      <c r="AG9388" s="7"/>
      <c r="AH9388" s="7"/>
      <c r="AI9388" s="7"/>
      <c r="AJ9388" s="7"/>
      <c r="AK9388" s="7"/>
      <c r="AL9388" s="7"/>
      <c r="AR9388" s="7"/>
      <c r="AT9388" s="7"/>
      <c r="AV9388" s="7"/>
      <c r="AW9388" s="7"/>
      <c r="AX9388" s="7"/>
      <c r="AY9388" s="7"/>
      <c r="AZ9388" s="7"/>
      <c r="BA9388" s="7"/>
      <c r="BI9388" s="7"/>
    </row>
    <row r="9389" spans="10:61" x14ac:dyDescent="0.2">
      <c r="J9389" s="7"/>
      <c r="K9389" s="7"/>
      <c r="L9389" s="7"/>
      <c r="M9389" s="7"/>
      <c r="N9389" s="7"/>
      <c r="W9389" s="7"/>
      <c r="X9389" s="7"/>
      <c r="Y9389" s="7"/>
      <c r="Z9389" s="7"/>
      <c r="AA9389" s="7"/>
      <c r="AB9389" s="7"/>
      <c r="AC9389" s="7"/>
      <c r="AD9389" s="7"/>
      <c r="AE9389" s="7"/>
      <c r="AF9389" s="7"/>
      <c r="AG9389" s="7"/>
      <c r="AH9389" s="7"/>
      <c r="AI9389" s="7"/>
      <c r="AJ9389" s="7"/>
      <c r="AK9389" s="7"/>
      <c r="AL9389" s="7"/>
      <c r="AR9389" s="7"/>
      <c r="AT9389" s="7"/>
      <c r="AV9389" s="7"/>
      <c r="AW9389" s="7"/>
      <c r="AX9389" s="7"/>
      <c r="AY9389" s="7"/>
      <c r="AZ9389" s="7"/>
      <c r="BA9389" s="7"/>
      <c r="BI9389" s="7"/>
    </row>
    <row r="9390" spans="10:61" x14ac:dyDescent="0.2">
      <c r="J9390" s="7"/>
      <c r="K9390" s="7"/>
      <c r="L9390" s="7"/>
      <c r="M9390" s="7"/>
      <c r="N9390" s="7"/>
      <c r="W9390" s="7"/>
      <c r="X9390" s="7"/>
      <c r="Y9390" s="7"/>
      <c r="Z9390" s="7"/>
      <c r="AA9390" s="7"/>
      <c r="AB9390" s="7"/>
      <c r="AC9390" s="7"/>
      <c r="AD9390" s="7"/>
      <c r="AE9390" s="7"/>
      <c r="AF9390" s="7"/>
      <c r="AG9390" s="7"/>
      <c r="AH9390" s="7"/>
      <c r="AI9390" s="7"/>
      <c r="AJ9390" s="7"/>
      <c r="AK9390" s="7"/>
      <c r="AL9390" s="7"/>
      <c r="AR9390" s="7"/>
      <c r="AT9390" s="7"/>
      <c r="AV9390" s="7"/>
      <c r="AW9390" s="7"/>
      <c r="AX9390" s="7"/>
      <c r="AY9390" s="7"/>
      <c r="AZ9390" s="7"/>
      <c r="BA9390" s="7"/>
      <c r="BI9390" s="7"/>
    </row>
    <row r="9391" spans="10:61" x14ac:dyDescent="0.2">
      <c r="J9391" s="7"/>
      <c r="K9391" s="7"/>
      <c r="L9391" s="7"/>
      <c r="M9391" s="7"/>
      <c r="N9391" s="7"/>
      <c r="W9391" s="7"/>
      <c r="X9391" s="7"/>
      <c r="Y9391" s="7"/>
      <c r="Z9391" s="7"/>
      <c r="AA9391" s="7"/>
      <c r="AB9391" s="7"/>
      <c r="AC9391" s="7"/>
      <c r="AD9391" s="7"/>
      <c r="AE9391" s="7"/>
      <c r="AF9391" s="7"/>
      <c r="AG9391" s="7"/>
      <c r="AH9391" s="7"/>
      <c r="AI9391" s="7"/>
      <c r="AJ9391" s="7"/>
      <c r="AK9391" s="7"/>
      <c r="AL9391" s="7"/>
      <c r="AR9391" s="7"/>
      <c r="AT9391" s="7"/>
      <c r="AV9391" s="7"/>
      <c r="AW9391" s="7"/>
      <c r="AX9391" s="7"/>
      <c r="AY9391" s="7"/>
      <c r="AZ9391" s="7"/>
      <c r="BA9391" s="7"/>
      <c r="BI9391" s="7"/>
    </row>
    <row r="9392" spans="10:61" x14ac:dyDescent="0.2">
      <c r="J9392" s="7"/>
      <c r="K9392" s="7"/>
      <c r="L9392" s="7"/>
      <c r="M9392" s="7"/>
      <c r="N9392" s="7"/>
      <c r="W9392" s="7"/>
      <c r="X9392" s="7"/>
      <c r="Y9392" s="7"/>
      <c r="Z9392" s="7"/>
      <c r="AA9392" s="7"/>
      <c r="AB9392" s="7"/>
      <c r="AC9392" s="7"/>
      <c r="AD9392" s="7"/>
      <c r="AE9392" s="7"/>
      <c r="AF9392" s="7"/>
      <c r="AG9392" s="7"/>
      <c r="AH9392" s="7"/>
      <c r="AI9392" s="7"/>
      <c r="AJ9392" s="7"/>
      <c r="AK9392" s="7"/>
      <c r="AL9392" s="7"/>
      <c r="AR9392" s="7"/>
      <c r="AT9392" s="7"/>
      <c r="AV9392" s="7"/>
      <c r="AW9392" s="7"/>
      <c r="AX9392" s="7"/>
      <c r="AY9392" s="7"/>
      <c r="AZ9392" s="7"/>
      <c r="BA9392" s="7"/>
      <c r="BI9392" s="7"/>
    </row>
    <row r="9393" spans="10:61" x14ac:dyDescent="0.2">
      <c r="J9393" s="7"/>
      <c r="K9393" s="7"/>
      <c r="L9393" s="7"/>
      <c r="M9393" s="7"/>
      <c r="N9393" s="7"/>
      <c r="W9393" s="7"/>
      <c r="X9393" s="7"/>
      <c r="Y9393" s="7"/>
      <c r="Z9393" s="7"/>
      <c r="AA9393" s="7"/>
      <c r="AB9393" s="7"/>
      <c r="AC9393" s="7"/>
      <c r="AD9393" s="7"/>
      <c r="AE9393" s="7"/>
      <c r="AF9393" s="7"/>
      <c r="AG9393" s="7"/>
      <c r="AH9393" s="7"/>
      <c r="AI9393" s="7"/>
      <c r="AJ9393" s="7"/>
      <c r="AK9393" s="7"/>
      <c r="AL9393" s="7"/>
      <c r="AR9393" s="7"/>
      <c r="AT9393" s="7"/>
      <c r="AV9393" s="7"/>
      <c r="AW9393" s="7"/>
      <c r="AX9393" s="7"/>
      <c r="AY9393" s="7"/>
      <c r="AZ9393" s="7"/>
      <c r="BA9393" s="7"/>
      <c r="BI9393" s="7"/>
    </row>
    <row r="9394" spans="10:61" x14ac:dyDescent="0.2">
      <c r="J9394" s="7"/>
      <c r="K9394" s="7"/>
      <c r="L9394" s="7"/>
      <c r="M9394" s="7"/>
      <c r="N9394" s="7"/>
      <c r="W9394" s="7"/>
      <c r="X9394" s="7"/>
      <c r="Y9394" s="7"/>
      <c r="Z9394" s="7"/>
      <c r="AA9394" s="7"/>
      <c r="AB9394" s="7"/>
      <c r="AC9394" s="7"/>
      <c r="AD9394" s="7"/>
      <c r="AE9394" s="7"/>
      <c r="AF9394" s="7"/>
      <c r="AG9394" s="7"/>
      <c r="AH9394" s="7"/>
      <c r="AI9394" s="7"/>
      <c r="AJ9394" s="7"/>
      <c r="AK9394" s="7"/>
      <c r="AL9394" s="7"/>
      <c r="AR9394" s="7"/>
      <c r="AT9394" s="7"/>
      <c r="AV9394" s="7"/>
      <c r="AW9394" s="7"/>
      <c r="AX9394" s="7"/>
      <c r="AY9394" s="7"/>
      <c r="AZ9394" s="7"/>
      <c r="BA9394" s="7"/>
      <c r="BI9394" s="7"/>
    </row>
    <row r="9395" spans="10:61" x14ac:dyDescent="0.2">
      <c r="J9395" s="7"/>
      <c r="K9395" s="7"/>
      <c r="L9395" s="7"/>
      <c r="M9395" s="7"/>
      <c r="N9395" s="7"/>
      <c r="W9395" s="7"/>
      <c r="X9395" s="7"/>
      <c r="Y9395" s="7"/>
      <c r="Z9395" s="7"/>
      <c r="AA9395" s="7"/>
      <c r="AB9395" s="7"/>
      <c r="AC9395" s="7"/>
      <c r="AD9395" s="7"/>
      <c r="AE9395" s="7"/>
      <c r="AF9395" s="7"/>
      <c r="AG9395" s="7"/>
      <c r="AH9395" s="7"/>
      <c r="AI9395" s="7"/>
      <c r="AJ9395" s="7"/>
      <c r="AK9395" s="7"/>
      <c r="AL9395" s="7"/>
      <c r="AR9395" s="7"/>
      <c r="AT9395" s="7"/>
      <c r="AV9395" s="7"/>
      <c r="AW9395" s="7"/>
      <c r="AX9395" s="7"/>
      <c r="AY9395" s="7"/>
      <c r="AZ9395" s="7"/>
      <c r="BA9395" s="7"/>
      <c r="BI9395" s="7"/>
    </row>
    <row r="9396" spans="10:61" x14ac:dyDescent="0.2">
      <c r="J9396" s="7"/>
      <c r="K9396" s="7"/>
      <c r="L9396" s="7"/>
      <c r="M9396" s="7"/>
      <c r="N9396" s="7"/>
      <c r="W9396" s="7"/>
      <c r="X9396" s="7"/>
      <c r="Y9396" s="7"/>
      <c r="Z9396" s="7"/>
      <c r="AA9396" s="7"/>
      <c r="AB9396" s="7"/>
      <c r="AC9396" s="7"/>
      <c r="AD9396" s="7"/>
      <c r="AE9396" s="7"/>
      <c r="AF9396" s="7"/>
      <c r="AG9396" s="7"/>
      <c r="AH9396" s="7"/>
      <c r="AI9396" s="7"/>
      <c r="AJ9396" s="7"/>
      <c r="AK9396" s="7"/>
      <c r="AL9396" s="7"/>
      <c r="AR9396" s="7"/>
      <c r="AT9396" s="7"/>
      <c r="AV9396" s="7"/>
      <c r="AW9396" s="7"/>
      <c r="AX9396" s="7"/>
      <c r="AY9396" s="7"/>
      <c r="AZ9396" s="7"/>
      <c r="BA9396" s="7"/>
      <c r="BI9396" s="7"/>
    </row>
    <row r="9397" spans="10:61" x14ac:dyDescent="0.2">
      <c r="J9397" s="7"/>
      <c r="K9397" s="7"/>
      <c r="L9397" s="7"/>
      <c r="M9397" s="7"/>
      <c r="N9397" s="7"/>
      <c r="W9397" s="7"/>
      <c r="X9397" s="7"/>
      <c r="Y9397" s="7"/>
      <c r="Z9397" s="7"/>
      <c r="AA9397" s="7"/>
      <c r="AB9397" s="7"/>
      <c r="AC9397" s="7"/>
      <c r="AD9397" s="7"/>
      <c r="AE9397" s="7"/>
      <c r="AF9397" s="7"/>
      <c r="AG9397" s="7"/>
      <c r="AH9397" s="7"/>
      <c r="AI9397" s="7"/>
      <c r="AJ9397" s="7"/>
      <c r="AK9397" s="7"/>
      <c r="AL9397" s="7"/>
      <c r="AR9397" s="7"/>
      <c r="AT9397" s="7"/>
      <c r="AV9397" s="7"/>
      <c r="AW9397" s="7"/>
      <c r="AX9397" s="7"/>
      <c r="AY9397" s="7"/>
      <c r="AZ9397" s="7"/>
      <c r="BA9397" s="7"/>
      <c r="BI9397" s="7"/>
    </row>
    <row r="9398" spans="10:61" x14ac:dyDescent="0.2">
      <c r="J9398" s="7"/>
      <c r="K9398" s="7"/>
      <c r="L9398" s="7"/>
      <c r="M9398" s="7"/>
      <c r="N9398" s="7"/>
      <c r="W9398" s="7"/>
      <c r="X9398" s="7"/>
      <c r="Y9398" s="7"/>
      <c r="Z9398" s="7"/>
      <c r="AA9398" s="7"/>
      <c r="AB9398" s="7"/>
      <c r="AC9398" s="7"/>
      <c r="AD9398" s="7"/>
      <c r="AE9398" s="7"/>
      <c r="AF9398" s="7"/>
      <c r="AG9398" s="7"/>
      <c r="AH9398" s="7"/>
      <c r="AI9398" s="7"/>
      <c r="AJ9398" s="7"/>
      <c r="AK9398" s="7"/>
      <c r="AL9398" s="7"/>
      <c r="AR9398" s="7"/>
      <c r="AT9398" s="7"/>
      <c r="AV9398" s="7"/>
      <c r="AW9398" s="7"/>
      <c r="AX9398" s="7"/>
      <c r="AY9398" s="7"/>
      <c r="AZ9398" s="7"/>
      <c r="BA9398" s="7"/>
      <c r="BI9398" s="7"/>
    </row>
    <row r="9399" spans="10:61" x14ac:dyDescent="0.2">
      <c r="J9399" s="7"/>
      <c r="K9399" s="7"/>
      <c r="L9399" s="7"/>
      <c r="M9399" s="7"/>
      <c r="N9399" s="7"/>
      <c r="W9399" s="7"/>
      <c r="X9399" s="7"/>
      <c r="Y9399" s="7"/>
      <c r="Z9399" s="7"/>
      <c r="AA9399" s="7"/>
      <c r="AB9399" s="7"/>
      <c r="AC9399" s="7"/>
      <c r="AD9399" s="7"/>
      <c r="AE9399" s="7"/>
      <c r="AF9399" s="7"/>
      <c r="AG9399" s="7"/>
      <c r="AH9399" s="7"/>
      <c r="AI9399" s="7"/>
      <c r="AJ9399" s="7"/>
      <c r="AK9399" s="7"/>
      <c r="AL9399" s="7"/>
      <c r="AR9399" s="7"/>
      <c r="AT9399" s="7"/>
      <c r="AV9399" s="7"/>
      <c r="AW9399" s="7"/>
      <c r="AX9399" s="7"/>
      <c r="AY9399" s="7"/>
      <c r="AZ9399" s="7"/>
      <c r="BA9399" s="7"/>
      <c r="BI9399" s="7"/>
    </row>
    <row r="9400" spans="10:61" x14ac:dyDescent="0.2">
      <c r="J9400" s="7"/>
      <c r="K9400" s="7"/>
      <c r="L9400" s="7"/>
      <c r="M9400" s="7"/>
      <c r="N9400" s="7"/>
      <c r="W9400" s="7"/>
      <c r="X9400" s="7"/>
      <c r="Y9400" s="7"/>
      <c r="Z9400" s="7"/>
      <c r="AA9400" s="7"/>
      <c r="AB9400" s="7"/>
      <c r="AC9400" s="7"/>
      <c r="AD9400" s="7"/>
      <c r="AE9400" s="7"/>
      <c r="AF9400" s="7"/>
      <c r="AG9400" s="7"/>
      <c r="AH9400" s="7"/>
      <c r="AI9400" s="7"/>
      <c r="AJ9400" s="7"/>
      <c r="AK9400" s="7"/>
      <c r="AL9400" s="7"/>
      <c r="AR9400" s="7"/>
      <c r="AT9400" s="7"/>
      <c r="AV9400" s="7"/>
      <c r="AW9400" s="7"/>
      <c r="AX9400" s="7"/>
      <c r="AY9400" s="7"/>
      <c r="AZ9400" s="7"/>
      <c r="BA9400" s="7"/>
      <c r="BI9400" s="7"/>
    </row>
    <row r="9401" spans="10:61" x14ac:dyDescent="0.2">
      <c r="J9401" s="7"/>
      <c r="K9401" s="7"/>
      <c r="L9401" s="7"/>
      <c r="M9401" s="7"/>
      <c r="N9401" s="7"/>
      <c r="W9401" s="7"/>
      <c r="X9401" s="7"/>
      <c r="Y9401" s="7"/>
      <c r="Z9401" s="7"/>
      <c r="AA9401" s="7"/>
      <c r="AB9401" s="7"/>
      <c r="AC9401" s="7"/>
      <c r="AD9401" s="7"/>
      <c r="AE9401" s="7"/>
      <c r="AF9401" s="7"/>
      <c r="AG9401" s="7"/>
      <c r="AH9401" s="7"/>
      <c r="AI9401" s="7"/>
      <c r="AJ9401" s="7"/>
      <c r="AK9401" s="7"/>
      <c r="AL9401" s="7"/>
      <c r="AR9401" s="7"/>
      <c r="AT9401" s="7"/>
      <c r="AV9401" s="7"/>
      <c r="AW9401" s="7"/>
      <c r="AX9401" s="7"/>
      <c r="AY9401" s="7"/>
      <c r="AZ9401" s="7"/>
      <c r="BA9401" s="7"/>
      <c r="BI9401" s="7"/>
    </row>
    <row r="9402" spans="10:61" x14ac:dyDescent="0.2">
      <c r="J9402" s="7"/>
      <c r="K9402" s="7"/>
      <c r="L9402" s="7"/>
      <c r="M9402" s="7"/>
      <c r="N9402" s="7"/>
      <c r="W9402" s="7"/>
      <c r="X9402" s="7"/>
      <c r="Y9402" s="7"/>
      <c r="Z9402" s="7"/>
      <c r="AA9402" s="7"/>
      <c r="AB9402" s="7"/>
      <c r="AC9402" s="7"/>
      <c r="AD9402" s="7"/>
      <c r="AE9402" s="7"/>
      <c r="AF9402" s="7"/>
      <c r="AG9402" s="7"/>
      <c r="AH9402" s="7"/>
      <c r="AI9402" s="7"/>
      <c r="AJ9402" s="7"/>
      <c r="AK9402" s="7"/>
      <c r="AL9402" s="7"/>
      <c r="AR9402" s="7"/>
      <c r="AT9402" s="7"/>
      <c r="AV9402" s="7"/>
      <c r="AW9402" s="7"/>
      <c r="AX9402" s="7"/>
      <c r="AY9402" s="7"/>
      <c r="AZ9402" s="7"/>
      <c r="BA9402" s="7"/>
      <c r="BI9402" s="7"/>
    </row>
    <row r="9403" spans="10:61" x14ac:dyDescent="0.2">
      <c r="J9403" s="7"/>
      <c r="K9403" s="7"/>
      <c r="L9403" s="7"/>
      <c r="M9403" s="7"/>
      <c r="N9403" s="7"/>
      <c r="W9403" s="7"/>
      <c r="X9403" s="7"/>
      <c r="Y9403" s="7"/>
      <c r="Z9403" s="7"/>
      <c r="AA9403" s="7"/>
      <c r="AB9403" s="7"/>
      <c r="AC9403" s="7"/>
      <c r="AD9403" s="7"/>
      <c r="AE9403" s="7"/>
      <c r="AF9403" s="7"/>
      <c r="AG9403" s="7"/>
      <c r="AH9403" s="7"/>
      <c r="AI9403" s="7"/>
      <c r="AJ9403" s="7"/>
      <c r="AK9403" s="7"/>
      <c r="AL9403" s="7"/>
      <c r="AR9403" s="7"/>
      <c r="AT9403" s="7"/>
      <c r="AV9403" s="7"/>
      <c r="AW9403" s="7"/>
      <c r="AX9403" s="7"/>
      <c r="AY9403" s="7"/>
      <c r="AZ9403" s="7"/>
      <c r="BA9403" s="7"/>
      <c r="BI9403" s="7"/>
    </row>
    <row r="9404" spans="10:61" x14ac:dyDescent="0.2">
      <c r="J9404" s="7"/>
      <c r="K9404" s="7"/>
      <c r="L9404" s="7"/>
      <c r="M9404" s="7"/>
      <c r="N9404" s="7"/>
      <c r="W9404" s="7"/>
      <c r="X9404" s="7"/>
      <c r="Y9404" s="7"/>
      <c r="Z9404" s="7"/>
      <c r="AA9404" s="7"/>
      <c r="AB9404" s="7"/>
      <c r="AC9404" s="7"/>
      <c r="AD9404" s="7"/>
      <c r="AE9404" s="7"/>
      <c r="AF9404" s="7"/>
      <c r="AG9404" s="7"/>
      <c r="AH9404" s="7"/>
      <c r="AI9404" s="7"/>
      <c r="AJ9404" s="7"/>
      <c r="AK9404" s="7"/>
      <c r="AL9404" s="7"/>
      <c r="AR9404" s="7"/>
      <c r="AT9404" s="7"/>
      <c r="AV9404" s="7"/>
      <c r="AW9404" s="7"/>
      <c r="AX9404" s="7"/>
      <c r="AY9404" s="7"/>
      <c r="AZ9404" s="7"/>
      <c r="BA9404" s="7"/>
      <c r="BI9404" s="7"/>
    </row>
    <row r="9405" spans="10:61" x14ac:dyDescent="0.2">
      <c r="J9405" s="7"/>
      <c r="K9405" s="7"/>
      <c r="L9405" s="7"/>
      <c r="M9405" s="7"/>
      <c r="N9405" s="7"/>
      <c r="W9405" s="7"/>
      <c r="X9405" s="7"/>
      <c r="Y9405" s="7"/>
      <c r="Z9405" s="7"/>
      <c r="AA9405" s="7"/>
      <c r="AB9405" s="7"/>
      <c r="AC9405" s="7"/>
      <c r="AD9405" s="7"/>
      <c r="AE9405" s="7"/>
      <c r="AF9405" s="7"/>
      <c r="AG9405" s="7"/>
      <c r="AH9405" s="7"/>
      <c r="AI9405" s="7"/>
      <c r="AJ9405" s="7"/>
      <c r="AK9405" s="7"/>
      <c r="AL9405" s="7"/>
      <c r="AR9405" s="7"/>
      <c r="AT9405" s="7"/>
      <c r="AV9405" s="7"/>
      <c r="AW9405" s="7"/>
      <c r="AX9405" s="7"/>
      <c r="AY9405" s="7"/>
      <c r="AZ9405" s="7"/>
      <c r="BA9405" s="7"/>
      <c r="BI9405" s="7"/>
    </row>
    <row r="9406" spans="10:61" x14ac:dyDescent="0.2">
      <c r="J9406" s="7"/>
      <c r="K9406" s="7"/>
      <c r="L9406" s="7"/>
      <c r="M9406" s="7"/>
      <c r="N9406" s="7"/>
      <c r="W9406" s="7"/>
      <c r="X9406" s="7"/>
      <c r="Y9406" s="7"/>
      <c r="Z9406" s="7"/>
      <c r="AA9406" s="7"/>
      <c r="AB9406" s="7"/>
      <c r="AC9406" s="7"/>
      <c r="AD9406" s="7"/>
      <c r="AE9406" s="7"/>
      <c r="AF9406" s="7"/>
      <c r="AG9406" s="7"/>
      <c r="AH9406" s="7"/>
      <c r="AI9406" s="7"/>
      <c r="AJ9406" s="7"/>
      <c r="AK9406" s="7"/>
      <c r="AL9406" s="7"/>
      <c r="AR9406" s="7"/>
      <c r="AT9406" s="7"/>
      <c r="AV9406" s="7"/>
      <c r="AW9406" s="7"/>
      <c r="AX9406" s="7"/>
      <c r="AY9406" s="7"/>
      <c r="AZ9406" s="7"/>
      <c r="BA9406" s="7"/>
      <c r="BI9406" s="7"/>
    </row>
    <row r="9407" spans="10:61" x14ac:dyDescent="0.2">
      <c r="J9407" s="7"/>
      <c r="K9407" s="7"/>
      <c r="L9407" s="7"/>
      <c r="M9407" s="7"/>
      <c r="N9407" s="7"/>
      <c r="W9407" s="7"/>
      <c r="X9407" s="7"/>
      <c r="Y9407" s="7"/>
      <c r="Z9407" s="7"/>
      <c r="AA9407" s="7"/>
      <c r="AB9407" s="7"/>
      <c r="AC9407" s="7"/>
      <c r="AD9407" s="7"/>
      <c r="AE9407" s="7"/>
      <c r="AF9407" s="7"/>
      <c r="AG9407" s="7"/>
      <c r="AH9407" s="7"/>
      <c r="AI9407" s="7"/>
      <c r="AJ9407" s="7"/>
      <c r="AK9407" s="7"/>
      <c r="AL9407" s="7"/>
      <c r="AR9407" s="7"/>
      <c r="AT9407" s="7"/>
      <c r="AV9407" s="7"/>
      <c r="AW9407" s="7"/>
      <c r="AX9407" s="7"/>
      <c r="AY9407" s="7"/>
      <c r="AZ9407" s="7"/>
      <c r="BA9407" s="7"/>
      <c r="BI9407" s="7"/>
    </row>
    <row r="9408" spans="10:61" x14ac:dyDescent="0.2">
      <c r="J9408" s="7"/>
      <c r="K9408" s="7"/>
      <c r="L9408" s="7"/>
      <c r="M9408" s="7"/>
      <c r="N9408" s="7"/>
      <c r="W9408" s="7"/>
      <c r="X9408" s="7"/>
      <c r="Y9408" s="7"/>
      <c r="Z9408" s="7"/>
      <c r="AA9408" s="7"/>
      <c r="AB9408" s="7"/>
      <c r="AC9408" s="7"/>
      <c r="AD9408" s="7"/>
      <c r="AE9408" s="7"/>
      <c r="AF9408" s="7"/>
      <c r="AG9408" s="7"/>
      <c r="AH9408" s="7"/>
      <c r="AI9408" s="7"/>
      <c r="AJ9408" s="7"/>
      <c r="AK9408" s="7"/>
      <c r="AL9408" s="7"/>
      <c r="AR9408" s="7"/>
      <c r="AT9408" s="7"/>
      <c r="AV9408" s="7"/>
      <c r="AW9408" s="7"/>
      <c r="AX9408" s="7"/>
      <c r="AY9408" s="7"/>
      <c r="AZ9408" s="7"/>
      <c r="BA9408" s="7"/>
      <c r="BI9408" s="7"/>
    </row>
    <row r="9409" spans="10:61" x14ac:dyDescent="0.2">
      <c r="J9409" s="7"/>
      <c r="K9409" s="7"/>
      <c r="L9409" s="7"/>
      <c r="M9409" s="7"/>
      <c r="N9409" s="7"/>
      <c r="W9409" s="7"/>
      <c r="X9409" s="7"/>
      <c r="Y9409" s="7"/>
      <c r="Z9409" s="7"/>
      <c r="AA9409" s="7"/>
      <c r="AB9409" s="7"/>
      <c r="AC9409" s="7"/>
      <c r="AD9409" s="7"/>
      <c r="AE9409" s="7"/>
      <c r="AF9409" s="7"/>
      <c r="AG9409" s="7"/>
      <c r="AH9409" s="7"/>
      <c r="AI9409" s="7"/>
      <c r="AJ9409" s="7"/>
      <c r="AK9409" s="7"/>
      <c r="AL9409" s="7"/>
      <c r="AR9409" s="7"/>
      <c r="AT9409" s="7"/>
      <c r="AV9409" s="7"/>
      <c r="AW9409" s="7"/>
      <c r="AX9409" s="7"/>
      <c r="AY9409" s="7"/>
      <c r="AZ9409" s="7"/>
      <c r="BA9409" s="7"/>
      <c r="BI9409" s="7"/>
    </row>
    <row r="9410" spans="10:61" x14ac:dyDescent="0.2">
      <c r="J9410" s="7"/>
      <c r="K9410" s="7"/>
      <c r="L9410" s="7"/>
      <c r="M9410" s="7"/>
      <c r="N9410" s="7"/>
      <c r="W9410" s="7"/>
      <c r="X9410" s="7"/>
      <c r="Y9410" s="7"/>
      <c r="Z9410" s="7"/>
      <c r="AA9410" s="7"/>
      <c r="AB9410" s="7"/>
      <c r="AC9410" s="7"/>
      <c r="AD9410" s="7"/>
      <c r="AE9410" s="7"/>
      <c r="AF9410" s="7"/>
      <c r="AG9410" s="7"/>
      <c r="AH9410" s="7"/>
      <c r="AI9410" s="7"/>
      <c r="AJ9410" s="7"/>
      <c r="AK9410" s="7"/>
      <c r="AL9410" s="7"/>
      <c r="AR9410" s="7"/>
      <c r="AT9410" s="7"/>
      <c r="AV9410" s="7"/>
      <c r="AW9410" s="7"/>
      <c r="AX9410" s="7"/>
      <c r="AY9410" s="7"/>
      <c r="AZ9410" s="7"/>
      <c r="BA9410" s="7"/>
      <c r="BI9410" s="7"/>
    </row>
    <row r="9411" spans="10:61" x14ac:dyDescent="0.2">
      <c r="J9411" s="7"/>
      <c r="K9411" s="7"/>
      <c r="L9411" s="7"/>
      <c r="M9411" s="7"/>
      <c r="N9411" s="7"/>
      <c r="W9411" s="7"/>
      <c r="X9411" s="7"/>
      <c r="Y9411" s="7"/>
      <c r="Z9411" s="7"/>
      <c r="AA9411" s="7"/>
      <c r="AB9411" s="7"/>
      <c r="AC9411" s="7"/>
      <c r="AD9411" s="7"/>
      <c r="AE9411" s="7"/>
      <c r="AF9411" s="7"/>
      <c r="AG9411" s="7"/>
      <c r="AH9411" s="7"/>
      <c r="AI9411" s="7"/>
      <c r="AJ9411" s="7"/>
      <c r="AK9411" s="7"/>
      <c r="AL9411" s="7"/>
      <c r="AR9411" s="7"/>
      <c r="AT9411" s="7"/>
      <c r="AV9411" s="7"/>
      <c r="AW9411" s="7"/>
      <c r="AX9411" s="7"/>
      <c r="AY9411" s="7"/>
      <c r="AZ9411" s="7"/>
      <c r="BA9411" s="7"/>
      <c r="BI9411" s="7"/>
    </row>
    <row r="9412" spans="10:61" x14ac:dyDescent="0.2">
      <c r="J9412" s="7"/>
      <c r="K9412" s="7"/>
      <c r="L9412" s="7"/>
      <c r="M9412" s="7"/>
      <c r="N9412" s="7"/>
      <c r="W9412" s="7"/>
      <c r="X9412" s="7"/>
      <c r="Y9412" s="7"/>
      <c r="Z9412" s="7"/>
      <c r="AA9412" s="7"/>
      <c r="AB9412" s="7"/>
      <c r="AC9412" s="7"/>
      <c r="AD9412" s="7"/>
      <c r="AE9412" s="7"/>
      <c r="AF9412" s="7"/>
      <c r="AG9412" s="7"/>
      <c r="AH9412" s="7"/>
      <c r="AI9412" s="7"/>
      <c r="AJ9412" s="7"/>
      <c r="AK9412" s="7"/>
      <c r="AL9412" s="7"/>
      <c r="AR9412" s="7"/>
      <c r="AT9412" s="7"/>
      <c r="AV9412" s="7"/>
      <c r="AW9412" s="7"/>
      <c r="AX9412" s="7"/>
      <c r="AY9412" s="7"/>
      <c r="AZ9412" s="7"/>
      <c r="BA9412" s="7"/>
      <c r="BI9412" s="7"/>
    </row>
    <row r="9413" spans="10:61" x14ac:dyDescent="0.2">
      <c r="J9413" s="7"/>
      <c r="K9413" s="7"/>
      <c r="L9413" s="7"/>
      <c r="M9413" s="7"/>
      <c r="N9413" s="7"/>
      <c r="W9413" s="7"/>
      <c r="X9413" s="7"/>
      <c r="Y9413" s="7"/>
      <c r="Z9413" s="7"/>
      <c r="AA9413" s="7"/>
      <c r="AB9413" s="7"/>
      <c r="AC9413" s="7"/>
      <c r="AD9413" s="7"/>
      <c r="AE9413" s="7"/>
      <c r="AF9413" s="7"/>
      <c r="AG9413" s="7"/>
      <c r="AH9413" s="7"/>
      <c r="AI9413" s="7"/>
      <c r="AJ9413" s="7"/>
      <c r="AK9413" s="7"/>
      <c r="AL9413" s="7"/>
      <c r="AR9413" s="7"/>
      <c r="AT9413" s="7"/>
      <c r="AV9413" s="7"/>
      <c r="AW9413" s="7"/>
      <c r="AX9413" s="7"/>
      <c r="AY9413" s="7"/>
      <c r="AZ9413" s="7"/>
      <c r="BA9413" s="7"/>
      <c r="BI9413" s="7"/>
    </row>
    <row r="9414" spans="10:61" x14ac:dyDescent="0.2">
      <c r="J9414" s="7"/>
      <c r="K9414" s="7"/>
      <c r="L9414" s="7"/>
      <c r="M9414" s="7"/>
      <c r="N9414" s="7"/>
      <c r="W9414" s="7"/>
      <c r="X9414" s="7"/>
      <c r="Y9414" s="7"/>
      <c r="Z9414" s="7"/>
      <c r="AA9414" s="7"/>
      <c r="AB9414" s="7"/>
      <c r="AC9414" s="7"/>
      <c r="AD9414" s="7"/>
      <c r="AE9414" s="7"/>
      <c r="AF9414" s="7"/>
      <c r="AG9414" s="7"/>
      <c r="AH9414" s="7"/>
      <c r="AI9414" s="7"/>
      <c r="AJ9414" s="7"/>
      <c r="AK9414" s="7"/>
      <c r="AL9414" s="7"/>
      <c r="AR9414" s="7"/>
      <c r="AT9414" s="7"/>
      <c r="AV9414" s="7"/>
      <c r="AW9414" s="7"/>
      <c r="AX9414" s="7"/>
      <c r="AY9414" s="7"/>
      <c r="AZ9414" s="7"/>
      <c r="BA9414" s="7"/>
      <c r="BI9414" s="7"/>
    </row>
    <row r="9415" spans="10:61" x14ac:dyDescent="0.2">
      <c r="J9415" s="7"/>
      <c r="K9415" s="7"/>
      <c r="L9415" s="7"/>
      <c r="M9415" s="7"/>
      <c r="N9415" s="7"/>
      <c r="W9415" s="7"/>
      <c r="X9415" s="7"/>
      <c r="Y9415" s="7"/>
      <c r="Z9415" s="7"/>
      <c r="AA9415" s="7"/>
      <c r="AB9415" s="7"/>
      <c r="AC9415" s="7"/>
      <c r="AD9415" s="7"/>
      <c r="AE9415" s="7"/>
      <c r="AF9415" s="7"/>
      <c r="AG9415" s="7"/>
      <c r="AH9415" s="7"/>
      <c r="AI9415" s="7"/>
      <c r="AJ9415" s="7"/>
      <c r="AK9415" s="7"/>
      <c r="AL9415" s="7"/>
      <c r="AR9415" s="7"/>
      <c r="AT9415" s="7"/>
      <c r="AV9415" s="7"/>
      <c r="AW9415" s="7"/>
      <c r="AX9415" s="7"/>
      <c r="AY9415" s="7"/>
      <c r="AZ9415" s="7"/>
      <c r="BA9415" s="7"/>
      <c r="BI9415" s="7"/>
    </row>
    <row r="9416" spans="10:61" x14ac:dyDescent="0.2">
      <c r="J9416" s="7"/>
      <c r="K9416" s="7"/>
      <c r="L9416" s="7"/>
      <c r="M9416" s="7"/>
      <c r="N9416" s="7"/>
      <c r="W9416" s="7"/>
      <c r="X9416" s="7"/>
      <c r="Y9416" s="7"/>
      <c r="Z9416" s="7"/>
      <c r="AA9416" s="7"/>
      <c r="AB9416" s="7"/>
      <c r="AC9416" s="7"/>
      <c r="AD9416" s="7"/>
      <c r="AE9416" s="7"/>
      <c r="AF9416" s="7"/>
      <c r="AG9416" s="7"/>
      <c r="AH9416" s="7"/>
      <c r="AI9416" s="7"/>
      <c r="AJ9416" s="7"/>
      <c r="AK9416" s="7"/>
      <c r="AL9416" s="7"/>
      <c r="AR9416" s="7"/>
      <c r="AT9416" s="7"/>
      <c r="AV9416" s="7"/>
      <c r="AW9416" s="7"/>
      <c r="AX9416" s="7"/>
      <c r="AY9416" s="7"/>
      <c r="AZ9416" s="7"/>
      <c r="BA9416" s="7"/>
      <c r="BI9416" s="7"/>
    </row>
    <row r="9417" spans="10:61" x14ac:dyDescent="0.2">
      <c r="J9417" s="7"/>
      <c r="K9417" s="7"/>
      <c r="L9417" s="7"/>
      <c r="M9417" s="7"/>
      <c r="N9417" s="7"/>
      <c r="W9417" s="7"/>
      <c r="X9417" s="7"/>
      <c r="Y9417" s="7"/>
      <c r="Z9417" s="7"/>
      <c r="AA9417" s="7"/>
      <c r="AB9417" s="7"/>
      <c r="AC9417" s="7"/>
      <c r="AD9417" s="7"/>
      <c r="AE9417" s="7"/>
      <c r="AF9417" s="7"/>
      <c r="AG9417" s="7"/>
      <c r="AH9417" s="7"/>
      <c r="AI9417" s="7"/>
      <c r="AJ9417" s="7"/>
      <c r="AK9417" s="7"/>
      <c r="AL9417" s="7"/>
      <c r="AR9417" s="7"/>
      <c r="AT9417" s="7"/>
      <c r="AV9417" s="7"/>
      <c r="AW9417" s="7"/>
      <c r="AX9417" s="7"/>
      <c r="AY9417" s="7"/>
      <c r="AZ9417" s="7"/>
      <c r="BA9417" s="7"/>
      <c r="BI9417" s="7"/>
    </row>
    <row r="9418" spans="10:61" x14ac:dyDescent="0.2">
      <c r="J9418" s="7"/>
      <c r="K9418" s="7"/>
      <c r="L9418" s="7"/>
      <c r="M9418" s="7"/>
      <c r="N9418" s="7"/>
      <c r="W9418" s="7"/>
      <c r="X9418" s="7"/>
      <c r="Y9418" s="7"/>
      <c r="Z9418" s="7"/>
      <c r="AA9418" s="7"/>
      <c r="AB9418" s="7"/>
      <c r="AC9418" s="7"/>
      <c r="AD9418" s="7"/>
      <c r="AE9418" s="7"/>
      <c r="AF9418" s="7"/>
      <c r="AG9418" s="7"/>
      <c r="AH9418" s="7"/>
      <c r="AI9418" s="7"/>
      <c r="AJ9418" s="7"/>
      <c r="AK9418" s="7"/>
      <c r="AL9418" s="7"/>
      <c r="AR9418" s="7"/>
      <c r="AT9418" s="7"/>
      <c r="AV9418" s="7"/>
      <c r="AW9418" s="7"/>
      <c r="AX9418" s="7"/>
      <c r="AY9418" s="7"/>
      <c r="AZ9418" s="7"/>
      <c r="BA9418" s="7"/>
      <c r="BI9418" s="7"/>
    </row>
    <row r="9419" spans="10:61" x14ac:dyDescent="0.2">
      <c r="J9419" s="7"/>
      <c r="K9419" s="7"/>
      <c r="L9419" s="7"/>
      <c r="M9419" s="7"/>
      <c r="N9419" s="7"/>
      <c r="W9419" s="7"/>
      <c r="X9419" s="7"/>
      <c r="Y9419" s="7"/>
      <c r="Z9419" s="7"/>
      <c r="AA9419" s="7"/>
      <c r="AB9419" s="7"/>
      <c r="AC9419" s="7"/>
      <c r="AD9419" s="7"/>
      <c r="AE9419" s="7"/>
      <c r="AF9419" s="7"/>
      <c r="AG9419" s="7"/>
      <c r="AH9419" s="7"/>
      <c r="AI9419" s="7"/>
      <c r="AJ9419" s="7"/>
      <c r="AK9419" s="7"/>
      <c r="AL9419" s="7"/>
      <c r="AR9419" s="7"/>
      <c r="AT9419" s="7"/>
      <c r="AV9419" s="7"/>
      <c r="AW9419" s="7"/>
      <c r="AX9419" s="7"/>
      <c r="AY9419" s="7"/>
      <c r="AZ9419" s="7"/>
      <c r="BA9419" s="7"/>
      <c r="BI9419" s="7"/>
    </row>
    <row r="9420" spans="10:61" x14ac:dyDescent="0.2">
      <c r="J9420" s="7"/>
      <c r="K9420" s="7"/>
      <c r="L9420" s="7"/>
      <c r="M9420" s="7"/>
      <c r="N9420" s="7"/>
      <c r="W9420" s="7"/>
      <c r="X9420" s="7"/>
      <c r="Y9420" s="7"/>
      <c r="Z9420" s="7"/>
      <c r="AA9420" s="7"/>
      <c r="AB9420" s="7"/>
      <c r="AC9420" s="7"/>
      <c r="AD9420" s="7"/>
      <c r="AE9420" s="7"/>
      <c r="AF9420" s="7"/>
      <c r="AG9420" s="7"/>
      <c r="AH9420" s="7"/>
      <c r="AI9420" s="7"/>
      <c r="AJ9420" s="7"/>
      <c r="AK9420" s="7"/>
      <c r="AL9420" s="7"/>
      <c r="AR9420" s="7"/>
      <c r="AT9420" s="7"/>
      <c r="AV9420" s="7"/>
      <c r="AW9420" s="7"/>
      <c r="AX9420" s="7"/>
      <c r="AY9420" s="7"/>
      <c r="AZ9420" s="7"/>
      <c r="BA9420" s="7"/>
      <c r="BI9420" s="7"/>
    </row>
    <row r="9421" spans="10:61" x14ac:dyDescent="0.2">
      <c r="J9421" s="7"/>
      <c r="K9421" s="7"/>
      <c r="L9421" s="7"/>
      <c r="M9421" s="7"/>
      <c r="N9421" s="7"/>
      <c r="W9421" s="7"/>
      <c r="X9421" s="7"/>
      <c r="Y9421" s="7"/>
      <c r="Z9421" s="7"/>
      <c r="AA9421" s="7"/>
      <c r="AB9421" s="7"/>
      <c r="AC9421" s="7"/>
      <c r="AD9421" s="7"/>
      <c r="AE9421" s="7"/>
      <c r="AF9421" s="7"/>
      <c r="AG9421" s="7"/>
      <c r="AH9421" s="7"/>
      <c r="AI9421" s="7"/>
      <c r="AJ9421" s="7"/>
      <c r="AK9421" s="7"/>
      <c r="AL9421" s="7"/>
      <c r="AR9421" s="7"/>
      <c r="AT9421" s="7"/>
      <c r="AV9421" s="7"/>
      <c r="AW9421" s="7"/>
      <c r="AX9421" s="7"/>
      <c r="AY9421" s="7"/>
      <c r="AZ9421" s="7"/>
      <c r="BA9421" s="7"/>
      <c r="BI9421" s="7"/>
    </row>
    <row r="9422" spans="10:61" x14ac:dyDescent="0.2">
      <c r="J9422" s="7"/>
      <c r="K9422" s="7"/>
      <c r="L9422" s="7"/>
      <c r="M9422" s="7"/>
      <c r="N9422" s="7"/>
      <c r="W9422" s="7"/>
      <c r="X9422" s="7"/>
      <c r="Y9422" s="7"/>
      <c r="Z9422" s="7"/>
      <c r="AA9422" s="7"/>
      <c r="AB9422" s="7"/>
      <c r="AC9422" s="7"/>
      <c r="AD9422" s="7"/>
      <c r="AE9422" s="7"/>
      <c r="AF9422" s="7"/>
      <c r="AG9422" s="7"/>
      <c r="AH9422" s="7"/>
      <c r="AI9422" s="7"/>
      <c r="AJ9422" s="7"/>
      <c r="AK9422" s="7"/>
      <c r="AL9422" s="7"/>
      <c r="AR9422" s="7"/>
      <c r="AT9422" s="7"/>
      <c r="AV9422" s="7"/>
      <c r="AW9422" s="7"/>
      <c r="AX9422" s="7"/>
      <c r="AY9422" s="7"/>
      <c r="AZ9422" s="7"/>
      <c r="BA9422" s="7"/>
      <c r="BI9422" s="7"/>
    </row>
    <row r="9423" spans="10:61" x14ac:dyDescent="0.2">
      <c r="J9423" s="7"/>
      <c r="K9423" s="7"/>
      <c r="L9423" s="7"/>
      <c r="M9423" s="7"/>
      <c r="N9423" s="7"/>
      <c r="W9423" s="7"/>
      <c r="X9423" s="7"/>
      <c r="Y9423" s="7"/>
      <c r="Z9423" s="7"/>
      <c r="AA9423" s="7"/>
      <c r="AB9423" s="7"/>
      <c r="AC9423" s="7"/>
      <c r="AD9423" s="7"/>
      <c r="AE9423" s="7"/>
      <c r="AF9423" s="7"/>
      <c r="AG9423" s="7"/>
      <c r="AH9423" s="7"/>
      <c r="AI9423" s="7"/>
      <c r="AJ9423" s="7"/>
      <c r="AK9423" s="7"/>
      <c r="AL9423" s="7"/>
      <c r="AR9423" s="7"/>
      <c r="AT9423" s="7"/>
      <c r="AV9423" s="7"/>
      <c r="AW9423" s="7"/>
      <c r="AX9423" s="7"/>
      <c r="AY9423" s="7"/>
      <c r="AZ9423" s="7"/>
      <c r="BA9423" s="7"/>
      <c r="BI9423" s="7"/>
    </row>
    <row r="9424" spans="10:61" x14ac:dyDescent="0.2">
      <c r="J9424" s="7"/>
      <c r="K9424" s="7"/>
      <c r="L9424" s="7"/>
      <c r="M9424" s="7"/>
      <c r="N9424" s="7"/>
      <c r="W9424" s="7"/>
      <c r="X9424" s="7"/>
      <c r="Y9424" s="7"/>
      <c r="Z9424" s="7"/>
      <c r="AA9424" s="7"/>
      <c r="AB9424" s="7"/>
      <c r="AC9424" s="7"/>
      <c r="AD9424" s="7"/>
      <c r="AE9424" s="7"/>
      <c r="AF9424" s="7"/>
      <c r="AG9424" s="7"/>
      <c r="AH9424" s="7"/>
      <c r="AI9424" s="7"/>
      <c r="AJ9424" s="7"/>
      <c r="AK9424" s="7"/>
      <c r="AL9424" s="7"/>
      <c r="AR9424" s="7"/>
      <c r="AT9424" s="7"/>
      <c r="AV9424" s="7"/>
      <c r="AW9424" s="7"/>
      <c r="AX9424" s="7"/>
      <c r="AY9424" s="7"/>
      <c r="AZ9424" s="7"/>
      <c r="BA9424" s="7"/>
      <c r="BI9424" s="7"/>
    </row>
    <row r="9425" spans="10:61" x14ac:dyDescent="0.2">
      <c r="J9425" s="7"/>
      <c r="K9425" s="7"/>
      <c r="L9425" s="7"/>
      <c r="M9425" s="7"/>
      <c r="N9425" s="7"/>
      <c r="W9425" s="7"/>
      <c r="X9425" s="7"/>
      <c r="Y9425" s="7"/>
      <c r="Z9425" s="7"/>
      <c r="AA9425" s="7"/>
      <c r="AB9425" s="7"/>
      <c r="AC9425" s="7"/>
      <c r="AD9425" s="7"/>
      <c r="AE9425" s="7"/>
      <c r="AF9425" s="7"/>
      <c r="AG9425" s="7"/>
      <c r="AH9425" s="7"/>
      <c r="AI9425" s="7"/>
      <c r="AJ9425" s="7"/>
      <c r="AK9425" s="7"/>
      <c r="AL9425" s="7"/>
      <c r="AR9425" s="7"/>
      <c r="AT9425" s="7"/>
      <c r="AV9425" s="7"/>
      <c r="AW9425" s="7"/>
      <c r="AX9425" s="7"/>
      <c r="AY9425" s="7"/>
      <c r="AZ9425" s="7"/>
      <c r="BA9425" s="7"/>
      <c r="BI9425" s="7"/>
    </row>
    <row r="9426" spans="10:61" x14ac:dyDescent="0.2">
      <c r="J9426" s="7"/>
      <c r="K9426" s="7"/>
      <c r="L9426" s="7"/>
      <c r="M9426" s="7"/>
      <c r="N9426" s="7"/>
      <c r="W9426" s="7"/>
      <c r="X9426" s="7"/>
      <c r="Y9426" s="7"/>
      <c r="Z9426" s="7"/>
      <c r="AA9426" s="7"/>
      <c r="AB9426" s="7"/>
      <c r="AC9426" s="7"/>
      <c r="AD9426" s="7"/>
      <c r="AE9426" s="7"/>
      <c r="AF9426" s="7"/>
      <c r="AG9426" s="7"/>
      <c r="AH9426" s="7"/>
      <c r="AI9426" s="7"/>
      <c r="AJ9426" s="7"/>
      <c r="AK9426" s="7"/>
      <c r="AL9426" s="7"/>
      <c r="AR9426" s="7"/>
      <c r="AT9426" s="7"/>
      <c r="AV9426" s="7"/>
      <c r="AW9426" s="7"/>
      <c r="AX9426" s="7"/>
      <c r="AY9426" s="7"/>
      <c r="AZ9426" s="7"/>
      <c r="BA9426" s="7"/>
      <c r="BI9426" s="7"/>
    </row>
    <row r="9427" spans="10:61" x14ac:dyDescent="0.2">
      <c r="J9427" s="7"/>
      <c r="K9427" s="7"/>
      <c r="L9427" s="7"/>
      <c r="M9427" s="7"/>
      <c r="N9427" s="7"/>
      <c r="W9427" s="7"/>
      <c r="X9427" s="7"/>
      <c r="Y9427" s="7"/>
      <c r="Z9427" s="7"/>
      <c r="AA9427" s="7"/>
      <c r="AB9427" s="7"/>
      <c r="AC9427" s="7"/>
      <c r="AD9427" s="7"/>
      <c r="AE9427" s="7"/>
      <c r="AF9427" s="7"/>
      <c r="AG9427" s="7"/>
      <c r="AH9427" s="7"/>
      <c r="AI9427" s="7"/>
      <c r="AJ9427" s="7"/>
      <c r="AK9427" s="7"/>
      <c r="AL9427" s="7"/>
      <c r="AR9427" s="7"/>
      <c r="AT9427" s="7"/>
      <c r="AV9427" s="7"/>
      <c r="AW9427" s="7"/>
      <c r="AX9427" s="7"/>
      <c r="AY9427" s="7"/>
      <c r="AZ9427" s="7"/>
      <c r="BA9427" s="7"/>
      <c r="BI9427" s="7"/>
    </row>
    <row r="9428" spans="10:61" x14ac:dyDescent="0.2">
      <c r="J9428" s="7"/>
      <c r="K9428" s="7"/>
      <c r="L9428" s="7"/>
      <c r="M9428" s="7"/>
      <c r="N9428" s="7"/>
      <c r="W9428" s="7"/>
      <c r="X9428" s="7"/>
      <c r="Y9428" s="7"/>
      <c r="Z9428" s="7"/>
      <c r="AA9428" s="7"/>
      <c r="AB9428" s="7"/>
      <c r="AC9428" s="7"/>
      <c r="AD9428" s="7"/>
      <c r="AE9428" s="7"/>
      <c r="AF9428" s="7"/>
      <c r="AG9428" s="7"/>
      <c r="AH9428" s="7"/>
      <c r="AI9428" s="7"/>
      <c r="AJ9428" s="7"/>
      <c r="AK9428" s="7"/>
      <c r="AL9428" s="7"/>
      <c r="AR9428" s="7"/>
      <c r="AT9428" s="7"/>
      <c r="AV9428" s="7"/>
      <c r="AW9428" s="7"/>
      <c r="AX9428" s="7"/>
      <c r="AY9428" s="7"/>
      <c r="AZ9428" s="7"/>
      <c r="BA9428" s="7"/>
      <c r="BI9428" s="7"/>
    </row>
    <row r="9429" spans="10:61" x14ac:dyDescent="0.2">
      <c r="J9429" s="7"/>
      <c r="K9429" s="7"/>
      <c r="L9429" s="7"/>
      <c r="M9429" s="7"/>
      <c r="N9429" s="7"/>
      <c r="W9429" s="7"/>
      <c r="X9429" s="7"/>
      <c r="Y9429" s="7"/>
      <c r="Z9429" s="7"/>
      <c r="AA9429" s="7"/>
      <c r="AB9429" s="7"/>
      <c r="AC9429" s="7"/>
      <c r="AD9429" s="7"/>
      <c r="AE9429" s="7"/>
      <c r="AF9429" s="7"/>
      <c r="AG9429" s="7"/>
      <c r="AH9429" s="7"/>
      <c r="AI9429" s="7"/>
      <c r="AJ9429" s="7"/>
      <c r="AK9429" s="7"/>
      <c r="AL9429" s="7"/>
      <c r="AR9429" s="7"/>
      <c r="AT9429" s="7"/>
      <c r="AV9429" s="7"/>
      <c r="AW9429" s="7"/>
      <c r="AX9429" s="7"/>
      <c r="AY9429" s="7"/>
      <c r="AZ9429" s="7"/>
      <c r="BA9429" s="7"/>
      <c r="BI9429" s="7"/>
    </row>
    <row r="9430" spans="10:61" x14ac:dyDescent="0.2">
      <c r="J9430" s="7"/>
      <c r="K9430" s="7"/>
      <c r="L9430" s="7"/>
      <c r="M9430" s="7"/>
      <c r="N9430" s="7"/>
      <c r="W9430" s="7"/>
      <c r="X9430" s="7"/>
      <c r="Y9430" s="7"/>
      <c r="Z9430" s="7"/>
      <c r="AA9430" s="7"/>
      <c r="AB9430" s="7"/>
      <c r="AC9430" s="7"/>
      <c r="AD9430" s="7"/>
      <c r="AE9430" s="7"/>
      <c r="AF9430" s="7"/>
      <c r="AG9430" s="7"/>
      <c r="AH9430" s="7"/>
      <c r="AI9430" s="7"/>
      <c r="AJ9430" s="7"/>
      <c r="AK9430" s="7"/>
      <c r="AL9430" s="7"/>
      <c r="AR9430" s="7"/>
      <c r="AT9430" s="7"/>
      <c r="AV9430" s="7"/>
      <c r="AW9430" s="7"/>
      <c r="AX9430" s="7"/>
      <c r="AY9430" s="7"/>
      <c r="AZ9430" s="7"/>
      <c r="BA9430" s="7"/>
      <c r="BI9430" s="7"/>
    </row>
    <row r="9431" spans="10:61" x14ac:dyDescent="0.2">
      <c r="J9431" s="7"/>
      <c r="K9431" s="7"/>
      <c r="L9431" s="7"/>
      <c r="M9431" s="7"/>
      <c r="N9431" s="7"/>
      <c r="W9431" s="7"/>
      <c r="X9431" s="7"/>
      <c r="Y9431" s="7"/>
      <c r="Z9431" s="7"/>
      <c r="AA9431" s="7"/>
      <c r="AB9431" s="7"/>
      <c r="AC9431" s="7"/>
      <c r="AD9431" s="7"/>
      <c r="AE9431" s="7"/>
      <c r="AF9431" s="7"/>
      <c r="AG9431" s="7"/>
      <c r="AH9431" s="7"/>
      <c r="AI9431" s="7"/>
      <c r="AJ9431" s="7"/>
      <c r="AK9431" s="7"/>
      <c r="AL9431" s="7"/>
      <c r="AR9431" s="7"/>
      <c r="AT9431" s="7"/>
      <c r="AV9431" s="7"/>
      <c r="AW9431" s="7"/>
      <c r="AX9431" s="7"/>
      <c r="AY9431" s="7"/>
      <c r="AZ9431" s="7"/>
      <c r="BA9431" s="7"/>
      <c r="BI9431" s="7"/>
    </row>
    <row r="9432" spans="10:61" x14ac:dyDescent="0.2">
      <c r="J9432" s="7"/>
      <c r="K9432" s="7"/>
      <c r="L9432" s="7"/>
      <c r="M9432" s="7"/>
      <c r="N9432" s="7"/>
      <c r="W9432" s="7"/>
      <c r="X9432" s="7"/>
      <c r="Y9432" s="7"/>
      <c r="Z9432" s="7"/>
      <c r="AA9432" s="7"/>
      <c r="AB9432" s="7"/>
      <c r="AC9432" s="7"/>
      <c r="AD9432" s="7"/>
      <c r="AE9432" s="7"/>
      <c r="AF9432" s="7"/>
      <c r="AG9432" s="7"/>
      <c r="AH9432" s="7"/>
      <c r="AI9432" s="7"/>
      <c r="AJ9432" s="7"/>
      <c r="AK9432" s="7"/>
      <c r="AL9432" s="7"/>
      <c r="AR9432" s="7"/>
      <c r="AT9432" s="7"/>
      <c r="AV9432" s="7"/>
      <c r="AW9432" s="7"/>
      <c r="AX9432" s="7"/>
      <c r="AY9432" s="7"/>
      <c r="AZ9432" s="7"/>
      <c r="BA9432" s="7"/>
      <c r="BI9432" s="7"/>
    </row>
    <row r="9433" spans="10:61" x14ac:dyDescent="0.2">
      <c r="J9433" s="7"/>
      <c r="K9433" s="7"/>
      <c r="L9433" s="7"/>
      <c r="M9433" s="7"/>
      <c r="N9433" s="7"/>
      <c r="W9433" s="7"/>
      <c r="X9433" s="7"/>
      <c r="Y9433" s="7"/>
      <c r="Z9433" s="7"/>
      <c r="AA9433" s="7"/>
      <c r="AB9433" s="7"/>
      <c r="AC9433" s="7"/>
      <c r="AD9433" s="7"/>
      <c r="AE9433" s="7"/>
      <c r="AF9433" s="7"/>
      <c r="AG9433" s="7"/>
      <c r="AH9433" s="7"/>
      <c r="AI9433" s="7"/>
      <c r="AJ9433" s="7"/>
      <c r="AK9433" s="7"/>
      <c r="AL9433" s="7"/>
      <c r="AR9433" s="7"/>
      <c r="AT9433" s="7"/>
      <c r="AV9433" s="7"/>
      <c r="AW9433" s="7"/>
      <c r="AX9433" s="7"/>
      <c r="AY9433" s="7"/>
      <c r="AZ9433" s="7"/>
      <c r="BA9433" s="7"/>
      <c r="BI9433" s="7"/>
    </row>
    <row r="9434" spans="10:61" x14ac:dyDescent="0.2">
      <c r="J9434" s="7"/>
      <c r="K9434" s="7"/>
      <c r="L9434" s="7"/>
      <c r="M9434" s="7"/>
      <c r="N9434" s="7"/>
      <c r="W9434" s="7"/>
      <c r="X9434" s="7"/>
      <c r="Y9434" s="7"/>
      <c r="Z9434" s="7"/>
      <c r="AA9434" s="7"/>
      <c r="AB9434" s="7"/>
      <c r="AC9434" s="7"/>
      <c r="AD9434" s="7"/>
      <c r="AE9434" s="7"/>
      <c r="AF9434" s="7"/>
      <c r="AG9434" s="7"/>
      <c r="AH9434" s="7"/>
      <c r="AI9434" s="7"/>
      <c r="AJ9434" s="7"/>
      <c r="AK9434" s="7"/>
      <c r="AL9434" s="7"/>
      <c r="AR9434" s="7"/>
      <c r="AT9434" s="7"/>
      <c r="AV9434" s="7"/>
      <c r="AW9434" s="7"/>
      <c r="AX9434" s="7"/>
      <c r="AY9434" s="7"/>
      <c r="AZ9434" s="7"/>
      <c r="BA9434" s="7"/>
      <c r="BI9434" s="7"/>
    </row>
    <row r="9435" spans="10:61" x14ac:dyDescent="0.2">
      <c r="J9435" s="7"/>
      <c r="K9435" s="7"/>
      <c r="L9435" s="7"/>
      <c r="M9435" s="7"/>
      <c r="N9435" s="7"/>
      <c r="W9435" s="7"/>
      <c r="X9435" s="7"/>
      <c r="Y9435" s="7"/>
      <c r="Z9435" s="7"/>
      <c r="AA9435" s="7"/>
      <c r="AB9435" s="7"/>
      <c r="AC9435" s="7"/>
      <c r="AD9435" s="7"/>
      <c r="AE9435" s="7"/>
      <c r="AF9435" s="7"/>
      <c r="AG9435" s="7"/>
      <c r="AH9435" s="7"/>
      <c r="AI9435" s="7"/>
      <c r="AJ9435" s="7"/>
      <c r="AK9435" s="7"/>
      <c r="AL9435" s="7"/>
      <c r="AR9435" s="7"/>
      <c r="AT9435" s="7"/>
      <c r="AV9435" s="7"/>
      <c r="AW9435" s="7"/>
      <c r="AX9435" s="7"/>
      <c r="AY9435" s="7"/>
      <c r="AZ9435" s="7"/>
      <c r="BA9435" s="7"/>
      <c r="BI9435" s="7"/>
    </row>
    <row r="9436" spans="10:61" x14ac:dyDescent="0.2">
      <c r="J9436" s="7"/>
      <c r="K9436" s="7"/>
      <c r="L9436" s="7"/>
      <c r="M9436" s="7"/>
      <c r="N9436" s="7"/>
      <c r="W9436" s="7"/>
      <c r="X9436" s="7"/>
      <c r="Y9436" s="7"/>
      <c r="Z9436" s="7"/>
      <c r="AA9436" s="7"/>
      <c r="AB9436" s="7"/>
      <c r="AC9436" s="7"/>
      <c r="AD9436" s="7"/>
      <c r="AE9436" s="7"/>
      <c r="AF9436" s="7"/>
      <c r="AG9436" s="7"/>
      <c r="AH9436" s="7"/>
      <c r="AI9436" s="7"/>
      <c r="AJ9436" s="7"/>
      <c r="AK9436" s="7"/>
      <c r="AL9436" s="7"/>
      <c r="AR9436" s="7"/>
      <c r="AT9436" s="7"/>
      <c r="AV9436" s="7"/>
      <c r="AW9436" s="7"/>
      <c r="AX9436" s="7"/>
      <c r="AY9436" s="7"/>
      <c r="AZ9436" s="7"/>
      <c r="BA9436" s="7"/>
      <c r="BI9436" s="7"/>
    </row>
    <row r="9437" spans="10:61" x14ac:dyDescent="0.2">
      <c r="J9437" s="7"/>
      <c r="K9437" s="7"/>
      <c r="L9437" s="7"/>
      <c r="M9437" s="7"/>
      <c r="N9437" s="7"/>
      <c r="W9437" s="7"/>
      <c r="X9437" s="7"/>
      <c r="Y9437" s="7"/>
      <c r="Z9437" s="7"/>
      <c r="AA9437" s="7"/>
      <c r="AB9437" s="7"/>
      <c r="AC9437" s="7"/>
      <c r="AD9437" s="7"/>
      <c r="AE9437" s="7"/>
      <c r="AF9437" s="7"/>
      <c r="AG9437" s="7"/>
      <c r="AH9437" s="7"/>
      <c r="AI9437" s="7"/>
      <c r="AJ9437" s="7"/>
      <c r="AK9437" s="7"/>
      <c r="AL9437" s="7"/>
      <c r="AR9437" s="7"/>
      <c r="AT9437" s="7"/>
      <c r="AV9437" s="7"/>
      <c r="AW9437" s="7"/>
      <c r="AX9437" s="7"/>
      <c r="AY9437" s="7"/>
      <c r="AZ9437" s="7"/>
      <c r="BA9437" s="7"/>
      <c r="BI9437" s="7"/>
    </row>
    <row r="9438" spans="10:61" x14ac:dyDescent="0.2">
      <c r="J9438" s="7"/>
      <c r="K9438" s="7"/>
      <c r="L9438" s="7"/>
      <c r="M9438" s="7"/>
      <c r="N9438" s="7"/>
      <c r="W9438" s="7"/>
      <c r="X9438" s="7"/>
      <c r="Y9438" s="7"/>
      <c r="Z9438" s="7"/>
      <c r="AA9438" s="7"/>
      <c r="AB9438" s="7"/>
      <c r="AC9438" s="7"/>
      <c r="AD9438" s="7"/>
      <c r="AE9438" s="7"/>
      <c r="AF9438" s="7"/>
      <c r="AG9438" s="7"/>
      <c r="AH9438" s="7"/>
      <c r="AI9438" s="7"/>
      <c r="AJ9438" s="7"/>
      <c r="AK9438" s="7"/>
      <c r="AL9438" s="7"/>
      <c r="AR9438" s="7"/>
      <c r="AT9438" s="7"/>
      <c r="AV9438" s="7"/>
      <c r="AW9438" s="7"/>
      <c r="AX9438" s="7"/>
      <c r="AY9438" s="7"/>
      <c r="AZ9438" s="7"/>
      <c r="BA9438" s="7"/>
      <c r="BI9438" s="7"/>
    </row>
    <row r="9439" spans="10:61" x14ac:dyDescent="0.2">
      <c r="J9439" s="7"/>
      <c r="K9439" s="7"/>
      <c r="L9439" s="7"/>
      <c r="M9439" s="7"/>
      <c r="N9439" s="7"/>
      <c r="W9439" s="7"/>
      <c r="X9439" s="7"/>
      <c r="Y9439" s="7"/>
      <c r="Z9439" s="7"/>
      <c r="AA9439" s="7"/>
      <c r="AB9439" s="7"/>
      <c r="AC9439" s="7"/>
      <c r="AD9439" s="7"/>
      <c r="AE9439" s="7"/>
      <c r="AF9439" s="7"/>
      <c r="AG9439" s="7"/>
      <c r="AH9439" s="7"/>
      <c r="AI9439" s="7"/>
      <c r="AJ9439" s="7"/>
      <c r="AK9439" s="7"/>
      <c r="AL9439" s="7"/>
      <c r="AR9439" s="7"/>
      <c r="AT9439" s="7"/>
      <c r="AV9439" s="7"/>
      <c r="AW9439" s="7"/>
      <c r="AX9439" s="7"/>
      <c r="AY9439" s="7"/>
      <c r="AZ9439" s="7"/>
      <c r="BA9439" s="7"/>
      <c r="BI9439" s="7"/>
    </row>
    <row r="9440" spans="10:61" x14ac:dyDescent="0.2">
      <c r="J9440" s="7"/>
      <c r="K9440" s="7"/>
      <c r="L9440" s="7"/>
      <c r="M9440" s="7"/>
      <c r="N9440" s="7"/>
      <c r="W9440" s="7"/>
      <c r="X9440" s="7"/>
      <c r="Y9440" s="7"/>
      <c r="Z9440" s="7"/>
      <c r="AA9440" s="7"/>
      <c r="AB9440" s="7"/>
      <c r="AC9440" s="7"/>
      <c r="AD9440" s="7"/>
      <c r="AE9440" s="7"/>
      <c r="AF9440" s="7"/>
      <c r="AG9440" s="7"/>
      <c r="AH9440" s="7"/>
      <c r="AI9440" s="7"/>
      <c r="AJ9440" s="7"/>
      <c r="AK9440" s="7"/>
      <c r="AL9440" s="7"/>
      <c r="AR9440" s="7"/>
      <c r="AT9440" s="7"/>
      <c r="AV9440" s="7"/>
      <c r="AW9440" s="7"/>
      <c r="AX9440" s="7"/>
      <c r="AY9440" s="7"/>
      <c r="AZ9440" s="7"/>
      <c r="BA9440" s="7"/>
      <c r="BI9440" s="7"/>
    </row>
    <row r="9441" spans="10:61" x14ac:dyDescent="0.2">
      <c r="J9441" s="7"/>
      <c r="K9441" s="7"/>
      <c r="L9441" s="7"/>
      <c r="M9441" s="7"/>
      <c r="N9441" s="7"/>
      <c r="W9441" s="7"/>
      <c r="X9441" s="7"/>
      <c r="Y9441" s="7"/>
      <c r="Z9441" s="7"/>
      <c r="AA9441" s="7"/>
      <c r="AB9441" s="7"/>
      <c r="AC9441" s="7"/>
      <c r="AD9441" s="7"/>
      <c r="AE9441" s="7"/>
      <c r="AF9441" s="7"/>
      <c r="AG9441" s="7"/>
      <c r="AH9441" s="7"/>
      <c r="AI9441" s="7"/>
      <c r="AJ9441" s="7"/>
      <c r="AK9441" s="7"/>
      <c r="AL9441" s="7"/>
      <c r="AR9441" s="7"/>
      <c r="AT9441" s="7"/>
      <c r="AV9441" s="7"/>
      <c r="AW9441" s="7"/>
      <c r="AX9441" s="7"/>
      <c r="AY9441" s="7"/>
      <c r="AZ9441" s="7"/>
      <c r="BA9441" s="7"/>
      <c r="BI9441" s="7"/>
    </row>
    <row r="9442" spans="10:61" x14ac:dyDescent="0.2">
      <c r="J9442" s="7"/>
      <c r="K9442" s="7"/>
      <c r="L9442" s="7"/>
      <c r="M9442" s="7"/>
      <c r="N9442" s="7"/>
      <c r="W9442" s="7"/>
      <c r="X9442" s="7"/>
      <c r="Y9442" s="7"/>
      <c r="Z9442" s="7"/>
      <c r="AA9442" s="7"/>
      <c r="AB9442" s="7"/>
      <c r="AC9442" s="7"/>
      <c r="AD9442" s="7"/>
      <c r="AE9442" s="7"/>
      <c r="AF9442" s="7"/>
      <c r="AG9442" s="7"/>
      <c r="AH9442" s="7"/>
      <c r="AI9442" s="7"/>
      <c r="AJ9442" s="7"/>
      <c r="AK9442" s="7"/>
      <c r="AL9442" s="7"/>
      <c r="AR9442" s="7"/>
      <c r="AT9442" s="7"/>
      <c r="AV9442" s="7"/>
      <c r="AW9442" s="7"/>
      <c r="AX9442" s="7"/>
      <c r="AY9442" s="7"/>
      <c r="AZ9442" s="7"/>
      <c r="BA9442" s="7"/>
      <c r="BI9442" s="7"/>
    </row>
    <row r="9443" spans="10:61" x14ac:dyDescent="0.2">
      <c r="J9443" s="7"/>
      <c r="K9443" s="7"/>
      <c r="L9443" s="7"/>
      <c r="M9443" s="7"/>
      <c r="N9443" s="7"/>
      <c r="W9443" s="7"/>
      <c r="X9443" s="7"/>
      <c r="Y9443" s="7"/>
      <c r="Z9443" s="7"/>
      <c r="AA9443" s="7"/>
      <c r="AB9443" s="7"/>
      <c r="AC9443" s="7"/>
      <c r="AD9443" s="7"/>
      <c r="AE9443" s="7"/>
      <c r="AF9443" s="7"/>
      <c r="AG9443" s="7"/>
      <c r="AH9443" s="7"/>
      <c r="AI9443" s="7"/>
      <c r="AJ9443" s="7"/>
      <c r="AK9443" s="7"/>
      <c r="AL9443" s="7"/>
      <c r="AR9443" s="7"/>
      <c r="AT9443" s="7"/>
      <c r="AV9443" s="7"/>
      <c r="AW9443" s="7"/>
      <c r="AX9443" s="7"/>
      <c r="AY9443" s="7"/>
      <c r="AZ9443" s="7"/>
      <c r="BA9443" s="7"/>
      <c r="BI9443" s="7"/>
    </row>
    <row r="9444" spans="10:61" x14ac:dyDescent="0.2">
      <c r="J9444" s="7"/>
      <c r="K9444" s="7"/>
      <c r="L9444" s="7"/>
      <c r="M9444" s="7"/>
      <c r="N9444" s="7"/>
      <c r="W9444" s="7"/>
      <c r="X9444" s="7"/>
      <c r="Y9444" s="7"/>
      <c r="Z9444" s="7"/>
      <c r="AA9444" s="7"/>
      <c r="AB9444" s="7"/>
      <c r="AC9444" s="7"/>
      <c r="AD9444" s="7"/>
      <c r="AE9444" s="7"/>
      <c r="AF9444" s="7"/>
      <c r="AG9444" s="7"/>
      <c r="AH9444" s="7"/>
      <c r="AI9444" s="7"/>
      <c r="AJ9444" s="7"/>
      <c r="AK9444" s="7"/>
      <c r="AL9444" s="7"/>
      <c r="AR9444" s="7"/>
      <c r="AT9444" s="7"/>
      <c r="AV9444" s="7"/>
      <c r="AW9444" s="7"/>
      <c r="AX9444" s="7"/>
      <c r="AY9444" s="7"/>
      <c r="AZ9444" s="7"/>
      <c r="BA9444" s="7"/>
      <c r="BI9444" s="7"/>
    </row>
    <row r="9445" spans="10:61" x14ac:dyDescent="0.2">
      <c r="J9445" s="7"/>
      <c r="K9445" s="7"/>
      <c r="L9445" s="7"/>
      <c r="M9445" s="7"/>
      <c r="N9445" s="7"/>
      <c r="W9445" s="7"/>
      <c r="X9445" s="7"/>
      <c r="Y9445" s="7"/>
      <c r="Z9445" s="7"/>
      <c r="AA9445" s="7"/>
      <c r="AB9445" s="7"/>
      <c r="AC9445" s="7"/>
      <c r="AD9445" s="7"/>
      <c r="AE9445" s="7"/>
      <c r="AF9445" s="7"/>
      <c r="AG9445" s="7"/>
      <c r="AH9445" s="7"/>
      <c r="AI9445" s="7"/>
      <c r="AJ9445" s="7"/>
      <c r="AK9445" s="7"/>
      <c r="AL9445" s="7"/>
      <c r="AR9445" s="7"/>
      <c r="AT9445" s="7"/>
      <c r="AV9445" s="7"/>
      <c r="AW9445" s="7"/>
      <c r="AX9445" s="7"/>
      <c r="AY9445" s="7"/>
      <c r="AZ9445" s="7"/>
      <c r="BA9445" s="7"/>
      <c r="BI9445" s="7"/>
    </row>
    <row r="9446" spans="10:61" x14ac:dyDescent="0.2">
      <c r="J9446" s="7"/>
      <c r="K9446" s="7"/>
      <c r="L9446" s="7"/>
      <c r="M9446" s="7"/>
      <c r="N9446" s="7"/>
      <c r="W9446" s="7"/>
      <c r="X9446" s="7"/>
      <c r="Y9446" s="7"/>
      <c r="Z9446" s="7"/>
      <c r="AA9446" s="7"/>
      <c r="AB9446" s="7"/>
      <c r="AC9446" s="7"/>
      <c r="AD9446" s="7"/>
      <c r="AE9446" s="7"/>
      <c r="AF9446" s="7"/>
      <c r="AG9446" s="7"/>
      <c r="AH9446" s="7"/>
      <c r="AI9446" s="7"/>
      <c r="AJ9446" s="7"/>
      <c r="AK9446" s="7"/>
      <c r="AL9446" s="7"/>
      <c r="AR9446" s="7"/>
      <c r="AT9446" s="7"/>
      <c r="AV9446" s="7"/>
      <c r="AW9446" s="7"/>
      <c r="AX9446" s="7"/>
      <c r="AY9446" s="7"/>
      <c r="AZ9446" s="7"/>
      <c r="BA9446" s="7"/>
      <c r="BI9446" s="7"/>
    </row>
    <row r="9447" spans="10:61" x14ac:dyDescent="0.2">
      <c r="J9447" s="7"/>
      <c r="K9447" s="7"/>
      <c r="L9447" s="7"/>
      <c r="M9447" s="7"/>
      <c r="N9447" s="7"/>
      <c r="W9447" s="7"/>
      <c r="X9447" s="7"/>
      <c r="Y9447" s="7"/>
      <c r="Z9447" s="7"/>
      <c r="AA9447" s="7"/>
      <c r="AB9447" s="7"/>
      <c r="AC9447" s="7"/>
      <c r="AD9447" s="7"/>
      <c r="AE9447" s="7"/>
      <c r="AF9447" s="7"/>
      <c r="AG9447" s="7"/>
      <c r="AH9447" s="7"/>
      <c r="AI9447" s="7"/>
      <c r="AJ9447" s="7"/>
      <c r="AK9447" s="7"/>
      <c r="AL9447" s="7"/>
      <c r="AR9447" s="7"/>
      <c r="AT9447" s="7"/>
      <c r="AV9447" s="7"/>
      <c r="AW9447" s="7"/>
      <c r="AX9447" s="7"/>
      <c r="AY9447" s="7"/>
      <c r="AZ9447" s="7"/>
      <c r="BA9447" s="7"/>
      <c r="BI9447" s="7"/>
    </row>
    <row r="9448" spans="10:61" x14ac:dyDescent="0.2">
      <c r="J9448" s="7"/>
      <c r="K9448" s="7"/>
      <c r="L9448" s="7"/>
      <c r="M9448" s="7"/>
      <c r="N9448" s="7"/>
      <c r="W9448" s="7"/>
      <c r="X9448" s="7"/>
      <c r="Y9448" s="7"/>
      <c r="Z9448" s="7"/>
      <c r="AA9448" s="7"/>
      <c r="AB9448" s="7"/>
      <c r="AC9448" s="7"/>
      <c r="AD9448" s="7"/>
      <c r="AE9448" s="7"/>
      <c r="AF9448" s="7"/>
      <c r="AG9448" s="7"/>
      <c r="AH9448" s="7"/>
      <c r="AI9448" s="7"/>
      <c r="AJ9448" s="7"/>
      <c r="AK9448" s="7"/>
      <c r="AL9448" s="7"/>
      <c r="AR9448" s="7"/>
      <c r="AT9448" s="7"/>
      <c r="AV9448" s="7"/>
      <c r="AW9448" s="7"/>
      <c r="AX9448" s="7"/>
      <c r="AY9448" s="7"/>
      <c r="AZ9448" s="7"/>
      <c r="BA9448" s="7"/>
      <c r="BI9448" s="7"/>
    </row>
    <row r="9449" spans="10:61" x14ac:dyDescent="0.2">
      <c r="J9449" s="7"/>
      <c r="K9449" s="7"/>
      <c r="L9449" s="7"/>
      <c r="M9449" s="7"/>
      <c r="N9449" s="7"/>
      <c r="W9449" s="7"/>
      <c r="X9449" s="7"/>
      <c r="Y9449" s="7"/>
      <c r="Z9449" s="7"/>
      <c r="AA9449" s="7"/>
      <c r="AB9449" s="7"/>
      <c r="AC9449" s="7"/>
      <c r="AD9449" s="7"/>
      <c r="AE9449" s="7"/>
      <c r="AF9449" s="7"/>
      <c r="AG9449" s="7"/>
      <c r="AH9449" s="7"/>
      <c r="AI9449" s="7"/>
      <c r="AJ9449" s="7"/>
      <c r="AK9449" s="7"/>
      <c r="AL9449" s="7"/>
      <c r="AR9449" s="7"/>
      <c r="AT9449" s="7"/>
      <c r="AV9449" s="7"/>
      <c r="AW9449" s="7"/>
      <c r="AX9449" s="7"/>
      <c r="AY9449" s="7"/>
      <c r="AZ9449" s="7"/>
      <c r="BA9449" s="7"/>
      <c r="BI9449" s="7"/>
    </row>
    <row r="9450" spans="10:61" x14ac:dyDescent="0.2">
      <c r="J9450" s="7"/>
      <c r="K9450" s="7"/>
      <c r="L9450" s="7"/>
      <c r="M9450" s="7"/>
      <c r="N9450" s="7"/>
      <c r="W9450" s="7"/>
      <c r="X9450" s="7"/>
      <c r="Y9450" s="7"/>
      <c r="Z9450" s="7"/>
      <c r="AA9450" s="7"/>
      <c r="AB9450" s="7"/>
      <c r="AC9450" s="7"/>
      <c r="AD9450" s="7"/>
      <c r="AE9450" s="7"/>
      <c r="AF9450" s="7"/>
      <c r="AG9450" s="7"/>
      <c r="AH9450" s="7"/>
      <c r="AI9450" s="7"/>
      <c r="AJ9450" s="7"/>
      <c r="AK9450" s="7"/>
      <c r="AL9450" s="7"/>
      <c r="AR9450" s="7"/>
      <c r="AT9450" s="7"/>
      <c r="AV9450" s="7"/>
      <c r="AW9450" s="7"/>
      <c r="AX9450" s="7"/>
      <c r="AY9450" s="7"/>
      <c r="AZ9450" s="7"/>
      <c r="BA9450" s="7"/>
      <c r="BI9450" s="7"/>
    </row>
    <row r="9451" spans="10:61" x14ac:dyDescent="0.2">
      <c r="J9451" s="7"/>
      <c r="K9451" s="7"/>
      <c r="L9451" s="7"/>
      <c r="M9451" s="7"/>
      <c r="N9451" s="7"/>
      <c r="W9451" s="7"/>
      <c r="X9451" s="7"/>
      <c r="Y9451" s="7"/>
      <c r="Z9451" s="7"/>
      <c r="AA9451" s="7"/>
      <c r="AB9451" s="7"/>
      <c r="AC9451" s="7"/>
      <c r="AD9451" s="7"/>
      <c r="AE9451" s="7"/>
      <c r="AF9451" s="7"/>
      <c r="AG9451" s="7"/>
      <c r="AH9451" s="7"/>
      <c r="AI9451" s="7"/>
      <c r="AJ9451" s="7"/>
      <c r="AK9451" s="7"/>
      <c r="AL9451" s="7"/>
      <c r="AR9451" s="7"/>
      <c r="AT9451" s="7"/>
      <c r="AV9451" s="7"/>
      <c r="AW9451" s="7"/>
      <c r="AX9451" s="7"/>
      <c r="AY9451" s="7"/>
      <c r="AZ9451" s="7"/>
      <c r="BA9451" s="7"/>
      <c r="BI9451" s="7"/>
    </row>
    <row r="9452" spans="10:61" x14ac:dyDescent="0.2">
      <c r="J9452" s="7"/>
      <c r="K9452" s="7"/>
      <c r="L9452" s="7"/>
      <c r="M9452" s="7"/>
      <c r="N9452" s="7"/>
      <c r="W9452" s="7"/>
      <c r="X9452" s="7"/>
      <c r="Y9452" s="7"/>
      <c r="Z9452" s="7"/>
      <c r="AA9452" s="7"/>
      <c r="AB9452" s="7"/>
      <c r="AC9452" s="7"/>
      <c r="AD9452" s="7"/>
      <c r="AE9452" s="7"/>
      <c r="AF9452" s="7"/>
      <c r="AG9452" s="7"/>
      <c r="AH9452" s="7"/>
      <c r="AI9452" s="7"/>
      <c r="AJ9452" s="7"/>
      <c r="AK9452" s="7"/>
      <c r="AL9452" s="7"/>
      <c r="AR9452" s="7"/>
      <c r="AT9452" s="7"/>
      <c r="AV9452" s="7"/>
      <c r="AW9452" s="7"/>
      <c r="AX9452" s="7"/>
      <c r="AY9452" s="7"/>
      <c r="AZ9452" s="7"/>
      <c r="BA9452" s="7"/>
      <c r="BI9452" s="7"/>
    </row>
    <row r="9453" spans="10:61" x14ac:dyDescent="0.2">
      <c r="J9453" s="7"/>
      <c r="K9453" s="7"/>
      <c r="L9453" s="7"/>
      <c r="M9453" s="7"/>
      <c r="N9453" s="7"/>
      <c r="W9453" s="7"/>
      <c r="X9453" s="7"/>
      <c r="Y9453" s="7"/>
      <c r="Z9453" s="7"/>
      <c r="AA9453" s="7"/>
      <c r="AB9453" s="7"/>
      <c r="AC9453" s="7"/>
      <c r="AD9453" s="7"/>
      <c r="AE9453" s="7"/>
      <c r="AF9453" s="7"/>
      <c r="AG9453" s="7"/>
      <c r="AH9453" s="7"/>
      <c r="AI9453" s="7"/>
      <c r="AJ9453" s="7"/>
      <c r="AK9453" s="7"/>
      <c r="AL9453" s="7"/>
      <c r="AR9453" s="7"/>
      <c r="AT9453" s="7"/>
      <c r="AV9453" s="7"/>
      <c r="AW9453" s="7"/>
      <c r="AX9453" s="7"/>
      <c r="AY9453" s="7"/>
      <c r="AZ9453" s="7"/>
      <c r="BA9453" s="7"/>
      <c r="BI9453" s="7"/>
    </row>
    <row r="9454" spans="10:61" x14ac:dyDescent="0.2">
      <c r="J9454" s="7"/>
      <c r="K9454" s="7"/>
      <c r="L9454" s="7"/>
      <c r="M9454" s="7"/>
      <c r="N9454" s="7"/>
      <c r="W9454" s="7"/>
      <c r="X9454" s="7"/>
      <c r="Y9454" s="7"/>
      <c r="Z9454" s="7"/>
      <c r="AA9454" s="7"/>
      <c r="AB9454" s="7"/>
      <c r="AC9454" s="7"/>
      <c r="AD9454" s="7"/>
      <c r="AE9454" s="7"/>
      <c r="AF9454" s="7"/>
      <c r="AG9454" s="7"/>
      <c r="AH9454" s="7"/>
      <c r="AI9454" s="7"/>
      <c r="AJ9454" s="7"/>
      <c r="AK9454" s="7"/>
      <c r="AL9454" s="7"/>
      <c r="AR9454" s="7"/>
      <c r="AT9454" s="7"/>
      <c r="AV9454" s="7"/>
      <c r="AW9454" s="7"/>
      <c r="AX9454" s="7"/>
      <c r="AY9454" s="7"/>
      <c r="AZ9454" s="7"/>
      <c r="BA9454" s="7"/>
      <c r="BI9454" s="7"/>
    </row>
    <row r="9455" spans="10:61" x14ac:dyDescent="0.2">
      <c r="J9455" s="7"/>
      <c r="K9455" s="7"/>
      <c r="L9455" s="7"/>
      <c r="M9455" s="7"/>
      <c r="N9455" s="7"/>
      <c r="W9455" s="7"/>
      <c r="X9455" s="7"/>
      <c r="Y9455" s="7"/>
      <c r="Z9455" s="7"/>
      <c r="AA9455" s="7"/>
      <c r="AB9455" s="7"/>
      <c r="AC9455" s="7"/>
      <c r="AD9455" s="7"/>
      <c r="AE9455" s="7"/>
      <c r="AF9455" s="7"/>
      <c r="AG9455" s="7"/>
      <c r="AH9455" s="7"/>
      <c r="AI9455" s="7"/>
      <c r="AJ9455" s="7"/>
      <c r="AK9455" s="7"/>
      <c r="AL9455" s="7"/>
      <c r="AR9455" s="7"/>
      <c r="AT9455" s="7"/>
      <c r="AV9455" s="7"/>
      <c r="AW9455" s="7"/>
      <c r="AX9455" s="7"/>
      <c r="AY9455" s="7"/>
      <c r="AZ9455" s="7"/>
      <c r="BA9455" s="7"/>
      <c r="BI9455" s="7"/>
    </row>
    <row r="9456" spans="10:61" x14ac:dyDescent="0.2">
      <c r="J9456" s="7"/>
      <c r="K9456" s="7"/>
      <c r="L9456" s="7"/>
      <c r="M9456" s="7"/>
      <c r="N9456" s="7"/>
      <c r="W9456" s="7"/>
      <c r="X9456" s="7"/>
      <c r="Y9456" s="7"/>
      <c r="Z9456" s="7"/>
      <c r="AA9456" s="7"/>
      <c r="AB9456" s="7"/>
      <c r="AC9456" s="7"/>
      <c r="AD9456" s="7"/>
      <c r="AE9456" s="7"/>
      <c r="AF9456" s="7"/>
      <c r="AG9456" s="7"/>
      <c r="AH9456" s="7"/>
      <c r="AI9456" s="7"/>
      <c r="AJ9456" s="7"/>
      <c r="AK9456" s="7"/>
      <c r="AL9456" s="7"/>
      <c r="AR9456" s="7"/>
      <c r="AT9456" s="7"/>
      <c r="AV9456" s="7"/>
      <c r="AW9456" s="7"/>
      <c r="AX9456" s="7"/>
      <c r="AY9456" s="7"/>
      <c r="AZ9456" s="7"/>
      <c r="BA9456" s="7"/>
      <c r="BI9456" s="7"/>
    </row>
    <row r="9457" spans="10:61" x14ac:dyDescent="0.2">
      <c r="J9457" s="7"/>
      <c r="K9457" s="7"/>
      <c r="L9457" s="7"/>
      <c r="M9457" s="7"/>
      <c r="N9457" s="7"/>
      <c r="W9457" s="7"/>
      <c r="X9457" s="7"/>
      <c r="Y9457" s="7"/>
      <c r="Z9457" s="7"/>
      <c r="AA9457" s="7"/>
      <c r="AB9457" s="7"/>
      <c r="AC9457" s="7"/>
      <c r="AD9457" s="7"/>
      <c r="AE9457" s="7"/>
      <c r="AF9457" s="7"/>
      <c r="AG9457" s="7"/>
      <c r="AH9457" s="7"/>
      <c r="AI9457" s="7"/>
      <c r="AJ9457" s="7"/>
      <c r="AK9457" s="7"/>
      <c r="AL9457" s="7"/>
      <c r="AR9457" s="7"/>
      <c r="AT9457" s="7"/>
      <c r="AV9457" s="7"/>
      <c r="AW9457" s="7"/>
      <c r="AX9457" s="7"/>
      <c r="AY9457" s="7"/>
      <c r="AZ9457" s="7"/>
      <c r="BA9457" s="7"/>
      <c r="BI9457" s="7"/>
    </row>
    <row r="9458" spans="10:61" x14ac:dyDescent="0.2">
      <c r="J9458" s="7"/>
      <c r="K9458" s="7"/>
      <c r="L9458" s="7"/>
      <c r="M9458" s="7"/>
      <c r="N9458" s="7"/>
      <c r="W9458" s="7"/>
      <c r="X9458" s="7"/>
      <c r="Y9458" s="7"/>
      <c r="Z9458" s="7"/>
      <c r="AA9458" s="7"/>
      <c r="AB9458" s="7"/>
      <c r="AC9458" s="7"/>
      <c r="AD9458" s="7"/>
      <c r="AE9458" s="7"/>
      <c r="AF9458" s="7"/>
      <c r="AG9458" s="7"/>
      <c r="AH9458" s="7"/>
      <c r="AI9458" s="7"/>
      <c r="AJ9458" s="7"/>
      <c r="AK9458" s="7"/>
      <c r="AL9458" s="7"/>
      <c r="AR9458" s="7"/>
      <c r="AT9458" s="7"/>
      <c r="AV9458" s="7"/>
      <c r="AW9458" s="7"/>
      <c r="AX9458" s="7"/>
      <c r="AY9458" s="7"/>
      <c r="AZ9458" s="7"/>
      <c r="BA9458" s="7"/>
      <c r="BI9458" s="7"/>
    </row>
    <row r="9459" spans="10:61" x14ac:dyDescent="0.2">
      <c r="J9459" s="7"/>
      <c r="K9459" s="7"/>
      <c r="L9459" s="7"/>
      <c r="M9459" s="7"/>
      <c r="N9459" s="7"/>
      <c r="W9459" s="7"/>
      <c r="X9459" s="7"/>
      <c r="Y9459" s="7"/>
      <c r="Z9459" s="7"/>
      <c r="AA9459" s="7"/>
      <c r="AB9459" s="7"/>
      <c r="AC9459" s="7"/>
      <c r="AD9459" s="7"/>
      <c r="AE9459" s="7"/>
      <c r="AF9459" s="7"/>
      <c r="AG9459" s="7"/>
      <c r="AH9459" s="7"/>
      <c r="AI9459" s="7"/>
      <c r="AJ9459" s="7"/>
      <c r="AK9459" s="7"/>
      <c r="AL9459" s="7"/>
      <c r="AR9459" s="7"/>
      <c r="AT9459" s="7"/>
      <c r="AV9459" s="7"/>
      <c r="AW9459" s="7"/>
      <c r="AX9459" s="7"/>
      <c r="AY9459" s="7"/>
      <c r="AZ9459" s="7"/>
      <c r="BA9459" s="7"/>
      <c r="BI9459" s="7"/>
    </row>
    <row r="9460" spans="10:61" x14ac:dyDescent="0.2">
      <c r="J9460" s="7"/>
      <c r="K9460" s="7"/>
      <c r="L9460" s="7"/>
      <c r="M9460" s="7"/>
      <c r="N9460" s="7"/>
      <c r="W9460" s="7"/>
      <c r="X9460" s="7"/>
      <c r="Y9460" s="7"/>
      <c r="Z9460" s="7"/>
      <c r="AA9460" s="7"/>
      <c r="AB9460" s="7"/>
      <c r="AC9460" s="7"/>
      <c r="AD9460" s="7"/>
      <c r="AE9460" s="7"/>
      <c r="AF9460" s="7"/>
      <c r="AG9460" s="7"/>
      <c r="AH9460" s="7"/>
      <c r="AI9460" s="7"/>
      <c r="AJ9460" s="7"/>
      <c r="AK9460" s="7"/>
      <c r="AL9460" s="7"/>
      <c r="AR9460" s="7"/>
      <c r="AT9460" s="7"/>
      <c r="AV9460" s="7"/>
      <c r="AW9460" s="7"/>
      <c r="AX9460" s="7"/>
      <c r="AY9460" s="7"/>
      <c r="AZ9460" s="7"/>
      <c r="BA9460" s="7"/>
      <c r="BI9460" s="7"/>
    </row>
    <row r="9461" spans="10:61" x14ac:dyDescent="0.2">
      <c r="J9461" s="7"/>
      <c r="K9461" s="7"/>
      <c r="L9461" s="7"/>
      <c r="M9461" s="7"/>
      <c r="N9461" s="7"/>
      <c r="W9461" s="7"/>
      <c r="X9461" s="7"/>
      <c r="Y9461" s="7"/>
      <c r="Z9461" s="7"/>
      <c r="AA9461" s="7"/>
      <c r="AB9461" s="7"/>
      <c r="AC9461" s="7"/>
      <c r="AD9461" s="7"/>
      <c r="AE9461" s="7"/>
      <c r="AF9461" s="7"/>
      <c r="AG9461" s="7"/>
      <c r="AH9461" s="7"/>
      <c r="AI9461" s="7"/>
      <c r="AJ9461" s="7"/>
      <c r="AK9461" s="7"/>
      <c r="AL9461" s="7"/>
      <c r="AR9461" s="7"/>
      <c r="AT9461" s="7"/>
      <c r="AV9461" s="7"/>
      <c r="AW9461" s="7"/>
      <c r="AX9461" s="7"/>
      <c r="AY9461" s="7"/>
      <c r="AZ9461" s="7"/>
      <c r="BA9461" s="7"/>
      <c r="BI9461" s="7"/>
    </row>
    <row r="9462" spans="10:61" x14ac:dyDescent="0.2">
      <c r="J9462" s="7"/>
      <c r="K9462" s="7"/>
      <c r="L9462" s="7"/>
      <c r="M9462" s="7"/>
      <c r="N9462" s="7"/>
      <c r="W9462" s="7"/>
      <c r="X9462" s="7"/>
      <c r="Y9462" s="7"/>
      <c r="Z9462" s="7"/>
      <c r="AA9462" s="7"/>
      <c r="AB9462" s="7"/>
      <c r="AC9462" s="7"/>
      <c r="AD9462" s="7"/>
      <c r="AE9462" s="7"/>
      <c r="AF9462" s="7"/>
      <c r="AG9462" s="7"/>
      <c r="AH9462" s="7"/>
      <c r="AI9462" s="7"/>
      <c r="AJ9462" s="7"/>
      <c r="AK9462" s="7"/>
      <c r="AL9462" s="7"/>
      <c r="AR9462" s="7"/>
      <c r="AT9462" s="7"/>
      <c r="AV9462" s="7"/>
      <c r="AW9462" s="7"/>
      <c r="AX9462" s="7"/>
      <c r="AY9462" s="7"/>
      <c r="AZ9462" s="7"/>
      <c r="BA9462" s="7"/>
      <c r="BI9462" s="7"/>
    </row>
    <row r="9463" spans="10:61" x14ac:dyDescent="0.2">
      <c r="J9463" s="7"/>
      <c r="K9463" s="7"/>
      <c r="L9463" s="7"/>
      <c r="M9463" s="7"/>
      <c r="N9463" s="7"/>
      <c r="W9463" s="7"/>
      <c r="X9463" s="7"/>
      <c r="Y9463" s="7"/>
      <c r="Z9463" s="7"/>
      <c r="AA9463" s="7"/>
      <c r="AB9463" s="7"/>
      <c r="AC9463" s="7"/>
      <c r="AD9463" s="7"/>
      <c r="AE9463" s="7"/>
      <c r="AF9463" s="7"/>
      <c r="AG9463" s="7"/>
      <c r="AH9463" s="7"/>
      <c r="AI9463" s="7"/>
      <c r="AJ9463" s="7"/>
      <c r="AK9463" s="7"/>
      <c r="AL9463" s="7"/>
      <c r="AR9463" s="7"/>
      <c r="AT9463" s="7"/>
      <c r="AV9463" s="7"/>
      <c r="AW9463" s="7"/>
      <c r="AX9463" s="7"/>
      <c r="AY9463" s="7"/>
      <c r="AZ9463" s="7"/>
      <c r="BA9463" s="7"/>
      <c r="BI9463" s="7"/>
    </row>
    <row r="9464" spans="10:61" x14ac:dyDescent="0.2">
      <c r="J9464" s="7"/>
      <c r="K9464" s="7"/>
      <c r="L9464" s="7"/>
      <c r="M9464" s="7"/>
      <c r="N9464" s="7"/>
      <c r="W9464" s="7"/>
      <c r="X9464" s="7"/>
      <c r="Y9464" s="7"/>
      <c r="Z9464" s="7"/>
      <c r="AA9464" s="7"/>
      <c r="AB9464" s="7"/>
      <c r="AC9464" s="7"/>
      <c r="AD9464" s="7"/>
      <c r="AE9464" s="7"/>
      <c r="AF9464" s="7"/>
      <c r="AG9464" s="7"/>
      <c r="AH9464" s="7"/>
      <c r="AI9464" s="7"/>
      <c r="AJ9464" s="7"/>
      <c r="AK9464" s="7"/>
      <c r="AL9464" s="7"/>
      <c r="AR9464" s="7"/>
      <c r="AT9464" s="7"/>
      <c r="AV9464" s="7"/>
      <c r="AW9464" s="7"/>
      <c r="AX9464" s="7"/>
      <c r="AY9464" s="7"/>
      <c r="AZ9464" s="7"/>
      <c r="BA9464" s="7"/>
      <c r="BI9464" s="7"/>
    </row>
    <row r="9465" spans="10:61" x14ac:dyDescent="0.2">
      <c r="J9465" s="7"/>
      <c r="K9465" s="7"/>
      <c r="L9465" s="7"/>
      <c r="M9465" s="7"/>
      <c r="N9465" s="7"/>
      <c r="W9465" s="7"/>
      <c r="X9465" s="7"/>
      <c r="Y9465" s="7"/>
      <c r="Z9465" s="7"/>
      <c r="AA9465" s="7"/>
      <c r="AB9465" s="7"/>
      <c r="AC9465" s="7"/>
      <c r="AD9465" s="7"/>
      <c r="AE9465" s="7"/>
      <c r="AF9465" s="7"/>
      <c r="AG9465" s="7"/>
      <c r="AH9465" s="7"/>
      <c r="AI9465" s="7"/>
      <c r="AJ9465" s="7"/>
      <c r="AK9465" s="7"/>
      <c r="AL9465" s="7"/>
      <c r="AR9465" s="7"/>
      <c r="AT9465" s="7"/>
      <c r="AV9465" s="7"/>
      <c r="AW9465" s="7"/>
      <c r="AX9465" s="7"/>
      <c r="AY9465" s="7"/>
      <c r="AZ9465" s="7"/>
      <c r="BA9465" s="7"/>
      <c r="BI9465" s="7"/>
    </row>
    <row r="9466" spans="10:61" x14ac:dyDescent="0.2">
      <c r="J9466" s="7"/>
      <c r="K9466" s="7"/>
      <c r="L9466" s="7"/>
      <c r="M9466" s="7"/>
      <c r="N9466" s="7"/>
      <c r="W9466" s="7"/>
      <c r="X9466" s="7"/>
      <c r="Y9466" s="7"/>
      <c r="Z9466" s="7"/>
      <c r="AA9466" s="7"/>
      <c r="AB9466" s="7"/>
      <c r="AC9466" s="7"/>
      <c r="AD9466" s="7"/>
      <c r="AE9466" s="7"/>
      <c r="AF9466" s="7"/>
      <c r="AG9466" s="7"/>
      <c r="AH9466" s="7"/>
      <c r="AI9466" s="7"/>
      <c r="AJ9466" s="7"/>
      <c r="AK9466" s="7"/>
      <c r="AL9466" s="7"/>
      <c r="AR9466" s="7"/>
      <c r="AT9466" s="7"/>
      <c r="AV9466" s="7"/>
      <c r="AW9466" s="7"/>
      <c r="AX9466" s="7"/>
      <c r="AY9466" s="7"/>
      <c r="AZ9466" s="7"/>
      <c r="BA9466" s="7"/>
      <c r="BI9466" s="7"/>
    </row>
    <row r="9467" spans="10:61" x14ac:dyDescent="0.2">
      <c r="J9467" s="7"/>
      <c r="K9467" s="7"/>
      <c r="L9467" s="7"/>
      <c r="M9467" s="7"/>
      <c r="N9467" s="7"/>
      <c r="W9467" s="7"/>
      <c r="X9467" s="7"/>
      <c r="Y9467" s="7"/>
      <c r="Z9467" s="7"/>
      <c r="AA9467" s="7"/>
      <c r="AB9467" s="7"/>
      <c r="AC9467" s="7"/>
      <c r="AD9467" s="7"/>
      <c r="AE9467" s="7"/>
      <c r="AF9467" s="7"/>
      <c r="AG9467" s="7"/>
      <c r="AH9467" s="7"/>
      <c r="AI9467" s="7"/>
      <c r="AJ9467" s="7"/>
      <c r="AK9467" s="7"/>
      <c r="AL9467" s="7"/>
      <c r="AR9467" s="7"/>
      <c r="AT9467" s="7"/>
      <c r="AV9467" s="7"/>
      <c r="AW9467" s="7"/>
      <c r="AX9467" s="7"/>
      <c r="AY9467" s="7"/>
      <c r="AZ9467" s="7"/>
      <c r="BA9467" s="7"/>
      <c r="BI9467" s="7"/>
    </row>
    <row r="9468" spans="10:61" x14ac:dyDescent="0.2">
      <c r="J9468" s="7"/>
      <c r="K9468" s="7"/>
      <c r="L9468" s="7"/>
      <c r="M9468" s="7"/>
      <c r="N9468" s="7"/>
      <c r="W9468" s="7"/>
      <c r="X9468" s="7"/>
      <c r="Y9468" s="7"/>
      <c r="Z9468" s="7"/>
      <c r="AA9468" s="7"/>
      <c r="AB9468" s="7"/>
      <c r="AC9468" s="7"/>
      <c r="AD9468" s="7"/>
      <c r="AE9468" s="7"/>
      <c r="AF9468" s="7"/>
      <c r="AG9468" s="7"/>
      <c r="AH9468" s="7"/>
      <c r="AI9468" s="7"/>
      <c r="AJ9468" s="7"/>
      <c r="AK9468" s="7"/>
      <c r="AL9468" s="7"/>
      <c r="AR9468" s="7"/>
      <c r="AT9468" s="7"/>
      <c r="AV9468" s="7"/>
      <c r="AW9468" s="7"/>
      <c r="AX9468" s="7"/>
      <c r="AY9468" s="7"/>
      <c r="AZ9468" s="7"/>
      <c r="BA9468" s="7"/>
      <c r="BI9468" s="7"/>
    </row>
    <row r="9469" spans="10:61" x14ac:dyDescent="0.2">
      <c r="J9469" s="7"/>
      <c r="K9469" s="7"/>
      <c r="L9469" s="7"/>
      <c r="M9469" s="7"/>
      <c r="N9469" s="7"/>
      <c r="W9469" s="7"/>
      <c r="X9469" s="7"/>
      <c r="Y9469" s="7"/>
      <c r="Z9469" s="7"/>
      <c r="AA9469" s="7"/>
      <c r="AB9469" s="7"/>
      <c r="AC9469" s="7"/>
      <c r="AD9469" s="7"/>
      <c r="AE9469" s="7"/>
      <c r="AF9469" s="7"/>
      <c r="AG9469" s="7"/>
      <c r="AH9469" s="7"/>
      <c r="AI9469" s="7"/>
      <c r="AJ9469" s="7"/>
      <c r="AK9469" s="7"/>
      <c r="AL9469" s="7"/>
      <c r="AR9469" s="7"/>
      <c r="AT9469" s="7"/>
      <c r="AV9469" s="7"/>
      <c r="AW9469" s="7"/>
      <c r="AX9469" s="7"/>
      <c r="AY9469" s="7"/>
      <c r="AZ9469" s="7"/>
      <c r="BA9469" s="7"/>
      <c r="BI9469" s="7"/>
    </row>
    <row r="9470" spans="10:61" x14ac:dyDescent="0.2">
      <c r="J9470" s="7"/>
      <c r="K9470" s="7"/>
      <c r="L9470" s="7"/>
      <c r="M9470" s="7"/>
      <c r="N9470" s="7"/>
      <c r="W9470" s="7"/>
      <c r="X9470" s="7"/>
      <c r="Y9470" s="7"/>
      <c r="Z9470" s="7"/>
      <c r="AA9470" s="7"/>
      <c r="AB9470" s="7"/>
      <c r="AC9470" s="7"/>
      <c r="AD9470" s="7"/>
      <c r="AE9470" s="7"/>
      <c r="AF9470" s="7"/>
      <c r="AG9470" s="7"/>
      <c r="AH9470" s="7"/>
      <c r="AI9470" s="7"/>
      <c r="AJ9470" s="7"/>
      <c r="AK9470" s="7"/>
      <c r="AL9470" s="7"/>
      <c r="AR9470" s="7"/>
      <c r="AT9470" s="7"/>
      <c r="AV9470" s="7"/>
      <c r="AW9470" s="7"/>
      <c r="AX9470" s="7"/>
      <c r="AY9470" s="7"/>
      <c r="AZ9470" s="7"/>
      <c r="BA9470" s="7"/>
      <c r="BI9470" s="7"/>
    </row>
    <row r="9471" spans="10:61" x14ac:dyDescent="0.2">
      <c r="J9471" s="7"/>
      <c r="K9471" s="7"/>
      <c r="L9471" s="7"/>
      <c r="M9471" s="7"/>
      <c r="N9471" s="7"/>
      <c r="W9471" s="7"/>
      <c r="X9471" s="7"/>
      <c r="Y9471" s="7"/>
      <c r="Z9471" s="7"/>
      <c r="AA9471" s="7"/>
      <c r="AB9471" s="7"/>
      <c r="AC9471" s="7"/>
      <c r="AD9471" s="7"/>
      <c r="AE9471" s="7"/>
      <c r="AF9471" s="7"/>
      <c r="AG9471" s="7"/>
      <c r="AH9471" s="7"/>
      <c r="AI9471" s="7"/>
      <c r="AJ9471" s="7"/>
      <c r="AK9471" s="7"/>
      <c r="AL9471" s="7"/>
      <c r="AR9471" s="7"/>
      <c r="AT9471" s="7"/>
      <c r="AV9471" s="7"/>
      <c r="AW9471" s="7"/>
      <c r="AX9471" s="7"/>
      <c r="AY9471" s="7"/>
      <c r="AZ9471" s="7"/>
      <c r="BA9471" s="7"/>
      <c r="BI9471" s="7"/>
    </row>
    <row r="9472" spans="10:61" x14ac:dyDescent="0.2">
      <c r="J9472" s="7"/>
      <c r="K9472" s="7"/>
      <c r="L9472" s="7"/>
      <c r="M9472" s="7"/>
      <c r="N9472" s="7"/>
      <c r="W9472" s="7"/>
      <c r="X9472" s="7"/>
      <c r="Y9472" s="7"/>
      <c r="Z9472" s="7"/>
      <c r="AA9472" s="7"/>
      <c r="AB9472" s="7"/>
      <c r="AC9472" s="7"/>
      <c r="AD9472" s="7"/>
      <c r="AE9472" s="7"/>
      <c r="AF9472" s="7"/>
      <c r="AG9472" s="7"/>
      <c r="AH9472" s="7"/>
      <c r="AI9472" s="7"/>
      <c r="AJ9472" s="7"/>
      <c r="AK9472" s="7"/>
      <c r="AL9472" s="7"/>
      <c r="AR9472" s="7"/>
      <c r="AT9472" s="7"/>
      <c r="AV9472" s="7"/>
      <c r="AW9472" s="7"/>
      <c r="AX9472" s="7"/>
      <c r="AY9472" s="7"/>
      <c r="AZ9472" s="7"/>
      <c r="BA9472" s="7"/>
      <c r="BI9472" s="7"/>
    </row>
    <row r="9473" spans="10:61" x14ac:dyDescent="0.2">
      <c r="J9473" s="7"/>
      <c r="K9473" s="7"/>
      <c r="L9473" s="7"/>
      <c r="M9473" s="7"/>
      <c r="N9473" s="7"/>
      <c r="W9473" s="7"/>
      <c r="X9473" s="7"/>
      <c r="Y9473" s="7"/>
      <c r="Z9473" s="7"/>
      <c r="AA9473" s="7"/>
      <c r="AB9473" s="7"/>
      <c r="AC9473" s="7"/>
      <c r="AD9473" s="7"/>
      <c r="AE9473" s="7"/>
      <c r="AF9473" s="7"/>
      <c r="AG9473" s="7"/>
      <c r="AH9473" s="7"/>
      <c r="AI9473" s="7"/>
      <c r="AJ9473" s="7"/>
      <c r="AK9473" s="7"/>
      <c r="AL9473" s="7"/>
      <c r="AR9473" s="7"/>
      <c r="AT9473" s="7"/>
      <c r="AV9473" s="7"/>
      <c r="AW9473" s="7"/>
      <c r="AX9473" s="7"/>
      <c r="AY9473" s="7"/>
      <c r="AZ9473" s="7"/>
      <c r="BA9473" s="7"/>
      <c r="BI9473" s="7"/>
    </row>
    <row r="9474" spans="10:61" x14ac:dyDescent="0.2">
      <c r="J9474" s="7"/>
      <c r="K9474" s="7"/>
      <c r="L9474" s="7"/>
      <c r="M9474" s="7"/>
      <c r="N9474" s="7"/>
      <c r="W9474" s="7"/>
      <c r="X9474" s="7"/>
      <c r="Y9474" s="7"/>
      <c r="Z9474" s="7"/>
      <c r="AA9474" s="7"/>
      <c r="AB9474" s="7"/>
      <c r="AC9474" s="7"/>
      <c r="AD9474" s="7"/>
      <c r="AE9474" s="7"/>
      <c r="AF9474" s="7"/>
      <c r="AG9474" s="7"/>
      <c r="AH9474" s="7"/>
      <c r="AI9474" s="7"/>
      <c r="AJ9474" s="7"/>
      <c r="AK9474" s="7"/>
      <c r="AL9474" s="7"/>
      <c r="AR9474" s="7"/>
      <c r="AT9474" s="7"/>
      <c r="AV9474" s="7"/>
      <c r="AW9474" s="7"/>
      <c r="AX9474" s="7"/>
      <c r="AY9474" s="7"/>
      <c r="AZ9474" s="7"/>
      <c r="BA9474" s="7"/>
      <c r="BI9474" s="7"/>
    </row>
    <row r="9475" spans="10:61" x14ac:dyDescent="0.2">
      <c r="J9475" s="7"/>
      <c r="K9475" s="7"/>
      <c r="L9475" s="7"/>
      <c r="M9475" s="7"/>
      <c r="N9475" s="7"/>
      <c r="W9475" s="7"/>
      <c r="X9475" s="7"/>
      <c r="Y9475" s="7"/>
      <c r="Z9475" s="7"/>
      <c r="AA9475" s="7"/>
      <c r="AB9475" s="7"/>
      <c r="AC9475" s="7"/>
      <c r="AD9475" s="7"/>
      <c r="AE9475" s="7"/>
      <c r="AF9475" s="7"/>
      <c r="AG9475" s="7"/>
      <c r="AH9475" s="7"/>
      <c r="AI9475" s="7"/>
      <c r="AJ9475" s="7"/>
      <c r="AK9475" s="7"/>
      <c r="AL9475" s="7"/>
      <c r="AR9475" s="7"/>
      <c r="AT9475" s="7"/>
      <c r="AV9475" s="7"/>
      <c r="AW9475" s="7"/>
      <c r="AX9475" s="7"/>
      <c r="AY9475" s="7"/>
      <c r="AZ9475" s="7"/>
      <c r="BA9475" s="7"/>
      <c r="BI9475" s="7"/>
    </row>
    <row r="9476" spans="10:61" x14ac:dyDescent="0.2">
      <c r="J9476" s="7"/>
      <c r="K9476" s="7"/>
      <c r="L9476" s="7"/>
      <c r="M9476" s="7"/>
      <c r="N9476" s="7"/>
      <c r="W9476" s="7"/>
      <c r="X9476" s="7"/>
      <c r="Y9476" s="7"/>
      <c r="Z9476" s="7"/>
      <c r="AA9476" s="7"/>
      <c r="AB9476" s="7"/>
      <c r="AC9476" s="7"/>
      <c r="AD9476" s="7"/>
      <c r="AE9476" s="7"/>
      <c r="AF9476" s="7"/>
      <c r="AG9476" s="7"/>
      <c r="AH9476" s="7"/>
      <c r="AI9476" s="7"/>
      <c r="AJ9476" s="7"/>
      <c r="AK9476" s="7"/>
      <c r="AL9476" s="7"/>
      <c r="AR9476" s="7"/>
      <c r="AT9476" s="7"/>
      <c r="AV9476" s="7"/>
      <c r="AW9476" s="7"/>
      <c r="AX9476" s="7"/>
      <c r="AY9476" s="7"/>
      <c r="AZ9476" s="7"/>
      <c r="BA9476" s="7"/>
      <c r="BI9476" s="7"/>
    </row>
    <row r="9477" spans="10:61" x14ac:dyDescent="0.2">
      <c r="J9477" s="7"/>
      <c r="K9477" s="7"/>
      <c r="L9477" s="7"/>
      <c r="M9477" s="7"/>
      <c r="N9477" s="7"/>
      <c r="W9477" s="7"/>
      <c r="X9477" s="7"/>
      <c r="Y9477" s="7"/>
      <c r="Z9477" s="7"/>
      <c r="AA9477" s="7"/>
      <c r="AB9477" s="7"/>
      <c r="AC9477" s="7"/>
      <c r="AD9477" s="7"/>
      <c r="AE9477" s="7"/>
      <c r="AF9477" s="7"/>
      <c r="AG9477" s="7"/>
      <c r="AH9477" s="7"/>
      <c r="AI9477" s="7"/>
      <c r="AJ9477" s="7"/>
      <c r="AK9477" s="7"/>
      <c r="AL9477" s="7"/>
      <c r="AR9477" s="7"/>
      <c r="AT9477" s="7"/>
      <c r="AV9477" s="7"/>
      <c r="AW9477" s="7"/>
      <c r="AX9477" s="7"/>
      <c r="AY9477" s="7"/>
      <c r="AZ9477" s="7"/>
      <c r="BA9477" s="7"/>
      <c r="BI9477" s="7"/>
    </row>
    <row r="9478" spans="10:61" x14ac:dyDescent="0.2">
      <c r="J9478" s="7"/>
      <c r="K9478" s="7"/>
      <c r="L9478" s="7"/>
      <c r="M9478" s="7"/>
      <c r="N9478" s="7"/>
      <c r="W9478" s="7"/>
      <c r="X9478" s="7"/>
      <c r="Y9478" s="7"/>
      <c r="Z9478" s="7"/>
      <c r="AA9478" s="7"/>
      <c r="AB9478" s="7"/>
      <c r="AC9478" s="7"/>
      <c r="AD9478" s="7"/>
      <c r="AE9478" s="7"/>
      <c r="AF9478" s="7"/>
      <c r="AG9478" s="7"/>
      <c r="AH9478" s="7"/>
      <c r="AI9478" s="7"/>
      <c r="AJ9478" s="7"/>
      <c r="AK9478" s="7"/>
      <c r="AL9478" s="7"/>
      <c r="AR9478" s="7"/>
      <c r="AT9478" s="7"/>
      <c r="AV9478" s="7"/>
      <c r="AW9478" s="7"/>
      <c r="AX9478" s="7"/>
      <c r="AY9478" s="7"/>
      <c r="AZ9478" s="7"/>
      <c r="BA9478" s="7"/>
      <c r="BI9478" s="7"/>
    </row>
    <row r="9479" spans="10:61" x14ac:dyDescent="0.2">
      <c r="J9479" s="7"/>
      <c r="K9479" s="7"/>
      <c r="L9479" s="7"/>
      <c r="M9479" s="7"/>
      <c r="N9479" s="7"/>
      <c r="W9479" s="7"/>
      <c r="X9479" s="7"/>
      <c r="Y9479" s="7"/>
      <c r="Z9479" s="7"/>
      <c r="AA9479" s="7"/>
      <c r="AB9479" s="7"/>
      <c r="AC9479" s="7"/>
      <c r="AD9479" s="7"/>
      <c r="AE9479" s="7"/>
      <c r="AF9479" s="7"/>
      <c r="AG9479" s="7"/>
      <c r="AH9479" s="7"/>
      <c r="AI9479" s="7"/>
      <c r="AJ9479" s="7"/>
      <c r="AK9479" s="7"/>
      <c r="AL9479" s="7"/>
      <c r="AR9479" s="7"/>
      <c r="AT9479" s="7"/>
      <c r="AV9479" s="7"/>
      <c r="AW9479" s="7"/>
      <c r="AX9479" s="7"/>
      <c r="AY9479" s="7"/>
      <c r="AZ9479" s="7"/>
      <c r="BA9479" s="7"/>
      <c r="BI9479" s="7"/>
    </row>
    <row r="9480" spans="10:61" x14ac:dyDescent="0.2">
      <c r="J9480" s="7"/>
      <c r="K9480" s="7"/>
      <c r="L9480" s="7"/>
      <c r="M9480" s="7"/>
      <c r="N9480" s="7"/>
      <c r="W9480" s="7"/>
      <c r="X9480" s="7"/>
      <c r="Y9480" s="7"/>
      <c r="Z9480" s="7"/>
      <c r="AA9480" s="7"/>
      <c r="AB9480" s="7"/>
      <c r="AC9480" s="7"/>
      <c r="AD9480" s="7"/>
      <c r="AE9480" s="7"/>
      <c r="AF9480" s="7"/>
      <c r="AG9480" s="7"/>
      <c r="AH9480" s="7"/>
      <c r="AI9480" s="7"/>
      <c r="AJ9480" s="7"/>
      <c r="AK9480" s="7"/>
      <c r="AL9480" s="7"/>
      <c r="AR9480" s="7"/>
      <c r="AT9480" s="7"/>
      <c r="AV9480" s="7"/>
      <c r="AW9480" s="7"/>
      <c r="AX9480" s="7"/>
      <c r="AY9480" s="7"/>
      <c r="AZ9480" s="7"/>
      <c r="BA9480" s="7"/>
      <c r="BI9480" s="7"/>
    </row>
    <row r="9481" spans="10:61" x14ac:dyDescent="0.2">
      <c r="J9481" s="7"/>
      <c r="K9481" s="7"/>
      <c r="L9481" s="7"/>
      <c r="M9481" s="7"/>
      <c r="N9481" s="7"/>
      <c r="W9481" s="7"/>
      <c r="X9481" s="7"/>
      <c r="Y9481" s="7"/>
      <c r="Z9481" s="7"/>
      <c r="AA9481" s="7"/>
      <c r="AB9481" s="7"/>
      <c r="AC9481" s="7"/>
      <c r="AD9481" s="7"/>
      <c r="AE9481" s="7"/>
      <c r="AF9481" s="7"/>
      <c r="AG9481" s="7"/>
      <c r="AH9481" s="7"/>
      <c r="AI9481" s="7"/>
      <c r="AJ9481" s="7"/>
      <c r="AK9481" s="7"/>
      <c r="AL9481" s="7"/>
      <c r="AR9481" s="7"/>
      <c r="AT9481" s="7"/>
      <c r="AV9481" s="7"/>
      <c r="AW9481" s="7"/>
      <c r="AX9481" s="7"/>
      <c r="AY9481" s="7"/>
      <c r="AZ9481" s="7"/>
      <c r="BA9481" s="7"/>
      <c r="BI9481" s="7"/>
    </row>
    <row r="9482" spans="10:61" x14ac:dyDescent="0.2">
      <c r="J9482" s="7"/>
      <c r="K9482" s="7"/>
      <c r="L9482" s="7"/>
      <c r="M9482" s="7"/>
      <c r="N9482" s="7"/>
      <c r="W9482" s="7"/>
      <c r="X9482" s="7"/>
      <c r="Y9482" s="7"/>
      <c r="Z9482" s="7"/>
      <c r="AA9482" s="7"/>
      <c r="AB9482" s="7"/>
      <c r="AC9482" s="7"/>
      <c r="AD9482" s="7"/>
      <c r="AE9482" s="7"/>
      <c r="AF9482" s="7"/>
      <c r="AG9482" s="7"/>
      <c r="AH9482" s="7"/>
      <c r="AI9482" s="7"/>
      <c r="AJ9482" s="7"/>
      <c r="AK9482" s="7"/>
      <c r="AL9482" s="7"/>
      <c r="AR9482" s="7"/>
      <c r="AT9482" s="7"/>
      <c r="AV9482" s="7"/>
      <c r="AW9482" s="7"/>
      <c r="AX9482" s="7"/>
      <c r="AY9482" s="7"/>
      <c r="AZ9482" s="7"/>
      <c r="BA9482" s="7"/>
      <c r="BI9482" s="7"/>
    </row>
    <row r="9483" spans="10:61" x14ac:dyDescent="0.2">
      <c r="J9483" s="7"/>
      <c r="K9483" s="7"/>
      <c r="L9483" s="7"/>
      <c r="M9483" s="7"/>
      <c r="N9483" s="7"/>
      <c r="W9483" s="7"/>
      <c r="X9483" s="7"/>
      <c r="Y9483" s="7"/>
      <c r="Z9483" s="7"/>
      <c r="AA9483" s="7"/>
      <c r="AB9483" s="7"/>
      <c r="AC9483" s="7"/>
      <c r="AD9483" s="7"/>
      <c r="AE9483" s="7"/>
      <c r="AF9483" s="7"/>
      <c r="AG9483" s="7"/>
      <c r="AH9483" s="7"/>
      <c r="AI9483" s="7"/>
      <c r="AJ9483" s="7"/>
      <c r="AK9483" s="7"/>
      <c r="AL9483" s="7"/>
      <c r="AR9483" s="7"/>
      <c r="AT9483" s="7"/>
      <c r="AV9483" s="7"/>
      <c r="AW9483" s="7"/>
      <c r="AX9483" s="7"/>
      <c r="AY9483" s="7"/>
      <c r="AZ9483" s="7"/>
      <c r="BA9483" s="7"/>
      <c r="BI9483" s="7"/>
    </row>
    <row r="9484" spans="10:61" x14ac:dyDescent="0.2">
      <c r="J9484" s="7"/>
      <c r="K9484" s="7"/>
      <c r="L9484" s="7"/>
      <c r="M9484" s="7"/>
      <c r="N9484" s="7"/>
      <c r="W9484" s="7"/>
      <c r="X9484" s="7"/>
      <c r="Y9484" s="7"/>
      <c r="Z9484" s="7"/>
      <c r="AA9484" s="7"/>
      <c r="AB9484" s="7"/>
      <c r="AC9484" s="7"/>
      <c r="AD9484" s="7"/>
      <c r="AE9484" s="7"/>
      <c r="AF9484" s="7"/>
      <c r="AG9484" s="7"/>
      <c r="AH9484" s="7"/>
      <c r="AI9484" s="7"/>
      <c r="AJ9484" s="7"/>
      <c r="AK9484" s="7"/>
      <c r="AL9484" s="7"/>
      <c r="AR9484" s="7"/>
      <c r="AT9484" s="7"/>
      <c r="AV9484" s="7"/>
      <c r="AW9484" s="7"/>
      <c r="AX9484" s="7"/>
      <c r="AY9484" s="7"/>
      <c r="AZ9484" s="7"/>
      <c r="BA9484" s="7"/>
      <c r="BI9484" s="7"/>
    </row>
    <row r="9485" spans="10:61" x14ac:dyDescent="0.2">
      <c r="J9485" s="7"/>
      <c r="K9485" s="7"/>
      <c r="L9485" s="7"/>
      <c r="M9485" s="7"/>
      <c r="N9485" s="7"/>
      <c r="W9485" s="7"/>
      <c r="X9485" s="7"/>
      <c r="Y9485" s="7"/>
      <c r="Z9485" s="7"/>
      <c r="AA9485" s="7"/>
      <c r="AB9485" s="7"/>
      <c r="AC9485" s="7"/>
      <c r="AD9485" s="7"/>
      <c r="AE9485" s="7"/>
      <c r="AF9485" s="7"/>
      <c r="AG9485" s="7"/>
      <c r="AH9485" s="7"/>
      <c r="AI9485" s="7"/>
      <c r="AJ9485" s="7"/>
      <c r="AK9485" s="7"/>
      <c r="AL9485" s="7"/>
      <c r="AR9485" s="7"/>
      <c r="AT9485" s="7"/>
      <c r="AV9485" s="7"/>
      <c r="AW9485" s="7"/>
      <c r="AX9485" s="7"/>
      <c r="AY9485" s="7"/>
      <c r="AZ9485" s="7"/>
      <c r="BA9485" s="7"/>
      <c r="BI9485" s="7"/>
    </row>
    <row r="9486" spans="10:61" x14ac:dyDescent="0.2">
      <c r="J9486" s="7"/>
      <c r="K9486" s="7"/>
      <c r="L9486" s="7"/>
      <c r="M9486" s="7"/>
      <c r="N9486" s="7"/>
      <c r="W9486" s="7"/>
      <c r="X9486" s="7"/>
      <c r="Y9486" s="7"/>
      <c r="Z9486" s="7"/>
      <c r="AA9486" s="7"/>
      <c r="AB9486" s="7"/>
      <c r="AC9486" s="7"/>
      <c r="AD9486" s="7"/>
      <c r="AE9486" s="7"/>
      <c r="AF9486" s="7"/>
      <c r="AG9486" s="7"/>
      <c r="AH9486" s="7"/>
      <c r="AI9486" s="7"/>
      <c r="AJ9486" s="7"/>
      <c r="AK9486" s="7"/>
      <c r="AL9486" s="7"/>
      <c r="AR9486" s="7"/>
      <c r="AT9486" s="7"/>
      <c r="AV9486" s="7"/>
      <c r="AW9486" s="7"/>
      <c r="AX9486" s="7"/>
      <c r="AY9486" s="7"/>
      <c r="AZ9486" s="7"/>
      <c r="BA9486" s="7"/>
      <c r="BI9486" s="7"/>
    </row>
    <row r="9487" spans="10:61" x14ac:dyDescent="0.2">
      <c r="J9487" s="7"/>
      <c r="K9487" s="7"/>
      <c r="L9487" s="7"/>
      <c r="M9487" s="7"/>
      <c r="N9487" s="7"/>
      <c r="W9487" s="7"/>
      <c r="X9487" s="7"/>
      <c r="Y9487" s="7"/>
      <c r="Z9487" s="7"/>
      <c r="AA9487" s="7"/>
      <c r="AB9487" s="7"/>
      <c r="AC9487" s="7"/>
      <c r="AD9487" s="7"/>
      <c r="AE9487" s="7"/>
      <c r="AF9487" s="7"/>
      <c r="AG9487" s="7"/>
      <c r="AH9487" s="7"/>
      <c r="AI9487" s="7"/>
      <c r="AJ9487" s="7"/>
      <c r="AK9487" s="7"/>
      <c r="AL9487" s="7"/>
      <c r="AR9487" s="7"/>
      <c r="AT9487" s="7"/>
      <c r="AV9487" s="7"/>
      <c r="AW9487" s="7"/>
      <c r="AX9487" s="7"/>
      <c r="AY9487" s="7"/>
      <c r="AZ9487" s="7"/>
      <c r="BA9487" s="7"/>
      <c r="BI9487" s="7"/>
    </row>
    <row r="9488" spans="10:61" x14ac:dyDescent="0.2">
      <c r="J9488" s="7"/>
      <c r="K9488" s="7"/>
      <c r="L9488" s="7"/>
      <c r="M9488" s="7"/>
      <c r="N9488" s="7"/>
      <c r="W9488" s="7"/>
      <c r="X9488" s="7"/>
      <c r="Y9488" s="7"/>
      <c r="Z9488" s="7"/>
      <c r="AA9488" s="7"/>
      <c r="AB9488" s="7"/>
      <c r="AC9488" s="7"/>
      <c r="AD9488" s="7"/>
      <c r="AE9488" s="7"/>
      <c r="AF9488" s="7"/>
      <c r="AG9488" s="7"/>
      <c r="AH9488" s="7"/>
      <c r="AI9488" s="7"/>
      <c r="AJ9488" s="7"/>
      <c r="AK9488" s="7"/>
      <c r="AL9488" s="7"/>
      <c r="AR9488" s="7"/>
      <c r="AT9488" s="7"/>
      <c r="AV9488" s="7"/>
      <c r="AW9488" s="7"/>
      <c r="AX9488" s="7"/>
      <c r="AY9488" s="7"/>
      <c r="AZ9488" s="7"/>
      <c r="BA9488" s="7"/>
      <c r="BI9488" s="7"/>
    </row>
    <row r="9489" spans="10:61" x14ac:dyDescent="0.2">
      <c r="J9489" s="7"/>
      <c r="K9489" s="7"/>
      <c r="L9489" s="7"/>
      <c r="M9489" s="7"/>
      <c r="N9489" s="7"/>
      <c r="W9489" s="7"/>
      <c r="X9489" s="7"/>
      <c r="Y9489" s="7"/>
      <c r="Z9489" s="7"/>
      <c r="AA9489" s="7"/>
      <c r="AB9489" s="7"/>
      <c r="AC9489" s="7"/>
      <c r="AD9489" s="7"/>
      <c r="AE9489" s="7"/>
      <c r="AF9489" s="7"/>
      <c r="AG9489" s="7"/>
      <c r="AH9489" s="7"/>
      <c r="AI9489" s="7"/>
      <c r="AJ9489" s="7"/>
      <c r="AK9489" s="7"/>
      <c r="AL9489" s="7"/>
      <c r="AR9489" s="7"/>
      <c r="AT9489" s="7"/>
      <c r="AV9489" s="7"/>
      <c r="AW9489" s="7"/>
      <c r="AX9489" s="7"/>
      <c r="AY9489" s="7"/>
      <c r="AZ9489" s="7"/>
      <c r="BA9489" s="7"/>
      <c r="BI9489" s="7"/>
    </row>
    <row r="9490" spans="10:61" x14ac:dyDescent="0.2">
      <c r="J9490" s="7"/>
      <c r="K9490" s="7"/>
      <c r="L9490" s="7"/>
      <c r="M9490" s="7"/>
      <c r="N9490" s="7"/>
      <c r="W9490" s="7"/>
      <c r="X9490" s="7"/>
      <c r="Y9490" s="7"/>
      <c r="Z9490" s="7"/>
      <c r="AA9490" s="7"/>
      <c r="AB9490" s="7"/>
      <c r="AC9490" s="7"/>
      <c r="AD9490" s="7"/>
      <c r="AE9490" s="7"/>
      <c r="AF9490" s="7"/>
      <c r="AG9490" s="7"/>
      <c r="AH9490" s="7"/>
      <c r="AI9490" s="7"/>
      <c r="AJ9490" s="7"/>
      <c r="AK9490" s="7"/>
      <c r="AL9490" s="7"/>
      <c r="AR9490" s="7"/>
      <c r="AT9490" s="7"/>
      <c r="AV9490" s="7"/>
      <c r="AW9490" s="7"/>
      <c r="AX9490" s="7"/>
      <c r="AY9490" s="7"/>
      <c r="AZ9490" s="7"/>
      <c r="BA9490" s="7"/>
      <c r="BI9490" s="7"/>
    </row>
    <row r="9491" spans="10:61" x14ac:dyDescent="0.2">
      <c r="J9491" s="7"/>
      <c r="K9491" s="7"/>
      <c r="L9491" s="7"/>
      <c r="M9491" s="7"/>
      <c r="N9491" s="7"/>
      <c r="W9491" s="7"/>
      <c r="X9491" s="7"/>
      <c r="Y9491" s="7"/>
      <c r="Z9491" s="7"/>
      <c r="AA9491" s="7"/>
      <c r="AB9491" s="7"/>
      <c r="AC9491" s="7"/>
      <c r="AD9491" s="7"/>
      <c r="AE9491" s="7"/>
      <c r="AF9491" s="7"/>
      <c r="AG9491" s="7"/>
      <c r="AH9491" s="7"/>
      <c r="AI9491" s="7"/>
      <c r="AJ9491" s="7"/>
      <c r="AK9491" s="7"/>
      <c r="AL9491" s="7"/>
      <c r="AR9491" s="7"/>
      <c r="AT9491" s="7"/>
      <c r="AV9491" s="7"/>
      <c r="AW9491" s="7"/>
      <c r="AX9491" s="7"/>
      <c r="AY9491" s="7"/>
      <c r="AZ9491" s="7"/>
      <c r="BA9491" s="7"/>
      <c r="BI9491" s="7"/>
    </row>
    <row r="9492" spans="10:61" x14ac:dyDescent="0.2">
      <c r="J9492" s="7"/>
      <c r="K9492" s="7"/>
      <c r="L9492" s="7"/>
      <c r="M9492" s="7"/>
      <c r="N9492" s="7"/>
      <c r="W9492" s="7"/>
      <c r="X9492" s="7"/>
      <c r="Y9492" s="7"/>
      <c r="Z9492" s="7"/>
      <c r="AA9492" s="7"/>
      <c r="AB9492" s="7"/>
      <c r="AC9492" s="7"/>
      <c r="AD9492" s="7"/>
      <c r="AE9492" s="7"/>
      <c r="AF9492" s="7"/>
      <c r="AG9492" s="7"/>
      <c r="AH9492" s="7"/>
      <c r="AI9492" s="7"/>
      <c r="AJ9492" s="7"/>
      <c r="AK9492" s="7"/>
      <c r="AL9492" s="7"/>
      <c r="AR9492" s="7"/>
      <c r="AT9492" s="7"/>
      <c r="AV9492" s="7"/>
      <c r="AW9492" s="7"/>
      <c r="AX9492" s="7"/>
      <c r="AY9492" s="7"/>
      <c r="AZ9492" s="7"/>
      <c r="BA9492" s="7"/>
      <c r="BI9492" s="7"/>
    </row>
    <row r="9493" spans="10:61" x14ac:dyDescent="0.2">
      <c r="J9493" s="7"/>
      <c r="K9493" s="7"/>
      <c r="L9493" s="7"/>
      <c r="M9493" s="7"/>
      <c r="N9493" s="7"/>
      <c r="W9493" s="7"/>
      <c r="X9493" s="7"/>
      <c r="Y9493" s="7"/>
      <c r="Z9493" s="7"/>
      <c r="AA9493" s="7"/>
      <c r="AB9493" s="7"/>
      <c r="AC9493" s="7"/>
      <c r="AD9493" s="7"/>
      <c r="AE9493" s="7"/>
      <c r="AF9493" s="7"/>
      <c r="AG9493" s="7"/>
      <c r="AH9493" s="7"/>
      <c r="AI9493" s="7"/>
      <c r="AJ9493" s="7"/>
      <c r="AK9493" s="7"/>
      <c r="AL9493" s="7"/>
      <c r="AR9493" s="7"/>
      <c r="AT9493" s="7"/>
      <c r="AV9493" s="7"/>
      <c r="AW9493" s="7"/>
      <c r="AX9493" s="7"/>
      <c r="AY9493" s="7"/>
      <c r="AZ9493" s="7"/>
      <c r="BA9493" s="7"/>
      <c r="BI9493" s="7"/>
    </row>
    <row r="9494" spans="10:61" x14ac:dyDescent="0.2">
      <c r="J9494" s="7"/>
      <c r="K9494" s="7"/>
      <c r="L9494" s="7"/>
      <c r="M9494" s="7"/>
      <c r="N9494" s="7"/>
      <c r="W9494" s="7"/>
      <c r="X9494" s="7"/>
      <c r="Y9494" s="7"/>
      <c r="Z9494" s="7"/>
      <c r="AA9494" s="7"/>
      <c r="AB9494" s="7"/>
      <c r="AC9494" s="7"/>
      <c r="AD9494" s="7"/>
      <c r="AE9494" s="7"/>
      <c r="AF9494" s="7"/>
      <c r="AG9494" s="7"/>
      <c r="AH9494" s="7"/>
      <c r="AI9494" s="7"/>
      <c r="AJ9494" s="7"/>
      <c r="AK9494" s="7"/>
      <c r="AL9494" s="7"/>
      <c r="AR9494" s="7"/>
      <c r="AT9494" s="7"/>
      <c r="AV9494" s="7"/>
      <c r="AW9494" s="7"/>
      <c r="AX9494" s="7"/>
      <c r="AY9494" s="7"/>
      <c r="AZ9494" s="7"/>
      <c r="BA9494" s="7"/>
      <c r="BI9494" s="7"/>
    </row>
    <row r="9495" spans="10:61" x14ac:dyDescent="0.2">
      <c r="J9495" s="7"/>
      <c r="K9495" s="7"/>
      <c r="L9495" s="7"/>
      <c r="M9495" s="7"/>
      <c r="N9495" s="7"/>
      <c r="W9495" s="7"/>
      <c r="X9495" s="7"/>
      <c r="Y9495" s="7"/>
      <c r="Z9495" s="7"/>
      <c r="AA9495" s="7"/>
      <c r="AB9495" s="7"/>
      <c r="AC9495" s="7"/>
      <c r="AD9495" s="7"/>
      <c r="AE9495" s="7"/>
      <c r="AF9495" s="7"/>
      <c r="AG9495" s="7"/>
      <c r="AH9495" s="7"/>
      <c r="AI9495" s="7"/>
      <c r="AJ9495" s="7"/>
      <c r="AK9495" s="7"/>
      <c r="AL9495" s="7"/>
      <c r="AR9495" s="7"/>
      <c r="AT9495" s="7"/>
      <c r="AV9495" s="7"/>
      <c r="AW9495" s="7"/>
      <c r="AX9495" s="7"/>
      <c r="AY9495" s="7"/>
      <c r="AZ9495" s="7"/>
      <c r="BA9495" s="7"/>
      <c r="BI9495" s="7"/>
    </row>
    <row r="9496" spans="10:61" x14ac:dyDescent="0.2">
      <c r="J9496" s="7"/>
      <c r="K9496" s="7"/>
      <c r="L9496" s="7"/>
      <c r="M9496" s="7"/>
      <c r="N9496" s="7"/>
      <c r="W9496" s="7"/>
      <c r="X9496" s="7"/>
      <c r="Y9496" s="7"/>
      <c r="Z9496" s="7"/>
      <c r="AA9496" s="7"/>
      <c r="AB9496" s="7"/>
      <c r="AC9496" s="7"/>
      <c r="AD9496" s="7"/>
      <c r="AE9496" s="7"/>
      <c r="AF9496" s="7"/>
      <c r="AG9496" s="7"/>
      <c r="AH9496" s="7"/>
      <c r="AI9496" s="7"/>
      <c r="AJ9496" s="7"/>
      <c r="AK9496" s="7"/>
      <c r="AL9496" s="7"/>
      <c r="AR9496" s="7"/>
      <c r="AT9496" s="7"/>
      <c r="AV9496" s="7"/>
      <c r="AW9496" s="7"/>
      <c r="AX9496" s="7"/>
      <c r="AY9496" s="7"/>
      <c r="AZ9496" s="7"/>
      <c r="BA9496" s="7"/>
      <c r="BI9496" s="7"/>
    </row>
    <row r="9497" spans="10:61" x14ac:dyDescent="0.2">
      <c r="J9497" s="7"/>
      <c r="K9497" s="7"/>
      <c r="L9497" s="7"/>
      <c r="M9497" s="7"/>
      <c r="N9497" s="7"/>
      <c r="W9497" s="7"/>
      <c r="X9497" s="7"/>
      <c r="Y9497" s="7"/>
      <c r="Z9497" s="7"/>
      <c r="AA9497" s="7"/>
      <c r="AB9497" s="7"/>
      <c r="AC9497" s="7"/>
      <c r="AD9497" s="7"/>
      <c r="AE9497" s="7"/>
      <c r="AF9497" s="7"/>
      <c r="AG9497" s="7"/>
      <c r="AH9497" s="7"/>
      <c r="AI9497" s="7"/>
      <c r="AJ9497" s="7"/>
      <c r="AK9497" s="7"/>
      <c r="AL9497" s="7"/>
      <c r="AR9497" s="7"/>
      <c r="AT9497" s="7"/>
      <c r="AV9497" s="7"/>
      <c r="AW9497" s="7"/>
      <c r="AX9497" s="7"/>
      <c r="AY9497" s="7"/>
      <c r="AZ9497" s="7"/>
      <c r="BA9497" s="7"/>
      <c r="BI9497" s="7"/>
    </row>
    <row r="9498" spans="10:61" x14ac:dyDescent="0.2">
      <c r="J9498" s="7"/>
      <c r="K9498" s="7"/>
      <c r="L9498" s="7"/>
      <c r="M9498" s="7"/>
      <c r="N9498" s="7"/>
      <c r="W9498" s="7"/>
      <c r="X9498" s="7"/>
      <c r="Y9498" s="7"/>
      <c r="Z9498" s="7"/>
      <c r="AA9498" s="7"/>
      <c r="AB9498" s="7"/>
      <c r="AC9498" s="7"/>
      <c r="AD9498" s="7"/>
      <c r="AE9498" s="7"/>
      <c r="AF9498" s="7"/>
      <c r="AG9498" s="7"/>
      <c r="AH9498" s="7"/>
      <c r="AI9498" s="7"/>
      <c r="AJ9498" s="7"/>
      <c r="AK9498" s="7"/>
      <c r="AL9498" s="7"/>
      <c r="AR9498" s="7"/>
      <c r="AT9498" s="7"/>
      <c r="AV9498" s="7"/>
      <c r="AW9498" s="7"/>
      <c r="AX9498" s="7"/>
      <c r="AY9498" s="7"/>
      <c r="AZ9498" s="7"/>
      <c r="BA9498" s="7"/>
      <c r="BI9498" s="7"/>
    </row>
    <row r="9499" spans="10:61" x14ac:dyDescent="0.2">
      <c r="J9499" s="7"/>
      <c r="K9499" s="7"/>
      <c r="L9499" s="7"/>
      <c r="M9499" s="7"/>
      <c r="N9499" s="7"/>
      <c r="W9499" s="7"/>
      <c r="X9499" s="7"/>
      <c r="Y9499" s="7"/>
      <c r="Z9499" s="7"/>
      <c r="AA9499" s="7"/>
      <c r="AB9499" s="7"/>
      <c r="AC9499" s="7"/>
      <c r="AD9499" s="7"/>
      <c r="AE9499" s="7"/>
      <c r="AF9499" s="7"/>
      <c r="AG9499" s="7"/>
      <c r="AH9499" s="7"/>
      <c r="AI9499" s="7"/>
      <c r="AJ9499" s="7"/>
      <c r="AK9499" s="7"/>
      <c r="AL9499" s="7"/>
      <c r="AR9499" s="7"/>
      <c r="AT9499" s="7"/>
      <c r="AV9499" s="7"/>
      <c r="AW9499" s="7"/>
      <c r="AX9499" s="7"/>
      <c r="AY9499" s="7"/>
      <c r="AZ9499" s="7"/>
      <c r="BA9499" s="7"/>
      <c r="BI9499" s="7"/>
    </row>
    <row r="9500" spans="10:61" x14ac:dyDescent="0.2">
      <c r="J9500" s="7"/>
      <c r="K9500" s="7"/>
      <c r="L9500" s="7"/>
      <c r="M9500" s="7"/>
      <c r="N9500" s="7"/>
      <c r="W9500" s="7"/>
      <c r="X9500" s="7"/>
      <c r="Y9500" s="7"/>
      <c r="Z9500" s="7"/>
      <c r="AA9500" s="7"/>
      <c r="AB9500" s="7"/>
      <c r="AC9500" s="7"/>
      <c r="AD9500" s="7"/>
      <c r="AE9500" s="7"/>
      <c r="AF9500" s="7"/>
      <c r="AG9500" s="7"/>
      <c r="AH9500" s="7"/>
      <c r="AI9500" s="7"/>
      <c r="AJ9500" s="7"/>
      <c r="AK9500" s="7"/>
      <c r="AL9500" s="7"/>
      <c r="AR9500" s="7"/>
      <c r="AT9500" s="7"/>
      <c r="AV9500" s="7"/>
      <c r="AW9500" s="7"/>
      <c r="AX9500" s="7"/>
      <c r="AY9500" s="7"/>
      <c r="AZ9500" s="7"/>
      <c r="BA9500" s="7"/>
      <c r="BI9500" s="7"/>
    </row>
    <row r="9501" spans="10:61" x14ac:dyDescent="0.2">
      <c r="J9501" s="7"/>
      <c r="K9501" s="7"/>
      <c r="L9501" s="7"/>
      <c r="M9501" s="7"/>
      <c r="N9501" s="7"/>
      <c r="W9501" s="7"/>
      <c r="X9501" s="7"/>
      <c r="Y9501" s="7"/>
      <c r="Z9501" s="7"/>
      <c r="AA9501" s="7"/>
      <c r="AB9501" s="7"/>
      <c r="AC9501" s="7"/>
      <c r="AD9501" s="7"/>
      <c r="AE9501" s="7"/>
      <c r="AF9501" s="7"/>
      <c r="AG9501" s="7"/>
      <c r="AH9501" s="7"/>
      <c r="AI9501" s="7"/>
      <c r="AJ9501" s="7"/>
      <c r="AK9501" s="7"/>
      <c r="AL9501" s="7"/>
      <c r="AR9501" s="7"/>
      <c r="AT9501" s="7"/>
      <c r="AV9501" s="7"/>
      <c r="AW9501" s="7"/>
      <c r="AX9501" s="7"/>
      <c r="AY9501" s="7"/>
      <c r="AZ9501" s="7"/>
      <c r="BA9501" s="7"/>
      <c r="BI9501" s="7"/>
    </row>
    <row r="9502" spans="10:61" x14ac:dyDescent="0.2">
      <c r="J9502" s="7"/>
      <c r="K9502" s="7"/>
      <c r="L9502" s="7"/>
      <c r="M9502" s="7"/>
      <c r="N9502" s="7"/>
      <c r="W9502" s="7"/>
      <c r="X9502" s="7"/>
      <c r="Y9502" s="7"/>
      <c r="Z9502" s="7"/>
      <c r="AA9502" s="7"/>
      <c r="AB9502" s="7"/>
      <c r="AC9502" s="7"/>
      <c r="AD9502" s="7"/>
      <c r="AE9502" s="7"/>
      <c r="AF9502" s="7"/>
      <c r="AG9502" s="7"/>
      <c r="AH9502" s="7"/>
      <c r="AI9502" s="7"/>
      <c r="AJ9502" s="7"/>
      <c r="AK9502" s="7"/>
      <c r="AL9502" s="7"/>
      <c r="AR9502" s="7"/>
      <c r="AT9502" s="7"/>
      <c r="AV9502" s="7"/>
      <c r="AW9502" s="7"/>
      <c r="AX9502" s="7"/>
      <c r="AY9502" s="7"/>
      <c r="AZ9502" s="7"/>
      <c r="BA9502" s="7"/>
      <c r="BI9502" s="7"/>
    </row>
    <row r="9503" spans="10:61" x14ac:dyDescent="0.2">
      <c r="J9503" s="7"/>
      <c r="K9503" s="7"/>
      <c r="L9503" s="7"/>
      <c r="M9503" s="7"/>
      <c r="N9503" s="7"/>
      <c r="W9503" s="7"/>
      <c r="X9503" s="7"/>
      <c r="Y9503" s="7"/>
      <c r="Z9503" s="7"/>
      <c r="AA9503" s="7"/>
      <c r="AB9503" s="7"/>
      <c r="AC9503" s="7"/>
      <c r="AD9503" s="7"/>
      <c r="AE9503" s="7"/>
      <c r="AF9503" s="7"/>
      <c r="AG9503" s="7"/>
      <c r="AH9503" s="7"/>
      <c r="AI9503" s="7"/>
      <c r="AJ9503" s="7"/>
      <c r="AK9503" s="7"/>
      <c r="AL9503" s="7"/>
      <c r="AR9503" s="7"/>
      <c r="AT9503" s="7"/>
      <c r="AV9503" s="7"/>
      <c r="AW9503" s="7"/>
      <c r="AX9503" s="7"/>
      <c r="AY9503" s="7"/>
      <c r="AZ9503" s="7"/>
      <c r="BA9503" s="7"/>
      <c r="BI9503" s="7"/>
    </row>
    <row r="9504" spans="10:61" x14ac:dyDescent="0.2">
      <c r="J9504" s="7"/>
      <c r="K9504" s="7"/>
      <c r="L9504" s="7"/>
      <c r="M9504" s="7"/>
      <c r="N9504" s="7"/>
      <c r="W9504" s="7"/>
      <c r="X9504" s="7"/>
      <c r="Y9504" s="7"/>
      <c r="Z9504" s="7"/>
      <c r="AA9504" s="7"/>
      <c r="AB9504" s="7"/>
      <c r="AC9504" s="7"/>
      <c r="AD9504" s="7"/>
      <c r="AE9504" s="7"/>
      <c r="AF9504" s="7"/>
      <c r="AG9504" s="7"/>
      <c r="AH9504" s="7"/>
      <c r="AI9504" s="7"/>
      <c r="AJ9504" s="7"/>
      <c r="AK9504" s="7"/>
      <c r="AL9504" s="7"/>
      <c r="AR9504" s="7"/>
      <c r="AT9504" s="7"/>
      <c r="AV9504" s="7"/>
      <c r="AW9504" s="7"/>
      <c r="AX9504" s="7"/>
      <c r="AY9504" s="7"/>
      <c r="AZ9504" s="7"/>
      <c r="BA9504" s="7"/>
      <c r="BI9504" s="7"/>
    </row>
    <row r="9505" spans="10:61" x14ac:dyDescent="0.2">
      <c r="J9505" s="7"/>
      <c r="K9505" s="7"/>
      <c r="L9505" s="7"/>
      <c r="M9505" s="7"/>
      <c r="N9505" s="7"/>
      <c r="W9505" s="7"/>
      <c r="X9505" s="7"/>
      <c r="Y9505" s="7"/>
      <c r="Z9505" s="7"/>
      <c r="AA9505" s="7"/>
      <c r="AB9505" s="7"/>
      <c r="AC9505" s="7"/>
      <c r="AD9505" s="7"/>
      <c r="AE9505" s="7"/>
      <c r="AF9505" s="7"/>
      <c r="AG9505" s="7"/>
      <c r="AH9505" s="7"/>
      <c r="AI9505" s="7"/>
      <c r="AJ9505" s="7"/>
      <c r="AK9505" s="7"/>
      <c r="AL9505" s="7"/>
      <c r="AR9505" s="7"/>
      <c r="AT9505" s="7"/>
      <c r="AV9505" s="7"/>
      <c r="AW9505" s="7"/>
      <c r="AX9505" s="7"/>
      <c r="AY9505" s="7"/>
      <c r="AZ9505" s="7"/>
      <c r="BA9505" s="7"/>
      <c r="BI9505" s="7"/>
    </row>
    <row r="9506" spans="10:61" x14ac:dyDescent="0.2">
      <c r="J9506" s="7"/>
      <c r="K9506" s="7"/>
      <c r="L9506" s="7"/>
      <c r="M9506" s="7"/>
      <c r="N9506" s="7"/>
      <c r="W9506" s="7"/>
      <c r="X9506" s="7"/>
      <c r="Y9506" s="7"/>
      <c r="Z9506" s="7"/>
      <c r="AA9506" s="7"/>
      <c r="AB9506" s="7"/>
      <c r="AC9506" s="7"/>
      <c r="AD9506" s="7"/>
      <c r="AE9506" s="7"/>
      <c r="AF9506" s="7"/>
      <c r="AG9506" s="7"/>
      <c r="AH9506" s="7"/>
      <c r="AI9506" s="7"/>
      <c r="AJ9506" s="7"/>
      <c r="AK9506" s="7"/>
      <c r="AL9506" s="7"/>
      <c r="AR9506" s="7"/>
      <c r="AT9506" s="7"/>
      <c r="AV9506" s="7"/>
      <c r="AW9506" s="7"/>
      <c r="AX9506" s="7"/>
      <c r="AY9506" s="7"/>
      <c r="AZ9506" s="7"/>
      <c r="BA9506" s="7"/>
      <c r="BI9506" s="7"/>
    </row>
    <row r="9507" spans="10:61" x14ac:dyDescent="0.2">
      <c r="J9507" s="7"/>
      <c r="K9507" s="7"/>
      <c r="L9507" s="7"/>
      <c r="M9507" s="7"/>
      <c r="N9507" s="7"/>
      <c r="W9507" s="7"/>
      <c r="X9507" s="7"/>
      <c r="Y9507" s="7"/>
      <c r="Z9507" s="7"/>
      <c r="AA9507" s="7"/>
      <c r="AB9507" s="7"/>
      <c r="AC9507" s="7"/>
      <c r="AD9507" s="7"/>
      <c r="AE9507" s="7"/>
      <c r="AF9507" s="7"/>
      <c r="AG9507" s="7"/>
      <c r="AH9507" s="7"/>
      <c r="AI9507" s="7"/>
      <c r="AJ9507" s="7"/>
      <c r="AK9507" s="7"/>
      <c r="AL9507" s="7"/>
      <c r="AR9507" s="7"/>
      <c r="AT9507" s="7"/>
      <c r="AV9507" s="7"/>
      <c r="AW9507" s="7"/>
      <c r="AX9507" s="7"/>
      <c r="AY9507" s="7"/>
      <c r="AZ9507" s="7"/>
      <c r="BA9507" s="7"/>
      <c r="BI9507" s="7"/>
    </row>
    <row r="9508" spans="10:61" x14ac:dyDescent="0.2">
      <c r="J9508" s="7"/>
      <c r="K9508" s="7"/>
      <c r="L9508" s="7"/>
      <c r="M9508" s="7"/>
      <c r="N9508" s="7"/>
      <c r="W9508" s="7"/>
      <c r="X9508" s="7"/>
      <c r="Y9508" s="7"/>
      <c r="Z9508" s="7"/>
      <c r="AA9508" s="7"/>
      <c r="AB9508" s="7"/>
      <c r="AC9508" s="7"/>
      <c r="AD9508" s="7"/>
      <c r="AE9508" s="7"/>
      <c r="AF9508" s="7"/>
      <c r="AG9508" s="7"/>
      <c r="AH9508" s="7"/>
      <c r="AI9508" s="7"/>
      <c r="AJ9508" s="7"/>
      <c r="AK9508" s="7"/>
      <c r="AL9508" s="7"/>
      <c r="AR9508" s="7"/>
      <c r="AT9508" s="7"/>
      <c r="AV9508" s="7"/>
      <c r="AW9508" s="7"/>
      <c r="AX9508" s="7"/>
      <c r="AY9508" s="7"/>
      <c r="AZ9508" s="7"/>
      <c r="BA9508" s="7"/>
      <c r="BI9508" s="7"/>
    </row>
    <row r="9509" spans="10:61" x14ac:dyDescent="0.2">
      <c r="J9509" s="7"/>
      <c r="K9509" s="7"/>
      <c r="L9509" s="7"/>
      <c r="M9509" s="7"/>
      <c r="N9509" s="7"/>
      <c r="W9509" s="7"/>
      <c r="X9509" s="7"/>
      <c r="Y9509" s="7"/>
      <c r="Z9509" s="7"/>
      <c r="AA9509" s="7"/>
      <c r="AB9509" s="7"/>
      <c r="AC9509" s="7"/>
      <c r="AD9509" s="7"/>
      <c r="AE9509" s="7"/>
      <c r="AF9509" s="7"/>
      <c r="AG9509" s="7"/>
      <c r="AH9509" s="7"/>
      <c r="AI9509" s="7"/>
      <c r="AJ9509" s="7"/>
      <c r="AK9509" s="7"/>
      <c r="AL9509" s="7"/>
      <c r="AR9509" s="7"/>
      <c r="AT9509" s="7"/>
      <c r="AV9509" s="7"/>
      <c r="AW9509" s="7"/>
      <c r="AX9509" s="7"/>
      <c r="AY9509" s="7"/>
      <c r="AZ9509" s="7"/>
      <c r="BA9509" s="7"/>
      <c r="BI9509" s="7"/>
    </row>
    <row r="9510" spans="10:61" x14ac:dyDescent="0.2">
      <c r="J9510" s="7"/>
      <c r="K9510" s="7"/>
      <c r="L9510" s="7"/>
      <c r="M9510" s="7"/>
      <c r="N9510" s="7"/>
      <c r="W9510" s="7"/>
      <c r="X9510" s="7"/>
      <c r="Y9510" s="7"/>
      <c r="Z9510" s="7"/>
      <c r="AA9510" s="7"/>
      <c r="AB9510" s="7"/>
      <c r="AC9510" s="7"/>
      <c r="AD9510" s="7"/>
      <c r="AE9510" s="7"/>
      <c r="AF9510" s="7"/>
      <c r="AG9510" s="7"/>
      <c r="AH9510" s="7"/>
      <c r="AI9510" s="7"/>
      <c r="AJ9510" s="7"/>
      <c r="AK9510" s="7"/>
      <c r="AL9510" s="7"/>
      <c r="AR9510" s="7"/>
      <c r="AT9510" s="7"/>
      <c r="AV9510" s="7"/>
      <c r="AW9510" s="7"/>
      <c r="AX9510" s="7"/>
      <c r="AY9510" s="7"/>
      <c r="AZ9510" s="7"/>
      <c r="BA9510" s="7"/>
      <c r="BI9510" s="7"/>
    </row>
    <row r="9511" spans="10:61" x14ac:dyDescent="0.2">
      <c r="J9511" s="7"/>
      <c r="K9511" s="7"/>
      <c r="L9511" s="7"/>
      <c r="M9511" s="7"/>
      <c r="N9511" s="7"/>
      <c r="W9511" s="7"/>
      <c r="X9511" s="7"/>
      <c r="Y9511" s="7"/>
      <c r="Z9511" s="7"/>
      <c r="AA9511" s="7"/>
      <c r="AB9511" s="7"/>
      <c r="AC9511" s="7"/>
      <c r="AD9511" s="7"/>
      <c r="AE9511" s="7"/>
      <c r="AF9511" s="7"/>
      <c r="AG9511" s="7"/>
      <c r="AH9511" s="7"/>
      <c r="AI9511" s="7"/>
      <c r="AJ9511" s="7"/>
      <c r="AK9511" s="7"/>
      <c r="AL9511" s="7"/>
      <c r="AR9511" s="7"/>
      <c r="AT9511" s="7"/>
      <c r="AV9511" s="7"/>
      <c r="AW9511" s="7"/>
      <c r="AX9511" s="7"/>
      <c r="AY9511" s="7"/>
      <c r="AZ9511" s="7"/>
      <c r="BA9511" s="7"/>
      <c r="BI9511" s="7"/>
    </row>
    <row r="9512" spans="10:61" x14ac:dyDescent="0.2">
      <c r="J9512" s="7"/>
      <c r="K9512" s="7"/>
      <c r="L9512" s="7"/>
      <c r="M9512" s="7"/>
      <c r="N9512" s="7"/>
      <c r="W9512" s="7"/>
      <c r="X9512" s="7"/>
      <c r="Y9512" s="7"/>
      <c r="Z9512" s="7"/>
      <c r="AA9512" s="7"/>
      <c r="AB9512" s="7"/>
      <c r="AC9512" s="7"/>
      <c r="AD9512" s="7"/>
      <c r="AE9512" s="7"/>
      <c r="AF9512" s="7"/>
      <c r="AG9512" s="7"/>
      <c r="AH9512" s="7"/>
      <c r="AI9512" s="7"/>
      <c r="AJ9512" s="7"/>
      <c r="AK9512" s="7"/>
      <c r="AL9512" s="7"/>
      <c r="AR9512" s="7"/>
      <c r="AT9512" s="7"/>
      <c r="AV9512" s="7"/>
      <c r="AW9512" s="7"/>
      <c r="AX9512" s="7"/>
      <c r="AY9512" s="7"/>
      <c r="AZ9512" s="7"/>
      <c r="BA9512" s="7"/>
      <c r="BI9512" s="7"/>
    </row>
    <row r="9513" spans="10:61" x14ac:dyDescent="0.2">
      <c r="J9513" s="7"/>
      <c r="K9513" s="7"/>
      <c r="L9513" s="7"/>
      <c r="M9513" s="7"/>
      <c r="N9513" s="7"/>
      <c r="W9513" s="7"/>
      <c r="X9513" s="7"/>
      <c r="Y9513" s="7"/>
      <c r="Z9513" s="7"/>
      <c r="AA9513" s="7"/>
      <c r="AB9513" s="7"/>
      <c r="AC9513" s="7"/>
      <c r="AD9513" s="7"/>
      <c r="AE9513" s="7"/>
      <c r="AF9513" s="7"/>
      <c r="AG9513" s="7"/>
      <c r="AH9513" s="7"/>
      <c r="AI9513" s="7"/>
      <c r="AJ9513" s="7"/>
      <c r="AK9513" s="7"/>
      <c r="AL9513" s="7"/>
      <c r="AR9513" s="7"/>
      <c r="AT9513" s="7"/>
      <c r="AV9513" s="7"/>
      <c r="AW9513" s="7"/>
      <c r="AX9513" s="7"/>
      <c r="AY9513" s="7"/>
      <c r="AZ9513" s="7"/>
      <c r="BA9513" s="7"/>
      <c r="BI9513" s="7"/>
    </row>
    <row r="9514" spans="10:61" x14ac:dyDescent="0.2">
      <c r="J9514" s="7"/>
      <c r="K9514" s="7"/>
      <c r="L9514" s="7"/>
      <c r="M9514" s="7"/>
      <c r="N9514" s="7"/>
      <c r="W9514" s="7"/>
      <c r="X9514" s="7"/>
      <c r="Y9514" s="7"/>
      <c r="Z9514" s="7"/>
      <c r="AA9514" s="7"/>
      <c r="AB9514" s="7"/>
      <c r="AC9514" s="7"/>
      <c r="AD9514" s="7"/>
      <c r="AE9514" s="7"/>
      <c r="AF9514" s="7"/>
      <c r="AG9514" s="7"/>
      <c r="AH9514" s="7"/>
      <c r="AI9514" s="7"/>
      <c r="AJ9514" s="7"/>
      <c r="AK9514" s="7"/>
      <c r="AL9514" s="7"/>
      <c r="AR9514" s="7"/>
      <c r="AT9514" s="7"/>
      <c r="AV9514" s="7"/>
      <c r="AW9514" s="7"/>
      <c r="AX9514" s="7"/>
      <c r="AY9514" s="7"/>
      <c r="AZ9514" s="7"/>
      <c r="BA9514" s="7"/>
      <c r="BI9514" s="7"/>
    </row>
    <row r="9515" spans="10:61" x14ac:dyDescent="0.2">
      <c r="J9515" s="7"/>
      <c r="K9515" s="7"/>
      <c r="L9515" s="7"/>
      <c r="M9515" s="7"/>
      <c r="N9515" s="7"/>
      <c r="W9515" s="7"/>
      <c r="X9515" s="7"/>
      <c r="Y9515" s="7"/>
      <c r="Z9515" s="7"/>
      <c r="AA9515" s="7"/>
      <c r="AB9515" s="7"/>
      <c r="AC9515" s="7"/>
      <c r="AD9515" s="7"/>
      <c r="AE9515" s="7"/>
      <c r="AF9515" s="7"/>
      <c r="AG9515" s="7"/>
      <c r="AH9515" s="7"/>
      <c r="AI9515" s="7"/>
      <c r="AJ9515" s="7"/>
      <c r="AK9515" s="7"/>
      <c r="AL9515" s="7"/>
      <c r="AR9515" s="7"/>
      <c r="AT9515" s="7"/>
      <c r="AV9515" s="7"/>
      <c r="AW9515" s="7"/>
      <c r="AX9515" s="7"/>
      <c r="AY9515" s="7"/>
      <c r="AZ9515" s="7"/>
      <c r="BA9515" s="7"/>
      <c r="BI9515" s="7"/>
    </row>
    <row r="9516" spans="10:61" x14ac:dyDescent="0.2">
      <c r="J9516" s="7"/>
      <c r="K9516" s="7"/>
      <c r="L9516" s="7"/>
      <c r="M9516" s="7"/>
      <c r="N9516" s="7"/>
      <c r="W9516" s="7"/>
      <c r="X9516" s="7"/>
      <c r="Y9516" s="7"/>
      <c r="Z9516" s="7"/>
      <c r="AA9516" s="7"/>
      <c r="AB9516" s="7"/>
      <c r="AC9516" s="7"/>
      <c r="AD9516" s="7"/>
      <c r="AE9516" s="7"/>
      <c r="AF9516" s="7"/>
      <c r="AG9516" s="7"/>
      <c r="AH9516" s="7"/>
      <c r="AI9516" s="7"/>
      <c r="AJ9516" s="7"/>
      <c r="AK9516" s="7"/>
      <c r="AL9516" s="7"/>
      <c r="AR9516" s="7"/>
      <c r="AT9516" s="7"/>
      <c r="AV9516" s="7"/>
      <c r="AW9516" s="7"/>
      <c r="AX9516" s="7"/>
      <c r="AY9516" s="7"/>
      <c r="AZ9516" s="7"/>
      <c r="BA9516" s="7"/>
      <c r="BI9516" s="7"/>
    </row>
    <row r="9517" spans="10:61" x14ac:dyDescent="0.2">
      <c r="J9517" s="7"/>
      <c r="K9517" s="7"/>
      <c r="L9517" s="7"/>
      <c r="M9517" s="7"/>
      <c r="N9517" s="7"/>
      <c r="W9517" s="7"/>
      <c r="X9517" s="7"/>
      <c r="Y9517" s="7"/>
      <c r="Z9517" s="7"/>
      <c r="AA9517" s="7"/>
      <c r="AB9517" s="7"/>
      <c r="AC9517" s="7"/>
      <c r="AD9517" s="7"/>
      <c r="AE9517" s="7"/>
      <c r="AF9517" s="7"/>
      <c r="AG9517" s="7"/>
      <c r="AH9517" s="7"/>
      <c r="AI9517" s="7"/>
      <c r="AJ9517" s="7"/>
      <c r="AK9517" s="7"/>
      <c r="AL9517" s="7"/>
      <c r="AR9517" s="7"/>
      <c r="AT9517" s="7"/>
      <c r="AV9517" s="7"/>
      <c r="AW9517" s="7"/>
      <c r="AX9517" s="7"/>
      <c r="AY9517" s="7"/>
      <c r="AZ9517" s="7"/>
      <c r="BA9517" s="7"/>
      <c r="BI9517" s="7"/>
    </row>
    <row r="9518" spans="10:61" x14ac:dyDescent="0.2">
      <c r="J9518" s="7"/>
      <c r="K9518" s="7"/>
      <c r="L9518" s="7"/>
      <c r="M9518" s="7"/>
      <c r="N9518" s="7"/>
      <c r="W9518" s="7"/>
      <c r="X9518" s="7"/>
      <c r="Y9518" s="7"/>
      <c r="Z9518" s="7"/>
      <c r="AA9518" s="7"/>
      <c r="AB9518" s="7"/>
      <c r="AC9518" s="7"/>
      <c r="AD9518" s="7"/>
      <c r="AE9518" s="7"/>
      <c r="AF9518" s="7"/>
      <c r="AG9518" s="7"/>
      <c r="AH9518" s="7"/>
      <c r="AI9518" s="7"/>
      <c r="AJ9518" s="7"/>
      <c r="AK9518" s="7"/>
      <c r="AL9518" s="7"/>
      <c r="AR9518" s="7"/>
      <c r="AT9518" s="7"/>
      <c r="AV9518" s="7"/>
      <c r="AW9518" s="7"/>
      <c r="AX9518" s="7"/>
      <c r="AY9518" s="7"/>
      <c r="AZ9518" s="7"/>
      <c r="BA9518" s="7"/>
      <c r="BI9518" s="7"/>
    </row>
    <row r="9519" spans="10:61" x14ac:dyDescent="0.2">
      <c r="J9519" s="7"/>
      <c r="K9519" s="7"/>
      <c r="L9519" s="7"/>
      <c r="M9519" s="7"/>
      <c r="N9519" s="7"/>
      <c r="W9519" s="7"/>
      <c r="X9519" s="7"/>
      <c r="Y9519" s="7"/>
      <c r="Z9519" s="7"/>
      <c r="AA9519" s="7"/>
      <c r="AB9519" s="7"/>
      <c r="AC9519" s="7"/>
      <c r="AD9519" s="7"/>
      <c r="AE9519" s="7"/>
      <c r="AF9519" s="7"/>
      <c r="AG9519" s="7"/>
      <c r="AH9519" s="7"/>
      <c r="AI9519" s="7"/>
      <c r="AJ9519" s="7"/>
      <c r="AK9519" s="7"/>
      <c r="AL9519" s="7"/>
      <c r="AR9519" s="7"/>
      <c r="AT9519" s="7"/>
      <c r="AV9519" s="7"/>
      <c r="AW9519" s="7"/>
      <c r="AX9519" s="7"/>
      <c r="AY9519" s="7"/>
      <c r="AZ9519" s="7"/>
      <c r="BA9519" s="7"/>
      <c r="BI9519" s="7"/>
    </row>
    <row r="9520" spans="10:61" x14ac:dyDescent="0.2">
      <c r="J9520" s="7"/>
      <c r="K9520" s="7"/>
      <c r="L9520" s="7"/>
      <c r="M9520" s="7"/>
      <c r="N9520" s="7"/>
      <c r="W9520" s="7"/>
      <c r="X9520" s="7"/>
      <c r="Y9520" s="7"/>
      <c r="Z9520" s="7"/>
      <c r="AA9520" s="7"/>
      <c r="AB9520" s="7"/>
      <c r="AC9520" s="7"/>
      <c r="AD9520" s="7"/>
      <c r="AE9520" s="7"/>
      <c r="AF9520" s="7"/>
      <c r="AG9520" s="7"/>
      <c r="AH9520" s="7"/>
      <c r="AI9520" s="7"/>
      <c r="AJ9520" s="7"/>
      <c r="AK9520" s="7"/>
      <c r="AL9520" s="7"/>
      <c r="AR9520" s="7"/>
      <c r="AT9520" s="7"/>
      <c r="AV9520" s="7"/>
      <c r="AW9520" s="7"/>
      <c r="AX9520" s="7"/>
      <c r="AY9520" s="7"/>
      <c r="AZ9520" s="7"/>
      <c r="BA9520" s="7"/>
      <c r="BI9520" s="7"/>
    </row>
    <row r="9521" spans="10:61" x14ac:dyDescent="0.2">
      <c r="J9521" s="7"/>
      <c r="K9521" s="7"/>
      <c r="L9521" s="7"/>
      <c r="M9521" s="7"/>
      <c r="N9521" s="7"/>
      <c r="W9521" s="7"/>
      <c r="X9521" s="7"/>
      <c r="Y9521" s="7"/>
      <c r="Z9521" s="7"/>
      <c r="AA9521" s="7"/>
      <c r="AB9521" s="7"/>
      <c r="AC9521" s="7"/>
      <c r="AD9521" s="7"/>
      <c r="AE9521" s="7"/>
      <c r="AF9521" s="7"/>
      <c r="AG9521" s="7"/>
      <c r="AH9521" s="7"/>
      <c r="AI9521" s="7"/>
      <c r="AJ9521" s="7"/>
      <c r="AK9521" s="7"/>
      <c r="AL9521" s="7"/>
      <c r="AR9521" s="7"/>
      <c r="AT9521" s="7"/>
      <c r="AV9521" s="7"/>
      <c r="AW9521" s="7"/>
      <c r="AX9521" s="7"/>
      <c r="AY9521" s="7"/>
      <c r="AZ9521" s="7"/>
      <c r="BA9521" s="7"/>
      <c r="BI9521" s="7"/>
    </row>
    <row r="9522" spans="10:61" x14ac:dyDescent="0.2">
      <c r="J9522" s="7"/>
      <c r="K9522" s="7"/>
      <c r="L9522" s="7"/>
      <c r="M9522" s="7"/>
      <c r="N9522" s="7"/>
      <c r="W9522" s="7"/>
      <c r="X9522" s="7"/>
      <c r="Y9522" s="7"/>
      <c r="Z9522" s="7"/>
      <c r="AA9522" s="7"/>
      <c r="AB9522" s="7"/>
      <c r="AC9522" s="7"/>
      <c r="AD9522" s="7"/>
      <c r="AE9522" s="7"/>
      <c r="AF9522" s="7"/>
      <c r="AG9522" s="7"/>
      <c r="AH9522" s="7"/>
      <c r="AI9522" s="7"/>
      <c r="AJ9522" s="7"/>
      <c r="AK9522" s="7"/>
      <c r="AL9522" s="7"/>
      <c r="AR9522" s="7"/>
      <c r="AT9522" s="7"/>
      <c r="AV9522" s="7"/>
      <c r="AW9522" s="7"/>
      <c r="AX9522" s="7"/>
      <c r="AY9522" s="7"/>
      <c r="AZ9522" s="7"/>
      <c r="BA9522" s="7"/>
      <c r="BI9522" s="7"/>
    </row>
    <row r="9523" spans="10:61" x14ac:dyDescent="0.2">
      <c r="J9523" s="7"/>
      <c r="K9523" s="7"/>
      <c r="L9523" s="7"/>
      <c r="M9523" s="7"/>
      <c r="N9523" s="7"/>
      <c r="W9523" s="7"/>
      <c r="X9523" s="7"/>
      <c r="Y9523" s="7"/>
      <c r="Z9523" s="7"/>
      <c r="AA9523" s="7"/>
      <c r="AB9523" s="7"/>
      <c r="AC9523" s="7"/>
      <c r="AD9523" s="7"/>
      <c r="AE9523" s="7"/>
      <c r="AF9523" s="7"/>
      <c r="AG9523" s="7"/>
      <c r="AH9523" s="7"/>
      <c r="AI9523" s="7"/>
      <c r="AJ9523" s="7"/>
      <c r="AK9523" s="7"/>
      <c r="AL9523" s="7"/>
      <c r="AR9523" s="7"/>
      <c r="AT9523" s="7"/>
      <c r="AV9523" s="7"/>
      <c r="AW9523" s="7"/>
      <c r="AX9523" s="7"/>
      <c r="AY9523" s="7"/>
      <c r="AZ9523" s="7"/>
      <c r="BA9523" s="7"/>
      <c r="BI9523" s="7"/>
    </row>
    <row r="9524" spans="10:61" x14ac:dyDescent="0.2">
      <c r="J9524" s="7"/>
      <c r="K9524" s="7"/>
      <c r="L9524" s="7"/>
      <c r="M9524" s="7"/>
      <c r="N9524" s="7"/>
      <c r="W9524" s="7"/>
      <c r="X9524" s="7"/>
      <c r="Y9524" s="7"/>
      <c r="Z9524" s="7"/>
      <c r="AA9524" s="7"/>
      <c r="AB9524" s="7"/>
      <c r="AC9524" s="7"/>
      <c r="AD9524" s="7"/>
      <c r="AE9524" s="7"/>
      <c r="AF9524" s="7"/>
      <c r="AG9524" s="7"/>
      <c r="AH9524" s="7"/>
      <c r="AI9524" s="7"/>
      <c r="AJ9524" s="7"/>
      <c r="AK9524" s="7"/>
      <c r="AL9524" s="7"/>
      <c r="AR9524" s="7"/>
      <c r="AT9524" s="7"/>
      <c r="AV9524" s="7"/>
      <c r="AW9524" s="7"/>
      <c r="AX9524" s="7"/>
      <c r="AY9524" s="7"/>
      <c r="AZ9524" s="7"/>
      <c r="BA9524" s="7"/>
      <c r="BI9524" s="7"/>
    </row>
    <row r="9525" spans="10:61" x14ac:dyDescent="0.2">
      <c r="J9525" s="7"/>
      <c r="K9525" s="7"/>
      <c r="L9525" s="7"/>
      <c r="M9525" s="7"/>
      <c r="N9525" s="7"/>
      <c r="W9525" s="7"/>
      <c r="X9525" s="7"/>
      <c r="Y9525" s="7"/>
      <c r="Z9525" s="7"/>
      <c r="AA9525" s="7"/>
      <c r="AB9525" s="7"/>
      <c r="AC9525" s="7"/>
      <c r="AD9525" s="7"/>
      <c r="AE9525" s="7"/>
      <c r="AF9525" s="7"/>
      <c r="AG9525" s="7"/>
      <c r="AH9525" s="7"/>
      <c r="AI9525" s="7"/>
      <c r="AJ9525" s="7"/>
      <c r="AK9525" s="7"/>
      <c r="AL9525" s="7"/>
      <c r="AR9525" s="7"/>
      <c r="AT9525" s="7"/>
      <c r="AV9525" s="7"/>
      <c r="AW9525" s="7"/>
      <c r="AX9525" s="7"/>
      <c r="AY9525" s="7"/>
      <c r="AZ9525" s="7"/>
      <c r="BA9525" s="7"/>
      <c r="BI9525" s="7"/>
    </row>
    <row r="9526" spans="10:61" x14ac:dyDescent="0.2">
      <c r="J9526" s="7"/>
      <c r="K9526" s="7"/>
      <c r="L9526" s="7"/>
      <c r="M9526" s="7"/>
      <c r="N9526" s="7"/>
      <c r="W9526" s="7"/>
      <c r="X9526" s="7"/>
      <c r="Y9526" s="7"/>
      <c r="Z9526" s="7"/>
      <c r="AA9526" s="7"/>
      <c r="AB9526" s="7"/>
      <c r="AC9526" s="7"/>
      <c r="AD9526" s="7"/>
      <c r="AE9526" s="7"/>
      <c r="AF9526" s="7"/>
      <c r="AG9526" s="7"/>
      <c r="AH9526" s="7"/>
      <c r="AI9526" s="7"/>
      <c r="AJ9526" s="7"/>
      <c r="AK9526" s="7"/>
      <c r="AL9526" s="7"/>
      <c r="AR9526" s="7"/>
      <c r="AT9526" s="7"/>
      <c r="AV9526" s="7"/>
      <c r="AW9526" s="7"/>
      <c r="AX9526" s="7"/>
      <c r="AY9526" s="7"/>
      <c r="AZ9526" s="7"/>
      <c r="BA9526" s="7"/>
      <c r="BI9526" s="7"/>
    </row>
    <row r="9527" spans="10:61" x14ac:dyDescent="0.2">
      <c r="J9527" s="7"/>
      <c r="K9527" s="7"/>
      <c r="L9527" s="7"/>
      <c r="M9527" s="7"/>
      <c r="N9527" s="7"/>
      <c r="W9527" s="7"/>
      <c r="X9527" s="7"/>
      <c r="Y9527" s="7"/>
      <c r="Z9527" s="7"/>
      <c r="AA9527" s="7"/>
      <c r="AB9527" s="7"/>
      <c r="AC9527" s="7"/>
      <c r="AD9527" s="7"/>
      <c r="AE9527" s="7"/>
      <c r="AF9527" s="7"/>
      <c r="AG9527" s="7"/>
      <c r="AH9527" s="7"/>
      <c r="AI9527" s="7"/>
      <c r="AJ9527" s="7"/>
      <c r="AK9527" s="7"/>
      <c r="AL9527" s="7"/>
      <c r="AR9527" s="7"/>
      <c r="AT9527" s="7"/>
      <c r="AV9527" s="7"/>
      <c r="AW9527" s="7"/>
      <c r="AX9527" s="7"/>
      <c r="AY9527" s="7"/>
      <c r="AZ9527" s="7"/>
      <c r="BA9527" s="7"/>
      <c r="BI9527" s="7"/>
    </row>
    <row r="9528" spans="10:61" x14ac:dyDescent="0.2">
      <c r="J9528" s="7"/>
      <c r="K9528" s="7"/>
      <c r="L9528" s="7"/>
      <c r="M9528" s="7"/>
      <c r="N9528" s="7"/>
      <c r="W9528" s="7"/>
      <c r="X9528" s="7"/>
      <c r="Y9528" s="7"/>
      <c r="Z9528" s="7"/>
      <c r="AA9528" s="7"/>
      <c r="AB9528" s="7"/>
      <c r="AC9528" s="7"/>
      <c r="AD9528" s="7"/>
      <c r="AE9528" s="7"/>
      <c r="AF9528" s="7"/>
      <c r="AG9528" s="7"/>
      <c r="AH9528" s="7"/>
      <c r="AI9528" s="7"/>
      <c r="AJ9528" s="7"/>
      <c r="AK9528" s="7"/>
      <c r="AL9528" s="7"/>
      <c r="AR9528" s="7"/>
      <c r="AT9528" s="7"/>
      <c r="AV9528" s="7"/>
      <c r="AW9528" s="7"/>
      <c r="AX9528" s="7"/>
      <c r="AY9528" s="7"/>
      <c r="AZ9528" s="7"/>
      <c r="BA9528" s="7"/>
      <c r="BI9528" s="7"/>
    </row>
    <row r="9529" spans="10:61" x14ac:dyDescent="0.2">
      <c r="J9529" s="7"/>
      <c r="K9529" s="7"/>
      <c r="L9529" s="7"/>
      <c r="M9529" s="7"/>
      <c r="N9529" s="7"/>
      <c r="W9529" s="7"/>
      <c r="X9529" s="7"/>
      <c r="Y9529" s="7"/>
      <c r="Z9529" s="7"/>
      <c r="AA9529" s="7"/>
      <c r="AB9529" s="7"/>
      <c r="AC9529" s="7"/>
      <c r="AD9529" s="7"/>
      <c r="AE9529" s="7"/>
      <c r="AF9529" s="7"/>
      <c r="AG9529" s="7"/>
      <c r="AH9529" s="7"/>
      <c r="AI9529" s="7"/>
      <c r="AJ9529" s="7"/>
      <c r="AK9529" s="7"/>
      <c r="AL9529" s="7"/>
      <c r="AR9529" s="7"/>
      <c r="AT9529" s="7"/>
      <c r="AV9529" s="7"/>
      <c r="AW9529" s="7"/>
      <c r="AX9529" s="7"/>
      <c r="AY9529" s="7"/>
      <c r="AZ9529" s="7"/>
      <c r="BA9529" s="7"/>
      <c r="BI9529" s="7"/>
    </row>
    <row r="9530" spans="10:61" x14ac:dyDescent="0.2">
      <c r="J9530" s="7"/>
      <c r="K9530" s="7"/>
      <c r="L9530" s="7"/>
      <c r="M9530" s="7"/>
      <c r="N9530" s="7"/>
      <c r="W9530" s="7"/>
      <c r="X9530" s="7"/>
      <c r="Y9530" s="7"/>
      <c r="Z9530" s="7"/>
      <c r="AA9530" s="7"/>
      <c r="AB9530" s="7"/>
      <c r="AC9530" s="7"/>
      <c r="AD9530" s="7"/>
      <c r="AE9530" s="7"/>
      <c r="AF9530" s="7"/>
      <c r="AG9530" s="7"/>
      <c r="AH9530" s="7"/>
      <c r="AI9530" s="7"/>
      <c r="AJ9530" s="7"/>
      <c r="AK9530" s="7"/>
      <c r="AL9530" s="7"/>
      <c r="AR9530" s="7"/>
      <c r="AT9530" s="7"/>
      <c r="AV9530" s="7"/>
      <c r="AW9530" s="7"/>
      <c r="AX9530" s="7"/>
      <c r="AY9530" s="7"/>
      <c r="AZ9530" s="7"/>
      <c r="BA9530" s="7"/>
      <c r="BI9530" s="7"/>
    </row>
    <row r="9531" spans="10:61" x14ac:dyDescent="0.2">
      <c r="J9531" s="7"/>
      <c r="K9531" s="7"/>
      <c r="L9531" s="7"/>
      <c r="M9531" s="7"/>
      <c r="N9531" s="7"/>
      <c r="W9531" s="7"/>
      <c r="X9531" s="7"/>
      <c r="Y9531" s="7"/>
      <c r="Z9531" s="7"/>
      <c r="AA9531" s="7"/>
      <c r="AB9531" s="7"/>
      <c r="AC9531" s="7"/>
      <c r="AD9531" s="7"/>
      <c r="AE9531" s="7"/>
      <c r="AF9531" s="7"/>
      <c r="AG9531" s="7"/>
      <c r="AH9531" s="7"/>
      <c r="AI9531" s="7"/>
      <c r="AJ9531" s="7"/>
      <c r="AK9531" s="7"/>
      <c r="AL9531" s="7"/>
      <c r="AR9531" s="7"/>
      <c r="AT9531" s="7"/>
      <c r="AV9531" s="7"/>
      <c r="AW9531" s="7"/>
      <c r="AX9531" s="7"/>
      <c r="AY9531" s="7"/>
      <c r="AZ9531" s="7"/>
      <c r="BA9531" s="7"/>
      <c r="BI9531" s="7"/>
    </row>
    <row r="9532" spans="10:61" x14ac:dyDescent="0.2">
      <c r="J9532" s="7"/>
      <c r="K9532" s="7"/>
      <c r="L9532" s="7"/>
      <c r="M9532" s="7"/>
      <c r="N9532" s="7"/>
      <c r="W9532" s="7"/>
      <c r="X9532" s="7"/>
      <c r="Y9532" s="7"/>
      <c r="Z9532" s="7"/>
      <c r="AA9532" s="7"/>
      <c r="AB9532" s="7"/>
      <c r="AC9532" s="7"/>
      <c r="AD9532" s="7"/>
      <c r="AE9532" s="7"/>
      <c r="AF9532" s="7"/>
      <c r="AG9532" s="7"/>
      <c r="AH9532" s="7"/>
      <c r="AI9532" s="7"/>
      <c r="AJ9532" s="7"/>
      <c r="AK9532" s="7"/>
      <c r="AL9532" s="7"/>
      <c r="AR9532" s="7"/>
      <c r="AT9532" s="7"/>
      <c r="AV9532" s="7"/>
      <c r="AW9532" s="7"/>
      <c r="AX9532" s="7"/>
      <c r="AY9532" s="7"/>
      <c r="AZ9532" s="7"/>
      <c r="BA9532" s="7"/>
      <c r="BI9532" s="7"/>
    </row>
    <row r="9533" spans="10:61" x14ac:dyDescent="0.2">
      <c r="J9533" s="7"/>
      <c r="K9533" s="7"/>
      <c r="L9533" s="7"/>
      <c r="M9533" s="7"/>
      <c r="N9533" s="7"/>
      <c r="W9533" s="7"/>
      <c r="X9533" s="7"/>
      <c r="Y9533" s="7"/>
      <c r="Z9533" s="7"/>
      <c r="AA9533" s="7"/>
      <c r="AB9533" s="7"/>
      <c r="AC9533" s="7"/>
      <c r="AD9533" s="7"/>
      <c r="AE9533" s="7"/>
      <c r="AF9533" s="7"/>
      <c r="AG9533" s="7"/>
      <c r="AH9533" s="7"/>
      <c r="AI9533" s="7"/>
      <c r="AJ9533" s="7"/>
      <c r="AK9533" s="7"/>
      <c r="AL9533" s="7"/>
      <c r="AR9533" s="7"/>
      <c r="AT9533" s="7"/>
      <c r="AV9533" s="7"/>
      <c r="AW9533" s="7"/>
      <c r="AX9533" s="7"/>
      <c r="AY9533" s="7"/>
      <c r="AZ9533" s="7"/>
      <c r="BA9533" s="7"/>
      <c r="BI9533" s="7"/>
    </row>
    <row r="9534" spans="10:61" x14ac:dyDescent="0.2">
      <c r="J9534" s="7"/>
      <c r="K9534" s="7"/>
      <c r="L9534" s="7"/>
      <c r="M9534" s="7"/>
      <c r="N9534" s="7"/>
      <c r="W9534" s="7"/>
      <c r="X9534" s="7"/>
      <c r="Y9534" s="7"/>
      <c r="Z9534" s="7"/>
      <c r="AA9534" s="7"/>
      <c r="AB9534" s="7"/>
      <c r="AC9534" s="7"/>
      <c r="AD9534" s="7"/>
      <c r="AE9534" s="7"/>
      <c r="AF9534" s="7"/>
      <c r="AG9534" s="7"/>
      <c r="AH9534" s="7"/>
      <c r="AI9534" s="7"/>
      <c r="AJ9534" s="7"/>
      <c r="AK9534" s="7"/>
      <c r="AL9534" s="7"/>
      <c r="AR9534" s="7"/>
      <c r="AT9534" s="7"/>
      <c r="AV9534" s="7"/>
      <c r="AW9534" s="7"/>
      <c r="AX9534" s="7"/>
      <c r="AY9534" s="7"/>
      <c r="AZ9534" s="7"/>
      <c r="BA9534" s="7"/>
      <c r="BI9534" s="7"/>
    </row>
    <row r="9535" spans="10:61" x14ac:dyDescent="0.2">
      <c r="J9535" s="7"/>
      <c r="K9535" s="7"/>
      <c r="L9535" s="7"/>
      <c r="M9535" s="7"/>
      <c r="N9535" s="7"/>
      <c r="W9535" s="7"/>
      <c r="X9535" s="7"/>
      <c r="Y9535" s="7"/>
      <c r="Z9535" s="7"/>
      <c r="AA9535" s="7"/>
      <c r="AB9535" s="7"/>
      <c r="AC9535" s="7"/>
      <c r="AD9535" s="7"/>
      <c r="AE9535" s="7"/>
      <c r="AF9535" s="7"/>
      <c r="AG9535" s="7"/>
      <c r="AH9535" s="7"/>
      <c r="AI9535" s="7"/>
      <c r="AJ9535" s="7"/>
      <c r="AK9535" s="7"/>
      <c r="AL9535" s="7"/>
      <c r="AR9535" s="7"/>
      <c r="AT9535" s="7"/>
      <c r="AV9535" s="7"/>
      <c r="AW9535" s="7"/>
      <c r="AX9535" s="7"/>
      <c r="AY9535" s="7"/>
      <c r="AZ9535" s="7"/>
      <c r="BA9535" s="7"/>
      <c r="BI9535" s="7"/>
    </row>
    <row r="9536" spans="10:61" x14ac:dyDescent="0.2">
      <c r="J9536" s="7"/>
      <c r="K9536" s="7"/>
      <c r="L9536" s="7"/>
      <c r="M9536" s="7"/>
      <c r="N9536" s="7"/>
      <c r="W9536" s="7"/>
      <c r="X9536" s="7"/>
      <c r="Y9536" s="7"/>
      <c r="Z9536" s="7"/>
      <c r="AA9536" s="7"/>
      <c r="AB9536" s="7"/>
      <c r="AC9536" s="7"/>
      <c r="AD9536" s="7"/>
      <c r="AE9536" s="7"/>
      <c r="AF9536" s="7"/>
      <c r="AG9536" s="7"/>
      <c r="AH9536" s="7"/>
      <c r="AI9536" s="7"/>
      <c r="AJ9536" s="7"/>
      <c r="AK9536" s="7"/>
      <c r="AL9536" s="7"/>
      <c r="AR9536" s="7"/>
      <c r="AT9536" s="7"/>
      <c r="AV9536" s="7"/>
      <c r="AW9536" s="7"/>
      <c r="AX9536" s="7"/>
      <c r="AY9536" s="7"/>
      <c r="AZ9536" s="7"/>
      <c r="BA9536" s="7"/>
      <c r="BI9536" s="7"/>
    </row>
    <row r="9537" spans="10:61" x14ac:dyDescent="0.2">
      <c r="J9537" s="7"/>
      <c r="K9537" s="7"/>
      <c r="L9537" s="7"/>
      <c r="M9537" s="7"/>
      <c r="N9537" s="7"/>
      <c r="W9537" s="7"/>
      <c r="X9537" s="7"/>
      <c r="Y9537" s="7"/>
      <c r="Z9537" s="7"/>
      <c r="AA9537" s="7"/>
      <c r="AB9537" s="7"/>
      <c r="AC9537" s="7"/>
      <c r="AD9537" s="7"/>
      <c r="AE9537" s="7"/>
      <c r="AF9537" s="7"/>
      <c r="AG9537" s="7"/>
      <c r="AH9537" s="7"/>
      <c r="AI9537" s="7"/>
      <c r="AJ9537" s="7"/>
      <c r="AK9537" s="7"/>
      <c r="AL9537" s="7"/>
      <c r="AR9537" s="7"/>
      <c r="AT9537" s="7"/>
      <c r="AV9537" s="7"/>
      <c r="AW9537" s="7"/>
      <c r="AX9537" s="7"/>
      <c r="AY9537" s="7"/>
      <c r="AZ9537" s="7"/>
      <c r="BA9537" s="7"/>
      <c r="BI9537" s="7"/>
    </row>
    <row r="9538" spans="10:61" x14ac:dyDescent="0.2">
      <c r="J9538" s="7"/>
      <c r="K9538" s="7"/>
      <c r="L9538" s="7"/>
      <c r="M9538" s="7"/>
      <c r="N9538" s="7"/>
      <c r="W9538" s="7"/>
      <c r="X9538" s="7"/>
      <c r="Y9538" s="7"/>
      <c r="Z9538" s="7"/>
      <c r="AA9538" s="7"/>
      <c r="AB9538" s="7"/>
      <c r="AC9538" s="7"/>
      <c r="AD9538" s="7"/>
      <c r="AE9538" s="7"/>
      <c r="AF9538" s="7"/>
      <c r="AG9538" s="7"/>
      <c r="AH9538" s="7"/>
      <c r="AI9538" s="7"/>
      <c r="AJ9538" s="7"/>
      <c r="AK9538" s="7"/>
      <c r="AL9538" s="7"/>
      <c r="AR9538" s="7"/>
      <c r="AT9538" s="7"/>
      <c r="AV9538" s="7"/>
      <c r="AW9538" s="7"/>
      <c r="AX9538" s="7"/>
      <c r="AY9538" s="7"/>
      <c r="AZ9538" s="7"/>
      <c r="BA9538" s="7"/>
      <c r="BI9538" s="7"/>
    </row>
    <row r="9539" spans="10:61" x14ac:dyDescent="0.2">
      <c r="J9539" s="7"/>
      <c r="K9539" s="7"/>
      <c r="L9539" s="7"/>
      <c r="M9539" s="7"/>
      <c r="N9539" s="7"/>
      <c r="W9539" s="7"/>
      <c r="X9539" s="7"/>
      <c r="Y9539" s="7"/>
      <c r="Z9539" s="7"/>
      <c r="AA9539" s="7"/>
      <c r="AB9539" s="7"/>
      <c r="AC9539" s="7"/>
      <c r="AD9539" s="7"/>
      <c r="AE9539" s="7"/>
      <c r="AF9539" s="7"/>
      <c r="AG9539" s="7"/>
      <c r="AH9539" s="7"/>
      <c r="AI9539" s="7"/>
      <c r="AJ9539" s="7"/>
      <c r="AK9539" s="7"/>
      <c r="AL9539" s="7"/>
      <c r="AR9539" s="7"/>
      <c r="AT9539" s="7"/>
      <c r="AV9539" s="7"/>
      <c r="AW9539" s="7"/>
      <c r="AX9539" s="7"/>
      <c r="AY9539" s="7"/>
      <c r="AZ9539" s="7"/>
      <c r="BA9539" s="7"/>
      <c r="BI9539" s="7"/>
    </row>
    <row r="9540" spans="10:61" x14ac:dyDescent="0.2">
      <c r="J9540" s="7"/>
      <c r="K9540" s="7"/>
      <c r="L9540" s="7"/>
      <c r="M9540" s="7"/>
      <c r="N9540" s="7"/>
      <c r="W9540" s="7"/>
      <c r="X9540" s="7"/>
      <c r="Y9540" s="7"/>
      <c r="Z9540" s="7"/>
      <c r="AA9540" s="7"/>
      <c r="AB9540" s="7"/>
      <c r="AC9540" s="7"/>
      <c r="AD9540" s="7"/>
      <c r="AE9540" s="7"/>
      <c r="AF9540" s="7"/>
      <c r="AG9540" s="7"/>
      <c r="AH9540" s="7"/>
      <c r="AI9540" s="7"/>
      <c r="AJ9540" s="7"/>
      <c r="AK9540" s="7"/>
      <c r="AL9540" s="7"/>
      <c r="AR9540" s="7"/>
      <c r="AT9540" s="7"/>
      <c r="AV9540" s="7"/>
      <c r="AW9540" s="7"/>
      <c r="AX9540" s="7"/>
      <c r="AY9540" s="7"/>
      <c r="AZ9540" s="7"/>
      <c r="BA9540" s="7"/>
      <c r="BI9540" s="7"/>
    </row>
    <row r="9541" spans="10:61" x14ac:dyDescent="0.2">
      <c r="J9541" s="7"/>
      <c r="K9541" s="7"/>
      <c r="L9541" s="7"/>
      <c r="M9541" s="7"/>
      <c r="N9541" s="7"/>
      <c r="W9541" s="7"/>
      <c r="X9541" s="7"/>
      <c r="Y9541" s="7"/>
      <c r="Z9541" s="7"/>
      <c r="AA9541" s="7"/>
      <c r="AB9541" s="7"/>
      <c r="AC9541" s="7"/>
      <c r="AD9541" s="7"/>
      <c r="AE9541" s="7"/>
      <c r="AF9541" s="7"/>
      <c r="AG9541" s="7"/>
      <c r="AH9541" s="7"/>
      <c r="AI9541" s="7"/>
      <c r="AJ9541" s="7"/>
      <c r="AK9541" s="7"/>
      <c r="AL9541" s="7"/>
      <c r="AR9541" s="7"/>
      <c r="AT9541" s="7"/>
      <c r="AV9541" s="7"/>
      <c r="AW9541" s="7"/>
      <c r="AX9541" s="7"/>
      <c r="AY9541" s="7"/>
      <c r="AZ9541" s="7"/>
      <c r="BA9541" s="7"/>
      <c r="BI9541" s="7"/>
    </row>
    <row r="9542" spans="10:61" x14ac:dyDescent="0.2">
      <c r="J9542" s="7"/>
      <c r="K9542" s="7"/>
      <c r="L9542" s="7"/>
      <c r="M9542" s="7"/>
      <c r="N9542" s="7"/>
      <c r="W9542" s="7"/>
      <c r="X9542" s="7"/>
      <c r="Y9542" s="7"/>
      <c r="Z9542" s="7"/>
      <c r="AA9542" s="7"/>
      <c r="AB9542" s="7"/>
      <c r="AC9542" s="7"/>
      <c r="AD9542" s="7"/>
      <c r="AE9542" s="7"/>
      <c r="AF9542" s="7"/>
      <c r="AG9542" s="7"/>
      <c r="AH9542" s="7"/>
      <c r="AI9542" s="7"/>
      <c r="AJ9542" s="7"/>
      <c r="AK9542" s="7"/>
      <c r="AL9542" s="7"/>
      <c r="AR9542" s="7"/>
      <c r="AT9542" s="7"/>
      <c r="AV9542" s="7"/>
      <c r="AW9542" s="7"/>
      <c r="AX9542" s="7"/>
      <c r="AY9542" s="7"/>
      <c r="AZ9542" s="7"/>
      <c r="BA9542" s="7"/>
      <c r="BI9542" s="7"/>
    </row>
    <row r="9543" spans="10:61" x14ac:dyDescent="0.2">
      <c r="J9543" s="7"/>
      <c r="K9543" s="7"/>
      <c r="L9543" s="7"/>
      <c r="M9543" s="7"/>
      <c r="N9543" s="7"/>
      <c r="W9543" s="7"/>
      <c r="X9543" s="7"/>
      <c r="Y9543" s="7"/>
      <c r="Z9543" s="7"/>
      <c r="AA9543" s="7"/>
      <c r="AB9543" s="7"/>
      <c r="AC9543" s="7"/>
      <c r="AD9543" s="7"/>
      <c r="AE9543" s="7"/>
      <c r="AF9543" s="7"/>
      <c r="AG9543" s="7"/>
      <c r="AH9543" s="7"/>
      <c r="AI9543" s="7"/>
      <c r="AJ9543" s="7"/>
      <c r="AK9543" s="7"/>
      <c r="AL9543" s="7"/>
      <c r="AR9543" s="7"/>
      <c r="AT9543" s="7"/>
      <c r="AV9543" s="7"/>
      <c r="AW9543" s="7"/>
      <c r="AX9543" s="7"/>
      <c r="AY9543" s="7"/>
      <c r="AZ9543" s="7"/>
      <c r="BA9543" s="7"/>
      <c r="BI9543" s="7"/>
    </row>
    <row r="9544" spans="10:61" x14ac:dyDescent="0.2">
      <c r="J9544" s="7"/>
      <c r="K9544" s="7"/>
      <c r="L9544" s="7"/>
      <c r="M9544" s="7"/>
      <c r="N9544" s="7"/>
      <c r="W9544" s="7"/>
      <c r="X9544" s="7"/>
      <c r="Y9544" s="7"/>
      <c r="Z9544" s="7"/>
      <c r="AA9544" s="7"/>
      <c r="AB9544" s="7"/>
      <c r="AC9544" s="7"/>
      <c r="AD9544" s="7"/>
      <c r="AE9544" s="7"/>
      <c r="AF9544" s="7"/>
      <c r="AG9544" s="7"/>
      <c r="AH9544" s="7"/>
      <c r="AI9544" s="7"/>
      <c r="AJ9544" s="7"/>
      <c r="AK9544" s="7"/>
      <c r="AL9544" s="7"/>
      <c r="AR9544" s="7"/>
      <c r="AT9544" s="7"/>
      <c r="AV9544" s="7"/>
      <c r="AW9544" s="7"/>
      <c r="AX9544" s="7"/>
      <c r="AY9544" s="7"/>
      <c r="AZ9544" s="7"/>
      <c r="BA9544" s="7"/>
      <c r="BI9544" s="7"/>
    </row>
    <row r="9545" spans="10:61" x14ac:dyDescent="0.2">
      <c r="J9545" s="7"/>
      <c r="K9545" s="7"/>
      <c r="L9545" s="7"/>
      <c r="M9545" s="7"/>
      <c r="N9545" s="7"/>
      <c r="W9545" s="7"/>
      <c r="X9545" s="7"/>
      <c r="Y9545" s="7"/>
      <c r="Z9545" s="7"/>
      <c r="AA9545" s="7"/>
      <c r="AB9545" s="7"/>
      <c r="AC9545" s="7"/>
      <c r="AD9545" s="7"/>
      <c r="AE9545" s="7"/>
      <c r="AF9545" s="7"/>
      <c r="AG9545" s="7"/>
      <c r="AH9545" s="7"/>
      <c r="AI9545" s="7"/>
      <c r="AJ9545" s="7"/>
      <c r="AK9545" s="7"/>
      <c r="AL9545" s="7"/>
      <c r="AR9545" s="7"/>
      <c r="AT9545" s="7"/>
      <c r="AV9545" s="7"/>
      <c r="AW9545" s="7"/>
      <c r="AX9545" s="7"/>
      <c r="AY9545" s="7"/>
      <c r="AZ9545" s="7"/>
      <c r="BA9545" s="7"/>
      <c r="BI9545" s="7"/>
    </row>
    <row r="9546" spans="10:61" x14ac:dyDescent="0.2">
      <c r="J9546" s="7"/>
      <c r="K9546" s="7"/>
      <c r="L9546" s="7"/>
      <c r="M9546" s="7"/>
      <c r="N9546" s="7"/>
      <c r="W9546" s="7"/>
      <c r="X9546" s="7"/>
      <c r="Y9546" s="7"/>
      <c r="Z9546" s="7"/>
      <c r="AA9546" s="7"/>
      <c r="AB9546" s="7"/>
      <c r="AC9546" s="7"/>
      <c r="AD9546" s="7"/>
      <c r="AE9546" s="7"/>
      <c r="AF9546" s="7"/>
      <c r="AG9546" s="7"/>
      <c r="AH9546" s="7"/>
      <c r="AI9546" s="7"/>
      <c r="AJ9546" s="7"/>
      <c r="AK9546" s="7"/>
      <c r="AL9546" s="7"/>
      <c r="AR9546" s="7"/>
      <c r="AT9546" s="7"/>
      <c r="AV9546" s="7"/>
      <c r="AW9546" s="7"/>
      <c r="AX9546" s="7"/>
      <c r="AY9546" s="7"/>
      <c r="AZ9546" s="7"/>
      <c r="BA9546" s="7"/>
      <c r="BI9546" s="7"/>
    </row>
    <row r="9547" spans="10:61" x14ac:dyDescent="0.2">
      <c r="J9547" s="7"/>
      <c r="K9547" s="7"/>
      <c r="L9547" s="7"/>
      <c r="M9547" s="7"/>
      <c r="N9547" s="7"/>
      <c r="W9547" s="7"/>
      <c r="X9547" s="7"/>
      <c r="Y9547" s="7"/>
      <c r="Z9547" s="7"/>
      <c r="AA9547" s="7"/>
      <c r="AB9547" s="7"/>
      <c r="AC9547" s="7"/>
      <c r="AD9547" s="7"/>
      <c r="AE9547" s="7"/>
      <c r="AF9547" s="7"/>
      <c r="AG9547" s="7"/>
      <c r="AH9547" s="7"/>
      <c r="AI9547" s="7"/>
      <c r="AJ9547" s="7"/>
      <c r="AK9547" s="7"/>
      <c r="AL9547" s="7"/>
      <c r="AR9547" s="7"/>
      <c r="AT9547" s="7"/>
      <c r="AV9547" s="7"/>
      <c r="AW9547" s="7"/>
      <c r="AX9547" s="7"/>
      <c r="AY9547" s="7"/>
      <c r="AZ9547" s="7"/>
      <c r="BA9547" s="7"/>
      <c r="BI9547" s="7"/>
    </row>
    <row r="9548" spans="10:61" x14ac:dyDescent="0.2">
      <c r="J9548" s="7"/>
      <c r="K9548" s="7"/>
      <c r="L9548" s="7"/>
      <c r="M9548" s="7"/>
      <c r="N9548" s="7"/>
      <c r="W9548" s="7"/>
      <c r="X9548" s="7"/>
      <c r="Y9548" s="7"/>
      <c r="Z9548" s="7"/>
      <c r="AA9548" s="7"/>
      <c r="AB9548" s="7"/>
      <c r="AC9548" s="7"/>
      <c r="AD9548" s="7"/>
      <c r="AE9548" s="7"/>
      <c r="AF9548" s="7"/>
      <c r="AG9548" s="7"/>
      <c r="AH9548" s="7"/>
      <c r="AI9548" s="7"/>
      <c r="AJ9548" s="7"/>
      <c r="AK9548" s="7"/>
      <c r="AL9548" s="7"/>
      <c r="AR9548" s="7"/>
      <c r="AT9548" s="7"/>
      <c r="AV9548" s="7"/>
      <c r="AW9548" s="7"/>
      <c r="AX9548" s="7"/>
      <c r="AY9548" s="7"/>
      <c r="AZ9548" s="7"/>
      <c r="BA9548" s="7"/>
      <c r="BI9548" s="7"/>
    </row>
    <row r="9549" spans="10:61" x14ac:dyDescent="0.2">
      <c r="J9549" s="7"/>
      <c r="K9549" s="7"/>
      <c r="L9549" s="7"/>
      <c r="M9549" s="7"/>
      <c r="N9549" s="7"/>
      <c r="W9549" s="7"/>
      <c r="X9549" s="7"/>
      <c r="Y9549" s="7"/>
      <c r="Z9549" s="7"/>
      <c r="AA9549" s="7"/>
      <c r="AB9549" s="7"/>
      <c r="AC9549" s="7"/>
      <c r="AD9549" s="7"/>
      <c r="AE9549" s="7"/>
      <c r="AF9549" s="7"/>
      <c r="AG9549" s="7"/>
      <c r="AH9549" s="7"/>
      <c r="AI9549" s="7"/>
      <c r="AJ9549" s="7"/>
      <c r="AK9549" s="7"/>
      <c r="AL9549" s="7"/>
      <c r="AR9549" s="7"/>
      <c r="AT9549" s="7"/>
      <c r="AV9549" s="7"/>
      <c r="AW9549" s="7"/>
      <c r="AX9549" s="7"/>
      <c r="AY9549" s="7"/>
      <c r="AZ9549" s="7"/>
      <c r="BA9549" s="7"/>
      <c r="BI9549" s="7"/>
    </row>
    <row r="9550" spans="10:61" x14ac:dyDescent="0.2">
      <c r="J9550" s="7"/>
      <c r="K9550" s="7"/>
      <c r="L9550" s="7"/>
      <c r="M9550" s="7"/>
      <c r="N9550" s="7"/>
      <c r="W9550" s="7"/>
      <c r="X9550" s="7"/>
      <c r="Y9550" s="7"/>
      <c r="Z9550" s="7"/>
      <c r="AA9550" s="7"/>
      <c r="AB9550" s="7"/>
      <c r="AC9550" s="7"/>
      <c r="AD9550" s="7"/>
      <c r="AE9550" s="7"/>
      <c r="AF9550" s="7"/>
      <c r="AG9550" s="7"/>
      <c r="AH9550" s="7"/>
      <c r="AI9550" s="7"/>
      <c r="AJ9550" s="7"/>
      <c r="AK9550" s="7"/>
      <c r="AL9550" s="7"/>
      <c r="AR9550" s="7"/>
      <c r="AT9550" s="7"/>
      <c r="AV9550" s="7"/>
      <c r="AW9550" s="7"/>
      <c r="AX9550" s="7"/>
      <c r="AY9550" s="7"/>
      <c r="AZ9550" s="7"/>
      <c r="BA9550" s="7"/>
      <c r="BI9550" s="7"/>
    </row>
    <row r="9551" spans="10:61" x14ac:dyDescent="0.2">
      <c r="J9551" s="7"/>
      <c r="K9551" s="7"/>
      <c r="L9551" s="7"/>
      <c r="M9551" s="7"/>
      <c r="N9551" s="7"/>
      <c r="W9551" s="7"/>
      <c r="X9551" s="7"/>
      <c r="Y9551" s="7"/>
      <c r="Z9551" s="7"/>
      <c r="AA9551" s="7"/>
      <c r="AB9551" s="7"/>
      <c r="AC9551" s="7"/>
      <c r="AD9551" s="7"/>
      <c r="AE9551" s="7"/>
      <c r="AF9551" s="7"/>
      <c r="AG9551" s="7"/>
      <c r="AH9551" s="7"/>
      <c r="AI9551" s="7"/>
      <c r="AJ9551" s="7"/>
      <c r="AK9551" s="7"/>
      <c r="AL9551" s="7"/>
      <c r="AR9551" s="7"/>
      <c r="AT9551" s="7"/>
      <c r="AV9551" s="7"/>
      <c r="AW9551" s="7"/>
      <c r="AX9551" s="7"/>
      <c r="AY9551" s="7"/>
      <c r="AZ9551" s="7"/>
      <c r="BA9551" s="7"/>
      <c r="BI9551" s="7"/>
    </row>
    <row r="9552" spans="10:61" x14ac:dyDescent="0.2">
      <c r="J9552" s="7"/>
      <c r="K9552" s="7"/>
      <c r="L9552" s="7"/>
      <c r="M9552" s="7"/>
      <c r="N9552" s="7"/>
      <c r="W9552" s="7"/>
      <c r="X9552" s="7"/>
      <c r="Y9552" s="7"/>
      <c r="Z9552" s="7"/>
      <c r="AA9552" s="7"/>
      <c r="AB9552" s="7"/>
      <c r="AC9552" s="7"/>
      <c r="AD9552" s="7"/>
      <c r="AE9552" s="7"/>
      <c r="AF9552" s="7"/>
      <c r="AG9552" s="7"/>
      <c r="AH9552" s="7"/>
      <c r="AI9552" s="7"/>
      <c r="AJ9552" s="7"/>
      <c r="AK9552" s="7"/>
      <c r="AL9552" s="7"/>
      <c r="AR9552" s="7"/>
      <c r="AT9552" s="7"/>
      <c r="AV9552" s="7"/>
      <c r="AW9552" s="7"/>
      <c r="AX9552" s="7"/>
      <c r="AY9552" s="7"/>
      <c r="AZ9552" s="7"/>
      <c r="BA9552" s="7"/>
      <c r="BI9552" s="7"/>
    </row>
    <row r="9553" spans="10:61" x14ac:dyDescent="0.2">
      <c r="J9553" s="7"/>
      <c r="K9553" s="7"/>
      <c r="L9553" s="7"/>
      <c r="M9553" s="7"/>
      <c r="N9553" s="7"/>
      <c r="W9553" s="7"/>
      <c r="X9553" s="7"/>
      <c r="Y9553" s="7"/>
      <c r="Z9553" s="7"/>
      <c r="AA9553" s="7"/>
      <c r="AB9553" s="7"/>
      <c r="AC9553" s="7"/>
      <c r="AD9553" s="7"/>
      <c r="AE9553" s="7"/>
      <c r="AF9553" s="7"/>
      <c r="AG9553" s="7"/>
      <c r="AH9553" s="7"/>
      <c r="AI9553" s="7"/>
      <c r="AJ9553" s="7"/>
      <c r="AK9553" s="7"/>
      <c r="AL9553" s="7"/>
      <c r="AR9553" s="7"/>
      <c r="AT9553" s="7"/>
      <c r="AV9553" s="7"/>
      <c r="AW9553" s="7"/>
      <c r="AX9553" s="7"/>
      <c r="AY9553" s="7"/>
      <c r="AZ9553" s="7"/>
      <c r="BA9553" s="7"/>
      <c r="BI9553" s="7"/>
    </row>
    <row r="9554" spans="10:61" x14ac:dyDescent="0.2">
      <c r="J9554" s="7"/>
      <c r="K9554" s="7"/>
      <c r="L9554" s="7"/>
      <c r="M9554" s="7"/>
      <c r="N9554" s="7"/>
      <c r="W9554" s="7"/>
      <c r="X9554" s="7"/>
      <c r="Y9554" s="7"/>
      <c r="Z9554" s="7"/>
      <c r="AA9554" s="7"/>
      <c r="AB9554" s="7"/>
      <c r="AC9554" s="7"/>
      <c r="AD9554" s="7"/>
      <c r="AE9554" s="7"/>
      <c r="AF9554" s="7"/>
      <c r="AG9554" s="7"/>
      <c r="AH9554" s="7"/>
      <c r="AI9554" s="7"/>
      <c r="AJ9554" s="7"/>
      <c r="AK9554" s="7"/>
      <c r="AL9554" s="7"/>
      <c r="AR9554" s="7"/>
      <c r="AT9554" s="7"/>
      <c r="AV9554" s="7"/>
      <c r="AW9554" s="7"/>
      <c r="AX9554" s="7"/>
      <c r="AY9554" s="7"/>
      <c r="AZ9554" s="7"/>
      <c r="BA9554" s="7"/>
      <c r="BI9554" s="7"/>
    </row>
    <row r="9555" spans="10:61" x14ac:dyDescent="0.2">
      <c r="J9555" s="7"/>
      <c r="K9555" s="7"/>
      <c r="L9555" s="7"/>
      <c r="M9555" s="7"/>
      <c r="N9555" s="7"/>
      <c r="W9555" s="7"/>
      <c r="X9555" s="7"/>
      <c r="Y9555" s="7"/>
      <c r="Z9555" s="7"/>
      <c r="AA9555" s="7"/>
      <c r="AB9555" s="7"/>
      <c r="AC9555" s="7"/>
      <c r="AD9555" s="7"/>
      <c r="AE9555" s="7"/>
      <c r="AF9555" s="7"/>
      <c r="AG9555" s="7"/>
      <c r="AH9555" s="7"/>
      <c r="AI9555" s="7"/>
      <c r="AJ9555" s="7"/>
      <c r="AK9555" s="7"/>
      <c r="AL9555" s="7"/>
      <c r="AR9555" s="7"/>
      <c r="AT9555" s="7"/>
      <c r="AV9555" s="7"/>
      <c r="AW9555" s="7"/>
      <c r="AX9555" s="7"/>
      <c r="AY9555" s="7"/>
      <c r="AZ9555" s="7"/>
      <c r="BA9555" s="7"/>
      <c r="BI9555" s="7"/>
    </row>
    <row r="9556" spans="10:61" x14ac:dyDescent="0.2">
      <c r="J9556" s="7"/>
      <c r="K9556" s="7"/>
      <c r="L9556" s="7"/>
      <c r="M9556" s="7"/>
      <c r="N9556" s="7"/>
      <c r="W9556" s="7"/>
      <c r="X9556" s="7"/>
      <c r="Y9556" s="7"/>
      <c r="Z9556" s="7"/>
      <c r="AA9556" s="7"/>
      <c r="AB9556" s="7"/>
      <c r="AC9556" s="7"/>
      <c r="AD9556" s="7"/>
      <c r="AE9556" s="7"/>
      <c r="AF9556" s="7"/>
      <c r="AG9556" s="7"/>
      <c r="AH9556" s="7"/>
      <c r="AI9556" s="7"/>
      <c r="AJ9556" s="7"/>
      <c r="AK9556" s="7"/>
      <c r="AL9556" s="7"/>
      <c r="AR9556" s="7"/>
      <c r="AT9556" s="7"/>
      <c r="AV9556" s="7"/>
      <c r="AW9556" s="7"/>
      <c r="AX9556" s="7"/>
      <c r="AY9556" s="7"/>
      <c r="AZ9556" s="7"/>
      <c r="BA9556" s="7"/>
      <c r="BI9556" s="7"/>
    </row>
    <row r="9557" spans="10:61" x14ac:dyDescent="0.2">
      <c r="J9557" s="7"/>
      <c r="K9557" s="7"/>
      <c r="L9557" s="7"/>
      <c r="M9557" s="7"/>
      <c r="N9557" s="7"/>
      <c r="W9557" s="7"/>
      <c r="X9557" s="7"/>
      <c r="Y9557" s="7"/>
      <c r="Z9557" s="7"/>
      <c r="AA9557" s="7"/>
      <c r="AB9557" s="7"/>
      <c r="AC9557" s="7"/>
      <c r="AD9557" s="7"/>
      <c r="AE9557" s="7"/>
      <c r="AF9557" s="7"/>
      <c r="AG9557" s="7"/>
      <c r="AH9557" s="7"/>
      <c r="AI9557" s="7"/>
      <c r="AJ9557" s="7"/>
      <c r="AK9557" s="7"/>
      <c r="AL9557" s="7"/>
      <c r="AR9557" s="7"/>
      <c r="AT9557" s="7"/>
      <c r="AV9557" s="7"/>
      <c r="AW9557" s="7"/>
      <c r="AX9557" s="7"/>
      <c r="AY9557" s="7"/>
      <c r="AZ9557" s="7"/>
      <c r="BA9557" s="7"/>
      <c r="BI9557" s="7"/>
    </row>
    <row r="9558" spans="10:61" x14ac:dyDescent="0.2">
      <c r="J9558" s="7"/>
      <c r="K9558" s="7"/>
      <c r="L9558" s="7"/>
      <c r="M9558" s="7"/>
      <c r="N9558" s="7"/>
      <c r="W9558" s="7"/>
      <c r="X9558" s="7"/>
      <c r="Y9558" s="7"/>
      <c r="Z9558" s="7"/>
      <c r="AA9558" s="7"/>
      <c r="AB9558" s="7"/>
      <c r="AC9558" s="7"/>
      <c r="AD9558" s="7"/>
      <c r="AE9558" s="7"/>
      <c r="AF9558" s="7"/>
      <c r="AG9558" s="7"/>
      <c r="AH9558" s="7"/>
      <c r="AI9558" s="7"/>
      <c r="AJ9558" s="7"/>
      <c r="AK9558" s="7"/>
      <c r="AL9558" s="7"/>
      <c r="AR9558" s="7"/>
      <c r="AT9558" s="7"/>
      <c r="AV9558" s="7"/>
      <c r="AW9558" s="7"/>
      <c r="AX9558" s="7"/>
      <c r="AY9558" s="7"/>
      <c r="AZ9558" s="7"/>
      <c r="BA9558" s="7"/>
      <c r="BI9558" s="7"/>
    </row>
    <row r="9559" spans="10:61" x14ac:dyDescent="0.2">
      <c r="J9559" s="7"/>
      <c r="K9559" s="7"/>
      <c r="L9559" s="7"/>
      <c r="M9559" s="7"/>
      <c r="N9559" s="7"/>
      <c r="W9559" s="7"/>
      <c r="X9559" s="7"/>
      <c r="Y9559" s="7"/>
      <c r="Z9559" s="7"/>
      <c r="AA9559" s="7"/>
      <c r="AB9559" s="7"/>
      <c r="AC9559" s="7"/>
      <c r="AD9559" s="7"/>
      <c r="AE9559" s="7"/>
      <c r="AF9559" s="7"/>
      <c r="AG9559" s="7"/>
      <c r="AH9559" s="7"/>
      <c r="AI9559" s="7"/>
      <c r="AJ9559" s="7"/>
      <c r="AK9559" s="7"/>
      <c r="AL9559" s="7"/>
      <c r="AR9559" s="7"/>
      <c r="AT9559" s="7"/>
      <c r="AV9559" s="7"/>
      <c r="AW9559" s="7"/>
      <c r="AX9559" s="7"/>
      <c r="AY9559" s="7"/>
      <c r="AZ9559" s="7"/>
      <c r="BA9559" s="7"/>
      <c r="BI9559" s="7"/>
    </row>
    <row r="9560" spans="10:61" x14ac:dyDescent="0.2">
      <c r="J9560" s="7"/>
      <c r="K9560" s="7"/>
      <c r="L9560" s="7"/>
      <c r="M9560" s="7"/>
      <c r="N9560" s="7"/>
      <c r="W9560" s="7"/>
      <c r="X9560" s="7"/>
      <c r="Y9560" s="7"/>
      <c r="Z9560" s="7"/>
      <c r="AA9560" s="7"/>
      <c r="AB9560" s="7"/>
      <c r="AC9560" s="7"/>
      <c r="AD9560" s="7"/>
      <c r="AE9560" s="7"/>
      <c r="AF9560" s="7"/>
      <c r="AG9560" s="7"/>
      <c r="AH9560" s="7"/>
      <c r="AI9560" s="7"/>
      <c r="AJ9560" s="7"/>
      <c r="AK9560" s="7"/>
      <c r="AL9560" s="7"/>
      <c r="AR9560" s="7"/>
      <c r="AT9560" s="7"/>
      <c r="AV9560" s="7"/>
      <c r="AW9560" s="7"/>
      <c r="AX9560" s="7"/>
      <c r="AY9560" s="7"/>
      <c r="AZ9560" s="7"/>
      <c r="BA9560" s="7"/>
      <c r="BI9560" s="7"/>
    </row>
    <row r="9561" spans="10:61" x14ac:dyDescent="0.2">
      <c r="J9561" s="7"/>
      <c r="K9561" s="7"/>
      <c r="L9561" s="7"/>
      <c r="M9561" s="7"/>
      <c r="N9561" s="7"/>
      <c r="W9561" s="7"/>
      <c r="X9561" s="7"/>
      <c r="Y9561" s="7"/>
      <c r="Z9561" s="7"/>
      <c r="AA9561" s="7"/>
      <c r="AB9561" s="7"/>
      <c r="AC9561" s="7"/>
      <c r="AD9561" s="7"/>
      <c r="AE9561" s="7"/>
      <c r="AF9561" s="7"/>
      <c r="AG9561" s="7"/>
      <c r="AH9561" s="7"/>
      <c r="AI9561" s="7"/>
      <c r="AJ9561" s="7"/>
      <c r="AK9561" s="7"/>
      <c r="AL9561" s="7"/>
      <c r="AR9561" s="7"/>
      <c r="AT9561" s="7"/>
      <c r="AV9561" s="7"/>
      <c r="AW9561" s="7"/>
      <c r="AX9561" s="7"/>
      <c r="AY9561" s="7"/>
      <c r="AZ9561" s="7"/>
      <c r="BA9561" s="7"/>
      <c r="BI9561" s="7"/>
    </row>
    <row r="9562" spans="10:61" x14ac:dyDescent="0.2">
      <c r="J9562" s="7"/>
      <c r="K9562" s="7"/>
      <c r="L9562" s="7"/>
      <c r="M9562" s="7"/>
      <c r="N9562" s="7"/>
      <c r="W9562" s="7"/>
      <c r="X9562" s="7"/>
      <c r="Y9562" s="7"/>
      <c r="Z9562" s="7"/>
      <c r="AA9562" s="7"/>
      <c r="AB9562" s="7"/>
      <c r="AC9562" s="7"/>
      <c r="AD9562" s="7"/>
      <c r="AE9562" s="7"/>
      <c r="AF9562" s="7"/>
      <c r="AG9562" s="7"/>
      <c r="AH9562" s="7"/>
      <c r="AI9562" s="7"/>
      <c r="AJ9562" s="7"/>
      <c r="AK9562" s="7"/>
      <c r="AL9562" s="7"/>
      <c r="AR9562" s="7"/>
      <c r="AT9562" s="7"/>
      <c r="AV9562" s="7"/>
      <c r="AW9562" s="7"/>
      <c r="AX9562" s="7"/>
      <c r="AY9562" s="7"/>
      <c r="AZ9562" s="7"/>
      <c r="BA9562" s="7"/>
      <c r="BI9562" s="7"/>
    </row>
    <row r="9563" spans="10:61" x14ac:dyDescent="0.2">
      <c r="J9563" s="7"/>
      <c r="K9563" s="7"/>
      <c r="L9563" s="7"/>
      <c r="M9563" s="7"/>
      <c r="N9563" s="7"/>
      <c r="W9563" s="7"/>
      <c r="X9563" s="7"/>
      <c r="Y9563" s="7"/>
      <c r="Z9563" s="7"/>
      <c r="AA9563" s="7"/>
      <c r="AB9563" s="7"/>
      <c r="AC9563" s="7"/>
      <c r="AD9563" s="7"/>
      <c r="AE9563" s="7"/>
      <c r="AF9563" s="7"/>
      <c r="AG9563" s="7"/>
      <c r="AH9563" s="7"/>
      <c r="AI9563" s="7"/>
      <c r="AJ9563" s="7"/>
      <c r="AK9563" s="7"/>
      <c r="AL9563" s="7"/>
      <c r="AR9563" s="7"/>
      <c r="AT9563" s="7"/>
      <c r="AV9563" s="7"/>
      <c r="AW9563" s="7"/>
      <c r="AX9563" s="7"/>
      <c r="AY9563" s="7"/>
      <c r="AZ9563" s="7"/>
      <c r="BA9563" s="7"/>
      <c r="BI9563" s="7"/>
    </row>
    <row r="9564" spans="10:61" x14ac:dyDescent="0.2">
      <c r="J9564" s="7"/>
      <c r="K9564" s="7"/>
      <c r="L9564" s="7"/>
      <c r="M9564" s="7"/>
      <c r="N9564" s="7"/>
      <c r="W9564" s="7"/>
      <c r="X9564" s="7"/>
      <c r="Y9564" s="7"/>
      <c r="Z9564" s="7"/>
      <c r="AA9564" s="7"/>
      <c r="AB9564" s="7"/>
      <c r="AC9564" s="7"/>
      <c r="AD9564" s="7"/>
      <c r="AE9564" s="7"/>
      <c r="AF9564" s="7"/>
      <c r="AG9564" s="7"/>
      <c r="AH9564" s="7"/>
      <c r="AI9564" s="7"/>
      <c r="AJ9564" s="7"/>
      <c r="AK9564" s="7"/>
      <c r="AL9564" s="7"/>
      <c r="AR9564" s="7"/>
      <c r="AT9564" s="7"/>
      <c r="AV9564" s="7"/>
      <c r="AW9564" s="7"/>
      <c r="AX9564" s="7"/>
      <c r="AY9564" s="7"/>
      <c r="AZ9564" s="7"/>
      <c r="BA9564" s="7"/>
      <c r="BI9564" s="7"/>
    </row>
    <row r="9565" spans="10:61" x14ac:dyDescent="0.2">
      <c r="J9565" s="7"/>
      <c r="K9565" s="7"/>
      <c r="L9565" s="7"/>
      <c r="M9565" s="7"/>
      <c r="N9565" s="7"/>
      <c r="W9565" s="7"/>
      <c r="X9565" s="7"/>
      <c r="Y9565" s="7"/>
      <c r="Z9565" s="7"/>
      <c r="AA9565" s="7"/>
      <c r="AB9565" s="7"/>
      <c r="AC9565" s="7"/>
      <c r="AD9565" s="7"/>
      <c r="AE9565" s="7"/>
      <c r="AF9565" s="7"/>
      <c r="AG9565" s="7"/>
      <c r="AH9565" s="7"/>
      <c r="AI9565" s="7"/>
      <c r="AJ9565" s="7"/>
      <c r="AK9565" s="7"/>
      <c r="AL9565" s="7"/>
      <c r="AR9565" s="7"/>
      <c r="AT9565" s="7"/>
      <c r="AV9565" s="7"/>
      <c r="AW9565" s="7"/>
      <c r="AX9565" s="7"/>
      <c r="AY9565" s="7"/>
      <c r="AZ9565" s="7"/>
      <c r="BA9565" s="7"/>
      <c r="BI9565" s="7"/>
    </row>
    <row r="9566" spans="10:61" x14ac:dyDescent="0.2">
      <c r="J9566" s="7"/>
      <c r="K9566" s="7"/>
      <c r="L9566" s="7"/>
      <c r="M9566" s="7"/>
      <c r="N9566" s="7"/>
      <c r="W9566" s="7"/>
      <c r="X9566" s="7"/>
      <c r="Y9566" s="7"/>
      <c r="Z9566" s="7"/>
      <c r="AA9566" s="7"/>
      <c r="AB9566" s="7"/>
      <c r="AC9566" s="7"/>
      <c r="AD9566" s="7"/>
      <c r="AE9566" s="7"/>
      <c r="AF9566" s="7"/>
      <c r="AG9566" s="7"/>
      <c r="AH9566" s="7"/>
      <c r="AI9566" s="7"/>
      <c r="AJ9566" s="7"/>
      <c r="AK9566" s="7"/>
      <c r="AL9566" s="7"/>
      <c r="AR9566" s="7"/>
      <c r="AT9566" s="7"/>
      <c r="AV9566" s="7"/>
      <c r="AW9566" s="7"/>
      <c r="AX9566" s="7"/>
      <c r="AY9566" s="7"/>
      <c r="AZ9566" s="7"/>
      <c r="BA9566" s="7"/>
      <c r="BI9566" s="7"/>
    </row>
    <row r="9567" spans="10:61" x14ac:dyDescent="0.2">
      <c r="J9567" s="7"/>
      <c r="K9567" s="7"/>
      <c r="L9567" s="7"/>
      <c r="M9567" s="7"/>
      <c r="N9567" s="7"/>
      <c r="W9567" s="7"/>
      <c r="X9567" s="7"/>
      <c r="Y9567" s="7"/>
      <c r="Z9567" s="7"/>
      <c r="AA9567" s="7"/>
      <c r="AB9567" s="7"/>
      <c r="AC9567" s="7"/>
      <c r="AD9567" s="7"/>
      <c r="AE9567" s="7"/>
      <c r="AF9567" s="7"/>
      <c r="AG9567" s="7"/>
      <c r="AH9567" s="7"/>
      <c r="AI9567" s="7"/>
      <c r="AJ9567" s="7"/>
      <c r="AK9567" s="7"/>
      <c r="AL9567" s="7"/>
      <c r="AR9567" s="7"/>
      <c r="AT9567" s="7"/>
      <c r="AV9567" s="7"/>
      <c r="AW9567" s="7"/>
      <c r="AX9567" s="7"/>
      <c r="AY9567" s="7"/>
      <c r="AZ9567" s="7"/>
      <c r="BA9567" s="7"/>
      <c r="BI9567" s="7"/>
    </row>
    <row r="9568" spans="10:61" x14ac:dyDescent="0.2">
      <c r="J9568" s="7"/>
      <c r="K9568" s="7"/>
      <c r="L9568" s="7"/>
      <c r="M9568" s="7"/>
      <c r="N9568" s="7"/>
      <c r="W9568" s="7"/>
      <c r="X9568" s="7"/>
      <c r="Y9568" s="7"/>
      <c r="Z9568" s="7"/>
      <c r="AA9568" s="7"/>
      <c r="AB9568" s="7"/>
      <c r="AC9568" s="7"/>
      <c r="AD9568" s="7"/>
      <c r="AE9568" s="7"/>
      <c r="AF9568" s="7"/>
      <c r="AG9568" s="7"/>
      <c r="AH9568" s="7"/>
      <c r="AI9568" s="7"/>
      <c r="AJ9568" s="7"/>
      <c r="AK9568" s="7"/>
      <c r="AL9568" s="7"/>
      <c r="AR9568" s="7"/>
      <c r="AT9568" s="7"/>
      <c r="AV9568" s="7"/>
      <c r="AW9568" s="7"/>
      <c r="AX9568" s="7"/>
      <c r="AY9568" s="7"/>
      <c r="AZ9568" s="7"/>
      <c r="BA9568" s="7"/>
      <c r="BI9568" s="7"/>
    </row>
    <row r="9569" spans="10:61" x14ac:dyDescent="0.2">
      <c r="J9569" s="7"/>
      <c r="K9569" s="7"/>
      <c r="L9569" s="7"/>
      <c r="M9569" s="7"/>
      <c r="N9569" s="7"/>
      <c r="W9569" s="7"/>
      <c r="X9569" s="7"/>
      <c r="Y9569" s="7"/>
      <c r="Z9569" s="7"/>
      <c r="AA9569" s="7"/>
      <c r="AB9569" s="7"/>
      <c r="AC9569" s="7"/>
      <c r="AD9569" s="7"/>
      <c r="AE9569" s="7"/>
      <c r="AF9569" s="7"/>
      <c r="AG9569" s="7"/>
      <c r="AH9569" s="7"/>
      <c r="AI9569" s="7"/>
      <c r="AJ9569" s="7"/>
      <c r="AK9569" s="7"/>
      <c r="AL9569" s="7"/>
      <c r="AR9569" s="7"/>
      <c r="AT9569" s="7"/>
      <c r="AV9569" s="7"/>
      <c r="AW9569" s="7"/>
      <c r="AX9569" s="7"/>
      <c r="AY9569" s="7"/>
      <c r="AZ9569" s="7"/>
      <c r="BA9569" s="7"/>
      <c r="BI9569" s="7"/>
    </row>
    <row r="9570" spans="10:61" x14ac:dyDescent="0.2">
      <c r="J9570" s="7"/>
      <c r="K9570" s="7"/>
      <c r="L9570" s="7"/>
      <c r="M9570" s="7"/>
      <c r="N9570" s="7"/>
      <c r="W9570" s="7"/>
      <c r="X9570" s="7"/>
      <c r="Y9570" s="7"/>
      <c r="Z9570" s="7"/>
      <c r="AA9570" s="7"/>
      <c r="AB9570" s="7"/>
      <c r="AC9570" s="7"/>
      <c r="AD9570" s="7"/>
      <c r="AE9570" s="7"/>
      <c r="AF9570" s="7"/>
      <c r="AG9570" s="7"/>
      <c r="AH9570" s="7"/>
      <c r="AI9570" s="7"/>
      <c r="AJ9570" s="7"/>
      <c r="AK9570" s="7"/>
      <c r="AL9570" s="7"/>
      <c r="AR9570" s="7"/>
      <c r="AT9570" s="7"/>
      <c r="AV9570" s="7"/>
      <c r="AW9570" s="7"/>
      <c r="AX9570" s="7"/>
      <c r="AY9570" s="7"/>
      <c r="AZ9570" s="7"/>
      <c r="BA9570" s="7"/>
      <c r="BI9570" s="7"/>
    </row>
    <row r="9571" spans="10:61" x14ac:dyDescent="0.2">
      <c r="J9571" s="7"/>
      <c r="K9571" s="7"/>
      <c r="L9571" s="7"/>
      <c r="M9571" s="7"/>
      <c r="N9571" s="7"/>
      <c r="W9571" s="7"/>
      <c r="X9571" s="7"/>
      <c r="Y9571" s="7"/>
      <c r="Z9571" s="7"/>
      <c r="AA9571" s="7"/>
      <c r="AB9571" s="7"/>
      <c r="AC9571" s="7"/>
      <c r="AD9571" s="7"/>
      <c r="AE9571" s="7"/>
      <c r="AF9571" s="7"/>
      <c r="AG9571" s="7"/>
      <c r="AH9571" s="7"/>
      <c r="AI9571" s="7"/>
      <c r="AJ9571" s="7"/>
      <c r="AK9571" s="7"/>
      <c r="AL9571" s="7"/>
      <c r="AR9571" s="7"/>
      <c r="AT9571" s="7"/>
      <c r="AV9571" s="7"/>
      <c r="AW9571" s="7"/>
      <c r="AX9571" s="7"/>
      <c r="AY9571" s="7"/>
      <c r="AZ9571" s="7"/>
      <c r="BA9571" s="7"/>
      <c r="BI9571" s="7"/>
    </row>
    <row r="9572" spans="10:61" x14ac:dyDescent="0.2">
      <c r="J9572" s="7"/>
      <c r="K9572" s="7"/>
      <c r="L9572" s="7"/>
      <c r="M9572" s="7"/>
      <c r="N9572" s="7"/>
      <c r="W9572" s="7"/>
      <c r="X9572" s="7"/>
      <c r="Y9572" s="7"/>
      <c r="Z9572" s="7"/>
      <c r="AA9572" s="7"/>
      <c r="AB9572" s="7"/>
      <c r="AC9572" s="7"/>
      <c r="AD9572" s="7"/>
      <c r="AE9572" s="7"/>
      <c r="AF9572" s="7"/>
      <c r="AG9572" s="7"/>
      <c r="AH9572" s="7"/>
      <c r="AI9572" s="7"/>
      <c r="AJ9572" s="7"/>
      <c r="AK9572" s="7"/>
      <c r="AL9572" s="7"/>
      <c r="AR9572" s="7"/>
      <c r="AT9572" s="7"/>
      <c r="AV9572" s="7"/>
      <c r="AW9572" s="7"/>
      <c r="AX9572" s="7"/>
      <c r="AY9572" s="7"/>
      <c r="AZ9572" s="7"/>
      <c r="BA9572" s="7"/>
      <c r="BI9572" s="7"/>
    </row>
    <row r="9573" spans="10:61" x14ac:dyDescent="0.2">
      <c r="J9573" s="7"/>
      <c r="K9573" s="7"/>
      <c r="L9573" s="7"/>
      <c r="M9573" s="7"/>
      <c r="N9573" s="7"/>
      <c r="W9573" s="7"/>
      <c r="X9573" s="7"/>
      <c r="Y9573" s="7"/>
      <c r="Z9573" s="7"/>
      <c r="AA9573" s="7"/>
      <c r="AB9573" s="7"/>
      <c r="AC9573" s="7"/>
      <c r="AD9573" s="7"/>
      <c r="AE9573" s="7"/>
      <c r="AF9573" s="7"/>
      <c r="AG9573" s="7"/>
      <c r="AH9573" s="7"/>
      <c r="AI9573" s="7"/>
      <c r="AJ9573" s="7"/>
      <c r="AK9573" s="7"/>
      <c r="AL9573" s="7"/>
      <c r="AR9573" s="7"/>
      <c r="AT9573" s="7"/>
      <c r="AV9573" s="7"/>
      <c r="AW9573" s="7"/>
      <c r="AX9573" s="7"/>
      <c r="AY9573" s="7"/>
      <c r="AZ9573" s="7"/>
      <c r="BA9573" s="7"/>
      <c r="BI9573" s="7"/>
    </row>
    <row r="9574" spans="10:61" x14ac:dyDescent="0.2">
      <c r="J9574" s="7"/>
      <c r="K9574" s="7"/>
      <c r="L9574" s="7"/>
      <c r="M9574" s="7"/>
      <c r="N9574" s="7"/>
      <c r="W9574" s="7"/>
      <c r="X9574" s="7"/>
      <c r="Y9574" s="7"/>
      <c r="Z9574" s="7"/>
      <c r="AA9574" s="7"/>
      <c r="AB9574" s="7"/>
      <c r="AC9574" s="7"/>
      <c r="AD9574" s="7"/>
      <c r="AE9574" s="7"/>
      <c r="AF9574" s="7"/>
      <c r="AG9574" s="7"/>
      <c r="AH9574" s="7"/>
      <c r="AI9574" s="7"/>
      <c r="AJ9574" s="7"/>
      <c r="AK9574" s="7"/>
      <c r="AL9574" s="7"/>
      <c r="AR9574" s="7"/>
      <c r="AT9574" s="7"/>
      <c r="AV9574" s="7"/>
      <c r="AW9574" s="7"/>
      <c r="AX9574" s="7"/>
      <c r="AY9574" s="7"/>
      <c r="AZ9574" s="7"/>
      <c r="BA9574" s="7"/>
      <c r="BI9574" s="7"/>
    </row>
    <row r="9575" spans="10:61" x14ac:dyDescent="0.2">
      <c r="J9575" s="7"/>
      <c r="K9575" s="7"/>
      <c r="L9575" s="7"/>
      <c r="M9575" s="7"/>
      <c r="N9575" s="7"/>
      <c r="W9575" s="7"/>
      <c r="X9575" s="7"/>
      <c r="Y9575" s="7"/>
      <c r="Z9575" s="7"/>
      <c r="AA9575" s="7"/>
      <c r="AB9575" s="7"/>
      <c r="AC9575" s="7"/>
      <c r="AD9575" s="7"/>
      <c r="AE9575" s="7"/>
      <c r="AF9575" s="7"/>
      <c r="AG9575" s="7"/>
      <c r="AH9575" s="7"/>
      <c r="AI9575" s="7"/>
      <c r="AJ9575" s="7"/>
      <c r="AK9575" s="7"/>
      <c r="AL9575" s="7"/>
      <c r="AR9575" s="7"/>
      <c r="AT9575" s="7"/>
      <c r="AV9575" s="7"/>
      <c r="AW9575" s="7"/>
      <c r="AX9575" s="7"/>
      <c r="AY9575" s="7"/>
      <c r="AZ9575" s="7"/>
      <c r="BA9575" s="7"/>
      <c r="BI9575" s="7"/>
    </row>
    <row r="9576" spans="10:61" x14ac:dyDescent="0.2">
      <c r="J9576" s="7"/>
      <c r="K9576" s="7"/>
      <c r="L9576" s="7"/>
      <c r="M9576" s="7"/>
      <c r="N9576" s="7"/>
      <c r="W9576" s="7"/>
      <c r="X9576" s="7"/>
      <c r="Y9576" s="7"/>
      <c r="Z9576" s="7"/>
      <c r="AA9576" s="7"/>
      <c r="AB9576" s="7"/>
      <c r="AC9576" s="7"/>
      <c r="AD9576" s="7"/>
      <c r="AE9576" s="7"/>
      <c r="AF9576" s="7"/>
      <c r="AG9576" s="7"/>
      <c r="AH9576" s="7"/>
      <c r="AI9576" s="7"/>
      <c r="AJ9576" s="7"/>
      <c r="AK9576" s="7"/>
      <c r="AL9576" s="7"/>
      <c r="AR9576" s="7"/>
      <c r="AT9576" s="7"/>
      <c r="AV9576" s="7"/>
      <c r="AW9576" s="7"/>
      <c r="AX9576" s="7"/>
      <c r="AY9576" s="7"/>
      <c r="AZ9576" s="7"/>
      <c r="BA9576" s="7"/>
      <c r="BI9576" s="7"/>
    </row>
    <row r="9577" spans="10:61" x14ac:dyDescent="0.2">
      <c r="J9577" s="7"/>
      <c r="K9577" s="7"/>
      <c r="L9577" s="7"/>
      <c r="M9577" s="7"/>
      <c r="N9577" s="7"/>
      <c r="W9577" s="7"/>
      <c r="X9577" s="7"/>
      <c r="Y9577" s="7"/>
      <c r="Z9577" s="7"/>
      <c r="AA9577" s="7"/>
      <c r="AB9577" s="7"/>
      <c r="AC9577" s="7"/>
      <c r="AD9577" s="7"/>
      <c r="AE9577" s="7"/>
      <c r="AF9577" s="7"/>
      <c r="AG9577" s="7"/>
      <c r="AH9577" s="7"/>
      <c r="AI9577" s="7"/>
      <c r="AJ9577" s="7"/>
      <c r="AK9577" s="7"/>
      <c r="AL9577" s="7"/>
      <c r="AR9577" s="7"/>
      <c r="AT9577" s="7"/>
      <c r="AV9577" s="7"/>
      <c r="AW9577" s="7"/>
      <c r="AX9577" s="7"/>
      <c r="AY9577" s="7"/>
      <c r="AZ9577" s="7"/>
      <c r="BA9577" s="7"/>
      <c r="BI9577" s="7"/>
    </row>
    <row r="9578" spans="10:61" x14ac:dyDescent="0.2">
      <c r="J9578" s="7"/>
      <c r="K9578" s="7"/>
      <c r="L9578" s="7"/>
      <c r="M9578" s="7"/>
      <c r="N9578" s="7"/>
      <c r="W9578" s="7"/>
      <c r="X9578" s="7"/>
      <c r="Y9578" s="7"/>
      <c r="Z9578" s="7"/>
      <c r="AA9578" s="7"/>
      <c r="AB9578" s="7"/>
      <c r="AC9578" s="7"/>
      <c r="AD9578" s="7"/>
      <c r="AE9578" s="7"/>
      <c r="AF9578" s="7"/>
      <c r="AG9578" s="7"/>
      <c r="AH9578" s="7"/>
      <c r="AI9578" s="7"/>
      <c r="AJ9578" s="7"/>
      <c r="AK9578" s="7"/>
      <c r="AL9578" s="7"/>
      <c r="AR9578" s="7"/>
      <c r="AT9578" s="7"/>
      <c r="AV9578" s="7"/>
      <c r="AW9578" s="7"/>
      <c r="AX9578" s="7"/>
      <c r="AY9578" s="7"/>
      <c r="AZ9578" s="7"/>
      <c r="BA9578" s="7"/>
      <c r="BI9578" s="7"/>
    </row>
    <row r="9579" spans="10:61" x14ac:dyDescent="0.2">
      <c r="J9579" s="7"/>
      <c r="K9579" s="7"/>
      <c r="L9579" s="7"/>
      <c r="M9579" s="7"/>
      <c r="N9579" s="7"/>
      <c r="W9579" s="7"/>
      <c r="X9579" s="7"/>
      <c r="Y9579" s="7"/>
      <c r="Z9579" s="7"/>
      <c r="AA9579" s="7"/>
      <c r="AB9579" s="7"/>
      <c r="AC9579" s="7"/>
      <c r="AD9579" s="7"/>
      <c r="AE9579" s="7"/>
      <c r="AF9579" s="7"/>
      <c r="AG9579" s="7"/>
      <c r="AH9579" s="7"/>
      <c r="AI9579" s="7"/>
      <c r="AJ9579" s="7"/>
      <c r="AK9579" s="7"/>
      <c r="AL9579" s="7"/>
      <c r="AR9579" s="7"/>
      <c r="AT9579" s="7"/>
      <c r="AV9579" s="7"/>
      <c r="AW9579" s="7"/>
      <c r="AX9579" s="7"/>
      <c r="AY9579" s="7"/>
      <c r="AZ9579" s="7"/>
      <c r="BA9579" s="7"/>
      <c r="BI9579" s="7"/>
    </row>
    <row r="9580" spans="10:61" x14ac:dyDescent="0.2">
      <c r="J9580" s="7"/>
      <c r="K9580" s="7"/>
      <c r="L9580" s="7"/>
      <c r="M9580" s="7"/>
      <c r="N9580" s="7"/>
      <c r="W9580" s="7"/>
      <c r="X9580" s="7"/>
      <c r="Y9580" s="7"/>
      <c r="Z9580" s="7"/>
      <c r="AA9580" s="7"/>
      <c r="AB9580" s="7"/>
      <c r="AC9580" s="7"/>
      <c r="AD9580" s="7"/>
      <c r="AE9580" s="7"/>
      <c r="AF9580" s="7"/>
      <c r="AG9580" s="7"/>
      <c r="AH9580" s="7"/>
      <c r="AI9580" s="7"/>
      <c r="AJ9580" s="7"/>
      <c r="AK9580" s="7"/>
      <c r="AL9580" s="7"/>
      <c r="AR9580" s="7"/>
      <c r="AT9580" s="7"/>
      <c r="AV9580" s="7"/>
      <c r="AW9580" s="7"/>
      <c r="AX9580" s="7"/>
      <c r="AY9580" s="7"/>
      <c r="AZ9580" s="7"/>
      <c r="BA9580" s="7"/>
      <c r="BI9580" s="7"/>
    </row>
    <row r="9581" spans="10:61" x14ac:dyDescent="0.2">
      <c r="J9581" s="7"/>
      <c r="K9581" s="7"/>
      <c r="L9581" s="7"/>
      <c r="M9581" s="7"/>
      <c r="N9581" s="7"/>
      <c r="W9581" s="7"/>
      <c r="X9581" s="7"/>
      <c r="Y9581" s="7"/>
      <c r="Z9581" s="7"/>
      <c r="AA9581" s="7"/>
      <c r="AB9581" s="7"/>
      <c r="AC9581" s="7"/>
      <c r="AD9581" s="7"/>
      <c r="AE9581" s="7"/>
      <c r="AF9581" s="7"/>
      <c r="AG9581" s="7"/>
      <c r="AH9581" s="7"/>
      <c r="AI9581" s="7"/>
      <c r="AJ9581" s="7"/>
      <c r="AK9581" s="7"/>
      <c r="AL9581" s="7"/>
      <c r="AR9581" s="7"/>
      <c r="AT9581" s="7"/>
      <c r="AV9581" s="7"/>
      <c r="AW9581" s="7"/>
      <c r="AX9581" s="7"/>
      <c r="AY9581" s="7"/>
      <c r="AZ9581" s="7"/>
      <c r="BA9581" s="7"/>
      <c r="BI9581" s="7"/>
    </row>
    <row r="9582" spans="10:61" x14ac:dyDescent="0.2">
      <c r="J9582" s="7"/>
      <c r="K9582" s="7"/>
      <c r="L9582" s="7"/>
      <c r="M9582" s="7"/>
      <c r="N9582" s="7"/>
      <c r="W9582" s="7"/>
      <c r="X9582" s="7"/>
      <c r="Y9582" s="7"/>
      <c r="Z9582" s="7"/>
      <c r="AA9582" s="7"/>
      <c r="AB9582" s="7"/>
      <c r="AC9582" s="7"/>
      <c r="AD9582" s="7"/>
      <c r="AE9582" s="7"/>
      <c r="AF9582" s="7"/>
      <c r="AG9582" s="7"/>
      <c r="AH9582" s="7"/>
      <c r="AI9582" s="7"/>
      <c r="AJ9582" s="7"/>
      <c r="AK9582" s="7"/>
      <c r="AL9582" s="7"/>
      <c r="AR9582" s="7"/>
      <c r="AT9582" s="7"/>
      <c r="AV9582" s="7"/>
      <c r="AW9582" s="7"/>
      <c r="AX9582" s="7"/>
      <c r="AY9582" s="7"/>
      <c r="AZ9582" s="7"/>
      <c r="BA9582" s="7"/>
      <c r="BI9582" s="7"/>
    </row>
    <row r="9583" spans="10:61" x14ac:dyDescent="0.2">
      <c r="J9583" s="7"/>
      <c r="K9583" s="7"/>
      <c r="L9583" s="7"/>
      <c r="M9583" s="7"/>
      <c r="N9583" s="7"/>
      <c r="W9583" s="7"/>
      <c r="X9583" s="7"/>
      <c r="Y9583" s="7"/>
      <c r="Z9583" s="7"/>
      <c r="AA9583" s="7"/>
      <c r="AB9583" s="7"/>
      <c r="AC9583" s="7"/>
      <c r="AD9583" s="7"/>
      <c r="AE9583" s="7"/>
      <c r="AF9583" s="7"/>
      <c r="AG9583" s="7"/>
      <c r="AH9583" s="7"/>
      <c r="AI9583" s="7"/>
      <c r="AJ9583" s="7"/>
      <c r="AK9583" s="7"/>
      <c r="AL9583" s="7"/>
      <c r="AR9583" s="7"/>
      <c r="AT9583" s="7"/>
      <c r="AV9583" s="7"/>
      <c r="AW9583" s="7"/>
      <c r="AX9583" s="7"/>
      <c r="AY9583" s="7"/>
      <c r="AZ9583" s="7"/>
      <c r="BA9583" s="7"/>
      <c r="BI9583" s="7"/>
    </row>
    <row r="9584" spans="10:61" x14ac:dyDescent="0.2">
      <c r="J9584" s="7"/>
      <c r="K9584" s="7"/>
      <c r="L9584" s="7"/>
      <c r="M9584" s="7"/>
      <c r="N9584" s="7"/>
      <c r="W9584" s="7"/>
      <c r="X9584" s="7"/>
      <c r="Y9584" s="7"/>
      <c r="Z9584" s="7"/>
      <c r="AA9584" s="7"/>
      <c r="AB9584" s="7"/>
      <c r="AC9584" s="7"/>
      <c r="AD9584" s="7"/>
      <c r="AE9584" s="7"/>
      <c r="AF9584" s="7"/>
      <c r="AG9584" s="7"/>
      <c r="AH9584" s="7"/>
      <c r="AI9584" s="7"/>
      <c r="AJ9584" s="7"/>
      <c r="AK9584" s="7"/>
      <c r="AL9584" s="7"/>
      <c r="AR9584" s="7"/>
      <c r="AT9584" s="7"/>
      <c r="AV9584" s="7"/>
      <c r="AW9584" s="7"/>
      <c r="AX9584" s="7"/>
      <c r="AY9584" s="7"/>
      <c r="AZ9584" s="7"/>
      <c r="BA9584" s="7"/>
      <c r="BI9584" s="7"/>
    </row>
    <row r="9585" spans="10:61" x14ac:dyDescent="0.2">
      <c r="J9585" s="7"/>
      <c r="K9585" s="7"/>
      <c r="L9585" s="7"/>
      <c r="M9585" s="7"/>
      <c r="N9585" s="7"/>
      <c r="W9585" s="7"/>
      <c r="X9585" s="7"/>
      <c r="Y9585" s="7"/>
      <c r="Z9585" s="7"/>
      <c r="AA9585" s="7"/>
      <c r="AB9585" s="7"/>
      <c r="AC9585" s="7"/>
      <c r="AD9585" s="7"/>
      <c r="AE9585" s="7"/>
      <c r="AF9585" s="7"/>
      <c r="AG9585" s="7"/>
      <c r="AH9585" s="7"/>
      <c r="AI9585" s="7"/>
      <c r="AJ9585" s="7"/>
      <c r="AK9585" s="7"/>
      <c r="AL9585" s="7"/>
      <c r="AR9585" s="7"/>
      <c r="AT9585" s="7"/>
      <c r="AV9585" s="7"/>
      <c r="AW9585" s="7"/>
      <c r="AX9585" s="7"/>
      <c r="AY9585" s="7"/>
      <c r="AZ9585" s="7"/>
      <c r="BA9585" s="7"/>
      <c r="BI9585" s="7"/>
    </row>
    <row r="9586" spans="10:61" x14ac:dyDescent="0.2">
      <c r="J9586" s="7"/>
      <c r="K9586" s="7"/>
      <c r="L9586" s="7"/>
      <c r="M9586" s="7"/>
      <c r="N9586" s="7"/>
      <c r="W9586" s="7"/>
      <c r="X9586" s="7"/>
      <c r="Y9586" s="7"/>
      <c r="Z9586" s="7"/>
      <c r="AA9586" s="7"/>
      <c r="AB9586" s="7"/>
      <c r="AC9586" s="7"/>
      <c r="AD9586" s="7"/>
      <c r="AE9586" s="7"/>
      <c r="AF9586" s="7"/>
      <c r="AG9586" s="7"/>
      <c r="AH9586" s="7"/>
      <c r="AI9586" s="7"/>
      <c r="AJ9586" s="7"/>
      <c r="AK9586" s="7"/>
      <c r="AL9586" s="7"/>
      <c r="AR9586" s="7"/>
      <c r="AT9586" s="7"/>
      <c r="AV9586" s="7"/>
      <c r="AW9586" s="7"/>
      <c r="AX9586" s="7"/>
      <c r="AY9586" s="7"/>
      <c r="AZ9586" s="7"/>
      <c r="BA9586" s="7"/>
      <c r="BI9586" s="7"/>
    </row>
    <row r="9587" spans="10:61" x14ac:dyDescent="0.2">
      <c r="J9587" s="7"/>
      <c r="K9587" s="7"/>
      <c r="L9587" s="7"/>
      <c r="M9587" s="7"/>
      <c r="N9587" s="7"/>
      <c r="W9587" s="7"/>
      <c r="X9587" s="7"/>
      <c r="Y9587" s="7"/>
      <c r="Z9587" s="7"/>
      <c r="AA9587" s="7"/>
      <c r="AB9587" s="7"/>
      <c r="AC9587" s="7"/>
      <c r="AD9587" s="7"/>
      <c r="AE9587" s="7"/>
      <c r="AF9587" s="7"/>
      <c r="AG9587" s="7"/>
      <c r="AH9587" s="7"/>
      <c r="AI9587" s="7"/>
      <c r="AJ9587" s="7"/>
      <c r="AK9587" s="7"/>
      <c r="AL9587" s="7"/>
      <c r="AR9587" s="7"/>
      <c r="AT9587" s="7"/>
      <c r="AV9587" s="7"/>
      <c r="AW9587" s="7"/>
      <c r="AX9587" s="7"/>
      <c r="AY9587" s="7"/>
      <c r="AZ9587" s="7"/>
      <c r="BA9587" s="7"/>
      <c r="BI9587" s="7"/>
    </row>
    <row r="9588" spans="10:61" x14ac:dyDescent="0.2">
      <c r="J9588" s="7"/>
      <c r="K9588" s="7"/>
      <c r="L9588" s="7"/>
      <c r="M9588" s="7"/>
      <c r="N9588" s="7"/>
      <c r="W9588" s="7"/>
      <c r="X9588" s="7"/>
      <c r="Y9588" s="7"/>
      <c r="Z9588" s="7"/>
      <c r="AA9588" s="7"/>
      <c r="AB9588" s="7"/>
      <c r="AC9588" s="7"/>
      <c r="AD9588" s="7"/>
      <c r="AE9588" s="7"/>
      <c r="AF9588" s="7"/>
      <c r="AG9588" s="7"/>
      <c r="AH9588" s="7"/>
      <c r="AI9588" s="7"/>
      <c r="AJ9588" s="7"/>
      <c r="AK9588" s="7"/>
      <c r="AL9588" s="7"/>
      <c r="AR9588" s="7"/>
      <c r="AT9588" s="7"/>
      <c r="AV9588" s="7"/>
      <c r="AW9588" s="7"/>
      <c r="AX9588" s="7"/>
      <c r="AY9588" s="7"/>
      <c r="AZ9588" s="7"/>
      <c r="BA9588" s="7"/>
      <c r="BI9588" s="7"/>
    </row>
    <row r="9589" spans="10:61" x14ac:dyDescent="0.2">
      <c r="J9589" s="7"/>
      <c r="K9589" s="7"/>
      <c r="L9589" s="7"/>
      <c r="M9589" s="7"/>
      <c r="N9589" s="7"/>
      <c r="W9589" s="7"/>
      <c r="X9589" s="7"/>
      <c r="Y9589" s="7"/>
      <c r="Z9589" s="7"/>
      <c r="AA9589" s="7"/>
      <c r="AB9589" s="7"/>
      <c r="AC9589" s="7"/>
      <c r="AD9589" s="7"/>
      <c r="AE9589" s="7"/>
      <c r="AF9589" s="7"/>
      <c r="AG9589" s="7"/>
      <c r="AH9589" s="7"/>
      <c r="AI9589" s="7"/>
      <c r="AJ9589" s="7"/>
      <c r="AK9589" s="7"/>
      <c r="AL9589" s="7"/>
      <c r="AR9589" s="7"/>
      <c r="AT9589" s="7"/>
      <c r="AV9589" s="7"/>
      <c r="AW9589" s="7"/>
      <c r="AX9589" s="7"/>
      <c r="AY9589" s="7"/>
      <c r="AZ9589" s="7"/>
      <c r="BA9589" s="7"/>
      <c r="BI9589" s="7"/>
    </row>
    <row r="9590" spans="10:61" x14ac:dyDescent="0.2">
      <c r="J9590" s="7"/>
      <c r="K9590" s="7"/>
      <c r="L9590" s="7"/>
      <c r="M9590" s="7"/>
      <c r="N9590" s="7"/>
      <c r="W9590" s="7"/>
      <c r="X9590" s="7"/>
      <c r="Y9590" s="7"/>
      <c r="Z9590" s="7"/>
      <c r="AA9590" s="7"/>
      <c r="AB9590" s="7"/>
      <c r="AC9590" s="7"/>
      <c r="AD9590" s="7"/>
      <c r="AE9590" s="7"/>
      <c r="AF9590" s="7"/>
      <c r="AG9590" s="7"/>
      <c r="AH9590" s="7"/>
      <c r="AI9590" s="7"/>
      <c r="AJ9590" s="7"/>
      <c r="AK9590" s="7"/>
      <c r="AL9590" s="7"/>
      <c r="AR9590" s="7"/>
      <c r="AT9590" s="7"/>
      <c r="AV9590" s="7"/>
      <c r="AW9590" s="7"/>
      <c r="AX9590" s="7"/>
      <c r="AY9590" s="7"/>
      <c r="AZ9590" s="7"/>
      <c r="BA9590" s="7"/>
      <c r="BI9590" s="7"/>
    </row>
    <row r="9591" spans="10:61" x14ac:dyDescent="0.2">
      <c r="J9591" s="7"/>
      <c r="K9591" s="7"/>
      <c r="L9591" s="7"/>
      <c r="M9591" s="7"/>
      <c r="N9591" s="7"/>
      <c r="W9591" s="7"/>
      <c r="X9591" s="7"/>
      <c r="Y9591" s="7"/>
      <c r="Z9591" s="7"/>
      <c r="AA9591" s="7"/>
      <c r="AB9591" s="7"/>
      <c r="AC9591" s="7"/>
      <c r="AD9591" s="7"/>
      <c r="AE9591" s="7"/>
      <c r="AF9591" s="7"/>
      <c r="AG9591" s="7"/>
      <c r="AH9591" s="7"/>
      <c r="AI9591" s="7"/>
      <c r="AJ9591" s="7"/>
      <c r="AK9591" s="7"/>
      <c r="AL9591" s="7"/>
      <c r="AR9591" s="7"/>
      <c r="AT9591" s="7"/>
      <c r="AV9591" s="7"/>
      <c r="AW9591" s="7"/>
      <c r="AX9591" s="7"/>
      <c r="AY9591" s="7"/>
      <c r="AZ9591" s="7"/>
      <c r="BA9591" s="7"/>
      <c r="BI9591" s="7"/>
    </row>
    <row r="9592" spans="10:61" x14ac:dyDescent="0.2">
      <c r="J9592" s="7"/>
      <c r="K9592" s="7"/>
      <c r="L9592" s="7"/>
      <c r="M9592" s="7"/>
      <c r="N9592" s="7"/>
      <c r="W9592" s="7"/>
      <c r="X9592" s="7"/>
      <c r="Y9592" s="7"/>
      <c r="Z9592" s="7"/>
      <c r="AA9592" s="7"/>
      <c r="AB9592" s="7"/>
      <c r="AC9592" s="7"/>
      <c r="AD9592" s="7"/>
      <c r="AE9592" s="7"/>
      <c r="AF9592" s="7"/>
      <c r="AG9592" s="7"/>
      <c r="AH9592" s="7"/>
      <c r="AI9592" s="7"/>
      <c r="AJ9592" s="7"/>
      <c r="AK9592" s="7"/>
      <c r="AL9592" s="7"/>
      <c r="AR9592" s="7"/>
      <c r="AT9592" s="7"/>
      <c r="AV9592" s="7"/>
      <c r="AW9592" s="7"/>
      <c r="AX9592" s="7"/>
      <c r="AY9592" s="7"/>
      <c r="AZ9592" s="7"/>
      <c r="BA9592" s="7"/>
      <c r="BI9592" s="7"/>
    </row>
    <row r="9593" spans="10:61" x14ac:dyDescent="0.2">
      <c r="J9593" s="7"/>
      <c r="K9593" s="7"/>
      <c r="L9593" s="7"/>
      <c r="M9593" s="7"/>
      <c r="N9593" s="7"/>
      <c r="W9593" s="7"/>
      <c r="X9593" s="7"/>
      <c r="Y9593" s="7"/>
      <c r="Z9593" s="7"/>
      <c r="AA9593" s="7"/>
      <c r="AB9593" s="7"/>
      <c r="AC9593" s="7"/>
      <c r="AD9593" s="7"/>
      <c r="AE9593" s="7"/>
      <c r="AF9593" s="7"/>
      <c r="AG9593" s="7"/>
      <c r="AH9593" s="7"/>
      <c r="AI9593" s="7"/>
      <c r="AJ9593" s="7"/>
      <c r="AK9593" s="7"/>
      <c r="AL9593" s="7"/>
      <c r="AR9593" s="7"/>
      <c r="AT9593" s="7"/>
      <c r="AV9593" s="7"/>
      <c r="AW9593" s="7"/>
      <c r="AX9593" s="7"/>
      <c r="AY9593" s="7"/>
      <c r="AZ9593" s="7"/>
      <c r="BA9593" s="7"/>
      <c r="BI9593" s="7"/>
    </row>
    <row r="9594" spans="10:61" x14ac:dyDescent="0.2">
      <c r="J9594" s="7"/>
      <c r="K9594" s="7"/>
      <c r="L9594" s="7"/>
      <c r="M9594" s="7"/>
      <c r="N9594" s="7"/>
      <c r="W9594" s="7"/>
      <c r="X9594" s="7"/>
      <c r="Y9594" s="7"/>
      <c r="Z9594" s="7"/>
      <c r="AA9594" s="7"/>
      <c r="AB9594" s="7"/>
      <c r="AC9594" s="7"/>
      <c r="AD9594" s="7"/>
      <c r="AE9594" s="7"/>
      <c r="AF9594" s="7"/>
      <c r="AG9594" s="7"/>
      <c r="AH9594" s="7"/>
      <c r="AI9594" s="7"/>
      <c r="AJ9594" s="7"/>
      <c r="AK9594" s="7"/>
      <c r="AL9594" s="7"/>
      <c r="AR9594" s="7"/>
      <c r="AT9594" s="7"/>
      <c r="AV9594" s="7"/>
      <c r="AW9594" s="7"/>
      <c r="AX9594" s="7"/>
      <c r="AY9594" s="7"/>
      <c r="AZ9594" s="7"/>
      <c r="BA9594" s="7"/>
      <c r="BI9594" s="7"/>
    </row>
    <row r="9595" spans="10:61" x14ac:dyDescent="0.2">
      <c r="J9595" s="7"/>
      <c r="K9595" s="7"/>
      <c r="L9595" s="7"/>
      <c r="M9595" s="7"/>
      <c r="N9595" s="7"/>
      <c r="W9595" s="7"/>
      <c r="X9595" s="7"/>
      <c r="Y9595" s="7"/>
      <c r="Z9595" s="7"/>
      <c r="AA9595" s="7"/>
      <c r="AB9595" s="7"/>
      <c r="AC9595" s="7"/>
      <c r="AD9595" s="7"/>
      <c r="AE9595" s="7"/>
      <c r="AF9595" s="7"/>
      <c r="AG9595" s="7"/>
      <c r="AH9595" s="7"/>
      <c r="AI9595" s="7"/>
      <c r="AJ9595" s="7"/>
      <c r="AK9595" s="7"/>
      <c r="AL9595" s="7"/>
      <c r="AR9595" s="7"/>
      <c r="AT9595" s="7"/>
      <c r="AV9595" s="7"/>
      <c r="AW9595" s="7"/>
      <c r="AX9595" s="7"/>
      <c r="AY9595" s="7"/>
      <c r="AZ9595" s="7"/>
      <c r="BA9595" s="7"/>
      <c r="BI9595" s="7"/>
    </row>
    <row r="9596" spans="10:61" x14ac:dyDescent="0.2">
      <c r="J9596" s="7"/>
      <c r="K9596" s="7"/>
      <c r="L9596" s="7"/>
      <c r="M9596" s="7"/>
      <c r="N9596" s="7"/>
      <c r="W9596" s="7"/>
      <c r="X9596" s="7"/>
      <c r="Y9596" s="7"/>
      <c r="Z9596" s="7"/>
      <c r="AA9596" s="7"/>
      <c r="AB9596" s="7"/>
      <c r="AC9596" s="7"/>
      <c r="AD9596" s="7"/>
      <c r="AE9596" s="7"/>
      <c r="AF9596" s="7"/>
      <c r="AG9596" s="7"/>
      <c r="AH9596" s="7"/>
      <c r="AI9596" s="7"/>
      <c r="AJ9596" s="7"/>
      <c r="AK9596" s="7"/>
      <c r="AL9596" s="7"/>
      <c r="AR9596" s="7"/>
      <c r="AT9596" s="7"/>
      <c r="AV9596" s="7"/>
      <c r="AW9596" s="7"/>
      <c r="AX9596" s="7"/>
      <c r="AY9596" s="7"/>
      <c r="AZ9596" s="7"/>
      <c r="BA9596" s="7"/>
      <c r="BI9596" s="7"/>
    </row>
    <row r="9597" spans="10:61" x14ac:dyDescent="0.2">
      <c r="J9597" s="7"/>
      <c r="K9597" s="7"/>
      <c r="L9597" s="7"/>
      <c r="M9597" s="7"/>
      <c r="N9597" s="7"/>
      <c r="W9597" s="7"/>
      <c r="X9597" s="7"/>
      <c r="Y9597" s="7"/>
      <c r="Z9597" s="7"/>
      <c r="AA9597" s="7"/>
      <c r="AB9597" s="7"/>
      <c r="AC9597" s="7"/>
      <c r="AD9597" s="7"/>
      <c r="AE9597" s="7"/>
      <c r="AF9597" s="7"/>
      <c r="AG9597" s="7"/>
      <c r="AH9597" s="7"/>
      <c r="AI9597" s="7"/>
      <c r="AJ9597" s="7"/>
      <c r="AK9597" s="7"/>
      <c r="AL9597" s="7"/>
      <c r="AR9597" s="7"/>
      <c r="AT9597" s="7"/>
      <c r="AV9597" s="7"/>
      <c r="AW9597" s="7"/>
      <c r="AX9597" s="7"/>
      <c r="AY9597" s="7"/>
      <c r="AZ9597" s="7"/>
      <c r="BA9597" s="7"/>
      <c r="BI9597" s="7"/>
    </row>
    <row r="9598" spans="10:61" x14ac:dyDescent="0.2">
      <c r="J9598" s="7"/>
      <c r="K9598" s="7"/>
      <c r="L9598" s="7"/>
      <c r="M9598" s="7"/>
      <c r="N9598" s="7"/>
      <c r="W9598" s="7"/>
      <c r="X9598" s="7"/>
      <c r="Y9598" s="7"/>
      <c r="Z9598" s="7"/>
      <c r="AA9598" s="7"/>
      <c r="AB9598" s="7"/>
      <c r="AC9598" s="7"/>
      <c r="AD9598" s="7"/>
      <c r="AE9598" s="7"/>
      <c r="AF9598" s="7"/>
      <c r="AG9598" s="7"/>
      <c r="AH9598" s="7"/>
      <c r="AI9598" s="7"/>
      <c r="AJ9598" s="7"/>
      <c r="AK9598" s="7"/>
      <c r="AL9598" s="7"/>
      <c r="AR9598" s="7"/>
      <c r="AT9598" s="7"/>
      <c r="AV9598" s="7"/>
      <c r="AW9598" s="7"/>
      <c r="AX9598" s="7"/>
      <c r="AY9598" s="7"/>
      <c r="AZ9598" s="7"/>
      <c r="BA9598" s="7"/>
      <c r="BI9598" s="7"/>
    </row>
    <row r="9599" spans="10:61" x14ac:dyDescent="0.2">
      <c r="J9599" s="7"/>
      <c r="K9599" s="7"/>
      <c r="L9599" s="7"/>
      <c r="M9599" s="7"/>
      <c r="N9599" s="7"/>
      <c r="W9599" s="7"/>
      <c r="X9599" s="7"/>
      <c r="Y9599" s="7"/>
      <c r="Z9599" s="7"/>
      <c r="AA9599" s="7"/>
      <c r="AB9599" s="7"/>
      <c r="AC9599" s="7"/>
      <c r="AD9599" s="7"/>
      <c r="AE9599" s="7"/>
      <c r="AF9599" s="7"/>
      <c r="AG9599" s="7"/>
      <c r="AH9599" s="7"/>
      <c r="AI9599" s="7"/>
      <c r="AJ9599" s="7"/>
      <c r="AK9599" s="7"/>
      <c r="AL9599" s="7"/>
      <c r="AR9599" s="7"/>
      <c r="AT9599" s="7"/>
      <c r="AV9599" s="7"/>
      <c r="AW9599" s="7"/>
      <c r="AX9599" s="7"/>
      <c r="AY9599" s="7"/>
      <c r="AZ9599" s="7"/>
      <c r="BA9599" s="7"/>
      <c r="BI9599" s="7"/>
    </row>
    <row r="9600" spans="10:61" x14ac:dyDescent="0.2">
      <c r="J9600" s="7"/>
      <c r="K9600" s="7"/>
      <c r="L9600" s="7"/>
      <c r="M9600" s="7"/>
      <c r="N9600" s="7"/>
      <c r="W9600" s="7"/>
      <c r="X9600" s="7"/>
      <c r="Y9600" s="7"/>
      <c r="Z9600" s="7"/>
      <c r="AA9600" s="7"/>
      <c r="AB9600" s="7"/>
      <c r="AC9600" s="7"/>
      <c r="AD9600" s="7"/>
      <c r="AE9600" s="7"/>
      <c r="AF9600" s="7"/>
      <c r="AG9600" s="7"/>
      <c r="AH9600" s="7"/>
      <c r="AI9600" s="7"/>
      <c r="AJ9600" s="7"/>
      <c r="AK9600" s="7"/>
      <c r="AL9600" s="7"/>
      <c r="AR9600" s="7"/>
      <c r="AT9600" s="7"/>
      <c r="AV9600" s="7"/>
      <c r="AW9600" s="7"/>
      <c r="AX9600" s="7"/>
      <c r="AY9600" s="7"/>
      <c r="AZ9600" s="7"/>
      <c r="BA9600" s="7"/>
      <c r="BI9600" s="7"/>
    </row>
    <row r="9601" spans="10:61" x14ac:dyDescent="0.2">
      <c r="J9601" s="7"/>
      <c r="K9601" s="7"/>
      <c r="L9601" s="7"/>
      <c r="M9601" s="7"/>
      <c r="N9601" s="7"/>
      <c r="W9601" s="7"/>
      <c r="X9601" s="7"/>
      <c r="Y9601" s="7"/>
      <c r="Z9601" s="7"/>
      <c r="AA9601" s="7"/>
      <c r="AB9601" s="7"/>
      <c r="AC9601" s="7"/>
      <c r="AD9601" s="7"/>
      <c r="AE9601" s="7"/>
      <c r="AF9601" s="7"/>
      <c r="AG9601" s="7"/>
      <c r="AH9601" s="7"/>
      <c r="AI9601" s="7"/>
      <c r="AJ9601" s="7"/>
      <c r="AK9601" s="7"/>
      <c r="AL9601" s="7"/>
      <c r="AR9601" s="7"/>
      <c r="AT9601" s="7"/>
      <c r="AV9601" s="7"/>
      <c r="AW9601" s="7"/>
      <c r="AX9601" s="7"/>
      <c r="AY9601" s="7"/>
      <c r="AZ9601" s="7"/>
      <c r="BA9601" s="7"/>
      <c r="BI9601" s="7"/>
    </row>
    <row r="9602" spans="10:61" x14ac:dyDescent="0.2">
      <c r="J9602" s="7"/>
      <c r="K9602" s="7"/>
      <c r="L9602" s="7"/>
      <c r="M9602" s="7"/>
      <c r="N9602" s="7"/>
      <c r="W9602" s="7"/>
      <c r="X9602" s="7"/>
      <c r="Y9602" s="7"/>
      <c r="Z9602" s="7"/>
      <c r="AA9602" s="7"/>
      <c r="AB9602" s="7"/>
      <c r="AC9602" s="7"/>
      <c r="AD9602" s="7"/>
      <c r="AE9602" s="7"/>
      <c r="AF9602" s="7"/>
      <c r="AG9602" s="7"/>
      <c r="AH9602" s="7"/>
      <c r="AI9602" s="7"/>
      <c r="AJ9602" s="7"/>
      <c r="AK9602" s="7"/>
      <c r="AL9602" s="7"/>
      <c r="AR9602" s="7"/>
      <c r="AT9602" s="7"/>
      <c r="AV9602" s="7"/>
      <c r="AW9602" s="7"/>
      <c r="AX9602" s="7"/>
      <c r="AY9602" s="7"/>
      <c r="AZ9602" s="7"/>
      <c r="BA9602" s="7"/>
      <c r="BI9602" s="7"/>
    </row>
    <row r="9603" spans="10:61" x14ac:dyDescent="0.2">
      <c r="J9603" s="7"/>
      <c r="K9603" s="7"/>
      <c r="L9603" s="7"/>
      <c r="M9603" s="7"/>
      <c r="N9603" s="7"/>
      <c r="W9603" s="7"/>
      <c r="X9603" s="7"/>
      <c r="Y9603" s="7"/>
      <c r="Z9603" s="7"/>
      <c r="AA9603" s="7"/>
      <c r="AB9603" s="7"/>
      <c r="AC9603" s="7"/>
      <c r="AD9603" s="7"/>
      <c r="AE9603" s="7"/>
      <c r="AF9603" s="7"/>
      <c r="AG9603" s="7"/>
      <c r="AH9603" s="7"/>
      <c r="AI9603" s="7"/>
      <c r="AJ9603" s="7"/>
      <c r="AK9603" s="7"/>
      <c r="AL9603" s="7"/>
      <c r="AR9603" s="7"/>
      <c r="AT9603" s="7"/>
      <c r="AV9603" s="7"/>
      <c r="AW9603" s="7"/>
      <c r="AX9603" s="7"/>
      <c r="AY9603" s="7"/>
      <c r="AZ9603" s="7"/>
      <c r="BA9603" s="7"/>
      <c r="BI9603" s="7"/>
    </row>
    <row r="9604" spans="10:61" x14ac:dyDescent="0.2">
      <c r="J9604" s="7"/>
      <c r="K9604" s="7"/>
      <c r="L9604" s="7"/>
      <c r="M9604" s="7"/>
      <c r="N9604" s="7"/>
      <c r="W9604" s="7"/>
      <c r="X9604" s="7"/>
      <c r="Y9604" s="7"/>
      <c r="Z9604" s="7"/>
      <c r="AA9604" s="7"/>
      <c r="AB9604" s="7"/>
      <c r="AC9604" s="7"/>
      <c r="AD9604" s="7"/>
      <c r="AE9604" s="7"/>
      <c r="AF9604" s="7"/>
      <c r="AG9604" s="7"/>
      <c r="AH9604" s="7"/>
      <c r="AI9604" s="7"/>
      <c r="AJ9604" s="7"/>
      <c r="AK9604" s="7"/>
      <c r="AL9604" s="7"/>
      <c r="AR9604" s="7"/>
      <c r="AT9604" s="7"/>
      <c r="AV9604" s="7"/>
      <c r="AW9604" s="7"/>
      <c r="AX9604" s="7"/>
      <c r="AY9604" s="7"/>
      <c r="AZ9604" s="7"/>
      <c r="BA9604" s="7"/>
      <c r="BI9604" s="7"/>
    </row>
    <row r="9605" spans="10:61" x14ac:dyDescent="0.2">
      <c r="J9605" s="7"/>
      <c r="K9605" s="7"/>
      <c r="L9605" s="7"/>
      <c r="M9605" s="7"/>
      <c r="N9605" s="7"/>
      <c r="W9605" s="7"/>
      <c r="X9605" s="7"/>
      <c r="Y9605" s="7"/>
      <c r="Z9605" s="7"/>
      <c r="AA9605" s="7"/>
      <c r="AB9605" s="7"/>
      <c r="AC9605" s="7"/>
      <c r="AD9605" s="7"/>
      <c r="AE9605" s="7"/>
      <c r="AF9605" s="7"/>
      <c r="AG9605" s="7"/>
      <c r="AH9605" s="7"/>
      <c r="AI9605" s="7"/>
      <c r="AJ9605" s="7"/>
      <c r="AK9605" s="7"/>
      <c r="AL9605" s="7"/>
      <c r="AR9605" s="7"/>
      <c r="AT9605" s="7"/>
      <c r="AV9605" s="7"/>
      <c r="AW9605" s="7"/>
      <c r="AX9605" s="7"/>
      <c r="AY9605" s="7"/>
      <c r="AZ9605" s="7"/>
      <c r="BA9605" s="7"/>
      <c r="BI9605" s="7"/>
    </row>
    <row r="9606" spans="10:61" x14ac:dyDescent="0.2">
      <c r="J9606" s="7"/>
      <c r="K9606" s="7"/>
      <c r="L9606" s="7"/>
      <c r="M9606" s="7"/>
      <c r="N9606" s="7"/>
      <c r="W9606" s="7"/>
      <c r="X9606" s="7"/>
      <c r="Y9606" s="7"/>
      <c r="Z9606" s="7"/>
      <c r="AA9606" s="7"/>
      <c r="AB9606" s="7"/>
      <c r="AC9606" s="7"/>
      <c r="AD9606" s="7"/>
      <c r="AE9606" s="7"/>
      <c r="AF9606" s="7"/>
      <c r="AG9606" s="7"/>
      <c r="AH9606" s="7"/>
      <c r="AI9606" s="7"/>
      <c r="AJ9606" s="7"/>
      <c r="AK9606" s="7"/>
      <c r="AL9606" s="7"/>
      <c r="AR9606" s="7"/>
      <c r="AT9606" s="7"/>
      <c r="AV9606" s="7"/>
      <c r="AW9606" s="7"/>
      <c r="AX9606" s="7"/>
      <c r="AY9606" s="7"/>
      <c r="AZ9606" s="7"/>
      <c r="BA9606" s="7"/>
      <c r="BI9606" s="7"/>
    </row>
    <row r="9607" spans="10:61" x14ac:dyDescent="0.2">
      <c r="J9607" s="7"/>
      <c r="K9607" s="7"/>
      <c r="L9607" s="7"/>
      <c r="M9607" s="7"/>
      <c r="N9607" s="7"/>
      <c r="W9607" s="7"/>
      <c r="X9607" s="7"/>
      <c r="Y9607" s="7"/>
      <c r="Z9607" s="7"/>
      <c r="AA9607" s="7"/>
      <c r="AB9607" s="7"/>
      <c r="AC9607" s="7"/>
      <c r="AD9607" s="7"/>
      <c r="AE9607" s="7"/>
      <c r="AF9607" s="7"/>
      <c r="AG9607" s="7"/>
      <c r="AH9607" s="7"/>
      <c r="AI9607" s="7"/>
      <c r="AJ9607" s="7"/>
      <c r="AK9607" s="7"/>
      <c r="AL9607" s="7"/>
      <c r="AR9607" s="7"/>
      <c r="AT9607" s="7"/>
      <c r="AV9607" s="7"/>
      <c r="AW9607" s="7"/>
      <c r="AX9607" s="7"/>
      <c r="AY9607" s="7"/>
      <c r="AZ9607" s="7"/>
      <c r="BA9607" s="7"/>
      <c r="BI9607" s="7"/>
    </row>
    <row r="9608" spans="10:61" x14ac:dyDescent="0.2">
      <c r="J9608" s="7"/>
      <c r="K9608" s="7"/>
      <c r="L9608" s="7"/>
      <c r="M9608" s="7"/>
      <c r="N9608" s="7"/>
      <c r="W9608" s="7"/>
      <c r="X9608" s="7"/>
      <c r="Y9608" s="7"/>
      <c r="Z9608" s="7"/>
      <c r="AA9608" s="7"/>
      <c r="AB9608" s="7"/>
      <c r="AC9608" s="7"/>
      <c r="AD9608" s="7"/>
      <c r="AE9608" s="7"/>
      <c r="AF9608" s="7"/>
      <c r="AG9608" s="7"/>
      <c r="AH9608" s="7"/>
      <c r="AI9608" s="7"/>
      <c r="AJ9608" s="7"/>
      <c r="AK9608" s="7"/>
      <c r="AL9608" s="7"/>
      <c r="AR9608" s="7"/>
      <c r="AT9608" s="7"/>
      <c r="AV9608" s="7"/>
      <c r="AW9608" s="7"/>
      <c r="AX9608" s="7"/>
      <c r="AY9608" s="7"/>
      <c r="AZ9608" s="7"/>
      <c r="BA9608" s="7"/>
      <c r="BI9608" s="7"/>
    </row>
    <row r="9609" spans="10:61" x14ac:dyDescent="0.2">
      <c r="J9609" s="7"/>
      <c r="K9609" s="7"/>
      <c r="L9609" s="7"/>
      <c r="M9609" s="7"/>
      <c r="N9609" s="7"/>
      <c r="W9609" s="7"/>
      <c r="X9609" s="7"/>
      <c r="Y9609" s="7"/>
      <c r="Z9609" s="7"/>
      <c r="AA9609" s="7"/>
      <c r="AB9609" s="7"/>
      <c r="AC9609" s="7"/>
      <c r="AD9609" s="7"/>
      <c r="AE9609" s="7"/>
      <c r="AF9609" s="7"/>
      <c r="AG9609" s="7"/>
      <c r="AH9609" s="7"/>
      <c r="AI9609" s="7"/>
      <c r="AJ9609" s="7"/>
      <c r="AK9609" s="7"/>
      <c r="AL9609" s="7"/>
      <c r="AR9609" s="7"/>
      <c r="AT9609" s="7"/>
      <c r="AV9609" s="7"/>
      <c r="AW9609" s="7"/>
      <c r="AX9609" s="7"/>
      <c r="AY9609" s="7"/>
      <c r="AZ9609" s="7"/>
      <c r="BA9609" s="7"/>
      <c r="BI9609" s="7"/>
    </row>
    <row r="9610" spans="10:61" x14ac:dyDescent="0.2">
      <c r="J9610" s="7"/>
      <c r="K9610" s="7"/>
      <c r="L9610" s="7"/>
      <c r="M9610" s="7"/>
      <c r="N9610" s="7"/>
      <c r="W9610" s="7"/>
      <c r="X9610" s="7"/>
      <c r="Y9610" s="7"/>
      <c r="Z9610" s="7"/>
      <c r="AA9610" s="7"/>
      <c r="AB9610" s="7"/>
      <c r="AC9610" s="7"/>
      <c r="AD9610" s="7"/>
      <c r="AE9610" s="7"/>
      <c r="AF9610" s="7"/>
      <c r="AG9610" s="7"/>
      <c r="AH9610" s="7"/>
      <c r="AI9610" s="7"/>
      <c r="AJ9610" s="7"/>
      <c r="AK9610" s="7"/>
      <c r="AL9610" s="7"/>
      <c r="AR9610" s="7"/>
      <c r="AT9610" s="7"/>
      <c r="AV9610" s="7"/>
      <c r="AW9610" s="7"/>
      <c r="AX9610" s="7"/>
      <c r="AY9610" s="7"/>
      <c r="AZ9610" s="7"/>
      <c r="BA9610" s="7"/>
      <c r="BI9610" s="7"/>
    </row>
    <row r="9611" spans="10:61" x14ac:dyDescent="0.2">
      <c r="J9611" s="7"/>
      <c r="K9611" s="7"/>
      <c r="L9611" s="7"/>
      <c r="M9611" s="7"/>
      <c r="N9611" s="7"/>
      <c r="W9611" s="7"/>
      <c r="X9611" s="7"/>
      <c r="Y9611" s="7"/>
      <c r="Z9611" s="7"/>
      <c r="AA9611" s="7"/>
      <c r="AB9611" s="7"/>
      <c r="AC9611" s="7"/>
      <c r="AD9611" s="7"/>
      <c r="AE9611" s="7"/>
      <c r="AF9611" s="7"/>
      <c r="AG9611" s="7"/>
      <c r="AH9611" s="7"/>
      <c r="AI9611" s="7"/>
      <c r="AJ9611" s="7"/>
      <c r="AK9611" s="7"/>
      <c r="AL9611" s="7"/>
      <c r="AR9611" s="7"/>
      <c r="AT9611" s="7"/>
      <c r="AV9611" s="7"/>
      <c r="AW9611" s="7"/>
      <c r="AX9611" s="7"/>
      <c r="AY9611" s="7"/>
      <c r="AZ9611" s="7"/>
      <c r="BA9611" s="7"/>
      <c r="BI9611" s="7"/>
    </row>
    <row r="9612" spans="10:61" x14ac:dyDescent="0.2">
      <c r="J9612" s="7"/>
      <c r="K9612" s="7"/>
      <c r="L9612" s="7"/>
      <c r="M9612" s="7"/>
      <c r="N9612" s="7"/>
      <c r="W9612" s="7"/>
      <c r="X9612" s="7"/>
      <c r="Y9612" s="7"/>
      <c r="Z9612" s="7"/>
      <c r="AA9612" s="7"/>
      <c r="AB9612" s="7"/>
      <c r="AC9612" s="7"/>
      <c r="AD9612" s="7"/>
      <c r="AE9612" s="7"/>
      <c r="AF9612" s="7"/>
      <c r="AG9612" s="7"/>
      <c r="AH9612" s="7"/>
      <c r="AI9612" s="7"/>
      <c r="AJ9612" s="7"/>
      <c r="AK9612" s="7"/>
      <c r="AL9612" s="7"/>
      <c r="AR9612" s="7"/>
      <c r="AT9612" s="7"/>
      <c r="AV9612" s="7"/>
      <c r="AW9612" s="7"/>
      <c r="AX9612" s="7"/>
      <c r="AY9612" s="7"/>
      <c r="AZ9612" s="7"/>
      <c r="BA9612" s="7"/>
      <c r="BI9612" s="7"/>
    </row>
    <row r="9613" spans="10:61" x14ac:dyDescent="0.2">
      <c r="J9613" s="7"/>
      <c r="K9613" s="7"/>
      <c r="L9613" s="7"/>
      <c r="M9613" s="7"/>
      <c r="N9613" s="7"/>
      <c r="W9613" s="7"/>
      <c r="X9613" s="7"/>
      <c r="Y9613" s="7"/>
      <c r="Z9613" s="7"/>
      <c r="AA9613" s="7"/>
      <c r="AB9613" s="7"/>
      <c r="AC9613" s="7"/>
      <c r="AD9613" s="7"/>
      <c r="AE9613" s="7"/>
      <c r="AF9613" s="7"/>
      <c r="AG9613" s="7"/>
      <c r="AH9613" s="7"/>
      <c r="AI9613" s="7"/>
      <c r="AJ9613" s="7"/>
      <c r="AK9613" s="7"/>
      <c r="AL9613" s="7"/>
      <c r="AR9613" s="7"/>
      <c r="AT9613" s="7"/>
      <c r="AV9613" s="7"/>
      <c r="AW9613" s="7"/>
      <c r="AX9613" s="7"/>
      <c r="AY9613" s="7"/>
      <c r="AZ9613" s="7"/>
      <c r="BA9613" s="7"/>
      <c r="BI9613" s="7"/>
    </row>
    <row r="9614" spans="10:61" x14ac:dyDescent="0.2">
      <c r="J9614" s="7"/>
      <c r="K9614" s="7"/>
      <c r="L9614" s="7"/>
      <c r="M9614" s="7"/>
      <c r="N9614" s="7"/>
      <c r="W9614" s="7"/>
      <c r="X9614" s="7"/>
      <c r="Y9614" s="7"/>
      <c r="Z9614" s="7"/>
      <c r="AA9614" s="7"/>
      <c r="AB9614" s="7"/>
      <c r="AC9614" s="7"/>
      <c r="AD9614" s="7"/>
      <c r="AE9614" s="7"/>
      <c r="AF9614" s="7"/>
      <c r="AG9614" s="7"/>
      <c r="AH9614" s="7"/>
      <c r="AI9614" s="7"/>
      <c r="AJ9614" s="7"/>
      <c r="AK9614" s="7"/>
      <c r="AL9614" s="7"/>
      <c r="AR9614" s="7"/>
      <c r="AT9614" s="7"/>
      <c r="AV9614" s="7"/>
      <c r="AW9614" s="7"/>
      <c r="AX9614" s="7"/>
      <c r="AY9614" s="7"/>
      <c r="AZ9614" s="7"/>
      <c r="BA9614" s="7"/>
      <c r="BI9614" s="7"/>
    </row>
    <row r="9615" spans="10:61" x14ac:dyDescent="0.2">
      <c r="J9615" s="7"/>
      <c r="K9615" s="7"/>
      <c r="L9615" s="7"/>
      <c r="M9615" s="7"/>
      <c r="N9615" s="7"/>
      <c r="W9615" s="7"/>
      <c r="X9615" s="7"/>
      <c r="Y9615" s="7"/>
      <c r="Z9615" s="7"/>
      <c r="AA9615" s="7"/>
      <c r="AB9615" s="7"/>
      <c r="AC9615" s="7"/>
      <c r="AD9615" s="7"/>
      <c r="AE9615" s="7"/>
      <c r="AF9615" s="7"/>
      <c r="AG9615" s="7"/>
      <c r="AH9615" s="7"/>
      <c r="AI9615" s="7"/>
      <c r="AJ9615" s="7"/>
      <c r="AK9615" s="7"/>
      <c r="AL9615" s="7"/>
      <c r="AR9615" s="7"/>
      <c r="AT9615" s="7"/>
      <c r="AV9615" s="7"/>
      <c r="AW9615" s="7"/>
      <c r="AX9615" s="7"/>
      <c r="AY9615" s="7"/>
      <c r="AZ9615" s="7"/>
      <c r="BA9615" s="7"/>
      <c r="BI9615" s="7"/>
    </row>
    <row r="9616" spans="10:61" x14ac:dyDescent="0.2">
      <c r="J9616" s="7"/>
      <c r="K9616" s="7"/>
      <c r="L9616" s="7"/>
      <c r="M9616" s="7"/>
      <c r="N9616" s="7"/>
      <c r="W9616" s="7"/>
      <c r="X9616" s="7"/>
      <c r="Y9616" s="7"/>
      <c r="Z9616" s="7"/>
      <c r="AA9616" s="7"/>
      <c r="AB9616" s="7"/>
      <c r="AC9616" s="7"/>
      <c r="AD9616" s="7"/>
      <c r="AE9616" s="7"/>
      <c r="AF9616" s="7"/>
      <c r="AG9616" s="7"/>
      <c r="AH9616" s="7"/>
      <c r="AI9616" s="7"/>
      <c r="AJ9616" s="7"/>
      <c r="AK9616" s="7"/>
      <c r="AL9616" s="7"/>
      <c r="AR9616" s="7"/>
      <c r="AT9616" s="7"/>
      <c r="AV9616" s="7"/>
      <c r="AW9616" s="7"/>
      <c r="AX9616" s="7"/>
      <c r="AY9616" s="7"/>
      <c r="AZ9616" s="7"/>
      <c r="BA9616" s="7"/>
      <c r="BI9616" s="7"/>
    </row>
    <row r="9617" spans="10:61" x14ac:dyDescent="0.2">
      <c r="J9617" s="7"/>
      <c r="K9617" s="7"/>
      <c r="L9617" s="7"/>
      <c r="M9617" s="7"/>
      <c r="N9617" s="7"/>
      <c r="W9617" s="7"/>
      <c r="X9617" s="7"/>
      <c r="Y9617" s="7"/>
      <c r="Z9617" s="7"/>
      <c r="AA9617" s="7"/>
      <c r="AB9617" s="7"/>
      <c r="AC9617" s="7"/>
      <c r="AD9617" s="7"/>
      <c r="AE9617" s="7"/>
      <c r="AF9617" s="7"/>
      <c r="AG9617" s="7"/>
      <c r="AH9617" s="7"/>
      <c r="AI9617" s="7"/>
      <c r="AJ9617" s="7"/>
      <c r="AK9617" s="7"/>
      <c r="AL9617" s="7"/>
      <c r="AR9617" s="7"/>
      <c r="AT9617" s="7"/>
      <c r="AV9617" s="7"/>
      <c r="AW9617" s="7"/>
      <c r="AX9617" s="7"/>
      <c r="AY9617" s="7"/>
      <c r="AZ9617" s="7"/>
      <c r="BA9617" s="7"/>
      <c r="BI9617" s="7"/>
    </row>
    <row r="9618" spans="10:61" x14ac:dyDescent="0.2">
      <c r="J9618" s="7"/>
      <c r="K9618" s="7"/>
      <c r="L9618" s="7"/>
      <c r="M9618" s="7"/>
      <c r="N9618" s="7"/>
      <c r="W9618" s="7"/>
      <c r="X9618" s="7"/>
      <c r="Y9618" s="7"/>
      <c r="Z9618" s="7"/>
      <c r="AA9618" s="7"/>
      <c r="AB9618" s="7"/>
      <c r="AC9618" s="7"/>
      <c r="AD9618" s="7"/>
      <c r="AE9618" s="7"/>
      <c r="AF9618" s="7"/>
      <c r="AG9618" s="7"/>
      <c r="AH9618" s="7"/>
      <c r="AI9618" s="7"/>
      <c r="AJ9618" s="7"/>
      <c r="AK9618" s="7"/>
      <c r="AL9618" s="7"/>
      <c r="AR9618" s="7"/>
      <c r="AT9618" s="7"/>
      <c r="AV9618" s="7"/>
      <c r="AW9618" s="7"/>
      <c r="AX9618" s="7"/>
      <c r="AY9618" s="7"/>
      <c r="AZ9618" s="7"/>
      <c r="BA9618" s="7"/>
      <c r="BI9618" s="7"/>
    </row>
    <row r="9619" spans="10:61" x14ac:dyDescent="0.2">
      <c r="J9619" s="7"/>
      <c r="K9619" s="7"/>
      <c r="L9619" s="7"/>
      <c r="M9619" s="7"/>
      <c r="N9619" s="7"/>
      <c r="W9619" s="7"/>
      <c r="X9619" s="7"/>
      <c r="Y9619" s="7"/>
      <c r="Z9619" s="7"/>
      <c r="AA9619" s="7"/>
      <c r="AB9619" s="7"/>
      <c r="AC9619" s="7"/>
      <c r="AD9619" s="7"/>
      <c r="AE9619" s="7"/>
      <c r="AF9619" s="7"/>
      <c r="AG9619" s="7"/>
      <c r="AH9619" s="7"/>
      <c r="AI9619" s="7"/>
      <c r="AJ9619" s="7"/>
      <c r="AK9619" s="7"/>
      <c r="AL9619" s="7"/>
      <c r="AR9619" s="7"/>
      <c r="AT9619" s="7"/>
      <c r="AV9619" s="7"/>
      <c r="AW9619" s="7"/>
      <c r="AX9619" s="7"/>
      <c r="AY9619" s="7"/>
      <c r="AZ9619" s="7"/>
      <c r="BA9619" s="7"/>
      <c r="BI9619" s="7"/>
    </row>
    <row r="9620" spans="10:61" x14ac:dyDescent="0.2">
      <c r="J9620" s="7"/>
      <c r="K9620" s="7"/>
      <c r="L9620" s="7"/>
      <c r="M9620" s="7"/>
      <c r="N9620" s="7"/>
      <c r="W9620" s="7"/>
      <c r="X9620" s="7"/>
      <c r="Y9620" s="7"/>
      <c r="Z9620" s="7"/>
      <c r="AA9620" s="7"/>
      <c r="AB9620" s="7"/>
      <c r="AC9620" s="7"/>
      <c r="AD9620" s="7"/>
      <c r="AE9620" s="7"/>
      <c r="AF9620" s="7"/>
      <c r="AG9620" s="7"/>
      <c r="AH9620" s="7"/>
      <c r="AI9620" s="7"/>
      <c r="AJ9620" s="7"/>
      <c r="AK9620" s="7"/>
      <c r="AL9620" s="7"/>
      <c r="AR9620" s="7"/>
      <c r="AT9620" s="7"/>
      <c r="AV9620" s="7"/>
      <c r="AW9620" s="7"/>
      <c r="AX9620" s="7"/>
      <c r="AY9620" s="7"/>
      <c r="AZ9620" s="7"/>
      <c r="BA9620" s="7"/>
      <c r="BI9620" s="7"/>
    </row>
    <row r="9621" spans="10:61" x14ac:dyDescent="0.2">
      <c r="J9621" s="7"/>
      <c r="K9621" s="7"/>
      <c r="L9621" s="7"/>
      <c r="M9621" s="7"/>
      <c r="N9621" s="7"/>
      <c r="W9621" s="7"/>
      <c r="X9621" s="7"/>
      <c r="Y9621" s="7"/>
      <c r="Z9621" s="7"/>
      <c r="AA9621" s="7"/>
      <c r="AB9621" s="7"/>
      <c r="AC9621" s="7"/>
      <c r="AD9621" s="7"/>
      <c r="AE9621" s="7"/>
      <c r="AF9621" s="7"/>
      <c r="AG9621" s="7"/>
      <c r="AH9621" s="7"/>
      <c r="AI9621" s="7"/>
      <c r="AJ9621" s="7"/>
      <c r="AK9621" s="7"/>
      <c r="AL9621" s="7"/>
      <c r="AR9621" s="7"/>
      <c r="AT9621" s="7"/>
      <c r="AV9621" s="7"/>
      <c r="AW9621" s="7"/>
      <c r="AX9621" s="7"/>
      <c r="AY9621" s="7"/>
      <c r="AZ9621" s="7"/>
      <c r="BA9621" s="7"/>
      <c r="BI9621" s="7"/>
    </row>
    <row r="9622" spans="10:61" x14ac:dyDescent="0.2">
      <c r="J9622" s="7"/>
      <c r="K9622" s="7"/>
      <c r="L9622" s="7"/>
      <c r="M9622" s="7"/>
      <c r="N9622" s="7"/>
      <c r="W9622" s="7"/>
      <c r="X9622" s="7"/>
      <c r="Y9622" s="7"/>
      <c r="Z9622" s="7"/>
      <c r="AA9622" s="7"/>
      <c r="AB9622" s="7"/>
      <c r="AC9622" s="7"/>
      <c r="AD9622" s="7"/>
      <c r="AE9622" s="7"/>
      <c r="AF9622" s="7"/>
      <c r="AG9622" s="7"/>
      <c r="AH9622" s="7"/>
      <c r="AI9622" s="7"/>
      <c r="AJ9622" s="7"/>
      <c r="AK9622" s="7"/>
      <c r="AL9622" s="7"/>
      <c r="AR9622" s="7"/>
      <c r="AT9622" s="7"/>
      <c r="AV9622" s="7"/>
      <c r="AW9622" s="7"/>
      <c r="AX9622" s="7"/>
      <c r="AY9622" s="7"/>
      <c r="AZ9622" s="7"/>
      <c r="BA9622" s="7"/>
      <c r="BI9622" s="7"/>
    </row>
    <row r="9623" spans="10:61" x14ac:dyDescent="0.2">
      <c r="J9623" s="7"/>
      <c r="K9623" s="7"/>
      <c r="L9623" s="7"/>
      <c r="M9623" s="7"/>
      <c r="N9623" s="7"/>
      <c r="W9623" s="7"/>
      <c r="X9623" s="7"/>
      <c r="Y9623" s="7"/>
      <c r="Z9623" s="7"/>
      <c r="AA9623" s="7"/>
      <c r="AB9623" s="7"/>
      <c r="AC9623" s="7"/>
      <c r="AD9623" s="7"/>
      <c r="AE9623" s="7"/>
      <c r="AF9623" s="7"/>
      <c r="AG9623" s="7"/>
      <c r="AH9623" s="7"/>
      <c r="AI9623" s="7"/>
      <c r="AJ9623" s="7"/>
      <c r="AK9623" s="7"/>
      <c r="AL9623" s="7"/>
      <c r="AR9623" s="7"/>
      <c r="AT9623" s="7"/>
      <c r="AV9623" s="7"/>
      <c r="AW9623" s="7"/>
      <c r="AX9623" s="7"/>
      <c r="AY9623" s="7"/>
      <c r="AZ9623" s="7"/>
      <c r="BA9623" s="7"/>
      <c r="BI9623" s="7"/>
    </row>
    <row r="9624" spans="10:61" x14ac:dyDescent="0.2">
      <c r="J9624" s="7"/>
      <c r="K9624" s="7"/>
      <c r="L9624" s="7"/>
      <c r="M9624" s="7"/>
      <c r="N9624" s="7"/>
      <c r="W9624" s="7"/>
      <c r="X9624" s="7"/>
      <c r="Y9624" s="7"/>
      <c r="Z9624" s="7"/>
      <c r="AA9624" s="7"/>
      <c r="AB9624" s="7"/>
      <c r="AC9624" s="7"/>
      <c r="AD9624" s="7"/>
      <c r="AE9624" s="7"/>
      <c r="AF9624" s="7"/>
      <c r="AG9624" s="7"/>
      <c r="AH9624" s="7"/>
      <c r="AI9624" s="7"/>
      <c r="AJ9624" s="7"/>
      <c r="AK9624" s="7"/>
      <c r="AL9624" s="7"/>
      <c r="AR9624" s="7"/>
      <c r="AT9624" s="7"/>
      <c r="AV9624" s="7"/>
      <c r="AW9624" s="7"/>
      <c r="AX9624" s="7"/>
      <c r="AY9624" s="7"/>
      <c r="AZ9624" s="7"/>
      <c r="BA9624" s="7"/>
      <c r="BI9624" s="7"/>
    </row>
    <row r="9625" spans="10:61" x14ac:dyDescent="0.2">
      <c r="J9625" s="7"/>
      <c r="K9625" s="7"/>
      <c r="L9625" s="7"/>
      <c r="M9625" s="7"/>
      <c r="N9625" s="7"/>
      <c r="W9625" s="7"/>
      <c r="X9625" s="7"/>
      <c r="Y9625" s="7"/>
      <c r="Z9625" s="7"/>
      <c r="AA9625" s="7"/>
      <c r="AB9625" s="7"/>
      <c r="AC9625" s="7"/>
      <c r="AD9625" s="7"/>
      <c r="AE9625" s="7"/>
      <c r="AF9625" s="7"/>
      <c r="AG9625" s="7"/>
      <c r="AH9625" s="7"/>
      <c r="AI9625" s="7"/>
      <c r="AJ9625" s="7"/>
      <c r="AK9625" s="7"/>
      <c r="AL9625" s="7"/>
      <c r="AR9625" s="7"/>
      <c r="AT9625" s="7"/>
      <c r="AV9625" s="7"/>
      <c r="AW9625" s="7"/>
      <c r="AX9625" s="7"/>
      <c r="AY9625" s="7"/>
      <c r="AZ9625" s="7"/>
      <c r="BA9625" s="7"/>
      <c r="BI9625" s="7"/>
    </row>
    <row r="9626" spans="10:61" x14ac:dyDescent="0.2">
      <c r="J9626" s="7"/>
      <c r="K9626" s="7"/>
      <c r="L9626" s="7"/>
      <c r="M9626" s="7"/>
      <c r="N9626" s="7"/>
      <c r="W9626" s="7"/>
      <c r="X9626" s="7"/>
      <c r="Y9626" s="7"/>
      <c r="Z9626" s="7"/>
      <c r="AA9626" s="7"/>
      <c r="AB9626" s="7"/>
      <c r="AC9626" s="7"/>
      <c r="AD9626" s="7"/>
      <c r="AE9626" s="7"/>
      <c r="AF9626" s="7"/>
      <c r="AG9626" s="7"/>
      <c r="AH9626" s="7"/>
      <c r="AI9626" s="7"/>
      <c r="AJ9626" s="7"/>
      <c r="AK9626" s="7"/>
      <c r="AL9626" s="7"/>
      <c r="AR9626" s="7"/>
      <c r="AT9626" s="7"/>
      <c r="AV9626" s="7"/>
      <c r="AW9626" s="7"/>
      <c r="AX9626" s="7"/>
      <c r="AY9626" s="7"/>
      <c r="AZ9626" s="7"/>
      <c r="BA9626" s="7"/>
      <c r="BI9626" s="7"/>
    </row>
    <row r="9627" spans="10:61" x14ac:dyDescent="0.2">
      <c r="J9627" s="7"/>
      <c r="K9627" s="7"/>
      <c r="L9627" s="7"/>
      <c r="M9627" s="7"/>
      <c r="N9627" s="7"/>
      <c r="W9627" s="7"/>
      <c r="X9627" s="7"/>
      <c r="Y9627" s="7"/>
      <c r="Z9627" s="7"/>
      <c r="AA9627" s="7"/>
      <c r="AB9627" s="7"/>
      <c r="AC9627" s="7"/>
      <c r="AD9627" s="7"/>
      <c r="AE9627" s="7"/>
      <c r="AF9627" s="7"/>
      <c r="AG9627" s="7"/>
      <c r="AH9627" s="7"/>
      <c r="AI9627" s="7"/>
      <c r="AJ9627" s="7"/>
      <c r="AK9627" s="7"/>
      <c r="AL9627" s="7"/>
      <c r="AR9627" s="7"/>
      <c r="AT9627" s="7"/>
      <c r="AV9627" s="7"/>
      <c r="AW9627" s="7"/>
      <c r="AX9627" s="7"/>
      <c r="AY9627" s="7"/>
      <c r="AZ9627" s="7"/>
      <c r="BA9627" s="7"/>
      <c r="BI9627" s="7"/>
    </row>
    <row r="9628" spans="10:61" x14ac:dyDescent="0.2">
      <c r="J9628" s="7"/>
      <c r="K9628" s="7"/>
      <c r="L9628" s="7"/>
      <c r="M9628" s="7"/>
      <c r="N9628" s="7"/>
      <c r="W9628" s="7"/>
      <c r="X9628" s="7"/>
      <c r="Y9628" s="7"/>
      <c r="Z9628" s="7"/>
      <c r="AA9628" s="7"/>
      <c r="AB9628" s="7"/>
      <c r="AC9628" s="7"/>
      <c r="AD9628" s="7"/>
      <c r="AE9628" s="7"/>
      <c r="AF9628" s="7"/>
      <c r="AG9628" s="7"/>
      <c r="AH9628" s="7"/>
      <c r="AI9628" s="7"/>
      <c r="AJ9628" s="7"/>
      <c r="AK9628" s="7"/>
      <c r="AL9628" s="7"/>
      <c r="AR9628" s="7"/>
      <c r="AT9628" s="7"/>
      <c r="AV9628" s="7"/>
      <c r="AW9628" s="7"/>
      <c r="AX9628" s="7"/>
      <c r="AY9628" s="7"/>
      <c r="AZ9628" s="7"/>
      <c r="BA9628" s="7"/>
      <c r="BI9628" s="7"/>
    </row>
    <row r="9629" spans="10:61" x14ac:dyDescent="0.2">
      <c r="J9629" s="7"/>
      <c r="K9629" s="7"/>
      <c r="L9629" s="7"/>
      <c r="M9629" s="7"/>
      <c r="N9629" s="7"/>
      <c r="W9629" s="7"/>
      <c r="X9629" s="7"/>
      <c r="Y9629" s="7"/>
      <c r="Z9629" s="7"/>
      <c r="AA9629" s="7"/>
      <c r="AB9629" s="7"/>
      <c r="AC9629" s="7"/>
      <c r="AD9629" s="7"/>
      <c r="AE9629" s="7"/>
      <c r="AF9629" s="7"/>
      <c r="AG9629" s="7"/>
      <c r="AH9629" s="7"/>
      <c r="AI9629" s="7"/>
      <c r="AJ9629" s="7"/>
      <c r="AK9629" s="7"/>
      <c r="AL9629" s="7"/>
      <c r="AR9629" s="7"/>
      <c r="AT9629" s="7"/>
      <c r="AV9629" s="7"/>
      <c r="AW9629" s="7"/>
      <c r="AX9629" s="7"/>
      <c r="AY9629" s="7"/>
      <c r="AZ9629" s="7"/>
      <c r="BA9629" s="7"/>
      <c r="BI9629" s="7"/>
    </row>
    <row r="9630" spans="10:61" x14ac:dyDescent="0.2">
      <c r="J9630" s="7"/>
      <c r="K9630" s="7"/>
      <c r="L9630" s="7"/>
      <c r="M9630" s="7"/>
      <c r="N9630" s="7"/>
      <c r="W9630" s="7"/>
      <c r="X9630" s="7"/>
      <c r="Y9630" s="7"/>
      <c r="Z9630" s="7"/>
      <c r="AA9630" s="7"/>
      <c r="AB9630" s="7"/>
      <c r="AC9630" s="7"/>
      <c r="AD9630" s="7"/>
      <c r="AE9630" s="7"/>
      <c r="AF9630" s="7"/>
      <c r="AG9630" s="7"/>
      <c r="AH9630" s="7"/>
      <c r="AI9630" s="7"/>
      <c r="AJ9630" s="7"/>
      <c r="AK9630" s="7"/>
      <c r="AL9630" s="7"/>
      <c r="AR9630" s="7"/>
      <c r="AT9630" s="7"/>
      <c r="AV9630" s="7"/>
      <c r="AW9630" s="7"/>
      <c r="AX9630" s="7"/>
      <c r="AY9630" s="7"/>
      <c r="AZ9630" s="7"/>
      <c r="BA9630" s="7"/>
      <c r="BI9630" s="7"/>
    </row>
    <row r="9631" spans="10:61" x14ac:dyDescent="0.2">
      <c r="J9631" s="7"/>
      <c r="K9631" s="7"/>
      <c r="L9631" s="7"/>
      <c r="M9631" s="7"/>
      <c r="N9631" s="7"/>
      <c r="W9631" s="7"/>
      <c r="X9631" s="7"/>
      <c r="Y9631" s="7"/>
      <c r="Z9631" s="7"/>
      <c r="AA9631" s="7"/>
      <c r="AB9631" s="7"/>
      <c r="AC9631" s="7"/>
      <c r="AD9631" s="7"/>
      <c r="AE9631" s="7"/>
      <c r="AF9631" s="7"/>
      <c r="AG9631" s="7"/>
      <c r="AH9631" s="7"/>
      <c r="AI9631" s="7"/>
      <c r="AJ9631" s="7"/>
      <c r="AK9631" s="7"/>
      <c r="AL9631" s="7"/>
      <c r="AR9631" s="7"/>
      <c r="AT9631" s="7"/>
      <c r="AV9631" s="7"/>
      <c r="AW9631" s="7"/>
      <c r="AX9631" s="7"/>
      <c r="AY9631" s="7"/>
      <c r="AZ9631" s="7"/>
      <c r="BA9631" s="7"/>
      <c r="BI9631" s="7"/>
    </row>
    <row r="9632" spans="10:61" x14ac:dyDescent="0.2">
      <c r="J9632" s="7"/>
      <c r="K9632" s="7"/>
      <c r="L9632" s="7"/>
      <c r="M9632" s="7"/>
      <c r="N9632" s="7"/>
      <c r="W9632" s="7"/>
      <c r="X9632" s="7"/>
      <c r="Y9632" s="7"/>
      <c r="Z9632" s="7"/>
      <c r="AA9632" s="7"/>
      <c r="AB9632" s="7"/>
      <c r="AC9632" s="7"/>
      <c r="AD9632" s="7"/>
      <c r="AE9632" s="7"/>
      <c r="AF9632" s="7"/>
      <c r="AG9632" s="7"/>
      <c r="AH9632" s="7"/>
      <c r="AI9632" s="7"/>
      <c r="AJ9632" s="7"/>
      <c r="AK9632" s="7"/>
      <c r="AL9632" s="7"/>
      <c r="AR9632" s="7"/>
      <c r="AT9632" s="7"/>
      <c r="AV9632" s="7"/>
      <c r="AW9632" s="7"/>
      <c r="AX9632" s="7"/>
      <c r="AY9632" s="7"/>
      <c r="AZ9632" s="7"/>
      <c r="BA9632" s="7"/>
      <c r="BI9632" s="7"/>
    </row>
    <row r="9633" spans="10:61" x14ac:dyDescent="0.2">
      <c r="J9633" s="7"/>
      <c r="K9633" s="7"/>
      <c r="L9633" s="7"/>
      <c r="M9633" s="7"/>
      <c r="N9633" s="7"/>
      <c r="W9633" s="7"/>
      <c r="X9633" s="7"/>
      <c r="Y9633" s="7"/>
      <c r="Z9633" s="7"/>
      <c r="AA9633" s="7"/>
      <c r="AB9633" s="7"/>
      <c r="AC9633" s="7"/>
      <c r="AD9633" s="7"/>
      <c r="AE9633" s="7"/>
      <c r="AF9633" s="7"/>
      <c r="AG9633" s="7"/>
      <c r="AH9633" s="7"/>
      <c r="AI9633" s="7"/>
      <c r="AJ9633" s="7"/>
      <c r="AK9633" s="7"/>
      <c r="AL9633" s="7"/>
      <c r="AR9633" s="7"/>
      <c r="AT9633" s="7"/>
      <c r="AV9633" s="7"/>
      <c r="AW9633" s="7"/>
      <c r="AX9633" s="7"/>
      <c r="AY9633" s="7"/>
      <c r="AZ9633" s="7"/>
      <c r="BA9633" s="7"/>
      <c r="BI9633" s="7"/>
    </row>
    <row r="9634" spans="10:61" x14ac:dyDescent="0.2">
      <c r="J9634" s="7"/>
      <c r="K9634" s="7"/>
      <c r="L9634" s="7"/>
      <c r="M9634" s="7"/>
      <c r="N9634" s="7"/>
      <c r="W9634" s="7"/>
      <c r="X9634" s="7"/>
      <c r="Y9634" s="7"/>
      <c r="Z9634" s="7"/>
      <c r="AA9634" s="7"/>
      <c r="AB9634" s="7"/>
      <c r="AC9634" s="7"/>
      <c r="AD9634" s="7"/>
      <c r="AE9634" s="7"/>
      <c r="AF9634" s="7"/>
      <c r="AG9634" s="7"/>
      <c r="AH9634" s="7"/>
      <c r="AI9634" s="7"/>
      <c r="AJ9634" s="7"/>
      <c r="AK9634" s="7"/>
      <c r="AL9634" s="7"/>
      <c r="AR9634" s="7"/>
      <c r="AT9634" s="7"/>
      <c r="AV9634" s="7"/>
      <c r="AW9634" s="7"/>
      <c r="AX9634" s="7"/>
      <c r="AY9634" s="7"/>
      <c r="AZ9634" s="7"/>
      <c r="BA9634" s="7"/>
      <c r="BI9634" s="7"/>
    </row>
    <row r="9635" spans="10:61" x14ac:dyDescent="0.2">
      <c r="J9635" s="7"/>
      <c r="K9635" s="7"/>
      <c r="L9635" s="7"/>
      <c r="M9635" s="7"/>
      <c r="N9635" s="7"/>
      <c r="W9635" s="7"/>
      <c r="X9635" s="7"/>
      <c r="Y9635" s="7"/>
      <c r="Z9635" s="7"/>
      <c r="AA9635" s="7"/>
      <c r="AB9635" s="7"/>
      <c r="AC9635" s="7"/>
      <c r="AD9635" s="7"/>
      <c r="AE9635" s="7"/>
      <c r="AF9635" s="7"/>
      <c r="AG9635" s="7"/>
      <c r="AH9635" s="7"/>
      <c r="AI9635" s="7"/>
      <c r="AJ9635" s="7"/>
      <c r="AK9635" s="7"/>
      <c r="AL9635" s="7"/>
      <c r="AR9635" s="7"/>
      <c r="AT9635" s="7"/>
      <c r="AV9635" s="7"/>
      <c r="AW9635" s="7"/>
      <c r="AX9635" s="7"/>
      <c r="AY9635" s="7"/>
      <c r="AZ9635" s="7"/>
      <c r="BA9635" s="7"/>
      <c r="BI9635" s="7"/>
    </row>
    <row r="9636" spans="10:61" x14ac:dyDescent="0.2">
      <c r="J9636" s="7"/>
      <c r="K9636" s="7"/>
      <c r="L9636" s="7"/>
      <c r="M9636" s="7"/>
      <c r="N9636" s="7"/>
      <c r="W9636" s="7"/>
      <c r="X9636" s="7"/>
      <c r="Y9636" s="7"/>
      <c r="Z9636" s="7"/>
      <c r="AA9636" s="7"/>
      <c r="AB9636" s="7"/>
      <c r="AC9636" s="7"/>
      <c r="AD9636" s="7"/>
      <c r="AE9636" s="7"/>
      <c r="AF9636" s="7"/>
      <c r="AG9636" s="7"/>
      <c r="AH9636" s="7"/>
      <c r="AI9636" s="7"/>
      <c r="AJ9636" s="7"/>
      <c r="AK9636" s="7"/>
      <c r="AL9636" s="7"/>
      <c r="AR9636" s="7"/>
      <c r="AT9636" s="7"/>
      <c r="AV9636" s="7"/>
      <c r="AW9636" s="7"/>
      <c r="AX9636" s="7"/>
      <c r="AY9636" s="7"/>
      <c r="AZ9636" s="7"/>
      <c r="BA9636" s="7"/>
      <c r="BI9636" s="7"/>
    </row>
    <row r="9637" spans="10:61" x14ac:dyDescent="0.2">
      <c r="J9637" s="7"/>
      <c r="K9637" s="7"/>
      <c r="L9637" s="7"/>
      <c r="M9637" s="7"/>
      <c r="N9637" s="7"/>
      <c r="W9637" s="7"/>
      <c r="X9637" s="7"/>
      <c r="Y9637" s="7"/>
      <c r="Z9637" s="7"/>
      <c r="AA9637" s="7"/>
      <c r="AB9637" s="7"/>
      <c r="AC9637" s="7"/>
      <c r="AD9637" s="7"/>
      <c r="AE9637" s="7"/>
      <c r="AF9637" s="7"/>
      <c r="AG9637" s="7"/>
      <c r="AH9637" s="7"/>
      <c r="AI9637" s="7"/>
      <c r="AJ9637" s="7"/>
      <c r="AK9637" s="7"/>
      <c r="AL9637" s="7"/>
      <c r="AR9637" s="7"/>
      <c r="AT9637" s="7"/>
      <c r="AV9637" s="7"/>
      <c r="AW9637" s="7"/>
      <c r="AX9637" s="7"/>
      <c r="AY9637" s="7"/>
      <c r="AZ9637" s="7"/>
      <c r="BA9637" s="7"/>
      <c r="BI9637" s="7"/>
    </row>
    <row r="9638" spans="10:61" x14ac:dyDescent="0.2">
      <c r="J9638" s="7"/>
      <c r="K9638" s="7"/>
      <c r="L9638" s="7"/>
      <c r="M9638" s="7"/>
      <c r="N9638" s="7"/>
      <c r="W9638" s="7"/>
      <c r="X9638" s="7"/>
      <c r="Y9638" s="7"/>
      <c r="Z9638" s="7"/>
      <c r="AA9638" s="7"/>
      <c r="AB9638" s="7"/>
      <c r="AC9638" s="7"/>
      <c r="AD9638" s="7"/>
      <c r="AE9638" s="7"/>
      <c r="AF9638" s="7"/>
      <c r="AG9638" s="7"/>
      <c r="AH9638" s="7"/>
      <c r="AI9638" s="7"/>
      <c r="AJ9638" s="7"/>
      <c r="AK9638" s="7"/>
      <c r="AL9638" s="7"/>
      <c r="AR9638" s="7"/>
      <c r="AT9638" s="7"/>
      <c r="AV9638" s="7"/>
      <c r="AW9638" s="7"/>
      <c r="AX9638" s="7"/>
      <c r="AY9638" s="7"/>
      <c r="AZ9638" s="7"/>
      <c r="BA9638" s="7"/>
      <c r="BI9638" s="7"/>
    </row>
    <row r="9639" spans="10:61" x14ac:dyDescent="0.2">
      <c r="J9639" s="7"/>
      <c r="K9639" s="7"/>
      <c r="L9639" s="7"/>
      <c r="M9639" s="7"/>
      <c r="N9639" s="7"/>
      <c r="W9639" s="7"/>
      <c r="X9639" s="7"/>
      <c r="Y9639" s="7"/>
      <c r="Z9639" s="7"/>
      <c r="AA9639" s="7"/>
      <c r="AB9639" s="7"/>
      <c r="AC9639" s="7"/>
      <c r="AD9639" s="7"/>
      <c r="AE9639" s="7"/>
      <c r="AF9639" s="7"/>
      <c r="AG9639" s="7"/>
      <c r="AH9639" s="7"/>
      <c r="AI9639" s="7"/>
      <c r="AJ9639" s="7"/>
      <c r="AK9639" s="7"/>
      <c r="AL9639" s="7"/>
      <c r="AR9639" s="7"/>
      <c r="AT9639" s="7"/>
      <c r="AV9639" s="7"/>
      <c r="AW9639" s="7"/>
      <c r="AX9639" s="7"/>
      <c r="AY9639" s="7"/>
      <c r="AZ9639" s="7"/>
      <c r="BA9639" s="7"/>
      <c r="BI9639" s="7"/>
    </row>
    <row r="9640" spans="10:61" x14ac:dyDescent="0.2">
      <c r="J9640" s="7"/>
      <c r="K9640" s="7"/>
      <c r="L9640" s="7"/>
      <c r="M9640" s="7"/>
      <c r="N9640" s="7"/>
      <c r="W9640" s="7"/>
      <c r="X9640" s="7"/>
      <c r="Y9640" s="7"/>
      <c r="Z9640" s="7"/>
      <c r="AA9640" s="7"/>
      <c r="AB9640" s="7"/>
      <c r="AC9640" s="7"/>
      <c r="AD9640" s="7"/>
      <c r="AE9640" s="7"/>
      <c r="AF9640" s="7"/>
      <c r="AG9640" s="7"/>
      <c r="AH9640" s="7"/>
      <c r="AI9640" s="7"/>
      <c r="AJ9640" s="7"/>
      <c r="AK9640" s="7"/>
      <c r="AL9640" s="7"/>
      <c r="AR9640" s="7"/>
      <c r="AT9640" s="7"/>
      <c r="AV9640" s="7"/>
      <c r="AW9640" s="7"/>
      <c r="AX9640" s="7"/>
      <c r="AY9640" s="7"/>
      <c r="AZ9640" s="7"/>
      <c r="BA9640" s="7"/>
      <c r="BI9640" s="7"/>
    </row>
    <row r="9641" spans="10:61" x14ac:dyDescent="0.2">
      <c r="J9641" s="7"/>
      <c r="K9641" s="7"/>
      <c r="L9641" s="7"/>
      <c r="M9641" s="7"/>
      <c r="N9641" s="7"/>
      <c r="W9641" s="7"/>
      <c r="X9641" s="7"/>
      <c r="Y9641" s="7"/>
      <c r="Z9641" s="7"/>
      <c r="AA9641" s="7"/>
      <c r="AB9641" s="7"/>
      <c r="AC9641" s="7"/>
      <c r="AD9641" s="7"/>
      <c r="AE9641" s="7"/>
      <c r="AF9641" s="7"/>
      <c r="AG9641" s="7"/>
      <c r="AH9641" s="7"/>
      <c r="AI9641" s="7"/>
      <c r="AJ9641" s="7"/>
      <c r="AK9641" s="7"/>
      <c r="AL9641" s="7"/>
      <c r="AR9641" s="7"/>
      <c r="AT9641" s="7"/>
      <c r="AV9641" s="7"/>
      <c r="AW9641" s="7"/>
      <c r="AX9641" s="7"/>
      <c r="AY9641" s="7"/>
      <c r="AZ9641" s="7"/>
      <c r="BA9641" s="7"/>
      <c r="BI9641" s="7"/>
    </row>
    <row r="9642" spans="10:61" x14ac:dyDescent="0.2">
      <c r="J9642" s="7"/>
      <c r="K9642" s="7"/>
      <c r="L9642" s="7"/>
      <c r="M9642" s="7"/>
      <c r="N9642" s="7"/>
      <c r="W9642" s="7"/>
      <c r="X9642" s="7"/>
      <c r="Y9642" s="7"/>
      <c r="Z9642" s="7"/>
      <c r="AA9642" s="7"/>
      <c r="AB9642" s="7"/>
      <c r="AC9642" s="7"/>
      <c r="AD9642" s="7"/>
      <c r="AE9642" s="7"/>
      <c r="AF9642" s="7"/>
      <c r="AG9642" s="7"/>
      <c r="AH9642" s="7"/>
      <c r="AI9642" s="7"/>
      <c r="AJ9642" s="7"/>
      <c r="AK9642" s="7"/>
      <c r="AL9642" s="7"/>
      <c r="AR9642" s="7"/>
      <c r="AT9642" s="7"/>
      <c r="AV9642" s="7"/>
      <c r="AW9642" s="7"/>
      <c r="AX9642" s="7"/>
      <c r="AY9642" s="7"/>
      <c r="AZ9642" s="7"/>
      <c r="BA9642" s="7"/>
      <c r="BI9642" s="7"/>
    </row>
    <row r="9643" spans="10:61" x14ac:dyDescent="0.2">
      <c r="J9643" s="7"/>
      <c r="K9643" s="7"/>
      <c r="L9643" s="7"/>
      <c r="M9643" s="7"/>
      <c r="N9643" s="7"/>
      <c r="W9643" s="7"/>
      <c r="X9643" s="7"/>
      <c r="Y9643" s="7"/>
      <c r="Z9643" s="7"/>
      <c r="AA9643" s="7"/>
      <c r="AB9643" s="7"/>
      <c r="AC9643" s="7"/>
      <c r="AD9643" s="7"/>
      <c r="AE9643" s="7"/>
      <c r="AF9643" s="7"/>
      <c r="AG9643" s="7"/>
      <c r="AH9643" s="7"/>
      <c r="AI9643" s="7"/>
      <c r="AJ9643" s="7"/>
      <c r="AK9643" s="7"/>
      <c r="AL9643" s="7"/>
      <c r="AR9643" s="7"/>
      <c r="AT9643" s="7"/>
      <c r="AV9643" s="7"/>
      <c r="AW9643" s="7"/>
      <c r="AX9643" s="7"/>
      <c r="AY9643" s="7"/>
      <c r="AZ9643" s="7"/>
      <c r="BA9643" s="7"/>
      <c r="BI9643" s="7"/>
    </row>
    <row r="9644" spans="10:61" x14ac:dyDescent="0.2">
      <c r="J9644" s="7"/>
      <c r="K9644" s="7"/>
      <c r="L9644" s="7"/>
      <c r="M9644" s="7"/>
      <c r="N9644" s="7"/>
      <c r="W9644" s="7"/>
      <c r="X9644" s="7"/>
      <c r="Y9644" s="7"/>
      <c r="Z9644" s="7"/>
      <c r="AA9644" s="7"/>
      <c r="AB9644" s="7"/>
      <c r="AC9644" s="7"/>
      <c r="AD9644" s="7"/>
      <c r="AE9644" s="7"/>
      <c r="AF9644" s="7"/>
      <c r="AG9644" s="7"/>
      <c r="AH9644" s="7"/>
      <c r="AI9644" s="7"/>
      <c r="AJ9644" s="7"/>
      <c r="AK9644" s="7"/>
      <c r="AL9644" s="7"/>
      <c r="AR9644" s="7"/>
      <c r="AT9644" s="7"/>
      <c r="AV9644" s="7"/>
      <c r="AW9644" s="7"/>
      <c r="AX9644" s="7"/>
      <c r="AY9644" s="7"/>
      <c r="AZ9644" s="7"/>
      <c r="BA9644" s="7"/>
      <c r="BI9644" s="7"/>
    </row>
    <row r="9645" spans="10:61" x14ac:dyDescent="0.2">
      <c r="J9645" s="7"/>
      <c r="K9645" s="7"/>
      <c r="L9645" s="7"/>
      <c r="M9645" s="7"/>
      <c r="N9645" s="7"/>
      <c r="W9645" s="7"/>
      <c r="X9645" s="7"/>
      <c r="Y9645" s="7"/>
      <c r="Z9645" s="7"/>
      <c r="AA9645" s="7"/>
      <c r="AB9645" s="7"/>
      <c r="AC9645" s="7"/>
      <c r="AD9645" s="7"/>
      <c r="AE9645" s="7"/>
      <c r="AF9645" s="7"/>
      <c r="AG9645" s="7"/>
      <c r="AH9645" s="7"/>
      <c r="AI9645" s="7"/>
      <c r="AJ9645" s="7"/>
      <c r="AK9645" s="7"/>
      <c r="AL9645" s="7"/>
      <c r="AR9645" s="7"/>
      <c r="AT9645" s="7"/>
      <c r="AV9645" s="7"/>
      <c r="AW9645" s="7"/>
      <c r="AX9645" s="7"/>
      <c r="AY9645" s="7"/>
      <c r="AZ9645" s="7"/>
      <c r="BA9645" s="7"/>
      <c r="BI9645" s="7"/>
    </row>
    <row r="9646" spans="10:61" x14ac:dyDescent="0.2">
      <c r="J9646" s="7"/>
      <c r="K9646" s="7"/>
      <c r="L9646" s="7"/>
      <c r="M9646" s="7"/>
      <c r="N9646" s="7"/>
      <c r="W9646" s="7"/>
      <c r="X9646" s="7"/>
      <c r="Y9646" s="7"/>
      <c r="Z9646" s="7"/>
      <c r="AA9646" s="7"/>
      <c r="AB9646" s="7"/>
      <c r="AC9646" s="7"/>
      <c r="AD9646" s="7"/>
      <c r="AE9646" s="7"/>
      <c r="AF9646" s="7"/>
      <c r="AG9646" s="7"/>
      <c r="AH9646" s="7"/>
      <c r="AI9646" s="7"/>
      <c r="AJ9646" s="7"/>
      <c r="AK9646" s="7"/>
      <c r="AL9646" s="7"/>
      <c r="AR9646" s="7"/>
      <c r="AT9646" s="7"/>
      <c r="AV9646" s="7"/>
      <c r="AW9646" s="7"/>
      <c r="AX9646" s="7"/>
      <c r="AY9646" s="7"/>
      <c r="AZ9646" s="7"/>
      <c r="BA9646" s="7"/>
      <c r="BI9646" s="7"/>
    </row>
    <row r="9647" spans="10:61" x14ac:dyDescent="0.2">
      <c r="J9647" s="7"/>
      <c r="K9647" s="7"/>
      <c r="L9647" s="7"/>
      <c r="M9647" s="7"/>
      <c r="N9647" s="7"/>
      <c r="W9647" s="7"/>
      <c r="X9647" s="7"/>
      <c r="Y9647" s="7"/>
      <c r="Z9647" s="7"/>
      <c r="AA9647" s="7"/>
      <c r="AB9647" s="7"/>
      <c r="AC9647" s="7"/>
      <c r="AD9647" s="7"/>
      <c r="AE9647" s="7"/>
      <c r="AF9647" s="7"/>
      <c r="AG9647" s="7"/>
      <c r="AH9647" s="7"/>
      <c r="AI9647" s="7"/>
      <c r="AJ9647" s="7"/>
      <c r="AK9647" s="7"/>
      <c r="AL9647" s="7"/>
      <c r="AR9647" s="7"/>
      <c r="AT9647" s="7"/>
      <c r="AV9647" s="7"/>
      <c r="AW9647" s="7"/>
      <c r="AX9647" s="7"/>
      <c r="AY9647" s="7"/>
      <c r="AZ9647" s="7"/>
      <c r="BA9647" s="7"/>
      <c r="BI9647" s="7"/>
    </row>
    <row r="9648" spans="10:61" x14ac:dyDescent="0.2">
      <c r="J9648" s="7"/>
      <c r="K9648" s="7"/>
      <c r="L9648" s="7"/>
      <c r="M9648" s="7"/>
      <c r="N9648" s="7"/>
      <c r="W9648" s="7"/>
      <c r="X9648" s="7"/>
      <c r="Y9648" s="7"/>
      <c r="Z9648" s="7"/>
      <c r="AA9648" s="7"/>
      <c r="AB9648" s="7"/>
      <c r="AC9648" s="7"/>
      <c r="AD9648" s="7"/>
      <c r="AE9648" s="7"/>
      <c r="AF9648" s="7"/>
      <c r="AG9648" s="7"/>
      <c r="AH9648" s="7"/>
      <c r="AI9648" s="7"/>
      <c r="AJ9648" s="7"/>
      <c r="AK9648" s="7"/>
      <c r="AL9648" s="7"/>
      <c r="AR9648" s="7"/>
      <c r="AT9648" s="7"/>
      <c r="AV9648" s="7"/>
      <c r="AW9648" s="7"/>
      <c r="AX9648" s="7"/>
      <c r="AY9648" s="7"/>
      <c r="AZ9648" s="7"/>
      <c r="BA9648" s="7"/>
      <c r="BI9648" s="7"/>
    </row>
    <row r="9649" spans="10:61" x14ac:dyDescent="0.2">
      <c r="J9649" s="7"/>
      <c r="K9649" s="7"/>
      <c r="L9649" s="7"/>
      <c r="M9649" s="7"/>
      <c r="N9649" s="7"/>
      <c r="W9649" s="7"/>
      <c r="X9649" s="7"/>
      <c r="Y9649" s="7"/>
      <c r="Z9649" s="7"/>
      <c r="AA9649" s="7"/>
      <c r="AB9649" s="7"/>
      <c r="AC9649" s="7"/>
      <c r="AD9649" s="7"/>
      <c r="AE9649" s="7"/>
      <c r="AF9649" s="7"/>
      <c r="AG9649" s="7"/>
      <c r="AH9649" s="7"/>
      <c r="AI9649" s="7"/>
      <c r="AJ9649" s="7"/>
      <c r="AK9649" s="7"/>
      <c r="AL9649" s="7"/>
      <c r="AR9649" s="7"/>
      <c r="AT9649" s="7"/>
      <c r="AV9649" s="7"/>
      <c r="AW9649" s="7"/>
      <c r="AX9649" s="7"/>
      <c r="AY9649" s="7"/>
      <c r="AZ9649" s="7"/>
      <c r="BA9649" s="7"/>
      <c r="BI9649" s="7"/>
    </row>
    <row r="9650" spans="10:61" x14ac:dyDescent="0.2">
      <c r="J9650" s="7"/>
      <c r="K9650" s="7"/>
      <c r="L9650" s="7"/>
      <c r="M9650" s="7"/>
      <c r="N9650" s="7"/>
      <c r="W9650" s="7"/>
      <c r="X9650" s="7"/>
      <c r="Y9650" s="7"/>
      <c r="Z9650" s="7"/>
      <c r="AA9650" s="7"/>
      <c r="AB9650" s="7"/>
      <c r="AC9650" s="7"/>
      <c r="AD9650" s="7"/>
      <c r="AE9650" s="7"/>
      <c r="AF9650" s="7"/>
      <c r="AG9650" s="7"/>
      <c r="AH9650" s="7"/>
      <c r="AI9650" s="7"/>
      <c r="AJ9650" s="7"/>
      <c r="AK9650" s="7"/>
      <c r="AL9650" s="7"/>
      <c r="AR9650" s="7"/>
      <c r="AT9650" s="7"/>
      <c r="AV9650" s="7"/>
      <c r="AW9650" s="7"/>
      <c r="AX9650" s="7"/>
      <c r="AY9650" s="7"/>
      <c r="AZ9650" s="7"/>
      <c r="BA9650" s="7"/>
      <c r="BI9650" s="7"/>
    </row>
    <row r="9651" spans="10:61" x14ac:dyDescent="0.2">
      <c r="J9651" s="7"/>
      <c r="K9651" s="7"/>
      <c r="L9651" s="7"/>
      <c r="M9651" s="7"/>
      <c r="N9651" s="7"/>
      <c r="W9651" s="7"/>
      <c r="X9651" s="7"/>
      <c r="Y9651" s="7"/>
      <c r="Z9651" s="7"/>
      <c r="AA9651" s="7"/>
      <c r="AB9651" s="7"/>
      <c r="AC9651" s="7"/>
      <c r="AD9651" s="7"/>
      <c r="AE9651" s="7"/>
      <c r="AF9651" s="7"/>
      <c r="AG9651" s="7"/>
      <c r="AH9651" s="7"/>
      <c r="AI9651" s="7"/>
      <c r="AJ9651" s="7"/>
      <c r="AK9651" s="7"/>
      <c r="AL9651" s="7"/>
      <c r="AR9651" s="7"/>
      <c r="AT9651" s="7"/>
      <c r="AV9651" s="7"/>
      <c r="AW9651" s="7"/>
      <c r="AX9651" s="7"/>
      <c r="AY9651" s="7"/>
      <c r="AZ9651" s="7"/>
      <c r="BA9651" s="7"/>
      <c r="BI9651" s="7"/>
    </row>
    <row r="9652" spans="10:61" x14ac:dyDescent="0.2">
      <c r="J9652" s="7"/>
      <c r="K9652" s="7"/>
      <c r="L9652" s="7"/>
      <c r="M9652" s="7"/>
      <c r="N9652" s="7"/>
      <c r="W9652" s="7"/>
      <c r="X9652" s="7"/>
      <c r="Y9652" s="7"/>
      <c r="Z9652" s="7"/>
      <c r="AA9652" s="7"/>
      <c r="AB9652" s="7"/>
      <c r="AC9652" s="7"/>
      <c r="AD9652" s="7"/>
      <c r="AE9652" s="7"/>
      <c r="AF9652" s="7"/>
      <c r="AG9652" s="7"/>
      <c r="AH9652" s="7"/>
      <c r="AI9652" s="7"/>
      <c r="AJ9652" s="7"/>
      <c r="AK9652" s="7"/>
      <c r="AL9652" s="7"/>
      <c r="AR9652" s="7"/>
      <c r="AT9652" s="7"/>
      <c r="AV9652" s="7"/>
      <c r="AW9652" s="7"/>
      <c r="AX9652" s="7"/>
      <c r="AY9652" s="7"/>
      <c r="AZ9652" s="7"/>
      <c r="BA9652" s="7"/>
      <c r="BI9652" s="7"/>
    </row>
    <row r="9653" spans="10:61" x14ac:dyDescent="0.2">
      <c r="J9653" s="7"/>
      <c r="K9653" s="7"/>
      <c r="L9653" s="7"/>
      <c r="M9653" s="7"/>
      <c r="N9653" s="7"/>
      <c r="W9653" s="7"/>
      <c r="X9653" s="7"/>
      <c r="Y9653" s="7"/>
      <c r="Z9653" s="7"/>
      <c r="AA9653" s="7"/>
      <c r="AB9653" s="7"/>
      <c r="AC9653" s="7"/>
      <c r="AD9653" s="7"/>
      <c r="AE9653" s="7"/>
      <c r="AF9653" s="7"/>
      <c r="AG9653" s="7"/>
      <c r="AH9653" s="7"/>
      <c r="AI9653" s="7"/>
      <c r="AJ9653" s="7"/>
      <c r="AK9653" s="7"/>
      <c r="AL9653" s="7"/>
      <c r="AR9653" s="7"/>
      <c r="AT9653" s="7"/>
      <c r="AV9653" s="7"/>
      <c r="AW9653" s="7"/>
      <c r="AX9653" s="7"/>
      <c r="AY9653" s="7"/>
      <c r="AZ9653" s="7"/>
      <c r="BA9653" s="7"/>
      <c r="BI9653" s="7"/>
    </row>
    <row r="9654" spans="10:61" x14ac:dyDescent="0.2">
      <c r="J9654" s="7"/>
      <c r="K9654" s="7"/>
      <c r="L9654" s="7"/>
      <c r="M9654" s="7"/>
      <c r="N9654" s="7"/>
      <c r="W9654" s="7"/>
      <c r="X9654" s="7"/>
      <c r="Y9654" s="7"/>
      <c r="Z9654" s="7"/>
      <c r="AA9654" s="7"/>
      <c r="AB9654" s="7"/>
      <c r="AC9654" s="7"/>
      <c r="AD9654" s="7"/>
      <c r="AE9654" s="7"/>
      <c r="AF9654" s="7"/>
      <c r="AG9654" s="7"/>
      <c r="AH9654" s="7"/>
      <c r="AI9654" s="7"/>
      <c r="AJ9654" s="7"/>
      <c r="AK9654" s="7"/>
      <c r="AL9654" s="7"/>
      <c r="AR9654" s="7"/>
      <c r="AT9654" s="7"/>
      <c r="AV9654" s="7"/>
      <c r="AW9654" s="7"/>
      <c r="AX9654" s="7"/>
      <c r="AY9654" s="7"/>
      <c r="AZ9654" s="7"/>
      <c r="BA9654" s="7"/>
      <c r="BI9654" s="7"/>
    </row>
    <row r="9655" spans="10:61" x14ac:dyDescent="0.2">
      <c r="J9655" s="7"/>
      <c r="K9655" s="7"/>
      <c r="L9655" s="7"/>
      <c r="M9655" s="7"/>
      <c r="N9655" s="7"/>
      <c r="W9655" s="7"/>
      <c r="X9655" s="7"/>
      <c r="Y9655" s="7"/>
      <c r="Z9655" s="7"/>
      <c r="AA9655" s="7"/>
      <c r="AB9655" s="7"/>
      <c r="AC9655" s="7"/>
      <c r="AD9655" s="7"/>
      <c r="AE9655" s="7"/>
      <c r="AF9655" s="7"/>
      <c r="AG9655" s="7"/>
      <c r="AH9655" s="7"/>
      <c r="AI9655" s="7"/>
      <c r="AJ9655" s="7"/>
      <c r="AK9655" s="7"/>
      <c r="AL9655" s="7"/>
      <c r="AR9655" s="7"/>
      <c r="AT9655" s="7"/>
      <c r="AV9655" s="7"/>
      <c r="AW9655" s="7"/>
      <c r="AX9655" s="7"/>
      <c r="AY9655" s="7"/>
      <c r="AZ9655" s="7"/>
      <c r="BA9655" s="7"/>
      <c r="BI9655" s="7"/>
    </row>
    <row r="9656" spans="10:61" x14ac:dyDescent="0.2">
      <c r="J9656" s="7"/>
      <c r="K9656" s="7"/>
      <c r="L9656" s="7"/>
      <c r="M9656" s="7"/>
      <c r="N9656" s="7"/>
      <c r="W9656" s="7"/>
      <c r="X9656" s="7"/>
      <c r="Y9656" s="7"/>
      <c r="Z9656" s="7"/>
      <c r="AA9656" s="7"/>
      <c r="AB9656" s="7"/>
      <c r="AC9656" s="7"/>
      <c r="AD9656" s="7"/>
      <c r="AE9656" s="7"/>
      <c r="AF9656" s="7"/>
      <c r="AG9656" s="7"/>
      <c r="AH9656" s="7"/>
      <c r="AI9656" s="7"/>
      <c r="AJ9656" s="7"/>
      <c r="AK9656" s="7"/>
      <c r="AL9656" s="7"/>
      <c r="AR9656" s="7"/>
      <c r="AT9656" s="7"/>
      <c r="AV9656" s="7"/>
      <c r="AW9656" s="7"/>
      <c r="AX9656" s="7"/>
      <c r="AY9656" s="7"/>
      <c r="AZ9656" s="7"/>
      <c r="BA9656" s="7"/>
      <c r="BI9656" s="7"/>
    </row>
    <row r="9657" spans="10:61" x14ac:dyDescent="0.2">
      <c r="J9657" s="7"/>
      <c r="K9657" s="7"/>
      <c r="L9657" s="7"/>
      <c r="M9657" s="7"/>
      <c r="N9657" s="7"/>
      <c r="W9657" s="7"/>
      <c r="X9657" s="7"/>
      <c r="Y9657" s="7"/>
      <c r="Z9657" s="7"/>
      <c r="AA9657" s="7"/>
      <c r="AB9657" s="7"/>
      <c r="AC9657" s="7"/>
      <c r="AD9657" s="7"/>
      <c r="AE9657" s="7"/>
      <c r="AF9657" s="7"/>
      <c r="AG9657" s="7"/>
      <c r="AH9657" s="7"/>
      <c r="AI9657" s="7"/>
      <c r="AJ9657" s="7"/>
      <c r="AK9657" s="7"/>
      <c r="AL9657" s="7"/>
      <c r="AR9657" s="7"/>
      <c r="AT9657" s="7"/>
      <c r="AV9657" s="7"/>
      <c r="AW9657" s="7"/>
      <c r="AX9657" s="7"/>
      <c r="AY9657" s="7"/>
      <c r="AZ9657" s="7"/>
      <c r="BA9657" s="7"/>
      <c r="BI9657" s="7"/>
    </row>
    <row r="9658" spans="10:61" x14ac:dyDescent="0.2">
      <c r="J9658" s="7"/>
      <c r="K9658" s="7"/>
      <c r="L9658" s="7"/>
      <c r="M9658" s="7"/>
      <c r="N9658" s="7"/>
      <c r="W9658" s="7"/>
      <c r="X9658" s="7"/>
      <c r="Y9658" s="7"/>
      <c r="Z9658" s="7"/>
      <c r="AA9658" s="7"/>
      <c r="AB9658" s="7"/>
      <c r="AC9658" s="7"/>
      <c r="AD9658" s="7"/>
      <c r="AE9658" s="7"/>
      <c r="AF9658" s="7"/>
      <c r="AG9658" s="7"/>
      <c r="AH9658" s="7"/>
      <c r="AI9658" s="7"/>
      <c r="AJ9658" s="7"/>
      <c r="AK9658" s="7"/>
      <c r="AL9658" s="7"/>
      <c r="AR9658" s="7"/>
      <c r="AT9658" s="7"/>
      <c r="AV9658" s="7"/>
      <c r="AW9658" s="7"/>
      <c r="AX9658" s="7"/>
      <c r="AY9658" s="7"/>
      <c r="AZ9658" s="7"/>
      <c r="BA9658" s="7"/>
      <c r="BI9658" s="7"/>
    </row>
    <row r="9659" spans="10:61" x14ac:dyDescent="0.2">
      <c r="J9659" s="7"/>
      <c r="K9659" s="7"/>
      <c r="L9659" s="7"/>
      <c r="M9659" s="7"/>
      <c r="N9659" s="7"/>
      <c r="W9659" s="7"/>
      <c r="X9659" s="7"/>
      <c r="Y9659" s="7"/>
      <c r="Z9659" s="7"/>
      <c r="AA9659" s="7"/>
      <c r="AB9659" s="7"/>
      <c r="AC9659" s="7"/>
      <c r="AD9659" s="7"/>
      <c r="AE9659" s="7"/>
      <c r="AF9659" s="7"/>
      <c r="AG9659" s="7"/>
      <c r="AH9659" s="7"/>
      <c r="AI9659" s="7"/>
      <c r="AJ9659" s="7"/>
      <c r="AK9659" s="7"/>
      <c r="AL9659" s="7"/>
      <c r="AR9659" s="7"/>
      <c r="AT9659" s="7"/>
      <c r="AV9659" s="7"/>
      <c r="AW9659" s="7"/>
      <c r="AX9659" s="7"/>
      <c r="AY9659" s="7"/>
      <c r="AZ9659" s="7"/>
      <c r="BA9659" s="7"/>
      <c r="BI9659" s="7"/>
    </row>
    <row r="9660" spans="10:61" x14ac:dyDescent="0.2">
      <c r="J9660" s="7"/>
      <c r="K9660" s="7"/>
      <c r="L9660" s="7"/>
      <c r="M9660" s="7"/>
      <c r="N9660" s="7"/>
      <c r="W9660" s="7"/>
      <c r="X9660" s="7"/>
      <c r="Y9660" s="7"/>
      <c r="Z9660" s="7"/>
      <c r="AA9660" s="7"/>
      <c r="AB9660" s="7"/>
      <c r="AC9660" s="7"/>
      <c r="AD9660" s="7"/>
      <c r="AE9660" s="7"/>
      <c r="AF9660" s="7"/>
      <c r="AG9660" s="7"/>
      <c r="AH9660" s="7"/>
      <c r="AI9660" s="7"/>
      <c r="AJ9660" s="7"/>
      <c r="AK9660" s="7"/>
      <c r="AL9660" s="7"/>
      <c r="AR9660" s="7"/>
      <c r="AT9660" s="7"/>
      <c r="AV9660" s="7"/>
      <c r="AW9660" s="7"/>
      <c r="AX9660" s="7"/>
      <c r="AY9660" s="7"/>
      <c r="AZ9660" s="7"/>
      <c r="BA9660" s="7"/>
      <c r="BI9660" s="7"/>
    </row>
    <row r="9661" spans="10:61" x14ac:dyDescent="0.2">
      <c r="J9661" s="7"/>
      <c r="K9661" s="7"/>
      <c r="L9661" s="7"/>
      <c r="M9661" s="7"/>
      <c r="N9661" s="7"/>
      <c r="W9661" s="7"/>
      <c r="X9661" s="7"/>
      <c r="Y9661" s="7"/>
      <c r="Z9661" s="7"/>
      <c r="AA9661" s="7"/>
      <c r="AB9661" s="7"/>
      <c r="AC9661" s="7"/>
      <c r="AD9661" s="7"/>
      <c r="AE9661" s="7"/>
      <c r="AF9661" s="7"/>
      <c r="AG9661" s="7"/>
      <c r="AH9661" s="7"/>
      <c r="AI9661" s="7"/>
      <c r="AJ9661" s="7"/>
      <c r="AK9661" s="7"/>
      <c r="AL9661" s="7"/>
      <c r="AR9661" s="7"/>
      <c r="AT9661" s="7"/>
      <c r="AV9661" s="7"/>
      <c r="AW9661" s="7"/>
      <c r="AX9661" s="7"/>
      <c r="AY9661" s="7"/>
      <c r="AZ9661" s="7"/>
      <c r="BA9661" s="7"/>
      <c r="BI9661" s="7"/>
    </row>
    <row r="9662" spans="10:61" x14ac:dyDescent="0.2">
      <c r="J9662" s="7"/>
      <c r="K9662" s="7"/>
      <c r="L9662" s="7"/>
      <c r="M9662" s="7"/>
      <c r="N9662" s="7"/>
      <c r="W9662" s="7"/>
      <c r="X9662" s="7"/>
      <c r="Y9662" s="7"/>
      <c r="Z9662" s="7"/>
      <c r="AA9662" s="7"/>
      <c r="AB9662" s="7"/>
      <c r="AC9662" s="7"/>
      <c r="AD9662" s="7"/>
      <c r="AE9662" s="7"/>
      <c r="AF9662" s="7"/>
      <c r="AG9662" s="7"/>
      <c r="AH9662" s="7"/>
      <c r="AI9662" s="7"/>
      <c r="AJ9662" s="7"/>
      <c r="AK9662" s="7"/>
      <c r="AL9662" s="7"/>
      <c r="AR9662" s="7"/>
      <c r="AT9662" s="7"/>
      <c r="AV9662" s="7"/>
      <c r="AW9662" s="7"/>
      <c r="AX9662" s="7"/>
      <c r="AY9662" s="7"/>
      <c r="AZ9662" s="7"/>
      <c r="BA9662" s="7"/>
      <c r="BI9662" s="7"/>
    </row>
    <row r="9663" spans="10:61" x14ac:dyDescent="0.2">
      <c r="J9663" s="7"/>
      <c r="K9663" s="7"/>
      <c r="L9663" s="7"/>
      <c r="M9663" s="7"/>
      <c r="N9663" s="7"/>
      <c r="W9663" s="7"/>
      <c r="X9663" s="7"/>
      <c r="Y9663" s="7"/>
      <c r="Z9663" s="7"/>
      <c r="AA9663" s="7"/>
      <c r="AB9663" s="7"/>
      <c r="AC9663" s="7"/>
      <c r="AD9663" s="7"/>
      <c r="AE9663" s="7"/>
      <c r="AF9663" s="7"/>
      <c r="AG9663" s="7"/>
      <c r="AH9663" s="7"/>
      <c r="AI9663" s="7"/>
      <c r="AJ9663" s="7"/>
      <c r="AK9663" s="7"/>
      <c r="AL9663" s="7"/>
      <c r="AR9663" s="7"/>
      <c r="AT9663" s="7"/>
      <c r="AV9663" s="7"/>
      <c r="AW9663" s="7"/>
      <c r="AX9663" s="7"/>
      <c r="AY9663" s="7"/>
      <c r="AZ9663" s="7"/>
      <c r="BA9663" s="7"/>
      <c r="BI9663" s="7"/>
    </row>
    <row r="9664" spans="10:61" x14ac:dyDescent="0.2">
      <c r="J9664" s="7"/>
      <c r="K9664" s="7"/>
      <c r="L9664" s="7"/>
      <c r="M9664" s="7"/>
      <c r="N9664" s="7"/>
      <c r="W9664" s="7"/>
      <c r="X9664" s="7"/>
      <c r="Y9664" s="7"/>
      <c r="Z9664" s="7"/>
      <c r="AA9664" s="7"/>
      <c r="AB9664" s="7"/>
      <c r="AC9664" s="7"/>
      <c r="AD9664" s="7"/>
      <c r="AE9664" s="7"/>
      <c r="AF9664" s="7"/>
      <c r="AG9664" s="7"/>
      <c r="AH9664" s="7"/>
      <c r="AI9664" s="7"/>
      <c r="AJ9664" s="7"/>
      <c r="AK9664" s="7"/>
      <c r="AL9664" s="7"/>
      <c r="AR9664" s="7"/>
      <c r="AT9664" s="7"/>
      <c r="AV9664" s="7"/>
      <c r="AW9664" s="7"/>
      <c r="AX9664" s="7"/>
      <c r="AY9664" s="7"/>
      <c r="AZ9664" s="7"/>
      <c r="BA9664" s="7"/>
      <c r="BI9664" s="7"/>
    </row>
    <row r="9665" spans="10:61" x14ac:dyDescent="0.2">
      <c r="J9665" s="7"/>
      <c r="K9665" s="7"/>
      <c r="L9665" s="7"/>
      <c r="M9665" s="7"/>
      <c r="N9665" s="7"/>
      <c r="W9665" s="7"/>
      <c r="X9665" s="7"/>
      <c r="Y9665" s="7"/>
      <c r="Z9665" s="7"/>
      <c r="AA9665" s="7"/>
      <c r="AB9665" s="7"/>
      <c r="AC9665" s="7"/>
      <c r="AD9665" s="7"/>
      <c r="AE9665" s="7"/>
      <c r="AF9665" s="7"/>
      <c r="AG9665" s="7"/>
      <c r="AH9665" s="7"/>
      <c r="AI9665" s="7"/>
      <c r="AJ9665" s="7"/>
      <c r="AK9665" s="7"/>
      <c r="AL9665" s="7"/>
      <c r="AR9665" s="7"/>
      <c r="AT9665" s="7"/>
      <c r="AV9665" s="7"/>
      <c r="AW9665" s="7"/>
      <c r="AX9665" s="7"/>
      <c r="AY9665" s="7"/>
      <c r="AZ9665" s="7"/>
      <c r="BA9665" s="7"/>
      <c r="BI9665" s="7"/>
    </row>
    <row r="9666" spans="10:61" x14ac:dyDescent="0.2">
      <c r="J9666" s="7"/>
      <c r="K9666" s="7"/>
      <c r="L9666" s="7"/>
      <c r="M9666" s="7"/>
      <c r="N9666" s="7"/>
      <c r="W9666" s="7"/>
      <c r="X9666" s="7"/>
      <c r="Y9666" s="7"/>
      <c r="Z9666" s="7"/>
      <c r="AA9666" s="7"/>
      <c r="AB9666" s="7"/>
      <c r="AC9666" s="7"/>
      <c r="AD9666" s="7"/>
      <c r="AE9666" s="7"/>
      <c r="AF9666" s="7"/>
      <c r="AG9666" s="7"/>
      <c r="AH9666" s="7"/>
      <c r="AI9666" s="7"/>
      <c r="AJ9666" s="7"/>
      <c r="AK9666" s="7"/>
      <c r="AL9666" s="7"/>
      <c r="AR9666" s="7"/>
      <c r="AT9666" s="7"/>
      <c r="AV9666" s="7"/>
      <c r="AW9666" s="7"/>
      <c r="AX9666" s="7"/>
      <c r="AY9666" s="7"/>
      <c r="AZ9666" s="7"/>
      <c r="BA9666" s="7"/>
      <c r="BI9666" s="7"/>
    </row>
    <row r="9667" spans="10:61" x14ac:dyDescent="0.2">
      <c r="J9667" s="7"/>
      <c r="K9667" s="7"/>
      <c r="L9667" s="7"/>
      <c r="M9667" s="7"/>
      <c r="N9667" s="7"/>
      <c r="W9667" s="7"/>
      <c r="X9667" s="7"/>
      <c r="Y9667" s="7"/>
      <c r="Z9667" s="7"/>
      <c r="AA9667" s="7"/>
      <c r="AB9667" s="7"/>
      <c r="AC9667" s="7"/>
      <c r="AD9667" s="7"/>
      <c r="AE9667" s="7"/>
      <c r="AF9667" s="7"/>
      <c r="AG9667" s="7"/>
      <c r="AH9667" s="7"/>
      <c r="AI9667" s="7"/>
      <c r="AJ9667" s="7"/>
      <c r="AK9667" s="7"/>
      <c r="AL9667" s="7"/>
      <c r="AR9667" s="7"/>
      <c r="AT9667" s="7"/>
      <c r="AV9667" s="7"/>
      <c r="AW9667" s="7"/>
      <c r="AX9667" s="7"/>
      <c r="AY9667" s="7"/>
      <c r="AZ9667" s="7"/>
      <c r="BA9667" s="7"/>
      <c r="BI9667" s="7"/>
    </row>
    <row r="9668" spans="10:61" x14ac:dyDescent="0.2">
      <c r="J9668" s="7"/>
      <c r="K9668" s="7"/>
      <c r="L9668" s="7"/>
      <c r="M9668" s="7"/>
      <c r="N9668" s="7"/>
      <c r="W9668" s="7"/>
      <c r="X9668" s="7"/>
      <c r="Y9668" s="7"/>
      <c r="Z9668" s="7"/>
      <c r="AA9668" s="7"/>
      <c r="AB9668" s="7"/>
      <c r="AC9668" s="7"/>
      <c r="AD9668" s="7"/>
      <c r="AE9668" s="7"/>
      <c r="AF9668" s="7"/>
      <c r="AG9668" s="7"/>
      <c r="AH9668" s="7"/>
      <c r="AI9668" s="7"/>
      <c r="AJ9668" s="7"/>
      <c r="AK9668" s="7"/>
      <c r="AL9668" s="7"/>
      <c r="AR9668" s="7"/>
      <c r="AT9668" s="7"/>
      <c r="AV9668" s="7"/>
      <c r="AW9668" s="7"/>
      <c r="AX9668" s="7"/>
      <c r="AY9668" s="7"/>
      <c r="AZ9668" s="7"/>
      <c r="BA9668" s="7"/>
      <c r="BI9668" s="7"/>
    </row>
    <row r="9669" spans="10:61" x14ac:dyDescent="0.2">
      <c r="J9669" s="7"/>
      <c r="K9669" s="7"/>
      <c r="L9669" s="7"/>
      <c r="M9669" s="7"/>
      <c r="N9669" s="7"/>
      <c r="W9669" s="7"/>
      <c r="X9669" s="7"/>
      <c r="Y9669" s="7"/>
      <c r="Z9669" s="7"/>
      <c r="AA9669" s="7"/>
      <c r="AB9669" s="7"/>
      <c r="AC9669" s="7"/>
      <c r="AD9669" s="7"/>
      <c r="AE9669" s="7"/>
      <c r="AF9669" s="7"/>
      <c r="AG9669" s="7"/>
      <c r="AH9669" s="7"/>
      <c r="AI9669" s="7"/>
      <c r="AJ9669" s="7"/>
      <c r="AK9669" s="7"/>
      <c r="AL9669" s="7"/>
      <c r="AR9669" s="7"/>
      <c r="AT9669" s="7"/>
      <c r="AV9669" s="7"/>
      <c r="AW9669" s="7"/>
      <c r="AX9669" s="7"/>
      <c r="AY9669" s="7"/>
      <c r="AZ9669" s="7"/>
      <c r="BA9669" s="7"/>
      <c r="BI9669" s="7"/>
    </row>
    <row r="9670" spans="10:61" x14ac:dyDescent="0.2">
      <c r="J9670" s="7"/>
      <c r="K9670" s="7"/>
      <c r="L9670" s="7"/>
      <c r="M9670" s="7"/>
      <c r="N9670" s="7"/>
      <c r="W9670" s="7"/>
      <c r="X9670" s="7"/>
      <c r="Y9670" s="7"/>
      <c r="Z9670" s="7"/>
      <c r="AA9670" s="7"/>
      <c r="AB9670" s="7"/>
      <c r="AC9670" s="7"/>
      <c r="AD9670" s="7"/>
      <c r="AE9670" s="7"/>
      <c r="AF9670" s="7"/>
      <c r="AG9670" s="7"/>
      <c r="AH9670" s="7"/>
      <c r="AI9670" s="7"/>
      <c r="AJ9670" s="7"/>
      <c r="AK9670" s="7"/>
      <c r="AL9670" s="7"/>
      <c r="AR9670" s="7"/>
      <c r="AT9670" s="7"/>
      <c r="AV9670" s="7"/>
      <c r="AW9670" s="7"/>
      <c r="AX9670" s="7"/>
      <c r="AY9670" s="7"/>
      <c r="AZ9670" s="7"/>
      <c r="BA9670" s="7"/>
      <c r="BI9670" s="7"/>
    </row>
    <row r="9671" spans="10:61" x14ac:dyDescent="0.2">
      <c r="J9671" s="7"/>
      <c r="K9671" s="7"/>
      <c r="L9671" s="7"/>
      <c r="M9671" s="7"/>
      <c r="N9671" s="7"/>
      <c r="W9671" s="7"/>
      <c r="X9671" s="7"/>
      <c r="Y9671" s="7"/>
      <c r="Z9671" s="7"/>
      <c r="AA9671" s="7"/>
      <c r="AB9671" s="7"/>
      <c r="AC9671" s="7"/>
      <c r="AD9671" s="7"/>
      <c r="AE9671" s="7"/>
      <c r="AF9671" s="7"/>
      <c r="AG9671" s="7"/>
      <c r="AH9671" s="7"/>
      <c r="AI9671" s="7"/>
      <c r="AJ9671" s="7"/>
      <c r="AK9671" s="7"/>
      <c r="AL9671" s="7"/>
      <c r="AR9671" s="7"/>
      <c r="AT9671" s="7"/>
      <c r="AV9671" s="7"/>
      <c r="AW9671" s="7"/>
      <c r="AX9671" s="7"/>
      <c r="AY9671" s="7"/>
      <c r="AZ9671" s="7"/>
      <c r="BA9671" s="7"/>
      <c r="BI9671" s="7"/>
    </row>
    <row r="9672" spans="10:61" x14ac:dyDescent="0.2">
      <c r="J9672" s="7"/>
      <c r="K9672" s="7"/>
      <c r="L9672" s="7"/>
      <c r="M9672" s="7"/>
      <c r="N9672" s="7"/>
      <c r="W9672" s="7"/>
      <c r="X9672" s="7"/>
      <c r="Y9672" s="7"/>
      <c r="Z9672" s="7"/>
      <c r="AA9672" s="7"/>
      <c r="AB9672" s="7"/>
      <c r="AC9672" s="7"/>
      <c r="AD9672" s="7"/>
      <c r="AE9672" s="7"/>
      <c r="AF9672" s="7"/>
      <c r="AG9672" s="7"/>
      <c r="AH9672" s="7"/>
      <c r="AI9672" s="7"/>
      <c r="AJ9672" s="7"/>
      <c r="AK9672" s="7"/>
      <c r="AL9672" s="7"/>
      <c r="AR9672" s="7"/>
      <c r="AT9672" s="7"/>
      <c r="AV9672" s="7"/>
      <c r="AW9672" s="7"/>
      <c r="AX9672" s="7"/>
      <c r="AY9672" s="7"/>
      <c r="AZ9672" s="7"/>
      <c r="BA9672" s="7"/>
      <c r="BI9672" s="7"/>
    </row>
    <row r="9673" spans="10:61" x14ac:dyDescent="0.2">
      <c r="J9673" s="7"/>
      <c r="K9673" s="7"/>
      <c r="L9673" s="7"/>
      <c r="M9673" s="7"/>
      <c r="N9673" s="7"/>
      <c r="W9673" s="7"/>
      <c r="X9673" s="7"/>
      <c r="Y9673" s="7"/>
      <c r="Z9673" s="7"/>
      <c r="AA9673" s="7"/>
      <c r="AB9673" s="7"/>
      <c r="AC9673" s="7"/>
      <c r="AD9673" s="7"/>
      <c r="AE9673" s="7"/>
      <c r="AF9673" s="7"/>
      <c r="AG9673" s="7"/>
      <c r="AH9673" s="7"/>
      <c r="AI9673" s="7"/>
      <c r="AJ9673" s="7"/>
      <c r="AK9673" s="7"/>
      <c r="AL9673" s="7"/>
      <c r="AR9673" s="7"/>
      <c r="AT9673" s="7"/>
      <c r="AV9673" s="7"/>
      <c r="AW9673" s="7"/>
      <c r="AX9673" s="7"/>
      <c r="AY9673" s="7"/>
      <c r="AZ9673" s="7"/>
      <c r="BA9673" s="7"/>
      <c r="BI9673" s="7"/>
    </row>
    <row r="9674" spans="10:61" x14ac:dyDescent="0.2">
      <c r="J9674" s="7"/>
      <c r="K9674" s="7"/>
      <c r="L9674" s="7"/>
      <c r="M9674" s="7"/>
      <c r="N9674" s="7"/>
      <c r="W9674" s="7"/>
      <c r="X9674" s="7"/>
      <c r="Y9674" s="7"/>
      <c r="Z9674" s="7"/>
      <c r="AA9674" s="7"/>
      <c r="AB9674" s="7"/>
      <c r="AC9674" s="7"/>
      <c r="AD9674" s="7"/>
      <c r="AE9674" s="7"/>
      <c r="AF9674" s="7"/>
      <c r="AG9674" s="7"/>
      <c r="AH9674" s="7"/>
      <c r="AI9674" s="7"/>
      <c r="AJ9674" s="7"/>
      <c r="AK9674" s="7"/>
      <c r="AL9674" s="7"/>
      <c r="AR9674" s="7"/>
      <c r="AT9674" s="7"/>
      <c r="AV9674" s="7"/>
      <c r="AW9674" s="7"/>
      <c r="AX9674" s="7"/>
      <c r="AY9674" s="7"/>
      <c r="AZ9674" s="7"/>
      <c r="BA9674" s="7"/>
      <c r="BI9674" s="7"/>
    </row>
    <row r="9675" spans="10:61" x14ac:dyDescent="0.2">
      <c r="J9675" s="7"/>
      <c r="K9675" s="7"/>
      <c r="L9675" s="7"/>
      <c r="M9675" s="7"/>
      <c r="N9675" s="7"/>
      <c r="W9675" s="7"/>
      <c r="X9675" s="7"/>
      <c r="Y9675" s="7"/>
      <c r="Z9675" s="7"/>
      <c r="AA9675" s="7"/>
      <c r="AB9675" s="7"/>
      <c r="AC9675" s="7"/>
      <c r="AD9675" s="7"/>
      <c r="AE9675" s="7"/>
      <c r="AF9675" s="7"/>
      <c r="AG9675" s="7"/>
      <c r="AH9675" s="7"/>
      <c r="AI9675" s="7"/>
      <c r="AJ9675" s="7"/>
      <c r="AK9675" s="7"/>
      <c r="AL9675" s="7"/>
      <c r="AR9675" s="7"/>
      <c r="AT9675" s="7"/>
      <c r="AV9675" s="7"/>
      <c r="AW9675" s="7"/>
      <c r="AX9675" s="7"/>
      <c r="AY9675" s="7"/>
      <c r="AZ9675" s="7"/>
      <c r="BA9675" s="7"/>
      <c r="BI9675" s="7"/>
    </row>
    <row r="9676" spans="10:61" x14ac:dyDescent="0.2">
      <c r="J9676" s="7"/>
      <c r="K9676" s="7"/>
      <c r="L9676" s="7"/>
      <c r="M9676" s="7"/>
      <c r="N9676" s="7"/>
      <c r="W9676" s="7"/>
      <c r="X9676" s="7"/>
      <c r="Y9676" s="7"/>
      <c r="Z9676" s="7"/>
      <c r="AA9676" s="7"/>
      <c r="AB9676" s="7"/>
      <c r="AC9676" s="7"/>
      <c r="AD9676" s="7"/>
      <c r="AE9676" s="7"/>
      <c r="AF9676" s="7"/>
      <c r="AG9676" s="7"/>
      <c r="AH9676" s="7"/>
      <c r="AI9676" s="7"/>
      <c r="AJ9676" s="7"/>
      <c r="AK9676" s="7"/>
      <c r="AL9676" s="7"/>
      <c r="AR9676" s="7"/>
      <c r="AT9676" s="7"/>
      <c r="AV9676" s="7"/>
      <c r="AW9676" s="7"/>
      <c r="AX9676" s="7"/>
      <c r="AY9676" s="7"/>
      <c r="AZ9676" s="7"/>
      <c r="BA9676" s="7"/>
      <c r="BI9676" s="7"/>
    </row>
    <row r="9677" spans="10:61" x14ac:dyDescent="0.2">
      <c r="J9677" s="7"/>
      <c r="K9677" s="7"/>
      <c r="L9677" s="7"/>
      <c r="M9677" s="7"/>
      <c r="N9677" s="7"/>
      <c r="W9677" s="7"/>
      <c r="X9677" s="7"/>
      <c r="Y9677" s="7"/>
      <c r="Z9677" s="7"/>
      <c r="AA9677" s="7"/>
      <c r="AB9677" s="7"/>
      <c r="AC9677" s="7"/>
      <c r="AD9677" s="7"/>
      <c r="AE9677" s="7"/>
      <c r="AF9677" s="7"/>
      <c r="AG9677" s="7"/>
      <c r="AH9677" s="7"/>
      <c r="AI9677" s="7"/>
      <c r="AJ9677" s="7"/>
      <c r="AK9677" s="7"/>
      <c r="AL9677" s="7"/>
      <c r="AR9677" s="7"/>
      <c r="AT9677" s="7"/>
      <c r="AV9677" s="7"/>
      <c r="AW9677" s="7"/>
      <c r="AX9677" s="7"/>
      <c r="AY9677" s="7"/>
      <c r="AZ9677" s="7"/>
      <c r="BA9677" s="7"/>
      <c r="BI9677" s="7"/>
    </row>
    <row r="9678" spans="10:61" x14ac:dyDescent="0.2">
      <c r="J9678" s="7"/>
      <c r="K9678" s="7"/>
      <c r="L9678" s="7"/>
      <c r="M9678" s="7"/>
      <c r="N9678" s="7"/>
      <c r="W9678" s="7"/>
      <c r="X9678" s="7"/>
      <c r="Y9678" s="7"/>
      <c r="Z9678" s="7"/>
      <c r="AA9678" s="7"/>
      <c r="AB9678" s="7"/>
      <c r="AC9678" s="7"/>
      <c r="AD9678" s="7"/>
      <c r="AE9678" s="7"/>
      <c r="AF9678" s="7"/>
      <c r="AG9678" s="7"/>
      <c r="AH9678" s="7"/>
      <c r="AI9678" s="7"/>
      <c r="AJ9678" s="7"/>
      <c r="AK9678" s="7"/>
      <c r="AL9678" s="7"/>
      <c r="AR9678" s="7"/>
      <c r="AT9678" s="7"/>
      <c r="AV9678" s="7"/>
      <c r="AW9678" s="7"/>
      <c r="AX9678" s="7"/>
      <c r="AY9678" s="7"/>
      <c r="AZ9678" s="7"/>
      <c r="BA9678" s="7"/>
      <c r="BI9678" s="7"/>
    </row>
    <row r="9679" spans="10:61" x14ac:dyDescent="0.2">
      <c r="J9679" s="7"/>
      <c r="K9679" s="7"/>
      <c r="L9679" s="7"/>
      <c r="M9679" s="7"/>
      <c r="N9679" s="7"/>
      <c r="W9679" s="7"/>
      <c r="X9679" s="7"/>
      <c r="Y9679" s="7"/>
      <c r="Z9679" s="7"/>
      <c r="AA9679" s="7"/>
      <c r="AB9679" s="7"/>
      <c r="AC9679" s="7"/>
      <c r="AD9679" s="7"/>
      <c r="AE9679" s="7"/>
      <c r="AF9679" s="7"/>
      <c r="AG9679" s="7"/>
      <c r="AH9679" s="7"/>
      <c r="AI9679" s="7"/>
      <c r="AJ9679" s="7"/>
      <c r="AK9679" s="7"/>
      <c r="AL9679" s="7"/>
      <c r="AR9679" s="7"/>
      <c r="AT9679" s="7"/>
      <c r="AV9679" s="7"/>
      <c r="AW9679" s="7"/>
      <c r="AX9679" s="7"/>
      <c r="AY9679" s="7"/>
      <c r="AZ9679" s="7"/>
      <c r="BA9679" s="7"/>
      <c r="BI9679" s="7"/>
    </row>
    <row r="9680" spans="10:61" x14ac:dyDescent="0.2">
      <c r="J9680" s="7"/>
      <c r="K9680" s="7"/>
      <c r="L9680" s="7"/>
      <c r="M9680" s="7"/>
      <c r="N9680" s="7"/>
      <c r="W9680" s="7"/>
      <c r="X9680" s="7"/>
      <c r="Y9680" s="7"/>
      <c r="Z9680" s="7"/>
      <c r="AA9680" s="7"/>
      <c r="AB9680" s="7"/>
      <c r="AC9680" s="7"/>
      <c r="AD9680" s="7"/>
      <c r="AE9680" s="7"/>
      <c r="AF9680" s="7"/>
      <c r="AG9680" s="7"/>
      <c r="AH9680" s="7"/>
      <c r="AI9680" s="7"/>
      <c r="AJ9680" s="7"/>
      <c r="AK9680" s="7"/>
      <c r="AL9680" s="7"/>
      <c r="AR9680" s="7"/>
      <c r="AT9680" s="7"/>
      <c r="AV9680" s="7"/>
      <c r="AW9680" s="7"/>
      <c r="AX9680" s="7"/>
      <c r="AY9680" s="7"/>
      <c r="AZ9680" s="7"/>
      <c r="BA9680" s="7"/>
      <c r="BI9680" s="7"/>
    </row>
    <row r="9681" spans="10:61" x14ac:dyDescent="0.2">
      <c r="J9681" s="7"/>
      <c r="K9681" s="7"/>
      <c r="L9681" s="7"/>
      <c r="M9681" s="7"/>
      <c r="N9681" s="7"/>
      <c r="W9681" s="7"/>
      <c r="X9681" s="7"/>
      <c r="Y9681" s="7"/>
      <c r="Z9681" s="7"/>
      <c r="AA9681" s="7"/>
      <c r="AB9681" s="7"/>
      <c r="AC9681" s="7"/>
      <c r="AD9681" s="7"/>
      <c r="AE9681" s="7"/>
      <c r="AF9681" s="7"/>
      <c r="AG9681" s="7"/>
      <c r="AH9681" s="7"/>
      <c r="AI9681" s="7"/>
      <c r="AJ9681" s="7"/>
      <c r="AK9681" s="7"/>
      <c r="AL9681" s="7"/>
      <c r="AR9681" s="7"/>
      <c r="AT9681" s="7"/>
      <c r="AV9681" s="7"/>
      <c r="AW9681" s="7"/>
      <c r="AX9681" s="7"/>
      <c r="AY9681" s="7"/>
      <c r="AZ9681" s="7"/>
      <c r="BA9681" s="7"/>
      <c r="BI9681" s="7"/>
    </row>
    <row r="9682" spans="10:61" x14ac:dyDescent="0.2">
      <c r="J9682" s="7"/>
      <c r="K9682" s="7"/>
      <c r="L9682" s="7"/>
      <c r="M9682" s="7"/>
      <c r="N9682" s="7"/>
      <c r="W9682" s="7"/>
      <c r="X9682" s="7"/>
      <c r="Y9682" s="7"/>
      <c r="Z9682" s="7"/>
      <c r="AA9682" s="7"/>
      <c r="AB9682" s="7"/>
      <c r="AC9682" s="7"/>
      <c r="AD9682" s="7"/>
      <c r="AE9682" s="7"/>
      <c r="AF9682" s="7"/>
      <c r="AG9682" s="7"/>
      <c r="AH9682" s="7"/>
      <c r="AI9682" s="7"/>
      <c r="AJ9682" s="7"/>
      <c r="AK9682" s="7"/>
      <c r="AL9682" s="7"/>
      <c r="AR9682" s="7"/>
      <c r="AT9682" s="7"/>
      <c r="AV9682" s="7"/>
      <c r="AW9682" s="7"/>
      <c r="AX9682" s="7"/>
      <c r="AY9682" s="7"/>
      <c r="AZ9682" s="7"/>
      <c r="BA9682" s="7"/>
      <c r="BI9682" s="7"/>
    </row>
    <row r="9683" spans="10:61" x14ac:dyDescent="0.2">
      <c r="J9683" s="7"/>
      <c r="K9683" s="7"/>
      <c r="L9683" s="7"/>
      <c r="M9683" s="7"/>
      <c r="N9683" s="7"/>
      <c r="W9683" s="7"/>
      <c r="X9683" s="7"/>
      <c r="Y9683" s="7"/>
      <c r="Z9683" s="7"/>
      <c r="AA9683" s="7"/>
      <c r="AB9683" s="7"/>
      <c r="AC9683" s="7"/>
      <c r="AD9683" s="7"/>
      <c r="AE9683" s="7"/>
      <c r="AF9683" s="7"/>
      <c r="AG9683" s="7"/>
      <c r="AH9683" s="7"/>
      <c r="AI9683" s="7"/>
      <c r="AJ9683" s="7"/>
      <c r="AK9683" s="7"/>
      <c r="AL9683" s="7"/>
      <c r="AR9683" s="7"/>
      <c r="AT9683" s="7"/>
      <c r="AV9683" s="7"/>
      <c r="AW9683" s="7"/>
      <c r="AX9683" s="7"/>
      <c r="AY9683" s="7"/>
      <c r="AZ9683" s="7"/>
      <c r="BA9683" s="7"/>
      <c r="BI9683" s="7"/>
    </row>
    <row r="9684" spans="10:61" x14ac:dyDescent="0.2">
      <c r="J9684" s="7"/>
      <c r="K9684" s="7"/>
      <c r="L9684" s="7"/>
      <c r="M9684" s="7"/>
      <c r="N9684" s="7"/>
      <c r="W9684" s="7"/>
      <c r="X9684" s="7"/>
      <c r="Y9684" s="7"/>
      <c r="Z9684" s="7"/>
      <c r="AA9684" s="7"/>
      <c r="AB9684" s="7"/>
      <c r="AC9684" s="7"/>
      <c r="AD9684" s="7"/>
      <c r="AE9684" s="7"/>
      <c r="AF9684" s="7"/>
      <c r="AG9684" s="7"/>
      <c r="AH9684" s="7"/>
      <c r="AI9684" s="7"/>
      <c r="AJ9684" s="7"/>
      <c r="AK9684" s="7"/>
      <c r="AL9684" s="7"/>
      <c r="AR9684" s="7"/>
      <c r="AT9684" s="7"/>
      <c r="AV9684" s="7"/>
      <c r="AW9684" s="7"/>
      <c r="AX9684" s="7"/>
      <c r="AY9684" s="7"/>
      <c r="AZ9684" s="7"/>
      <c r="BA9684" s="7"/>
      <c r="BI9684" s="7"/>
    </row>
    <row r="9685" spans="10:61" x14ac:dyDescent="0.2">
      <c r="J9685" s="7"/>
      <c r="K9685" s="7"/>
      <c r="L9685" s="7"/>
      <c r="M9685" s="7"/>
      <c r="N9685" s="7"/>
      <c r="W9685" s="7"/>
      <c r="X9685" s="7"/>
      <c r="Y9685" s="7"/>
      <c r="Z9685" s="7"/>
      <c r="AA9685" s="7"/>
      <c r="AB9685" s="7"/>
      <c r="AC9685" s="7"/>
      <c r="AD9685" s="7"/>
      <c r="AE9685" s="7"/>
      <c r="AF9685" s="7"/>
      <c r="AG9685" s="7"/>
      <c r="AH9685" s="7"/>
      <c r="AI9685" s="7"/>
      <c r="AJ9685" s="7"/>
      <c r="AK9685" s="7"/>
      <c r="AL9685" s="7"/>
      <c r="AR9685" s="7"/>
      <c r="AT9685" s="7"/>
      <c r="AV9685" s="7"/>
      <c r="AW9685" s="7"/>
      <c r="AX9685" s="7"/>
      <c r="AY9685" s="7"/>
      <c r="AZ9685" s="7"/>
      <c r="BA9685" s="7"/>
      <c r="BI9685" s="7"/>
    </row>
    <row r="9686" spans="10:61" x14ac:dyDescent="0.2">
      <c r="J9686" s="7"/>
      <c r="K9686" s="7"/>
      <c r="L9686" s="7"/>
      <c r="M9686" s="7"/>
      <c r="N9686" s="7"/>
      <c r="W9686" s="7"/>
      <c r="X9686" s="7"/>
      <c r="Y9686" s="7"/>
      <c r="Z9686" s="7"/>
      <c r="AA9686" s="7"/>
      <c r="AB9686" s="7"/>
      <c r="AC9686" s="7"/>
      <c r="AD9686" s="7"/>
      <c r="AE9686" s="7"/>
      <c r="AF9686" s="7"/>
      <c r="AG9686" s="7"/>
      <c r="AH9686" s="7"/>
      <c r="AI9686" s="7"/>
      <c r="AJ9686" s="7"/>
      <c r="AK9686" s="7"/>
      <c r="AL9686" s="7"/>
      <c r="AR9686" s="7"/>
      <c r="AT9686" s="7"/>
      <c r="AV9686" s="7"/>
      <c r="AW9686" s="7"/>
      <c r="AX9686" s="7"/>
      <c r="AY9686" s="7"/>
      <c r="AZ9686" s="7"/>
      <c r="BA9686" s="7"/>
      <c r="BI9686" s="7"/>
    </row>
    <row r="9687" spans="10:61" x14ac:dyDescent="0.2">
      <c r="J9687" s="7"/>
      <c r="K9687" s="7"/>
      <c r="L9687" s="7"/>
      <c r="M9687" s="7"/>
      <c r="N9687" s="7"/>
      <c r="W9687" s="7"/>
      <c r="X9687" s="7"/>
      <c r="Y9687" s="7"/>
      <c r="Z9687" s="7"/>
      <c r="AA9687" s="7"/>
      <c r="AB9687" s="7"/>
      <c r="AC9687" s="7"/>
      <c r="AD9687" s="7"/>
      <c r="AE9687" s="7"/>
      <c r="AF9687" s="7"/>
      <c r="AG9687" s="7"/>
      <c r="AH9687" s="7"/>
      <c r="AI9687" s="7"/>
      <c r="AJ9687" s="7"/>
      <c r="AK9687" s="7"/>
      <c r="AL9687" s="7"/>
      <c r="AR9687" s="7"/>
      <c r="AT9687" s="7"/>
      <c r="AV9687" s="7"/>
      <c r="AW9687" s="7"/>
      <c r="AX9687" s="7"/>
      <c r="AY9687" s="7"/>
      <c r="AZ9687" s="7"/>
      <c r="BA9687" s="7"/>
      <c r="BI9687" s="7"/>
    </row>
    <row r="9688" spans="10:61" x14ac:dyDescent="0.2">
      <c r="J9688" s="7"/>
      <c r="K9688" s="7"/>
      <c r="L9688" s="7"/>
      <c r="M9688" s="7"/>
      <c r="N9688" s="7"/>
      <c r="W9688" s="7"/>
      <c r="X9688" s="7"/>
      <c r="Y9688" s="7"/>
      <c r="Z9688" s="7"/>
      <c r="AA9688" s="7"/>
      <c r="AB9688" s="7"/>
      <c r="AC9688" s="7"/>
      <c r="AD9688" s="7"/>
      <c r="AE9688" s="7"/>
      <c r="AF9688" s="7"/>
      <c r="AG9688" s="7"/>
      <c r="AH9688" s="7"/>
      <c r="AI9688" s="7"/>
      <c r="AJ9688" s="7"/>
      <c r="AK9688" s="7"/>
      <c r="AL9688" s="7"/>
      <c r="AR9688" s="7"/>
      <c r="AT9688" s="7"/>
      <c r="AV9688" s="7"/>
      <c r="AW9688" s="7"/>
      <c r="AX9688" s="7"/>
      <c r="AY9688" s="7"/>
      <c r="AZ9688" s="7"/>
      <c r="BA9688" s="7"/>
      <c r="BI9688" s="7"/>
    </row>
    <row r="9689" spans="10:61" x14ac:dyDescent="0.2">
      <c r="J9689" s="7"/>
      <c r="K9689" s="7"/>
      <c r="L9689" s="7"/>
      <c r="M9689" s="7"/>
      <c r="N9689" s="7"/>
      <c r="W9689" s="7"/>
      <c r="X9689" s="7"/>
      <c r="Y9689" s="7"/>
      <c r="Z9689" s="7"/>
      <c r="AA9689" s="7"/>
      <c r="AB9689" s="7"/>
      <c r="AC9689" s="7"/>
      <c r="AD9689" s="7"/>
      <c r="AE9689" s="7"/>
      <c r="AF9689" s="7"/>
      <c r="AG9689" s="7"/>
      <c r="AH9689" s="7"/>
      <c r="AI9689" s="7"/>
      <c r="AJ9689" s="7"/>
      <c r="AK9689" s="7"/>
      <c r="AL9689" s="7"/>
      <c r="AR9689" s="7"/>
      <c r="AT9689" s="7"/>
      <c r="AV9689" s="7"/>
      <c r="AW9689" s="7"/>
      <c r="AX9689" s="7"/>
      <c r="AY9689" s="7"/>
      <c r="AZ9689" s="7"/>
      <c r="BA9689" s="7"/>
      <c r="BI9689" s="7"/>
    </row>
    <row r="9690" spans="10:61" x14ac:dyDescent="0.2">
      <c r="J9690" s="7"/>
      <c r="K9690" s="7"/>
      <c r="L9690" s="7"/>
      <c r="M9690" s="7"/>
      <c r="N9690" s="7"/>
      <c r="W9690" s="7"/>
      <c r="X9690" s="7"/>
      <c r="Y9690" s="7"/>
      <c r="Z9690" s="7"/>
      <c r="AA9690" s="7"/>
      <c r="AB9690" s="7"/>
      <c r="AC9690" s="7"/>
      <c r="AD9690" s="7"/>
      <c r="AE9690" s="7"/>
      <c r="AF9690" s="7"/>
      <c r="AG9690" s="7"/>
      <c r="AH9690" s="7"/>
      <c r="AI9690" s="7"/>
      <c r="AJ9690" s="7"/>
      <c r="AK9690" s="7"/>
      <c r="AL9690" s="7"/>
      <c r="AR9690" s="7"/>
      <c r="AT9690" s="7"/>
      <c r="AV9690" s="7"/>
      <c r="AW9690" s="7"/>
      <c r="AX9690" s="7"/>
      <c r="AY9690" s="7"/>
      <c r="AZ9690" s="7"/>
      <c r="BA9690" s="7"/>
      <c r="BI9690" s="7"/>
    </row>
    <row r="9691" spans="10:61" x14ac:dyDescent="0.2">
      <c r="J9691" s="7"/>
      <c r="K9691" s="7"/>
      <c r="L9691" s="7"/>
      <c r="M9691" s="7"/>
      <c r="N9691" s="7"/>
      <c r="W9691" s="7"/>
      <c r="X9691" s="7"/>
      <c r="Y9691" s="7"/>
      <c r="Z9691" s="7"/>
      <c r="AA9691" s="7"/>
      <c r="AB9691" s="7"/>
      <c r="AC9691" s="7"/>
      <c r="AD9691" s="7"/>
      <c r="AE9691" s="7"/>
      <c r="AF9691" s="7"/>
      <c r="AG9691" s="7"/>
      <c r="AH9691" s="7"/>
      <c r="AI9691" s="7"/>
      <c r="AJ9691" s="7"/>
      <c r="AK9691" s="7"/>
      <c r="AL9691" s="7"/>
      <c r="AR9691" s="7"/>
      <c r="AT9691" s="7"/>
      <c r="AV9691" s="7"/>
      <c r="AW9691" s="7"/>
      <c r="AX9691" s="7"/>
      <c r="AY9691" s="7"/>
      <c r="AZ9691" s="7"/>
      <c r="BA9691" s="7"/>
      <c r="BI9691" s="7"/>
    </row>
    <row r="9692" spans="10:61" x14ac:dyDescent="0.2">
      <c r="J9692" s="7"/>
      <c r="K9692" s="7"/>
      <c r="L9692" s="7"/>
      <c r="M9692" s="7"/>
      <c r="N9692" s="7"/>
      <c r="W9692" s="7"/>
      <c r="X9692" s="7"/>
      <c r="Y9692" s="7"/>
      <c r="Z9692" s="7"/>
      <c r="AA9692" s="7"/>
      <c r="AB9692" s="7"/>
      <c r="AC9692" s="7"/>
      <c r="AD9692" s="7"/>
      <c r="AE9692" s="7"/>
      <c r="AF9692" s="7"/>
      <c r="AG9692" s="7"/>
      <c r="AH9692" s="7"/>
      <c r="AI9692" s="7"/>
      <c r="AJ9692" s="7"/>
      <c r="AK9692" s="7"/>
      <c r="AL9692" s="7"/>
      <c r="AR9692" s="7"/>
      <c r="AT9692" s="7"/>
      <c r="AV9692" s="7"/>
      <c r="AW9692" s="7"/>
      <c r="AX9692" s="7"/>
      <c r="AY9692" s="7"/>
      <c r="AZ9692" s="7"/>
      <c r="BA9692" s="7"/>
      <c r="BI9692" s="7"/>
    </row>
    <row r="9693" spans="10:61" x14ac:dyDescent="0.2">
      <c r="J9693" s="7"/>
      <c r="K9693" s="7"/>
      <c r="L9693" s="7"/>
      <c r="M9693" s="7"/>
      <c r="N9693" s="7"/>
      <c r="W9693" s="7"/>
      <c r="X9693" s="7"/>
      <c r="Y9693" s="7"/>
      <c r="Z9693" s="7"/>
      <c r="AA9693" s="7"/>
      <c r="AB9693" s="7"/>
      <c r="AC9693" s="7"/>
      <c r="AD9693" s="7"/>
      <c r="AE9693" s="7"/>
      <c r="AF9693" s="7"/>
      <c r="AG9693" s="7"/>
      <c r="AH9693" s="7"/>
      <c r="AI9693" s="7"/>
      <c r="AJ9693" s="7"/>
      <c r="AK9693" s="7"/>
      <c r="AL9693" s="7"/>
      <c r="AR9693" s="7"/>
      <c r="AT9693" s="7"/>
      <c r="AV9693" s="7"/>
      <c r="AW9693" s="7"/>
      <c r="AX9693" s="7"/>
      <c r="AY9693" s="7"/>
      <c r="AZ9693" s="7"/>
      <c r="BA9693" s="7"/>
      <c r="BI9693" s="7"/>
    </row>
    <row r="9694" spans="10:61" x14ac:dyDescent="0.2">
      <c r="J9694" s="7"/>
      <c r="K9694" s="7"/>
      <c r="L9694" s="7"/>
      <c r="M9694" s="7"/>
      <c r="N9694" s="7"/>
      <c r="W9694" s="7"/>
      <c r="X9694" s="7"/>
      <c r="Y9694" s="7"/>
      <c r="Z9694" s="7"/>
      <c r="AA9694" s="7"/>
      <c r="AB9694" s="7"/>
      <c r="AC9694" s="7"/>
      <c r="AD9694" s="7"/>
      <c r="AE9694" s="7"/>
      <c r="AF9694" s="7"/>
      <c r="AG9694" s="7"/>
      <c r="AH9694" s="7"/>
      <c r="AI9694" s="7"/>
      <c r="AJ9694" s="7"/>
      <c r="AK9694" s="7"/>
      <c r="AL9694" s="7"/>
      <c r="AR9694" s="7"/>
      <c r="AT9694" s="7"/>
      <c r="AV9694" s="7"/>
      <c r="AW9694" s="7"/>
      <c r="AX9694" s="7"/>
      <c r="AY9694" s="7"/>
      <c r="AZ9694" s="7"/>
      <c r="BA9694" s="7"/>
      <c r="BI9694" s="7"/>
    </row>
    <row r="9695" spans="10:61" x14ac:dyDescent="0.2">
      <c r="J9695" s="7"/>
      <c r="K9695" s="7"/>
      <c r="L9695" s="7"/>
      <c r="M9695" s="7"/>
      <c r="N9695" s="7"/>
      <c r="W9695" s="7"/>
      <c r="X9695" s="7"/>
      <c r="Y9695" s="7"/>
      <c r="Z9695" s="7"/>
      <c r="AA9695" s="7"/>
      <c r="AB9695" s="7"/>
      <c r="AC9695" s="7"/>
      <c r="AD9695" s="7"/>
      <c r="AE9695" s="7"/>
      <c r="AF9695" s="7"/>
      <c r="AG9695" s="7"/>
      <c r="AH9695" s="7"/>
      <c r="AI9695" s="7"/>
      <c r="AJ9695" s="7"/>
      <c r="AK9695" s="7"/>
      <c r="AL9695" s="7"/>
      <c r="AR9695" s="7"/>
      <c r="AT9695" s="7"/>
      <c r="AV9695" s="7"/>
      <c r="AW9695" s="7"/>
      <c r="AX9695" s="7"/>
      <c r="AY9695" s="7"/>
      <c r="AZ9695" s="7"/>
      <c r="BA9695" s="7"/>
      <c r="BI9695" s="7"/>
    </row>
    <row r="9696" spans="10:61" x14ac:dyDescent="0.2">
      <c r="J9696" s="7"/>
      <c r="K9696" s="7"/>
      <c r="L9696" s="7"/>
      <c r="M9696" s="7"/>
      <c r="N9696" s="7"/>
      <c r="W9696" s="7"/>
      <c r="X9696" s="7"/>
      <c r="Y9696" s="7"/>
      <c r="Z9696" s="7"/>
      <c r="AA9696" s="7"/>
      <c r="AB9696" s="7"/>
      <c r="AC9696" s="7"/>
      <c r="AD9696" s="7"/>
      <c r="AE9696" s="7"/>
      <c r="AF9696" s="7"/>
      <c r="AG9696" s="7"/>
      <c r="AH9696" s="7"/>
      <c r="AI9696" s="7"/>
      <c r="AJ9696" s="7"/>
      <c r="AK9696" s="7"/>
      <c r="AL9696" s="7"/>
      <c r="AR9696" s="7"/>
      <c r="AT9696" s="7"/>
      <c r="AV9696" s="7"/>
      <c r="AW9696" s="7"/>
      <c r="AX9696" s="7"/>
      <c r="AY9696" s="7"/>
      <c r="AZ9696" s="7"/>
      <c r="BA9696" s="7"/>
      <c r="BI9696" s="7"/>
    </row>
    <row r="9697" spans="10:61" x14ac:dyDescent="0.2">
      <c r="J9697" s="7"/>
      <c r="K9697" s="7"/>
      <c r="L9697" s="7"/>
      <c r="M9697" s="7"/>
      <c r="N9697" s="7"/>
      <c r="W9697" s="7"/>
      <c r="X9697" s="7"/>
      <c r="Y9697" s="7"/>
      <c r="Z9697" s="7"/>
      <c r="AA9697" s="7"/>
      <c r="AB9697" s="7"/>
      <c r="AC9697" s="7"/>
      <c r="AD9697" s="7"/>
      <c r="AE9697" s="7"/>
      <c r="AF9697" s="7"/>
      <c r="AG9697" s="7"/>
      <c r="AH9697" s="7"/>
      <c r="AI9697" s="7"/>
      <c r="AJ9697" s="7"/>
      <c r="AK9697" s="7"/>
      <c r="AL9697" s="7"/>
      <c r="AR9697" s="7"/>
      <c r="AT9697" s="7"/>
      <c r="AV9697" s="7"/>
      <c r="AW9697" s="7"/>
      <c r="AX9697" s="7"/>
      <c r="AY9697" s="7"/>
      <c r="AZ9697" s="7"/>
      <c r="BA9697" s="7"/>
      <c r="BI9697" s="7"/>
    </row>
    <row r="9698" spans="10:61" x14ac:dyDescent="0.2">
      <c r="J9698" s="7"/>
      <c r="K9698" s="7"/>
      <c r="L9698" s="7"/>
      <c r="M9698" s="7"/>
      <c r="N9698" s="7"/>
      <c r="W9698" s="7"/>
      <c r="X9698" s="7"/>
      <c r="Y9698" s="7"/>
      <c r="Z9698" s="7"/>
      <c r="AA9698" s="7"/>
      <c r="AB9698" s="7"/>
      <c r="AC9698" s="7"/>
      <c r="AD9698" s="7"/>
      <c r="AE9698" s="7"/>
      <c r="AF9698" s="7"/>
      <c r="AG9698" s="7"/>
      <c r="AH9698" s="7"/>
      <c r="AI9698" s="7"/>
      <c r="AJ9698" s="7"/>
      <c r="AK9698" s="7"/>
      <c r="AL9698" s="7"/>
      <c r="AR9698" s="7"/>
      <c r="AT9698" s="7"/>
      <c r="AV9698" s="7"/>
      <c r="AW9698" s="7"/>
      <c r="AX9698" s="7"/>
      <c r="AY9698" s="7"/>
      <c r="AZ9698" s="7"/>
      <c r="BA9698" s="7"/>
      <c r="BI9698" s="7"/>
    </row>
    <row r="9699" spans="10:61" x14ac:dyDescent="0.2">
      <c r="J9699" s="7"/>
      <c r="K9699" s="7"/>
      <c r="L9699" s="7"/>
      <c r="M9699" s="7"/>
      <c r="N9699" s="7"/>
      <c r="W9699" s="7"/>
      <c r="X9699" s="7"/>
      <c r="Y9699" s="7"/>
      <c r="Z9699" s="7"/>
      <c r="AA9699" s="7"/>
      <c r="AB9699" s="7"/>
      <c r="AC9699" s="7"/>
      <c r="AD9699" s="7"/>
      <c r="AE9699" s="7"/>
      <c r="AF9699" s="7"/>
      <c r="AG9699" s="7"/>
      <c r="AH9699" s="7"/>
      <c r="AI9699" s="7"/>
      <c r="AJ9699" s="7"/>
      <c r="AK9699" s="7"/>
      <c r="AL9699" s="7"/>
      <c r="AR9699" s="7"/>
      <c r="AT9699" s="7"/>
      <c r="AV9699" s="7"/>
      <c r="AW9699" s="7"/>
      <c r="AX9699" s="7"/>
      <c r="AY9699" s="7"/>
      <c r="AZ9699" s="7"/>
      <c r="BA9699" s="7"/>
      <c r="BI9699" s="7"/>
    </row>
    <row r="9700" spans="10:61" x14ac:dyDescent="0.2">
      <c r="J9700" s="7"/>
      <c r="K9700" s="7"/>
      <c r="L9700" s="7"/>
      <c r="M9700" s="7"/>
      <c r="N9700" s="7"/>
      <c r="W9700" s="7"/>
      <c r="X9700" s="7"/>
      <c r="Y9700" s="7"/>
      <c r="Z9700" s="7"/>
      <c r="AA9700" s="7"/>
      <c r="AB9700" s="7"/>
      <c r="AC9700" s="7"/>
      <c r="AD9700" s="7"/>
      <c r="AE9700" s="7"/>
      <c r="AF9700" s="7"/>
      <c r="AG9700" s="7"/>
      <c r="AH9700" s="7"/>
      <c r="AI9700" s="7"/>
      <c r="AJ9700" s="7"/>
      <c r="AK9700" s="7"/>
      <c r="AL9700" s="7"/>
      <c r="AR9700" s="7"/>
      <c r="AT9700" s="7"/>
      <c r="AV9700" s="7"/>
      <c r="AW9700" s="7"/>
      <c r="AX9700" s="7"/>
      <c r="AY9700" s="7"/>
      <c r="AZ9700" s="7"/>
      <c r="BA9700" s="7"/>
      <c r="BI9700" s="7"/>
    </row>
    <row r="9701" spans="10:61" x14ac:dyDescent="0.2">
      <c r="J9701" s="7"/>
      <c r="K9701" s="7"/>
      <c r="L9701" s="7"/>
      <c r="M9701" s="7"/>
      <c r="N9701" s="7"/>
      <c r="W9701" s="7"/>
      <c r="X9701" s="7"/>
      <c r="Y9701" s="7"/>
      <c r="Z9701" s="7"/>
      <c r="AA9701" s="7"/>
      <c r="AB9701" s="7"/>
      <c r="AC9701" s="7"/>
      <c r="AD9701" s="7"/>
      <c r="AE9701" s="7"/>
      <c r="AF9701" s="7"/>
      <c r="AG9701" s="7"/>
      <c r="AH9701" s="7"/>
      <c r="AI9701" s="7"/>
      <c r="AJ9701" s="7"/>
      <c r="AK9701" s="7"/>
      <c r="AL9701" s="7"/>
      <c r="AR9701" s="7"/>
      <c r="AT9701" s="7"/>
      <c r="AV9701" s="7"/>
      <c r="AW9701" s="7"/>
      <c r="AX9701" s="7"/>
      <c r="AY9701" s="7"/>
      <c r="AZ9701" s="7"/>
      <c r="BA9701" s="7"/>
      <c r="BI9701" s="7"/>
    </row>
    <row r="9702" spans="10:61" x14ac:dyDescent="0.2">
      <c r="J9702" s="7"/>
      <c r="K9702" s="7"/>
      <c r="L9702" s="7"/>
      <c r="M9702" s="7"/>
      <c r="N9702" s="7"/>
      <c r="W9702" s="7"/>
      <c r="X9702" s="7"/>
      <c r="Y9702" s="7"/>
      <c r="Z9702" s="7"/>
      <c r="AA9702" s="7"/>
      <c r="AB9702" s="7"/>
      <c r="AC9702" s="7"/>
      <c r="AD9702" s="7"/>
      <c r="AE9702" s="7"/>
      <c r="AF9702" s="7"/>
      <c r="AG9702" s="7"/>
      <c r="AH9702" s="7"/>
      <c r="AI9702" s="7"/>
      <c r="AJ9702" s="7"/>
      <c r="AK9702" s="7"/>
      <c r="AL9702" s="7"/>
      <c r="AR9702" s="7"/>
      <c r="AT9702" s="7"/>
      <c r="AV9702" s="7"/>
      <c r="AW9702" s="7"/>
      <c r="AX9702" s="7"/>
      <c r="AY9702" s="7"/>
      <c r="AZ9702" s="7"/>
      <c r="BA9702" s="7"/>
      <c r="BI9702" s="7"/>
    </row>
    <row r="9703" spans="10:61" x14ac:dyDescent="0.2">
      <c r="J9703" s="7"/>
      <c r="K9703" s="7"/>
      <c r="L9703" s="7"/>
      <c r="M9703" s="7"/>
      <c r="N9703" s="7"/>
      <c r="W9703" s="7"/>
      <c r="X9703" s="7"/>
      <c r="Y9703" s="7"/>
      <c r="Z9703" s="7"/>
      <c r="AA9703" s="7"/>
      <c r="AB9703" s="7"/>
      <c r="AC9703" s="7"/>
      <c r="AD9703" s="7"/>
      <c r="AE9703" s="7"/>
      <c r="AF9703" s="7"/>
      <c r="AG9703" s="7"/>
      <c r="AH9703" s="7"/>
      <c r="AI9703" s="7"/>
      <c r="AJ9703" s="7"/>
      <c r="AK9703" s="7"/>
      <c r="AL9703" s="7"/>
      <c r="AR9703" s="7"/>
      <c r="AT9703" s="7"/>
      <c r="AV9703" s="7"/>
      <c r="AW9703" s="7"/>
      <c r="AX9703" s="7"/>
      <c r="AY9703" s="7"/>
      <c r="AZ9703" s="7"/>
      <c r="BA9703" s="7"/>
      <c r="BI9703" s="7"/>
    </row>
    <row r="9704" spans="10:61" x14ac:dyDescent="0.2">
      <c r="J9704" s="7"/>
      <c r="K9704" s="7"/>
      <c r="L9704" s="7"/>
      <c r="M9704" s="7"/>
      <c r="N9704" s="7"/>
      <c r="W9704" s="7"/>
      <c r="X9704" s="7"/>
      <c r="Y9704" s="7"/>
      <c r="Z9704" s="7"/>
      <c r="AA9704" s="7"/>
      <c r="AB9704" s="7"/>
      <c r="AC9704" s="7"/>
      <c r="AD9704" s="7"/>
      <c r="AE9704" s="7"/>
      <c r="AF9704" s="7"/>
      <c r="AG9704" s="7"/>
      <c r="AH9704" s="7"/>
      <c r="AI9704" s="7"/>
      <c r="AJ9704" s="7"/>
      <c r="AK9704" s="7"/>
      <c r="AL9704" s="7"/>
      <c r="AR9704" s="7"/>
      <c r="AT9704" s="7"/>
      <c r="AV9704" s="7"/>
      <c r="AW9704" s="7"/>
      <c r="AX9704" s="7"/>
      <c r="AY9704" s="7"/>
      <c r="AZ9704" s="7"/>
      <c r="BA9704" s="7"/>
      <c r="BI9704" s="7"/>
    </row>
    <row r="9705" spans="10:61" x14ac:dyDescent="0.2">
      <c r="J9705" s="7"/>
      <c r="K9705" s="7"/>
      <c r="L9705" s="7"/>
      <c r="M9705" s="7"/>
      <c r="N9705" s="7"/>
      <c r="W9705" s="7"/>
      <c r="X9705" s="7"/>
      <c r="Y9705" s="7"/>
      <c r="Z9705" s="7"/>
      <c r="AA9705" s="7"/>
      <c r="AB9705" s="7"/>
      <c r="AC9705" s="7"/>
      <c r="AD9705" s="7"/>
      <c r="AE9705" s="7"/>
      <c r="AF9705" s="7"/>
      <c r="AG9705" s="7"/>
      <c r="AH9705" s="7"/>
      <c r="AI9705" s="7"/>
      <c r="AJ9705" s="7"/>
      <c r="AK9705" s="7"/>
      <c r="AL9705" s="7"/>
      <c r="AR9705" s="7"/>
      <c r="AT9705" s="7"/>
      <c r="AV9705" s="7"/>
      <c r="AW9705" s="7"/>
      <c r="AX9705" s="7"/>
      <c r="AY9705" s="7"/>
      <c r="AZ9705" s="7"/>
      <c r="BA9705" s="7"/>
      <c r="BI9705" s="7"/>
    </row>
    <row r="9706" spans="10:61" x14ac:dyDescent="0.2">
      <c r="J9706" s="7"/>
      <c r="K9706" s="7"/>
      <c r="L9706" s="7"/>
      <c r="M9706" s="7"/>
      <c r="N9706" s="7"/>
      <c r="W9706" s="7"/>
      <c r="X9706" s="7"/>
      <c r="Y9706" s="7"/>
      <c r="Z9706" s="7"/>
      <c r="AA9706" s="7"/>
      <c r="AB9706" s="7"/>
      <c r="AC9706" s="7"/>
      <c r="AD9706" s="7"/>
      <c r="AE9706" s="7"/>
      <c r="AF9706" s="7"/>
      <c r="AG9706" s="7"/>
      <c r="AH9706" s="7"/>
      <c r="AI9706" s="7"/>
      <c r="AJ9706" s="7"/>
      <c r="AK9706" s="7"/>
      <c r="AL9706" s="7"/>
      <c r="AR9706" s="7"/>
      <c r="AT9706" s="7"/>
      <c r="AV9706" s="7"/>
      <c r="AW9706" s="7"/>
      <c r="AX9706" s="7"/>
      <c r="AY9706" s="7"/>
      <c r="AZ9706" s="7"/>
      <c r="BA9706" s="7"/>
      <c r="BI9706" s="7"/>
    </row>
    <row r="9707" spans="10:61" x14ac:dyDescent="0.2">
      <c r="J9707" s="7"/>
      <c r="K9707" s="7"/>
      <c r="L9707" s="7"/>
      <c r="M9707" s="7"/>
      <c r="N9707" s="7"/>
      <c r="W9707" s="7"/>
      <c r="X9707" s="7"/>
      <c r="Y9707" s="7"/>
      <c r="Z9707" s="7"/>
      <c r="AA9707" s="7"/>
      <c r="AB9707" s="7"/>
      <c r="AC9707" s="7"/>
      <c r="AD9707" s="7"/>
      <c r="AE9707" s="7"/>
      <c r="AF9707" s="7"/>
      <c r="AG9707" s="7"/>
      <c r="AH9707" s="7"/>
      <c r="AI9707" s="7"/>
      <c r="AJ9707" s="7"/>
      <c r="AK9707" s="7"/>
      <c r="AL9707" s="7"/>
      <c r="AR9707" s="7"/>
      <c r="AT9707" s="7"/>
      <c r="AV9707" s="7"/>
      <c r="AW9707" s="7"/>
      <c r="AX9707" s="7"/>
      <c r="AY9707" s="7"/>
      <c r="AZ9707" s="7"/>
      <c r="BA9707" s="7"/>
      <c r="BI9707" s="7"/>
    </row>
    <row r="9708" spans="10:61" x14ac:dyDescent="0.2">
      <c r="J9708" s="7"/>
      <c r="K9708" s="7"/>
      <c r="L9708" s="7"/>
      <c r="M9708" s="7"/>
      <c r="N9708" s="7"/>
      <c r="W9708" s="7"/>
      <c r="X9708" s="7"/>
      <c r="Y9708" s="7"/>
      <c r="Z9708" s="7"/>
      <c r="AA9708" s="7"/>
      <c r="AB9708" s="7"/>
      <c r="AC9708" s="7"/>
      <c r="AD9708" s="7"/>
      <c r="AE9708" s="7"/>
      <c r="AF9708" s="7"/>
      <c r="AG9708" s="7"/>
      <c r="AH9708" s="7"/>
      <c r="AI9708" s="7"/>
      <c r="AJ9708" s="7"/>
      <c r="AK9708" s="7"/>
      <c r="AL9708" s="7"/>
      <c r="AR9708" s="7"/>
      <c r="AT9708" s="7"/>
      <c r="AV9708" s="7"/>
      <c r="AW9708" s="7"/>
      <c r="AX9708" s="7"/>
      <c r="AY9708" s="7"/>
      <c r="AZ9708" s="7"/>
      <c r="BA9708" s="7"/>
      <c r="BI9708" s="7"/>
    </row>
    <row r="9709" spans="10:61" x14ac:dyDescent="0.2">
      <c r="J9709" s="7"/>
      <c r="K9709" s="7"/>
      <c r="L9709" s="7"/>
      <c r="M9709" s="7"/>
      <c r="N9709" s="7"/>
      <c r="W9709" s="7"/>
      <c r="X9709" s="7"/>
      <c r="Y9709" s="7"/>
      <c r="Z9709" s="7"/>
      <c r="AA9709" s="7"/>
      <c r="AB9709" s="7"/>
      <c r="AC9709" s="7"/>
      <c r="AD9709" s="7"/>
      <c r="AE9709" s="7"/>
      <c r="AF9709" s="7"/>
      <c r="AG9709" s="7"/>
      <c r="AH9709" s="7"/>
      <c r="AI9709" s="7"/>
      <c r="AJ9709" s="7"/>
      <c r="AK9709" s="7"/>
      <c r="AL9709" s="7"/>
      <c r="AR9709" s="7"/>
      <c r="AT9709" s="7"/>
      <c r="AV9709" s="7"/>
      <c r="AW9709" s="7"/>
      <c r="AX9709" s="7"/>
      <c r="AY9709" s="7"/>
      <c r="AZ9709" s="7"/>
      <c r="BA9709" s="7"/>
      <c r="BI9709" s="7"/>
    </row>
    <row r="9710" spans="10:61" x14ac:dyDescent="0.2">
      <c r="J9710" s="7"/>
      <c r="K9710" s="7"/>
      <c r="L9710" s="7"/>
      <c r="M9710" s="7"/>
      <c r="N9710" s="7"/>
      <c r="W9710" s="7"/>
      <c r="X9710" s="7"/>
      <c r="Y9710" s="7"/>
      <c r="Z9710" s="7"/>
      <c r="AA9710" s="7"/>
      <c r="AB9710" s="7"/>
      <c r="AC9710" s="7"/>
      <c r="AD9710" s="7"/>
      <c r="AE9710" s="7"/>
      <c r="AF9710" s="7"/>
      <c r="AG9710" s="7"/>
      <c r="AH9710" s="7"/>
      <c r="AI9710" s="7"/>
      <c r="AJ9710" s="7"/>
      <c r="AK9710" s="7"/>
      <c r="AL9710" s="7"/>
      <c r="AR9710" s="7"/>
      <c r="AT9710" s="7"/>
      <c r="AV9710" s="7"/>
      <c r="AW9710" s="7"/>
      <c r="AX9710" s="7"/>
      <c r="AY9710" s="7"/>
      <c r="AZ9710" s="7"/>
      <c r="BA9710" s="7"/>
      <c r="BI9710" s="7"/>
    </row>
    <row r="9711" spans="10:61" x14ac:dyDescent="0.2">
      <c r="J9711" s="7"/>
      <c r="K9711" s="7"/>
      <c r="L9711" s="7"/>
      <c r="M9711" s="7"/>
      <c r="N9711" s="7"/>
      <c r="W9711" s="7"/>
      <c r="X9711" s="7"/>
      <c r="Y9711" s="7"/>
      <c r="Z9711" s="7"/>
      <c r="AA9711" s="7"/>
      <c r="AB9711" s="7"/>
      <c r="AC9711" s="7"/>
      <c r="AD9711" s="7"/>
      <c r="AE9711" s="7"/>
      <c r="AF9711" s="7"/>
      <c r="AG9711" s="7"/>
      <c r="AH9711" s="7"/>
      <c r="AI9711" s="7"/>
      <c r="AJ9711" s="7"/>
      <c r="AK9711" s="7"/>
      <c r="AL9711" s="7"/>
      <c r="AR9711" s="7"/>
      <c r="AT9711" s="7"/>
      <c r="AV9711" s="7"/>
      <c r="AW9711" s="7"/>
      <c r="AX9711" s="7"/>
      <c r="AY9711" s="7"/>
      <c r="AZ9711" s="7"/>
      <c r="BA9711" s="7"/>
      <c r="BI9711" s="7"/>
    </row>
    <row r="9712" spans="10:61" x14ac:dyDescent="0.2">
      <c r="J9712" s="7"/>
      <c r="K9712" s="7"/>
      <c r="L9712" s="7"/>
      <c r="M9712" s="7"/>
      <c r="N9712" s="7"/>
      <c r="W9712" s="7"/>
      <c r="X9712" s="7"/>
      <c r="Y9712" s="7"/>
      <c r="Z9712" s="7"/>
      <c r="AA9712" s="7"/>
      <c r="AB9712" s="7"/>
      <c r="AC9712" s="7"/>
      <c r="AD9712" s="7"/>
      <c r="AE9712" s="7"/>
      <c r="AF9712" s="7"/>
      <c r="AG9712" s="7"/>
      <c r="AH9712" s="7"/>
      <c r="AI9712" s="7"/>
      <c r="AJ9712" s="7"/>
      <c r="AK9712" s="7"/>
      <c r="AL9712" s="7"/>
      <c r="AR9712" s="7"/>
      <c r="AT9712" s="7"/>
      <c r="AV9712" s="7"/>
      <c r="AW9712" s="7"/>
      <c r="AX9712" s="7"/>
      <c r="AY9712" s="7"/>
      <c r="AZ9712" s="7"/>
      <c r="BA9712" s="7"/>
      <c r="BI9712" s="7"/>
    </row>
    <row r="9713" spans="10:61" x14ac:dyDescent="0.2">
      <c r="J9713" s="7"/>
      <c r="K9713" s="7"/>
      <c r="L9713" s="7"/>
      <c r="M9713" s="7"/>
      <c r="N9713" s="7"/>
      <c r="W9713" s="7"/>
      <c r="X9713" s="7"/>
      <c r="Y9713" s="7"/>
      <c r="Z9713" s="7"/>
      <c r="AA9713" s="7"/>
      <c r="AB9713" s="7"/>
      <c r="AC9713" s="7"/>
      <c r="AD9713" s="7"/>
      <c r="AE9713" s="7"/>
      <c r="AF9713" s="7"/>
      <c r="AG9713" s="7"/>
      <c r="AH9713" s="7"/>
      <c r="AI9713" s="7"/>
      <c r="AJ9713" s="7"/>
      <c r="AK9713" s="7"/>
      <c r="AL9713" s="7"/>
      <c r="AR9713" s="7"/>
      <c r="AT9713" s="7"/>
      <c r="AV9713" s="7"/>
      <c r="AW9713" s="7"/>
      <c r="AX9713" s="7"/>
      <c r="AY9713" s="7"/>
      <c r="AZ9713" s="7"/>
      <c r="BA9713" s="7"/>
      <c r="BI9713" s="7"/>
    </row>
    <row r="9714" spans="10:61" x14ac:dyDescent="0.2">
      <c r="J9714" s="7"/>
      <c r="K9714" s="7"/>
      <c r="L9714" s="7"/>
      <c r="M9714" s="7"/>
      <c r="N9714" s="7"/>
      <c r="W9714" s="7"/>
      <c r="X9714" s="7"/>
      <c r="Y9714" s="7"/>
      <c r="Z9714" s="7"/>
      <c r="AA9714" s="7"/>
      <c r="AB9714" s="7"/>
      <c r="AC9714" s="7"/>
      <c r="AD9714" s="7"/>
      <c r="AE9714" s="7"/>
      <c r="AF9714" s="7"/>
      <c r="AG9714" s="7"/>
      <c r="AH9714" s="7"/>
      <c r="AI9714" s="7"/>
      <c r="AJ9714" s="7"/>
      <c r="AK9714" s="7"/>
      <c r="AL9714" s="7"/>
      <c r="AR9714" s="7"/>
      <c r="AT9714" s="7"/>
      <c r="AV9714" s="7"/>
      <c r="AW9714" s="7"/>
      <c r="AX9714" s="7"/>
      <c r="AY9714" s="7"/>
      <c r="AZ9714" s="7"/>
      <c r="BA9714" s="7"/>
      <c r="BI9714" s="7"/>
    </row>
    <row r="9715" spans="10:61" x14ac:dyDescent="0.2">
      <c r="J9715" s="7"/>
      <c r="K9715" s="7"/>
      <c r="L9715" s="7"/>
      <c r="M9715" s="7"/>
      <c r="N9715" s="7"/>
      <c r="W9715" s="7"/>
      <c r="X9715" s="7"/>
      <c r="Y9715" s="7"/>
      <c r="Z9715" s="7"/>
      <c r="AA9715" s="7"/>
      <c r="AB9715" s="7"/>
      <c r="AC9715" s="7"/>
      <c r="AD9715" s="7"/>
      <c r="AE9715" s="7"/>
      <c r="AF9715" s="7"/>
      <c r="AG9715" s="7"/>
      <c r="AH9715" s="7"/>
      <c r="AI9715" s="7"/>
      <c r="AJ9715" s="7"/>
      <c r="AK9715" s="7"/>
      <c r="AL9715" s="7"/>
      <c r="AR9715" s="7"/>
      <c r="AT9715" s="7"/>
      <c r="AV9715" s="7"/>
      <c r="AW9715" s="7"/>
      <c r="AX9715" s="7"/>
      <c r="AY9715" s="7"/>
      <c r="AZ9715" s="7"/>
      <c r="BA9715" s="7"/>
      <c r="BI9715" s="7"/>
    </row>
    <row r="9716" spans="10:61" x14ac:dyDescent="0.2">
      <c r="J9716" s="7"/>
      <c r="K9716" s="7"/>
      <c r="L9716" s="7"/>
      <c r="M9716" s="7"/>
      <c r="N9716" s="7"/>
      <c r="W9716" s="7"/>
      <c r="X9716" s="7"/>
      <c r="Y9716" s="7"/>
      <c r="Z9716" s="7"/>
      <c r="AA9716" s="7"/>
      <c r="AB9716" s="7"/>
      <c r="AC9716" s="7"/>
      <c r="AD9716" s="7"/>
      <c r="AE9716" s="7"/>
      <c r="AF9716" s="7"/>
      <c r="AG9716" s="7"/>
      <c r="AH9716" s="7"/>
      <c r="AI9716" s="7"/>
      <c r="AJ9716" s="7"/>
      <c r="AK9716" s="7"/>
      <c r="AL9716" s="7"/>
      <c r="AR9716" s="7"/>
      <c r="AT9716" s="7"/>
      <c r="AV9716" s="7"/>
      <c r="AW9716" s="7"/>
      <c r="AX9716" s="7"/>
      <c r="AY9716" s="7"/>
      <c r="AZ9716" s="7"/>
      <c r="BA9716" s="7"/>
      <c r="BI9716" s="7"/>
    </row>
    <row r="9717" spans="10:61" x14ac:dyDescent="0.2">
      <c r="J9717" s="7"/>
      <c r="K9717" s="7"/>
      <c r="L9717" s="7"/>
      <c r="M9717" s="7"/>
      <c r="N9717" s="7"/>
      <c r="W9717" s="7"/>
      <c r="X9717" s="7"/>
      <c r="Y9717" s="7"/>
      <c r="Z9717" s="7"/>
      <c r="AA9717" s="7"/>
      <c r="AB9717" s="7"/>
      <c r="AC9717" s="7"/>
      <c r="AD9717" s="7"/>
      <c r="AE9717" s="7"/>
      <c r="AF9717" s="7"/>
      <c r="AG9717" s="7"/>
      <c r="AH9717" s="7"/>
      <c r="AI9717" s="7"/>
      <c r="AJ9717" s="7"/>
      <c r="AK9717" s="7"/>
      <c r="AL9717" s="7"/>
      <c r="AR9717" s="7"/>
      <c r="AT9717" s="7"/>
      <c r="AV9717" s="7"/>
      <c r="AW9717" s="7"/>
      <c r="AX9717" s="7"/>
      <c r="AY9717" s="7"/>
      <c r="AZ9717" s="7"/>
      <c r="BA9717" s="7"/>
      <c r="BI9717" s="7"/>
    </row>
    <row r="9718" spans="10:61" x14ac:dyDescent="0.2">
      <c r="J9718" s="7"/>
      <c r="K9718" s="7"/>
      <c r="L9718" s="7"/>
      <c r="M9718" s="7"/>
      <c r="N9718" s="7"/>
      <c r="W9718" s="7"/>
      <c r="X9718" s="7"/>
      <c r="Y9718" s="7"/>
      <c r="Z9718" s="7"/>
      <c r="AA9718" s="7"/>
      <c r="AB9718" s="7"/>
      <c r="AC9718" s="7"/>
      <c r="AD9718" s="7"/>
      <c r="AE9718" s="7"/>
      <c r="AF9718" s="7"/>
      <c r="AG9718" s="7"/>
      <c r="AH9718" s="7"/>
      <c r="AI9718" s="7"/>
      <c r="AJ9718" s="7"/>
      <c r="AK9718" s="7"/>
      <c r="AL9718" s="7"/>
      <c r="AR9718" s="7"/>
      <c r="AT9718" s="7"/>
      <c r="AV9718" s="7"/>
      <c r="AW9718" s="7"/>
      <c r="AX9718" s="7"/>
      <c r="AY9718" s="7"/>
      <c r="AZ9718" s="7"/>
      <c r="BA9718" s="7"/>
      <c r="BI9718" s="7"/>
    </row>
    <row r="9719" spans="10:61" x14ac:dyDescent="0.2">
      <c r="J9719" s="7"/>
      <c r="K9719" s="7"/>
      <c r="L9719" s="7"/>
      <c r="M9719" s="7"/>
      <c r="N9719" s="7"/>
      <c r="W9719" s="7"/>
      <c r="X9719" s="7"/>
      <c r="Y9719" s="7"/>
      <c r="Z9719" s="7"/>
      <c r="AA9719" s="7"/>
      <c r="AB9719" s="7"/>
      <c r="AC9719" s="7"/>
      <c r="AD9719" s="7"/>
      <c r="AE9719" s="7"/>
      <c r="AF9719" s="7"/>
      <c r="AG9719" s="7"/>
      <c r="AH9719" s="7"/>
      <c r="AI9719" s="7"/>
      <c r="AJ9719" s="7"/>
      <c r="AK9719" s="7"/>
      <c r="AL9719" s="7"/>
      <c r="AR9719" s="7"/>
      <c r="AT9719" s="7"/>
      <c r="AV9719" s="7"/>
      <c r="AW9719" s="7"/>
      <c r="AX9719" s="7"/>
      <c r="AY9719" s="7"/>
      <c r="AZ9719" s="7"/>
      <c r="BA9719" s="7"/>
      <c r="BI9719" s="7"/>
    </row>
    <row r="9720" spans="10:61" x14ac:dyDescent="0.2">
      <c r="J9720" s="7"/>
      <c r="K9720" s="7"/>
      <c r="L9720" s="7"/>
      <c r="M9720" s="7"/>
      <c r="N9720" s="7"/>
      <c r="W9720" s="7"/>
      <c r="X9720" s="7"/>
      <c r="Y9720" s="7"/>
      <c r="Z9720" s="7"/>
      <c r="AA9720" s="7"/>
      <c r="AB9720" s="7"/>
      <c r="AC9720" s="7"/>
      <c r="AD9720" s="7"/>
      <c r="AE9720" s="7"/>
      <c r="AF9720" s="7"/>
      <c r="AG9720" s="7"/>
      <c r="AH9720" s="7"/>
      <c r="AI9720" s="7"/>
      <c r="AJ9720" s="7"/>
      <c r="AK9720" s="7"/>
      <c r="AL9720" s="7"/>
      <c r="AR9720" s="7"/>
      <c r="AT9720" s="7"/>
      <c r="AV9720" s="7"/>
      <c r="AW9720" s="7"/>
      <c r="AX9720" s="7"/>
      <c r="AY9720" s="7"/>
      <c r="AZ9720" s="7"/>
      <c r="BA9720" s="7"/>
      <c r="BI9720" s="7"/>
    </row>
    <row r="9721" spans="10:61" x14ac:dyDescent="0.2">
      <c r="J9721" s="7"/>
      <c r="K9721" s="7"/>
      <c r="L9721" s="7"/>
      <c r="M9721" s="7"/>
      <c r="N9721" s="7"/>
      <c r="W9721" s="7"/>
      <c r="X9721" s="7"/>
      <c r="Y9721" s="7"/>
      <c r="Z9721" s="7"/>
      <c r="AA9721" s="7"/>
      <c r="AB9721" s="7"/>
      <c r="AC9721" s="7"/>
      <c r="AD9721" s="7"/>
      <c r="AE9721" s="7"/>
      <c r="AF9721" s="7"/>
      <c r="AG9721" s="7"/>
      <c r="AH9721" s="7"/>
      <c r="AI9721" s="7"/>
      <c r="AJ9721" s="7"/>
      <c r="AK9721" s="7"/>
      <c r="AL9721" s="7"/>
      <c r="AR9721" s="7"/>
      <c r="AT9721" s="7"/>
      <c r="AV9721" s="7"/>
      <c r="AW9721" s="7"/>
      <c r="AX9721" s="7"/>
      <c r="AY9721" s="7"/>
      <c r="AZ9721" s="7"/>
      <c r="BA9721" s="7"/>
      <c r="BI9721" s="7"/>
    </row>
    <row r="9722" spans="10:61" x14ac:dyDescent="0.2">
      <c r="J9722" s="7"/>
      <c r="K9722" s="7"/>
      <c r="L9722" s="7"/>
      <c r="M9722" s="7"/>
      <c r="N9722" s="7"/>
      <c r="W9722" s="7"/>
      <c r="X9722" s="7"/>
      <c r="Y9722" s="7"/>
      <c r="Z9722" s="7"/>
      <c r="AA9722" s="7"/>
      <c r="AB9722" s="7"/>
      <c r="AC9722" s="7"/>
      <c r="AD9722" s="7"/>
      <c r="AE9722" s="7"/>
      <c r="AF9722" s="7"/>
      <c r="AG9722" s="7"/>
      <c r="AH9722" s="7"/>
      <c r="AI9722" s="7"/>
      <c r="AJ9722" s="7"/>
      <c r="AK9722" s="7"/>
      <c r="AL9722" s="7"/>
      <c r="AR9722" s="7"/>
      <c r="AT9722" s="7"/>
      <c r="AV9722" s="7"/>
      <c r="AW9722" s="7"/>
      <c r="AX9722" s="7"/>
      <c r="AY9722" s="7"/>
      <c r="AZ9722" s="7"/>
      <c r="BA9722" s="7"/>
      <c r="BI9722" s="7"/>
    </row>
    <row r="9723" spans="10:61" x14ac:dyDescent="0.2">
      <c r="J9723" s="7"/>
      <c r="K9723" s="7"/>
      <c r="L9723" s="7"/>
      <c r="M9723" s="7"/>
      <c r="N9723" s="7"/>
      <c r="W9723" s="7"/>
      <c r="X9723" s="7"/>
      <c r="Y9723" s="7"/>
      <c r="Z9723" s="7"/>
      <c r="AA9723" s="7"/>
      <c r="AB9723" s="7"/>
      <c r="AC9723" s="7"/>
      <c r="AD9723" s="7"/>
      <c r="AE9723" s="7"/>
      <c r="AF9723" s="7"/>
      <c r="AG9723" s="7"/>
      <c r="AH9723" s="7"/>
      <c r="AI9723" s="7"/>
      <c r="AJ9723" s="7"/>
      <c r="AK9723" s="7"/>
      <c r="AL9723" s="7"/>
      <c r="AR9723" s="7"/>
      <c r="AT9723" s="7"/>
      <c r="AV9723" s="7"/>
      <c r="AW9723" s="7"/>
      <c r="AX9723" s="7"/>
      <c r="AY9723" s="7"/>
      <c r="AZ9723" s="7"/>
      <c r="BA9723" s="7"/>
      <c r="BI9723" s="7"/>
    </row>
    <row r="9724" spans="10:61" x14ac:dyDescent="0.2">
      <c r="J9724" s="7"/>
      <c r="K9724" s="7"/>
      <c r="L9724" s="7"/>
      <c r="M9724" s="7"/>
      <c r="N9724" s="7"/>
      <c r="W9724" s="7"/>
      <c r="X9724" s="7"/>
      <c r="Y9724" s="7"/>
      <c r="Z9724" s="7"/>
      <c r="AA9724" s="7"/>
      <c r="AB9724" s="7"/>
      <c r="AC9724" s="7"/>
      <c r="AD9724" s="7"/>
      <c r="AE9724" s="7"/>
      <c r="AF9724" s="7"/>
      <c r="AG9724" s="7"/>
      <c r="AH9724" s="7"/>
      <c r="AI9724" s="7"/>
      <c r="AJ9724" s="7"/>
      <c r="AK9724" s="7"/>
      <c r="AL9724" s="7"/>
      <c r="AR9724" s="7"/>
      <c r="AT9724" s="7"/>
      <c r="AV9724" s="7"/>
      <c r="AW9724" s="7"/>
      <c r="AX9724" s="7"/>
      <c r="AY9724" s="7"/>
      <c r="AZ9724" s="7"/>
      <c r="BA9724" s="7"/>
      <c r="BI9724" s="7"/>
    </row>
    <row r="9725" spans="10:61" x14ac:dyDescent="0.2">
      <c r="J9725" s="7"/>
      <c r="K9725" s="7"/>
      <c r="L9725" s="7"/>
      <c r="M9725" s="7"/>
      <c r="N9725" s="7"/>
      <c r="W9725" s="7"/>
      <c r="X9725" s="7"/>
      <c r="Y9725" s="7"/>
      <c r="Z9725" s="7"/>
      <c r="AA9725" s="7"/>
      <c r="AB9725" s="7"/>
      <c r="AC9725" s="7"/>
      <c r="AD9725" s="7"/>
      <c r="AE9725" s="7"/>
      <c r="AF9725" s="7"/>
      <c r="AG9725" s="7"/>
      <c r="AH9725" s="7"/>
      <c r="AI9725" s="7"/>
      <c r="AJ9725" s="7"/>
      <c r="AK9725" s="7"/>
      <c r="AL9725" s="7"/>
      <c r="AR9725" s="7"/>
      <c r="AT9725" s="7"/>
      <c r="AV9725" s="7"/>
      <c r="AW9725" s="7"/>
      <c r="AX9725" s="7"/>
      <c r="AY9725" s="7"/>
      <c r="AZ9725" s="7"/>
      <c r="BA9725" s="7"/>
      <c r="BI9725" s="7"/>
    </row>
    <row r="9726" spans="10:61" x14ac:dyDescent="0.2">
      <c r="J9726" s="7"/>
      <c r="K9726" s="7"/>
      <c r="L9726" s="7"/>
      <c r="M9726" s="7"/>
      <c r="N9726" s="7"/>
      <c r="W9726" s="7"/>
      <c r="X9726" s="7"/>
      <c r="Y9726" s="7"/>
      <c r="Z9726" s="7"/>
      <c r="AA9726" s="7"/>
      <c r="AB9726" s="7"/>
      <c r="AC9726" s="7"/>
      <c r="AD9726" s="7"/>
      <c r="AE9726" s="7"/>
      <c r="AF9726" s="7"/>
      <c r="AG9726" s="7"/>
      <c r="AH9726" s="7"/>
      <c r="AI9726" s="7"/>
      <c r="AJ9726" s="7"/>
      <c r="AK9726" s="7"/>
      <c r="AL9726" s="7"/>
      <c r="AR9726" s="7"/>
      <c r="AT9726" s="7"/>
      <c r="AV9726" s="7"/>
      <c r="AW9726" s="7"/>
      <c r="AX9726" s="7"/>
      <c r="AY9726" s="7"/>
      <c r="AZ9726" s="7"/>
      <c r="BA9726" s="7"/>
      <c r="BI9726" s="7"/>
    </row>
    <row r="9727" spans="10:61" x14ac:dyDescent="0.2">
      <c r="J9727" s="7"/>
      <c r="K9727" s="7"/>
      <c r="L9727" s="7"/>
      <c r="M9727" s="7"/>
      <c r="N9727" s="7"/>
      <c r="W9727" s="7"/>
      <c r="X9727" s="7"/>
      <c r="Y9727" s="7"/>
      <c r="Z9727" s="7"/>
      <c r="AA9727" s="7"/>
      <c r="AB9727" s="7"/>
      <c r="AC9727" s="7"/>
      <c r="AD9727" s="7"/>
      <c r="AE9727" s="7"/>
      <c r="AF9727" s="7"/>
      <c r="AG9727" s="7"/>
      <c r="AH9727" s="7"/>
      <c r="AI9727" s="7"/>
      <c r="AJ9727" s="7"/>
      <c r="AK9727" s="7"/>
      <c r="AL9727" s="7"/>
      <c r="AR9727" s="7"/>
      <c r="AT9727" s="7"/>
      <c r="AV9727" s="7"/>
      <c r="AW9727" s="7"/>
      <c r="AX9727" s="7"/>
      <c r="AY9727" s="7"/>
      <c r="AZ9727" s="7"/>
      <c r="BA9727" s="7"/>
      <c r="BI9727" s="7"/>
    </row>
    <row r="9728" spans="10:61" x14ac:dyDescent="0.2">
      <c r="J9728" s="7"/>
      <c r="K9728" s="7"/>
      <c r="L9728" s="7"/>
      <c r="M9728" s="7"/>
      <c r="N9728" s="7"/>
      <c r="W9728" s="7"/>
      <c r="X9728" s="7"/>
      <c r="Y9728" s="7"/>
      <c r="Z9728" s="7"/>
      <c r="AA9728" s="7"/>
      <c r="AB9728" s="7"/>
      <c r="AC9728" s="7"/>
      <c r="AD9728" s="7"/>
      <c r="AE9728" s="7"/>
      <c r="AF9728" s="7"/>
      <c r="AG9728" s="7"/>
      <c r="AH9728" s="7"/>
      <c r="AI9728" s="7"/>
      <c r="AJ9728" s="7"/>
      <c r="AK9728" s="7"/>
      <c r="AL9728" s="7"/>
      <c r="AR9728" s="7"/>
      <c r="AT9728" s="7"/>
      <c r="AV9728" s="7"/>
      <c r="AW9728" s="7"/>
      <c r="AX9728" s="7"/>
      <c r="AY9728" s="7"/>
      <c r="AZ9728" s="7"/>
      <c r="BA9728" s="7"/>
      <c r="BI9728" s="7"/>
    </row>
    <row r="9729" spans="10:61" x14ac:dyDescent="0.2">
      <c r="J9729" s="7"/>
      <c r="K9729" s="7"/>
      <c r="L9729" s="7"/>
      <c r="M9729" s="7"/>
      <c r="N9729" s="7"/>
      <c r="W9729" s="7"/>
      <c r="X9729" s="7"/>
      <c r="Y9729" s="7"/>
      <c r="Z9729" s="7"/>
      <c r="AA9729" s="7"/>
      <c r="AB9729" s="7"/>
      <c r="AC9729" s="7"/>
      <c r="AD9729" s="7"/>
      <c r="AE9729" s="7"/>
      <c r="AF9729" s="7"/>
      <c r="AG9729" s="7"/>
      <c r="AH9729" s="7"/>
      <c r="AI9729" s="7"/>
      <c r="AJ9729" s="7"/>
      <c r="AK9729" s="7"/>
      <c r="AL9729" s="7"/>
      <c r="AR9729" s="7"/>
      <c r="AT9729" s="7"/>
      <c r="AV9729" s="7"/>
      <c r="AW9729" s="7"/>
      <c r="AX9729" s="7"/>
      <c r="AY9729" s="7"/>
      <c r="AZ9729" s="7"/>
      <c r="BA9729" s="7"/>
      <c r="BI9729" s="7"/>
    </row>
    <row r="9730" spans="10:61" x14ac:dyDescent="0.2">
      <c r="J9730" s="7"/>
      <c r="K9730" s="7"/>
      <c r="L9730" s="7"/>
      <c r="M9730" s="7"/>
      <c r="N9730" s="7"/>
      <c r="W9730" s="7"/>
      <c r="X9730" s="7"/>
      <c r="Y9730" s="7"/>
      <c r="Z9730" s="7"/>
      <c r="AA9730" s="7"/>
      <c r="AB9730" s="7"/>
      <c r="AC9730" s="7"/>
      <c r="AD9730" s="7"/>
      <c r="AE9730" s="7"/>
      <c r="AF9730" s="7"/>
      <c r="AG9730" s="7"/>
      <c r="AH9730" s="7"/>
      <c r="AI9730" s="7"/>
      <c r="AJ9730" s="7"/>
      <c r="AK9730" s="7"/>
      <c r="AL9730" s="7"/>
      <c r="AR9730" s="7"/>
      <c r="AT9730" s="7"/>
      <c r="AV9730" s="7"/>
      <c r="AW9730" s="7"/>
      <c r="AX9730" s="7"/>
      <c r="AY9730" s="7"/>
      <c r="AZ9730" s="7"/>
      <c r="BA9730" s="7"/>
      <c r="BI9730" s="7"/>
    </row>
    <row r="9731" spans="10:61" x14ac:dyDescent="0.2">
      <c r="J9731" s="7"/>
      <c r="K9731" s="7"/>
      <c r="L9731" s="7"/>
      <c r="M9731" s="7"/>
      <c r="N9731" s="7"/>
      <c r="W9731" s="7"/>
      <c r="X9731" s="7"/>
      <c r="Y9731" s="7"/>
      <c r="Z9731" s="7"/>
      <c r="AA9731" s="7"/>
      <c r="AB9731" s="7"/>
      <c r="AC9731" s="7"/>
      <c r="AD9731" s="7"/>
      <c r="AE9731" s="7"/>
      <c r="AF9731" s="7"/>
      <c r="AG9731" s="7"/>
      <c r="AH9731" s="7"/>
      <c r="AI9731" s="7"/>
      <c r="AJ9731" s="7"/>
      <c r="AK9731" s="7"/>
      <c r="AL9731" s="7"/>
      <c r="AR9731" s="7"/>
      <c r="AT9731" s="7"/>
      <c r="AV9731" s="7"/>
      <c r="AW9731" s="7"/>
      <c r="AX9731" s="7"/>
      <c r="AY9731" s="7"/>
      <c r="AZ9731" s="7"/>
      <c r="BA9731" s="7"/>
      <c r="BI9731" s="7"/>
    </row>
    <row r="9732" spans="10:61" x14ac:dyDescent="0.2">
      <c r="J9732" s="7"/>
      <c r="K9732" s="7"/>
      <c r="L9732" s="7"/>
      <c r="M9732" s="7"/>
      <c r="N9732" s="7"/>
      <c r="W9732" s="7"/>
      <c r="X9732" s="7"/>
      <c r="Y9732" s="7"/>
      <c r="Z9732" s="7"/>
      <c r="AA9732" s="7"/>
      <c r="AB9732" s="7"/>
      <c r="AC9732" s="7"/>
      <c r="AD9732" s="7"/>
      <c r="AE9732" s="7"/>
      <c r="AF9732" s="7"/>
      <c r="AG9732" s="7"/>
      <c r="AH9732" s="7"/>
      <c r="AI9732" s="7"/>
      <c r="AJ9732" s="7"/>
      <c r="AK9732" s="7"/>
      <c r="AL9732" s="7"/>
      <c r="AR9732" s="7"/>
      <c r="AT9732" s="7"/>
      <c r="AV9732" s="7"/>
      <c r="AW9732" s="7"/>
      <c r="AX9732" s="7"/>
      <c r="AY9732" s="7"/>
      <c r="AZ9732" s="7"/>
      <c r="BA9732" s="7"/>
      <c r="BI9732" s="7"/>
    </row>
    <row r="9733" spans="10:61" x14ac:dyDescent="0.2">
      <c r="J9733" s="7"/>
      <c r="K9733" s="7"/>
      <c r="L9733" s="7"/>
      <c r="M9733" s="7"/>
      <c r="N9733" s="7"/>
      <c r="W9733" s="7"/>
      <c r="X9733" s="7"/>
      <c r="Y9733" s="7"/>
      <c r="Z9733" s="7"/>
      <c r="AA9733" s="7"/>
      <c r="AB9733" s="7"/>
      <c r="AC9733" s="7"/>
      <c r="AD9733" s="7"/>
      <c r="AE9733" s="7"/>
      <c r="AF9733" s="7"/>
      <c r="AG9733" s="7"/>
      <c r="AH9733" s="7"/>
      <c r="AI9733" s="7"/>
      <c r="AJ9733" s="7"/>
      <c r="AK9733" s="7"/>
      <c r="AL9733" s="7"/>
      <c r="AR9733" s="7"/>
      <c r="AT9733" s="7"/>
      <c r="AV9733" s="7"/>
      <c r="AW9733" s="7"/>
      <c r="AX9733" s="7"/>
      <c r="AY9733" s="7"/>
      <c r="AZ9733" s="7"/>
      <c r="BA9733" s="7"/>
      <c r="BI9733" s="7"/>
    </row>
    <row r="9734" spans="10:61" x14ac:dyDescent="0.2">
      <c r="J9734" s="7"/>
      <c r="K9734" s="7"/>
      <c r="L9734" s="7"/>
      <c r="M9734" s="7"/>
      <c r="N9734" s="7"/>
      <c r="W9734" s="7"/>
      <c r="X9734" s="7"/>
      <c r="Y9734" s="7"/>
      <c r="Z9734" s="7"/>
      <c r="AA9734" s="7"/>
      <c r="AB9734" s="7"/>
      <c r="AC9734" s="7"/>
      <c r="AD9734" s="7"/>
      <c r="AE9734" s="7"/>
      <c r="AF9734" s="7"/>
      <c r="AG9734" s="7"/>
      <c r="AH9734" s="7"/>
      <c r="AI9734" s="7"/>
      <c r="AJ9734" s="7"/>
      <c r="AK9734" s="7"/>
      <c r="AL9734" s="7"/>
      <c r="AR9734" s="7"/>
      <c r="AT9734" s="7"/>
      <c r="AV9734" s="7"/>
      <c r="AW9734" s="7"/>
      <c r="AX9734" s="7"/>
      <c r="AY9734" s="7"/>
      <c r="AZ9734" s="7"/>
      <c r="BA9734" s="7"/>
      <c r="BI9734" s="7"/>
    </row>
    <row r="9735" spans="10:61" x14ac:dyDescent="0.2">
      <c r="J9735" s="7"/>
      <c r="K9735" s="7"/>
      <c r="L9735" s="7"/>
      <c r="M9735" s="7"/>
      <c r="N9735" s="7"/>
      <c r="W9735" s="7"/>
      <c r="X9735" s="7"/>
      <c r="Y9735" s="7"/>
      <c r="Z9735" s="7"/>
      <c r="AA9735" s="7"/>
      <c r="AB9735" s="7"/>
      <c r="AC9735" s="7"/>
      <c r="AD9735" s="7"/>
      <c r="AE9735" s="7"/>
      <c r="AF9735" s="7"/>
      <c r="AG9735" s="7"/>
      <c r="AH9735" s="7"/>
      <c r="AI9735" s="7"/>
      <c r="AJ9735" s="7"/>
      <c r="AK9735" s="7"/>
      <c r="AL9735" s="7"/>
      <c r="AR9735" s="7"/>
      <c r="AT9735" s="7"/>
      <c r="AV9735" s="7"/>
      <c r="AW9735" s="7"/>
      <c r="AX9735" s="7"/>
      <c r="AY9735" s="7"/>
      <c r="AZ9735" s="7"/>
      <c r="BA9735" s="7"/>
      <c r="BI9735" s="7"/>
    </row>
    <row r="9736" spans="10:61" x14ac:dyDescent="0.2">
      <c r="J9736" s="7"/>
      <c r="K9736" s="7"/>
      <c r="L9736" s="7"/>
      <c r="M9736" s="7"/>
      <c r="N9736" s="7"/>
      <c r="W9736" s="7"/>
      <c r="X9736" s="7"/>
      <c r="Y9736" s="7"/>
      <c r="Z9736" s="7"/>
      <c r="AA9736" s="7"/>
      <c r="AB9736" s="7"/>
      <c r="AC9736" s="7"/>
      <c r="AD9736" s="7"/>
      <c r="AE9736" s="7"/>
      <c r="AF9736" s="7"/>
      <c r="AG9736" s="7"/>
      <c r="AH9736" s="7"/>
      <c r="AI9736" s="7"/>
      <c r="AJ9736" s="7"/>
      <c r="AK9736" s="7"/>
      <c r="AL9736" s="7"/>
      <c r="AR9736" s="7"/>
      <c r="AT9736" s="7"/>
      <c r="AV9736" s="7"/>
      <c r="AW9736" s="7"/>
      <c r="AX9736" s="7"/>
      <c r="AY9736" s="7"/>
      <c r="AZ9736" s="7"/>
      <c r="BA9736" s="7"/>
      <c r="BI9736" s="7"/>
    </row>
    <row r="9737" spans="10:61" x14ac:dyDescent="0.2">
      <c r="J9737" s="7"/>
      <c r="K9737" s="7"/>
      <c r="L9737" s="7"/>
      <c r="M9737" s="7"/>
      <c r="N9737" s="7"/>
      <c r="W9737" s="7"/>
      <c r="X9737" s="7"/>
      <c r="Y9737" s="7"/>
      <c r="Z9737" s="7"/>
      <c r="AA9737" s="7"/>
      <c r="AB9737" s="7"/>
      <c r="AC9737" s="7"/>
      <c r="AD9737" s="7"/>
      <c r="AE9737" s="7"/>
      <c r="AF9737" s="7"/>
      <c r="AG9737" s="7"/>
      <c r="AH9737" s="7"/>
      <c r="AI9737" s="7"/>
      <c r="AJ9737" s="7"/>
      <c r="AK9737" s="7"/>
      <c r="AL9737" s="7"/>
      <c r="AR9737" s="7"/>
      <c r="AT9737" s="7"/>
      <c r="AV9737" s="7"/>
      <c r="AW9737" s="7"/>
      <c r="AX9737" s="7"/>
      <c r="AY9737" s="7"/>
      <c r="AZ9737" s="7"/>
      <c r="BA9737" s="7"/>
      <c r="BI9737" s="7"/>
    </row>
    <row r="9738" spans="10:61" x14ac:dyDescent="0.2">
      <c r="J9738" s="7"/>
      <c r="K9738" s="7"/>
      <c r="L9738" s="7"/>
      <c r="M9738" s="7"/>
      <c r="N9738" s="7"/>
      <c r="W9738" s="7"/>
      <c r="X9738" s="7"/>
      <c r="Y9738" s="7"/>
      <c r="Z9738" s="7"/>
      <c r="AA9738" s="7"/>
      <c r="AB9738" s="7"/>
      <c r="AC9738" s="7"/>
      <c r="AD9738" s="7"/>
      <c r="AE9738" s="7"/>
      <c r="AF9738" s="7"/>
      <c r="AG9738" s="7"/>
      <c r="AH9738" s="7"/>
      <c r="AI9738" s="7"/>
      <c r="AJ9738" s="7"/>
      <c r="AK9738" s="7"/>
      <c r="AL9738" s="7"/>
      <c r="AR9738" s="7"/>
      <c r="AT9738" s="7"/>
      <c r="AV9738" s="7"/>
      <c r="AW9738" s="7"/>
      <c r="AX9738" s="7"/>
      <c r="AY9738" s="7"/>
      <c r="AZ9738" s="7"/>
      <c r="BA9738" s="7"/>
      <c r="BI9738" s="7"/>
    </row>
    <row r="9739" spans="10:61" x14ac:dyDescent="0.2">
      <c r="J9739" s="7"/>
      <c r="K9739" s="7"/>
      <c r="L9739" s="7"/>
      <c r="M9739" s="7"/>
      <c r="N9739" s="7"/>
      <c r="W9739" s="7"/>
      <c r="X9739" s="7"/>
      <c r="Y9739" s="7"/>
      <c r="Z9739" s="7"/>
      <c r="AA9739" s="7"/>
      <c r="AB9739" s="7"/>
      <c r="AC9739" s="7"/>
      <c r="AD9739" s="7"/>
      <c r="AE9739" s="7"/>
      <c r="AF9739" s="7"/>
      <c r="AG9739" s="7"/>
      <c r="AH9739" s="7"/>
      <c r="AI9739" s="7"/>
      <c r="AJ9739" s="7"/>
      <c r="AK9739" s="7"/>
      <c r="AL9739" s="7"/>
      <c r="AR9739" s="7"/>
      <c r="AT9739" s="7"/>
      <c r="AV9739" s="7"/>
      <c r="AW9739" s="7"/>
      <c r="AX9739" s="7"/>
      <c r="AY9739" s="7"/>
      <c r="AZ9739" s="7"/>
      <c r="BA9739" s="7"/>
      <c r="BI9739" s="7"/>
    </row>
    <row r="9740" spans="10:61" x14ac:dyDescent="0.2">
      <c r="J9740" s="7"/>
      <c r="K9740" s="7"/>
      <c r="L9740" s="7"/>
      <c r="M9740" s="7"/>
      <c r="N9740" s="7"/>
      <c r="W9740" s="7"/>
      <c r="X9740" s="7"/>
      <c r="Y9740" s="7"/>
      <c r="Z9740" s="7"/>
      <c r="AA9740" s="7"/>
      <c r="AB9740" s="7"/>
      <c r="AC9740" s="7"/>
      <c r="AD9740" s="7"/>
      <c r="AE9740" s="7"/>
      <c r="AF9740" s="7"/>
      <c r="AG9740" s="7"/>
      <c r="AH9740" s="7"/>
      <c r="AI9740" s="7"/>
      <c r="AJ9740" s="7"/>
      <c r="AK9740" s="7"/>
      <c r="AL9740" s="7"/>
      <c r="AR9740" s="7"/>
      <c r="AT9740" s="7"/>
      <c r="AV9740" s="7"/>
      <c r="AW9740" s="7"/>
      <c r="AX9740" s="7"/>
      <c r="AY9740" s="7"/>
      <c r="AZ9740" s="7"/>
      <c r="BA9740" s="7"/>
      <c r="BI9740" s="7"/>
    </row>
    <row r="9741" spans="10:61" x14ac:dyDescent="0.2">
      <c r="J9741" s="7"/>
      <c r="K9741" s="7"/>
      <c r="L9741" s="7"/>
      <c r="M9741" s="7"/>
      <c r="N9741" s="7"/>
      <c r="W9741" s="7"/>
      <c r="X9741" s="7"/>
      <c r="Y9741" s="7"/>
      <c r="Z9741" s="7"/>
      <c r="AA9741" s="7"/>
      <c r="AB9741" s="7"/>
      <c r="AC9741" s="7"/>
      <c r="AD9741" s="7"/>
      <c r="AE9741" s="7"/>
      <c r="AF9741" s="7"/>
      <c r="AG9741" s="7"/>
      <c r="AH9741" s="7"/>
      <c r="AI9741" s="7"/>
      <c r="AJ9741" s="7"/>
      <c r="AK9741" s="7"/>
      <c r="AL9741" s="7"/>
      <c r="AR9741" s="7"/>
      <c r="AT9741" s="7"/>
      <c r="AV9741" s="7"/>
      <c r="AW9741" s="7"/>
      <c r="AX9741" s="7"/>
      <c r="AY9741" s="7"/>
      <c r="AZ9741" s="7"/>
      <c r="BA9741" s="7"/>
      <c r="BI9741" s="7"/>
    </row>
    <row r="9742" spans="10:61" x14ac:dyDescent="0.2">
      <c r="J9742" s="7"/>
      <c r="K9742" s="7"/>
      <c r="L9742" s="7"/>
      <c r="M9742" s="7"/>
      <c r="N9742" s="7"/>
      <c r="W9742" s="7"/>
      <c r="X9742" s="7"/>
      <c r="Y9742" s="7"/>
      <c r="Z9742" s="7"/>
      <c r="AA9742" s="7"/>
      <c r="AB9742" s="7"/>
      <c r="AC9742" s="7"/>
      <c r="AD9742" s="7"/>
      <c r="AE9742" s="7"/>
      <c r="AF9742" s="7"/>
      <c r="AG9742" s="7"/>
      <c r="AH9742" s="7"/>
      <c r="AI9742" s="7"/>
      <c r="AJ9742" s="7"/>
      <c r="AK9742" s="7"/>
      <c r="AL9742" s="7"/>
      <c r="AR9742" s="7"/>
      <c r="AT9742" s="7"/>
      <c r="AV9742" s="7"/>
      <c r="AW9742" s="7"/>
      <c r="AX9742" s="7"/>
      <c r="AY9742" s="7"/>
      <c r="AZ9742" s="7"/>
      <c r="BA9742" s="7"/>
      <c r="BI9742" s="7"/>
    </row>
    <row r="9743" spans="10:61" x14ac:dyDescent="0.2">
      <c r="J9743" s="7"/>
      <c r="K9743" s="7"/>
      <c r="L9743" s="7"/>
      <c r="M9743" s="7"/>
      <c r="N9743" s="7"/>
      <c r="W9743" s="7"/>
      <c r="X9743" s="7"/>
      <c r="Y9743" s="7"/>
      <c r="Z9743" s="7"/>
      <c r="AA9743" s="7"/>
      <c r="AB9743" s="7"/>
      <c r="AC9743" s="7"/>
      <c r="AD9743" s="7"/>
      <c r="AE9743" s="7"/>
      <c r="AF9743" s="7"/>
      <c r="AG9743" s="7"/>
      <c r="AH9743" s="7"/>
      <c r="AI9743" s="7"/>
      <c r="AJ9743" s="7"/>
      <c r="AK9743" s="7"/>
      <c r="AL9743" s="7"/>
      <c r="AR9743" s="7"/>
      <c r="AT9743" s="7"/>
      <c r="AV9743" s="7"/>
      <c r="AW9743" s="7"/>
      <c r="AX9743" s="7"/>
      <c r="AY9743" s="7"/>
      <c r="AZ9743" s="7"/>
      <c r="BA9743" s="7"/>
      <c r="BI9743" s="7"/>
    </row>
    <row r="9744" spans="10:61" x14ac:dyDescent="0.2">
      <c r="J9744" s="7"/>
      <c r="K9744" s="7"/>
      <c r="L9744" s="7"/>
      <c r="M9744" s="7"/>
      <c r="N9744" s="7"/>
      <c r="W9744" s="7"/>
      <c r="X9744" s="7"/>
      <c r="Y9744" s="7"/>
      <c r="Z9744" s="7"/>
      <c r="AA9744" s="7"/>
      <c r="AB9744" s="7"/>
      <c r="AC9744" s="7"/>
      <c r="AD9744" s="7"/>
      <c r="AE9744" s="7"/>
      <c r="AF9744" s="7"/>
      <c r="AG9744" s="7"/>
      <c r="AH9744" s="7"/>
      <c r="AI9744" s="7"/>
      <c r="AJ9744" s="7"/>
      <c r="AK9744" s="7"/>
      <c r="AL9744" s="7"/>
      <c r="AR9744" s="7"/>
      <c r="AT9744" s="7"/>
      <c r="AV9744" s="7"/>
      <c r="AW9744" s="7"/>
      <c r="AX9744" s="7"/>
      <c r="AY9744" s="7"/>
      <c r="AZ9744" s="7"/>
      <c r="BA9744" s="7"/>
      <c r="BI9744" s="7"/>
    </row>
    <row r="9745" spans="10:61" x14ac:dyDescent="0.2">
      <c r="J9745" s="7"/>
      <c r="K9745" s="7"/>
      <c r="L9745" s="7"/>
      <c r="M9745" s="7"/>
      <c r="N9745" s="7"/>
      <c r="W9745" s="7"/>
      <c r="X9745" s="7"/>
      <c r="Y9745" s="7"/>
      <c r="Z9745" s="7"/>
      <c r="AA9745" s="7"/>
      <c r="AB9745" s="7"/>
      <c r="AC9745" s="7"/>
      <c r="AD9745" s="7"/>
      <c r="AE9745" s="7"/>
      <c r="AF9745" s="7"/>
      <c r="AG9745" s="7"/>
      <c r="AH9745" s="7"/>
      <c r="AI9745" s="7"/>
      <c r="AJ9745" s="7"/>
      <c r="AK9745" s="7"/>
      <c r="AL9745" s="7"/>
      <c r="AR9745" s="7"/>
      <c r="AT9745" s="7"/>
      <c r="AV9745" s="7"/>
      <c r="AW9745" s="7"/>
      <c r="AX9745" s="7"/>
      <c r="AY9745" s="7"/>
      <c r="AZ9745" s="7"/>
      <c r="BA9745" s="7"/>
      <c r="BI9745" s="7"/>
    </row>
    <row r="9746" spans="10:61" x14ac:dyDescent="0.2">
      <c r="J9746" s="7"/>
      <c r="K9746" s="7"/>
      <c r="L9746" s="7"/>
      <c r="M9746" s="7"/>
      <c r="N9746" s="7"/>
      <c r="W9746" s="7"/>
      <c r="X9746" s="7"/>
      <c r="Y9746" s="7"/>
      <c r="Z9746" s="7"/>
      <c r="AA9746" s="7"/>
      <c r="AB9746" s="7"/>
      <c r="AC9746" s="7"/>
      <c r="AD9746" s="7"/>
      <c r="AE9746" s="7"/>
      <c r="AF9746" s="7"/>
      <c r="AG9746" s="7"/>
      <c r="AH9746" s="7"/>
      <c r="AI9746" s="7"/>
      <c r="AJ9746" s="7"/>
      <c r="AK9746" s="7"/>
      <c r="AL9746" s="7"/>
      <c r="AR9746" s="7"/>
      <c r="AT9746" s="7"/>
      <c r="AV9746" s="7"/>
      <c r="AW9746" s="7"/>
      <c r="AX9746" s="7"/>
      <c r="AY9746" s="7"/>
      <c r="AZ9746" s="7"/>
      <c r="BA9746" s="7"/>
      <c r="BI9746" s="7"/>
    </row>
    <row r="9747" spans="10:61" x14ac:dyDescent="0.2">
      <c r="J9747" s="7"/>
      <c r="K9747" s="7"/>
      <c r="L9747" s="7"/>
      <c r="M9747" s="7"/>
      <c r="N9747" s="7"/>
      <c r="W9747" s="7"/>
      <c r="X9747" s="7"/>
      <c r="Y9747" s="7"/>
      <c r="Z9747" s="7"/>
      <c r="AA9747" s="7"/>
      <c r="AB9747" s="7"/>
      <c r="AC9747" s="7"/>
      <c r="AD9747" s="7"/>
      <c r="AE9747" s="7"/>
      <c r="AF9747" s="7"/>
      <c r="AG9747" s="7"/>
      <c r="AH9747" s="7"/>
      <c r="AI9747" s="7"/>
      <c r="AJ9747" s="7"/>
      <c r="AK9747" s="7"/>
      <c r="AL9747" s="7"/>
      <c r="AR9747" s="7"/>
      <c r="AT9747" s="7"/>
      <c r="AV9747" s="7"/>
      <c r="AW9747" s="7"/>
      <c r="AX9747" s="7"/>
      <c r="AY9747" s="7"/>
      <c r="AZ9747" s="7"/>
      <c r="BA9747" s="7"/>
      <c r="BI9747" s="7"/>
    </row>
    <row r="9748" spans="10:61" x14ac:dyDescent="0.2">
      <c r="J9748" s="7"/>
      <c r="K9748" s="7"/>
      <c r="L9748" s="7"/>
      <c r="M9748" s="7"/>
      <c r="N9748" s="7"/>
      <c r="W9748" s="7"/>
      <c r="X9748" s="7"/>
      <c r="Y9748" s="7"/>
      <c r="Z9748" s="7"/>
      <c r="AA9748" s="7"/>
      <c r="AB9748" s="7"/>
      <c r="AC9748" s="7"/>
      <c r="AD9748" s="7"/>
      <c r="AE9748" s="7"/>
      <c r="AF9748" s="7"/>
      <c r="AG9748" s="7"/>
      <c r="AH9748" s="7"/>
      <c r="AI9748" s="7"/>
      <c r="AJ9748" s="7"/>
      <c r="AK9748" s="7"/>
      <c r="AL9748" s="7"/>
      <c r="AR9748" s="7"/>
      <c r="AT9748" s="7"/>
      <c r="AV9748" s="7"/>
      <c r="AW9748" s="7"/>
      <c r="AX9748" s="7"/>
      <c r="AY9748" s="7"/>
      <c r="AZ9748" s="7"/>
      <c r="BA9748" s="7"/>
      <c r="BI9748" s="7"/>
    </row>
    <row r="9749" spans="10:61" x14ac:dyDescent="0.2">
      <c r="J9749" s="7"/>
      <c r="K9749" s="7"/>
      <c r="L9749" s="7"/>
      <c r="M9749" s="7"/>
      <c r="N9749" s="7"/>
      <c r="W9749" s="7"/>
      <c r="X9749" s="7"/>
      <c r="Y9749" s="7"/>
      <c r="Z9749" s="7"/>
      <c r="AA9749" s="7"/>
      <c r="AB9749" s="7"/>
      <c r="AC9749" s="7"/>
      <c r="AD9749" s="7"/>
      <c r="AE9749" s="7"/>
      <c r="AF9749" s="7"/>
      <c r="AG9749" s="7"/>
      <c r="AH9749" s="7"/>
      <c r="AI9749" s="7"/>
      <c r="AJ9749" s="7"/>
      <c r="AK9749" s="7"/>
      <c r="AL9749" s="7"/>
      <c r="AR9749" s="7"/>
      <c r="AT9749" s="7"/>
      <c r="AV9749" s="7"/>
      <c r="AW9749" s="7"/>
      <c r="AX9749" s="7"/>
      <c r="AY9749" s="7"/>
      <c r="AZ9749" s="7"/>
      <c r="BA9749" s="7"/>
      <c r="BI9749" s="7"/>
    </row>
    <row r="9750" spans="10:61" x14ac:dyDescent="0.2">
      <c r="J9750" s="7"/>
      <c r="K9750" s="7"/>
      <c r="L9750" s="7"/>
      <c r="M9750" s="7"/>
      <c r="N9750" s="7"/>
      <c r="W9750" s="7"/>
      <c r="X9750" s="7"/>
      <c r="Y9750" s="7"/>
      <c r="Z9750" s="7"/>
      <c r="AA9750" s="7"/>
      <c r="AB9750" s="7"/>
      <c r="AC9750" s="7"/>
      <c r="AD9750" s="7"/>
      <c r="AE9750" s="7"/>
      <c r="AF9750" s="7"/>
      <c r="AG9750" s="7"/>
      <c r="AH9750" s="7"/>
      <c r="AI9750" s="7"/>
      <c r="AJ9750" s="7"/>
      <c r="AK9750" s="7"/>
      <c r="AL9750" s="7"/>
      <c r="AR9750" s="7"/>
      <c r="AT9750" s="7"/>
      <c r="AV9750" s="7"/>
      <c r="AW9750" s="7"/>
      <c r="AX9750" s="7"/>
      <c r="AY9750" s="7"/>
      <c r="AZ9750" s="7"/>
      <c r="BA9750" s="7"/>
      <c r="BI9750" s="7"/>
    </row>
    <row r="9751" spans="10:61" x14ac:dyDescent="0.2">
      <c r="J9751" s="7"/>
      <c r="K9751" s="7"/>
      <c r="L9751" s="7"/>
      <c r="M9751" s="7"/>
      <c r="N9751" s="7"/>
      <c r="W9751" s="7"/>
      <c r="X9751" s="7"/>
      <c r="Y9751" s="7"/>
      <c r="Z9751" s="7"/>
      <c r="AA9751" s="7"/>
      <c r="AB9751" s="7"/>
      <c r="AC9751" s="7"/>
      <c r="AD9751" s="7"/>
      <c r="AE9751" s="7"/>
      <c r="AF9751" s="7"/>
      <c r="AG9751" s="7"/>
      <c r="AH9751" s="7"/>
      <c r="AI9751" s="7"/>
      <c r="AJ9751" s="7"/>
      <c r="AK9751" s="7"/>
      <c r="AL9751" s="7"/>
      <c r="AR9751" s="7"/>
      <c r="AT9751" s="7"/>
      <c r="AV9751" s="7"/>
      <c r="AW9751" s="7"/>
      <c r="AX9751" s="7"/>
      <c r="AY9751" s="7"/>
      <c r="AZ9751" s="7"/>
      <c r="BA9751" s="7"/>
      <c r="BI9751" s="7"/>
    </row>
    <row r="9752" spans="10:61" x14ac:dyDescent="0.2">
      <c r="J9752" s="7"/>
      <c r="K9752" s="7"/>
      <c r="L9752" s="7"/>
      <c r="M9752" s="7"/>
      <c r="N9752" s="7"/>
      <c r="W9752" s="7"/>
      <c r="X9752" s="7"/>
      <c r="Y9752" s="7"/>
      <c r="Z9752" s="7"/>
      <c r="AA9752" s="7"/>
      <c r="AB9752" s="7"/>
      <c r="AC9752" s="7"/>
      <c r="AD9752" s="7"/>
      <c r="AE9752" s="7"/>
      <c r="AF9752" s="7"/>
      <c r="AG9752" s="7"/>
      <c r="AH9752" s="7"/>
      <c r="AI9752" s="7"/>
      <c r="AJ9752" s="7"/>
      <c r="AK9752" s="7"/>
      <c r="AL9752" s="7"/>
      <c r="AR9752" s="7"/>
      <c r="AT9752" s="7"/>
      <c r="AV9752" s="7"/>
      <c r="AW9752" s="7"/>
      <c r="AX9752" s="7"/>
      <c r="AY9752" s="7"/>
      <c r="AZ9752" s="7"/>
      <c r="BA9752" s="7"/>
      <c r="BI9752" s="7"/>
    </row>
    <row r="9753" spans="10:61" x14ac:dyDescent="0.2">
      <c r="J9753" s="7"/>
      <c r="K9753" s="7"/>
      <c r="L9753" s="7"/>
      <c r="M9753" s="7"/>
      <c r="N9753" s="7"/>
      <c r="W9753" s="7"/>
      <c r="X9753" s="7"/>
      <c r="Y9753" s="7"/>
      <c r="Z9753" s="7"/>
      <c r="AA9753" s="7"/>
      <c r="AB9753" s="7"/>
      <c r="AC9753" s="7"/>
      <c r="AD9753" s="7"/>
      <c r="AE9753" s="7"/>
      <c r="AF9753" s="7"/>
      <c r="AG9753" s="7"/>
      <c r="AH9753" s="7"/>
      <c r="AI9753" s="7"/>
      <c r="AJ9753" s="7"/>
      <c r="AK9753" s="7"/>
      <c r="AL9753" s="7"/>
      <c r="AR9753" s="7"/>
      <c r="AT9753" s="7"/>
      <c r="AV9753" s="7"/>
      <c r="AW9753" s="7"/>
      <c r="AX9753" s="7"/>
      <c r="AY9753" s="7"/>
      <c r="AZ9753" s="7"/>
      <c r="BA9753" s="7"/>
      <c r="BI9753" s="7"/>
    </row>
    <row r="9754" spans="10:61" x14ac:dyDescent="0.2">
      <c r="J9754" s="7"/>
      <c r="K9754" s="7"/>
      <c r="L9754" s="7"/>
      <c r="M9754" s="7"/>
      <c r="N9754" s="7"/>
      <c r="W9754" s="7"/>
      <c r="X9754" s="7"/>
      <c r="Y9754" s="7"/>
      <c r="Z9754" s="7"/>
      <c r="AA9754" s="7"/>
      <c r="AB9754" s="7"/>
      <c r="AC9754" s="7"/>
      <c r="AD9754" s="7"/>
      <c r="AE9754" s="7"/>
      <c r="AF9754" s="7"/>
      <c r="AG9754" s="7"/>
      <c r="AH9754" s="7"/>
      <c r="AI9754" s="7"/>
      <c r="AJ9754" s="7"/>
      <c r="AK9754" s="7"/>
      <c r="AL9754" s="7"/>
      <c r="AR9754" s="7"/>
      <c r="AT9754" s="7"/>
      <c r="AV9754" s="7"/>
      <c r="AW9754" s="7"/>
      <c r="AX9754" s="7"/>
      <c r="AY9754" s="7"/>
      <c r="AZ9754" s="7"/>
      <c r="BA9754" s="7"/>
      <c r="BI9754" s="7"/>
    </row>
    <row r="9755" spans="10:61" x14ac:dyDescent="0.2">
      <c r="J9755" s="7"/>
      <c r="K9755" s="7"/>
      <c r="L9755" s="7"/>
      <c r="M9755" s="7"/>
      <c r="N9755" s="7"/>
      <c r="W9755" s="7"/>
      <c r="X9755" s="7"/>
      <c r="Y9755" s="7"/>
      <c r="Z9755" s="7"/>
      <c r="AA9755" s="7"/>
      <c r="AB9755" s="7"/>
      <c r="AC9755" s="7"/>
      <c r="AD9755" s="7"/>
      <c r="AE9755" s="7"/>
      <c r="AF9755" s="7"/>
      <c r="AG9755" s="7"/>
      <c r="AH9755" s="7"/>
      <c r="AI9755" s="7"/>
      <c r="AJ9755" s="7"/>
      <c r="AK9755" s="7"/>
      <c r="AL9755" s="7"/>
      <c r="AR9755" s="7"/>
      <c r="AT9755" s="7"/>
      <c r="AV9755" s="7"/>
      <c r="AW9755" s="7"/>
      <c r="AX9755" s="7"/>
      <c r="AY9755" s="7"/>
      <c r="AZ9755" s="7"/>
      <c r="BA9755" s="7"/>
      <c r="BI9755" s="7"/>
    </row>
    <row r="9756" spans="10:61" x14ac:dyDescent="0.2">
      <c r="J9756" s="7"/>
      <c r="K9756" s="7"/>
      <c r="L9756" s="7"/>
      <c r="M9756" s="7"/>
      <c r="N9756" s="7"/>
      <c r="W9756" s="7"/>
      <c r="X9756" s="7"/>
      <c r="Y9756" s="7"/>
      <c r="Z9756" s="7"/>
      <c r="AA9756" s="7"/>
      <c r="AB9756" s="7"/>
      <c r="AC9756" s="7"/>
      <c r="AD9756" s="7"/>
      <c r="AE9756" s="7"/>
      <c r="AF9756" s="7"/>
      <c r="AG9756" s="7"/>
      <c r="AH9756" s="7"/>
      <c r="AI9756" s="7"/>
      <c r="AJ9756" s="7"/>
      <c r="AK9756" s="7"/>
      <c r="AL9756" s="7"/>
      <c r="AR9756" s="7"/>
      <c r="AT9756" s="7"/>
      <c r="AV9756" s="7"/>
      <c r="AW9756" s="7"/>
      <c r="AX9756" s="7"/>
      <c r="AY9756" s="7"/>
      <c r="AZ9756" s="7"/>
      <c r="BA9756" s="7"/>
      <c r="BI9756" s="7"/>
    </row>
    <row r="9757" spans="10:61" x14ac:dyDescent="0.2">
      <c r="J9757" s="7"/>
      <c r="K9757" s="7"/>
      <c r="L9757" s="7"/>
      <c r="M9757" s="7"/>
      <c r="N9757" s="7"/>
      <c r="W9757" s="7"/>
      <c r="X9757" s="7"/>
      <c r="Y9757" s="7"/>
      <c r="Z9757" s="7"/>
      <c r="AA9757" s="7"/>
      <c r="AB9757" s="7"/>
      <c r="AC9757" s="7"/>
      <c r="AD9757" s="7"/>
      <c r="AE9757" s="7"/>
      <c r="AF9757" s="7"/>
      <c r="AG9757" s="7"/>
      <c r="AH9757" s="7"/>
      <c r="AI9757" s="7"/>
      <c r="AJ9757" s="7"/>
      <c r="AK9757" s="7"/>
      <c r="AL9757" s="7"/>
      <c r="AR9757" s="7"/>
      <c r="AT9757" s="7"/>
      <c r="AV9757" s="7"/>
      <c r="AW9757" s="7"/>
      <c r="AX9757" s="7"/>
      <c r="AY9757" s="7"/>
      <c r="AZ9757" s="7"/>
      <c r="BA9757" s="7"/>
      <c r="BI9757" s="7"/>
    </row>
    <row r="9758" spans="10:61" x14ac:dyDescent="0.2">
      <c r="J9758" s="7"/>
      <c r="K9758" s="7"/>
      <c r="L9758" s="7"/>
      <c r="M9758" s="7"/>
      <c r="N9758" s="7"/>
      <c r="W9758" s="7"/>
      <c r="X9758" s="7"/>
      <c r="Y9758" s="7"/>
      <c r="Z9758" s="7"/>
      <c r="AA9758" s="7"/>
      <c r="AB9758" s="7"/>
      <c r="AC9758" s="7"/>
      <c r="AD9758" s="7"/>
      <c r="AE9758" s="7"/>
      <c r="AF9758" s="7"/>
      <c r="AG9758" s="7"/>
      <c r="AH9758" s="7"/>
      <c r="AI9758" s="7"/>
      <c r="AJ9758" s="7"/>
      <c r="AK9758" s="7"/>
      <c r="AL9758" s="7"/>
      <c r="AR9758" s="7"/>
      <c r="AT9758" s="7"/>
      <c r="AV9758" s="7"/>
      <c r="AW9758" s="7"/>
      <c r="AX9758" s="7"/>
      <c r="AY9758" s="7"/>
      <c r="AZ9758" s="7"/>
      <c r="BA9758" s="7"/>
      <c r="BI9758" s="7"/>
    </row>
    <row r="9759" spans="10:61" x14ac:dyDescent="0.2">
      <c r="J9759" s="7"/>
      <c r="K9759" s="7"/>
      <c r="L9759" s="7"/>
      <c r="M9759" s="7"/>
      <c r="N9759" s="7"/>
      <c r="W9759" s="7"/>
      <c r="X9759" s="7"/>
      <c r="Y9759" s="7"/>
      <c r="Z9759" s="7"/>
      <c r="AA9759" s="7"/>
      <c r="AB9759" s="7"/>
      <c r="AC9759" s="7"/>
      <c r="AD9759" s="7"/>
      <c r="AE9759" s="7"/>
      <c r="AF9759" s="7"/>
      <c r="AG9759" s="7"/>
      <c r="AH9759" s="7"/>
      <c r="AI9759" s="7"/>
      <c r="AJ9759" s="7"/>
      <c r="AK9759" s="7"/>
      <c r="AL9759" s="7"/>
      <c r="AR9759" s="7"/>
      <c r="AT9759" s="7"/>
      <c r="AV9759" s="7"/>
      <c r="AW9759" s="7"/>
      <c r="AX9759" s="7"/>
      <c r="AY9759" s="7"/>
      <c r="AZ9759" s="7"/>
      <c r="BA9759" s="7"/>
      <c r="BI9759" s="7"/>
    </row>
    <row r="9760" spans="10:61" x14ac:dyDescent="0.2">
      <c r="J9760" s="7"/>
      <c r="K9760" s="7"/>
      <c r="L9760" s="7"/>
      <c r="M9760" s="7"/>
      <c r="N9760" s="7"/>
      <c r="W9760" s="7"/>
      <c r="X9760" s="7"/>
      <c r="Y9760" s="7"/>
      <c r="Z9760" s="7"/>
      <c r="AA9760" s="7"/>
      <c r="AB9760" s="7"/>
      <c r="AC9760" s="7"/>
      <c r="AD9760" s="7"/>
      <c r="AE9760" s="7"/>
      <c r="AF9760" s="7"/>
      <c r="AG9760" s="7"/>
      <c r="AH9760" s="7"/>
      <c r="AI9760" s="7"/>
      <c r="AJ9760" s="7"/>
      <c r="AK9760" s="7"/>
      <c r="AL9760" s="7"/>
      <c r="AR9760" s="7"/>
      <c r="AT9760" s="7"/>
      <c r="AV9760" s="7"/>
      <c r="AW9760" s="7"/>
      <c r="AX9760" s="7"/>
      <c r="AY9760" s="7"/>
      <c r="AZ9760" s="7"/>
      <c r="BA9760" s="7"/>
      <c r="BI9760" s="7"/>
    </row>
    <row r="9761" spans="10:61" x14ac:dyDescent="0.2">
      <c r="J9761" s="7"/>
      <c r="K9761" s="7"/>
      <c r="L9761" s="7"/>
      <c r="M9761" s="7"/>
      <c r="N9761" s="7"/>
      <c r="W9761" s="7"/>
      <c r="X9761" s="7"/>
      <c r="Y9761" s="7"/>
      <c r="Z9761" s="7"/>
      <c r="AA9761" s="7"/>
      <c r="AB9761" s="7"/>
      <c r="AC9761" s="7"/>
      <c r="AD9761" s="7"/>
      <c r="AE9761" s="7"/>
      <c r="AF9761" s="7"/>
      <c r="AG9761" s="7"/>
      <c r="AH9761" s="7"/>
      <c r="AI9761" s="7"/>
      <c r="AJ9761" s="7"/>
      <c r="AK9761" s="7"/>
      <c r="AL9761" s="7"/>
      <c r="AR9761" s="7"/>
      <c r="AT9761" s="7"/>
      <c r="AV9761" s="7"/>
      <c r="AW9761" s="7"/>
      <c r="AX9761" s="7"/>
      <c r="AY9761" s="7"/>
      <c r="AZ9761" s="7"/>
      <c r="BA9761" s="7"/>
      <c r="BI9761" s="7"/>
    </row>
    <row r="9762" spans="10:61" x14ac:dyDescent="0.2">
      <c r="J9762" s="7"/>
      <c r="K9762" s="7"/>
      <c r="L9762" s="7"/>
      <c r="M9762" s="7"/>
      <c r="N9762" s="7"/>
      <c r="W9762" s="7"/>
      <c r="X9762" s="7"/>
      <c r="Y9762" s="7"/>
      <c r="Z9762" s="7"/>
      <c r="AA9762" s="7"/>
      <c r="AB9762" s="7"/>
      <c r="AC9762" s="7"/>
      <c r="AD9762" s="7"/>
      <c r="AE9762" s="7"/>
      <c r="AF9762" s="7"/>
      <c r="AG9762" s="7"/>
      <c r="AH9762" s="7"/>
      <c r="AI9762" s="7"/>
      <c r="AJ9762" s="7"/>
      <c r="AK9762" s="7"/>
      <c r="AL9762" s="7"/>
      <c r="AR9762" s="7"/>
      <c r="AT9762" s="7"/>
      <c r="AV9762" s="7"/>
      <c r="AW9762" s="7"/>
      <c r="AX9762" s="7"/>
      <c r="AY9762" s="7"/>
      <c r="AZ9762" s="7"/>
      <c r="BA9762" s="7"/>
      <c r="BI9762" s="7"/>
    </row>
    <row r="9763" spans="10:61" x14ac:dyDescent="0.2">
      <c r="J9763" s="7"/>
      <c r="K9763" s="7"/>
      <c r="L9763" s="7"/>
      <c r="M9763" s="7"/>
      <c r="N9763" s="7"/>
      <c r="W9763" s="7"/>
      <c r="X9763" s="7"/>
      <c r="Y9763" s="7"/>
      <c r="Z9763" s="7"/>
      <c r="AA9763" s="7"/>
      <c r="AB9763" s="7"/>
      <c r="AC9763" s="7"/>
      <c r="AD9763" s="7"/>
      <c r="AE9763" s="7"/>
      <c r="AF9763" s="7"/>
      <c r="AG9763" s="7"/>
      <c r="AH9763" s="7"/>
      <c r="AI9763" s="7"/>
      <c r="AJ9763" s="7"/>
      <c r="AK9763" s="7"/>
      <c r="AL9763" s="7"/>
      <c r="AR9763" s="7"/>
      <c r="AT9763" s="7"/>
      <c r="AV9763" s="7"/>
      <c r="AW9763" s="7"/>
      <c r="AX9763" s="7"/>
      <c r="AY9763" s="7"/>
      <c r="AZ9763" s="7"/>
      <c r="BA9763" s="7"/>
      <c r="BI9763" s="7"/>
    </row>
    <row r="9764" spans="10:61" x14ac:dyDescent="0.2">
      <c r="J9764" s="7"/>
      <c r="K9764" s="7"/>
      <c r="L9764" s="7"/>
      <c r="M9764" s="7"/>
      <c r="N9764" s="7"/>
      <c r="W9764" s="7"/>
      <c r="X9764" s="7"/>
      <c r="Y9764" s="7"/>
      <c r="Z9764" s="7"/>
      <c r="AA9764" s="7"/>
      <c r="AB9764" s="7"/>
      <c r="AC9764" s="7"/>
      <c r="AD9764" s="7"/>
      <c r="AE9764" s="7"/>
      <c r="AF9764" s="7"/>
      <c r="AG9764" s="7"/>
      <c r="AH9764" s="7"/>
      <c r="AI9764" s="7"/>
      <c r="AJ9764" s="7"/>
      <c r="AK9764" s="7"/>
      <c r="AL9764" s="7"/>
      <c r="AR9764" s="7"/>
      <c r="AT9764" s="7"/>
      <c r="AV9764" s="7"/>
      <c r="AW9764" s="7"/>
      <c r="AX9764" s="7"/>
      <c r="AY9764" s="7"/>
      <c r="AZ9764" s="7"/>
      <c r="BA9764" s="7"/>
      <c r="BI9764" s="7"/>
    </row>
    <row r="9765" spans="10:61" x14ac:dyDescent="0.2">
      <c r="J9765" s="7"/>
      <c r="K9765" s="7"/>
      <c r="L9765" s="7"/>
      <c r="M9765" s="7"/>
      <c r="N9765" s="7"/>
      <c r="W9765" s="7"/>
      <c r="X9765" s="7"/>
      <c r="Y9765" s="7"/>
      <c r="Z9765" s="7"/>
      <c r="AA9765" s="7"/>
      <c r="AB9765" s="7"/>
      <c r="AC9765" s="7"/>
      <c r="AD9765" s="7"/>
      <c r="AE9765" s="7"/>
      <c r="AF9765" s="7"/>
      <c r="AG9765" s="7"/>
      <c r="AH9765" s="7"/>
      <c r="AI9765" s="7"/>
      <c r="AJ9765" s="7"/>
      <c r="AK9765" s="7"/>
      <c r="AL9765" s="7"/>
      <c r="AR9765" s="7"/>
      <c r="AT9765" s="7"/>
      <c r="AV9765" s="7"/>
      <c r="AW9765" s="7"/>
      <c r="AX9765" s="7"/>
      <c r="AY9765" s="7"/>
      <c r="AZ9765" s="7"/>
      <c r="BA9765" s="7"/>
      <c r="BI9765" s="7"/>
    </row>
    <row r="9766" spans="10:61" x14ac:dyDescent="0.2">
      <c r="J9766" s="7"/>
      <c r="K9766" s="7"/>
      <c r="L9766" s="7"/>
      <c r="M9766" s="7"/>
      <c r="N9766" s="7"/>
      <c r="W9766" s="7"/>
      <c r="X9766" s="7"/>
      <c r="Y9766" s="7"/>
      <c r="Z9766" s="7"/>
      <c r="AA9766" s="7"/>
      <c r="AB9766" s="7"/>
      <c r="AC9766" s="7"/>
      <c r="AD9766" s="7"/>
      <c r="AE9766" s="7"/>
      <c r="AF9766" s="7"/>
      <c r="AG9766" s="7"/>
      <c r="AH9766" s="7"/>
      <c r="AI9766" s="7"/>
      <c r="AJ9766" s="7"/>
      <c r="AK9766" s="7"/>
      <c r="AL9766" s="7"/>
      <c r="AR9766" s="7"/>
      <c r="AT9766" s="7"/>
      <c r="AV9766" s="7"/>
      <c r="AW9766" s="7"/>
      <c r="AX9766" s="7"/>
      <c r="AY9766" s="7"/>
      <c r="AZ9766" s="7"/>
      <c r="BA9766" s="7"/>
      <c r="BI9766" s="7"/>
    </row>
    <row r="9767" spans="10:61" x14ac:dyDescent="0.2">
      <c r="J9767" s="7"/>
      <c r="K9767" s="7"/>
      <c r="L9767" s="7"/>
      <c r="M9767" s="7"/>
      <c r="N9767" s="7"/>
      <c r="W9767" s="7"/>
      <c r="X9767" s="7"/>
      <c r="Y9767" s="7"/>
      <c r="Z9767" s="7"/>
      <c r="AA9767" s="7"/>
      <c r="AB9767" s="7"/>
      <c r="AC9767" s="7"/>
      <c r="AD9767" s="7"/>
      <c r="AE9767" s="7"/>
      <c r="AF9767" s="7"/>
      <c r="AG9767" s="7"/>
      <c r="AH9767" s="7"/>
      <c r="AI9767" s="7"/>
      <c r="AJ9767" s="7"/>
      <c r="AK9767" s="7"/>
      <c r="AL9767" s="7"/>
      <c r="AR9767" s="7"/>
      <c r="AT9767" s="7"/>
      <c r="AV9767" s="7"/>
      <c r="AW9767" s="7"/>
      <c r="AX9767" s="7"/>
      <c r="AY9767" s="7"/>
      <c r="AZ9767" s="7"/>
      <c r="BA9767" s="7"/>
      <c r="BI9767" s="7"/>
    </row>
    <row r="9768" spans="10:61" x14ac:dyDescent="0.2">
      <c r="J9768" s="7"/>
      <c r="K9768" s="7"/>
      <c r="L9768" s="7"/>
      <c r="M9768" s="7"/>
      <c r="N9768" s="7"/>
      <c r="W9768" s="7"/>
      <c r="X9768" s="7"/>
      <c r="Y9768" s="7"/>
      <c r="Z9768" s="7"/>
      <c r="AA9768" s="7"/>
      <c r="AB9768" s="7"/>
      <c r="AC9768" s="7"/>
      <c r="AD9768" s="7"/>
      <c r="AE9768" s="7"/>
      <c r="AF9768" s="7"/>
      <c r="AG9768" s="7"/>
      <c r="AH9768" s="7"/>
      <c r="AI9768" s="7"/>
      <c r="AJ9768" s="7"/>
      <c r="AK9768" s="7"/>
      <c r="AL9768" s="7"/>
      <c r="AR9768" s="7"/>
      <c r="AT9768" s="7"/>
      <c r="AV9768" s="7"/>
      <c r="AW9768" s="7"/>
      <c r="AX9768" s="7"/>
      <c r="AY9768" s="7"/>
      <c r="AZ9768" s="7"/>
      <c r="BA9768" s="7"/>
      <c r="BI9768" s="7"/>
    </row>
    <row r="9769" spans="10:61" x14ac:dyDescent="0.2">
      <c r="J9769" s="7"/>
      <c r="K9769" s="7"/>
      <c r="L9769" s="7"/>
      <c r="M9769" s="7"/>
      <c r="N9769" s="7"/>
      <c r="W9769" s="7"/>
      <c r="X9769" s="7"/>
      <c r="Y9769" s="7"/>
      <c r="Z9769" s="7"/>
      <c r="AA9769" s="7"/>
      <c r="AB9769" s="7"/>
      <c r="AC9769" s="7"/>
      <c r="AD9769" s="7"/>
      <c r="AE9769" s="7"/>
      <c r="AF9769" s="7"/>
      <c r="AG9769" s="7"/>
      <c r="AH9769" s="7"/>
      <c r="AI9769" s="7"/>
      <c r="AJ9769" s="7"/>
      <c r="AK9769" s="7"/>
      <c r="AL9769" s="7"/>
      <c r="AR9769" s="7"/>
      <c r="AT9769" s="7"/>
      <c r="AV9769" s="7"/>
      <c r="AW9769" s="7"/>
      <c r="AX9769" s="7"/>
      <c r="AY9769" s="7"/>
      <c r="AZ9769" s="7"/>
      <c r="BA9769" s="7"/>
      <c r="BI9769" s="7"/>
    </row>
    <row r="9770" spans="10:61" x14ac:dyDescent="0.2">
      <c r="J9770" s="7"/>
      <c r="K9770" s="7"/>
      <c r="L9770" s="7"/>
      <c r="M9770" s="7"/>
      <c r="N9770" s="7"/>
      <c r="W9770" s="7"/>
      <c r="X9770" s="7"/>
      <c r="Y9770" s="7"/>
      <c r="Z9770" s="7"/>
      <c r="AA9770" s="7"/>
      <c r="AB9770" s="7"/>
      <c r="AC9770" s="7"/>
      <c r="AD9770" s="7"/>
      <c r="AE9770" s="7"/>
      <c r="AF9770" s="7"/>
      <c r="AG9770" s="7"/>
      <c r="AH9770" s="7"/>
      <c r="AI9770" s="7"/>
      <c r="AJ9770" s="7"/>
      <c r="AK9770" s="7"/>
      <c r="AL9770" s="7"/>
      <c r="AR9770" s="7"/>
      <c r="AT9770" s="7"/>
      <c r="AV9770" s="7"/>
      <c r="AW9770" s="7"/>
      <c r="AX9770" s="7"/>
      <c r="AY9770" s="7"/>
      <c r="AZ9770" s="7"/>
      <c r="BA9770" s="7"/>
      <c r="BI9770" s="7"/>
    </row>
    <row r="9771" spans="10:61" x14ac:dyDescent="0.2">
      <c r="J9771" s="7"/>
      <c r="K9771" s="7"/>
      <c r="L9771" s="7"/>
      <c r="M9771" s="7"/>
      <c r="N9771" s="7"/>
      <c r="W9771" s="7"/>
      <c r="X9771" s="7"/>
      <c r="Y9771" s="7"/>
      <c r="Z9771" s="7"/>
      <c r="AA9771" s="7"/>
      <c r="AB9771" s="7"/>
      <c r="AC9771" s="7"/>
      <c r="AD9771" s="7"/>
      <c r="AE9771" s="7"/>
      <c r="AF9771" s="7"/>
      <c r="AG9771" s="7"/>
      <c r="AH9771" s="7"/>
      <c r="AI9771" s="7"/>
      <c r="AJ9771" s="7"/>
      <c r="AK9771" s="7"/>
      <c r="AL9771" s="7"/>
      <c r="AR9771" s="7"/>
      <c r="AT9771" s="7"/>
      <c r="AV9771" s="7"/>
      <c r="AW9771" s="7"/>
      <c r="AX9771" s="7"/>
      <c r="AY9771" s="7"/>
      <c r="AZ9771" s="7"/>
      <c r="BA9771" s="7"/>
      <c r="BI9771" s="7"/>
    </row>
    <row r="9772" spans="10:61" x14ac:dyDescent="0.2">
      <c r="J9772" s="7"/>
      <c r="K9772" s="7"/>
      <c r="L9772" s="7"/>
      <c r="M9772" s="7"/>
      <c r="N9772" s="7"/>
      <c r="W9772" s="7"/>
      <c r="X9772" s="7"/>
      <c r="Y9772" s="7"/>
      <c r="Z9772" s="7"/>
      <c r="AA9772" s="7"/>
      <c r="AB9772" s="7"/>
      <c r="AC9772" s="7"/>
      <c r="AD9772" s="7"/>
      <c r="AE9772" s="7"/>
      <c r="AF9772" s="7"/>
      <c r="AG9772" s="7"/>
      <c r="AH9772" s="7"/>
      <c r="AI9772" s="7"/>
      <c r="AJ9772" s="7"/>
      <c r="AK9772" s="7"/>
      <c r="AL9772" s="7"/>
      <c r="AR9772" s="7"/>
      <c r="AT9772" s="7"/>
      <c r="AV9772" s="7"/>
      <c r="AW9772" s="7"/>
      <c r="AX9772" s="7"/>
      <c r="AY9772" s="7"/>
      <c r="AZ9772" s="7"/>
      <c r="BA9772" s="7"/>
      <c r="BI9772" s="7"/>
    </row>
    <row r="9773" spans="10:61" x14ac:dyDescent="0.2">
      <c r="J9773" s="7"/>
      <c r="K9773" s="7"/>
      <c r="L9773" s="7"/>
      <c r="M9773" s="7"/>
      <c r="N9773" s="7"/>
      <c r="W9773" s="7"/>
      <c r="X9773" s="7"/>
      <c r="Y9773" s="7"/>
      <c r="Z9773" s="7"/>
      <c r="AA9773" s="7"/>
      <c r="AB9773" s="7"/>
      <c r="AC9773" s="7"/>
      <c r="AD9773" s="7"/>
      <c r="AE9773" s="7"/>
      <c r="AF9773" s="7"/>
      <c r="AG9773" s="7"/>
      <c r="AH9773" s="7"/>
      <c r="AI9773" s="7"/>
      <c r="AJ9773" s="7"/>
      <c r="AK9773" s="7"/>
      <c r="AL9773" s="7"/>
      <c r="AR9773" s="7"/>
      <c r="AT9773" s="7"/>
      <c r="AV9773" s="7"/>
      <c r="AW9773" s="7"/>
      <c r="AX9773" s="7"/>
      <c r="AY9773" s="7"/>
      <c r="AZ9773" s="7"/>
      <c r="BA9773" s="7"/>
      <c r="BI9773" s="7"/>
    </row>
    <row r="9774" spans="10:61" x14ac:dyDescent="0.2">
      <c r="J9774" s="7"/>
      <c r="K9774" s="7"/>
      <c r="L9774" s="7"/>
      <c r="M9774" s="7"/>
      <c r="N9774" s="7"/>
      <c r="W9774" s="7"/>
      <c r="X9774" s="7"/>
      <c r="Y9774" s="7"/>
      <c r="Z9774" s="7"/>
      <c r="AA9774" s="7"/>
      <c r="AB9774" s="7"/>
      <c r="AC9774" s="7"/>
      <c r="AD9774" s="7"/>
      <c r="AE9774" s="7"/>
      <c r="AF9774" s="7"/>
      <c r="AG9774" s="7"/>
      <c r="AH9774" s="7"/>
      <c r="AI9774" s="7"/>
      <c r="AJ9774" s="7"/>
      <c r="AK9774" s="7"/>
      <c r="AL9774" s="7"/>
      <c r="AR9774" s="7"/>
      <c r="AT9774" s="7"/>
      <c r="AV9774" s="7"/>
      <c r="AW9774" s="7"/>
      <c r="AX9774" s="7"/>
      <c r="AY9774" s="7"/>
      <c r="AZ9774" s="7"/>
      <c r="BA9774" s="7"/>
      <c r="BI9774" s="7"/>
    </row>
    <row r="9775" spans="10:61" x14ac:dyDescent="0.2">
      <c r="J9775" s="7"/>
      <c r="K9775" s="7"/>
      <c r="L9775" s="7"/>
      <c r="M9775" s="7"/>
      <c r="N9775" s="7"/>
      <c r="W9775" s="7"/>
      <c r="X9775" s="7"/>
      <c r="Y9775" s="7"/>
      <c r="Z9775" s="7"/>
      <c r="AA9775" s="7"/>
      <c r="AB9775" s="7"/>
      <c r="AC9775" s="7"/>
      <c r="AD9775" s="7"/>
      <c r="AE9775" s="7"/>
      <c r="AF9775" s="7"/>
      <c r="AG9775" s="7"/>
      <c r="AH9775" s="7"/>
      <c r="AI9775" s="7"/>
      <c r="AJ9775" s="7"/>
      <c r="AK9775" s="7"/>
      <c r="AL9775" s="7"/>
      <c r="AR9775" s="7"/>
      <c r="AT9775" s="7"/>
      <c r="AV9775" s="7"/>
      <c r="AW9775" s="7"/>
      <c r="AX9775" s="7"/>
      <c r="AY9775" s="7"/>
      <c r="AZ9775" s="7"/>
      <c r="BA9775" s="7"/>
      <c r="BI9775" s="7"/>
    </row>
    <row r="9776" spans="10:61" x14ac:dyDescent="0.2">
      <c r="J9776" s="7"/>
      <c r="K9776" s="7"/>
      <c r="L9776" s="7"/>
      <c r="M9776" s="7"/>
      <c r="N9776" s="7"/>
      <c r="W9776" s="7"/>
      <c r="X9776" s="7"/>
      <c r="Y9776" s="7"/>
      <c r="Z9776" s="7"/>
      <c r="AA9776" s="7"/>
      <c r="AB9776" s="7"/>
      <c r="AC9776" s="7"/>
      <c r="AD9776" s="7"/>
      <c r="AE9776" s="7"/>
      <c r="AF9776" s="7"/>
      <c r="AG9776" s="7"/>
      <c r="AH9776" s="7"/>
      <c r="AI9776" s="7"/>
      <c r="AJ9776" s="7"/>
      <c r="AK9776" s="7"/>
      <c r="AL9776" s="7"/>
      <c r="AR9776" s="7"/>
      <c r="AT9776" s="7"/>
      <c r="AV9776" s="7"/>
      <c r="AW9776" s="7"/>
      <c r="AX9776" s="7"/>
      <c r="AY9776" s="7"/>
      <c r="AZ9776" s="7"/>
      <c r="BA9776" s="7"/>
      <c r="BI9776" s="7"/>
    </row>
    <row r="9777" spans="10:61" x14ac:dyDescent="0.2">
      <c r="J9777" s="7"/>
      <c r="K9777" s="7"/>
      <c r="L9777" s="7"/>
      <c r="M9777" s="7"/>
      <c r="N9777" s="7"/>
      <c r="W9777" s="7"/>
      <c r="X9777" s="7"/>
      <c r="Y9777" s="7"/>
      <c r="Z9777" s="7"/>
      <c r="AA9777" s="7"/>
      <c r="AB9777" s="7"/>
      <c r="AC9777" s="7"/>
      <c r="AD9777" s="7"/>
      <c r="AE9777" s="7"/>
      <c r="AF9777" s="7"/>
      <c r="AG9777" s="7"/>
      <c r="AH9777" s="7"/>
      <c r="AI9777" s="7"/>
      <c r="AJ9777" s="7"/>
      <c r="AK9777" s="7"/>
      <c r="AL9777" s="7"/>
      <c r="AR9777" s="7"/>
      <c r="AT9777" s="7"/>
      <c r="AV9777" s="7"/>
      <c r="AW9777" s="7"/>
      <c r="AX9777" s="7"/>
      <c r="AY9777" s="7"/>
      <c r="AZ9777" s="7"/>
      <c r="BA9777" s="7"/>
      <c r="BI9777" s="7"/>
    </row>
    <row r="9778" spans="10:61" x14ac:dyDescent="0.2">
      <c r="J9778" s="7"/>
      <c r="K9778" s="7"/>
      <c r="L9778" s="7"/>
      <c r="M9778" s="7"/>
      <c r="N9778" s="7"/>
      <c r="W9778" s="7"/>
      <c r="X9778" s="7"/>
      <c r="Y9778" s="7"/>
      <c r="Z9778" s="7"/>
      <c r="AA9778" s="7"/>
      <c r="AB9778" s="7"/>
      <c r="AC9778" s="7"/>
      <c r="AD9778" s="7"/>
      <c r="AE9778" s="7"/>
      <c r="AF9778" s="7"/>
      <c r="AG9778" s="7"/>
      <c r="AH9778" s="7"/>
      <c r="AI9778" s="7"/>
      <c r="AJ9778" s="7"/>
      <c r="AK9778" s="7"/>
      <c r="AL9778" s="7"/>
      <c r="AR9778" s="7"/>
      <c r="AT9778" s="7"/>
      <c r="AV9778" s="7"/>
      <c r="AW9778" s="7"/>
      <c r="AX9778" s="7"/>
      <c r="AY9778" s="7"/>
      <c r="AZ9778" s="7"/>
      <c r="BA9778" s="7"/>
      <c r="BI9778" s="7"/>
    </row>
    <row r="9779" spans="10:61" x14ac:dyDescent="0.2">
      <c r="J9779" s="7"/>
      <c r="K9779" s="7"/>
      <c r="L9779" s="7"/>
      <c r="M9779" s="7"/>
      <c r="N9779" s="7"/>
      <c r="W9779" s="7"/>
      <c r="X9779" s="7"/>
      <c r="Y9779" s="7"/>
      <c r="Z9779" s="7"/>
      <c r="AA9779" s="7"/>
      <c r="AB9779" s="7"/>
      <c r="AC9779" s="7"/>
      <c r="AD9779" s="7"/>
      <c r="AE9779" s="7"/>
      <c r="AF9779" s="7"/>
      <c r="AG9779" s="7"/>
      <c r="AH9779" s="7"/>
      <c r="AI9779" s="7"/>
      <c r="AJ9779" s="7"/>
      <c r="AK9779" s="7"/>
      <c r="AL9779" s="7"/>
      <c r="AR9779" s="7"/>
      <c r="AT9779" s="7"/>
      <c r="AV9779" s="7"/>
      <c r="AW9779" s="7"/>
      <c r="AX9779" s="7"/>
      <c r="AY9779" s="7"/>
      <c r="AZ9779" s="7"/>
      <c r="BA9779" s="7"/>
      <c r="BI9779" s="7"/>
    </row>
    <row r="9780" spans="10:61" x14ac:dyDescent="0.2">
      <c r="J9780" s="7"/>
      <c r="K9780" s="7"/>
      <c r="L9780" s="7"/>
      <c r="M9780" s="7"/>
      <c r="N9780" s="7"/>
      <c r="W9780" s="7"/>
      <c r="X9780" s="7"/>
      <c r="Y9780" s="7"/>
      <c r="Z9780" s="7"/>
      <c r="AA9780" s="7"/>
      <c r="AB9780" s="7"/>
      <c r="AC9780" s="7"/>
      <c r="AD9780" s="7"/>
      <c r="AE9780" s="7"/>
      <c r="AF9780" s="7"/>
      <c r="AG9780" s="7"/>
      <c r="AH9780" s="7"/>
      <c r="AI9780" s="7"/>
      <c r="AJ9780" s="7"/>
      <c r="AK9780" s="7"/>
      <c r="AL9780" s="7"/>
      <c r="AR9780" s="7"/>
      <c r="AT9780" s="7"/>
      <c r="AV9780" s="7"/>
      <c r="AW9780" s="7"/>
      <c r="AX9780" s="7"/>
      <c r="AY9780" s="7"/>
      <c r="AZ9780" s="7"/>
      <c r="BA9780" s="7"/>
      <c r="BI9780" s="7"/>
    </row>
    <row r="9781" spans="10:61" x14ac:dyDescent="0.2">
      <c r="J9781" s="7"/>
      <c r="K9781" s="7"/>
      <c r="L9781" s="7"/>
      <c r="M9781" s="7"/>
      <c r="N9781" s="7"/>
      <c r="W9781" s="7"/>
      <c r="X9781" s="7"/>
      <c r="Y9781" s="7"/>
      <c r="Z9781" s="7"/>
      <c r="AA9781" s="7"/>
      <c r="AB9781" s="7"/>
      <c r="AC9781" s="7"/>
      <c r="AD9781" s="7"/>
      <c r="AE9781" s="7"/>
      <c r="AF9781" s="7"/>
      <c r="AG9781" s="7"/>
      <c r="AH9781" s="7"/>
      <c r="AI9781" s="7"/>
      <c r="AJ9781" s="7"/>
      <c r="AK9781" s="7"/>
      <c r="AL9781" s="7"/>
      <c r="AR9781" s="7"/>
      <c r="AT9781" s="7"/>
      <c r="AV9781" s="7"/>
      <c r="AW9781" s="7"/>
      <c r="AX9781" s="7"/>
      <c r="AY9781" s="7"/>
      <c r="AZ9781" s="7"/>
      <c r="BA9781" s="7"/>
      <c r="BI9781" s="7"/>
    </row>
    <row r="9782" spans="10:61" x14ac:dyDescent="0.2">
      <c r="J9782" s="7"/>
      <c r="K9782" s="7"/>
      <c r="L9782" s="7"/>
      <c r="M9782" s="7"/>
      <c r="N9782" s="7"/>
      <c r="W9782" s="7"/>
      <c r="X9782" s="7"/>
      <c r="Y9782" s="7"/>
      <c r="Z9782" s="7"/>
      <c r="AA9782" s="7"/>
      <c r="AB9782" s="7"/>
      <c r="AC9782" s="7"/>
      <c r="AD9782" s="7"/>
      <c r="AE9782" s="7"/>
      <c r="AF9782" s="7"/>
      <c r="AG9782" s="7"/>
      <c r="AH9782" s="7"/>
      <c r="AI9782" s="7"/>
      <c r="AJ9782" s="7"/>
      <c r="AK9782" s="7"/>
      <c r="AL9782" s="7"/>
      <c r="AR9782" s="7"/>
      <c r="AT9782" s="7"/>
      <c r="AV9782" s="7"/>
      <c r="AW9782" s="7"/>
      <c r="AX9782" s="7"/>
      <c r="AY9782" s="7"/>
      <c r="AZ9782" s="7"/>
      <c r="BA9782" s="7"/>
      <c r="BI9782" s="7"/>
    </row>
    <row r="9783" spans="10:61" x14ac:dyDescent="0.2">
      <c r="J9783" s="7"/>
      <c r="K9783" s="7"/>
      <c r="L9783" s="7"/>
      <c r="M9783" s="7"/>
      <c r="N9783" s="7"/>
      <c r="W9783" s="7"/>
      <c r="X9783" s="7"/>
      <c r="Y9783" s="7"/>
      <c r="Z9783" s="7"/>
      <c r="AA9783" s="7"/>
      <c r="AB9783" s="7"/>
      <c r="AC9783" s="7"/>
      <c r="AD9783" s="7"/>
      <c r="AE9783" s="7"/>
      <c r="AF9783" s="7"/>
      <c r="AG9783" s="7"/>
      <c r="AH9783" s="7"/>
      <c r="AI9783" s="7"/>
      <c r="AJ9783" s="7"/>
      <c r="AK9783" s="7"/>
      <c r="AL9783" s="7"/>
      <c r="AR9783" s="7"/>
      <c r="AT9783" s="7"/>
      <c r="AV9783" s="7"/>
      <c r="AW9783" s="7"/>
      <c r="AX9783" s="7"/>
      <c r="AY9783" s="7"/>
      <c r="AZ9783" s="7"/>
      <c r="BA9783" s="7"/>
      <c r="BI9783" s="7"/>
    </row>
    <row r="9784" spans="10:61" x14ac:dyDescent="0.2">
      <c r="J9784" s="7"/>
      <c r="K9784" s="7"/>
      <c r="L9784" s="7"/>
      <c r="M9784" s="7"/>
      <c r="N9784" s="7"/>
      <c r="W9784" s="7"/>
      <c r="X9784" s="7"/>
      <c r="Y9784" s="7"/>
      <c r="Z9784" s="7"/>
      <c r="AA9784" s="7"/>
      <c r="AB9784" s="7"/>
      <c r="AC9784" s="7"/>
      <c r="AD9784" s="7"/>
      <c r="AE9784" s="7"/>
      <c r="AF9784" s="7"/>
      <c r="AG9784" s="7"/>
      <c r="AH9784" s="7"/>
      <c r="AI9784" s="7"/>
      <c r="AJ9784" s="7"/>
      <c r="AK9784" s="7"/>
      <c r="AL9784" s="7"/>
      <c r="AR9784" s="7"/>
      <c r="AT9784" s="7"/>
      <c r="AV9784" s="7"/>
      <c r="AW9784" s="7"/>
      <c r="AX9784" s="7"/>
      <c r="AY9784" s="7"/>
      <c r="AZ9784" s="7"/>
      <c r="BA9784" s="7"/>
      <c r="BI9784" s="7"/>
    </row>
    <row r="9785" spans="10:61" x14ac:dyDescent="0.2">
      <c r="J9785" s="7"/>
      <c r="K9785" s="7"/>
      <c r="L9785" s="7"/>
      <c r="M9785" s="7"/>
      <c r="N9785" s="7"/>
      <c r="W9785" s="7"/>
      <c r="X9785" s="7"/>
      <c r="Y9785" s="7"/>
      <c r="Z9785" s="7"/>
      <c r="AA9785" s="7"/>
      <c r="AB9785" s="7"/>
      <c r="AC9785" s="7"/>
      <c r="AD9785" s="7"/>
      <c r="AE9785" s="7"/>
      <c r="AF9785" s="7"/>
      <c r="AG9785" s="7"/>
      <c r="AH9785" s="7"/>
      <c r="AI9785" s="7"/>
      <c r="AJ9785" s="7"/>
      <c r="AK9785" s="7"/>
      <c r="AL9785" s="7"/>
      <c r="AR9785" s="7"/>
      <c r="AT9785" s="7"/>
      <c r="AV9785" s="7"/>
      <c r="AW9785" s="7"/>
      <c r="AX9785" s="7"/>
      <c r="AY9785" s="7"/>
      <c r="AZ9785" s="7"/>
      <c r="BA9785" s="7"/>
      <c r="BI9785" s="7"/>
    </row>
    <row r="9786" spans="10:61" x14ac:dyDescent="0.2">
      <c r="J9786" s="7"/>
      <c r="K9786" s="7"/>
      <c r="L9786" s="7"/>
      <c r="M9786" s="7"/>
      <c r="N9786" s="7"/>
      <c r="W9786" s="7"/>
      <c r="X9786" s="7"/>
      <c r="Y9786" s="7"/>
      <c r="Z9786" s="7"/>
      <c r="AA9786" s="7"/>
      <c r="AB9786" s="7"/>
      <c r="AC9786" s="7"/>
      <c r="AD9786" s="7"/>
      <c r="AE9786" s="7"/>
      <c r="AF9786" s="7"/>
      <c r="AG9786" s="7"/>
      <c r="AH9786" s="7"/>
      <c r="AI9786" s="7"/>
      <c r="AJ9786" s="7"/>
      <c r="AK9786" s="7"/>
      <c r="AL9786" s="7"/>
      <c r="AR9786" s="7"/>
      <c r="AT9786" s="7"/>
      <c r="AV9786" s="7"/>
      <c r="AW9786" s="7"/>
      <c r="AX9786" s="7"/>
      <c r="AY9786" s="7"/>
      <c r="AZ9786" s="7"/>
      <c r="BA9786" s="7"/>
      <c r="BI9786" s="7"/>
    </row>
    <row r="9787" spans="10:61" x14ac:dyDescent="0.2">
      <c r="J9787" s="7"/>
      <c r="K9787" s="7"/>
      <c r="L9787" s="7"/>
      <c r="M9787" s="7"/>
      <c r="N9787" s="7"/>
      <c r="W9787" s="7"/>
      <c r="X9787" s="7"/>
      <c r="Y9787" s="7"/>
      <c r="Z9787" s="7"/>
      <c r="AA9787" s="7"/>
      <c r="AB9787" s="7"/>
      <c r="AC9787" s="7"/>
      <c r="AD9787" s="7"/>
      <c r="AE9787" s="7"/>
      <c r="AF9787" s="7"/>
      <c r="AG9787" s="7"/>
      <c r="AH9787" s="7"/>
      <c r="AI9787" s="7"/>
      <c r="AJ9787" s="7"/>
      <c r="AK9787" s="7"/>
      <c r="AL9787" s="7"/>
      <c r="AR9787" s="7"/>
      <c r="AT9787" s="7"/>
      <c r="AV9787" s="7"/>
      <c r="AW9787" s="7"/>
      <c r="AX9787" s="7"/>
      <c r="AY9787" s="7"/>
      <c r="AZ9787" s="7"/>
      <c r="BA9787" s="7"/>
      <c r="BI9787" s="7"/>
    </row>
    <row r="9788" spans="10:61" x14ac:dyDescent="0.2">
      <c r="J9788" s="7"/>
      <c r="K9788" s="7"/>
      <c r="L9788" s="7"/>
      <c r="M9788" s="7"/>
      <c r="N9788" s="7"/>
      <c r="W9788" s="7"/>
      <c r="X9788" s="7"/>
      <c r="Y9788" s="7"/>
      <c r="Z9788" s="7"/>
      <c r="AA9788" s="7"/>
      <c r="AB9788" s="7"/>
      <c r="AC9788" s="7"/>
      <c r="AD9788" s="7"/>
      <c r="AE9788" s="7"/>
      <c r="AF9788" s="7"/>
      <c r="AG9788" s="7"/>
      <c r="AH9788" s="7"/>
      <c r="AI9788" s="7"/>
      <c r="AJ9788" s="7"/>
      <c r="AK9788" s="7"/>
      <c r="AL9788" s="7"/>
      <c r="AR9788" s="7"/>
      <c r="AT9788" s="7"/>
      <c r="AV9788" s="7"/>
      <c r="AW9788" s="7"/>
      <c r="AX9788" s="7"/>
      <c r="AY9788" s="7"/>
      <c r="AZ9788" s="7"/>
      <c r="BA9788" s="7"/>
      <c r="BI9788" s="7"/>
    </row>
    <row r="9789" spans="10:61" x14ac:dyDescent="0.2">
      <c r="J9789" s="7"/>
      <c r="K9789" s="7"/>
      <c r="L9789" s="7"/>
      <c r="M9789" s="7"/>
      <c r="N9789" s="7"/>
      <c r="W9789" s="7"/>
      <c r="X9789" s="7"/>
      <c r="Y9789" s="7"/>
      <c r="Z9789" s="7"/>
      <c r="AA9789" s="7"/>
      <c r="AB9789" s="7"/>
      <c r="AC9789" s="7"/>
      <c r="AD9789" s="7"/>
      <c r="AE9789" s="7"/>
      <c r="AF9789" s="7"/>
      <c r="AG9789" s="7"/>
      <c r="AH9789" s="7"/>
      <c r="AI9789" s="7"/>
      <c r="AJ9789" s="7"/>
      <c r="AK9789" s="7"/>
      <c r="AL9789" s="7"/>
      <c r="AR9789" s="7"/>
      <c r="AT9789" s="7"/>
      <c r="AV9789" s="7"/>
      <c r="AW9789" s="7"/>
      <c r="AX9789" s="7"/>
      <c r="AY9789" s="7"/>
      <c r="AZ9789" s="7"/>
      <c r="BA9789" s="7"/>
      <c r="BI9789" s="7"/>
    </row>
    <row r="9790" spans="10:61" x14ac:dyDescent="0.2">
      <c r="J9790" s="7"/>
      <c r="K9790" s="7"/>
      <c r="L9790" s="7"/>
      <c r="M9790" s="7"/>
      <c r="N9790" s="7"/>
      <c r="W9790" s="7"/>
      <c r="X9790" s="7"/>
      <c r="Y9790" s="7"/>
      <c r="Z9790" s="7"/>
      <c r="AA9790" s="7"/>
      <c r="AB9790" s="7"/>
      <c r="AC9790" s="7"/>
      <c r="AD9790" s="7"/>
      <c r="AE9790" s="7"/>
      <c r="AF9790" s="7"/>
      <c r="AG9790" s="7"/>
      <c r="AH9790" s="7"/>
      <c r="AI9790" s="7"/>
      <c r="AJ9790" s="7"/>
      <c r="AK9790" s="7"/>
      <c r="AL9790" s="7"/>
      <c r="AR9790" s="7"/>
      <c r="AT9790" s="7"/>
      <c r="AV9790" s="7"/>
      <c r="AW9790" s="7"/>
      <c r="AX9790" s="7"/>
      <c r="AY9790" s="7"/>
      <c r="AZ9790" s="7"/>
      <c r="BA9790" s="7"/>
      <c r="BI9790" s="7"/>
    </row>
    <row r="9791" spans="10:61" x14ac:dyDescent="0.2">
      <c r="J9791" s="7"/>
      <c r="K9791" s="7"/>
      <c r="L9791" s="7"/>
      <c r="M9791" s="7"/>
      <c r="N9791" s="7"/>
      <c r="W9791" s="7"/>
      <c r="X9791" s="7"/>
      <c r="Y9791" s="7"/>
      <c r="Z9791" s="7"/>
      <c r="AA9791" s="7"/>
      <c r="AB9791" s="7"/>
      <c r="AC9791" s="7"/>
      <c r="AD9791" s="7"/>
      <c r="AE9791" s="7"/>
      <c r="AF9791" s="7"/>
      <c r="AG9791" s="7"/>
      <c r="AH9791" s="7"/>
      <c r="AI9791" s="7"/>
      <c r="AJ9791" s="7"/>
      <c r="AK9791" s="7"/>
      <c r="AL9791" s="7"/>
      <c r="AR9791" s="7"/>
      <c r="AT9791" s="7"/>
      <c r="AV9791" s="7"/>
      <c r="AW9791" s="7"/>
      <c r="AX9791" s="7"/>
      <c r="AY9791" s="7"/>
      <c r="AZ9791" s="7"/>
      <c r="BA9791" s="7"/>
      <c r="BI9791" s="7"/>
    </row>
    <row r="9792" spans="10:61" x14ac:dyDescent="0.2">
      <c r="J9792" s="7"/>
      <c r="K9792" s="7"/>
      <c r="L9792" s="7"/>
      <c r="M9792" s="7"/>
      <c r="N9792" s="7"/>
      <c r="W9792" s="7"/>
      <c r="X9792" s="7"/>
      <c r="Y9792" s="7"/>
      <c r="Z9792" s="7"/>
      <c r="AA9792" s="7"/>
      <c r="AB9792" s="7"/>
      <c r="AC9792" s="7"/>
      <c r="AD9792" s="7"/>
      <c r="AE9792" s="7"/>
      <c r="AF9792" s="7"/>
      <c r="AG9792" s="7"/>
      <c r="AH9792" s="7"/>
      <c r="AI9792" s="7"/>
      <c r="AJ9792" s="7"/>
      <c r="AK9792" s="7"/>
      <c r="AL9792" s="7"/>
      <c r="AR9792" s="7"/>
      <c r="AT9792" s="7"/>
      <c r="AV9792" s="7"/>
      <c r="AW9792" s="7"/>
      <c r="AX9792" s="7"/>
      <c r="AY9792" s="7"/>
      <c r="AZ9792" s="7"/>
      <c r="BA9792" s="7"/>
      <c r="BI9792" s="7"/>
    </row>
    <row r="9793" spans="10:61" x14ac:dyDescent="0.2">
      <c r="J9793" s="7"/>
      <c r="K9793" s="7"/>
      <c r="L9793" s="7"/>
      <c r="M9793" s="7"/>
      <c r="N9793" s="7"/>
      <c r="W9793" s="7"/>
      <c r="X9793" s="7"/>
      <c r="Y9793" s="7"/>
      <c r="Z9793" s="7"/>
      <c r="AA9793" s="7"/>
      <c r="AB9793" s="7"/>
      <c r="AC9793" s="7"/>
      <c r="AD9793" s="7"/>
      <c r="AE9793" s="7"/>
      <c r="AF9793" s="7"/>
      <c r="AG9793" s="7"/>
      <c r="AH9793" s="7"/>
      <c r="AI9793" s="7"/>
      <c r="AJ9793" s="7"/>
      <c r="AK9793" s="7"/>
      <c r="AL9793" s="7"/>
      <c r="AR9793" s="7"/>
      <c r="AT9793" s="7"/>
      <c r="AV9793" s="7"/>
      <c r="AW9793" s="7"/>
      <c r="AX9793" s="7"/>
      <c r="AY9793" s="7"/>
      <c r="AZ9793" s="7"/>
      <c r="BA9793" s="7"/>
      <c r="BI9793" s="7"/>
    </row>
    <row r="9794" spans="10:61" x14ac:dyDescent="0.2">
      <c r="J9794" s="7"/>
      <c r="K9794" s="7"/>
      <c r="L9794" s="7"/>
      <c r="M9794" s="7"/>
      <c r="N9794" s="7"/>
      <c r="W9794" s="7"/>
      <c r="X9794" s="7"/>
      <c r="Y9794" s="7"/>
      <c r="Z9794" s="7"/>
      <c r="AA9794" s="7"/>
      <c r="AB9794" s="7"/>
      <c r="AC9794" s="7"/>
      <c r="AD9794" s="7"/>
      <c r="AE9794" s="7"/>
      <c r="AF9794" s="7"/>
      <c r="AG9794" s="7"/>
      <c r="AH9794" s="7"/>
      <c r="AI9794" s="7"/>
      <c r="AJ9794" s="7"/>
      <c r="AK9794" s="7"/>
      <c r="AL9794" s="7"/>
      <c r="AR9794" s="7"/>
      <c r="AT9794" s="7"/>
      <c r="AV9794" s="7"/>
      <c r="AW9794" s="7"/>
      <c r="AX9794" s="7"/>
      <c r="AY9794" s="7"/>
      <c r="AZ9794" s="7"/>
      <c r="BA9794" s="7"/>
      <c r="BI9794" s="7"/>
    </row>
    <row r="9795" spans="10:61" x14ac:dyDescent="0.2">
      <c r="J9795" s="7"/>
      <c r="K9795" s="7"/>
      <c r="L9795" s="7"/>
      <c r="M9795" s="7"/>
      <c r="N9795" s="7"/>
      <c r="W9795" s="7"/>
      <c r="X9795" s="7"/>
      <c r="Y9795" s="7"/>
      <c r="Z9795" s="7"/>
      <c r="AA9795" s="7"/>
      <c r="AB9795" s="7"/>
      <c r="AC9795" s="7"/>
      <c r="AD9795" s="7"/>
      <c r="AE9795" s="7"/>
      <c r="AF9795" s="7"/>
      <c r="AG9795" s="7"/>
      <c r="AH9795" s="7"/>
      <c r="AI9795" s="7"/>
      <c r="AJ9795" s="7"/>
      <c r="AK9795" s="7"/>
      <c r="AL9795" s="7"/>
      <c r="AR9795" s="7"/>
      <c r="AT9795" s="7"/>
      <c r="AV9795" s="7"/>
      <c r="AW9795" s="7"/>
      <c r="AX9795" s="7"/>
      <c r="AY9795" s="7"/>
      <c r="AZ9795" s="7"/>
      <c r="BA9795" s="7"/>
      <c r="BI9795" s="7"/>
    </row>
    <row r="9796" spans="10:61" x14ac:dyDescent="0.2">
      <c r="J9796" s="7"/>
      <c r="K9796" s="7"/>
      <c r="L9796" s="7"/>
      <c r="M9796" s="7"/>
      <c r="N9796" s="7"/>
      <c r="W9796" s="7"/>
      <c r="X9796" s="7"/>
      <c r="Y9796" s="7"/>
      <c r="Z9796" s="7"/>
      <c r="AA9796" s="7"/>
      <c r="AB9796" s="7"/>
      <c r="AC9796" s="7"/>
      <c r="AD9796" s="7"/>
      <c r="AE9796" s="7"/>
      <c r="AF9796" s="7"/>
      <c r="AG9796" s="7"/>
      <c r="AH9796" s="7"/>
      <c r="AI9796" s="7"/>
      <c r="AJ9796" s="7"/>
      <c r="AK9796" s="7"/>
      <c r="AL9796" s="7"/>
      <c r="AR9796" s="7"/>
      <c r="AT9796" s="7"/>
      <c r="AV9796" s="7"/>
      <c r="AW9796" s="7"/>
      <c r="AX9796" s="7"/>
      <c r="AY9796" s="7"/>
      <c r="AZ9796" s="7"/>
      <c r="BA9796" s="7"/>
      <c r="BI9796" s="7"/>
    </row>
    <row r="9797" spans="10:61" x14ac:dyDescent="0.2">
      <c r="J9797" s="7"/>
      <c r="K9797" s="7"/>
      <c r="L9797" s="7"/>
      <c r="M9797" s="7"/>
      <c r="N9797" s="7"/>
      <c r="W9797" s="7"/>
      <c r="X9797" s="7"/>
      <c r="Y9797" s="7"/>
      <c r="Z9797" s="7"/>
      <c r="AA9797" s="7"/>
      <c r="AB9797" s="7"/>
      <c r="AC9797" s="7"/>
      <c r="AD9797" s="7"/>
      <c r="AE9797" s="7"/>
      <c r="AF9797" s="7"/>
      <c r="AG9797" s="7"/>
      <c r="AH9797" s="7"/>
      <c r="AI9797" s="7"/>
      <c r="AJ9797" s="7"/>
      <c r="AK9797" s="7"/>
      <c r="AL9797" s="7"/>
      <c r="AR9797" s="7"/>
      <c r="AT9797" s="7"/>
      <c r="AV9797" s="7"/>
      <c r="AW9797" s="7"/>
      <c r="AX9797" s="7"/>
      <c r="AY9797" s="7"/>
      <c r="AZ9797" s="7"/>
      <c r="BA9797" s="7"/>
      <c r="BI9797" s="7"/>
    </row>
    <row r="9798" spans="10:61" x14ac:dyDescent="0.2">
      <c r="J9798" s="7"/>
      <c r="K9798" s="7"/>
      <c r="L9798" s="7"/>
      <c r="M9798" s="7"/>
      <c r="N9798" s="7"/>
      <c r="W9798" s="7"/>
      <c r="X9798" s="7"/>
      <c r="Y9798" s="7"/>
      <c r="Z9798" s="7"/>
      <c r="AA9798" s="7"/>
      <c r="AB9798" s="7"/>
      <c r="AC9798" s="7"/>
      <c r="AD9798" s="7"/>
      <c r="AE9798" s="7"/>
      <c r="AF9798" s="7"/>
      <c r="AG9798" s="7"/>
      <c r="AH9798" s="7"/>
      <c r="AI9798" s="7"/>
      <c r="AJ9798" s="7"/>
      <c r="AK9798" s="7"/>
      <c r="AL9798" s="7"/>
      <c r="AR9798" s="7"/>
      <c r="AT9798" s="7"/>
      <c r="AV9798" s="7"/>
      <c r="AW9798" s="7"/>
      <c r="AX9798" s="7"/>
      <c r="AY9798" s="7"/>
      <c r="AZ9798" s="7"/>
      <c r="BA9798" s="7"/>
      <c r="BI9798" s="7"/>
    </row>
    <row r="9799" spans="10:61" x14ac:dyDescent="0.2">
      <c r="J9799" s="7"/>
      <c r="K9799" s="7"/>
      <c r="L9799" s="7"/>
      <c r="M9799" s="7"/>
      <c r="N9799" s="7"/>
      <c r="W9799" s="7"/>
      <c r="X9799" s="7"/>
      <c r="Y9799" s="7"/>
      <c r="Z9799" s="7"/>
      <c r="AA9799" s="7"/>
      <c r="AB9799" s="7"/>
      <c r="AC9799" s="7"/>
      <c r="AD9799" s="7"/>
      <c r="AE9799" s="7"/>
      <c r="AF9799" s="7"/>
      <c r="AG9799" s="7"/>
      <c r="AH9799" s="7"/>
      <c r="AI9799" s="7"/>
      <c r="AJ9799" s="7"/>
      <c r="AK9799" s="7"/>
      <c r="AL9799" s="7"/>
      <c r="AR9799" s="7"/>
      <c r="AT9799" s="7"/>
      <c r="AV9799" s="7"/>
      <c r="AW9799" s="7"/>
      <c r="AX9799" s="7"/>
      <c r="AY9799" s="7"/>
      <c r="AZ9799" s="7"/>
      <c r="BA9799" s="7"/>
      <c r="BI9799" s="7"/>
    </row>
    <row r="9800" spans="10:61" x14ac:dyDescent="0.2">
      <c r="J9800" s="7"/>
      <c r="K9800" s="7"/>
      <c r="L9800" s="7"/>
      <c r="M9800" s="7"/>
      <c r="N9800" s="7"/>
      <c r="W9800" s="7"/>
      <c r="X9800" s="7"/>
      <c r="Y9800" s="7"/>
      <c r="Z9800" s="7"/>
      <c r="AA9800" s="7"/>
      <c r="AB9800" s="7"/>
      <c r="AC9800" s="7"/>
      <c r="AD9800" s="7"/>
      <c r="AE9800" s="7"/>
      <c r="AF9800" s="7"/>
      <c r="AG9800" s="7"/>
      <c r="AH9800" s="7"/>
      <c r="AI9800" s="7"/>
      <c r="AJ9800" s="7"/>
      <c r="AK9800" s="7"/>
      <c r="AL9800" s="7"/>
      <c r="AR9800" s="7"/>
      <c r="AT9800" s="7"/>
      <c r="AV9800" s="7"/>
      <c r="AW9800" s="7"/>
      <c r="AX9800" s="7"/>
      <c r="AY9800" s="7"/>
      <c r="AZ9800" s="7"/>
      <c r="BA9800" s="7"/>
      <c r="BI9800" s="7"/>
    </row>
    <row r="9801" spans="10:61" x14ac:dyDescent="0.2">
      <c r="J9801" s="7"/>
      <c r="K9801" s="7"/>
      <c r="L9801" s="7"/>
      <c r="M9801" s="7"/>
      <c r="N9801" s="7"/>
      <c r="W9801" s="7"/>
      <c r="X9801" s="7"/>
      <c r="Y9801" s="7"/>
      <c r="Z9801" s="7"/>
      <c r="AA9801" s="7"/>
      <c r="AB9801" s="7"/>
      <c r="AC9801" s="7"/>
      <c r="AD9801" s="7"/>
      <c r="AE9801" s="7"/>
      <c r="AF9801" s="7"/>
      <c r="AG9801" s="7"/>
      <c r="AH9801" s="7"/>
      <c r="AI9801" s="7"/>
      <c r="AJ9801" s="7"/>
      <c r="AK9801" s="7"/>
      <c r="AL9801" s="7"/>
      <c r="AR9801" s="7"/>
      <c r="AT9801" s="7"/>
      <c r="AV9801" s="7"/>
      <c r="AW9801" s="7"/>
      <c r="AX9801" s="7"/>
      <c r="AY9801" s="7"/>
      <c r="AZ9801" s="7"/>
      <c r="BA9801" s="7"/>
      <c r="BI9801" s="7"/>
    </row>
    <row r="9802" spans="10:61" x14ac:dyDescent="0.2">
      <c r="J9802" s="7"/>
      <c r="K9802" s="7"/>
      <c r="L9802" s="7"/>
      <c r="M9802" s="7"/>
      <c r="N9802" s="7"/>
      <c r="W9802" s="7"/>
      <c r="X9802" s="7"/>
      <c r="Y9802" s="7"/>
      <c r="Z9802" s="7"/>
      <c r="AA9802" s="7"/>
      <c r="AB9802" s="7"/>
      <c r="AC9802" s="7"/>
      <c r="AD9802" s="7"/>
      <c r="AE9802" s="7"/>
      <c r="AF9802" s="7"/>
      <c r="AG9802" s="7"/>
      <c r="AH9802" s="7"/>
      <c r="AI9802" s="7"/>
      <c r="AJ9802" s="7"/>
      <c r="AK9802" s="7"/>
      <c r="AL9802" s="7"/>
      <c r="AR9802" s="7"/>
      <c r="AT9802" s="7"/>
      <c r="AV9802" s="7"/>
      <c r="AW9802" s="7"/>
      <c r="AX9802" s="7"/>
      <c r="AY9802" s="7"/>
      <c r="AZ9802" s="7"/>
      <c r="BA9802" s="7"/>
      <c r="BI9802" s="7"/>
    </row>
    <row r="9803" spans="10:61" x14ac:dyDescent="0.2">
      <c r="J9803" s="7"/>
      <c r="K9803" s="7"/>
      <c r="L9803" s="7"/>
      <c r="M9803" s="7"/>
      <c r="N9803" s="7"/>
      <c r="W9803" s="7"/>
      <c r="X9803" s="7"/>
      <c r="Y9803" s="7"/>
      <c r="Z9803" s="7"/>
      <c r="AA9803" s="7"/>
      <c r="AB9803" s="7"/>
      <c r="AC9803" s="7"/>
      <c r="AD9803" s="7"/>
      <c r="AE9803" s="7"/>
      <c r="AF9803" s="7"/>
      <c r="AG9803" s="7"/>
      <c r="AH9803" s="7"/>
      <c r="AI9803" s="7"/>
      <c r="AJ9803" s="7"/>
      <c r="AK9803" s="7"/>
      <c r="AL9803" s="7"/>
      <c r="AR9803" s="7"/>
      <c r="AT9803" s="7"/>
      <c r="AV9803" s="7"/>
      <c r="AW9803" s="7"/>
      <c r="AX9803" s="7"/>
      <c r="AY9803" s="7"/>
      <c r="AZ9803" s="7"/>
      <c r="BA9803" s="7"/>
      <c r="BI9803" s="7"/>
    </row>
    <row r="9804" spans="10:61" x14ac:dyDescent="0.2">
      <c r="J9804" s="7"/>
      <c r="K9804" s="7"/>
      <c r="L9804" s="7"/>
      <c r="M9804" s="7"/>
      <c r="N9804" s="7"/>
      <c r="W9804" s="7"/>
      <c r="X9804" s="7"/>
      <c r="Y9804" s="7"/>
      <c r="Z9804" s="7"/>
      <c r="AA9804" s="7"/>
      <c r="AB9804" s="7"/>
      <c r="AC9804" s="7"/>
      <c r="AD9804" s="7"/>
      <c r="AE9804" s="7"/>
      <c r="AF9804" s="7"/>
      <c r="AG9804" s="7"/>
      <c r="AH9804" s="7"/>
      <c r="AI9804" s="7"/>
      <c r="AJ9804" s="7"/>
      <c r="AK9804" s="7"/>
      <c r="AL9804" s="7"/>
      <c r="AR9804" s="7"/>
      <c r="AT9804" s="7"/>
      <c r="AV9804" s="7"/>
      <c r="AW9804" s="7"/>
      <c r="AX9804" s="7"/>
      <c r="AY9804" s="7"/>
      <c r="AZ9804" s="7"/>
      <c r="BA9804" s="7"/>
      <c r="BI9804" s="7"/>
    </row>
    <row r="9805" spans="10:61" x14ac:dyDescent="0.2">
      <c r="J9805" s="7"/>
      <c r="K9805" s="7"/>
      <c r="L9805" s="7"/>
      <c r="M9805" s="7"/>
      <c r="N9805" s="7"/>
      <c r="W9805" s="7"/>
      <c r="X9805" s="7"/>
      <c r="Y9805" s="7"/>
      <c r="Z9805" s="7"/>
      <c r="AA9805" s="7"/>
      <c r="AB9805" s="7"/>
      <c r="AC9805" s="7"/>
      <c r="AD9805" s="7"/>
      <c r="AE9805" s="7"/>
      <c r="AF9805" s="7"/>
      <c r="AG9805" s="7"/>
      <c r="AH9805" s="7"/>
      <c r="AI9805" s="7"/>
      <c r="AJ9805" s="7"/>
      <c r="AK9805" s="7"/>
      <c r="AL9805" s="7"/>
      <c r="AR9805" s="7"/>
      <c r="AT9805" s="7"/>
      <c r="AV9805" s="7"/>
      <c r="AW9805" s="7"/>
      <c r="AX9805" s="7"/>
      <c r="AY9805" s="7"/>
      <c r="AZ9805" s="7"/>
      <c r="BA9805" s="7"/>
      <c r="BI9805" s="7"/>
    </row>
    <row r="9806" spans="10:61" x14ac:dyDescent="0.2">
      <c r="J9806" s="7"/>
      <c r="K9806" s="7"/>
      <c r="L9806" s="7"/>
      <c r="M9806" s="7"/>
      <c r="N9806" s="7"/>
      <c r="W9806" s="7"/>
      <c r="X9806" s="7"/>
      <c r="Y9806" s="7"/>
      <c r="Z9806" s="7"/>
      <c r="AA9806" s="7"/>
      <c r="AB9806" s="7"/>
      <c r="AC9806" s="7"/>
      <c r="AD9806" s="7"/>
      <c r="AE9806" s="7"/>
      <c r="AF9806" s="7"/>
      <c r="AG9806" s="7"/>
      <c r="AH9806" s="7"/>
      <c r="AI9806" s="7"/>
      <c r="AJ9806" s="7"/>
      <c r="AK9806" s="7"/>
      <c r="AL9806" s="7"/>
      <c r="AR9806" s="7"/>
      <c r="AT9806" s="7"/>
      <c r="AV9806" s="7"/>
      <c r="AW9806" s="7"/>
      <c r="AX9806" s="7"/>
      <c r="AY9806" s="7"/>
      <c r="AZ9806" s="7"/>
      <c r="BA9806" s="7"/>
      <c r="BI9806" s="7"/>
    </row>
    <row r="9807" spans="10:61" x14ac:dyDescent="0.2">
      <c r="J9807" s="7"/>
      <c r="K9807" s="7"/>
      <c r="L9807" s="7"/>
      <c r="M9807" s="7"/>
      <c r="N9807" s="7"/>
      <c r="W9807" s="7"/>
      <c r="X9807" s="7"/>
      <c r="Y9807" s="7"/>
      <c r="Z9807" s="7"/>
      <c r="AA9807" s="7"/>
      <c r="AB9807" s="7"/>
      <c r="AC9807" s="7"/>
      <c r="AD9807" s="7"/>
      <c r="AE9807" s="7"/>
      <c r="AF9807" s="7"/>
      <c r="AG9807" s="7"/>
      <c r="AH9807" s="7"/>
      <c r="AI9807" s="7"/>
      <c r="AJ9807" s="7"/>
      <c r="AK9807" s="7"/>
      <c r="AL9807" s="7"/>
      <c r="AR9807" s="7"/>
      <c r="AT9807" s="7"/>
      <c r="AV9807" s="7"/>
      <c r="AW9807" s="7"/>
      <c r="AX9807" s="7"/>
      <c r="AY9807" s="7"/>
      <c r="AZ9807" s="7"/>
      <c r="BA9807" s="7"/>
      <c r="BI9807" s="7"/>
    </row>
    <row r="9808" spans="10:61" x14ac:dyDescent="0.2">
      <c r="J9808" s="7"/>
      <c r="K9808" s="7"/>
      <c r="L9808" s="7"/>
      <c r="M9808" s="7"/>
      <c r="N9808" s="7"/>
      <c r="W9808" s="7"/>
      <c r="X9808" s="7"/>
      <c r="Y9808" s="7"/>
      <c r="Z9808" s="7"/>
      <c r="AA9808" s="7"/>
      <c r="AB9808" s="7"/>
      <c r="AC9808" s="7"/>
      <c r="AD9808" s="7"/>
      <c r="AE9808" s="7"/>
      <c r="AF9808" s="7"/>
      <c r="AG9808" s="7"/>
      <c r="AH9808" s="7"/>
      <c r="AI9808" s="7"/>
      <c r="AJ9808" s="7"/>
      <c r="AK9808" s="7"/>
      <c r="AL9808" s="7"/>
      <c r="AR9808" s="7"/>
      <c r="AT9808" s="7"/>
      <c r="AV9808" s="7"/>
      <c r="AW9808" s="7"/>
      <c r="AX9808" s="7"/>
      <c r="AY9808" s="7"/>
      <c r="AZ9808" s="7"/>
      <c r="BA9808" s="7"/>
      <c r="BI9808" s="7"/>
    </row>
    <row r="9809" spans="10:61" x14ac:dyDescent="0.2">
      <c r="J9809" s="7"/>
      <c r="K9809" s="7"/>
      <c r="L9809" s="7"/>
      <c r="M9809" s="7"/>
      <c r="N9809" s="7"/>
      <c r="W9809" s="7"/>
      <c r="X9809" s="7"/>
      <c r="Y9809" s="7"/>
      <c r="Z9809" s="7"/>
      <c r="AA9809" s="7"/>
      <c r="AB9809" s="7"/>
      <c r="AC9809" s="7"/>
      <c r="AD9809" s="7"/>
      <c r="AE9809" s="7"/>
      <c r="AF9809" s="7"/>
      <c r="AG9809" s="7"/>
      <c r="AH9809" s="7"/>
      <c r="AI9809" s="7"/>
      <c r="AJ9809" s="7"/>
      <c r="AK9809" s="7"/>
      <c r="AL9809" s="7"/>
      <c r="AR9809" s="7"/>
      <c r="AT9809" s="7"/>
      <c r="AV9809" s="7"/>
      <c r="AW9809" s="7"/>
      <c r="AX9809" s="7"/>
      <c r="AY9809" s="7"/>
      <c r="AZ9809" s="7"/>
      <c r="BA9809" s="7"/>
      <c r="BI9809" s="7"/>
    </row>
    <row r="9810" spans="10:61" x14ac:dyDescent="0.2">
      <c r="J9810" s="7"/>
      <c r="K9810" s="7"/>
      <c r="L9810" s="7"/>
      <c r="M9810" s="7"/>
      <c r="N9810" s="7"/>
      <c r="W9810" s="7"/>
      <c r="X9810" s="7"/>
      <c r="Y9810" s="7"/>
      <c r="Z9810" s="7"/>
      <c r="AA9810" s="7"/>
      <c r="AB9810" s="7"/>
      <c r="AC9810" s="7"/>
      <c r="AD9810" s="7"/>
      <c r="AE9810" s="7"/>
      <c r="AF9810" s="7"/>
      <c r="AG9810" s="7"/>
      <c r="AH9810" s="7"/>
      <c r="AI9810" s="7"/>
      <c r="AJ9810" s="7"/>
      <c r="AK9810" s="7"/>
      <c r="AL9810" s="7"/>
      <c r="AR9810" s="7"/>
      <c r="AT9810" s="7"/>
      <c r="AV9810" s="7"/>
      <c r="AW9810" s="7"/>
      <c r="AX9810" s="7"/>
      <c r="AY9810" s="7"/>
      <c r="AZ9810" s="7"/>
      <c r="BA9810" s="7"/>
      <c r="BI9810" s="7"/>
    </row>
    <row r="9811" spans="10:61" x14ac:dyDescent="0.2">
      <c r="J9811" s="7"/>
      <c r="K9811" s="7"/>
      <c r="L9811" s="7"/>
      <c r="M9811" s="7"/>
      <c r="N9811" s="7"/>
      <c r="W9811" s="7"/>
      <c r="X9811" s="7"/>
      <c r="Y9811" s="7"/>
      <c r="Z9811" s="7"/>
      <c r="AA9811" s="7"/>
      <c r="AB9811" s="7"/>
      <c r="AC9811" s="7"/>
      <c r="AD9811" s="7"/>
      <c r="AE9811" s="7"/>
      <c r="AF9811" s="7"/>
      <c r="AG9811" s="7"/>
      <c r="AH9811" s="7"/>
      <c r="AI9811" s="7"/>
      <c r="AJ9811" s="7"/>
      <c r="AK9811" s="7"/>
      <c r="AL9811" s="7"/>
      <c r="AR9811" s="7"/>
      <c r="AT9811" s="7"/>
      <c r="AV9811" s="7"/>
      <c r="AW9811" s="7"/>
      <c r="AX9811" s="7"/>
      <c r="AY9811" s="7"/>
      <c r="AZ9811" s="7"/>
      <c r="BA9811" s="7"/>
      <c r="BI9811" s="7"/>
    </row>
    <row r="9812" spans="10:61" x14ac:dyDescent="0.2">
      <c r="J9812" s="7"/>
      <c r="K9812" s="7"/>
      <c r="L9812" s="7"/>
      <c r="M9812" s="7"/>
      <c r="N9812" s="7"/>
      <c r="W9812" s="7"/>
      <c r="X9812" s="7"/>
      <c r="Y9812" s="7"/>
      <c r="Z9812" s="7"/>
      <c r="AA9812" s="7"/>
      <c r="AB9812" s="7"/>
      <c r="AC9812" s="7"/>
      <c r="AD9812" s="7"/>
      <c r="AE9812" s="7"/>
      <c r="AF9812" s="7"/>
      <c r="AG9812" s="7"/>
      <c r="AH9812" s="7"/>
      <c r="AI9812" s="7"/>
      <c r="AJ9812" s="7"/>
      <c r="AK9812" s="7"/>
      <c r="AL9812" s="7"/>
      <c r="AR9812" s="7"/>
      <c r="AT9812" s="7"/>
      <c r="AV9812" s="7"/>
      <c r="AW9812" s="7"/>
      <c r="AX9812" s="7"/>
      <c r="AY9812" s="7"/>
      <c r="AZ9812" s="7"/>
      <c r="BA9812" s="7"/>
      <c r="BI9812" s="7"/>
    </row>
    <row r="9813" spans="10:61" x14ac:dyDescent="0.2">
      <c r="J9813" s="7"/>
      <c r="K9813" s="7"/>
      <c r="L9813" s="7"/>
      <c r="M9813" s="7"/>
      <c r="N9813" s="7"/>
      <c r="W9813" s="7"/>
      <c r="X9813" s="7"/>
      <c r="Y9813" s="7"/>
      <c r="Z9813" s="7"/>
      <c r="AA9813" s="7"/>
      <c r="AB9813" s="7"/>
      <c r="AC9813" s="7"/>
      <c r="AD9813" s="7"/>
      <c r="AE9813" s="7"/>
      <c r="AF9813" s="7"/>
      <c r="AG9813" s="7"/>
      <c r="AH9813" s="7"/>
      <c r="AI9813" s="7"/>
      <c r="AJ9813" s="7"/>
      <c r="AK9813" s="7"/>
      <c r="AL9813" s="7"/>
      <c r="AR9813" s="7"/>
      <c r="AT9813" s="7"/>
      <c r="AV9813" s="7"/>
      <c r="AW9813" s="7"/>
      <c r="AX9813" s="7"/>
      <c r="AY9813" s="7"/>
      <c r="AZ9813" s="7"/>
      <c r="BA9813" s="7"/>
      <c r="BI9813" s="7"/>
    </row>
    <row r="9814" spans="10:61" x14ac:dyDescent="0.2">
      <c r="J9814" s="7"/>
      <c r="K9814" s="7"/>
      <c r="L9814" s="7"/>
      <c r="M9814" s="7"/>
      <c r="N9814" s="7"/>
      <c r="W9814" s="7"/>
      <c r="X9814" s="7"/>
      <c r="Y9814" s="7"/>
      <c r="Z9814" s="7"/>
      <c r="AA9814" s="7"/>
      <c r="AB9814" s="7"/>
      <c r="AC9814" s="7"/>
      <c r="AD9814" s="7"/>
      <c r="AE9814" s="7"/>
      <c r="AF9814" s="7"/>
      <c r="AG9814" s="7"/>
      <c r="AH9814" s="7"/>
      <c r="AI9814" s="7"/>
      <c r="AJ9814" s="7"/>
      <c r="AK9814" s="7"/>
      <c r="AL9814" s="7"/>
      <c r="AR9814" s="7"/>
      <c r="AT9814" s="7"/>
      <c r="AV9814" s="7"/>
      <c r="AW9814" s="7"/>
      <c r="AX9814" s="7"/>
      <c r="AY9814" s="7"/>
      <c r="AZ9814" s="7"/>
      <c r="BA9814" s="7"/>
      <c r="BI9814" s="7"/>
    </row>
    <row r="9815" spans="10:61" x14ac:dyDescent="0.2">
      <c r="J9815" s="7"/>
      <c r="K9815" s="7"/>
      <c r="L9815" s="7"/>
      <c r="M9815" s="7"/>
      <c r="N9815" s="7"/>
      <c r="W9815" s="7"/>
      <c r="X9815" s="7"/>
      <c r="Y9815" s="7"/>
      <c r="Z9815" s="7"/>
      <c r="AA9815" s="7"/>
      <c r="AB9815" s="7"/>
      <c r="AC9815" s="7"/>
      <c r="AD9815" s="7"/>
      <c r="AE9815" s="7"/>
      <c r="AF9815" s="7"/>
      <c r="AG9815" s="7"/>
      <c r="AH9815" s="7"/>
      <c r="AI9815" s="7"/>
      <c r="AJ9815" s="7"/>
      <c r="AK9815" s="7"/>
      <c r="AL9815" s="7"/>
      <c r="AR9815" s="7"/>
      <c r="AT9815" s="7"/>
      <c r="AV9815" s="7"/>
      <c r="AW9815" s="7"/>
      <c r="AX9815" s="7"/>
      <c r="AY9815" s="7"/>
      <c r="AZ9815" s="7"/>
      <c r="BA9815" s="7"/>
      <c r="BI9815" s="7"/>
    </row>
    <row r="9816" spans="10:61" x14ac:dyDescent="0.2">
      <c r="J9816" s="7"/>
      <c r="K9816" s="7"/>
      <c r="L9816" s="7"/>
      <c r="M9816" s="7"/>
      <c r="N9816" s="7"/>
      <c r="W9816" s="7"/>
      <c r="X9816" s="7"/>
      <c r="Y9816" s="7"/>
      <c r="Z9816" s="7"/>
      <c r="AA9816" s="7"/>
      <c r="AB9816" s="7"/>
      <c r="AC9816" s="7"/>
      <c r="AD9816" s="7"/>
      <c r="AE9816" s="7"/>
      <c r="AF9816" s="7"/>
      <c r="AG9816" s="7"/>
      <c r="AH9816" s="7"/>
      <c r="AI9816" s="7"/>
      <c r="AJ9816" s="7"/>
      <c r="AK9816" s="7"/>
      <c r="AL9816" s="7"/>
      <c r="AR9816" s="7"/>
      <c r="AT9816" s="7"/>
      <c r="AV9816" s="7"/>
      <c r="AW9816" s="7"/>
      <c r="AX9816" s="7"/>
      <c r="AY9816" s="7"/>
      <c r="AZ9816" s="7"/>
      <c r="BA9816" s="7"/>
      <c r="BI9816" s="7"/>
    </row>
    <row r="9817" spans="10:61" x14ac:dyDescent="0.2">
      <c r="J9817" s="7"/>
      <c r="K9817" s="7"/>
      <c r="L9817" s="7"/>
      <c r="M9817" s="7"/>
      <c r="N9817" s="7"/>
      <c r="W9817" s="7"/>
      <c r="X9817" s="7"/>
      <c r="Y9817" s="7"/>
      <c r="Z9817" s="7"/>
      <c r="AA9817" s="7"/>
      <c r="AB9817" s="7"/>
      <c r="AC9817" s="7"/>
      <c r="AD9817" s="7"/>
      <c r="AE9817" s="7"/>
      <c r="AF9817" s="7"/>
      <c r="AG9817" s="7"/>
      <c r="AH9817" s="7"/>
      <c r="AI9817" s="7"/>
      <c r="AJ9817" s="7"/>
      <c r="AK9817" s="7"/>
      <c r="AL9817" s="7"/>
      <c r="AR9817" s="7"/>
      <c r="AT9817" s="7"/>
      <c r="AV9817" s="7"/>
      <c r="AW9817" s="7"/>
      <c r="AX9817" s="7"/>
      <c r="AY9817" s="7"/>
      <c r="AZ9817" s="7"/>
      <c r="BA9817" s="7"/>
      <c r="BI9817" s="7"/>
    </row>
    <row r="9818" spans="10:61" x14ac:dyDescent="0.2">
      <c r="J9818" s="7"/>
      <c r="K9818" s="7"/>
      <c r="L9818" s="7"/>
      <c r="M9818" s="7"/>
      <c r="N9818" s="7"/>
      <c r="W9818" s="7"/>
      <c r="X9818" s="7"/>
      <c r="Y9818" s="7"/>
      <c r="Z9818" s="7"/>
      <c r="AA9818" s="7"/>
      <c r="AB9818" s="7"/>
      <c r="AC9818" s="7"/>
      <c r="AD9818" s="7"/>
      <c r="AE9818" s="7"/>
      <c r="AF9818" s="7"/>
      <c r="AG9818" s="7"/>
      <c r="AH9818" s="7"/>
      <c r="AI9818" s="7"/>
      <c r="AJ9818" s="7"/>
      <c r="AK9818" s="7"/>
      <c r="AL9818" s="7"/>
      <c r="AR9818" s="7"/>
      <c r="AT9818" s="7"/>
      <c r="AV9818" s="7"/>
      <c r="AW9818" s="7"/>
      <c r="AX9818" s="7"/>
      <c r="AY9818" s="7"/>
      <c r="AZ9818" s="7"/>
      <c r="BA9818" s="7"/>
      <c r="BI9818" s="7"/>
    </row>
    <row r="9819" spans="10:61" x14ac:dyDescent="0.2">
      <c r="J9819" s="7"/>
      <c r="K9819" s="7"/>
      <c r="L9819" s="7"/>
      <c r="M9819" s="7"/>
      <c r="N9819" s="7"/>
      <c r="W9819" s="7"/>
      <c r="X9819" s="7"/>
      <c r="Y9819" s="7"/>
      <c r="Z9819" s="7"/>
      <c r="AA9819" s="7"/>
      <c r="AB9819" s="7"/>
      <c r="AC9819" s="7"/>
      <c r="AD9819" s="7"/>
      <c r="AE9819" s="7"/>
      <c r="AF9819" s="7"/>
      <c r="AG9819" s="7"/>
      <c r="AH9819" s="7"/>
      <c r="AI9819" s="7"/>
      <c r="AJ9819" s="7"/>
      <c r="AK9819" s="7"/>
      <c r="AL9819" s="7"/>
      <c r="AR9819" s="7"/>
      <c r="AT9819" s="7"/>
      <c r="AV9819" s="7"/>
      <c r="AW9819" s="7"/>
      <c r="AX9819" s="7"/>
      <c r="AY9819" s="7"/>
      <c r="AZ9819" s="7"/>
      <c r="BA9819" s="7"/>
      <c r="BI9819" s="7"/>
    </row>
    <row r="9820" spans="10:61" x14ac:dyDescent="0.2">
      <c r="J9820" s="7"/>
      <c r="K9820" s="7"/>
      <c r="L9820" s="7"/>
      <c r="M9820" s="7"/>
      <c r="N9820" s="7"/>
      <c r="W9820" s="7"/>
      <c r="X9820" s="7"/>
      <c r="Y9820" s="7"/>
      <c r="Z9820" s="7"/>
      <c r="AA9820" s="7"/>
      <c r="AB9820" s="7"/>
      <c r="AC9820" s="7"/>
      <c r="AD9820" s="7"/>
      <c r="AE9820" s="7"/>
      <c r="AF9820" s="7"/>
      <c r="AG9820" s="7"/>
      <c r="AH9820" s="7"/>
      <c r="AI9820" s="7"/>
      <c r="AJ9820" s="7"/>
      <c r="AK9820" s="7"/>
      <c r="AL9820" s="7"/>
      <c r="AR9820" s="7"/>
      <c r="AT9820" s="7"/>
      <c r="AV9820" s="7"/>
      <c r="AW9820" s="7"/>
      <c r="AX9820" s="7"/>
      <c r="AY9820" s="7"/>
      <c r="AZ9820" s="7"/>
      <c r="BA9820" s="7"/>
      <c r="BI9820" s="7"/>
    </row>
    <row r="9821" spans="10:61" x14ac:dyDescent="0.2">
      <c r="J9821" s="7"/>
      <c r="K9821" s="7"/>
      <c r="L9821" s="7"/>
      <c r="M9821" s="7"/>
      <c r="N9821" s="7"/>
      <c r="W9821" s="7"/>
      <c r="X9821" s="7"/>
      <c r="Y9821" s="7"/>
      <c r="Z9821" s="7"/>
      <c r="AA9821" s="7"/>
      <c r="AB9821" s="7"/>
      <c r="AC9821" s="7"/>
      <c r="AD9821" s="7"/>
      <c r="AE9821" s="7"/>
      <c r="AF9821" s="7"/>
      <c r="AG9821" s="7"/>
      <c r="AH9821" s="7"/>
      <c r="AI9821" s="7"/>
      <c r="AJ9821" s="7"/>
      <c r="AK9821" s="7"/>
      <c r="AL9821" s="7"/>
      <c r="AR9821" s="7"/>
      <c r="AT9821" s="7"/>
      <c r="AV9821" s="7"/>
      <c r="AW9821" s="7"/>
      <c r="AX9821" s="7"/>
      <c r="AY9821" s="7"/>
      <c r="AZ9821" s="7"/>
      <c r="BA9821" s="7"/>
      <c r="BI9821" s="7"/>
    </row>
    <row r="9822" spans="10:61" x14ac:dyDescent="0.2">
      <c r="J9822" s="7"/>
      <c r="K9822" s="7"/>
      <c r="L9822" s="7"/>
      <c r="M9822" s="7"/>
      <c r="N9822" s="7"/>
      <c r="W9822" s="7"/>
      <c r="X9822" s="7"/>
      <c r="Y9822" s="7"/>
      <c r="Z9822" s="7"/>
      <c r="AA9822" s="7"/>
      <c r="AB9822" s="7"/>
      <c r="AC9822" s="7"/>
      <c r="AD9822" s="7"/>
      <c r="AE9822" s="7"/>
      <c r="AF9822" s="7"/>
      <c r="AG9822" s="7"/>
      <c r="AH9822" s="7"/>
      <c r="AI9822" s="7"/>
      <c r="AJ9822" s="7"/>
      <c r="AK9822" s="7"/>
      <c r="AL9822" s="7"/>
      <c r="AR9822" s="7"/>
      <c r="AT9822" s="7"/>
      <c r="AV9822" s="7"/>
      <c r="AW9822" s="7"/>
      <c r="AX9822" s="7"/>
      <c r="AY9822" s="7"/>
      <c r="AZ9822" s="7"/>
      <c r="BA9822" s="7"/>
      <c r="BI9822" s="7"/>
    </row>
    <row r="9823" spans="10:61" x14ac:dyDescent="0.2">
      <c r="J9823" s="7"/>
      <c r="K9823" s="7"/>
      <c r="L9823" s="7"/>
      <c r="M9823" s="7"/>
      <c r="N9823" s="7"/>
      <c r="W9823" s="7"/>
      <c r="X9823" s="7"/>
      <c r="Y9823" s="7"/>
      <c r="Z9823" s="7"/>
      <c r="AA9823" s="7"/>
      <c r="AB9823" s="7"/>
      <c r="AC9823" s="7"/>
      <c r="AD9823" s="7"/>
      <c r="AE9823" s="7"/>
      <c r="AF9823" s="7"/>
      <c r="AG9823" s="7"/>
      <c r="AH9823" s="7"/>
      <c r="AI9823" s="7"/>
      <c r="AJ9823" s="7"/>
      <c r="AK9823" s="7"/>
      <c r="AL9823" s="7"/>
      <c r="AR9823" s="7"/>
      <c r="AT9823" s="7"/>
      <c r="AV9823" s="7"/>
      <c r="AW9823" s="7"/>
      <c r="AX9823" s="7"/>
      <c r="AY9823" s="7"/>
      <c r="AZ9823" s="7"/>
      <c r="BA9823" s="7"/>
      <c r="BI9823" s="7"/>
    </row>
    <row r="9824" spans="10:61" x14ac:dyDescent="0.2">
      <c r="J9824" s="7"/>
      <c r="K9824" s="7"/>
      <c r="L9824" s="7"/>
      <c r="M9824" s="7"/>
      <c r="N9824" s="7"/>
      <c r="W9824" s="7"/>
      <c r="X9824" s="7"/>
      <c r="Y9824" s="7"/>
      <c r="Z9824" s="7"/>
      <c r="AA9824" s="7"/>
      <c r="AB9824" s="7"/>
      <c r="AC9824" s="7"/>
      <c r="AD9824" s="7"/>
      <c r="AE9824" s="7"/>
      <c r="AF9824" s="7"/>
      <c r="AG9824" s="7"/>
      <c r="AH9824" s="7"/>
      <c r="AI9824" s="7"/>
      <c r="AJ9824" s="7"/>
      <c r="AK9824" s="7"/>
      <c r="AL9824" s="7"/>
      <c r="AR9824" s="7"/>
      <c r="AT9824" s="7"/>
      <c r="AV9824" s="7"/>
      <c r="AW9824" s="7"/>
      <c r="AX9824" s="7"/>
      <c r="AY9824" s="7"/>
      <c r="AZ9824" s="7"/>
      <c r="BA9824" s="7"/>
      <c r="BI9824" s="7"/>
    </row>
    <row r="9825" spans="10:61" x14ac:dyDescent="0.2">
      <c r="J9825" s="7"/>
      <c r="K9825" s="7"/>
      <c r="L9825" s="7"/>
      <c r="M9825" s="7"/>
      <c r="N9825" s="7"/>
      <c r="W9825" s="7"/>
      <c r="X9825" s="7"/>
      <c r="Y9825" s="7"/>
      <c r="Z9825" s="7"/>
      <c r="AA9825" s="7"/>
      <c r="AB9825" s="7"/>
      <c r="AC9825" s="7"/>
      <c r="AD9825" s="7"/>
      <c r="AE9825" s="7"/>
      <c r="AF9825" s="7"/>
      <c r="AG9825" s="7"/>
      <c r="AH9825" s="7"/>
      <c r="AI9825" s="7"/>
      <c r="AJ9825" s="7"/>
      <c r="AK9825" s="7"/>
      <c r="AL9825" s="7"/>
      <c r="AR9825" s="7"/>
      <c r="AT9825" s="7"/>
      <c r="AV9825" s="7"/>
      <c r="AW9825" s="7"/>
      <c r="AX9825" s="7"/>
      <c r="AY9825" s="7"/>
      <c r="AZ9825" s="7"/>
      <c r="BA9825" s="7"/>
      <c r="BI9825" s="7"/>
    </row>
    <row r="9826" spans="10:61" x14ac:dyDescent="0.2">
      <c r="J9826" s="7"/>
      <c r="K9826" s="7"/>
      <c r="L9826" s="7"/>
      <c r="M9826" s="7"/>
      <c r="N9826" s="7"/>
      <c r="W9826" s="7"/>
      <c r="X9826" s="7"/>
      <c r="Y9826" s="7"/>
      <c r="Z9826" s="7"/>
      <c r="AA9826" s="7"/>
      <c r="AB9826" s="7"/>
      <c r="AC9826" s="7"/>
      <c r="AD9826" s="7"/>
      <c r="AE9826" s="7"/>
      <c r="AF9826" s="7"/>
      <c r="AG9826" s="7"/>
      <c r="AH9826" s="7"/>
      <c r="AI9826" s="7"/>
      <c r="AJ9826" s="7"/>
      <c r="AK9826" s="7"/>
      <c r="AL9826" s="7"/>
      <c r="AR9826" s="7"/>
      <c r="AT9826" s="7"/>
      <c r="AV9826" s="7"/>
      <c r="AW9826" s="7"/>
      <c r="AX9826" s="7"/>
      <c r="AY9826" s="7"/>
      <c r="AZ9826" s="7"/>
      <c r="BA9826" s="7"/>
      <c r="BI9826" s="7"/>
    </row>
    <row r="9827" spans="10:61" x14ac:dyDescent="0.2">
      <c r="J9827" s="7"/>
      <c r="K9827" s="7"/>
      <c r="L9827" s="7"/>
      <c r="M9827" s="7"/>
      <c r="N9827" s="7"/>
      <c r="W9827" s="7"/>
      <c r="X9827" s="7"/>
      <c r="Y9827" s="7"/>
      <c r="Z9827" s="7"/>
      <c r="AA9827" s="7"/>
      <c r="AB9827" s="7"/>
      <c r="AC9827" s="7"/>
      <c r="AD9827" s="7"/>
      <c r="AE9827" s="7"/>
      <c r="AF9827" s="7"/>
      <c r="AG9827" s="7"/>
      <c r="AH9827" s="7"/>
      <c r="AI9827" s="7"/>
      <c r="AJ9827" s="7"/>
      <c r="AK9827" s="7"/>
      <c r="AL9827" s="7"/>
      <c r="AR9827" s="7"/>
      <c r="AT9827" s="7"/>
      <c r="AV9827" s="7"/>
      <c r="AW9827" s="7"/>
      <c r="AX9827" s="7"/>
      <c r="AY9827" s="7"/>
      <c r="AZ9827" s="7"/>
      <c r="BA9827" s="7"/>
      <c r="BI9827" s="7"/>
    </row>
    <row r="9828" spans="10:61" x14ac:dyDescent="0.2">
      <c r="J9828" s="7"/>
      <c r="K9828" s="7"/>
      <c r="L9828" s="7"/>
      <c r="M9828" s="7"/>
      <c r="N9828" s="7"/>
      <c r="W9828" s="7"/>
      <c r="X9828" s="7"/>
      <c r="Y9828" s="7"/>
      <c r="Z9828" s="7"/>
      <c r="AA9828" s="7"/>
      <c r="AB9828" s="7"/>
      <c r="AC9828" s="7"/>
      <c r="AD9828" s="7"/>
      <c r="AE9828" s="7"/>
      <c r="AF9828" s="7"/>
      <c r="AG9828" s="7"/>
      <c r="AH9828" s="7"/>
      <c r="AI9828" s="7"/>
      <c r="AJ9828" s="7"/>
      <c r="AK9828" s="7"/>
      <c r="AL9828" s="7"/>
      <c r="AR9828" s="7"/>
      <c r="AT9828" s="7"/>
      <c r="AV9828" s="7"/>
      <c r="AW9828" s="7"/>
      <c r="AX9828" s="7"/>
      <c r="AY9828" s="7"/>
      <c r="AZ9828" s="7"/>
      <c r="BA9828" s="7"/>
      <c r="BI9828" s="7"/>
    </row>
    <row r="9829" spans="10:61" x14ac:dyDescent="0.2">
      <c r="J9829" s="7"/>
      <c r="K9829" s="7"/>
      <c r="L9829" s="7"/>
      <c r="M9829" s="7"/>
      <c r="N9829" s="7"/>
      <c r="W9829" s="7"/>
      <c r="X9829" s="7"/>
      <c r="Y9829" s="7"/>
      <c r="Z9829" s="7"/>
      <c r="AA9829" s="7"/>
      <c r="AB9829" s="7"/>
      <c r="AC9829" s="7"/>
      <c r="AD9829" s="7"/>
      <c r="AE9829" s="7"/>
      <c r="AF9829" s="7"/>
      <c r="AG9829" s="7"/>
      <c r="AH9829" s="7"/>
      <c r="AI9829" s="7"/>
      <c r="AJ9829" s="7"/>
      <c r="AK9829" s="7"/>
      <c r="AL9829" s="7"/>
      <c r="AR9829" s="7"/>
      <c r="AT9829" s="7"/>
      <c r="AV9829" s="7"/>
      <c r="AW9829" s="7"/>
      <c r="AX9829" s="7"/>
      <c r="AY9829" s="7"/>
      <c r="AZ9829" s="7"/>
      <c r="BA9829" s="7"/>
      <c r="BI9829" s="7"/>
    </row>
    <row r="9830" spans="10:61" x14ac:dyDescent="0.2">
      <c r="J9830" s="7"/>
      <c r="K9830" s="7"/>
      <c r="L9830" s="7"/>
      <c r="M9830" s="7"/>
      <c r="N9830" s="7"/>
      <c r="W9830" s="7"/>
      <c r="X9830" s="7"/>
      <c r="Y9830" s="7"/>
      <c r="Z9830" s="7"/>
      <c r="AA9830" s="7"/>
      <c r="AB9830" s="7"/>
      <c r="AC9830" s="7"/>
      <c r="AD9830" s="7"/>
      <c r="AE9830" s="7"/>
      <c r="AF9830" s="7"/>
      <c r="AG9830" s="7"/>
      <c r="AH9830" s="7"/>
      <c r="AI9830" s="7"/>
      <c r="AJ9830" s="7"/>
      <c r="AK9830" s="7"/>
      <c r="AL9830" s="7"/>
      <c r="AR9830" s="7"/>
      <c r="AT9830" s="7"/>
      <c r="AV9830" s="7"/>
      <c r="AW9830" s="7"/>
      <c r="AX9830" s="7"/>
      <c r="AY9830" s="7"/>
      <c r="AZ9830" s="7"/>
      <c r="BA9830" s="7"/>
      <c r="BI9830" s="7"/>
    </row>
    <row r="9831" spans="10:61" x14ac:dyDescent="0.2">
      <c r="J9831" s="7"/>
      <c r="K9831" s="7"/>
      <c r="L9831" s="7"/>
      <c r="M9831" s="7"/>
      <c r="N9831" s="7"/>
      <c r="W9831" s="7"/>
      <c r="X9831" s="7"/>
      <c r="Y9831" s="7"/>
      <c r="Z9831" s="7"/>
      <c r="AA9831" s="7"/>
      <c r="AB9831" s="7"/>
      <c r="AC9831" s="7"/>
      <c r="AD9831" s="7"/>
      <c r="AE9831" s="7"/>
      <c r="AF9831" s="7"/>
      <c r="AG9831" s="7"/>
      <c r="AH9831" s="7"/>
      <c r="AI9831" s="7"/>
      <c r="AJ9831" s="7"/>
      <c r="AK9831" s="7"/>
      <c r="AL9831" s="7"/>
      <c r="AR9831" s="7"/>
      <c r="AT9831" s="7"/>
      <c r="AV9831" s="7"/>
      <c r="AW9831" s="7"/>
      <c r="AX9831" s="7"/>
      <c r="AY9831" s="7"/>
      <c r="AZ9831" s="7"/>
      <c r="BA9831" s="7"/>
      <c r="BI9831" s="7"/>
    </row>
    <row r="9832" spans="10:61" x14ac:dyDescent="0.2">
      <c r="J9832" s="7"/>
      <c r="K9832" s="7"/>
      <c r="L9832" s="7"/>
      <c r="M9832" s="7"/>
      <c r="N9832" s="7"/>
      <c r="W9832" s="7"/>
      <c r="X9832" s="7"/>
      <c r="Y9832" s="7"/>
      <c r="Z9832" s="7"/>
      <c r="AA9832" s="7"/>
      <c r="AB9832" s="7"/>
      <c r="AC9832" s="7"/>
      <c r="AD9832" s="7"/>
      <c r="AE9832" s="7"/>
      <c r="AF9832" s="7"/>
      <c r="AG9832" s="7"/>
      <c r="AH9832" s="7"/>
      <c r="AI9832" s="7"/>
      <c r="AJ9832" s="7"/>
      <c r="AK9832" s="7"/>
      <c r="AL9832" s="7"/>
      <c r="AR9832" s="7"/>
      <c r="AT9832" s="7"/>
      <c r="AV9832" s="7"/>
      <c r="AW9832" s="7"/>
      <c r="AX9832" s="7"/>
      <c r="AY9832" s="7"/>
      <c r="AZ9832" s="7"/>
      <c r="BA9832" s="7"/>
      <c r="BI9832" s="7"/>
    </row>
    <row r="9833" spans="10:61" x14ac:dyDescent="0.2">
      <c r="J9833" s="7"/>
      <c r="K9833" s="7"/>
      <c r="L9833" s="7"/>
      <c r="M9833" s="7"/>
      <c r="N9833" s="7"/>
      <c r="W9833" s="7"/>
      <c r="X9833" s="7"/>
      <c r="Y9833" s="7"/>
      <c r="Z9833" s="7"/>
      <c r="AA9833" s="7"/>
      <c r="AB9833" s="7"/>
      <c r="AC9833" s="7"/>
      <c r="AD9833" s="7"/>
      <c r="AE9833" s="7"/>
      <c r="AF9833" s="7"/>
      <c r="AG9833" s="7"/>
      <c r="AH9833" s="7"/>
      <c r="AI9833" s="7"/>
      <c r="AJ9833" s="7"/>
      <c r="AK9833" s="7"/>
      <c r="AL9833" s="7"/>
      <c r="AR9833" s="7"/>
      <c r="AT9833" s="7"/>
      <c r="AV9833" s="7"/>
      <c r="AW9833" s="7"/>
      <c r="AX9833" s="7"/>
      <c r="AY9833" s="7"/>
      <c r="AZ9833" s="7"/>
      <c r="BA9833" s="7"/>
      <c r="BI9833" s="7"/>
    </row>
    <row r="9834" spans="10:61" x14ac:dyDescent="0.2">
      <c r="J9834" s="7"/>
      <c r="K9834" s="7"/>
      <c r="L9834" s="7"/>
      <c r="M9834" s="7"/>
      <c r="N9834" s="7"/>
      <c r="W9834" s="7"/>
      <c r="X9834" s="7"/>
      <c r="Y9834" s="7"/>
      <c r="Z9834" s="7"/>
      <c r="AA9834" s="7"/>
      <c r="AB9834" s="7"/>
      <c r="AC9834" s="7"/>
      <c r="AD9834" s="7"/>
      <c r="AE9834" s="7"/>
      <c r="AF9834" s="7"/>
      <c r="AG9834" s="7"/>
      <c r="AH9834" s="7"/>
      <c r="AI9834" s="7"/>
      <c r="AJ9834" s="7"/>
      <c r="AK9834" s="7"/>
      <c r="AL9834" s="7"/>
      <c r="AR9834" s="7"/>
      <c r="AT9834" s="7"/>
      <c r="AV9834" s="7"/>
      <c r="AW9834" s="7"/>
      <c r="AX9834" s="7"/>
      <c r="AY9834" s="7"/>
      <c r="AZ9834" s="7"/>
      <c r="BA9834" s="7"/>
      <c r="BI9834" s="7"/>
    </row>
    <row r="9835" spans="10:61" x14ac:dyDescent="0.2">
      <c r="J9835" s="7"/>
      <c r="K9835" s="7"/>
      <c r="L9835" s="7"/>
      <c r="M9835" s="7"/>
      <c r="N9835" s="7"/>
      <c r="W9835" s="7"/>
      <c r="X9835" s="7"/>
      <c r="Y9835" s="7"/>
      <c r="Z9835" s="7"/>
      <c r="AA9835" s="7"/>
      <c r="AB9835" s="7"/>
      <c r="AC9835" s="7"/>
      <c r="AD9835" s="7"/>
      <c r="AE9835" s="7"/>
      <c r="AF9835" s="7"/>
      <c r="AG9835" s="7"/>
      <c r="AH9835" s="7"/>
      <c r="AI9835" s="7"/>
      <c r="AJ9835" s="7"/>
      <c r="AK9835" s="7"/>
      <c r="AL9835" s="7"/>
      <c r="AR9835" s="7"/>
      <c r="AT9835" s="7"/>
      <c r="AV9835" s="7"/>
      <c r="AW9835" s="7"/>
      <c r="AX9835" s="7"/>
      <c r="AY9835" s="7"/>
      <c r="AZ9835" s="7"/>
      <c r="BA9835" s="7"/>
      <c r="BI9835" s="7"/>
    </row>
    <row r="9836" spans="10:61" x14ac:dyDescent="0.2">
      <c r="J9836" s="7"/>
      <c r="K9836" s="7"/>
      <c r="L9836" s="7"/>
      <c r="M9836" s="7"/>
      <c r="N9836" s="7"/>
      <c r="W9836" s="7"/>
      <c r="X9836" s="7"/>
      <c r="Y9836" s="7"/>
      <c r="Z9836" s="7"/>
      <c r="AA9836" s="7"/>
      <c r="AB9836" s="7"/>
      <c r="AC9836" s="7"/>
      <c r="AD9836" s="7"/>
      <c r="AE9836" s="7"/>
      <c r="AF9836" s="7"/>
      <c r="AG9836" s="7"/>
      <c r="AH9836" s="7"/>
      <c r="AI9836" s="7"/>
      <c r="AJ9836" s="7"/>
      <c r="AK9836" s="7"/>
      <c r="AL9836" s="7"/>
      <c r="AR9836" s="7"/>
      <c r="AT9836" s="7"/>
      <c r="AV9836" s="7"/>
      <c r="AW9836" s="7"/>
      <c r="AX9836" s="7"/>
      <c r="AY9836" s="7"/>
      <c r="AZ9836" s="7"/>
      <c r="BA9836" s="7"/>
      <c r="BI9836" s="7"/>
    </row>
    <row r="9837" spans="10:61" x14ac:dyDescent="0.2">
      <c r="J9837" s="7"/>
      <c r="K9837" s="7"/>
      <c r="L9837" s="7"/>
      <c r="M9837" s="7"/>
      <c r="N9837" s="7"/>
      <c r="W9837" s="7"/>
      <c r="X9837" s="7"/>
      <c r="Y9837" s="7"/>
      <c r="Z9837" s="7"/>
      <c r="AA9837" s="7"/>
      <c r="AB9837" s="7"/>
      <c r="AC9837" s="7"/>
      <c r="AD9837" s="7"/>
      <c r="AE9837" s="7"/>
      <c r="AF9837" s="7"/>
      <c r="AG9837" s="7"/>
      <c r="AH9837" s="7"/>
      <c r="AI9837" s="7"/>
      <c r="AJ9837" s="7"/>
      <c r="AK9837" s="7"/>
      <c r="AL9837" s="7"/>
      <c r="AR9837" s="7"/>
      <c r="AT9837" s="7"/>
      <c r="AV9837" s="7"/>
      <c r="AW9837" s="7"/>
      <c r="AX9837" s="7"/>
      <c r="AY9837" s="7"/>
      <c r="AZ9837" s="7"/>
      <c r="BA9837" s="7"/>
      <c r="BI9837" s="7"/>
    </row>
    <row r="9838" spans="10:61" x14ac:dyDescent="0.2">
      <c r="J9838" s="7"/>
      <c r="K9838" s="7"/>
      <c r="L9838" s="7"/>
      <c r="M9838" s="7"/>
      <c r="N9838" s="7"/>
      <c r="W9838" s="7"/>
      <c r="X9838" s="7"/>
      <c r="Y9838" s="7"/>
      <c r="Z9838" s="7"/>
      <c r="AA9838" s="7"/>
      <c r="AB9838" s="7"/>
      <c r="AC9838" s="7"/>
      <c r="AD9838" s="7"/>
      <c r="AE9838" s="7"/>
      <c r="AF9838" s="7"/>
      <c r="AG9838" s="7"/>
      <c r="AH9838" s="7"/>
      <c r="AI9838" s="7"/>
      <c r="AJ9838" s="7"/>
      <c r="AK9838" s="7"/>
      <c r="AL9838" s="7"/>
      <c r="AR9838" s="7"/>
      <c r="AT9838" s="7"/>
      <c r="AV9838" s="7"/>
      <c r="AW9838" s="7"/>
      <c r="AX9838" s="7"/>
      <c r="AY9838" s="7"/>
      <c r="AZ9838" s="7"/>
      <c r="BA9838" s="7"/>
      <c r="BI9838" s="7"/>
    </row>
    <row r="9839" spans="10:61" x14ac:dyDescent="0.2">
      <c r="J9839" s="7"/>
      <c r="K9839" s="7"/>
      <c r="L9839" s="7"/>
      <c r="M9839" s="7"/>
      <c r="N9839" s="7"/>
      <c r="W9839" s="7"/>
      <c r="X9839" s="7"/>
      <c r="Y9839" s="7"/>
      <c r="Z9839" s="7"/>
      <c r="AA9839" s="7"/>
      <c r="AB9839" s="7"/>
      <c r="AC9839" s="7"/>
      <c r="AD9839" s="7"/>
      <c r="AE9839" s="7"/>
      <c r="AF9839" s="7"/>
      <c r="AG9839" s="7"/>
      <c r="AH9839" s="7"/>
      <c r="AI9839" s="7"/>
      <c r="AJ9839" s="7"/>
      <c r="AK9839" s="7"/>
      <c r="AL9839" s="7"/>
      <c r="AR9839" s="7"/>
      <c r="AT9839" s="7"/>
      <c r="AV9839" s="7"/>
      <c r="AW9839" s="7"/>
      <c r="AX9839" s="7"/>
      <c r="AY9839" s="7"/>
      <c r="AZ9839" s="7"/>
      <c r="BA9839" s="7"/>
      <c r="BI9839" s="7"/>
    </row>
    <row r="9840" spans="10:61" x14ac:dyDescent="0.2">
      <c r="J9840" s="7"/>
      <c r="K9840" s="7"/>
      <c r="L9840" s="7"/>
      <c r="M9840" s="7"/>
      <c r="N9840" s="7"/>
      <c r="W9840" s="7"/>
      <c r="X9840" s="7"/>
      <c r="Y9840" s="7"/>
      <c r="Z9840" s="7"/>
      <c r="AA9840" s="7"/>
      <c r="AB9840" s="7"/>
      <c r="AC9840" s="7"/>
      <c r="AD9840" s="7"/>
      <c r="AE9840" s="7"/>
      <c r="AF9840" s="7"/>
      <c r="AG9840" s="7"/>
      <c r="AH9840" s="7"/>
      <c r="AI9840" s="7"/>
      <c r="AJ9840" s="7"/>
      <c r="AK9840" s="7"/>
      <c r="AL9840" s="7"/>
      <c r="AR9840" s="7"/>
      <c r="AT9840" s="7"/>
      <c r="AV9840" s="7"/>
      <c r="AW9840" s="7"/>
      <c r="AX9840" s="7"/>
      <c r="AY9840" s="7"/>
      <c r="AZ9840" s="7"/>
      <c r="BA9840" s="7"/>
      <c r="BI9840" s="7"/>
    </row>
    <row r="9841" spans="10:61" x14ac:dyDescent="0.2">
      <c r="J9841" s="7"/>
      <c r="K9841" s="7"/>
      <c r="L9841" s="7"/>
      <c r="M9841" s="7"/>
      <c r="N9841" s="7"/>
      <c r="W9841" s="7"/>
      <c r="X9841" s="7"/>
      <c r="Y9841" s="7"/>
      <c r="Z9841" s="7"/>
      <c r="AA9841" s="7"/>
      <c r="AB9841" s="7"/>
      <c r="AC9841" s="7"/>
      <c r="AD9841" s="7"/>
      <c r="AE9841" s="7"/>
      <c r="AF9841" s="7"/>
      <c r="AG9841" s="7"/>
      <c r="AH9841" s="7"/>
      <c r="AI9841" s="7"/>
      <c r="AJ9841" s="7"/>
      <c r="AK9841" s="7"/>
      <c r="AL9841" s="7"/>
      <c r="AR9841" s="7"/>
      <c r="AT9841" s="7"/>
      <c r="AV9841" s="7"/>
      <c r="AW9841" s="7"/>
      <c r="AX9841" s="7"/>
      <c r="AY9841" s="7"/>
      <c r="AZ9841" s="7"/>
      <c r="BA9841" s="7"/>
      <c r="BI9841" s="7"/>
    </row>
    <row r="9842" spans="10:61" x14ac:dyDescent="0.2">
      <c r="J9842" s="7"/>
      <c r="K9842" s="7"/>
      <c r="L9842" s="7"/>
      <c r="M9842" s="7"/>
      <c r="N9842" s="7"/>
      <c r="W9842" s="7"/>
      <c r="X9842" s="7"/>
      <c r="Y9842" s="7"/>
      <c r="Z9842" s="7"/>
      <c r="AA9842" s="7"/>
      <c r="AB9842" s="7"/>
      <c r="AC9842" s="7"/>
      <c r="AD9842" s="7"/>
      <c r="AE9842" s="7"/>
      <c r="AF9842" s="7"/>
      <c r="AG9842" s="7"/>
      <c r="AH9842" s="7"/>
      <c r="AI9842" s="7"/>
      <c r="AJ9842" s="7"/>
      <c r="AK9842" s="7"/>
      <c r="AL9842" s="7"/>
      <c r="AR9842" s="7"/>
      <c r="AT9842" s="7"/>
      <c r="AV9842" s="7"/>
      <c r="AW9842" s="7"/>
      <c r="AX9842" s="7"/>
      <c r="AY9842" s="7"/>
      <c r="AZ9842" s="7"/>
      <c r="BA9842" s="7"/>
      <c r="BI9842" s="7"/>
    </row>
    <row r="9843" spans="10:61" x14ac:dyDescent="0.2">
      <c r="J9843" s="7"/>
      <c r="K9843" s="7"/>
      <c r="L9843" s="7"/>
      <c r="M9843" s="7"/>
      <c r="N9843" s="7"/>
      <c r="W9843" s="7"/>
      <c r="X9843" s="7"/>
      <c r="Y9843" s="7"/>
      <c r="Z9843" s="7"/>
      <c r="AA9843" s="7"/>
      <c r="AB9843" s="7"/>
      <c r="AC9843" s="7"/>
      <c r="AD9843" s="7"/>
      <c r="AE9843" s="7"/>
      <c r="AF9843" s="7"/>
      <c r="AG9843" s="7"/>
      <c r="AH9843" s="7"/>
      <c r="AI9843" s="7"/>
      <c r="AJ9843" s="7"/>
      <c r="AK9843" s="7"/>
      <c r="AL9843" s="7"/>
      <c r="AR9843" s="7"/>
      <c r="AT9843" s="7"/>
      <c r="AV9843" s="7"/>
      <c r="AW9843" s="7"/>
      <c r="AX9843" s="7"/>
      <c r="AY9843" s="7"/>
      <c r="AZ9843" s="7"/>
      <c r="BA9843" s="7"/>
      <c r="BI9843" s="7"/>
    </row>
    <row r="9844" spans="10:61" x14ac:dyDescent="0.2">
      <c r="J9844" s="7"/>
      <c r="K9844" s="7"/>
      <c r="L9844" s="7"/>
      <c r="M9844" s="7"/>
      <c r="N9844" s="7"/>
      <c r="W9844" s="7"/>
      <c r="X9844" s="7"/>
      <c r="Y9844" s="7"/>
      <c r="Z9844" s="7"/>
      <c r="AA9844" s="7"/>
      <c r="AB9844" s="7"/>
      <c r="AC9844" s="7"/>
      <c r="AD9844" s="7"/>
      <c r="AE9844" s="7"/>
      <c r="AF9844" s="7"/>
      <c r="AG9844" s="7"/>
      <c r="AH9844" s="7"/>
      <c r="AI9844" s="7"/>
      <c r="AJ9844" s="7"/>
      <c r="AK9844" s="7"/>
      <c r="AL9844" s="7"/>
      <c r="AR9844" s="7"/>
      <c r="AT9844" s="7"/>
      <c r="AV9844" s="7"/>
      <c r="AW9844" s="7"/>
      <c r="AX9844" s="7"/>
      <c r="AY9844" s="7"/>
      <c r="AZ9844" s="7"/>
      <c r="BA9844" s="7"/>
      <c r="BI9844" s="7"/>
    </row>
    <row r="9845" spans="10:61" x14ac:dyDescent="0.2">
      <c r="J9845" s="7"/>
      <c r="K9845" s="7"/>
      <c r="L9845" s="7"/>
      <c r="M9845" s="7"/>
      <c r="N9845" s="7"/>
      <c r="W9845" s="7"/>
      <c r="X9845" s="7"/>
      <c r="Y9845" s="7"/>
      <c r="Z9845" s="7"/>
      <c r="AA9845" s="7"/>
      <c r="AB9845" s="7"/>
      <c r="AC9845" s="7"/>
      <c r="AD9845" s="7"/>
      <c r="AE9845" s="7"/>
      <c r="AF9845" s="7"/>
      <c r="AG9845" s="7"/>
      <c r="AH9845" s="7"/>
      <c r="AI9845" s="7"/>
      <c r="AJ9845" s="7"/>
      <c r="AK9845" s="7"/>
      <c r="AL9845" s="7"/>
      <c r="AR9845" s="7"/>
      <c r="AT9845" s="7"/>
      <c r="AV9845" s="7"/>
      <c r="AW9845" s="7"/>
      <c r="AX9845" s="7"/>
      <c r="AY9845" s="7"/>
      <c r="AZ9845" s="7"/>
      <c r="BA9845" s="7"/>
      <c r="BI9845" s="7"/>
    </row>
    <row r="9846" spans="10:61" x14ac:dyDescent="0.2">
      <c r="J9846" s="7"/>
      <c r="K9846" s="7"/>
      <c r="L9846" s="7"/>
      <c r="M9846" s="7"/>
      <c r="N9846" s="7"/>
      <c r="W9846" s="7"/>
      <c r="X9846" s="7"/>
      <c r="Y9846" s="7"/>
      <c r="Z9846" s="7"/>
      <c r="AA9846" s="7"/>
      <c r="AB9846" s="7"/>
      <c r="AC9846" s="7"/>
      <c r="AD9846" s="7"/>
      <c r="AE9846" s="7"/>
      <c r="AF9846" s="7"/>
      <c r="AG9846" s="7"/>
      <c r="AH9846" s="7"/>
      <c r="AI9846" s="7"/>
      <c r="AJ9846" s="7"/>
      <c r="AK9846" s="7"/>
      <c r="AL9846" s="7"/>
      <c r="AR9846" s="7"/>
      <c r="AT9846" s="7"/>
      <c r="AV9846" s="7"/>
      <c r="AW9846" s="7"/>
      <c r="AX9846" s="7"/>
      <c r="AY9846" s="7"/>
      <c r="AZ9846" s="7"/>
      <c r="BA9846" s="7"/>
      <c r="BI9846" s="7"/>
    </row>
    <row r="9847" spans="10:61" x14ac:dyDescent="0.2">
      <c r="J9847" s="7"/>
      <c r="K9847" s="7"/>
      <c r="L9847" s="7"/>
      <c r="M9847" s="7"/>
      <c r="N9847" s="7"/>
      <c r="W9847" s="7"/>
      <c r="X9847" s="7"/>
      <c r="Y9847" s="7"/>
      <c r="Z9847" s="7"/>
      <c r="AA9847" s="7"/>
      <c r="AB9847" s="7"/>
      <c r="AC9847" s="7"/>
      <c r="AD9847" s="7"/>
      <c r="AE9847" s="7"/>
      <c r="AF9847" s="7"/>
      <c r="AG9847" s="7"/>
      <c r="AH9847" s="7"/>
      <c r="AI9847" s="7"/>
      <c r="AJ9847" s="7"/>
      <c r="AK9847" s="7"/>
      <c r="AL9847" s="7"/>
      <c r="AR9847" s="7"/>
      <c r="AT9847" s="7"/>
      <c r="AV9847" s="7"/>
      <c r="AW9847" s="7"/>
      <c r="AX9847" s="7"/>
      <c r="AY9847" s="7"/>
      <c r="AZ9847" s="7"/>
      <c r="BA9847" s="7"/>
      <c r="BI9847" s="7"/>
    </row>
    <row r="9848" spans="10:61" x14ac:dyDescent="0.2">
      <c r="J9848" s="7"/>
      <c r="K9848" s="7"/>
      <c r="L9848" s="7"/>
      <c r="M9848" s="7"/>
      <c r="N9848" s="7"/>
      <c r="W9848" s="7"/>
      <c r="X9848" s="7"/>
      <c r="Y9848" s="7"/>
      <c r="Z9848" s="7"/>
      <c r="AA9848" s="7"/>
      <c r="AB9848" s="7"/>
      <c r="AC9848" s="7"/>
      <c r="AD9848" s="7"/>
      <c r="AE9848" s="7"/>
      <c r="AF9848" s="7"/>
      <c r="AG9848" s="7"/>
      <c r="AH9848" s="7"/>
      <c r="AI9848" s="7"/>
      <c r="AJ9848" s="7"/>
      <c r="AK9848" s="7"/>
      <c r="AL9848" s="7"/>
      <c r="AR9848" s="7"/>
      <c r="AT9848" s="7"/>
      <c r="AV9848" s="7"/>
      <c r="AW9848" s="7"/>
      <c r="AX9848" s="7"/>
      <c r="AY9848" s="7"/>
      <c r="AZ9848" s="7"/>
      <c r="BA9848" s="7"/>
      <c r="BI9848" s="7"/>
    </row>
    <row r="9849" spans="10:61" x14ac:dyDescent="0.2">
      <c r="J9849" s="7"/>
      <c r="K9849" s="7"/>
      <c r="L9849" s="7"/>
      <c r="M9849" s="7"/>
      <c r="N9849" s="7"/>
      <c r="W9849" s="7"/>
      <c r="X9849" s="7"/>
      <c r="Y9849" s="7"/>
      <c r="Z9849" s="7"/>
      <c r="AA9849" s="7"/>
      <c r="AB9849" s="7"/>
      <c r="AC9849" s="7"/>
      <c r="AD9849" s="7"/>
      <c r="AE9849" s="7"/>
      <c r="AF9849" s="7"/>
      <c r="AG9849" s="7"/>
      <c r="AH9849" s="7"/>
      <c r="AI9849" s="7"/>
      <c r="AJ9849" s="7"/>
      <c r="AK9849" s="7"/>
      <c r="AL9849" s="7"/>
      <c r="AR9849" s="7"/>
      <c r="AT9849" s="7"/>
      <c r="AV9849" s="7"/>
      <c r="AW9849" s="7"/>
      <c r="AX9849" s="7"/>
      <c r="AY9849" s="7"/>
      <c r="AZ9849" s="7"/>
      <c r="BA9849" s="7"/>
      <c r="BI9849" s="7"/>
    </row>
    <row r="9850" spans="10:61" x14ac:dyDescent="0.2">
      <c r="J9850" s="7"/>
      <c r="K9850" s="7"/>
      <c r="L9850" s="7"/>
      <c r="M9850" s="7"/>
      <c r="N9850" s="7"/>
      <c r="W9850" s="7"/>
      <c r="X9850" s="7"/>
      <c r="Y9850" s="7"/>
      <c r="Z9850" s="7"/>
      <c r="AA9850" s="7"/>
      <c r="AB9850" s="7"/>
      <c r="AC9850" s="7"/>
      <c r="AD9850" s="7"/>
      <c r="AE9850" s="7"/>
      <c r="AF9850" s="7"/>
      <c r="AG9850" s="7"/>
      <c r="AH9850" s="7"/>
      <c r="AI9850" s="7"/>
      <c r="AJ9850" s="7"/>
      <c r="AK9850" s="7"/>
      <c r="AL9850" s="7"/>
      <c r="AR9850" s="7"/>
      <c r="AT9850" s="7"/>
      <c r="AV9850" s="7"/>
      <c r="AW9850" s="7"/>
      <c r="AX9850" s="7"/>
      <c r="AY9850" s="7"/>
      <c r="AZ9850" s="7"/>
      <c r="BA9850" s="7"/>
      <c r="BI9850" s="7"/>
    </row>
    <row r="9851" spans="10:61" x14ac:dyDescent="0.2">
      <c r="J9851" s="7"/>
      <c r="K9851" s="7"/>
      <c r="L9851" s="7"/>
      <c r="M9851" s="7"/>
      <c r="N9851" s="7"/>
      <c r="W9851" s="7"/>
      <c r="X9851" s="7"/>
      <c r="Y9851" s="7"/>
      <c r="Z9851" s="7"/>
      <c r="AA9851" s="7"/>
      <c r="AB9851" s="7"/>
      <c r="AC9851" s="7"/>
      <c r="AD9851" s="7"/>
      <c r="AE9851" s="7"/>
      <c r="AF9851" s="7"/>
      <c r="AG9851" s="7"/>
      <c r="AH9851" s="7"/>
      <c r="AI9851" s="7"/>
      <c r="AJ9851" s="7"/>
      <c r="AK9851" s="7"/>
      <c r="AL9851" s="7"/>
      <c r="AR9851" s="7"/>
      <c r="AT9851" s="7"/>
      <c r="AV9851" s="7"/>
      <c r="AW9851" s="7"/>
      <c r="AX9851" s="7"/>
      <c r="AY9851" s="7"/>
      <c r="AZ9851" s="7"/>
      <c r="BA9851" s="7"/>
      <c r="BI9851" s="7"/>
    </row>
    <row r="9852" spans="10:61" x14ac:dyDescent="0.2">
      <c r="J9852" s="7"/>
      <c r="K9852" s="7"/>
      <c r="L9852" s="7"/>
      <c r="M9852" s="7"/>
      <c r="N9852" s="7"/>
      <c r="W9852" s="7"/>
      <c r="X9852" s="7"/>
      <c r="Y9852" s="7"/>
      <c r="Z9852" s="7"/>
      <c r="AA9852" s="7"/>
      <c r="AB9852" s="7"/>
      <c r="AC9852" s="7"/>
      <c r="AD9852" s="7"/>
      <c r="AE9852" s="7"/>
      <c r="AF9852" s="7"/>
      <c r="AG9852" s="7"/>
      <c r="AH9852" s="7"/>
      <c r="AI9852" s="7"/>
      <c r="AJ9852" s="7"/>
      <c r="AK9852" s="7"/>
      <c r="AL9852" s="7"/>
      <c r="AR9852" s="7"/>
      <c r="AT9852" s="7"/>
      <c r="AV9852" s="7"/>
      <c r="AW9852" s="7"/>
      <c r="AX9852" s="7"/>
      <c r="AY9852" s="7"/>
      <c r="AZ9852" s="7"/>
      <c r="BA9852" s="7"/>
      <c r="BI9852" s="7"/>
    </row>
    <row r="9853" spans="10:61" x14ac:dyDescent="0.2">
      <c r="J9853" s="7"/>
      <c r="K9853" s="7"/>
      <c r="L9853" s="7"/>
      <c r="M9853" s="7"/>
      <c r="N9853" s="7"/>
      <c r="W9853" s="7"/>
      <c r="X9853" s="7"/>
      <c r="Y9853" s="7"/>
      <c r="Z9853" s="7"/>
      <c r="AA9853" s="7"/>
      <c r="AB9853" s="7"/>
      <c r="AC9853" s="7"/>
      <c r="AD9853" s="7"/>
      <c r="AE9853" s="7"/>
      <c r="AF9853" s="7"/>
      <c r="AG9853" s="7"/>
      <c r="AH9853" s="7"/>
      <c r="AI9853" s="7"/>
      <c r="AJ9853" s="7"/>
      <c r="AK9853" s="7"/>
      <c r="AL9853" s="7"/>
      <c r="AR9853" s="7"/>
      <c r="AT9853" s="7"/>
      <c r="AV9853" s="7"/>
      <c r="AW9853" s="7"/>
      <c r="AX9853" s="7"/>
      <c r="AY9853" s="7"/>
      <c r="AZ9853" s="7"/>
      <c r="BA9853" s="7"/>
      <c r="BI9853" s="7"/>
    </row>
    <row r="9854" spans="10:61" x14ac:dyDescent="0.2">
      <c r="J9854" s="7"/>
      <c r="K9854" s="7"/>
      <c r="L9854" s="7"/>
      <c r="M9854" s="7"/>
      <c r="N9854" s="7"/>
      <c r="W9854" s="7"/>
      <c r="X9854" s="7"/>
      <c r="Y9854" s="7"/>
      <c r="Z9854" s="7"/>
      <c r="AA9854" s="7"/>
      <c r="AB9854" s="7"/>
      <c r="AC9854" s="7"/>
      <c r="AD9854" s="7"/>
      <c r="AE9854" s="7"/>
      <c r="AF9854" s="7"/>
      <c r="AG9854" s="7"/>
      <c r="AH9854" s="7"/>
      <c r="AI9854" s="7"/>
      <c r="AJ9854" s="7"/>
      <c r="AK9854" s="7"/>
      <c r="AL9854" s="7"/>
      <c r="AR9854" s="7"/>
      <c r="AT9854" s="7"/>
      <c r="AV9854" s="7"/>
      <c r="AW9854" s="7"/>
      <c r="AX9854" s="7"/>
      <c r="AY9854" s="7"/>
      <c r="AZ9854" s="7"/>
      <c r="BA9854" s="7"/>
      <c r="BI9854" s="7"/>
    </row>
    <row r="9855" spans="10:61" x14ac:dyDescent="0.2">
      <c r="J9855" s="7"/>
      <c r="K9855" s="7"/>
      <c r="L9855" s="7"/>
      <c r="M9855" s="7"/>
      <c r="N9855" s="7"/>
      <c r="W9855" s="7"/>
      <c r="X9855" s="7"/>
      <c r="Y9855" s="7"/>
      <c r="Z9855" s="7"/>
      <c r="AA9855" s="7"/>
      <c r="AB9855" s="7"/>
      <c r="AC9855" s="7"/>
      <c r="AD9855" s="7"/>
      <c r="AE9855" s="7"/>
      <c r="AF9855" s="7"/>
      <c r="AG9855" s="7"/>
      <c r="AH9855" s="7"/>
      <c r="AI9855" s="7"/>
      <c r="AJ9855" s="7"/>
      <c r="AK9855" s="7"/>
      <c r="AL9855" s="7"/>
      <c r="AR9855" s="7"/>
      <c r="AT9855" s="7"/>
      <c r="AV9855" s="7"/>
      <c r="AW9855" s="7"/>
      <c r="AX9855" s="7"/>
      <c r="AY9855" s="7"/>
      <c r="AZ9855" s="7"/>
      <c r="BA9855" s="7"/>
      <c r="BI9855" s="7"/>
    </row>
    <row r="9856" spans="10:61" x14ac:dyDescent="0.2">
      <c r="J9856" s="7"/>
      <c r="K9856" s="7"/>
      <c r="L9856" s="7"/>
      <c r="M9856" s="7"/>
      <c r="N9856" s="7"/>
      <c r="W9856" s="7"/>
      <c r="X9856" s="7"/>
      <c r="Y9856" s="7"/>
      <c r="Z9856" s="7"/>
      <c r="AA9856" s="7"/>
      <c r="AB9856" s="7"/>
      <c r="AC9856" s="7"/>
      <c r="AD9856" s="7"/>
      <c r="AE9856" s="7"/>
      <c r="AF9856" s="7"/>
      <c r="AG9856" s="7"/>
      <c r="AH9856" s="7"/>
      <c r="AI9856" s="7"/>
      <c r="AJ9856" s="7"/>
      <c r="AK9856" s="7"/>
      <c r="AL9856" s="7"/>
      <c r="AR9856" s="7"/>
      <c r="AT9856" s="7"/>
      <c r="AV9856" s="7"/>
      <c r="AW9856" s="7"/>
      <c r="AX9856" s="7"/>
      <c r="AY9856" s="7"/>
      <c r="AZ9856" s="7"/>
      <c r="BA9856" s="7"/>
      <c r="BI9856" s="7"/>
    </row>
    <row r="9857" spans="10:61" x14ac:dyDescent="0.2">
      <c r="J9857" s="7"/>
      <c r="K9857" s="7"/>
      <c r="L9857" s="7"/>
      <c r="M9857" s="7"/>
      <c r="N9857" s="7"/>
      <c r="W9857" s="7"/>
      <c r="X9857" s="7"/>
      <c r="Y9857" s="7"/>
      <c r="Z9857" s="7"/>
      <c r="AA9857" s="7"/>
      <c r="AB9857" s="7"/>
      <c r="AC9857" s="7"/>
      <c r="AD9857" s="7"/>
      <c r="AE9857" s="7"/>
      <c r="AF9857" s="7"/>
      <c r="AG9857" s="7"/>
      <c r="AH9857" s="7"/>
      <c r="AI9857" s="7"/>
      <c r="AJ9857" s="7"/>
      <c r="AK9857" s="7"/>
      <c r="AL9857" s="7"/>
      <c r="AR9857" s="7"/>
      <c r="AT9857" s="7"/>
      <c r="AV9857" s="7"/>
      <c r="AW9857" s="7"/>
      <c r="AX9857" s="7"/>
      <c r="AY9857" s="7"/>
      <c r="AZ9857" s="7"/>
      <c r="BA9857" s="7"/>
      <c r="BI9857" s="7"/>
    </row>
    <row r="9858" spans="10:61" x14ac:dyDescent="0.2">
      <c r="J9858" s="7"/>
      <c r="K9858" s="7"/>
      <c r="L9858" s="7"/>
      <c r="M9858" s="7"/>
      <c r="N9858" s="7"/>
      <c r="W9858" s="7"/>
      <c r="X9858" s="7"/>
      <c r="Y9858" s="7"/>
      <c r="Z9858" s="7"/>
      <c r="AA9858" s="7"/>
      <c r="AB9858" s="7"/>
      <c r="AC9858" s="7"/>
      <c r="AD9858" s="7"/>
      <c r="AE9858" s="7"/>
      <c r="AF9858" s="7"/>
      <c r="AG9858" s="7"/>
      <c r="AH9858" s="7"/>
      <c r="AI9858" s="7"/>
      <c r="AJ9858" s="7"/>
      <c r="AK9858" s="7"/>
      <c r="AL9858" s="7"/>
      <c r="AR9858" s="7"/>
      <c r="AT9858" s="7"/>
      <c r="AV9858" s="7"/>
      <c r="AW9858" s="7"/>
      <c r="AX9858" s="7"/>
      <c r="AY9858" s="7"/>
      <c r="AZ9858" s="7"/>
      <c r="BA9858" s="7"/>
      <c r="BI9858" s="7"/>
    </row>
    <row r="9859" spans="10:61" x14ac:dyDescent="0.2">
      <c r="J9859" s="7"/>
      <c r="K9859" s="7"/>
      <c r="L9859" s="7"/>
      <c r="M9859" s="7"/>
      <c r="N9859" s="7"/>
      <c r="W9859" s="7"/>
      <c r="X9859" s="7"/>
      <c r="Y9859" s="7"/>
      <c r="Z9859" s="7"/>
      <c r="AA9859" s="7"/>
      <c r="AB9859" s="7"/>
      <c r="AC9859" s="7"/>
      <c r="AD9859" s="7"/>
      <c r="AE9859" s="7"/>
      <c r="AF9859" s="7"/>
      <c r="AG9859" s="7"/>
      <c r="AH9859" s="7"/>
      <c r="AI9859" s="7"/>
      <c r="AJ9859" s="7"/>
      <c r="AK9859" s="7"/>
      <c r="AL9859" s="7"/>
      <c r="AR9859" s="7"/>
      <c r="AT9859" s="7"/>
      <c r="AV9859" s="7"/>
      <c r="AW9859" s="7"/>
      <c r="AX9859" s="7"/>
      <c r="AY9859" s="7"/>
      <c r="AZ9859" s="7"/>
      <c r="BA9859" s="7"/>
      <c r="BI9859" s="7"/>
    </row>
    <row r="9860" spans="10:61" x14ac:dyDescent="0.2">
      <c r="J9860" s="7"/>
      <c r="K9860" s="7"/>
      <c r="L9860" s="7"/>
      <c r="M9860" s="7"/>
      <c r="N9860" s="7"/>
      <c r="W9860" s="7"/>
      <c r="X9860" s="7"/>
      <c r="Y9860" s="7"/>
      <c r="Z9860" s="7"/>
      <c r="AA9860" s="7"/>
      <c r="AB9860" s="7"/>
      <c r="AC9860" s="7"/>
      <c r="AD9860" s="7"/>
      <c r="AE9860" s="7"/>
      <c r="AF9860" s="7"/>
      <c r="AG9860" s="7"/>
      <c r="AH9860" s="7"/>
      <c r="AI9860" s="7"/>
      <c r="AJ9860" s="7"/>
      <c r="AK9860" s="7"/>
      <c r="AL9860" s="7"/>
      <c r="AR9860" s="7"/>
      <c r="AT9860" s="7"/>
      <c r="AV9860" s="7"/>
      <c r="AW9860" s="7"/>
      <c r="AX9860" s="7"/>
      <c r="AY9860" s="7"/>
      <c r="AZ9860" s="7"/>
      <c r="BA9860" s="7"/>
      <c r="BI9860" s="7"/>
    </row>
    <row r="9861" spans="10:61" x14ac:dyDescent="0.2">
      <c r="J9861" s="7"/>
      <c r="K9861" s="7"/>
      <c r="L9861" s="7"/>
      <c r="M9861" s="7"/>
      <c r="N9861" s="7"/>
      <c r="W9861" s="7"/>
      <c r="X9861" s="7"/>
      <c r="Y9861" s="7"/>
      <c r="Z9861" s="7"/>
      <c r="AA9861" s="7"/>
      <c r="AB9861" s="7"/>
      <c r="AC9861" s="7"/>
      <c r="AD9861" s="7"/>
      <c r="AE9861" s="7"/>
      <c r="AF9861" s="7"/>
      <c r="AG9861" s="7"/>
      <c r="AH9861" s="7"/>
      <c r="AI9861" s="7"/>
      <c r="AJ9861" s="7"/>
      <c r="AK9861" s="7"/>
      <c r="AL9861" s="7"/>
      <c r="AR9861" s="7"/>
      <c r="AT9861" s="7"/>
      <c r="AV9861" s="7"/>
      <c r="AW9861" s="7"/>
      <c r="AX9861" s="7"/>
      <c r="AY9861" s="7"/>
      <c r="AZ9861" s="7"/>
      <c r="BA9861" s="7"/>
      <c r="BI9861" s="7"/>
    </row>
    <row r="9862" spans="10:61" x14ac:dyDescent="0.2">
      <c r="J9862" s="7"/>
      <c r="K9862" s="7"/>
      <c r="L9862" s="7"/>
      <c r="M9862" s="7"/>
      <c r="N9862" s="7"/>
      <c r="W9862" s="7"/>
      <c r="X9862" s="7"/>
      <c r="Y9862" s="7"/>
      <c r="Z9862" s="7"/>
      <c r="AA9862" s="7"/>
      <c r="AB9862" s="7"/>
      <c r="AC9862" s="7"/>
      <c r="AD9862" s="7"/>
      <c r="AE9862" s="7"/>
      <c r="AF9862" s="7"/>
      <c r="AG9862" s="7"/>
      <c r="AH9862" s="7"/>
      <c r="AI9862" s="7"/>
      <c r="AJ9862" s="7"/>
      <c r="AK9862" s="7"/>
      <c r="AL9862" s="7"/>
      <c r="AR9862" s="7"/>
      <c r="AT9862" s="7"/>
      <c r="AV9862" s="7"/>
      <c r="AW9862" s="7"/>
      <c r="AX9862" s="7"/>
      <c r="AY9862" s="7"/>
      <c r="AZ9862" s="7"/>
      <c r="BA9862" s="7"/>
      <c r="BI9862" s="7"/>
    </row>
    <row r="9863" spans="10:61" x14ac:dyDescent="0.2">
      <c r="J9863" s="7"/>
      <c r="K9863" s="7"/>
      <c r="L9863" s="7"/>
      <c r="M9863" s="7"/>
      <c r="N9863" s="7"/>
      <c r="W9863" s="7"/>
      <c r="X9863" s="7"/>
      <c r="Y9863" s="7"/>
      <c r="Z9863" s="7"/>
      <c r="AA9863" s="7"/>
      <c r="AB9863" s="7"/>
      <c r="AC9863" s="7"/>
      <c r="AD9863" s="7"/>
      <c r="AE9863" s="7"/>
      <c r="AF9863" s="7"/>
      <c r="AG9863" s="7"/>
      <c r="AH9863" s="7"/>
      <c r="AI9863" s="7"/>
      <c r="AJ9863" s="7"/>
      <c r="AK9863" s="7"/>
      <c r="AL9863" s="7"/>
      <c r="AR9863" s="7"/>
      <c r="AT9863" s="7"/>
      <c r="AV9863" s="7"/>
      <c r="AW9863" s="7"/>
      <c r="AX9863" s="7"/>
      <c r="AY9863" s="7"/>
      <c r="AZ9863" s="7"/>
      <c r="BA9863" s="7"/>
      <c r="BI9863" s="7"/>
    </row>
    <row r="9864" spans="10:61" x14ac:dyDescent="0.2">
      <c r="J9864" s="7"/>
      <c r="K9864" s="7"/>
      <c r="L9864" s="7"/>
      <c r="M9864" s="7"/>
      <c r="N9864" s="7"/>
      <c r="W9864" s="7"/>
      <c r="X9864" s="7"/>
      <c r="Y9864" s="7"/>
      <c r="Z9864" s="7"/>
      <c r="AA9864" s="7"/>
      <c r="AB9864" s="7"/>
      <c r="AC9864" s="7"/>
      <c r="AD9864" s="7"/>
      <c r="AE9864" s="7"/>
      <c r="AF9864" s="7"/>
      <c r="AG9864" s="7"/>
      <c r="AH9864" s="7"/>
      <c r="AI9864" s="7"/>
      <c r="AJ9864" s="7"/>
      <c r="AK9864" s="7"/>
      <c r="AL9864" s="7"/>
      <c r="AR9864" s="7"/>
      <c r="AT9864" s="7"/>
      <c r="AV9864" s="7"/>
      <c r="AW9864" s="7"/>
      <c r="AX9864" s="7"/>
      <c r="AY9864" s="7"/>
      <c r="AZ9864" s="7"/>
      <c r="BA9864" s="7"/>
      <c r="BI9864" s="7"/>
    </row>
    <row r="9865" spans="10:61" x14ac:dyDescent="0.2">
      <c r="J9865" s="7"/>
      <c r="K9865" s="7"/>
      <c r="L9865" s="7"/>
      <c r="M9865" s="7"/>
      <c r="N9865" s="7"/>
      <c r="W9865" s="7"/>
      <c r="X9865" s="7"/>
      <c r="Y9865" s="7"/>
      <c r="Z9865" s="7"/>
      <c r="AA9865" s="7"/>
      <c r="AB9865" s="7"/>
      <c r="AC9865" s="7"/>
      <c r="AD9865" s="7"/>
      <c r="AE9865" s="7"/>
      <c r="AF9865" s="7"/>
      <c r="AG9865" s="7"/>
      <c r="AH9865" s="7"/>
      <c r="AI9865" s="7"/>
      <c r="AJ9865" s="7"/>
      <c r="AK9865" s="7"/>
      <c r="AL9865" s="7"/>
      <c r="AR9865" s="7"/>
      <c r="AT9865" s="7"/>
      <c r="AV9865" s="7"/>
      <c r="AW9865" s="7"/>
      <c r="AX9865" s="7"/>
      <c r="AY9865" s="7"/>
      <c r="AZ9865" s="7"/>
      <c r="BA9865" s="7"/>
      <c r="BI9865" s="7"/>
    </row>
    <row r="9866" spans="10:61" x14ac:dyDescent="0.2">
      <c r="J9866" s="7"/>
      <c r="K9866" s="7"/>
      <c r="L9866" s="7"/>
      <c r="M9866" s="7"/>
      <c r="N9866" s="7"/>
      <c r="W9866" s="7"/>
      <c r="X9866" s="7"/>
      <c r="Y9866" s="7"/>
      <c r="Z9866" s="7"/>
      <c r="AA9866" s="7"/>
      <c r="AB9866" s="7"/>
      <c r="AC9866" s="7"/>
      <c r="AD9866" s="7"/>
      <c r="AE9866" s="7"/>
      <c r="AF9866" s="7"/>
      <c r="AG9866" s="7"/>
      <c r="AH9866" s="7"/>
      <c r="AI9866" s="7"/>
      <c r="AJ9866" s="7"/>
      <c r="AK9866" s="7"/>
      <c r="AL9866" s="7"/>
      <c r="AR9866" s="7"/>
      <c r="AT9866" s="7"/>
      <c r="AV9866" s="7"/>
      <c r="AW9866" s="7"/>
      <c r="AX9866" s="7"/>
      <c r="AY9866" s="7"/>
      <c r="AZ9866" s="7"/>
      <c r="BA9866" s="7"/>
      <c r="BI9866" s="7"/>
    </row>
    <row r="9867" spans="10:61" x14ac:dyDescent="0.2">
      <c r="J9867" s="7"/>
      <c r="K9867" s="7"/>
      <c r="L9867" s="7"/>
      <c r="M9867" s="7"/>
      <c r="N9867" s="7"/>
      <c r="W9867" s="7"/>
      <c r="X9867" s="7"/>
      <c r="Y9867" s="7"/>
      <c r="Z9867" s="7"/>
      <c r="AA9867" s="7"/>
      <c r="AB9867" s="7"/>
      <c r="AC9867" s="7"/>
      <c r="AD9867" s="7"/>
      <c r="AE9867" s="7"/>
      <c r="AF9867" s="7"/>
      <c r="AG9867" s="7"/>
      <c r="AH9867" s="7"/>
      <c r="AI9867" s="7"/>
      <c r="AJ9867" s="7"/>
      <c r="AK9867" s="7"/>
      <c r="AL9867" s="7"/>
      <c r="AR9867" s="7"/>
      <c r="AT9867" s="7"/>
      <c r="AV9867" s="7"/>
      <c r="AW9867" s="7"/>
      <c r="AX9867" s="7"/>
      <c r="AY9867" s="7"/>
      <c r="AZ9867" s="7"/>
      <c r="BA9867" s="7"/>
      <c r="BI9867" s="7"/>
    </row>
    <row r="9868" spans="10:61" x14ac:dyDescent="0.2">
      <c r="J9868" s="7"/>
      <c r="K9868" s="7"/>
      <c r="L9868" s="7"/>
      <c r="M9868" s="7"/>
      <c r="N9868" s="7"/>
      <c r="W9868" s="7"/>
      <c r="X9868" s="7"/>
      <c r="Y9868" s="7"/>
      <c r="Z9868" s="7"/>
      <c r="AA9868" s="7"/>
      <c r="AB9868" s="7"/>
      <c r="AC9868" s="7"/>
      <c r="AD9868" s="7"/>
      <c r="AE9868" s="7"/>
      <c r="AF9868" s="7"/>
      <c r="AG9868" s="7"/>
      <c r="AH9868" s="7"/>
      <c r="AI9868" s="7"/>
      <c r="AJ9868" s="7"/>
      <c r="AK9868" s="7"/>
      <c r="AL9868" s="7"/>
      <c r="AR9868" s="7"/>
      <c r="AT9868" s="7"/>
      <c r="AV9868" s="7"/>
      <c r="AW9868" s="7"/>
      <c r="AX9868" s="7"/>
      <c r="AY9868" s="7"/>
      <c r="AZ9868" s="7"/>
      <c r="BA9868" s="7"/>
      <c r="BI9868" s="7"/>
    </row>
    <row r="9869" spans="10:61" x14ac:dyDescent="0.2">
      <c r="J9869" s="7"/>
      <c r="K9869" s="7"/>
      <c r="L9869" s="7"/>
      <c r="M9869" s="7"/>
      <c r="N9869" s="7"/>
      <c r="W9869" s="7"/>
      <c r="X9869" s="7"/>
      <c r="Y9869" s="7"/>
      <c r="Z9869" s="7"/>
      <c r="AA9869" s="7"/>
      <c r="AB9869" s="7"/>
      <c r="AC9869" s="7"/>
      <c r="AD9869" s="7"/>
      <c r="AE9869" s="7"/>
      <c r="AF9869" s="7"/>
      <c r="AG9869" s="7"/>
      <c r="AH9869" s="7"/>
      <c r="AI9869" s="7"/>
      <c r="AJ9869" s="7"/>
      <c r="AK9869" s="7"/>
      <c r="AL9869" s="7"/>
      <c r="AR9869" s="7"/>
      <c r="AT9869" s="7"/>
      <c r="AV9869" s="7"/>
      <c r="AW9869" s="7"/>
      <c r="AX9869" s="7"/>
      <c r="AY9869" s="7"/>
      <c r="AZ9869" s="7"/>
      <c r="BA9869" s="7"/>
      <c r="BI9869" s="7"/>
    </row>
    <row r="9870" spans="10:61" x14ac:dyDescent="0.2">
      <c r="J9870" s="7"/>
      <c r="K9870" s="7"/>
      <c r="L9870" s="7"/>
      <c r="M9870" s="7"/>
      <c r="N9870" s="7"/>
      <c r="W9870" s="7"/>
      <c r="X9870" s="7"/>
      <c r="Y9870" s="7"/>
      <c r="Z9870" s="7"/>
      <c r="AA9870" s="7"/>
      <c r="AB9870" s="7"/>
      <c r="AC9870" s="7"/>
      <c r="AD9870" s="7"/>
      <c r="AE9870" s="7"/>
      <c r="AF9870" s="7"/>
      <c r="AG9870" s="7"/>
      <c r="AH9870" s="7"/>
      <c r="AI9870" s="7"/>
      <c r="AJ9870" s="7"/>
      <c r="AK9870" s="7"/>
      <c r="AL9870" s="7"/>
      <c r="AR9870" s="7"/>
      <c r="AT9870" s="7"/>
      <c r="AV9870" s="7"/>
      <c r="AW9870" s="7"/>
      <c r="AX9870" s="7"/>
      <c r="AY9870" s="7"/>
      <c r="AZ9870" s="7"/>
      <c r="BA9870" s="7"/>
      <c r="BI9870" s="7"/>
    </row>
    <row r="9871" spans="10:61" x14ac:dyDescent="0.2">
      <c r="J9871" s="7"/>
      <c r="K9871" s="7"/>
      <c r="L9871" s="7"/>
      <c r="M9871" s="7"/>
      <c r="N9871" s="7"/>
      <c r="W9871" s="7"/>
      <c r="X9871" s="7"/>
      <c r="Y9871" s="7"/>
      <c r="Z9871" s="7"/>
      <c r="AA9871" s="7"/>
      <c r="AB9871" s="7"/>
      <c r="AC9871" s="7"/>
      <c r="AD9871" s="7"/>
      <c r="AE9871" s="7"/>
      <c r="AF9871" s="7"/>
      <c r="AG9871" s="7"/>
      <c r="AH9871" s="7"/>
      <c r="AI9871" s="7"/>
      <c r="AJ9871" s="7"/>
      <c r="AK9871" s="7"/>
      <c r="AL9871" s="7"/>
      <c r="AR9871" s="7"/>
      <c r="AT9871" s="7"/>
      <c r="AV9871" s="7"/>
      <c r="AW9871" s="7"/>
      <c r="AX9871" s="7"/>
      <c r="AY9871" s="7"/>
      <c r="AZ9871" s="7"/>
      <c r="BA9871" s="7"/>
      <c r="BI9871" s="7"/>
    </row>
    <row r="9872" spans="10:61" x14ac:dyDescent="0.2">
      <c r="J9872" s="7"/>
      <c r="K9872" s="7"/>
      <c r="L9872" s="7"/>
      <c r="M9872" s="7"/>
      <c r="N9872" s="7"/>
      <c r="W9872" s="7"/>
      <c r="X9872" s="7"/>
      <c r="Y9872" s="7"/>
      <c r="Z9872" s="7"/>
      <c r="AA9872" s="7"/>
      <c r="AB9872" s="7"/>
      <c r="AC9872" s="7"/>
      <c r="AD9872" s="7"/>
      <c r="AE9872" s="7"/>
      <c r="AF9872" s="7"/>
      <c r="AG9872" s="7"/>
      <c r="AH9872" s="7"/>
      <c r="AI9872" s="7"/>
      <c r="AJ9872" s="7"/>
      <c r="AK9872" s="7"/>
      <c r="AL9872" s="7"/>
      <c r="AR9872" s="7"/>
      <c r="AT9872" s="7"/>
      <c r="AV9872" s="7"/>
      <c r="AW9872" s="7"/>
      <c r="AX9872" s="7"/>
      <c r="AY9872" s="7"/>
      <c r="AZ9872" s="7"/>
      <c r="BA9872" s="7"/>
      <c r="BI9872" s="7"/>
    </row>
    <row r="9873" spans="10:61" x14ac:dyDescent="0.2">
      <c r="J9873" s="7"/>
      <c r="K9873" s="7"/>
      <c r="L9873" s="7"/>
      <c r="M9873" s="7"/>
      <c r="N9873" s="7"/>
      <c r="W9873" s="7"/>
      <c r="X9873" s="7"/>
      <c r="Y9873" s="7"/>
      <c r="Z9873" s="7"/>
      <c r="AA9873" s="7"/>
      <c r="AB9873" s="7"/>
      <c r="AC9873" s="7"/>
      <c r="AD9873" s="7"/>
      <c r="AE9873" s="7"/>
      <c r="AF9873" s="7"/>
      <c r="AG9873" s="7"/>
      <c r="AH9873" s="7"/>
      <c r="AI9873" s="7"/>
      <c r="AJ9873" s="7"/>
      <c r="AK9873" s="7"/>
      <c r="AL9873" s="7"/>
      <c r="AR9873" s="7"/>
      <c r="AT9873" s="7"/>
      <c r="AV9873" s="7"/>
      <c r="AW9873" s="7"/>
      <c r="AX9873" s="7"/>
      <c r="AY9873" s="7"/>
      <c r="AZ9873" s="7"/>
      <c r="BA9873" s="7"/>
      <c r="BI9873" s="7"/>
    </row>
    <row r="9874" spans="10:61" x14ac:dyDescent="0.2">
      <c r="J9874" s="7"/>
      <c r="K9874" s="7"/>
      <c r="L9874" s="7"/>
      <c r="M9874" s="7"/>
      <c r="N9874" s="7"/>
      <c r="W9874" s="7"/>
      <c r="X9874" s="7"/>
      <c r="Y9874" s="7"/>
      <c r="Z9874" s="7"/>
      <c r="AA9874" s="7"/>
      <c r="AB9874" s="7"/>
      <c r="AC9874" s="7"/>
      <c r="AD9874" s="7"/>
      <c r="AE9874" s="7"/>
      <c r="AF9874" s="7"/>
      <c r="AG9874" s="7"/>
      <c r="AH9874" s="7"/>
      <c r="AI9874" s="7"/>
      <c r="AJ9874" s="7"/>
      <c r="AK9874" s="7"/>
      <c r="AL9874" s="7"/>
      <c r="AR9874" s="7"/>
      <c r="AT9874" s="7"/>
      <c r="AV9874" s="7"/>
      <c r="AW9874" s="7"/>
      <c r="AX9874" s="7"/>
      <c r="AY9874" s="7"/>
      <c r="AZ9874" s="7"/>
      <c r="BA9874" s="7"/>
      <c r="BI9874" s="7"/>
    </row>
    <row r="9875" spans="10:61" x14ac:dyDescent="0.2">
      <c r="J9875" s="7"/>
      <c r="K9875" s="7"/>
      <c r="L9875" s="7"/>
      <c r="M9875" s="7"/>
      <c r="N9875" s="7"/>
      <c r="W9875" s="7"/>
      <c r="X9875" s="7"/>
      <c r="Y9875" s="7"/>
      <c r="Z9875" s="7"/>
      <c r="AA9875" s="7"/>
      <c r="AB9875" s="7"/>
      <c r="AC9875" s="7"/>
      <c r="AD9875" s="7"/>
      <c r="AE9875" s="7"/>
      <c r="AF9875" s="7"/>
      <c r="AG9875" s="7"/>
      <c r="AH9875" s="7"/>
      <c r="AI9875" s="7"/>
      <c r="AJ9875" s="7"/>
      <c r="AK9875" s="7"/>
      <c r="AL9875" s="7"/>
      <c r="AR9875" s="7"/>
      <c r="AT9875" s="7"/>
      <c r="AV9875" s="7"/>
      <c r="AW9875" s="7"/>
      <c r="AX9875" s="7"/>
      <c r="AY9875" s="7"/>
      <c r="AZ9875" s="7"/>
      <c r="BA9875" s="7"/>
      <c r="BI9875" s="7"/>
    </row>
    <row r="9876" spans="10:61" x14ac:dyDescent="0.2">
      <c r="J9876" s="7"/>
      <c r="K9876" s="7"/>
      <c r="L9876" s="7"/>
      <c r="M9876" s="7"/>
      <c r="N9876" s="7"/>
      <c r="W9876" s="7"/>
      <c r="X9876" s="7"/>
      <c r="Y9876" s="7"/>
      <c r="Z9876" s="7"/>
      <c r="AA9876" s="7"/>
      <c r="AB9876" s="7"/>
      <c r="AC9876" s="7"/>
      <c r="AD9876" s="7"/>
      <c r="AE9876" s="7"/>
      <c r="AF9876" s="7"/>
      <c r="AG9876" s="7"/>
      <c r="AH9876" s="7"/>
      <c r="AI9876" s="7"/>
      <c r="AJ9876" s="7"/>
      <c r="AK9876" s="7"/>
      <c r="AL9876" s="7"/>
      <c r="AR9876" s="7"/>
      <c r="AT9876" s="7"/>
      <c r="AV9876" s="7"/>
      <c r="AW9876" s="7"/>
      <c r="AX9876" s="7"/>
      <c r="AY9876" s="7"/>
      <c r="AZ9876" s="7"/>
      <c r="BA9876" s="7"/>
      <c r="BI9876" s="7"/>
    </row>
    <row r="9877" spans="10:61" x14ac:dyDescent="0.2">
      <c r="J9877" s="7"/>
      <c r="K9877" s="7"/>
      <c r="L9877" s="7"/>
      <c r="M9877" s="7"/>
      <c r="N9877" s="7"/>
      <c r="W9877" s="7"/>
      <c r="X9877" s="7"/>
      <c r="Y9877" s="7"/>
      <c r="Z9877" s="7"/>
      <c r="AA9877" s="7"/>
      <c r="AB9877" s="7"/>
      <c r="AC9877" s="7"/>
      <c r="AD9877" s="7"/>
      <c r="AE9877" s="7"/>
      <c r="AF9877" s="7"/>
      <c r="AG9877" s="7"/>
      <c r="AH9877" s="7"/>
      <c r="AI9877" s="7"/>
      <c r="AJ9877" s="7"/>
      <c r="AK9877" s="7"/>
      <c r="AL9877" s="7"/>
      <c r="AR9877" s="7"/>
      <c r="AT9877" s="7"/>
      <c r="AV9877" s="7"/>
      <c r="AW9877" s="7"/>
      <c r="AX9877" s="7"/>
      <c r="AY9877" s="7"/>
      <c r="AZ9877" s="7"/>
      <c r="BA9877" s="7"/>
      <c r="BI9877" s="7"/>
    </row>
    <row r="9878" spans="10:61" x14ac:dyDescent="0.2">
      <c r="J9878" s="7"/>
      <c r="K9878" s="7"/>
      <c r="L9878" s="7"/>
      <c r="M9878" s="7"/>
      <c r="N9878" s="7"/>
      <c r="W9878" s="7"/>
      <c r="X9878" s="7"/>
      <c r="Y9878" s="7"/>
      <c r="Z9878" s="7"/>
      <c r="AA9878" s="7"/>
      <c r="AB9878" s="7"/>
      <c r="AC9878" s="7"/>
      <c r="AD9878" s="7"/>
      <c r="AE9878" s="7"/>
      <c r="AF9878" s="7"/>
      <c r="AG9878" s="7"/>
      <c r="AH9878" s="7"/>
      <c r="AI9878" s="7"/>
      <c r="AJ9878" s="7"/>
      <c r="AK9878" s="7"/>
      <c r="AL9878" s="7"/>
      <c r="AR9878" s="7"/>
      <c r="AT9878" s="7"/>
      <c r="AV9878" s="7"/>
      <c r="AW9878" s="7"/>
      <c r="AX9878" s="7"/>
      <c r="AY9878" s="7"/>
      <c r="AZ9878" s="7"/>
      <c r="BA9878" s="7"/>
      <c r="BI9878" s="7"/>
    </row>
    <row r="9879" spans="10:61" x14ac:dyDescent="0.2">
      <c r="J9879" s="7"/>
      <c r="K9879" s="7"/>
      <c r="L9879" s="7"/>
      <c r="M9879" s="7"/>
      <c r="N9879" s="7"/>
      <c r="W9879" s="7"/>
      <c r="X9879" s="7"/>
      <c r="Y9879" s="7"/>
      <c r="Z9879" s="7"/>
      <c r="AA9879" s="7"/>
      <c r="AB9879" s="7"/>
      <c r="AC9879" s="7"/>
      <c r="AD9879" s="7"/>
      <c r="AE9879" s="7"/>
      <c r="AF9879" s="7"/>
      <c r="AG9879" s="7"/>
      <c r="AH9879" s="7"/>
      <c r="AI9879" s="7"/>
      <c r="AJ9879" s="7"/>
      <c r="AK9879" s="7"/>
      <c r="AL9879" s="7"/>
      <c r="AR9879" s="7"/>
      <c r="AT9879" s="7"/>
      <c r="AV9879" s="7"/>
      <c r="AW9879" s="7"/>
      <c r="AX9879" s="7"/>
      <c r="AY9879" s="7"/>
      <c r="AZ9879" s="7"/>
      <c r="BA9879" s="7"/>
      <c r="BI9879" s="7"/>
    </row>
    <row r="9880" spans="10:61" x14ac:dyDescent="0.2">
      <c r="J9880" s="7"/>
      <c r="K9880" s="7"/>
      <c r="L9880" s="7"/>
      <c r="M9880" s="7"/>
      <c r="N9880" s="7"/>
      <c r="W9880" s="7"/>
      <c r="X9880" s="7"/>
      <c r="Y9880" s="7"/>
      <c r="Z9880" s="7"/>
      <c r="AA9880" s="7"/>
      <c r="AB9880" s="7"/>
      <c r="AC9880" s="7"/>
      <c r="AD9880" s="7"/>
      <c r="AE9880" s="7"/>
      <c r="AF9880" s="7"/>
      <c r="AG9880" s="7"/>
      <c r="AH9880" s="7"/>
      <c r="AI9880" s="7"/>
      <c r="AJ9880" s="7"/>
      <c r="AK9880" s="7"/>
      <c r="AL9880" s="7"/>
      <c r="AR9880" s="7"/>
      <c r="AT9880" s="7"/>
      <c r="AV9880" s="7"/>
      <c r="AW9880" s="7"/>
      <c r="AX9880" s="7"/>
      <c r="AY9880" s="7"/>
      <c r="AZ9880" s="7"/>
      <c r="BA9880" s="7"/>
      <c r="BI9880" s="7"/>
    </row>
    <row r="9881" spans="10:61" x14ac:dyDescent="0.2">
      <c r="J9881" s="7"/>
      <c r="K9881" s="7"/>
      <c r="L9881" s="7"/>
      <c r="M9881" s="7"/>
      <c r="N9881" s="7"/>
      <c r="W9881" s="7"/>
      <c r="X9881" s="7"/>
      <c r="Y9881" s="7"/>
      <c r="Z9881" s="7"/>
      <c r="AA9881" s="7"/>
      <c r="AB9881" s="7"/>
      <c r="AC9881" s="7"/>
      <c r="AD9881" s="7"/>
      <c r="AE9881" s="7"/>
      <c r="AF9881" s="7"/>
      <c r="AG9881" s="7"/>
      <c r="AH9881" s="7"/>
      <c r="AI9881" s="7"/>
      <c r="AJ9881" s="7"/>
      <c r="AK9881" s="7"/>
      <c r="AL9881" s="7"/>
      <c r="AR9881" s="7"/>
      <c r="AT9881" s="7"/>
      <c r="AV9881" s="7"/>
      <c r="AW9881" s="7"/>
      <c r="AX9881" s="7"/>
      <c r="AY9881" s="7"/>
      <c r="AZ9881" s="7"/>
      <c r="BA9881" s="7"/>
      <c r="BI9881" s="7"/>
    </row>
    <row r="9882" spans="10:61" x14ac:dyDescent="0.2">
      <c r="J9882" s="7"/>
      <c r="K9882" s="7"/>
      <c r="L9882" s="7"/>
      <c r="M9882" s="7"/>
      <c r="N9882" s="7"/>
      <c r="W9882" s="7"/>
      <c r="X9882" s="7"/>
      <c r="Y9882" s="7"/>
      <c r="Z9882" s="7"/>
      <c r="AA9882" s="7"/>
      <c r="AB9882" s="7"/>
      <c r="AC9882" s="7"/>
      <c r="AD9882" s="7"/>
      <c r="AE9882" s="7"/>
      <c r="AF9882" s="7"/>
      <c r="AG9882" s="7"/>
      <c r="AH9882" s="7"/>
      <c r="AI9882" s="7"/>
      <c r="AJ9882" s="7"/>
      <c r="AK9882" s="7"/>
      <c r="AL9882" s="7"/>
      <c r="AR9882" s="7"/>
      <c r="AT9882" s="7"/>
      <c r="AV9882" s="7"/>
      <c r="AW9882" s="7"/>
      <c r="AX9882" s="7"/>
      <c r="AY9882" s="7"/>
      <c r="AZ9882" s="7"/>
      <c r="BA9882" s="7"/>
      <c r="BI9882" s="7"/>
    </row>
    <row r="9883" spans="10:61" x14ac:dyDescent="0.2">
      <c r="J9883" s="7"/>
      <c r="K9883" s="7"/>
      <c r="L9883" s="7"/>
      <c r="M9883" s="7"/>
      <c r="N9883" s="7"/>
      <c r="W9883" s="7"/>
      <c r="X9883" s="7"/>
      <c r="Y9883" s="7"/>
      <c r="Z9883" s="7"/>
      <c r="AA9883" s="7"/>
      <c r="AB9883" s="7"/>
      <c r="AC9883" s="7"/>
      <c r="AD9883" s="7"/>
      <c r="AE9883" s="7"/>
      <c r="AF9883" s="7"/>
      <c r="AG9883" s="7"/>
      <c r="AH9883" s="7"/>
      <c r="AI9883" s="7"/>
      <c r="AJ9883" s="7"/>
      <c r="AK9883" s="7"/>
      <c r="AL9883" s="7"/>
      <c r="AR9883" s="7"/>
      <c r="AT9883" s="7"/>
      <c r="AV9883" s="7"/>
      <c r="AW9883" s="7"/>
      <c r="AX9883" s="7"/>
      <c r="AY9883" s="7"/>
      <c r="AZ9883" s="7"/>
      <c r="BA9883" s="7"/>
      <c r="BI9883" s="7"/>
    </row>
    <row r="9884" spans="10:61" x14ac:dyDescent="0.2">
      <c r="J9884" s="7"/>
      <c r="K9884" s="7"/>
      <c r="L9884" s="7"/>
      <c r="M9884" s="7"/>
      <c r="N9884" s="7"/>
      <c r="W9884" s="7"/>
      <c r="X9884" s="7"/>
      <c r="Y9884" s="7"/>
      <c r="Z9884" s="7"/>
      <c r="AA9884" s="7"/>
      <c r="AB9884" s="7"/>
      <c r="AC9884" s="7"/>
      <c r="AD9884" s="7"/>
      <c r="AE9884" s="7"/>
      <c r="AF9884" s="7"/>
      <c r="AG9884" s="7"/>
      <c r="AH9884" s="7"/>
      <c r="AI9884" s="7"/>
      <c r="AJ9884" s="7"/>
      <c r="AK9884" s="7"/>
      <c r="AL9884" s="7"/>
      <c r="AR9884" s="7"/>
      <c r="AT9884" s="7"/>
      <c r="AV9884" s="7"/>
      <c r="AW9884" s="7"/>
      <c r="AX9884" s="7"/>
      <c r="AY9884" s="7"/>
      <c r="AZ9884" s="7"/>
      <c r="BA9884" s="7"/>
      <c r="BI9884" s="7"/>
    </row>
    <row r="9885" spans="10:61" x14ac:dyDescent="0.2">
      <c r="J9885" s="7"/>
      <c r="K9885" s="7"/>
      <c r="L9885" s="7"/>
      <c r="M9885" s="7"/>
      <c r="N9885" s="7"/>
      <c r="W9885" s="7"/>
      <c r="X9885" s="7"/>
      <c r="Y9885" s="7"/>
      <c r="Z9885" s="7"/>
      <c r="AA9885" s="7"/>
      <c r="AB9885" s="7"/>
      <c r="AC9885" s="7"/>
      <c r="AD9885" s="7"/>
      <c r="AE9885" s="7"/>
      <c r="AF9885" s="7"/>
      <c r="AG9885" s="7"/>
      <c r="AH9885" s="7"/>
      <c r="AI9885" s="7"/>
      <c r="AJ9885" s="7"/>
      <c r="AK9885" s="7"/>
      <c r="AL9885" s="7"/>
      <c r="AR9885" s="7"/>
      <c r="AT9885" s="7"/>
      <c r="AV9885" s="7"/>
      <c r="AW9885" s="7"/>
      <c r="AX9885" s="7"/>
      <c r="AY9885" s="7"/>
      <c r="AZ9885" s="7"/>
      <c r="BA9885" s="7"/>
      <c r="BI9885" s="7"/>
    </row>
    <row r="9886" spans="10:61" x14ac:dyDescent="0.2">
      <c r="J9886" s="7"/>
      <c r="K9886" s="7"/>
      <c r="L9886" s="7"/>
      <c r="M9886" s="7"/>
      <c r="N9886" s="7"/>
      <c r="W9886" s="7"/>
      <c r="X9886" s="7"/>
      <c r="Y9886" s="7"/>
      <c r="Z9886" s="7"/>
      <c r="AA9886" s="7"/>
      <c r="AB9886" s="7"/>
      <c r="AC9886" s="7"/>
      <c r="AD9886" s="7"/>
      <c r="AE9886" s="7"/>
      <c r="AF9886" s="7"/>
      <c r="AG9886" s="7"/>
      <c r="AH9886" s="7"/>
      <c r="AI9886" s="7"/>
      <c r="AJ9886" s="7"/>
      <c r="AK9886" s="7"/>
      <c r="AL9886" s="7"/>
      <c r="AR9886" s="7"/>
      <c r="AT9886" s="7"/>
      <c r="AV9886" s="7"/>
      <c r="AW9886" s="7"/>
      <c r="AX9886" s="7"/>
      <c r="AY9886" s="7"/>
      <c r="AZ9886" s="7"/>
      <c r="BA9886" s="7"/>
      <c r="BI9886" s="7"/>
    </row>
    <row r="9887" spans="10:61" x14ac:dyDescent="0.2">
      <c r="J9887" s="7"/>
      <c r="K9887" s="7"/>
      <c r="L9887" s="7"/>
      <c r="M9887" s="7"/>
      <c r="N9887" s="7"/>
      <c r="W9887" s="7"/>
      <c r="X9887" s="7"/>
      <c r="Y9887" s="7"/>
      <c r="Z9887" s="7"/>
      <c r="AA9887" s="7"/>
      <c r="AB9887" s="7"/>
      <c r="AC9887" s="7"/>
      <c r="AD9887" s="7"/>
      <c r="AE9887" s="7"/>
      <c r="AF9887" s="7"/>
      <c r="AG9887" s="7"/>
      <c r="AH9887" s="7"/>
      <c r="AI9887" s="7"/>
      <c r="AJ9887" s="7"/>
      <c r="AK9887" s="7"/>
      <c r="AL9887" s="7"/>
      <c r="AR9887" s="7"/>
      <c r="AT9887" s="7"/>
      <c r="AV9887" s="7"/>
      <c r="AW9887" s="7"/>
      <c r="AX9887" s="7"/>
      <c r="AY9887" s="7"/>
      <c r="AZ9887" s="7"/>
      <c r="BA9887" s="7"/>
      <c r="BI9887" s="7"/>
    </row>
    <row r="9888" spans="10:61" x14ac:dyDescent="0.2">
      <c r="J9888" s="7"/>
      <c r="K9888" s="7"/>
      <c r="L9888" s="7"/>
      <c r="M9888" s="7"/>
      <c r="N9888" s="7"/>
      <c r="W9888" s="7"/>
      <c r="X9888" s="7"/>
      <c r="Y9888" s="7"/>
      <c r="Z9888" s="7"/>
      <c r="AA9888" s="7"/>
      <c r="AB9888" s="7"/>
      <c r="AC9888" s="7"/>
      <c r="AD9888" s="7"/>
      <c r="AE9888" s="7"/>
      <c r="AF9888" s="7"/>
      <c r="AG9888" s="7"/>
      <c r="AH9888" s="7"/>
      <c r="AI9888" s="7"/>
      <c r="AJ9888" s="7"/>
      <c r="AK9888" s="7"/>
      <c r="AL9888" s="7"/>
      <c r="AR9888" s="7"/>
      <c r="AT9888" s="7"/>
      <c r="AV9888" s="7"/>
      <c r="AW9888" s="7"/>
      <c r="AX9888" s="7"/>
      <c r="AY9888" s="7"/>
      <c r="AZ9888" s="7"/>
      <c r="BA9888" s="7"/>
      <c r="BI9888" s="7"/>
    </row>
    <row r="9889" spans="10:61" x14ac:dyDescent="0.2">
      <c r="J9889" s="7"/>
      <c r="K9889" s="7"/>
      <c r="L9889" s="7"/>
      <c r="M9889" s="7"/>
      <c r="N9889" s="7"/>
      <c r="W9889" s="7"/>
      <c r="X9889" s="7"/>
      <c r="Y9889" s="7"/>
      <c r="Z9889" s="7"/>
      <c r="AA9889" s="7"/>
      <c r="AB9889" s="7"/>
      <c r="AC9889" s="7"/>
      <c r="AD9889" s="7"/>
      <c r="AE9889" s="7"/>
      <c r="AF9889" s="7"/>
      <c r="AG9889" s="7"/>
      <c r="AH9889" s="7"/>
      <c r="AI9889" s="7"/>
      <c r="AJ9889" s="7"/>
      <c r="AK9889" s="7"/>
      <c r="AL9889" s="7"/>
      <c r="AR9889" s="7"/>
      <c r="AT9889" s="7"/>
      <c r="AV9889" s="7"/>
      <c r="AW9889" s="7"/>
      <c r="AX9889" s="7"/>
      <c r="AY9889" s="7"/>
      <c r="AZ9889" s="7"/>
      <c r="BA9889" s="7"/>
      <c r="BI9889" s="7"/>
    </row>
    <row r="9890" spans="10:61" x14ac:dyDescent="0.2">
      <c r="J9890" s="7"/>
      <c r="K9890" s="7"/>
      <c r="L9890" s="7"/>
      <c r="M9890" s="7"/>
      <c r="N9890" s="7"/>
      <c r="W9890" s="7"/>
      <c r="X9890" s="7"/>
      <c r="Y9890" s="7"/>
      <c r="Z9890" s="7"/>
      <c r="AA9890" s="7"/>
      <c r="AB9890" s="7"/>
      <c r="AC9890" s="7"/>
      <c r="AD9890" s="7"/>
      <c r="AE9890" s="7"/>
      <c r="AF9890" s="7"/>
      <c r="AG9890" s="7"/>
      <c r="AH9890" s="7"/>
      <c r="AI9890" s="7"/>
      <c r="AJ9890" s="7"/>
      <c r="AK9890" s="7"/>
      <c r="AL9890" s="7"/>
      <c r="AR9890" s="7"/>
      <c r="AT9890" s="7"/>
      <c r="AV9890" s="7"/>
      <c r="AW9890" s="7"/>
      <c r="AX9890" s="7"/>
      <c r="AY9890" s="7"/>
      <c r="AZ9890" s="7"/>
      <c r="BA9890" s="7"/>
      <c r="BI9890" s="7"/>
    </row>
    <row r="9891" spans="10:61" x14ac:dyDescent="0.2">
      <c r="J9891" s="7"/>
      <c r="K9891" s="7"/>
      <c r="L9891" s="7"/>
      <c r="M9891" s="7"/>
      <c r="N9891" s="7"/>
      <c r="W9891" s="7"/>
      <c r="X9891" s="7"/>
      <c r="Y9891" s="7"/>
      <c r="Z9891" s="7"/>
      <c r="AA9891" s="7"/>
      <c r="AB9891" s="7"/>
      <c r="AC9891" s="7"/>
      <c r="AD9891" s="7"/>
      <c r="AE9891" s="7"/>
      <c r="AF9891" s="7"/>
      <c r="AG9891" s="7"/>
      <c r="AH9891" s="7"/>
      <c r="AI9891" s="7"/>
      <c r="AJ9891" s="7"/>
      <c r="AK9891" s="7"/>
      <c r="AL9891" s="7"/>
      <c r="AR9891" s="7"/>
      <c r="AT9891" s="7"/>
      <c r="AV9891" s="7"/>
      <c r="AW9891" s="7"/>
      <c r="AX9891" s="7"/>
      <c r="AY9891" s="7"/>
      <c r="AZ9891" s="7"/>
      <c r="BA9891" s="7"/>
      <c r="BI9891" s="7"/>
    </row>
    <row r="9892" spans="10:61" x14ac:dyDescent="0.2">
      <c r="J9892" s="7"/>
      <c r="K9892" s="7"/>
      <c r="L9892" s="7"/>
      <c r="M9892" s="7"/>
      <c r="N9892" s="7"/>
      <c r="W9892" s="7"/>
      <c r="X9892" s="7"/>
      <c r="Y9892" s="7"/>
      <c r="Z9892" s="7"/>
      <c r="AA9892" s="7"/>
      <c r="AB9892" s="7"/>
      <c r="AC9892" s="7"/>
      <c r="AD9892" s="7"/>
      <c r="AE9892" s="7"/>
      <c r="AF9892" s="7"/>
      <c r="AG9892" s="7"/>
      <c r="AH9892" s="7"/>
      <c r="AI9892" s="7"/>
      <c r="AJ9892" s="7"/>
      <c r="AK9892" s="7"/>
      <c r="AL9892" s="7"/>
      <c r="AR9892" s="7"/>
      <c r="AT9892" s="7"/>
      <c r="AV9892" s="7"/>
      <c r="AW9892" s="7"/>
      <c r="AX9892" s="7"/>
      <c r="AY9892" s="7"/>
      <c r="AZ9892" s="7"/>
      <c r="BA9892" s="7"/>
      <c r="BI9892" s="7"/>
    </row>
    <row r="9893" spans="10:61" x14ac:dyDescent="0.2">
      <c r="J9893" s="7"/>
      <c r="K9893" s="7"/>
      <c r="L9893" s="7"/>
      <c r="M9893" s="7"/>
      <c r="N9893" s="7"/>
      <c r="W9893" s="7"/>
      <c r="X9893" s="7"/>
      <c r="Y9893" s="7"/>
      <c r="Z9893" s="7"/>
      <c r="AA9893" s="7"/>
      <c r="AB9893" s="7"/>
      <c r="AC9893" s="7"/>
      <c r="AD9893" s="7"/>
      <c r="AE9893" s="7"/>
      <c r="AF9893" s="7"/>
      <c r="AG9893" s="7"/>
      <c r="AH9893" s="7"/>
      <c r="AI9893" s="7"/>
      <c r="AJ9893" s="7"/>
      <c r="AK9893" s="7"/>
      <c r="AL9893" s="7"/>
      <c r="AR9893" s="7"/>
      <c r="AT9893" s="7"/>
      <c r="AV9893" s="7"/>
      <c r="AW9893" s="7"/>
      <c r="AX9893" s="7"/>
      <c r="AY9893" s="7"/>
      <c r="AZ9893" s="7"/>
      <c r="BA9893" s="7"/>
      <c r="BI9893" s="7"/>
    </row>
    <row r="9894" spans="10:61" x14ac:dyDescent="0.2">
      <c r="J9894" s="7"/>
      <c r="K9894" s="7"/>
      <c r="L9894" s="7"/>
      <c r="M9894" s="7"/>
      <c r="N9894" s="7"/>
      <c r="W9894" s="7"/>
      <c r="X9894" s="7"/>
      <c r="Y9894" s="7"/>
      <c r="Z9894" s="7"/>
      <c r="AA9894" s="7"/>
      <c r="AB9894" s="7"/>
      <c r="AC9894" s="7"/>
      <c r="AD9894" s="7"/>
      <c r="AE9894" s="7"/>
      <c r="AF9894" s="7"/>
      <c r="AG9894" s="7"/>
      <c r="AH9894" s="7"/>
      <c r="AI9894" s="7"/>
      <c r="AJ9894" s="7"/>
      <c r="AK9894" s="7"/>
      <c r="AL9894" s="7"/>
      <c r="AR9894" s="7"/>
      <c r="AT9894" s="7"/>
      <c r="AV9894" s="7"/>
      <c r="AW9894" s="7"/>
      <c r="AX9894" s="7"/>
      <c r="AY9894" s="7"/>
      <c r="AZ9894" s="7"/>
      <c r="BA9894" s="7"/>
      <c r="BI9894" s="7"/>
    </row>
    <row r="9895" spans="10:61" x14ac:dyDescent="0.2">
      <c r="J9895" s="7"/>
      <c r="K9895" s="7"/>
      <c r="L9895" s="7"/>
      <c r="M9895" s="7"/>
      <c r="N9895" s="7"/>
      <c r="W9895" s="7"/>
      <c r="X9895" s="7"/>
      <c r="Y9895" s="7"/>
      <c r="Z9895" s="7"/>
      <c r="AA9895" s="7"/>
      <c r="AB9895" s="7"/>
      <c r="AC9895" s="7"/>
      <c r="AD9895" s="7"/>
      <c r="AE9895" s="7"/>
      <c r="AF9895" s="7"/>
      <c r="AG9895" s="7"/>
      <c r="AH9895" s="7"/>
      <c r="AI9895" s="7"/>
      <c r="AJ9895" s="7"/>
      <c r="AK9895" s="7"/>
      <c r="AL9895" s="7"/>
      <c r="AR9895" s="7"/>
      <c r="AT9895" s="7"/>
      <c r="AV9895" s="7"/>
      <c r="AW9895" s="7"/>
      <c r="AX9895" s="7"/>
      <c r="AY9895" s="7"/>
      <c r="AZ9895" s="7"/>
      <c r="BA9895" s="7"/>
      <c r="BI9895" s="7"/>
    </row>
    <row r="9896" spans="10:61" x14ac:dyDescent="0.2">
      <c r="J9896" s="7"/>
      <c r="K9896" s="7"/>
      <c r="L9896" s="7"/>
      <c r="M9896" s="7"/>
      <c r="N9896" s="7"/>
      <c r="W9896" s="7"/>
      <c r="X9896" s="7"/>
      <c r="Y9896" s="7"/>
      <c r="Z9896" s="7"/>
      <c r="AA9896" s="7"/>
      <c r="AB9896" s="7"/>
      <c r="AC9896" s="7"/>
      <c r="AD9896" s="7"/>
      <c r="AE9896" s="7"/>
      <c r="AF9896" s="7"/>
      <c r="AG9896" s="7"/>
      <c r="AH9896" s="7"/>
      <c r="AI9896" s="7"/>
      <c r="AJ9896" s="7"/>
      <c r="AK9896" s="7"/>
      <c r="AL9896" s="7"/>
      <c r="AR9896" s="7"/>
      <c r="AT9896" s="7"/>
      <c r="AV9896" s="7"/>
      <c r="AW9896" s="7"/>
      <c r="AX9896" s="7"/>
      <c r="AY9896" s="7"/>
      <c r="AZ9896" s="7"/>
      <c r="BA9896" s="7"/>
      <c r="BI9896" s="7"/>
    </row>
    <row r="9897" spans="10:61" x14ac:dyDescent="0.2">
      <c r="J9897" s="7"/>
      <c r="K9897" s="7"/>
      <c r="L9897" s="7"/>
      <c r="M9897" s="7"/>
      <c r="N9897" s="7"/>
      <c r="W9897" s="7"/>
      <c r="X9897" s="7"/>
      <c r="Y9897" s="7"/>
      <c r="Z9897" s="7"/>
      <c r="AA9897" s="7"/>
      <c r="AB9897" s="7"/>
      <c r="AC9897" s="7"/>
      <c r="AD9897" s="7"/>
      <c r="AE9897" s="7"/>
      <c r="AF9897" s="7"/>
      <c r="AG9897" s="7"/>
      <c r="AH9897" s="7"/>
      <c r="AI9897" s="7"/>
      <c r="AJ9897" s="7"/>
      <c r="AK9897" s="7"/>
      <c r="AL9897" s="7"/>
      <c r="AR9897" s="7"/>
      <c r="AT9897" s="7"/>
      <c r="AV9897" s="7"/>
      <c r="AW9897" s="7"/>
      <c r="AX9897" s="7"/>
      <c r="AY9897" s="7"/>
      <c r="AZ9897" s="7"/>
      <c r="BA9897" s="7"/>
      <c r="BI9897" s="7"/>
    </row>
    <row r="9898" spans="10:61" x14ac:dyDescent="0.2">
      <c r="J9898" s="7"/>
      <c r="K9898" s="7"/>
      <c r="L9898" s="7"/>
      <c r="M9898" s="7"/>
      <c r="N9898" s="7"/>
      <c r="W9898" s="7"/>
      <c r="X9898" s="7"/>
      <c r="Y9898" s="7"/>
      <c r="Z9898" s="7"/>
      <c r="AA9898" s="7"/>
      <c r="AB9898" s="7"/>
      <c r="AC9898" s="7"/>
      <c r="AD9898" s="7"/>
      <c r="AE9898" s="7"/>
      <c r="AF9898" s="7"/>
      <c r="AG9898" s="7"/>
      <c r="AH9898" s="7"/>
      <c r="AI9898" s="7"/>
      <c r="AJ9898" s="7"/>
      <c r="AK9898" s="7"/>
      <c r="AL9898" s="7"/>
      <c r="AR9898" s="7"/>
      <c r="AT9898" s="7"/>
      <c r="AV9898" s="7"/>
      <c r="AW9898" s="7"/>
      <c r="AX9898" s="7"/>
      <c r="AY9898" s="7"/>
      <c r="AZ9898" s="7"/>
      <c r="BA9898" s="7"/>
      <c r="BI9898" s="7"/>
    </row>
    <row r="9899" spans="10:61" x14ac:dyDescent="0.2">
      <c r="J9899" s="7"/>
      <c r="K9899" s="7"/>
      <c r="L9899" s="7"/>
      <c r="M9899" s="7"/>
      <c r="N9899" s="7"/>
      <c r="W9899" s="7"/>
      <c r="X9899" s="7"/>
      <c r="Y9899" s="7"/>
      <c r="Z9899" s="7"/>
      <c r="AA9899" s="7"/>
      <c r="AB9899" s="7"/>
      <c r="AC9899" s="7"/>
      <c r="AD9899" s="7"/>
      <c r="AE9899" s="7"/>
      <c r="AF9899" s="7"/>
      <c r="AG9899" s="7"/>
      <c r="AH9899" s="7"/>
      <c r="AI9899" s="7"/>
      <c r="AJ9899" s="7"/>
      <c r="AK9899" s="7"/>
      <c r="AL9899" s="7"/>
      <c r="AR9899" s="7"/>
      <c r="AT9899" s="7"/>
      <c r="AV9899" s="7"/>
      <c r="AW9899" s="7"/>
      <c r="AX9899" s="7"/>
      <c r="AY9899" s="7"/>
      <c r="AZ9899" s="7"/>
      <c r="BA9899" s="7"/>
      <c r="BI9899" s="7"/>
    </row>
    <row r="9900" spans="10:61" x14ac:dyDescent="0.2">
      <c r="J9900" s="7"/>
      <c r="K9900" s="7"/>
      <c r="L9900" s="7"/>
      <c r="M9900" s="7"/>
      <c r="N9900" s="7"/>
      <c r="W9900" s="7"/>
      <c r="X9900" s="7"/>
      <c r="Y9900" s="7"/>
      <c r="Z9900" s="7"/>
      <c r="AA9900" s="7"/>
      <c r="AB9900" s="7"/>
      <c r="AC9900" s="7"/>
      <c r="AD9900" s="7"/>
      <c r="AE9900" s="7"/>
      <c r="AF9900" s="7"/>
      <c r="AG9900" s="7"/>
      <c r="AH9900" s="7"/>
      <c r="AI9900" s="7"/>
      <c r="AJ9900" s="7"/>
      <c r="AK9900" s="7"/>
      <c r="AL9900" s="7"/>
      <c r="AR9900" s="7"/>
      <c r="AT9900" s="7"/>
      <c r="AV9900" s="7"/>
      <c r="AW9900" s="7"/>
      <c r="AX9900" s="7"/>
      <c r="AY9900" s="7"/>
      <c r="AZ9900" s="7"/>
      <c r="BA9900" s="7"/>
      <c r="BI9900" s="7"/>
    </row>
    <row r="9901" spans="10:61" x14ac:dyDescent="0.2">
      <c r="J9901" s="7"/>
      <c r="K9901" s="7"/>
      <c r="L9901" s="7"/>
      <c r="M9901" s="7"/>
      <c r="N9901" s="7"/>
      <c r="W9901" s="7"/>
      <c r="X9901" s="7"/>
      <c r="Y9901" s="7"/>
      <c r="Z9901" s="7"/>
      <c r="AA9901" s="7"/>
      <c r="AB9901" s="7"/>
      <c r="AC9901" s="7"/>
      <c r="AD9901" s="7"/>
      <c r="AE9901" s="7"/>
      <c r="AF9901" s="7"/>
      <c r="AG9901" s="7"/>
      <c r="AH9901" s="7"/>
      <c r="AI9901" s="7"/>
      <c r="AJ9901" s="7"/>
      <c r="AK9901" s="7"/>
      <c r="AL9901" s="7"/>
      <c r="AR9901" s="7"/>
      <c r="AT9901" s="7"/>
      <c r="AV9901" s="7"/>
      <c r="AW9901" s="7"/>
      <c r="AX9901" s="7"/>
      <c r="AY9901" s="7"/>
      <c r="AZ9901" s="7"/>
      <c r="BA9901" s="7"/>
      <c r="BI9901" s="7"/>
    </row>
    <row r="9902" spans="10:61" x14ac:dyDescent="0.2">
      <c r="J9902" s="7"/>
      <c r="K9902" s="7"/>
      <c r="L9902" s="7"/>
      <c r="M9902" s="7"/>
      <c r="N9902" s="7"/>
      <c r="W9902" s="7"/>
      <c r="X9902" s="7"/>
      <c r="Y9902" s="7"/>
      <c r="Z9902" s="7"/>
      <c r="AA9902" s="7"/>
      <c r="AB9902" s="7"/>
      <c r="AC9902" s="7"/>
      <c r="AD9902" s="7"/>
      <c r="AE9902" s="7"/>
      <c r="AF9902" s="7"/>
      <c r="AG9902" s="7"/>
      <c r="AH9902" s="7"/>
      <c r="AI9902" s="7"/>
      <c r="AJ9902" s="7"/>
      <c r="AK9902" s="7"/>
      <c r="AL9902" s="7"/>
      <c r="AR9902" s="7"/>
      <c r="AT9902" s="7"/>
      <c r="AV9902" s="7"/>
      <c r="AW9902" s="7"/>
      <c r="AX9902" s="7"/>
      <c r="AY9902" s="7"/>
      <c r="AZ9902" s="7"/>
      <c r="BA9902" s="7"/>
      <c r="BI9902" s="7"/>
    </row>
    <row r="9903" spans="10:61" x14ac:dyDescent="0.2">
      <c r="J9903" s="7"/>
      <c r="K9903" s="7"/>
      <c r="L9903" s="7"/>
      <c r="M9903" s="7"/>
      <c r="N9903" s="7"/>
      <c r="W9903" s="7"/>
      <c r="X9903" s="7"/>
      <c r="Y9903" s="7"/>
      <c r="Z9903" s="7"/>
      <c r="AA9903" s="7"/>
      <c r="AB9903" s="7"/>
      <c r="AC9903" s="7"/>
      <c r="AD9903" s="7"/>
      <c r="AE9903" s="7"/>
      <c r="AF9903" s="7"/>
      <c r="AG9903" s="7"/>
      <c r="AH9903" s="7"/>
      <c r="AI9903" s="7"/>
      <c r="AJ9903" s="7"/>
      <c r="AK9903" s="7"/>
      <c r="AL9903" s="7"/>
      <c r="AR9903" s="7"/>
      <c r="AT9903" s="7"/>
      <c r="AV9903" s="7"/>
      <c r="AW9903" s="7"/>
      <c r="AX9903" s="7"/>
      <c r="AY9903" s="7"/>
      <c r="AZ9903" s="7"/>
      <c r="BA9903" s="7"/>
      <c r="BI9903" s="7"/>
    </row>
    <row r="9904" spans="10:61" x14ac:dyDescent="0.2">
      <c r="J9904" s="7"/>
      <c r="K9904" s="7"/>
      <c r="L9904" s="7"/>
      <c r="M9904" s="7"/>
      <c r="N9904" s="7"/>
      <c r="W9904" s="7"/>
      <c r="X9904" s="7"/>
      <c r="Y9904" s="7"/>
      <c r="Z9904" s="7"/>
      <c r="AA9904" s="7"/>
      <c r="AB9904" s="7"/>
      <c r="AC9904" s="7"/>
      <c r="AD9904" s="7"/>
      <c r="AE9904" s="7"/>
      <c r="AF9904" s="7"/>
      <c r="AG9904" s="7"/>
      <c r="AH9904" s="7"/>
      <c r="AI9904" s="7"/>
      <c r="AJ9904" s="7"/>
      <c r="AK9904" s="7"/>
      <c r="AL9904" s="7"/>
      <c r="AR9904" s="7"/>
      <c r="AT9904" s="7"/>
      <c r="AV9904" s="7"/>
      <c r="AW9904" s="7"/>
      <c r="AX9904" s="7"/>
      <c r="AY9904" s="7"/>
      <c r="AZ9904" s="7"/>
      <c r="BA9904" s="7"/>
      <c r="BI9904" s="7"/>
    </row>
    <row r="9905" spans="10:61" x14ac:dyDescent="0.2">
      <c r="J9905" s="7"/>
      <c r="K9905" s="7"/>
      <c r="L9905" s="7"/>
      <c r="M9905" s="7"/>
      <c r="N9905" s="7"/>
      <c r="W9905" s="7"/>
      <c r="X9905" s="7"/>
      <c r="Y9905" s="7"/>
      <c r="Z9905" s="7"/>
      <c r="AA9905" s="7"/>
      <c r="AB9905" s="7"/>
      <c r="AC9905" s="7"/>
      <c r="AD9905" s="7"/>
      <c r="AE9905" s="7"/>
      <c r="AF9905" s="7"/>
      <c r="AG9905" s="7"/>
      <c r="AH9905" s="7"/>
      <c r="AI9905" s="7"/>
      <c r="AJ9905" s="7"/>
      <c r="AK9905" s="7"/>
      <c r="AL9905" s="7"/>
      <c r="AR9905" s="7"/>
      <c r="AT9905" s="7"/>
      <c r="AV9905" s="7"/>
      <c r="AW9905" s="7"/>
      <c r="AX9905" s="7"/>
      <c r="AY9905" s="7"/>
      <c r="AZ9905" s="7"/>
      <c r="BA9905" s="7"/>
      <c r="BI9905" s="7"/>
    </row>
    <row r="9906" spans="10:61" x14ac:dyDescent="0.2">
      <c r="J9906" s="7"/>
      <c r="K9906" s="7"/>
      <c r="L9906" s="7"/>
      <c r="M9906" s="7"/>
      <c r="N9906" s="7"/>
      <c r="W9906" s="7"/>
      <c r="X9906" s="7"/>
      <c r="Y9906" s="7"/>
      <c r="Z9906" s="7"/>
      <c r="AA9906" s="7"/>
      <c r="AB9906" s="7"/>
      <c r="AC9906" s="7"/>
      <c r="AD9906" s="7"/>
      <c r="AE9906" s="7"/>
      <c r="AF9906" s="7"/>
      <c r="AG9906" s="7"/>
      <c r="AH9906" s="7"/>
      <c r="AI9906" s="7"/>
      <c r="AJ9906" s="7"/>
      <c r="AK9906" s="7"/>
      <c r="AL9906" s="7"/>
      <c r="AR9906" s="7"/>
      <c r="AT9906" s="7"/>
      <c r="AV9906" s="7"/>
      <c r="AW9906" s="7"/>
      <c r="AX9906" s="7"/>
      <c r="AY9906" s="7"/>
      <c r="AZ9906" s="7"/>
      <c r="BA9906" s="7"/>
      <c r="BI9906" s="7"/>
    </row>
    <row r="9907" spans="10:61" x14ac:dyDescent="0.2">
      <c r="J9907" s="7"/>
      <c r="K9907" s="7"/>
      <c r="L9907" s="7"/>
      <c r="M9907" s="7"/>
      <c r="N9907" s="7"/>
      <c r="W9907" s="7"/>
      <c r="X9907" s="7"/>
      <c r="Y9907" s="7"/>
      <c r="Z9907" s="7"/>
      <c r="AA9907" s="7"/>
      <c r="AB9907" s="7"/>
      <c r="AC9907" s="7"/>
      <c r="AD9907" s="7"/>
      <c r="AE9907" s="7"/>
      <c r="AF9907" s="7"/>
      <c r="AG9907" s="7"/>
      <c r="AH9907" s="7"/>
      <c r="AI9907" s="7"/>
      <c r="AJ9907" s="7"/>
      <c r="AK9907" s="7"/>
      <c r="AL9907" s="7"/>
      <c r="AR9907" s="7"/>
      <c r="AT9907" s="7"/>
      <c r="AV9907" s="7"/>
      <c r="AW9907" s="7"/>
      <c r="AX9907" s="7"/>
      <c r="AY9907" s="7"/>
      <c r="AZ9907" s="7"/>
      <c r="BA9907" s="7"/>
      <c r="BI9907" s="7"/>
    </row>
    <row r="9908" spans="10:61" x14ac:dyDescent="0.2">
      <c r="J9908" s="7"/>
      <c r="K9908" s="7"/>
      <c r="L9908" s="7"/>
      <c r="M9908" s="7"/>
      <c r="N9908" s="7"/>
      <c r="W9908" s="7"/>
      <c r="X9908" s="7"/>
      <c r="Y9908" s="7"/>
      <c r="Z9908" s="7"/>
      <c r="AA9908" s="7"/>
      <c r="AB9908" s="7"/>
      <c r="AC9908" s="7"/>
      <c r="AD9908" s="7"/>
      <c r="AE9908" s="7"/>
      <c r="AF9908" s="7"/>
      <c r="AG9908" s="7"/>
      <c r="AH9908" s="7"/>
      <c r="AI9908" s="7"/>
      <c r="AJ9908" s="7"/>
      <c r="AK9908" s="7"/>
      <c r="AL9908" s="7"/>
      <c r="AR9908" s="7"/>
      <c r="AT9908" s="7"/>
      <c r="AV9908" s="7"/>
      <c r="AW9908" s="7"/>
      <c r="AX9908" s="7"/>
      <c r="AY9908" s="7"/>
      <c r="AZ9908" s="7"/>
      <c r="BA9908" s="7"/>
      <c r="BI9908" s="7"/>
    </row>
    <row r="9909" spans="10:61" x14ac:dyDescent="0.2">
      <c r="J9909" s="7"/>
      <c r="K9909" s="7"/>
      <c r="L9909" s="7"/>
      <c r="M9909" s="7"/>
      <c r="N9909" s="7"/>
      <c r="W9909" s="7"/>
      <c r="X9909" s="7"/>
      <c r="Y9909" s="7"/>
      <c r="Z9909" s="7"/>
      <c r="AA9909" s="7"/>
      <c r="AB9909" s="7"/>
      <c r="AC9909" s="7"/>
      <c r="AD9909" s="7"/>
      <c r="AE9909" s="7"/>
      <c r="AF9909" s="7"/>
      <c r="AG9909" s="7"/>
      <c r="AH9909" s="7"/>
      <c r="AI9909" s="7"/>
      <c r="AJ9909" s="7"/>
      <c r="AK9909" s="7"/>
      <c r="AL9909" s="7"/>
      <c r="AR9909" s="7"/>
      <c r="AT9909" s="7"/>
      <c r="AV9909" s="7"/>
      <c r="AW9909" s="7"/>
      <c r="AX9909" s="7"/>
      <c r="AY9909" s="7"/>
      <c r="AZ9909" s="7"/>
      <c r="BA9909" s="7"/>
      <c r="BI9909" s="7"/>
    </row>
    <row r="9910" spans="10:61" x14ac:dyDescent="0.2">
      <c r="J9910" s="7"/>
      <c r="K9910" s="7"/>
      <c r="L9910" s="7"/>
      <c r="M9910" s="7"/>
      <c r="N9910" s="7"/>
      <c r="W9910" s="7"/>
      <c r="X9910" s="7"/>
      <c r="Y9910" s="7"/>
      <c r="Z9910" s="7"/>
      <c r="AA9910" s="7"/>
      <c r="AB9910" s="7"/>
      <c r="AC9910" s="7"/>
      <c r="AD9910" s="7"/>
      <c r="AE9910" s="7"/>
      <c r="AF9910" s="7"/>
      <c r="AG9910" s="7"/>
      <c r="AH9910" s="7"/>
      <c r="AI9910" s="7"/>
      <c r="AJ9910" s="7"/>
      <c r="AK9910" s="7"/>
      <c r="AL9910" s="7"/>
      <c r="AR9910" s="7"/>
      <c r="AT9910" s="7"/>
      <c r="AV9910" s="7"/>
      <c r="AW9910" s="7"/>
      <c r="AX9910" s="7"/>
      <c r="AY9910" s="7"/>
      <c r="AZ9910" s="7"/>
      <c r="BA9910" s="7"/>
      <c r="BI9910" s="7"/>
    </row>
    <row r="9911" spans="10:61" x14ac:dyDescent="0.2">
      <c r="J9911" s="7"/>
      <c r="K9911" s="7"/>
      <c r="L9911" s="7"/>
      <c r="M9911" s="7"/>
      <c r="N9911" s="7"/>
      <c r="W9911" s="7"/>
      <c r="X9911" s="7"/>
      <c r="Y9911" s="7"/>
      <c r="Z9911" s="7"/>
      <c r="AA9911" s="7"/>
      <c r="AB9911" s="7"/>
      <c r="AC9911" s="7"/>
      <c r="AD9911" s="7"/>
      <c r="AE9911" s="7"/>
      <c r="AF9911" s="7"/>
      <c r="AG9911" s="7"/>
      <c r="AH9911" s="7"/>
      <c r="AI9911" s="7"/>
      <c r="AJ9911" s="7"/>
      <c r="AK9911" s="7"/>
      <c r="AL9911" s="7"/>
      <c r="AR9911" s="7"/>
      <c r="AT9911" s="7"/>
      <c r="AV9911" s="7"/>
      <c r="AW9911" s="7"/>
      <c r="AX9911" s="7"/>
      <c r="AY9911" s="7"/>
      <c r="AZ9911" s="7"/>
      <c r="BA9911" s="7"/>
      <c r="BI9911" s="7"/>
    </row>
    <row r="9912" spans="10:61" x14ac:dyDescent="0.2">
      <c r="J9912" s="7"/>
      <c r="K9912" s="7"/>
      <c r="L9912" s="7"/>
      <c r="M9912" s="7"/>
      <c r="N9912" s="7"/>
      <c r="W9912" s="7"/>
      <c r="X9912" s="7"/>
      <c r="Y9912" s="7"/>
      <c r="Z9912" s="7"/>
      <c r="AA9912" s="7"/>
      <c r="AB9912" s="7"/>
      <c r="AC9912" s="7"/>
      <c r="AD9912" s="7"/>
      <c r="AE9912" s="7"/>
      <c r="AF9912" s="7"/>
      <c r="AG9912" s="7"/>
      <c r="AH9912" s="7"/>
      <c r="AI9912" s="7"/>
      <c r="AJ9912" s="7"/>
      <c r="AK9912" s="7"/>
      <c r="AL9912" s="7"/>
      <c r="AR9912" s="7"/>
      <c r="AT9912" s="7"/>
      <c r="AV9912" s="7"/>
      <c r="AW9912" s="7"/>
      <c r="AX9912" s="7"/>
      <c r="AY9912" s="7"/>
      <c r="AZ9912" s="7"/>
      <c r="BA9912" s="7"/>
      <c r="BI9912" s="7"/>
    </row>
    <row r="9913" spans="10:61" x14ac:dyDescent="0.2">
      <c r="J9913" s="7"/>
      <c r="K9913" s="7"/>
      <c r="L9913" s="7"/>
      <c r="M9913" s="7"/>
      <c r="N9913" s="7"/>
      <c r="W9913" s="7"/>
      <c r="X9913" s="7"/>
      <c r="Y9913" s="7"/>
      <c r="Z9913" s="7"/>
      <c r="AA9913" s="7"/>
      <c r="AB9913" s="7"/>
      <c r="AC9913" s="7"/>
      <c r="AD9913" s="7"/>
      <c r="AE9913" s="7"/>
      <c r="AF9913" s="7"/>
      <c r="AG9913" s="7"/>
      <c r="AH9913" s="7"/>
      <c r="AI9913" s="7"/>
      <c r="AJ9913" s="7"/>
      <c r="AK9913" s="7"/>
      <c r="AL9913" s="7"/>
      <c r="AR9913" s="7"/>
      <c r="AT9913" s="7"/>
      <c r="AV9913" s="7"/>
      <c r="AW9913" s="7"/>
      <c r="AX9913" s="7"/>
      <c r="AY9913" s="7"/>
      <c r="AZ9913" s="7"/>
      <c r="BA9913" s="7"/>
      <c r="BI9913" s="7"/>
    </row>
    <row r="9914" spans="10:61" x14ac:dyDescent="0.2">
      <c r="J9914" s="7"/>
      <c r="K9914" s="7"/>
      <c r="L9914" s="7"/>
      <c r="M9914" s="7"/>
      <c r="N9914" s="7"/>
      <c r="W9914" s="7"/>
      <c r="X9914" s="7"/>
      <c r="Y9914" s="7"/>
      <c r="Z9914" s="7"/>
      <c r="AA9914" s="7"/>
      <c r="AB9914" s="7"/>
      <c r="AC9914" s="7"/>
      <c r="AD9914" s="7"/>
      <c r="AE9914" s="7"/>
      <c r="AF9914" s="7"/>
      <c r="AG9914" s="7"/>
      <c r="AH9914" s="7"/>
      <c r="AI9914" s="7"/>
      <c r="AJ9914" s="7"/>
      <c r="AK9914" s="7"/>
      <c r="AL9914" s="7"/>
      <c r="AR9914" s="7"/>
      <c r="AT9914" s="7"/>
      <c r="AV9914" s="7"/>
      <c r="AW9914" s="7"/>
      <c r="AX9914" s="7"/>
      <c r="AY9914" s="7"/>
      <c r="AZ9914" s="7"/>
      <c r="BA9914" s="7"/>
      <c r="BI9914" s="7"/>
    </row>
    <row r="9915" spans="10:61" x14ac:dyDescent="0.2">
      <c r="J9915" s="7"/>
      <c r="K9915" s="7"/>
      <c r="L9915" s="7"/>
      <c r="M9915" s="7"/>
      <c r="N9915" s="7"/>
      <c r="W9915" s="7"/>
      <c r="X9915" s="7"/>
      <c r="Y9915" s="7"/>
      <c r="Z9915" s="7"/>
      <c r="AA9915" s="7"/>
      <c r="AB9915" s="7"/>
      <c r="AC9915" s="7"/>
      <c r="AD9915" s="7"/>
      <c r="AE9915" s="7"/>
      <c r="AF9915" s="7"/>
      <c r="AG9915" s="7"/>
      <c r="AH9915" s="7"/>
      <c r="AI9915" s="7"/>
      <c r="AJ9915" s="7"/>
      <c r="AK9915" s="7"/>
      <c r="AL9915" s="7"/>
      <c r="AR9915" s="7"/>
      <c r="AT9915" s="7"/>
      <c r="AV9915" s="7"/>
      <c r="AW9915" s="7"/>
      <c r="AX9915" s="7"/>
      <c r="AY9915" s="7"/>
      <c r="AZ9915" s="7"/>
      <c r="BA9915" s="7"/>
      <c r="BI9915" s="7"/>
    </row>
    <row r="9916" spans="10:61" x14ac:dyDescent="0.2">
      <c r="J9916" s="7"/>
      <c r="K9916" s="7"/>
      <c r="L9916" s="7"/>
      <c r="M9916" s="7"/>
      <c r="N9916" s="7"/>
      <c r="W9916" s="7"/>
      <c r="X9916" s="7"/>
      <c r="Y9916" s="7"/>
      <c r="Z9916" s="7"/>
      <c r="AA9916" s="7"/>
      <c r="AB9916" s="7"/>
      <c r="AC9916" s="7"/>
      <c r="AD9916" s="7"/>
      <c r="AE9916" s="7"/>
      <c r="AF9916" s="7"/>
      <c r="AG9916" s="7"/>
      <c r="AH9916" s="7"/>
      <c r="AI9916" s="7"/>
      <c r="AJ9916" s="7"/>
      <c r="AK9916" s="7"/>
      <c r="AL9916" s="7"/>
      <c r="AR9916" s="7"/>
      <c r="AT9916" s="7"/>
      <c r="AV9916" s="7"/>
      <c r="AW9916" s="7"/>
      <c r="AX9916" s="7"/>
      <c r="AY9916" s="7"/>
      <c r="AZ9916" s="7"/>
      <c r="BA9916" s="7"/>
      <c r="BI9916" s="7"/>
    </row>
    <row r="9917" spans="10:61" x14ac:dyDescent="0.2">
      <c r="J9917" s="7"/>
      <c r="K9917" s="7"/>
      <c r="L9917" s="7"/>
      <c r="M9917" s="7"/>
      <c r="N9917" s="7"/>
      <c r="W9917" s="7"/>
      <c r="X9917" s="7"/>
      <c r="Y9917" s="7"/>
      <c r="Z9917" s="7"/>
      <c r="AA9917" s="7"/>
      <c r="AB9917" s="7"/>
      <c r="AC9917" s="7"/>
      <c r="AD9917" s="7"/>
      <c r="AE9917" s="7"/>
      <c r="AF9917" s="7"/>
      <c r="AG9917" s="7"/>
      <c r="AH9917" s="7"/>
      <c r="AI9917" s="7"/>
      <c r="AJ9917" s="7"/>
      <c r="AK9917" s="7"/>
      <c r="AL9917" s="7"/>
      <c r="AR9917" s="7"/>
      <c r="AT9917" s="7"/>
      <c r="AV9917" s="7"/>
      <c r="AW9917" s="7"/>
      <c r="AX9917" s="7"/>
      <c r="AY9917" s="7"/>
      <c r="AZ9917" s="7"/>
      <c r="BA9917" s="7"/>
      <c r="BI9917" s="7"/>
    </row>
    <row r="9918" spans="10:61" x14ac:dyDescent="0.2">
      <c r="J9918" s="7"/>
      <c r="K9918" s="7"/>
      <c r="L9918" s="7"/>
      <c r="M9918" s="7"/>
      <c r="N9918" s="7"/>
      <c r="W9918" s="7"/>
      <c r="X9918" s="7"/>
      <c r="Y9918" s="7"/>
      <c r="Z9918" s="7"/>
      <c r="AA9918" s="7"/>
      <c r="AB9918" s="7"/>
      <c r="AC9918" s="7"/>
      <c r="AD9918" s="7"/>
      <c r="AE9918" s="7"/>
      <c r="AF9918" s="7"/>
      <c r="AG9918" s="7"/>
      <c r="AH9918" s="7"/>
      <c r="AI9918" s="7"/>
      <c r="AJ9918" s="7"/>
      <c r="AK9918" s="7"/>
      <c r="AL9918" s="7"/>
      <c r="AR9918" s="7"/>
      <c r="AT9918" s="7"/>
      <c r="AV9918" s="7"/>
      <c r="AW9918" s="7"/>
      <c r="AX9918" s="7"/>
      <c r="AY9918" s="7"/>
      <c r="AZ9918" s="7"/>
      <c r="BA9918" s="7"/>
      <c r="BI9918" s="7"/>
    </row>
    <row r="9919" spans="10:61" x14ac:dyDescent="0.2">
      <c r="J9919" s="7"/>
      <c r="K9919" s="7"/>
      <c r="L9919" s="7"/>
      <c r="M9919" s="7"/>
      <c r="N9919" s="7"/>
      <c r="W9919" s="7"/>
      <c r="X9919" s="7"/>
      <c r="Y9919" s="7"/>
      <c r="Z9919" s="7"/>
      <c r="AA9919" s="7"/>
      <c r="AB9919" s="7"/>
      <c r="AC9919" s="7"/>
      <c r="AD9919" s="7"/>
      <c r="AE9919" s="7"/>
      <c r="AF9919" s="7"/>
      <c r="AG9919" s="7"/>
      <c r="AH9919" s="7"/>
      <c r="AI9919" s="7"/>
      <c r="AJ9919" s="7"/>
      <c r="AK9919" s="7"/>
      <c r="AL9919" s="7"/>
      <c r="AR9919" s="7"/>
      <c r="AT9919" s="7"/>
      <c r="AV9919" s="7"/>
      <c r="AW9919" s="7"/>
      <c r="AX9919" s="7"/>
      <c r="AY9919" s="7"/>
      <c r="AZ9919" s="7"/>
      <c r="BA9919" s="7"/>
      <c r="BI9919" s="7"/>
    </row>
    <row r="9920" spans="10:61" x14ac:dyDescent="0.2">
      <c r="J9920" s="7"/>
      <c r="K9920" s="7"/>
      <c r="L9920" s="7"/>
      <c r="M9920" s="7"/>
      <c r="N9920" s="7"/>
      <c r="W9920" s="7"/>
      <c r="X9920" s="7"/>
      <c r="Y9920" s="7"/>
      <c r="Z9920" s="7"/>
      <c r="AA9920" s="7"/>
      <c r="AB9920" s="7"/>
      <c r="AC9920" s="7"/>
      <c r="AD9920" s="7"/>
      <c r="AE9920" s="7"/>
      <c r="AF9920" s="7"/>
      <c r="AG9920" s="7"/>
      <c r="AH9920" s="7"/>
      <c r="AI9920" s="7"/>
      <c r="AJ9920" s="7"/>
      <c r="AK9920" s="7"/>
      <c r="AL9920" s="7"/>
      <c r="AR9920" s="7"/>
      <c r="AT9920" s="7"/>
      <c r="AV9920" s="7"/>
      <c r="AW9920" s="7"/>
      <c r="AX9920" s="7"/>
      <c r="AY9920" s="7"/>
      <c r="AZ9920" s="7"/>
      <c r="BA9920" s="7"/>
      <c r="BI9920" s="7"/>
    </row>
    <row r="9921" spans="10:61" x14ac:dyDescent="0.2">
      <c r="J9921" s="7"/>
      <c r="K9921" s="7"/>
      <c r="L9921" s="7"/>
      <c r="M9921" s="7"/>
      <c r="N9921" s="7"/>
      <c r="W9921" s="7"/>
      <c r="X9921" s="7"/>
      <c r="Y9921" s="7"/>
      <c r="Z9921" s="7"/>
      <c r="AA9921" s="7"/>
      <c r="AB9921" s="7"/>
      <c r="AC9921" s="7"/>
      <c r="AD9921" s="7"/>
      <c r="AE9921" s="7"/>
      <c r="AF9921" s="7"/>
      <c r="AG9921" s="7"/>
      <c r="AH9921" s="7"/>
      <c r="AI9921" s="7"/>
      <c r="AJ9921" s="7"/>
      <c r="AK9921" s="7"/>
      <c r="AL9921" s="7"/>
      <c r="AR9921" s="7"/>
      <c r="AT9921" s="7"/>
      <c r="AV9921" s="7"/>
      <c r="AW9921" s="7"/>
      <c r="AX9921" s="7"/>
      <c r="AY9921" s="7"/>
      <c r="AZ9921" s="7"/>
      <c r="BA9921" s="7"/>
      <c r="BI9921" s="7"/>
    </row>
    <row r="9922" spans="10:61" x14ac:dyDescent="0.2">
      <c r="J9922" s="7"/>
      <c r="K9922" s="7"/>
      <c r="L9922" s="7"/>
      <c r="M9922" s="7"/>
      <c r="N9922" s="7"/>
      <c r="W9922" s="7"/>
      <c r="X9922" s="7"/>
      <c r="Y9922" s="7"/>
      <c r="Z9922" s="7"/>
      <c r="AA9922" s="7"/>
      <c r="AB9922" s="7"/>
      <c r="AC9922" s="7"/>
      <c r="AD9922" s="7"/>
      <c r="AE9922" s="7"/>
      <c r="AF9922" s="7"/>
      <c r="AG9922" s="7"/>
      <c r="AH9922" s="7"/>
      <c r="AI9922" s="7"/>
      <c r="AJ9922" s="7"/>
      <c r="AK9922" s="7"/>
      <c r="AL9922" s="7"/>
      <c r="AR9922" s="7"/>
      <c r="AT9922" s="7"/>
      <c r="AV9922" s="7"/>
      <c r="AW9922" s="7"/>
      <c r="AX9922" s="7"/>
      <c r="AY9922" s="7"/>
      <c r="AZ9922" s="7"/>
      <c r="BA9922" s="7"/>
      <c r="BI9922" s="7"/>
    </row>
    <row r="9923" spans="10:61" x14ac:dyDescent="0.2">
      <c r="J9923" s="7"/>
      <c r="K9923" s="7"/>
      <c r="L9923" s="7"/>
      <c r="M9923" s="7"/>
      <c r="N9923" s="7"/>
      <c r="W9923" s="7"/>
      <c r="X9923" s="7"/>
      <c r="Y9923" s="7"/>
      <c r="Z9923" s="7"/>
      <c r="AA9923" s="7"/>
      <c r="AB9923" s="7"/>
      <c r="AC9923" s="7"/>
      <c r="AD9923" s="7"/>
      <c r="AE9923" s="7"/>
      <c r="AF9923" s="7"/>
      <c r="AG9923" s="7"/>
      <c r="AH9923" s="7"/>
      <c r="AI9923" s="7"/>
      <c r="AJ9923" s="7"/>
      <c r="AK9923" s="7"/>
      <c r="AL9923" s="7"/>
      <c r="AR9923" s="7"/>
      <c r="AT9923" s="7"/>
      <c r="AV9923" s="7"/>
      <c r="AW9923" s="7"/>
      <c r="AX9923" s="7"/>
      <c r="AY9923" s="7"/>
      <c r="AZ9923" s="7"/>
      <c r="BA9923" s="7"/>
      <c r="BI9923" s="7"/>
    </row>
    <row r="9924" spans="10:61" x14ac:dyDescent="0.2">
      <c r="J9924" s="7"/>
      <c r="K9924" s="7"/>
      <c r="L9924" s="7"/>
      <c r="M9924" s="7"/>
      <c r="N9924" s="7"/>
      <c r="W9924" s="7"/>
      <c r="X9924" s="7"/>
      <c r="Y9924" s="7"/>
      <c r="Z9924" s="7"/>
      <c r="AA9924" s="7"/>
      <c r="AB9924" s="7"/>
      <c r="AC9924" s="7"/>
      <c r="AD9924" s="7"/>
      <c r="AE9924" s="7"/>
      <c r="AF9924" s="7"/>
      <c r="AG9924" s="7"/>
      <c r="AH9924" s="7"/>
      <c r="AI9924" s="7"/>
      <c r="AJ9924" s="7"/>
      <c r="AK9924" s="7"/>
      <c r="AL9924" s="7"/>
      <c r="AR9924" s="7"/>
      <c r="AT9924" s="7"/>
      <c r="AV9924" s="7"/>
      <c r="AW9924" s="7"/>
      <c r="AX9924" s="7"/>
      <c r="AY9924" s="7"/>
      <c r="AZ9924" s="7"/>
      <c r="BA9924" s="7"/>
      <c r="BI9924" s="7"/>
    </row>
    <row r="9925" spans="10:61" x14ac:dyDescent="0.2">
      <c r="J9925" s="7"/>
      <c r="K9925" s="7"/>
      <c r="L9925" s="7"/>
      <c r="M9925" s="7"/>
      <c r="N9925" s="7"/>
      <c r="W9925" s="7"/>
      <c r="X9925" s="7"/>
      <c r="Y9925" s="7"/>
      <c r="Z9925" s="7"/>
      <c r="AA9925" s="7"/>
      <c r="AB9925" s="7"/>
      <c r="AC9925" s="7"/>
      <c r="AD9925" s="7"/>
      <c r="AE9925" s="7"/>
      <c r="AF9925" s="7"/>
      <c r="AG9925" s="7"/>
      <c r="AH9925" s="7"/>
      <c r="AI9925" s="7"/>
      <c r="AJ9925" s="7"/>
      <c r="AK9925" s="7"/>
      <c r="AL9925" s="7"/>
      <c r="AR9925" s="7"/>
      <c r="AT9925" s="7"/>
      <c r="AV9925" s="7"/>
      <c r="AW9925" s="7"/>
      <c r="AX9925" s="7"/>
      <c r="AY9925" s="7"/>
      <c r="AZ9925" s="7"/>
      <c r="BA9925" s="7"/>
      <c r="BI9925" s="7"/>
    </row>
    <row r="9926" spans="10:61" x14ac:dyDescent="0.2">
      <c r="J9926" s="7"/>
      <c r="K9926" s="7"/>
      <c r="L9926" s="7"/>
      <c r="M9926" s="7"/>
      <c r="N9926" s="7"/>
      <c r="W9926" s="7"/>
      <c r="X9926" s="7"/>
      <c r="Y9926" s="7"/>
      <c r="Z9926" s="7"/>
      <c r="AA9926" s="7"/>
      <c r="AB9926" s="7"/>
      <c r="AC9926" s="7"/>
      <c r="AD9926" s="7"/>
      <c r="AE9926" s="7"/>
      <c r="AF9926" s="7"/>
      <c r="AG9926" s="7"/>
      <c r="AH9926" s="7"/>
      <c r="AI9926" s="7"/>
      <c r="AJ9926" s="7"/>
      <c r="AK9926" s="7"/>
      <c r="AL9926" s="7"/>
      <c r="AR9926" s="7"/>
      <c r="AT9926" s="7"/>
      <c r="AV9926" s="7"/>
      <c r="AW9926" s="7"/>
      <c r="AX9926" s="7"/>
      <c r="AY9926" s="7"/>
      <c r="AZ9926" s="7"/>
      <c r="BA9926" s="7"/>
      <c r="BI9926" s="7"/>
    </row>
    <row r="9927" spans="10:61" x14ac:dyDescent="0.2">
      <c r="J9927" s="7"/>
      <c r="K9927" s="7"/>
      <c r="L9927" s="7"/>
      <c r="M9927" s="7"/>
      <c r="N9927" s="7"/>
      <c r="W9927" s="7"/>
      <c r="X9927" s="7"/>
      <c r="Y9927" s="7"/>
      <c r="Z9927" s="7"/>
      <c r="AA9927" s="7"/>
      <c r="AB9927" s="7"/>
      <c r="AC9927" s="7"/>
      <c r="AD9927" s="7"/>
      <c r="AE9927" s="7"/>
      <c r="AF9927" s="7"/>
      <c r="AG9927" s="7"/>
      <c r="AH9927" s="7"/>
      <c r="AI9927" s="7"/>
      <c r="AJ9927" s="7"/>
      <c r="AK9927" s="7"/>
      <c r="AL9927" s="7"/>
      <c r="AR9927" s="7"/>
      <c r="AT9927" s="7"/>
      <c r="AV9927" s="7"/>
      <c r="AW9927" s="7"/>
      <c r="AX9927" s="7"/>
      <c r="AY9927" s="7"/>
      <c r="AZ9927" s="7"/>
      <c r="BA9927" s="7"/>
      <c r="BI9927" s="7"/>
    </row>
    <row r="9928" spans="10:61" x14ac:dyDescent="0.2">
      <c r="J9928" s="7"/>
      <c r="K9928" s="7"/>
      <c r="L9928" s="7"/>
      <c r="M9928" s="7"/>
      <c r="N9928" s="7"/>
      <c r="W9928" s="7"/>
      <c r="X9928" s="7"/>
      <c r="Y9928" s="7"/>
      <c r="Z9928" s="7"/>
      <c r="AA9928" s="7"/>
      <c r="AB9928" s="7"/>
      <c r="AC9928" s="7"/>
      <c r="AD9928" s="7"/>
      <c r="AE9928" s="7"/>
      <c r="AF9928" s="7"/>
      <c r="AG9928" s="7"/>
      <c r="AH9928" s="7"/>
      <c r="AI9928" s="7"/>
      <c r="AJ9928" s="7"/>
      <c r="AK9928" s="7"/>
      <c r="AL9928" s="7"/>
      <c r="AR9928" s="7"/>
      <c r="AT9928" s="7"/>
      <c r="AV9928" s="7"/>
      <c r="AW9928" s="7"/>
      <c r="AX9928" s="7"/>
      <c r="AY9928" s="7"/>
      <c r="AZ9928" s="7"/>
      <c r="BA9928" s="7"/>
      <c r="BI9928" s="7"/>
    </row>
    <row r="9929" spans="10:61" x14ac:dyDescent="0.2">
      <c r="J9929" s="7"/>
      <c r="K9929" s="7"/>
      <c r="L9929" s="7"/>
      <c r="M9929" s="7"/>
      <c r="N9929" s="7"/>
      <c r="W9929" s="7"/>
      <c r="X9929" s="7"/>
      <c r="Y9929" s="7"/>
      <c r="Z9929" s="7"/>
      <c r="AA9929" s="7"/>
      <c r="AB9929" s="7"/>
      <c r="AC9929" s="7"/>
      <c r="AD9929" s="7"/>
      <c r="AE9929" s="7"/>
      <c r="AF9929" s="7"/>
      <c r="AG9929" s="7"/>
      <c r="AH9929" s="7"/>
      <c r="AI9929" s="7"/>
      <c r="AJ9929" s="7"/>
      <c r="AK9929" s="7"/>
      <c r="AL9929" s="7"/>
      <c r="AR9929" s="7"/>
      <c r="AT9929" s="7"/>
      <c r="AV9929" s="7"/>
      <c r="AW9929" s="7"/>
      <c r="AX9929" s="7"/>
      <c r="AY9929" s="7"/>
      <c r="AZ9929" s="7"/>
      <c r="BA9929" s="7"/>
      <c r="BI9929" s="7"/>
    </row>
    <row r="9930" spans="10:61" x14ac:dyDescent="0.2">
      <c r="J9930" s="7"/>
      <c r="K9930" s="7"/>
      <c r="L9930" s="7"/>
      <c r="M9930" s="7"/>
      <c r="N9930" s="7"/>
      <c r="W9930" s="7"/>
      <c r="X9930" s="7"/>
      <c r="Y9930" s="7"/>
      <c r="Z9930" s="7"/>
      <c r="AA9930" s="7"/>
      <c r="AB9930" s="7"/>
      <c r="AC9930" s="7"/>
      <c r="AD9930" s="7"/>
      <c r="AE9930" s="7"/>
      <c r="AF9930" s="7"/>
      <c r="AG9930" s="7"/>
      <c r="AH9930" s="7"/>
      <c r="AI9930" s="7"/>
      <c r="AJ9930" s="7"/>
      <c r="AK9930" s="7"/>
      <c r="AL9930" s="7"/>
      <c r="AR9930" s="7"/>
      <c r="AT9930" s="7"/>
      <c r="AV9930" s="7"/>
      <c r="AW9930" s="7"/>
      <c r="AX9930" s="7"/>
      <c r="AY9930" s="7"/>
      <c r="AZ9930" s="7"/>
      <c r="BA9930" s="7"/>
      <c r="BI9930" s="7"/>
    </row>
    <row r="9931" spans="10:61" x14ac:dyDescent="0.2">
      <c r="J9931" s="7"/>
      <c r="K9931" s="7"/>
      <c r="L9931" s="7"/>
      <c r="M9931" s="7"/>
      <c r="N9931" s="7"/>
      <c r="W9931" s="7"/>
      <c r="X9931" s="7"/>
      <c r="Y9931" s="7"/>
      <c r="Z9931" s="7"/>
      <c r="AA9931" s="7"/>
      <c r="AB9931" s="7"/>
      <c r="AC9931" s="7"/>
      <c r="AD9931" s="7"/>
      <c r="AE9931" s="7"/>
      <c r="AF9931" s="7"/>
      <c r="AG9931" s="7"/>
      <c r="AH9931" s="7"/>
      <c r="AI9931" s="7"/>
      <c r="AJ9931" s="7"/>
      <c r="AK9931" s="7"/>
      <c r="AL9931" s="7"/>
      <c r="AR9931" s="7"/>
      <c r="AT9931" s="7"/>
      <c r="AV9931" s="7"/>
      <c r="AW9931" s="7"/>
      <c r="AX9931" s="7"/>
      <c r="AY9931" s="7"/>
      <c r="AZ9931" s="7"/>
      <c r="BA9931" s="7"/>
      <c r="BI9931" s="7"/>
    </row>
    <row r="9932" spans="10:61" x14ac:dyDescent="0.2">
      <c r="J9932" s="7"/>
      <c r="K9932" s="7"/>
      <c r="L9932" s="7"/>
      <c r="M9932" s="7"/>
      <c r="N9932" s="7"/>
      <c r="W9932" s="7"/>
      <c r="X9932" s="7"/>
      <c r="Y9932" s="7"/>
      <c r="Z9932" s="7"/>
      <c r="AA9932" s="7"/>
      <c r="AB9932" s="7"/>
      <c r="AC9932" s="7"/>
      <c r="AD9932" s="7"/>
      <c r="AE9932" s="7"/>
      <c r="AF9932" s="7"/>
      <c r="AG9932" s="7"/>
      <c r="AH9932" s="7"/>
      <c r="AI9932" s="7"/>
      <c r="AJ9932" s="7"/>
      <c r="AK9932" s="7"/>
      <c r="AL9932" s="7"/>
      <c r="AR9932" s="7"/>
      <c r="AT9932" s="7"/>
      <c r="AV9932" s="7"/>
      <c r="AW9932" s="7"/>
      <c r="AX9932" s="7"/>
      <c r="AY9932" s="7"/>
      <c r="AZ9932" s="7"/>
      <c r="BA9932" s="7"/>
      <c r="BI9932" s="7"/>
    </row>
    <row r="9933" spans="10:61" x14ac:dyDescent="0.2">
      <c r="J9933" s="7"/>
      <c r="K9933" s="7"/>
      <c r="L9933" s="7"/>
      <c r="M9933" s="7"/>
      <c r="N9933" s="7"/>
      <c r="W9933" s="7"/>
      <c r="X9933" s="7"/>
      <c r="Y9933" s="7"/>
      <c r="Z9933" s="7"/>
      <c r="AA9933" s="7"/>
      <c r="AB9933" s="7"/>
      <c r="AC9933" s="7"/>
      <c r="AD9933" s="7"/>
      <c r="AE9933" s="7"/>
      <c r="AF9933" s="7"/>
      <c r="AG9933" s="7"/>
      <c r="AH9933" s="7"/>
      <c r="AI9933" s="7"/>
      <c r="AJ9933" s="7"/>
      <c r="AK9933" s="7"/>
      <c r="AL9933" s="7"/>
      <c r="AR9933" s="7"/>
      <c r="AT9933" s="7"/>
      <c r="AV9933" s="7"/>
      <c r="AW9933" s="7"/>
      <c r="AX9933" s="7"/>
      <c r="AY9933" s="7"/>
      <c r="AZ9933" s="7"/>
      <c r="BA9933" s="7"/>
      <c r="BI9933" s="7"/>
    </row>
    <row r="9934" spans="10:61" x14ac:dyDescent="0.2">
      <c r="J9934" s="7"/>
      <c r="K9934" s="7"/>
      <c r="L9934" s="7"/>
      <c r="M9934" s="7"/>
      <c r="N9934" s="7"/>
      <c r="W9934" s="7"/>
      <c r="X9934" s="7"/>
      <c r="Y9934" s="7"/>
      <c r="Z9934" s="7"/>
      <c r="AA9934" s="7"/>
      <c r="AB9934" s="7"/>
      <c r="AC9934" s="7"/>
      <c r="AD9934" s="7"/>
      <c r="AE9934" s="7"/>
      <c r="AF9934" s="7"/>
      <c r="AG9934" s="7"/>
      <c r="AH9934" s="7"/>
      <c r="AI9934" s="7"/>
      <c r="AJ9934" s="7"/>
      <c r="AK9934" s="7"/>
      <c r="AL9934" s="7"/>
      <c r="AR9934" s="7"/>
      <c r="AT9934" s="7"/>
      <c r="AV9934" s="7"/>
      <c r="AW9934" s="7"/>
      <c r="AX9934" s="7"/>
      <c r="AY9934" s="7"/>
      <c r="AZ9934" s="7"/>
      <c r="BA9934" s="7"/>
      <c r="BI9934" s="7"/>
    </row>
    <row r="9935" spans="10:61" x14ac:dyDescent="0.2">
      <c r="J9935" s="7"/>
      <c r="K9935" s="7"/>
      <c r="L9935" s="7"/>
      <c r="M9935" s="7"/>
      <c r="N9935" s="7"/>
      <c r="W9935" s="7"/>
      <c r="X9935" s="7"/>
      <c r="Y9935" s="7"/>
      <c r="Z9935" s="7"/>
      <c r="AA9935" s="7"/>
      <c r="AB9935" s="7"/>
      <c r="AC9935" s="7"/>
      <c r="AD9935" s="7"/>
      <c r="AE9935" s="7"/>
      <c r="AF9935" s="7"/>
      <c r="AG9935" s="7"/>
      <c r="AH9935" s="7"/>
      <c r="AI9935" s="7"/>
      <c r="AJ9935" s="7"/>
      <c r="AK9935" s="7"/>
      <c r="AL9935" s="7"/>
      <c r="AR9935" s="7"/>
      <c r="AT9935" s="7"/>
      <c r="AV9935" s="7"/>
      <c r="AW9935" s="7"/>
      <c r="AX9935" s="7"/>
      <c r="AY9935" s="7"/>
      <c r="AZ9935" s="7"/>
      <c r="BA9935" s="7"/>
      <c r="BI9935" s="7"/>
    </row>
    <row r="9936" spans="10:61" x14ac:dyDescent="0.2">
      <c r="J9936" s="7"/>
      <c r="K9936" s="7"/>
      <c r="L9936" s="7"/>
      <c r="M9936" s="7"/>
      <c r="N9936" s="7"/>
      <c r="W9936" s="7"/>
      <c r="X9936" s="7"/>
      <c r="Y9936" s="7"/>
      <c r="Z9936" s="7"/>
      <c r="AA9936" s="7"/>
      <c r="AB9936" s="7"/>
      <c r="AC9936" s="7"/>
      <c r="AD9936" s="7"/>
      <c r="AE9936" s="7"/>
      <c r="AF9936" s="7"/>
      <c r="AG9936" s="7"/>
      <c r="AH9936" s="7"/>
      <c r="AI9936" s="7"/>
      <c r="AJ9936" s="7"/>
      <c r="AK9936" s="7"/>
      <c r="AL9936" s="7"/>
      <c r="AR9936" s="7"/>
      <c r="AT9936" s="7"/>
      <c r="AV9936" s="7"/>
      <c r="AW9936" s="7"/>
      <c r="AX9936" s="7"/>
      <c r="AY9936" s="7"/>
      <c r="AZ9936" s="7"/>
      <c r="BA9936" s="7"/>
      <c r="BI9936" s="7"/>
    </row>
    <row r="9937" spans="10:61" x14ac:dyDescent="0.2">
      <c r="J9937" s="7"/>
      <c r="K9937" s="7"/>
      <c r="L9937" s="7"/>
      <c r="M9937" s="7"/>
      <c r="N9937" s="7"/>
      <c r="W9937" s="7"/>
      <c r="X9937" s="7"/>
      <c r="Y9937" s="7"/>
      <c r="Z9937" s="7"/>
      <c r="AA9937" s="7"/>
      <c r="AB9937" s="7"/>
      <c r="AC9937" s="7"/>
      <c r="AD9937" s="7"/>
      <c r="AE9937" s="7"/>
      <c r="AF9937" s="7"/>
      <c r="AG9937" s="7"/>
      <c r="AH9937" s="7"/>
      <c r="AI9937" s="7"/>
      <c r="AJ9937" s="7"/>
      <c r="AK9937" s="7"/>
      <c r="AL9937" s="7"/>
      <c r="AR9937" s="7"/>
      <c r="AT9937" s="7"/>
      <c r="AV9937" s="7"/>
      <c r="AW9937" s="7"/>
      <c r="AX9937" s="7"/>
      <c r="AY9937" s="7"/>
      <c r="AZ9937" s="7"/>
      <c r="BA9937" s="7"/>
      <c r="BI9937" s="7"/>
    </row>
    <row r="9938" spans="10:61" x14ac:dyDescent="0.2">
      <c r="J9938" s="7"/>
      <c r="K9938" s="7"/>
      <c r="L9938" s="7"/>
      <c r="M9938" s="7"/>
      <c r="N9938" s="7"/>
      <c r="W9938" s="7"/>
      <c r="X9938" s="7"/>
      <c r="Y9938" s="7"/>
      <c r="Z9938" s="7"/>
      <c r="AA9938" s="7"/>
      <c r="AB9938" s="7"/>
      <c r="AC9938" s="7"/>
      <c r="AD9938" s="7"/>
      <c r="AE9938" s="7"/>
      <c r="AF9938" s="7"/>
      <c r="AG9938" s="7"/>
      <c r="AH9938" s="7"/>
      <c r="AI9938" s="7"/>
      <c r="AJ9938" s="7"/>
      <c r="AK9938" s="7"/>
      <c r="AL9938" s="7"/>
      <c r="AR9938" s="7"/>
      <c r="AT9938" s="7"/>
      <c r="AV9938" s="7"/>
      <c r="AW9938" s="7"/>
      <c r="AX9938" s="7"/>
      <c r="AY9938" s="7"/>
      <c r="AZ9938" s="7"/>
      <c r="BA9938" s="7"/>
      <c r="BI9938" s="7"/>
    </row>
    <row r="9939" spans="10:61" x14ac:dyDescent="0.2">
      <c r="J9939" s="7"/>
      <c r="K9939" s="7"/>
      <c r="L9939" s="7"/>
      <c r="M9939" s="7"/>
      <c r="N9939" s="7"/>
      <c r="W9939" s="7"/>
      <c r="X9939" s="7"/>
      <c r="Y9939" s="7"/>
      <c r="Z9939" s="7"/>
      <c r="AA9939" s="7"/>
      <c r="AB9939" s="7"/>
      <c r="AC9939" s="7"/>
      <c r="AD9939" s="7"/>
      <c r="AE9939" s="7"/>
      <c r="AF9939" s="7"/>
      <c r="AG9939" s="7"/>
      <c r="AH9939" s="7"/>
      <c r="AI9939" s="7"/>
      <c r="AJ9939" s="7"/>
      <c r="AK9939" s="7"/>
      <c r="AL9939" s="7"/>
      <c r="AR9939" s="7"/>
      <c r="AT9939" s="7"/>
      <c r="AV9939" s="7"/>
      <c r="AW9939" s="7"/>
      <c r="AX9939" s="7"/>
      <c r="AY9939" s="7"/>
      <c r="AZ9939" s="7"/>
      <c r="BA9939" s="7"/>
      <c r="BI9939" s="7"/>
    </row>
    <row r="9940" spans="10:61" x14ac:dyDescent="0.2">
      <c r="J9940" s="7"/>
      <c r="K9940" s="7"/>
      <c r="L9940" s="7"/>
      <c r="M9940" s="7"/>
      <c r="N9940" s="7"/>
      <c r="W9940" s="7"/>
      <c r="X9940" s="7"/>
      <c r="Y9940" s="7"/>
      <c r="Z9940" s="7"/>
      <c r="AA9940" s="7"/>
      <c r="AB9940" s="7"/>
      <c r="AC9940" s="7"/>
      <c r="AD9940" s="7"/>
      <c r="AE9940" s="7"/>
      <c r="AF9940" s="7"/>
      <c r="AG9940" s="7"/>
      <c r="AH9940" s="7"/>
      <c r="AI9940" s="7"/>
      <c r="AJ9940" s="7"/>
      <c r="AK9940" s="7"/>
      <c r="AL9940" s="7"/>
      <c r="AR9940" s="7"/>
      <c r="AT9940" s="7"/>
      <c r="AV9940" s="7"/>
      <c r="AW9940" s="7"/>
      <c r="AX9940" s="7"/>
      <c r="AY9940" s="7"/>
      <c r="AZ9940" s="7"/>
      <c r="BA9940" s="7"/>
      <c r="BI9940" s="7"/>
    </row>
    <row r="9941" spans="10:61" x14ac:dyDescent="0.2">
      <c r="J9941" s="7"/>
      <c r="K9941" s="7"/>
      <c r="L9941" s="7"/>
      <c r="M9941" s="7"/>
      <c r="N9941" s="7"/>
      <c r="W9941" s="7"/>
      <c r="X9941" s="7"/>
      <c r="Y9941" s="7"/>
      <c r="Z9941" s="7"/>
      <c r="AA9941" s="7"/>
      <c r="AB9941" s="7"/>
      <c r="AC9941" s="7"/>
      <c r="AD9941" s="7"/>
      <c r="AE9941" s="7"/>
      <c r="AF9941" s="7"/>
      <c r="AG9941" s="7"/>
      <c r="AH9941" s="7"/>
      <c r="AI9941" s="7"/>
      <c r="AJ9941" s="7"/>
      <c r="AK9941" s="7"/>
      <c r="AL9941" s="7"/>
      <c r="AR9941" s="7"/>
      <c r="AT9941" s="7"/>
      <c r="AV9941" s="7"/>
      <c r="AW9941" s="7"/>
      <c r="AX9941" s="7"/>
      <c r="AY9941" s="7"/>
      <c r="AZ9941" s="7"/>
      <c r="BA9941" s="7"/>
      <c r="BI9941" s="7"/>
    </row>
    <row r="9942" spans="10:61" x14ac:dyDescent="0.2">
      <c r="J9942" s="7"/>
      <c r="K9942" s="7"/>
      <c r="L9942" s="7"/>
      <c r="M9942" s="7"/>
      <c r="N9942" s="7"/>
      <c r="W9942" s="7"/>
      <c r="X9942" s="7"/>
      <c r="Y9942" s="7"/>
      <c r="Z9942" s="7"/>
      <c r="AA9942" s="7"/>
      <c r="AB9942" s="7"/>
      <c r="AC9942" s="7"/>
      <c r="AD9942" s="7"/>
      <c r="AE9942" s="7"/>
      <c r="AF9942" s="7"/>
      <c r="AG9942" s="7"/>
      <c r="AH9942" s="7"/>
      <c r="AI9942" s="7"/>
      <c r="AJ9942" s="7"/>
      <c r="AK9942" s="7"/>
      <c r="AL9942" s="7"/>
      <c r="AR9942" s="7"/>
      <c r="AT9942" s="7"/>
      <c r="AV9942" s="7"/>
      <c r="AW9942" s="7"/>
      <c r="AX9942" s="7"/>
      <c r="AY9942" s="7"/>
      <c r="AZ9942" s="7"/>
      <c r="BA9942" s="7"/>
      <c r="BI9942" s="7"/>
    </row>
    <row r="9943" spans="10:61" x14ac:dyDescent="0.2">
      <c r="J9943" s="7"/>
      <c r="K9943" s="7"/>
      <c r="L9943" s="7"/>
      <c r="M9943" s="7"/>
      <c r="N9943" s="7"/>
      <c r="W9943" s="7"/>
      <c r="X9943" s="7"/>
      <c r="Y9943" s="7"/>
      <c r="Z9943" s="7"/>
      <c r="AA9943" s="7"/>
      <c r="AB9943" s="7"/>
      <c r="AC9943" s="7"/>
      <c r="AD9943" s="7"/>
      <c r="AE9943" s="7"/>
      <c r="AF9943" s="7"/>
      <c r="AG9943" s="7"/>
      <c r="AH9943" s="7"/>
      <c r="AI9943" s="7"/>
      <c r="AJ9943" s="7"/>
      <c r="AK9943" s="7"/>
      <c r="AL9943" s="7"/>
      <c r="AR9943" s="7"/>
      <c r="AT9943" s="7"/>
      <c r="AV9943" s="7"/>
      <c r="AW9943" s="7"/>
      <c r="AX9943" s="7"/>
      <c r="AY9943" s="7"/>
      <c r="AZ9943" s="7"/>
      <c r="BA9943" s="7"/>
      <c r="BI9943" s="7"/>
    </row>
    <row r="9944" spans="10:61" x14ac:dyDescent="0.2">
      <c r="J9944" s="7"/>
      <c r="K9944" s="7"/>
      <c r="L9944" s="7"/>
      <c r="M9944" s="7"/>
      <c r="N9944" s="7"/>
      <c r="W9944" s="7"/>
      <c r="X9944" s="7"/>
      <c r="Y9944" s="7"/>
      <c r="Z9944" s="7"/>
      <c r="AA9944" s="7"/>
      <c r="AB9944" s="7"/>
      <c r="AC9944" s="7"/>
      <c r="AD9944" s="7"/>
      <c r="AE9944" s="7"/>
      <c r="AF9944" s="7"/>
      <c r="AG9944" s="7"/>
      <c r="AH9944" s="7"/>
      <c r="AI9944" s="7"/>
      <c r="AJ9944" s="7"/>
      <c r="AK9944" s="7"/>
      <c r="AL9944" s="7"/>
      <c r="AR9944" s="7"/>
      <c r="AT9944" s="7"/>
      <c r="AV9944" s="7"/>
      <c r="AW9944" s="7"/>
      <c r="AX9944" s="7"/>
      <c r="AY9944" s="7"/>
      <c r="AZ9944" s="7"/>
      <c r="BA9944" s="7"/>
      <c r="BI9944" s="7"/>
    </row>
    <row r="9945" spans="10:61" x14ac:dyDescent="0.2">
      <c r="J9945" s="7"/>
      <c r="K9945" s="7"/>
      <c r="L9945" s="7"/>
      <c r="M9945" s="7"/>
      <c r="N9945" s="7"/>
      <c r="W9945" s="7"/>
      <c r="X9945" s="7"/>
      <c r="Y9945" s="7"/>
      <c r="Z9945" s="7"/>
      <c r="AA9945" s="7"/>
      <c r="AB9945" s="7"/>
      <c r="AC9945" s="7"/>
      <c r="AD9945" s="7"/>
      <c r="AE9945" s="7"/>
      <c r="AF9945" s="7"/>
      <c r="AG9945" s="7"/>
      <c r="AH9945" s="7"/>
      <c r="AI9945" s="7"/>
      <c r="AJ9945" s="7"/>
      <c r="AK9945" s="7"/>
      <c r="AL9945" s="7"/>
      <c r="AR9945" s="7"/>
      <c r="AT9945" s="7"/>
      <c r="AV9945" s="7"/>
      <c r="AW9945" s="7"/>
      <c r="AX9945" s="7"/>
      <c r="AY9945" s="7"/>
      <c r="AZ9945" s="7"/>
      <c r="BA9945" s="7"/>
      <c r="BI9945" s="7"/>
    </row>
    <row r="9946" spans="10:61" x14ac:dyDescent="0.2">
      <c r="J9946" s="7"/>
      <c r="K9946" s="7"/>
      <c r="L9946" s="7"/>
      <c r="M9946" s="7"/>
      <c r="N9946" s="7"/>
      <c r="W9946" s="7"/>
      <c r="X9946" s="7"/>
      <c r="Y9946" s="7"/>
      <c r="Z9946" s="7"/>
      <c r="AA9946" s="7"/>
      <c r="AB9946" s="7"/>
      <c r="AC9946" s="7"/>
      <c r="AD9946" s="7"/>
      <c r="AE9946" s="7"/>
      <c r="AF9946" s="7"/>
      <c r="AG9946" s="7"/>
      <c r="AH9946" s="7"/>
      <c r="AI9946" s="7"/>
      <c r="AJ9946" s="7"/>
      <c r="AK9946" s="7"/>
      <c r="AL9946" s="7"/>
      <c r="AR9946" s="7"/>
      <c r="AT9946" s="7"/>
      <c r="AV9946" s="7"/>
      <c r="AW9946" s="7"/>
      <c r="AX9946" s="7"/>
      <c r="AY9946" s="7"/>
      <c r="AZ9946" s="7"/>
      <c r="BA9946" s="7"/>
      <c r="BI9946" s="7"/>
    </row>
    <row r="9947" spans="10:61" x14ac:dyDescent="0.2">
      <c r="J9947" s="7"/>
      <c r="K9947" s="7"/>
      <c r="L9947" s="7"/>
      <c r="M9947" s="7"/>
      <c r="N9947" s="7"/>
      <c r="W9947" s="7"/>
      <c r="X9947" s="7"/>
      <c r="Y9947" s="7"/>
      <c r="Z9947" s="7"/>
      <c r="AA9947" s="7"/>
      <c r="AB9947" s="7"/>
      <c r="AC9947" s="7"/>
      <c r="AD9947" s="7"/>
      <c r="AE9947" s="7"/>
      <c r="AF9947" s="7"/>
      <c r="AG9947" s="7"/>
      <c r="AH9947" s="7"/>
      <c r="AI9947" s="7"/>
      <c r="AJ9947" s="7"/>
      <c r="AK9947" s="7"/>
      <c r="AL9947" s="7"/>
      <c r="AR9947" s="7"/>
      <c r="AT9947" s="7"/>
      <c r="AV9947" s="7"/>
      <c r="AW9947" s="7"/>
      <c r="AX9947" s="7"/>
      <c r="AY9947" s="7"/>
      <c r="AZ9947" s="7"/>
      <c r="BA9947" s="7"/>
      <c r="BI9947" s="7"/>
    </row>
    <row r="9948" spans="10:61" x14ac:dyDescent="0.2">
      <c r="J9948" s="7"/>
      <c r="K9948" s="7"/>
      <c r="L9948" s="7"/>
      <c r="M9948" s="7"/>
      <c r="N9948" s="7"/>
      <c r="W9948" s="7"/>
      <c r="X9948" s="7"/>
      <c r="Y9948" s="7"/>
      <c r="Z9948" s="7"/>
      <c r="AA9948" s="7"/>
      <c r="AB9948" s="7"/>
      <c r="AC9948" s="7"/>
      <c r="AD9948" s="7"/>
      <c r="AE9948" s="7"/>
      <c r="AF9948" s="7"/>
      <c r="AG9948" s="7"/>
      <c r="AH9948" s="7"/>
      <c r="AI9948" s="7"/>
      <c r="AJ9948" s="7"/>
      <c r="AK9948" s="7"/>
      <c r="AL9948" s="7"/>
      <c r="AR9948" s="7"/>
      <c r="AT9948" s="7"/>
      <c r="AV9948" s="7"/>
      <c r="AW9948" s="7"/>
      <c r="AX9948" s="7"/>
      <c r="AY9948" s="7"/>
      <c r="AZ9948" s="7"/>
      <c r="BA9948" s="7"/>
      <c r="BI9948" s="7"/>
    </row>
    <row r="9949" spans="10:61" x14ac:dyDescent="0.2">
      <c r="J9949" s="7"/>
      <c r="K9949" s="7"/>
      <c r="L9949" s="7"/>
      <c r="M9949" s="7"/>
      <c r="N9949" s="7"/>
      <c r="W9949" s="7"/>
      <c r="X9949" s="7"/>
      <c r="Y9949" s="7"/>
      <c r="Z9949" s="7"/>
      <c r="AA9949" s="7"/>
      <c r="AB9949" s="7"/>
      <c r="AC9949" s="7"/>
      <c r="AD9949" s="7"/>
      <c r="AE9949" s="7"/>
      <c r="AF9949" s="7"/>
      <c r="AG9949" s="7"/>
      <c r="AH9949" s="7"/>
      <c r="AI9949" s="7"/>
      <c r="AJ9949" s="7"/>
      <c r="AK9949" s="7"/>
      <c r="AL9949" s="7"/>
      <c r="AR9949" s="7"/>
      <c r="AT9949" s="7"/>
      <c r="AV9949" s="7"/>
      <c r="AW9949" s="7"/>
      <c r="AX9949" s="7"/>
      <c r="AY9949" s="7"/>
      <c r="AZ9949" s="7"/>
      <c r="BA9949" s="7"/>
      <c r="BI9949" s="7"/>
    </row>
    <row r="9950" spans="10:61" x14ac:dyDescent="0.2">
      <c r="J9950" s="7"/>
      <c r="K9950" s="7"/>
      <c r="L9950" s="7"/>
      <c r="M9950" s="7"/>
      <c r="N9950" s="7"/>
      <c r="W9950" s="7"/>
      <c r="X9950" s="7"/>
      <c r="Y9950" s="7"/>
      <c r="Z9950" s="7"/>
      <c r="AA9950" s="7"/>
      <c r="AB9950" s="7"/>
      <c r="AC9950" s="7"/>
      <c r="AD9950" s="7"/>
      <c r="AE9950" s="7"/>
      <c r="AF9950" s="7"/>
      <c r="AG9950" s="7"/>
      <c r="AH9950" s="7"/>
      <c r="AI9950" s="7"/>
      <c r="AJ9950" s="7"/>
      <c r="AK9950" s="7"/>
      <c r="AL9950" s="7"/>
      <c r="AR9950" s="7"/>
      <c r="AT9950" s="7"/>
      <c r="AV9950" s="7"/>
      <c r="AW9950" s="7"/>
      <c r="AX9950" s="7"/>
      <c r="AY9950" s="7"/>
      <c r="AZ9950" s="7"/>
      <c r="BA9950" s="7"/>
      <c r="BI9950" s="7"/>
    </row>
    <row r="9951" spans="10:61" x14ac:dyDescent="0.2">
      <c r="J9951" s="7"/>
      <c r="K9951" s="7"/>
      <c r="L9951" s="7"/>
      <c r="M9951" s="7"/>
      <c r="N9951" s="7"/>
      <c r="W9951" s="7"/>
      <c r="X9951" s="7"/>
      <c r="Y9951" s="7"/>
      <c r="Z9951" s="7"/>
      <c r="AA9951" s="7"/>
      <c r="AB9951" s="7"/>
      <c r="AC9951" s="7"/>
      <c r="AD9951" s="7"/>
      <c r="AE9951" s="7"/>
      <c r="AF9951" s="7"/>
      <c r="AG9951" s="7"/>
      <c r="AH9951" s="7"/>
      <c r="AI9951" s="7"/>
      <c r="AJ9951" s="7"/>
      <c r="AK9951" s="7"/>
      <c r="AL9951" s="7"/>
      <c r="AR9951" s="7"/>
      <c r="AT9951" s="7"/>
      <c r="AV9951" s="7"/>
      <c r="AW9951" s="7"/>
      <c r="AX9951" s="7"/>
      <c r="AY9951" s="7"/>
      <c r="AZ9951" s="7"/>
      <c r="BA9951" s="7"/>
      <c r="BI9951" s="7"/>
    </row>
    <row r="9952" spans="10:61" x14ac:dyDescent="0.2">
      <c r="J9952" s="7"/>
      <c r="K9952" s="7"/>
      <c r="L9952" s="7"/>
      <c r="M9952" s="7"/>
      <c r="N9952" s="7"/>
      <c r="W9952" s="7"/>
      <c r="X9952" s="7"/>
      <c r="Y9952" s="7"/>
      <c r="Z9952" s="7"/>
      <c r="AA9952" s="7"/>
      <c r="AB9952" s="7"/>
      <c r="AC9952" s="7"/>
      <c r="AD9952" s="7"/>
      <c r="AE9952" s="7"/>
      <c r="AF9952" s="7"/>
      <c r="AG9952" s="7"/>
      <c r="AH9952" s="7"/>
      <c r="AI9952" s="7"/>
      <c r="AJ9952" s="7"/>
      <c r="AK9952" s="7"/>
      <c r="AL9952" s="7"/>
      <c r="AR9952" s="7"/>
      <c r="AT9952" s="7"/>
      <c r="AV9952" s="7"/>
      <c r="AW9952" s="7"/>
      <c r="AX9952" s="7"/>
      <c r="AY9952" s="7"/>
      <c r="AZ9952" s="7"/>
      <c r="BA9952" s="7"/>
      <c r="BI9952" s="7"/>
    </row>
    <row r="9953" spans="10:61" x14ac:dyDescent="0.2">
      <c r="J9953" s="7"/>
      <c r="K9953" s="7"/>
      <c r="L9953" s="7"/>
      <c r="M9953" s="7"/>
      <c r="N9953" s="7"/>
      <c r="W9953" s="7"/>
      <c r="X9953" s="7"/>
      <c r="Y9953" s="7"/>
      <c r="Z9953" s="7"/>
      <c r="AA9953" s="7"/>
      <c r="AB9953" s="7"/>
      <c r="AC9953" s="7"/>
      <c r="AD9953" s="7"/>
      <c r="AE9953" s="7"/>
      <c r="AF9953" s="7"/>
      <c r="AG9953" s="7"/>
      <c r="AH9953" s="7"/>
      <c r="AI9953" s="7"/>
      <c r="AJ9953" s="7"/>
      <c r="AK9953" s="7"/>
      <c r="AL9953" s="7"/>
      <c r="AR9953" s="7"/>
      <c r="AT9953" s="7"/>
      <c r="AV9953" s="7"/>
      <c r="AW9953" s="7"/>
      <c r="AX9953" s="7"/>
      <c r="AY9953" s="7"/>
      <c r="AZ9953" s="7"/>
      <c r="BA9953" s="7"/>
      <c r="BI9953" s="7"/>
    </row>
    <row r="9954" spans="10:61" x14ac:dyDescent="0.2">
      <c r="J9954" s="7"/>
      <c r="K9954" s="7"/>
      <c r="L9954" s="7"/>
      <c r="M9954" s="7"/>
      <c r="N9954" s="7"/>
      <c r="W9954" s="7"/>
      <c r="X9954" s="7"/>
      <c r="Y9954" s="7"/>
      <c r="Z9954" s="7"/>
      <c r="AA9954" s="7"/>
      <c r="AB9954" s="7"/>
      <c r="AC9954" s="7"/>
      <c r="AD9954" s="7"/>
      <c r="AE9954" s="7"/>
      <c r="AF9954" s="7"/>
      <c r="AG9954" s="7"/>
      <c r="AH9954" s="7"/>
      <c r="AI9954" s="7"/>
      <c r="AJ9954" s="7"/>
      <c r="AK9954" s="7"/>
      <c r="AL9954" s="7"/>
      <c r="AR9954" s="7"/>
      <c r="AT9954" s="7"/>
      <c r="AV9954" s="7"/>
      <c r="AW9954" s="7"/>
      <c r="AX9954" s="7"/>
      <c r="AY9954" s="7"/>
      <c r="AZ9954" s="7"/>
      <c r="BA9954" s="7"/>
      <c r="BI9954" s="7"/>
    </row>
    <row r="9955" spans="10:61" x14ac:dyDescent="0.2">
      <c r="J9955" s="7"/>
      <c r="K9955" s="7"/>
      <c r="L9955" s="7"/>
      <c r="M9955" s="7"/>
      <c r="N9955" s="7"/>
      <c r="W9955" s="7"/>
      <c r="X9955" s="7"/>
      <c r="Y9955" s="7"/>
      <c r="Z9955" s="7"/>
      <c r="AA9955" s="7"/>
      <c r="AB9955" s="7"/>
      <c r="AC9955" s="7"/>
      <c r="AD9955" s="7"/>
      <c r="AE9955" s="7"/>
      <c r="AF9955" s="7"/>
      <c r="AG9955" s="7"/>
      <c r="AH9955" s="7"/>
      <c r="AI9955" s="7"/>
      <c r="AJ9955" s="7"/>
      <c r="AK9955" s="7"/>
      <c r="AL9955" s="7"/>
      <c r="AR9955" s="7"/>
      <c r="AT9955" s="7"/>
      <c r="AV9955" s="7"/>
      <c r="AW9955" s="7"/>
      <c r="AX9955" s="7"/>
      <c r="AY9955" s="7"/>
      <c r="AZ9955" s="7"/>
      <c r="BA9955" s="7"/>
      <c r="BI9955" s="7"/>
    </row>
    <row r="9956" spans="10:61" x14ac:dyDescent="0.2">
      <c r="J9956" s="7"/>
      <c r="K9956" s="7"/>
      <c r="L9956" s="7"/>
      <c r="M9956" s="7"/>
      <c r="N9956" s="7"/>
      <c r="W9956" s="7"/>
      <c r="X9956" s="7"/>
      <c r="Y9956" s="7"/>
      <c r="Z9956" s="7"/>
      <c r="AA9956" s="7"/>
      <c r="AB9956" s="7"/>
      <c r="AC9956" s="7"/>
      <c r="AD9956" s="7"/>
      <c r="AE9956" s="7"/>
      <c r="AF9956" s="7"/>
      <c r="AG9956" s="7"/>
      <c r="AH9956" s="7"/>
      <c r="AI9956" s="7"/>
      <c r="AJ9956" s="7"/>
      <c r="AK9956" s="7"/>
      <c r="AL9956" s="7"/>
      <c r="AR9956" s="7"/>
      <c r="AT9956" s="7"/>
      <c r="AV9956" s="7"/>
      <c r="AW9956" s="7"/>
      <c r="AX9956" s="7"/>
      <c r="AY9956" s="7"/>
      <c r="AZ9956" s="7"/>
      <c r="BA9956" s="7"/>
      <c r="BI9956" s="7"/>
    </row>
    <row r="9957" spans="10:61" x14ac:dyDescent="0.2">
      <c r="J9957" s="7"/>
      <c r="K9957" s="7"/>
      <c r="L9957" s="7"/>
      <c r="M9957" s="7"/>
      <c r="N9957" s="7"/>
      <c r="W9957" s="7"/>
      <c r="X9957" s="7"/>
      <c r="Y9957" s="7"/>
      <c r="Z9957" s="7"/>
      <c r="AA9957" s="7"/>
      <c r="AB9957" s="7"/>
      <c r="AC9957" s="7"/>
      <c r="AD9957" s="7"/>
      <c r="AE9957" s="7"/>
      <c r="AF9957" s="7"/>
      <c r="AG9957" s="7"/>
      <c r="AH9957" s="7"/>
      <c r="AI9957" s="7"/>
      <c r="AJ9957" s="7"/>
      <c r="AK9957" s="7"/>
      <c r="AL9957" s="7"/>
      <c r="AR9957" s="7"/>
      <c r="AT9957" s="7"/>
      <c r="AV9957" s="7"/>
      <c r="AW9957" s="7"/>
      <c r="AX9957" s="7"/>
      <c r="AY9957" s="7"/>
      <c r="AZ9957" s="7"/>
      <c r="BA9957" s="7"/>
      <c r="BI9957" s="7"/>
    </row>
    <row r="9958" spans="10:61" x14ac:dyDescent="0.2">
      <c r="J9958" s="7"/>
      <c r="K9958" s="7"/>
      <c r="L9958" s="7"/>
      <c r="M9958" s="7"/>
      <c r="N9958" s="7"/>
      <c r="W9958" s="7"/>
      <c r="X9958" s="7"/>
      <c r="Y9958" s="7"/>
      <c r="Z9958" s="7"/>
      <c r="AA9958" s="7"/>
      <c r="AB9958" s="7"/>
      <c r="AC9958" s="7"/>
      <c r="AD9958" s="7"/>
      <c r="AE9958" s="7"/>
      <c r="AF9958" s="7"/>
      <c r="AG9958" s="7"/>
      <c r="AH9958" s="7"/>
      <c r="AI9958" s="7"/>
      <c r="AJ9958" s="7"/>
      <c r="AK9958" s="7"/>
      <c r="AL9958" s="7"/>
      <c r="AR9958" s="7"/>
      <c r="AT9958" s="7"/>
      <c r="AV9958" s="7"/>
      <c r="AW9958" s="7"/>
      <c r="AX9958" s="7"/>
      <c r="AY9958" s="7"/>
      <c r="AZ9958" s="7"/>
      <c r="BA9958" s="7"/>
      <c r="BI9958" s="7"/>
    </row>
    <row r="9959" spans="10:61" x14ac:dyDescent="0.2">
      <c r="J9959" s="7"/>
      <c r="K9959" s="7"/>
      <c r="L9959" s="7"/>
      <c r="M9959" s="7"/>
      <c r="N9959" s="7"/>
      <c r="W9959" s="7"/>
      <c r="X9959" s="7"/>
      <c r="Y9959" s="7"/>
      <c r="Z9959" s="7"/>
      <c r="AA9959" s="7"/>
      <c r="AB9959" s="7"/>
      <c r="AC9959" s="7"/>
      <c r="AD9959" s="7"/>
      <c r="AE9959" s="7"/>
      <c r="AF9959" s="7"/>
      <c r="AG9959" s="7"/>
      <c r="AH9959" s="7"/>
      <c r="AI9959" s="7"/>
      <c r="AJ9959" s="7"/>
      <c r="AK9959" s="7"/>
      <c r="AL9959" s="7"/>
      <c r="AR9959" s="7"/>
      <c r="AT9959" s="7"/>
      <c r="AV9959" s="7"/>
      <c r="AW9959" s="7"/>
      <c r="AX9959" s="7"/>
      <c r="AY9959" s="7"/>
      <c r="AZ9959" s="7"/>
      <c r="BA9959" s="7"/>
      <c r="BI9959" s="7"/>
    </row>
    <row r="9960" spans="10:61" x14ac:dyDescent="0.2">
      <c r="J9960" s="7"/>
      <c r="K9960" s="7"/>
      <c r="L9960" s="7"/>
      <c r="M9960" s="7"/>
      <c r="N9960" s="7"/>
      <c r="W9960" s="7"/>
      <c r="X9960" s="7"/>
      <c r="Y9960" s="7"/>
      <c r="Z9960" s="7"/>
      <c r="AA9960" s="7"/>
      <c r="AB9960" s="7"/>
      <c r="AC9960" s="7"/>
      <c r="AD9960" s="7"/>
      <c r="AE9960" s="7"/>
      <c r="AF9960" s="7"/>
      <c r="AG9960" s="7"/>
      <c r="AH9960" s="7"/>
      <c r="AI9960" s="7"/>
      <c r="AJ9960" s="7"/>
      <c r="AK9960" s="7"/>
      <c r="AL9960" s="7"/>
      <c r="AR9960" s="7"/>
      <c r="AT9960" s="7"/>
      <c r="AV9960" s="7"/>
      <c r="AW9960" s="7"/>
      <c r="AX9960" s="7"/>
      <c r="AY9960" s="7"/>
      <c r="AZ9960" s="7"/>
      <c r="BA9960" s="7"/>
      <c r="BI9960" s="7"/>
    </row>
    <row r="9961" spans="10:61" x14ac:dyDescent="0.2">
      <c r="J9961" s="7"/>
      <c r="K9961" s="7"/>
      <c r="L9961" s="7"/>
      <c r="M9961" s="7"/>
      <c r="N9961" s="7"/>
      <c r="W9961" s="7"/>
      <c r="X9961" s="7"/>
      <c r="Y9961" s="7"/>
      <c r="Z9961" s="7"/>
      <c r="AA9961" s="7"/>
      <c r="AB9961" s="7"/>
      <c r="AC9961" s="7"/>
      <c r="AD9961" s="7"/>
      <c r="AE9961" s="7"/>
      <c r="AF9961" s="7"/>
      <c r="AG9961" s="7"/>
      <c r="AH9961" s="7"/>
      <c r="AI9961" s="7"/>
      <c r="AJ9961" s="7"/>
      <c r="AK9961" s="7"/>
      <c r="AL9961" s="7"/>
      <c r="AR9961" s="7"/>
      <c r="AT9961" s="7"/>
      <c r="AV9961" s="7"/>
      <c r="AW9961" s="7"/>
      <c r="AX9961" s="7"/>
      <c r="AY9961" s="7"/>
      <c r="AZ9961" s="7"/>
      <c r="BA9961" s="7"/>
      <c r="BI9961" s="7"/>
    </row>
    <row r="9962" spans="10:61" x14ac:dyDescent="0.2">
      <c r="J9962" s="7"/>
      <c r="K9962" s="7"/>
      <c r="L9962" s="7"/>
      <c r="M9962" s="7"/>
      <c r="N9962" s="7"/>
      <c r="W9962" s="7"/>
      <c r="X9962" s="7"/>
      <c r="Y9962" s="7"/>
      <c r="Z9962" s="7"/>
      <c r="AA9962" s="7"/>
      <c r="AB9962" s="7"/>
      <c r="AC9962" s="7"/>
      <c r="AD9962" s="7"/>
      <c r="AE9962" s="7"/>
      <c r="AF9962" s="7"/>
      <c r="AG9962" s="7"/>
      <c r="AH9962" s="7"/>
      <c r="AI9962" s="7"/>
      <c r="AJ9962" s="7"/>
      <c r="AK9962" s="7"/>
      <c r="AL9962" s="7"/>
      <c r="AR9962" s="7"/>
      <c r="AT9962" s="7"/>
      <c r="AV9962" s="7"/>
      <c r="AW9962" s="7"/>
      <c r="AX9962" s="7"/>
      <c r="AY9962" s="7"/>
      <c r="AZ9962" s="7"/>
      <c r="BA9962" s="7"/>
      <c r="BI9962" s="7"/>
    </row>
    <row r="9963" spans="10:61" x14ac:dyDescent="0.2">
      <c r="J9963" s="7"/>
      <c r="K9963" s="7"/>
      <c r="L9963" s="7"/>
      <c r="M9963" s="7"/>
      <c r="N9963" s="7"/>
      <c r="W9963" s="7"/>
      <c r="X9963" s="7"/>
      <c r="Y9963" s="7"/>
      <c r="Z9963" s="7"/>
      <c r="AA9963" s="7"/>
      <c r="AB9963" s="7"/>
      <c r="AC9963" s="7"/>
      <c r="AD9963" s="7"/>
      <c r="AE9963" s="7"/>
      <c r="AF9963" s="7"/>
      <c r="AG9963" s="7"/>
      <c r="AH9963" s="7"/>
      <c r="AI9963" s="7"/>
      <c r="AJ9963" s="7"/>
      <c r="AK9963" s="7"/>
      <c r="AL9963" s="7"/>
      <c r="AR9963" s="7"/>
      <c r="AT9963" s="7"/>
      <c r="AV9963" s="7"/>
      <c r="AW9963" s="7"/>
      <c r="AX9963" s="7"/>
      <c r="AY9963" s="7"/>
      <c r="AZ9963" s="7"/>
      <c r="BA9963" s="7"/>
      <c r="BI9963" s="7"/>
    </row>
    <row r="9964" spans="10:61" x14ac:dyDescent="0.2">
      <c r="J9964" s="7"/>
      <c r="K9964" s="7"/>
      <c r="L9964" s="7"/>
      <c r="M9964" s="7"/>
      <c r="N9964" s="7"/>
      <c r="W9964" s="7"/>
      <c r="X9964" s="7"/>
      <c r="Y9964" s="7"/>
      <c r="Z9964" s="7"/>
      <c r="AA9964" s="7"/>
      <c r="AB9964" s="7"/>
      <c r="AC9964" s="7"/>
      <c r="AD9964" s="7"/>
      <c r="AE9964" s="7"/>
      <c r="AF9964" s="7"/>
      <c r="AG9964" s="7"/>
      <c r="AH9964" s="7"/>
      <c r="AI9964" s="7"/>
      <c r="AJ9964" s="7"/>
      <c r="AK9964" s="7"/>
      <c r="AL9964" s="7"/>
      <c r="AR9964" s="7"/>
      <c r="AT9964" s="7"/>
      <c r="AV9964" s="7"/>
      <c r="AW9964" s="7"/>
      <c r="AX9964" s="7"/>
      <c r="AY9964" s="7"/>
      <c r="AZ9964" s="7"/>
      <c r="BA9964" s="7"/>
      <c r="BI9964" s="7"/>
    </row>
    <row r="9965" spans="10:61" x14ac:dyDescent="0.2">
      <c r="J9965" s="7"/>
      <c r="K9965" s="7"/>
      <c r="L9965" s="7"/>
      <c r="M9965" s="7"/>
      <c r="N9965" s="7"/>
      <c r="W9965" s="7"/>
      <c r="X9965" s="7"/>
      <c r="Y9965" s="7"/>
      <c r="Z9965" s="7"/>
      <c r="AA9965" s="7"/>
      <c r="AB9965" s="7"/>
      <c r="AC9965" s="7"/>
      <c r="AD9965" s="7"/>
      <c r="AE9965" s="7"/>
      <c r="AF9965" s="7"/>
      <c r="AG9965" s="7"/>
      <c r="AH9965" s="7"/>
      <c r="AI9965" s="7"/>
      <c r="AJ9965" s="7"/>
      <c r="AK9965" s="7"/>
      <c r="AL9965" s="7"/>
      <c r="AR9965" s="7"/>
      <c r="AT9965" s="7"/>
      <c r="AV9965" s="7"/>
      <c r="AW9965" s="7"/>
      <c r="AX9965" s="7"/>
      <c r="AY9965" s="7"/>
      <c r="AZ9965" s="7"/>
      <c r="BA9965" s="7"/>
      <c r="BI9965" s="7"/>
    </row>
    <row r="9966" spans="10:61" x14ac:dyDescent="0.2">
      <c r="J9966" s="7"/>
      <c r="K9966" s="7"/>
      <c r="L9966" s="7"/>
      <c r="M9966" s="7"/>
      <c r="N9966" s="7"/>
      <c r="W9966" s="7"/>
      <c r="X9966" s="7"/>
      <c r="Y9966" s="7"/>
      <c r="Z9966" s="7"/>
      <c r="AA9966" s="7"/>
      <c r="AB9966" s="7"/>
      <c r="AC9966" s="7"/>
      <c r="AD9966" s="7"/>
      <c r="AE9966" s="7"/>
      <c r="AF9966" s="7"/>
      <c r="AG9966" s="7"/>
      <c r="AH9966" s="7"/>
      <c r="AI9966" s="7"/>
      <c r="AJ9966" s="7"/>
      <c r="AK9966" s="7"/>
      <c r="AL9966" s="7"/>
      <c r="AR9966" s="7"/>
      <c r="AT9966" s="7"/>
      <c r="AV9966" s="7"/>
      <c r="AW9966" s="7"/>
      <c r="AX9966" s="7"/>
      <c r="AY9966" s="7"/>
      <c r="AZ9966" s="7"/>
      <c r="BA9966" s="7"/>
      <c r="BI9966" s="7"/>
    </row>
    <row r="9967" spans="10:61" x14ac:dyDescent="0.2">
      <c r="J9967" s="7"/>
      <c r="K9967" s="7"/>
      <c r="L9967" s="7"/>
      <c r="M9967" s="7"/>
      <c r="N9967" s="7"/>
      <c r="W9967" s="7"/>
      <c r="X9967" s="7"/>
      <c r="Y9967" s="7"/>
      <c r="Z9967" s="7"/>
      <c r="AA9967" s="7"/>
      <c r="AB9967" s="7"/>
      <c r="AC9967" s="7"/>
      <c r="AD9967" s="7"/>
      <c r="AE9967" s="7"/>
      <c r="AF9967" s="7"/>
      <c r="AG9967" s="7"/>
      <c r="AH9967" s="7"/>
      <c r="AI9967" s="7"/>
      <c r="AJ9967" s="7"/>
      <c r="AK9967" s="7"/>
      <c r="AL9967" s="7"/>
      <c r="AR9967" s="7"/>
      <c r="AT9967" s="7"/>
      <c r="AV9967" s="7"/>
      <c r="AW9967" s="7"/>
      <c r="AX9967" s="7"/>
      <c r="AY9967" s="7"/>
      <c r="AZ9967" s="7"/>
      <c r="BA9967" s="7"/>
      <c r="BI9967" s="7"/>
    </row>
    <row r="9968" spans="10:61" x14ac:dyDescent="0.2">
      <c r="J9968" s="7"/>
      <c r="K9968" s="7"/>
      <c r="L9968" s="7"/>
      <c r="M9968" s="7"/>
      <c r="N9968" s="7"/>
      <c r="W9968" s="7"/>
      <c r="X9968" s="7"/>
      <c r="Y9968" s="7"/>
      <c r="Z9968" s="7"/>
      <c r="AA9968" s="7"/>
      <c r="AB9968" s="7"/>
      <c r="AC9968" s="7"/>
      <c r="AD9968" s="7"/>
      <c r="AE9968" s="7"/>
      <c r="AF9968" s="7"/>
      <c r="AG9968" s="7"/>
      <c r="AH9968" s="7"/>
      <c r="AI9968" s="7"/>
      <c r="AJ9968" s="7"/>
      <c r="AK9968" s="7"/>
      <c r="AL9968" s="7"/>
      <c r="AR9968" s="7"/>
      <c r="AT9968" s="7"/>
      <c r="AV9968" s="7"/>
      <c r="AW9968" s="7"/>
      <c r="AX9968" s="7"/>
      <c r="AY9968" s="7"/>
      <c r="AZ9968" s="7"/>
      <c r="BA9968" s="7"/>
      <c r="BI9968" s="7"/>
    </row>
    <row r="9969" spans="10:61" x14ac:dyDescent="0.2">
      <c r="J9969" s="7"/>
      <c r="K9969" s="7"/>
      <c r="L9969" s="7"/>
      <c r="M9969" s="7"/>
      <c r="N9969" s="7"/>
      <c r="W9969" s="7"/>
      <c r="X9969" s="7"/>
      <c r="Y9969" s="7"/>
      <c r="Z9969" s="7"/>
      <c r="AA9969" s="7"/>
      <c r="AB9969" s="7"/>
      <c r="AC9969" s="7"/>
      <c r="AD9969" s="7"/>
      <c r="AE9969" s="7"/>
      <c r="AF9969" s="7"/>
      <c r="AG9969" s="7"/>
      <c r="AH9969" s="7"/>
      <c r="AI9969" s="7"/>
      <c r="AJ9969" s="7"/>
      <c r="AK9969" s="7"/>
      <c r="AL9969" s="7"/>
      <c r="AR9969" s="7"/>
      <c r="AT9969" s="7"/>
      <c r="AV9969" s="7"/>
      <c r="AW9969" s="7"/>
      <c r="AX9969" s="7"/>
      <c r="AY9969" s="7"/>
      <c r="AZ9969" s="7"/>
      <c r="BA9969" s="7"/>
      <c r="BI9969" s="7"/>
    </row>
    <row r="9970" spans="10:61" x14ac:dyDescent="0.2">
      <c r="J9970" s="7"/>
      <c r="K9970" s="7"/>
      <c r="L9970" s="7"/>
      <c r="M9970" s="7"/>
      <c r="N9970" s="7"/>
      <c r="W9970" s="7"/>
      <c r="X9970" s="7"/>
      <c r="Y9970" s="7"/>
      <c r="Z9970" s="7"/>
      <c r="AA9970" s="7"/>
      <c r="AB9970" s="7"/>
      <c r="AC9970" s="7"/>
      <c r="AD9970" s="7"/>
      <c r="AE9970" s="7"/>
      <c r="AF9970" s="7"/>
      <c r="AG9970" s="7"/>
      <c r="AH9970" s="7"/>
      <c r="AI9970" s="7"/>
      <c r="AJ9970" s="7"/>
      <c r="AK9970" s="7"/>
      <c r="AL9970" s="7"/>
      <c r="AR9970" s="7"/>
      <c r="AT9970" s="7"/>
      <c r="AV9970" s="7"/>
      <c r="AW9970" s="7"/>
      <c r="AX9970" s="7"/>
      <c r="AY9970" s="7"/>
      <c r="AZ9970" s="7"/>
      <c r="BA9970" s="7"/>
      <c r="BI9970" s="7"/>
    </row>
    <row r="9971" spans="10:61" x14ac:dyDescent="0.2">
      <c r="J9971" s="7"/>
      <c r="K9971" s="7"/>
      <c r="L9971" s="7"/>
      <c r="M9971" s="7"/>
      <c r="N9971" s="7"/>
      <c r="W9971" s="7"/>
      <c r="X9971" s="7"/>
      <c r="Y9971" s="7"/>
      <c r="Z9971" s="7"/>
      <c r="AA9971" s="7"/>
      <c r="AB9971" s="7"/>
      <c r="AC9971" s="7"/>
      <c r="AD9971" s="7"/>
      <c r="AE9971" s="7"/>
      <c r="AF9971" s="7"/>
      <c r="AG9971" s="7"/>
      <c r="AH9971" s="7"/>
      <c r="AI9971" s="7"/>
      <c r="AJ9971" s="7"/>
      <c r="AK9971" s="7"/>
      <c r="AL9971" s="7"/>
      <c r="AR9971" s="7"/>
      <c r="AT9971" s="7"/>
      <c r="AV9971" s="7"/>
      <c r="AW9971" s="7"/>
      <c r="AX9971" s="7"/>
      <c r="AY9971" s="7"/>
      <c r="AZ9971" s="7"/>
      <c r="BA9971" s="7"/>
      <c r="BI9971" s="7"/>
    </row>
    <row r="9972" spans="10:61" x14ac:dyDescent="0.2">
      <c r="J9972" s="7"/>
      <c r="K9972" s="7"/>
      <c r="L9972" s="7"/>
      <c r="M9972" s="7"/>
      <c r="N9972" s="7"/>
      <c r="W9972" s="7"/>
      <c r="X9972" s="7"/>
      <c r="Y9972" s="7"/>
      <c r="Z9972" s="7"/>
      <c r="AA9972" s="7"/>
      <c r="AB9972" s="7"/>
      <c r="AC9972" s="7"/>
      <c r="AD9972" s="7"/>
      <c r="AE9972" s="7"/>
      <c r="AF9972" s="7"/>
      <c r="AG9972" s="7"/>
      <c r="AH9972" s="7"/>
      <c r="AI9972" s="7"/>
      <c r="AJ9972" s="7"/>
      <c r="AK9972" s="7"/>
      <c r="AL9972" s="7"/>
      <c r="AR9972" s="7"/>
      <c r="AT9972" s="7"/>
      <c r="AV9972" s="7"/>
      <c r="AW9972" s="7"/>
      <c r="AX9972" s="7"/>
      <c r="AY9972" s="7"/>
      <c r="AZ9972" s="7"/>
      <c r="BA9972" s="7"/>
      <c r="BI9972" s="7"/>
    </row>
    <row r="9973" spans="10:61" x14ac:dyDescent="0.2">
      <c r="J9973" s="7"/>
      <c r="K9973" s="7"/>
      <c r="L9973" s="7"/>
      <c r="M9973" s="7"/>
      <c r="N9973" s="7"/>
      <c r="W9973" s="7"/>
      <c r="X9973" s="7"/>
      <c r="Y9973" s="7"/>
      <c r="Z9973" s="7"/>
      <c r="AA9973" s="7"/>
      <c r="AB9973" s="7"/>
      <c r="AC9973" s="7"/>
      <c r="AD9973" s="7"/>
      <c r="AE9973" s="7"/>
      <c r="AF9973" s="7"/>
      <c r="AG9973" s="7"/>
      <c r="AH9973" s="7"/>
      <c r="AI9973" s="7"/>
      <c r="AJ9973" s="7"/>
      <c r="AK9973" s="7"/>
      <c r="AL9973" s="7"/>
      <c r="AR9973" s="7"/>
      <c r="AT9973" s="7"/>
      <c r="AV9973" s="7"/>
      <c r="AW9973" s="7"/>
      <c r="AX9973" s="7"/>
      <c r="AY9973" s="7"/>
      <c r="AZ9973" s="7"/>
      <c r="BA9973" s="7"/>
      <c r="BI9973" s="7"/>
    </row>
    <row r="9974" spans="10:61" x14ac:dyDescent="0.2">
      <c r="J9974" s="7"/>
      <c r="K9974" s="7"/>
      <c r="L9974" s="7"/>
      <c r="M9974" s="7"/>
      <c r="N9974" s="7"/>
      <c r="W9974" s="7"/>
      <c r="X9974" s="7"/>
      <c r="Y9974" s="7"/>
      <c r="Z9974" s="7"/>
      <c r="AA9974" s="7"/>
      <c r="AB9974" s="7"/>
      <c r="AC9974" s="7"/>
      <c r="AD9974" s="7"/>
      <c r="AE9974" s="7"/>
      <c r="AF9974" s="7"/>
      <c r="AG9974" s="7"/>
      <c r="AH9974" s="7"/>
      <c r="AI9974" s="7"/>
      <c r="AJ9974" s="7"/>
      <c r="AK9974" s="7"/>
      <c r="AL9974" s="7"/>
      <c r="AR9974" s="7"/>
      <c r="AT9974" s="7"/>
      <c r="AV9974" s="7"/>
      <c r="AW9974" s="7"/>
      <c r="AX9974" s="7"/>
      <c r="AY9974" s="7"/>
      <c r="AZ9974" s="7"/>
      <c r="BA9974" s="7"/>
      <c r="BI9974" s="7"/>
    </row>
    <row r="9975" spans="10:61" x14ac:dyDescent="0.2">
      <c r="J9975" s="7"/>
      <c r="K9975" s="7"/>
      <c r="L9975" s="7"/>
      <c r="M9975" s="7"/>
      <c r="N9975" s="7"/>
      <c r="W9975" s="7"/>
      <c r="X9975" s="7"/>
      <c r="Y9975" s="7"/>
      <c r="Z9975" s="7"/>
      <c r="AA9975" s="7"/>
      <c r="AB9975" s="7"/>
      <c r="AC9975" s="7"/>
      <c r="AD9975" s="7"/>
      <c r="AE9975" s="7"/>
      <c r="AF9975" s="7"/>
      <c r="AG9975" s="7"/>
      <c r="AH9975" s="7"/>
      <c r="AI9975" s="7"/>
      <c r="AJ9975" s="7"/>
      <c r="AK9975" s="7"/>
      <c r="AL9975" s="7"/>
      <c r="AR9975" s="7"/>
      <c r="AT9975" s="7"/>
      <c r="AV9975" s="7"/>
      <c r="AW9975" s="7"/>
      <c r="AX9975" s="7"/>
      <c r="AY9975" s="7"/>
      <c r="AZ9975" s="7"/>
      <c r="BA9975" s="7"/>
      <c r="BI9975" s="7"/>
    </row>
    <row r="9976" spans="10:61" x14ac:dyDescent="0.2">
      <c r="J9976" s="7"/>
      <c r="K9976" s="7"/>
      <c r="L9976" s="7"/>
      <c r="M9976" s="7"/>
      <c r="N9976" s="7"/>
      <c r="W9976" s="7"/>
      <c r="X9976" s="7"/>
      <c r="Y9976" s="7"/>
      <c r="Z9976" s="7"/>
      <c r="AA9976" s="7"/>
      <c r="AB9976" s="7"/>
      <c r="AC9976" s="7"/>
      <c r="AD9976" s="7"/>
      <c r="AE9976" s="7"/>
      <c r="AF9976" s="7"/>
      <c r="AG9976" s="7"/>
      <c r="AH9976" s="7"/>
      <c r="AI9976" s="7"/>
      <c r="AJ9976" s="7"/>
      <c r="AK9976" s="7"/>
      <c r="AL9976" s="7"/>
      <c r="AR9976" s="7"/>
      <c r="AT9976" s="7"/>
      <c r="AV9976" s="7"/>
      <c r="AW9976" s="7"/>
      <c r="AX9976" s="7"/>
      <c r="AY9976" s="7"/>
      <c r="AZ9976" s="7"/>
      <c r="BA9976" s="7"/>
      <c r="BI9976" s="7"/>
    </row>
    <row r="9977" spans="10:61" x14ac:dyDescent="0.2">
      <c r="J9977" s="7"/>
      <c r="K9977" s="7"/>
      <c r="L9977" s="7"/>
      <c r="M9977" s="7"/>
      <c r="N9977" s="7"/>
      <c r="W9977" s="7"/>
      <c r="X9977" s="7"/>
      <c r="Y9977" s="7"/>
      <c r="Z9977" s="7"/>
      <c r="AA9977" s="7"/>
      <c r="AB9977" s="7"/>
      <c r="AC9977" s="7"/>
      <c r="AD9977" s="7"/>
      <c r="AE9977" s="7"/>
      <c r="AF9977" s="7"/>
      <c r="AG9977" s="7"/>
      <c r="AH9977" s="7"/>
      <c r="AI9977" s="7"/>
      <c r="AJ9977" s="7"/>
      <c r="AK9977" s="7"/>
      <c r="AL9977" s="7"/>
      <c r="AR9977" s="7"/>
      <c r="AT9977" s="7"/>
      <c r="AV9977" s="7"/>
      <c r="AW9977" s="7"/>
      <c r="AX9977" s="7"/>
      <c r="AY9977" s="7"/>
      <c r="AZ9977" s="7"/>
      <c r="BA9977" s="7"/>
      <c r="BI9977" s="7"/>
    </row>
    <row r="9978" spans="10:61" x14ac:dyDescent="0.2">
      <c r="J9978" s="7"/>
      <c r="K9978" s="7"/>
      <c r="L9978" s="7"/>
      <c r="M9978" s="7"/>
      <c r="N9978" s="7"/>
      <c r="W9978" s="7"/>
      <c r="X9978" s="7"/>
      <c r="Y9978" s="7"/>
      <c r="Z9978" s="7"/>
      <c r="AA9978" s="7"/>
      <c r="AB9978" s="7"/>
      <c r="AC9978" s="7"/>
      <c r="AD9978" s="7"/>
      <c r="AE9978" s="7"/>
      <c r="AF9978" s="7"/>
      <c r="AG9978" s="7"/>
      <c r="AH9978" s="7"/>
      <c r="AI9978" s="7"/>
      <c r="AJ9978" s="7"/>
      <c r="AK9978" s="7"/>
      <c r="AL9978" s="7"/>
      <c r="AR9978" s="7"/>
      <c r="AT9978" s="7"/>
      <c r="AV9978" s="7"/>
      <c r="AW9978" s="7"/>
      <c r="AX9978" s="7"/>
      <c r="AY9978" s="7"/>
      <c r="AZ9978" s="7"/>
      <c r="BA9978" s="7"/>
      <c r="BI9978" s="7"/>
    </row>
    <row r="9979" spans="10:61" x14ac:dyDescent="0.2">
      <c r="J9979" s="7"/>
      <c r="K9979" s="7"/>
      <c r="L9979" s="7"/>
      <c r="M9979" s="7"/>
      <c r="N9979" s="7"/>
      <c r="W9979" s="7"/>
      <c r="X9979" s="7"/>
      <c r="Y9979" s="7"/>
      <c r="Z9979" s="7"/>
      <c r="AA9979" s="7"/>
      <c r="AB9979" s="7"/>
      <c r="AC9979" s="7"/>
      <c r="AD9979" s="7"/>
      <c r="AE9979" s="7"/>
      <c r="AF9979" s="7"/>
      <c r="AG9979" s="7"/>
      <c r="AH9979" s="7"/>
      <c r="AI9979" s="7"/>
      <c r="AJ9979" s="7"/>
      <c r="AK9979" s="7"/>
      <c r="AL9979" s="7"/>
      <c r="AR9979" s="7"/>
      <c r="AT9979" s="7"/>
      <c r="AV9979" s="7"/>
      <c r="AW9979" s="7"/>
      <c r="AX9979" s="7"/>
      <c r="AY9979" s="7"/>
      <c r="AZ9979" s="7"/>
      <c r="BA9979" s="7"/>
      <c r="BI9979" s="7"/>
    </row>
    <row r="9980" spans="10:61" x14ac:dyDescent="0.2">
      <c r="J9980" s="7"/>
      <c r="K9980" s="7"/>
      <c r="L9980" s="7"/>
      <c r="M9980" s="7"/>
      <c r="N9980" s="7"/>
      <c r="W9980" s="7"/>
      <c r="X9980" s="7"/>
      <c r="Y9980" s="7"/>
      <c r="Z9980" s="7"/>
      <c r="AA9980" s="7"/>
      <c r="AB9980" s="7"/>
      <c r="AC9980" s="7"/>
      <c r="AD9980" s="7"/>
      <c r="AE9980" s="7"/>
      <c r="AF9980" s="7"/>
      <c r="AG9980" s="7"/>
      <c r="AH9980" s="7"/>
      <c r="AI9980" s="7"/>
      <c r="AJ9980" s="7"/>
      <c r="AK9980" s="7"/>
      <c r="AL9980" s="7"/>
      <c r="AR9980" s="7"/>
      <c r="AT9980" s="7"/>
      <c r="AV9980" s="7"/>
      <c r="AW9980" s="7"/>
      <c r="AX9980" s="7"/>
      <c r="AY9980" s="7"/>
      <c r="AZ9980" s="7"/>
      <c r="BA9980" s="7"/>
      <c r="BI9980" s="7"/>
    </row>
    <row r="9981" spans="10:61" x14ac:dyDescent="0.2">
      <c r="J9981" s="7"/>
      <c r="K9981" s="7"/>
      <c r="L9981" s="7"/>
      <c r="M9981" s="7"/>
      <c r="N9981" s="7"/>
      <c r="W9981" s="7"/>
      <c r="X9981" s="7"/>
      <c r="Y9981" s="7"/>
      <c r="Z9981" s="7"/>
      <c r="AA9981" s="7"/>
      <c r="AB9981" s="7"/>
      <c r="AC9981" s="7"/>
      <c r="AD9981" s="7"/>
      <c r="AE9981" s="7"/>
      <c r="AF9981" s="7"/>
      <c r="AG9981" s="7"/>
      <c r="AH9981" s="7"/>
      <c r="AI9981" s="7"/>
      <c r="AJ9981" s="7"/>
      <c r="AK9981" s="7"/>
      <c r="AL9981" s="7"/>
      <c r="AR9981" s="7"/>
      <c r="AT9981" s="7"/>
      <c r="AV9981" s="7"/>
      <c r="AW9981" s="7"/>
      <c r="AX9981" s="7"/>
      <c r="AY9981" s="7"/>
      <c r="AZ9981" s="7"/>
      <c r="BA9981" s="7"/>
      <c r="BI9981" s="7"/>
    </row>
    <row r="9982" spans="10:61" x14ac:dyDescent="0.2">
      <c r="J9982" s="7"/>
      <c r="K9982" s="7"/>
      <c r="L9982" s="7"/>
      <c r="M9982" s="7"/>
      <c r="N9982" s="7"/>
      <c r="W9982" s="7"/>
      <c r="X9982" s="7"/>
      <c r="Y9982" s="7"/>
      <c r="Z9982" s="7"/>
      <c r="AA9982" s="7"/>
      <c r="AB9982" s="7"/>
      <c r="AC9982" s="7"/>
      <c r="AD9982" s="7"/>
      <c r="AE9982" s="7"/>
      <c r="AF9982" s="7"/>
      <c r="AG9982" s="7"/>
      <c r="AH9982" s="7"/>
      <c r="AI9982" s="7"/>
      <c r="AJ9982" s="7"/>
      <c r="AK9982" s="7"/>
      <c r="AL9982" s="7"/>
      <c r="AR9982" s="7"/>
      <c r="AT9982" s="7"/>
      <c r="AV9982" s="7"/>
      <c r="AW9982" s="7"/>
      <c r="AX9982" s="7"/>
      <c r="AY9982" s="7"/>
      <c r="AZ9982" s="7"/>
      <c r="BA9982" s="7"/>
      <c r="BI9982" s="7"/>
    </row>
    <row r="9983" spans="10:61" x14ac:dyDescent="0.2">
      <c r="J9983" s="7"/>
      <c r="K9983" s="7"/>
      <c r="L9983" s="7"/>
      <c r="M9983" s="7"/>
      <c r="N9983" s="7"/>
      <c r="W9983" s="7"/>
      <c r="X9983" s="7"/>
      <c r="Y9983" s="7"/>
      <c r="Z9983" s="7"/>
      <c r="AA9983" s="7"/>
      <c r="AB9983" s="7"/>
      <c r="AC9983" s="7"/>
      <c r="AD9983" s="7"/>
      <c r="AE9983" s="7"/>
      <c r="AF9983" s="7"/>
      <c r="AG9983" s="7"/>
      <c r="AH9983" s="7"/>
      <c r="AI9983" s="7"/>
      <c r="AJ9983" s="7"/>
      <c r="AK9983" s="7"/>
      <c r="AL9983" s="7"/>
      <c r="AR9983" s="7"/>
      <c r="AT9983" s="7"/>
      <c r="AV9983" s="7"/>
      <c r="AW9983" s="7"/>
      <c r="AX9983" s="7"/>
      <c r="AY9983" s="7"/>
      <c r="AZ9983" s="7"/>
      <c r="BA9983" s="7"/>
      <c r="BI9983" s="7"/>
    </row>
    <row r="9984" spans="10:61" x14ac:dyDescent="0.2">
      <c r="J9984" s="7"/>
      <c r="K9984" s="7"/>
      <c r="L9984" s="7"/>
      <c r="M9984" s="7"/>
      <c r="N9984" s="7"/>
      <c r="W9984" s="7"/>
      <c r="X9984" s="7"/>
      <c r="Y9984" s="7"/>
      <c r="Z9984" s="7"/>
      <c r="AA9984" s="7"/>
      <c r="AB9984" s="7"/>
      <c r="AC9984" s="7"/>
      <c r="AD9984" s="7"/>
      <c r="AE9984" s="7"/>
      <c r="AF9984" s="7"/>
      <c r="AG9984" s="7"/>
      <c r="AH9984" s="7"/>
      <c r="AI9984" s="7"/>
      <c r="AJ9984" s="7"/>
      <c r="AK9984" s="7"/>
      <c r="AL9984" s="7"/>
      <c r="AR9984" s="7"/>
      <c r="AT9984" s="7"/>
      <c r="AV9984" s="7"/>
      <c r="AW9984" s="7"/>
      <c r="AX9984" s="7"/>
      <c r="AY9984" s="7"/>
      <c r="AZ9984" s="7"/>
      <c r="BA9984" s="7"/>
      <c r="BI9984" s="7"/>
    </row>
    <row r="9985" spans="10:61" x14ac:dyDescent="0.2">
      <c r="J9985" s="7"/>
      <c r="K9985" s="7"/>
      <c r="L9985" s="7"/>
      <c r="M9985" s="7"/>
      <c r="N9985" s="7"/>
      <c r="W9985" s="7"/>
      <c r="X9985" s="7"/>
      <c r="Y9985" s="7"/>
      <c r="Z9985" s="7"/>
      <c r="AA9985" s="7"/>
      <c r="AB9985" s="7"/>
      <c r="AC9985" s="7"/>
      <c r="AD9985" s="7"/>
      <c r="AE9985" s="7"/>
      <c r="AF9985" s="7"/>
      <c r="AG9985" s="7"/>
      <c r="AH9985" s="7"/>
      <c r="AI9985" s="7"/>
      <c r="AJ9985" s="7"/>
      <c r="AK9985" s="7"/>
      <c r="AL9985" s="7"/>
      <c r="AR9985" s="7"/>
      <c r="AT9985" s="7"/>
      <c r="AV9985" s="7"/>
      <c r="AW9985" s="7"/>
      <c r="AX9985" s="7"/>
      <c r="AY9985" s="7"/>
      <c r="AZ9985" s="7"/>
      <c r="BA9985" s="7"/>
      <c r="BI9985" s="7"/>
    </row>
    <row r="9986" spans="10:61" x14ac:dyDescent="0.2">
      <c r="J9986" s="7"/>
      <c r="K9986" s="7"/>
      <c r="L9986" s="7"/>
      <c r="M9986" s="7"/>
      <c r="N9986" s="7"/>
      <c r="W9986" s="7"/>
      <c r="X9986" s="7"/>
      <c r="Y9986" s="7"/>
      <c r="Z9986" s="7"/>
      <c r="AA9986" s="7"/>
      <c r="AB9986" s="7"/>
      <c r="AC9986" s="7"/>
      <c r="AD9986" s="7"/>
      <c r="AE9986" s="7"/>
      <c r="AF9986" s="7"/>
      <c r="AG9986" s="7"/>
      <c r="AH9986" s="7"/>
      <c r="AI9986" s="7"/>
      <c r="AJ9986" s="7"/>
      <c r="AK9986" s="7"/>
      <c r="AL9986" s="7"/>
      <c r="AR9986" s="7"/>
      <c r="AT9986" s="7"/>
      <c r="AV9986" s="7"/>
      <c r="AW9986" s="7"/>
      <c r="AX9986" s="7"/>
      <c r="AY9986" s="7"/>
      <c r="AZ9986" s="7"/>
      <c r="BA9986" s="7"/>
      <c r="BI9986" s="7"/>
    </row>
    <row r="9987" spans="10:61" x14ac:dyDescent="0.2">
      <c r="J9987" s="7"/>
      <c r="K9987" s="7"/>
      <c r="L9987" s="7"/>
      <c r="M9987" s="7"/>
      <c r="N9987" s="7"/>
      <c r="W9987" s="7"/>
      <c r="X9987" s="7"/>
      <c r="Y9987" s="7"/>
      <c r="Z9987" s="7"/>
      <c r="AA9987" s="7"/>
      <c r="AB9987" s="7"/>
      <c r="AC9987" s="7"/>
      <c r="AD9987" s="7"/>
      <c r="AE9987" s="7"/>
      <c r="AF9987" s="7"/>
      <c r="AG9987" s="7"/>
      <c r="AH9987" s="7"/>
      <c r="AI9987" s="7"/>
      <c r="AJ9987" s="7"/>
      <c r="AK9987" s="7"/>
      <c r="AL9987" s="7"/>
      <c r="AR9987" s="7"/>
      <c r="AT9987" s="7"/>
      <c r="AV9987" s="7"/>
      <c r="AW9987" s="7"/>
      <c r="AX9987" s="7"/>
      <c r="AY9987" s="7"/>
      <c r="AZ9987" s="7"/>
      <c r="BA9987" s="7"/>
      <c r="BI9987" s="7"/>
    </row>
    <row r="9988" spans="10:61" x14ac:dyDescent="0.2">
      <c r="J9988" s="7"/>
      <c r="K9988" s="7"/>
      <c r="L9988" s="7"/>
      <c r="M9988" s="7"/>
      <c r="N9988" s="7"/>
      <c r="W9988" s="7"/>
      <c r="X9988" s="7"/>
      <c r="Y9988" s="7"/>
      <c r="Z9988" s="7"/>
      <c r="AA9988" s="7"/>
      <c r="AB9988" s="7"/>
      <c r="AC9988" s="7"/>
      <c r="AD9988" s="7"/>
      <c r="AE9988" s="7"/>
      <c r="AF9988" s="7"/>
      <c r="AG9988" s="7"/>
      <c r="AH9988" s="7"/>
      <c r="AI9988" s="7"/>
      <c r="AJ9988" s="7"/>
      <c r="AK9988" s="7"/>
      <c r="AL9988" s="7"/>
      <c r="AR9988" s="7"/>
      <c r="AT9988" s="7"/>
      <c r="AV9988" s="7"/>
      <c r="AW9988" s="7"/>
      <c r="AX9988" s="7"/>
      <c r="AY9988" s="7"/>
      <c r="AZ9988" s="7"/>
      <c r="BA9988" s="7"/>
      <c r="BI9988" s="7"/>
    </row>
    <row r="9989" spans="10:61" x14ac:dyDescent="0.2">
      <c r="J9989" s="7"/>
      <c r="K9989" s="7"/>
      <c r="L9989" s="7"/>
      <c r="M9989" s="7"/>
      <c r="N9989" s="7"/>
      <c r="W9989" s="7"/>
      <c r="X9989" s="7"/>
      <c r="Y9989" s="7"/>
      <c r="Z9989" s="7"/>
      <c r="AA9989" s="7"/>
      <c r="AB9989" s="7"/>
      <c r="AC9989" s="7"/>
      <c r="AD9989" s="7"/>
      <c r="AE9989" s="7"/>
      <c r="AF9989" s="7"/>
      <c r="AG9989" s="7"/>
      <c r="AH9989" s="7"/>
      <c r="AI9989" s="7"/>
      <c r="AJ9989" s="7"/>
      <c r="AK9989" s="7"/>
      <c r="AL9989" s="7"/>
      <c r="AR9989" s="7"/>
      <c r="AT9989" s="7"/>
      <c r="AV9989" s="7"/>
      <c r="AW9989" s="7"/>
      <c r="AX9989" s="7"/>
      <c r="AY9989" s="7"/>
      <c r="AZ9989" s="7"/>
      <c r="BA9989" s="7"/>
      <c r="BI9989" s="7"/>
    </row>
    <row r="9990" spans="10:61" x14ac:dyDescent="0.2">
      <c r="J9990" s="7"/>
      <c r="K9990" s="7"/>
      <c r="L9990" s="7"/>
      <c r="M9990" s="7"/>
      <c r="N9990" s="7"/>
      <c r="W9990" s="7"/>
      <c r="X9990" s="7"/>
      <c r="Y9990" s="7"/>
      <c r="Z9990" s="7"/>
      <c r="AA9990" s="7"/>
      <c r="AB9990" s="7"/>
      <c r="AC9990" s="7"/>
      <c r="AD9990" s="7"/>
      <c r="AE9990" s="7"/>
      <c r="AF9990" s="7"/>
      <c r="AG9990" s="7"/>
      <c r="AH9990" s="7"/>
      <c r="AI9990" s="7"/>
      <c r="AJ9990" s="7"/>
      <c r="AK9990" s="7"/>
      <c r="AL9990" s="7"/>
      <c r="AR9990" s="7"/>
      <c r="AT9990" s="7"/>
      <c r="AV9990" s="7"/>
      <c r="AW9990" s="7"/>
      <c r="AX9990" s="7"/>
      <c r="AY9990" s="7"/>
      <c r="AZ9990" s="7"/>
      <c r="BA9990" s="7"/>
      <c r="BI9990" s="7"/>
    </row>
    <row r="9991" spans="10:61" x14ac:dyDescent="0.2">
      <c r="J9991" s="7"/>
      <c r="K9991" s="7"/>
      <c r="L9991" s="7"/>
      <c r="M9991" s="7"/>
      <c r="N9991" s="7"/>
      <c r="W9991" s="7"/>
      <c r="X9991" s="7"/>
      <c r="Y9991" s="7"/>
      <c r="Z9991" s="7"/>
      <c r="AA9991" s="7"/>
      <c r="AB9991" s="7"/>
      <c r="AC9991" s="7"/>
      <c r="AD9991" s="7"/>
      <c r="AE9991" s="7"/>
      <c r="AF9991" s="7"/>
      <c r="AG9991" s="7"/>
      <c r="AH9991" s="7"/>
      <c r="AI9991" s="7"/>
      <c r="AJ9991" s="7"/>
      <c r="AK9991" s="7"/>
      <c r="AL9991" s="7"/>
      <c r="AR9991" s="7"/>
      <c r="AT9991" s="7"/>
      <c r="AV9991" s="7"/>
      <c r="AW9991" s="7"/>
      <c r="AX9991" s="7"/>
      <c r="AY9991" s="7"/>
      <c r="AZ9991" s="7"/>
      <c r="BA9991" s="7"/>
      <c r="BI9991" s="7"/>
    </row>
    <row r="9992" spans="10:61" x14ac:dyDescent="0.2">
      <c r="J9992" s="7"/>
      <c r="K9992" s="7"/>
      <c r="L9992" s="7"/>
      <c r="M9992" s="7"/>
      <c r="N9992" s="7"/>
      <c r="W9992" s="7"/>
      <c r="X9992" s="7"/>
      <c r="Y9992" s="7"/>
      <c r="Z9992" s="7"/>
      <c r="AA9992" s="7"/>
      <c r="AB9992" s="7"/>
      <c r="AC9992" s="7"/>
      <c r="AD9992" s="7"/>
      <c r="AE9992" s="7"/>
      <c r="AF9992" s="7"/>
      <c r="AG9992" s="7"/>
      <c r="AH9992" s="7"/>
      <c r="AI9992" s="7"/>
      <c r="AJ9992" s="7"/>
      <c r="AK9992" s="7"/>
      <c r="AL9992" s="7"/>
      <c r="AR9992" s="7"/>
      <c r="AT9992" s="7"/>
      <c r="AV9992" s="7"/>
      <c r="AW9992" s="7"/>
      <c r="AX9992" s="7"/>
      <c r="AY9992" s="7"/>
      <c r="AZ9992" s="7"/>
      <c r="BA9992" s="7"/>
      <c r="BI9992" s="7"/>
    </row>
    <row r="9993" spans="10:61" x14ac:dyDescent="0.2">
      <c r="J9993" s="7"/>
      <c r="K9993" s="7"/>
      <c r="L9993" s="7"/>
      <c r="M9993" s="7"/>
      <c r="N9993" s="7"/>
      <c r="W9993" s="7"/>
      <c r="X9993" s="7"/>
      <c r="Y9993" s="7"/>
      <c r="Z9993" s="7"/>
      <c r="AA9993" s="7"/>
      <c r="AB9993" s="7"/>
      <c r="AC9993" s="7"/>
      <c r="AD9993" s="7"/>
      <c r="AE9993" s="7"/>
      <c r="AF9993" s="7"/>
      <c r="AG9993" s="7"/>
      <c r="AH9993" s="7"/>
      <c r="AI9993" s="7"/>
      <c r="AJ9993" s="7"/>
      <c r="AK9993" s="7"/>
      <c r="AL9993" s="7"/>
      <c r="AR9993" s="7"/>
      <c r="AT9993" s="7"/>
      <c r="AV9993" s="7"/>
      <c r="AW9993" s="7"/>
      <c r="AX9993" s="7"/>
      <c r="AY9993" s="7"/>
      <c r="AZ9993" s="7"/>
      <c r="BA9993" s="7"/>
      <c r="BI9993" s="7"/>
    </row>
    <row r="9994" spans="10:61" x14ac:dyDescent="0.2">
      <c r="J9994" s="7"/>
      <c r="K9994" s="7"/>
      <c r="L9994" s="7"/>
      <c r="M9994" s="7"/>
      <c r="N9994" s="7"/>
      <c r="W9994" s="7"/>
      <c r="X9994" s="7"/>
      <c r="Y9994" s="7"/>
      <c r="Z9994" s="7"/>
      <c r="AA9994" s="7"/>
      <c r="AB9994" s="7"/>
      <c r="AC9994" s="7"/>
      <c r="AD9994" s="7"/>
      <c r="AE9994" s="7"/>
      <c r="AF9994" s="7"/>
      <c r="AG9994" s="7"/>
      <c r="AH9994" s="7"/>
      <c r="AI9994" s="7"/>
      <c r="AJ9994" s="7"/>
      <c r="AK9994" s="7"/>
      <c r="AL9994" s="7"/>
      <c r="AR9994" s="7"/>
      <c r="AT9994" s="7"/>
      <c r="AV9994" s="7"/>
      <c r="AW9994" s="7"/>
      <c r="AX9994" s="7"/>
      <c r="AY9994" s="7"/>
      <c r="AZ9994" s="7"/>
      <c r="BA9994" s="7"/>
      <c r="BI9994" s="7"/>
    </row>
    <row r="9995" spans="10:61" x14ac:dyDescent="0.2">
      <c r="J9995" s="7"/>
      <c r="K9995" s="7"/>
      <c r="L9995" s="7"/>
      <c r="M9995" s="7"/>
      <c r="N9995" s="7"/>
      <c r="W9995" s="7"/>
      <c r="X9995" s="7"/>
      <c r="Y9995" s="7"/>
      <c r="Z9995" s="7"/>
      <c r="AA9995" s="7"/>
      <c r="AB9995" s="7"/>
      <c r="AC9995" s="7"/>
      <c r="AD9995" s="7"/>
      <c r="AE9995" s="7"/>
      <c r="AF9995" s="7"/>
      <c r="AG9995" s="7"/>
      <c r="AH9995" s="7"/>
      <c r="AI9995" s="7"/>
      <c r="AJ9995" s="7"/>
      <c r="AK9995" s="7"/>
      <c r="AL9995" s="7"/>
      <c r="AR9995" s="7"/>
      <c r="AT9995" s="7"/>
      <c r="AV9995" s="7"/>
      <c r="AW9995" s="7"/>
      <c r="AX9995" s="7"/>
      <c r="AY9995" s="7"/>
      <c r="AZ9995" s="7"/>
      <c r="BA9995" s="7"/>
      <c r="BI9995" s="7"/>
    </row>
    <row r="9996" spans="10:61" x14ac:dyDescent="0.2">
      <c r="J9996" s="7"/>
      <c r="K9996" s="7"/>
      <c r="L9996" s="7"/>
      <c r="M9996" s="7"/>
      <c r="N9996" s="7"/>
      <c r="W9996" s="7"/>
      <c r="X9996" s="7"/>
      <c r="Y9996" s="7"/>
      <c r="Z9996" s="7"/>
      <c r="AA9996" s="7"/>
      <c r="AB9996" s="7"/>
      <c r="AC9996" s="7"/>
      <c r="AD9996" s="7"/>
      <c r="AE9996" s="7"/>
      <c r="AF9996" s="7"/>
      <c r="AG9996" s="7"/>
      <c r="AH9996" s="7"/>
      <c r="AI9996" s="7"/>
      <c r="AJ9996" s="7"/>
      <c r="AK9996" s="7"/>
      <c r="AL9996" s="7"/>
      <c r="AR9996" s="7"/>
      <c r="AT9996" s="7"/>
      <c r="AV9996" s="7"/>
      <c r="AW9996" s="7"/>
      <c r="AX9996" s="7"/>
      <c r="AY9996" s="7"/>
      <c r="AZ9996" s="7"/>
      <c r="BA9996" s="7"/>
      <c r="BI9996" s="7"/>
    </row>
    <row r="9997" spans="10:61" x14ac:dyDescent="0.2">
      <c r="J9997" s="7"/>
      <c r="K9997" s="7"/>
      <c r="L9997" s="7"/>
      <c r="M9997" s="7"/>
      <c r="N9997" s="7"/>
      <c r="W9997" s="7"/>
      <c r="X9997" s="7"/>
      <c r="Y9997" s="7"/>
      <c r="Z9997" s="7"/>
      <c r="AA9997" s="7"/>
      <c r="AB9997" s="7"/>
      <c r="AC9997" s="7"/>
      <c r="AD9997" s="7"/>
      <c r="AE9997" s="7"/>
      <c r="AF9997" s="7"/>
      <c r="AG9997" s="7"/>
      <c r="AH9997" s="7"/>
      <c r="AI9997" s="7"/>
      <c r="AJ9997" s="7"/>
      <c r="AK9997" s="7"/>
      <c r="AL9997" s="7"/>
      <c r="AR9997" s="7"/>
      <c r="AT9997" s="7"/>
      <c r="AV9997" s="7"/>
      <c r="AW9997" s="7"/>
      <c r="AX9997" s="7"/>
      <c r="AY9997" s="7"/>
      <c r="AZ9997" s="7"/>
      <c r="BA9997" s="7"/>
      <c r="BI9997" s="7"/>
    </row>
    <row r="9998" spans="10:61" x14ac:dyDescent="0.2">
      <c r="J9998" s="7"/>
      <c r="K9998" s="7"/>
      <c r="L9998" s="7"/>
      <c r="M9998" s="7"/>
      <c r="N9998" s="7"/>
      <c r="W9998" s="7"/>
      <c r="X9998" s="7"/>
      <c r="Y9998" s="7"/>
      <c r="Z9998" s="7"/>
      <c r="AA9998" s="7"/>
      <c r="AB9998" s="7"/>
      <c r="AC9998" s="7"/>
      <c r="AD9998" s="7"/>
      <c r="AE9998" s="7"/>
      <c r="AF9998" s="7"/>
      <c r="AG9998" s="7"/>
      <c r="AH9998" s="7"/>
      <c r="AI9998" s="7"/>
      <c r="AJ9998" s="7"/>
      <c r="AK9998" s="7"/>
      <c r="AL9998" s="7"/>
      <c r="AR9998" s="7"/>
      <c r="AT9998" s="7"/>
      <c r="AV9998" s="7"/>
      <c r="AW9998" s="7"/>
      <c r="AX9998" s="7"/>
      <c r="AY9998" s="7"/>
      <c r="AZ9998" s="7"/>
      <c r="BA9998" s="7"/>
      <c r="BI9998" s="7"/>
    </row>
    <row r="9999" spans="10:61" x14ac:dyDescent="0.2">
      <c r="J9999" s="7"/>
      <c r="K9999" s="7"/>
      <c r="L9999" s="7"/>
      <c r="M9999" s="7"/>
      <c r="N9999" s="7"/>
      <c r="W9999" s="7"/>
      <c r="X9999" s="7"/>
      <c r="Y9999" s="7"/>
      <c r="Z9999" s="7"/>
      <c r="AA9999" s="7"/>
      <c r="AB9999" s="7"/>
      <c r="AC9999" s="7"/>
      <c r="AD9999" s="7"/>
      <c r="AE9999" s="7"/>
      <c r="AF9999" s="7"/>
      <c r="AG9999" s="7"/>
      <c r="AH9999" s="7"/>
      <c r="AI9999" s="7"/>
      <c r="AJ9999" s="7"/>
      <c r="AK9999" s="7"/>
      <c r="AL9999" s="7"/>
      <c r="AR9999" s="7"/>
      <c r="AT9999" s="7"/>
      <c r="AV9999" s="7"/>
      <c r="AW9999" s="7"/>
      <c r="AX9999" s="7"/>
      <c r="AY9999" s="7"/>
      <c r="AZ9999" s="7"/>
      <c r="BA9999" s="7"/>
      <c r="BI9999" s="7"/>
    </row>
    <row r="10000" spans="10:61" x14ac:dyDescent="0.2">
      <c r="J10000" s="7"/>
      <c r="K10000" s="7"/>
      <c r="L10000" s="7"/>
      <c r="M10000" s="7"/>
      <c r="N10000" s="7"/>
      <c r="W10000" s="7"/>
      <c r="X10000" s="7"/>
      <c r="Y10000" s="7"/>
      <c r="Z10000" s="7"/>
      <c r="AA10000" s="7"/>
      <c r="AB10000" s="7"/>
      <c r="AC10000" s="7"/>
      <c r="AD10000" s="7"/>
      <c r="AE10000" s="7"/>
      <c r="AF10000" s="7"/>
      <c r="AG10000" s="7"/>
      <c r="AH10000" s="7"/>
      <c r="AI10000" s="7"/>
      <c r="AJ10000" s="7"/>
      <c r="AK10000" s="7"/>
      <c r="AL10000" s="7"/>
      <c r="AR10000" s="7"/>
      <c r="AT10000" s="7"/>
      <c r="AV10000" s="7"/>
      <c r="AW10000" s="7"/>
      <c r="AX10000" s="7"/>
      <c r="AY10000" s="7"/>
      <c r="AZ10000" s="7"/>
      <c r="BA10000" s="7"/>
      <c r="BI10000" s="7"/>
    </row>
    <row r="10001" spans="1:61" x14ac:dyDescent="0.2">
      <c r="AV10001" s="7"/>
      <c r="AW10001" s="7"/>
      <c r="AX10001" s="7"/>
      <c r="AY10001" s="7"/>
      <c r="AZ10001" s="7"/>
      <c r="BA10001" s="7"/>
      <c r="BI10001" s="7"/>
    </row>
    <row r="10002" spans="1:61" x14ac:dyDescent="0.2">
      <c r="AV10002" s="7"/>
      <c r="AW10002" s="7"/>
      <c r="AX10002" s="7"/>
      <c r="AY10002" s="7"/>
      <c r="AZ10002" s="7"/>
      <c r="BA10002" s="7"/>
      <c r="BI10002" s="7"/>
    </row>
    <row r="10003" spans="1:61" x14ac:dyDescent="0.2">
      <c r="AV10003" s="7"/>
      <c r="AW10003" s="7"/>
      <c r="AX10003" s="7"/>
      <c r="AY10003" s="7"/>
      <c r="AZ10003" s="7"/>
      <c r="BA10003" s="7"/>
      <c r="BI10003" s="7"/>
    </row>
    <row r="10004" spans="1:61" x14ac:dyDescent="0.2">
      <c r="AV10004" s="7"/>
      <c r="AW10004" s="7"/>
      <c r="AX10004" s="7"/>
      <c r="AY10004" s="7"/>
      <c r="AZ10004" s="7"/>
      <c r="BA10004" s="7"/>
      <c r="BI10004" s="7"/>
    </row>
    <row r="10005" spans="1:61" x14ac:dyDescent="0.2">
      <c r="AV10005" s="7"/>
      <c r="AW10005" s="7"/>
      <c r="AX10005" s="7"/>
      <c r="AY10005" s="7"/>
      <c r="AZ10005" s="7"/>
      <c r="BA10005" s="7"/>
      <c r="BI10005" s="7"/>
    </row>
    <row r="10006" spans="1:61" x14ac:dyDescent="0.2">
      <c r="AV10006" s="7"/>
      <c r="AW10006" s="7"/>
      <c r="AX10006" s="7"/>
      <c r="AY10006" s="7"/>
      <c r="AZ10006" s="7"/>
      <c r="BA10006" s="7"/>
      <c r="BI10006" s="7"/>
    </row>
    <row r="10007" spans="1:61" x14ac:dyDescent="0.2">
      <c r="AV10007" s="7"/>
      <c r="AW10007" s="7"/>
      <c r="AX10007" s="7"/>
      <c r="AY10007" s="7"/>
      <c r="AZ10007" s="7"/>
      <c r="BA10007" s="7"/>
      <c r="BI10007" s="7"/>
    </row>
    <row r="10008" spans="1:61" x14ac:dyDescent="0.2">
      <c r="AV10008" s="7"/>
      <c r="AW10008" s="7"/>
      <c r="AX10008" s="7"/>
      <c r="AY10008" s="7"/>
      <c r="AZ10008" s="7"/>
      <c r="BA10008" s="7"/>
      <c r="BI10008" s="7"/>
    </row>
    <row r="10009" spans="1:61" x14ac:dyDescent="0.2">
      <c r="AV10009" s="7"/>
      <c r="AW10009" s="7"/>
      <c r="AX10009" s="7"/>
      <c r="AY10009" s="7"/>
      <c r="AZ10009" s="7"/>
      <c r="BA10009" s="7"/>
      <c r="BI10009" s="7"/>
    </row>
    <row r="10010" spans="1:61" x14ac:dyDescent="0.2">
      <c r="AV10010" s="7"/>
      <c r="AW10010" s="7"/>
      <c r="AX10010" s="7"/>
      <c r="AY10010" s="7"/>
      <c r="AZ10010" s="7"/>
      <c r="BA10010" s="7"/>
      <c r="BI10010" s="7"/>
    </row>
    <row r="10011" spans="1:61" x14ac:dyDescent="0.2">
      <c r="AV10011" s="7"/>
      <c r="AW10011" s="7"/>
      <c r="AX10011" s="7"/>
      <c r="AY10011" s="7"/>
      <c r="AZ10011" s="7"/>
      <c r="BA10011" s="7"/>
      <c r="BI10011" s="7"/>
    </row>
    <row r="10012" spans="1:61" x14ac:dyDescent="0.2">
      <c r="A10012" s="10"/>
      <c r="B10012" s="10"/>
      <c r="C10012" s="10"/>
      <c r="D10012" s="10"/>
      <c r="E10012" s="10"/>
      <c r="F10012" s="10"/>
      <c r="G10012" s="10"/>
      <c r="H10012" s="10"/>
      <c r="I10012" s="10"/>
      <c r="J10012" s="24"/>
      <c r="K10012" s="24"/>
      <c r="L10012" s="24"/>
      <c r="M10012" s="24"/>
      <c r="N10012" s="24"/>
      <c r="O10012" s="10"/>
      <c r="AV10012" s="7"/>
      <c r="AW10012" s="7"/>
      <c r="AX10012" s="7"/>
      <c r="AY10012" s="7"/>
      <c r="AZ10012" s="7"/>
      <c r="BA10012" s="7"/>
      <c r="BI10012" s="7"/>
    </row>
    <row r="10013" spans="1:61" x14ac:dyDescent="0.2">
      <c r="A10013" s="10"/>
      <c r="B10013" s="10"/>
      <c r="C10013" s="10"/>
      <c r="D10013" s="10"/>
      <c r="E10013" s="10"/>
      <c r="F10013" s="10"/>
      <c r="G10013" s="10"/>
      <c r="H10013" s="10"/>
      <c r="I10013" s="10"/>
      <c r="J10013" s="24"/>
      <c r="K10013" s="24"/>
      <c r="L10013" s="24"/>
      <c r="M10013" s="24"/>
      <c r="N10013" s="24"/>
      <c r="O10013" s="10"/>
      <c r="AV10013" s="7"/>
      <c r="AW10013" s="7"/>
      <c r="AX10013" s="7"/>
      <c r="AY10013" s="7"/>
      <c r="AZ10013" s="7"/>
      <c r="BA10013" s="7"/>
      <c r="BI10013" s="7"/>
    </row>
    <row r="10014" spans="1:61" x14ac:dyDescent="0.2">
      <c r="A10014" s="10"/>
      <c r="B10014" s="10"/>
      <c r="C10014" s="10"/>
      <c r="D10014" s="10"/>
      <c r="E10014" s="10"/>
      <c r="F10014" s="10"/>
      <c r="G10014" s="10"/>
      <c r="H10014" s="10"/>
      <c r="I10014" s="10"/>
      <c r="J10014" s="24"/>
      <c r="K10014" s="24"/>
      <c r="L10014" s="24"/>
      <c r="M10014" s="24"/>
      <c r="N10014" s="24"/>
      <c r="O10014" s="10"/>
      <c r="AV10014" s="7"/>
      <c r="AW10014" s="7"/>
      <c r="AX10014" s="7"/>
      <c r="AY10014" s="7"/>
      <c r="AZ10014" s="7"/>
      <c r="BA10014" s="7"/>
      <c r="BI10014" s="7"/>
    </row>
    <row r="10015" spans="1:61" x14ac:dyDescent="0.2">
      <c r="A10015" s="10"/>
      <c r="B10015" s="10"/>
      <c r="C10015" s="10"/>
      <c r="D10015" s="10"/>
      <c r="E10015" s="10"/>
      <c r="F10015" s="10"/>
      <c r="G10015" s="10"/>
      <c r="H10015" s="10"/>
      <c r="I10015" s="10"/>
      <c r="J10015" s="24"/>
      <c r="K10015" s="24"/>
      <c r="L10015" s="24"/>
      <c r="M10015" s="24"/>
      <c r="N10015" s="24"/>
      <c r="O10015" s="10"/>
      <c r="AV10015" s="7"/>
      <c r="AW10015" s="7"/>
      <c r="AX10015" s="7"/>
      <c r="AY10015" s="7"/>
      <c r="AZ10015" s="7"/>
      <c r="BA10015" s="7"/>
      <c r="BI10015" s="7"/>
    </row>
    <row r="10016" spans="1:61" x14ac:dyDescent="0.2">
      <c r="A10016" s="10"/>
      <c r="B10016" s="10"/>
      <c r="C10016" s="10"/>
      <c r="D10016" s="10"/>
      <c r="E10016" s="10"/>
      <c r="F10016" s="10"/>
      <c r="G10016" s="10"/>
      <c r="H10016" s="10"/>
      <c r="I10016" s="10"/>
      <c r="J10016" s="24"/>
      <c r="K10016" s="24"/>
      <c r="L10016" s="24"/>
      <c r="M10016" s="24"/>
      <c r="N10016" s="24"/>
      <c r="O10016" s="10"/>
      <c r="AV10016" s="7"/>
      <c r="AW10016" s="7"/>
      <c r="AX10016" s="7"/>
      <c r="AY10016" s="7"/>
      <c r="AZ10016" s="7"/>
      <c r="BA10016" s="7"/>
      <c r="BI10016" s="7"/>
    </row>
    <row r="10017" spans="1:61" x14ac:dyDescent="0.2">
      <c r="A10017" s="10"/>
      <c r="B10017" s="10"/>
      <c r="C10017" s="10"/>
      <c r="D10017" s="10"/>
      <c r="E10017" s="10"/>
      <c r="F10017" s="10"/>
      <c r="G10017" s="10"/>
      <c r="H10017" s="10"/>
      <c r="I10017" s="10"/>
      <c r="J10017" s="24"/>
      <c r="K10017" s="24"/>
      <c r="L10017" s="24"/>
      <c r="M10017" s="24"/>
      <c r="N10017" s="24"/>
      <c r="O10017" s="10"/>
      <c r="AV10017" s="7"/>
      <c r="AW10017" s="7"/>
      <c r="AX10017" s="7"/>
      <c r="AY10017" s="7"/>
      <c r="AZ10017" s="7"/>
      <c r="BA10017" s="7"/>
      <c r="BI10017" s="7"/>
    </row>
    <row r="10018" spans="1:61" x14ac:dyDescent="0.2">
      <c r="A10018" s="10"/>
      <c r="B10018" s="10"/>
      <c r="C10018" s="10"/>
      <c r="D10018" s="10"/>
      <c r="E10018" s="10"/>
      <c r="F10018" s="10"/>
      <c r="G10018" s="10"/>
      <c r="H10018" s="10"/>
      <c r="I10018" s="10"/>
      <c r="J10018" s="24"/>
      <c r="K10018" s="24"/>
      <c r="L10018" s="24"/>
      <c r="M10018" s="24"/>
      <c r="N10018" s="24"/>
      <c r="O10018" s="10"/>
      <c r="AV10018" s="7"/>
      <c r="AW10018" s="7"/>
      <c r="AX10018" s="7"/>
      <c r="AY10018" s="7"/>
      <c r="AZ10018" s="7"/>
      <c r="BA10018" s="7"/>
      <c r="BI10018" s="7"/>
    </row>
    <row r="10019" spans="1:61" x14ac:dyDescent="0.2">
      <c r="A10019" s="10"/>
      <c r="B10019" s="10"/>
      <c r="C10019" s="10"/>
      <c r="D10019" s="10"/>
      <c r="E10019" s="10"/>
      <c r="F10019" s="10"/>
      <c r="G10019" s="10"/>
      <c r="H10019" s="10"/>
      <c r="I10019" s="10"/>
      <c r="J10019" s="24"/>
      <c r="K10019" s="24"/>
      <c r="L10019" s="24"/>
      <c r="M10019" s="24"/>
      <c r="N10019" s="24"/>
      <c r="O10019" s="10"/>
      <c r="AV10019" s="7"/>
      <c r="AW10019" s="7"/>
      <c r="AX10019" s="7"/>
      <c r="AY10019" s="7"/>
      <c r="AZ10019" s="7"/>
      <c r="BA10019" s="7"/>
      <c r="BI10019" s="7"/>
    </row>
    <row r="10020" spans="1:61" x14ac:dyDescent="0.2">
      <c r="A10020" s="10"/>
      <c r="B10020" s="10"/>
      <c r="C10020" s="10"/>
      <c r="D10020" s="10"/>
      <c r="E10020" s="10"/>
      <c r="F10020" s="10"/>
      <c r="G10020" s="10"/>
      <c r="H10020" s="10"/>
      <c r="I10020" s="10"/>
      <c r="J10020" s="24"/>
      <c r="K10020" s="24"/>
      <c r="L10020" s="24"/>
      <c r="M10020" s="24"/>
      <c r="N10020" s="24"/>
      <c r="O10020" s="10"/>
      <c r="AV10020" s="7"/>
      <c r="AW10020" s="7"/>
      <c r="AX10020" s="7"/>
      <c r="AY10020" s="7"/>
      <c r="AZ10020" s="7"/>
      <c r="BA10020" s="7"/>
      <c r="BI10020" s="7"/>
    </row>
    <row r="10021" spans="1:61" x14ac:dyDescent="0.2">
      <c r="A10021" s="10"/>
      <c r="B10021" s="10"/>
      <c r="C10021" s="10"/>
      <c r="D10021" s="10"/>
      <c r="E10021" s="10"/>
      <c r="F10021" s="10"/>
      <c r="G10021" s="10"/>
      <c r="H10021" s="10"/>
      <c r="I10021" s="10"/>
      <c r="J10021" s="24"/>
      <c r="K10021" s="24"/>
      <c r="L10021" s="24"/>
      <c r="M10021" s="24"/>
      <c r="N10021" s="24"/>
      <c r="O10021" s="10"/>
      <c r="AV10021" s="7"/>
      <c r="AW10021" s="7"/>
      <c r="AX10021" s="7"/>
      <c r="AY10021" s="7"/>
      <c r="AZ10021" s="7"/>
      <c r="BA10021" s="7"/>
      <c r="BI10021" s="7"/>
    </row>
    <row r="10022" spans="1:61" x14ac:dyDescent="0.2">
      <c r="A10022" s="10"/>
      <c r="B10022" s="10"/>
      <c r="C10022" s="10"/>
      <c r="D10022" s="10"/>
      <c r="E10022" s="10"/>
      <c r="F10022" s="10"/>
      <c r="G10022" s="10"/>
      <c r="H10022" s="10"/>
      <c r="I10022" s="10"/>
      <c r="J10022" s="24"/>
      <c r="K10022" s="24"/>
      <c r="L10022" s="24"/>
      <c r="M10022" s="24"/>
      <c r="N10022" s="24"/>
      <c r="O10022" s="10"/>
      <c r="AV10022" s="7"/>
      <c r="AW10022" s="7"/>
      <c r="AX10022" s="7"/>
      <c r="AY10022" s="7"/>
      <c r="AZ10022" s="7"/>
      <c r="BA10022" s="7"/>
      <c r="BI10022" s="7"/>
    </row>
    <row r="10023" spans="1:61" x14ac:dyDescent="0.2">
      <c r="A10023" s="10"/>
      <c r="B10023" s="10"/>
      <c r="C10023" s="10"/>
      <c r="D10023" s="10"/>
      <c r="E10023" s="10"/>
      <c r="F10023" s="10"/>
      <c r="G10023" s="10"/>
      <c r="H10023" s="10"/>
      <c r="I10023" s="10"/>
      <c r="J10023" s="24"/>
      <c r="K10023" s="24"/>
      <c r="L10023" s="24"/>
      <c r="M10023" s="24"/>
      <c r="N10023" s="24"/>
      <c r="O10023" s="10"/>
      <c r="AV10023" s="7"/>
      <c r="AW10023" s="7"/>
      <c r="AX10023" s="7"/>
      <c r="AY10023" s="7"/>
      <c r="AZ10023" s="7"/>
      <c r="BA10023" s="7"/>
      <c r="BI10023" s="7"/>
    </row>
    <row r="10024" spans="1:61" x14ac:dyDescent="0.2">
      <c r="A10024" s="10"/>
      <c r="B10024" s="10"/>
      <c r="C10024" s="10"/>
      <c r="D10024" s="10"/>
      <c r="E10024" s="10"/>
      <c r="F10024" s="10"/>
      <c r="G10024" s="10"/>
      <c r="H10024" s="10"/>
      <c r="I10024" s="10"/>
      <c r="J10024" s="24"/>
      <c r="K10024" s="24"/>
      <c r="L10024" s="24"/>
      <c r="M10024" s="24"/>
      <c r="N10024" s="24"/>
      <c r="O10024" s="10"/>
      <c r="AV10024" s="7"/>
      <c r="AW10024" s="7"/>
      <c r="AX10024" s="7"/>
      <c r="AY10024" s="7"/>
      <c r="AZ10024" s="7"/>
      <c r="BA10024" s="7"/>
      <c r="BI10024" s="7"/>
    </row>
    <row r="10025" spans="1:61" x14ac:dyDescent="0.2">
      <c r="A10025" s="10"/>
      <c r="B10025" s="10"/>
      <c r="C10025" s="10"/>
      <c r="D10025" s="10"/>
      <c r="E10025" s="10"/>
      <c r="F10025" s="10"/>
      <c r="G10025" s="10"/>
      <c r="H10025" s="10"/>
      <c r="I10025" s="10"/>
      <c r="J10025" s="24"/>
      <c r="K10025" s="24"/>
      <c r="L10025" s="24"/>
      <c r="M10025" s="24"/>
      <c r="N10025" s="24"/>
      <c r="O10025" s="10"/>
      <c r="AV10025" s="7"/>
      <c r="AW10025" s="7"/>
      <c r="AX10025" s="7"/>
      <c r="AY10025" s="7"/>
      <c r="AZ10025" s="7"/>
      <c r="BA10025" s="7"/>
      <c r="BI10025" s="7"/>
    </row>
    <row r="10026" spans="1:61" x14ac:dyDescent="0.2">
      <c r="A10026" s="10"/>
      <c r="B10026" s="10"/>
      <c r="C10026" s="10"/>
      <c r="D10026" s="10"/>
      <c r="E10026" s="10"/>
      <c r="F10026" s="10"/>
      <c r="G10026" s="10"/>
      <c r="H10026" s="10"/>
      <c r="I10026" s="10"/>
      <c r="J10026" s="24"/>
      <c r="K10026" s="24"/>
      <c r="L10026" s="24"/>
      <c r="M10026" s="24"/>
      <c r="N10026" s="24"/>
      <c r="O10026" s="10"/>
      <c r="AV10026" s="7"/>
      <c r="AW10026" s="7"/>
      <c r="AX10026" s="7"/>
      <c r="AY10026" s="7"/>
      <c r="AZ10026" s="7"/>
      <c r="BA10026" s="7"/>
      <c r="BI10026" s="7"/>
    </row>
    <row r="10027" spans="1:61" x14ac:dyDescent="0.2">
      <c r="A10027" s="10"/>
      <c r="B10027" s="10"/>
      <c r="C10027" s="10"/>
      <c r="D10027" s="10"/>
      <c r="E10027" s="10"/>
      <c r="F10027" s="10"/>
      <c r="G10027" s="10"/>
      <c r="H10027" s="10"/>
      <c r="I10027" s="10"/>
      <c r="J10027" s="24"/>
      <c r="K10027" s="24"/>
      <c r="L10027" s="24"/>
      <c r="M10027" s="24"/>
      <c r="N10027" s="24"/>
      <c r="O10027" s="10"/>
      <c r="AV10027" s="7"/>
      <c r="AW10027" s="7"/>
      <c r="AX10027" s="7"/>
      <c r="AY10027" s="7"/>
      <c r="AZ10027" s="7"/>
      <c r="BA10027" s="7"/>
      <c r="BI10027" s="7"/>
    </row>
    <row r="10028" spans="1:61" x14ac:dyDescent="0.2">
      <c r="A10028" s="10"/>
      <c r="B10028" s="10"/>
      <c r="C10028" s="10"/>
      <c r="D10028" s="10"/>
      <c r="E10028" s="10"/>
      <c r="F10028" s="10"/>
      <c r="G10028" s="10"/>
      <c r="H10028" s="10"/>
      <c r="I10028" s="10"/>
      <c r="J10028" s="24"/>
      <c r="K10028" s="24"/>
      <c r="L10028" s="24"/>
      <c r="M10028" s="24"/>
      <c r="N10028" s="24"/>
      <c r="O10028" s="10"/>
      <c r="AV10028" s="7"/>
      <c r="AW10028" s="7"/>
      <c r="AX10028" s="7"/>
      <c r="AY10028" s="7"/>
      <c r="AZ10028" s="7"/>
      <c r="BA10028" s="7"/>
      <c r="BI10028" s="7"/>
    </row>
    <row r="10029" spans="1:61" x14ac:dyDescent="0.2">
      <c r="A10029" s="10"/>
      <c r="B10029" s="10"/>
      <c r="C10029" s="10"/>
      <c r="D10029" s="10"/>
      <c r="E10029" s="10"/>
      <c r="F10029" s="10"/>
      <c r="G10029" s="10"/>
      <c r="H10029" s="10"/>
      <c r="I10029" s="10"/>
      <c r="J10029" s="24"/>
      <c r="K10029" s="24"/>
      <c r="L10029" s="24"/>
      <c r="M10029" s="24"/>
      <c r="N10029" s="24"/>
      <c r="O10029" s="10"/>
      <c r="AV10029" s="7"/>
      <c r="AW10029" s="7"/>
      <c r="AX10029" s="7"/>
      <c r="AY10029" s="7"/>
      <c r="AZ10029" s="7"/>
      <c r="BA10029" s="7"/>
      <c r="BI10029" s="7"/>
    </row>
    <row r="10030" spans="1:61" x14ac:dyDescent="0.2">
      <c r="A10030" s="10"/>
      <c r="B10030" s="10"/>
      <c r="C10030" s="10"/>
      <c r="D10030" s="10"/>
      <c r="E10030" s="10"/>
      <c r="F10030" s="10"/>
      <c r="G10030" s="10"/>
      <c r="H10030" s="10"/>
      <c r="I10030" s="10"/>
      <c r="J10030" s="24"/>
      <c r="K10030" s="24"/>
      <c r="L10030" s="24"/>
      <c r="M10030" s="24"/>
      <c r="N10030" s="24"/>
      <c r="O10030" s="10"/>
      <c r="AV10030" s="7"/>
      <c r="AW10030" s="7"/>
      <c r="AX10030" s="7"/>
      <c r="AY10030" s="7"/>
      <c r="AZ10030" s="7"/>
      <c r="BA10030" s="7"/>
      <c r="BI10030" s="7"/>
    </row>
    <row r="10031" spans="1:61" x14ac:dyDescent="0.2">
      <c r="A10031" s="10"/>
      <c r="B10031" s="10"/>
      <c r="C10031" s="10"/>
      <c r="D10031" s="10"/>
      <c r="E10031" s="10"/>
      <c r="F10031" s="10"/>
      <c r="G10031" s="10"/>
      <c r="H10031" s="10"/>
      <c r="I10031" s="10"/>
      <c r="J10031" s="24"/>
      <c r="K10031" s="24"/>
      <c r="L10031" s="24"/>
      <c r="M10031" s="24"/>
      <c r="N10031" s="24"/>
      <c r="O10031" s="10"/>
      <c r="AV10031" s="7"/>
      <c r="AW10031" s="7"/>
      <c r="AX10031" s="7"/>
      <c r="AY10031" s="7"/>
      <c r="AZ10031" s="7"/>
      <c r="BA10031" s="7"/>
      <c r="BI10031" s="7"/>
    </row>
    <row r="10032" spans="1:61" x14ac:dyDescent="0.2">
      <c r="A10032" s="10"/>
      <c r="B10032" s="10"/>
      <c r="C10032" s="10"/>
      <c r="D10032" s="10"/>
      <c r="E10032" s="10"/>
      <c r="F10032" s="10"/>
      <c r="G10032" s="10"/>
      <c r="H10032" s="10"/>
      <c r="I10032" s="10"/>
      <c r="J10032" s="24"/>
      <c r="K10032" s="24"/>
      <c r="L10032" s="24"/>
      <c r="M10032" s="24"/>
      <c r="N10032" s="24"/>
      <c r="O10032" s="10"/>
      <c r="AV10032" s="7"/>
      <c r="AW10032" s="7"/>
      <c r="AX10032" s="7"/>
      <c r="AY10032" s="7"/>
      <c r="AZ10032" s="7"/>
      <c r="BA10032" s="7"/>
      <c r="BI10032" s="7"/>
    </row>
    <row r="10033" spans="1:61" x14ac:dyDescent="0.2">
      <c r="A10033" s="10"/>
      <c r="B10033" s="10"/>
      <c r="C10033" s="10"/>
      <c r="D10033" s="10"/>
      <c r="E10033" s="10"/>
      <c r="F10033" s="10"/>
      <c r="G10033" s="10"/>
      <c r="H10033" s="10"/>
      <c r="I10033" s="10"/>
      <c r="J10033" s="24"/>
      <c r="K10033" s="24"/>
      <c r="L10033" s="24"/>
      <c r="M10033" s="24"/>
      <c r="N10033" s="24"/>
      <c r="O10033" s="10"/>
      <c r="AV10033" s="7"/>
      <c r="AW10033" s="7"/>
      <c r="AX10033" s="7"/>
      <c r="AY10033" s="7"/>
      <c r="AZ10033" s="7"/>
      <c r="BA10033" s="7"/>
      <c r="BI10033" s="7"/>
    </row>
    <row r="10034" spans="1:61" x14ac:dyDescent="0.2">
      <c r="A10034" s="10"/>
      <c r="B10034" s="10"/>
      <c r="C10034" s="10"/>
      <c r="D10034" s="10"/>
      <c r="E10034" s="10"/>
      <c r="F10034" s="10"/>
      <c r="G10034" s="10"/>
      <c r="H10034" s="10"/>
      <c r="I10034" s="10"/>
      <c r="J10034" s="24"/>
      <c r="K10034" s="24"/>
      <c r="L10034" s="24"/>
      <c r="M10034" s="24"/>
      <c r="N10034" s="24"/>
      <c r="O10034" s="10"/>
      <c r="AV10034" s="7"/>
      <c r="AW10034" s="7"/>
      <c r="AX10034" s="7"/>
      <c r="AY10034" s="7"/>
      <c r="AZ10034" s="7"/>
      <c r="BA10034" s="7"/>
      <c r="BI10034" s="7"/>
    </row>
    <row r="10035" spans="1:61" x14ac:dyDescent="0.2">
      <c r="A10035" s="10"/>
      <c r="B10035" s="10"/>
      <c r="C10035" s="10"/>
      <c r="D10035" s="10"/>
      <c r="E10035" s="10"/>
      <c r="F10035" s="10"/>
      <c r="G10035" s="10"/>
      <c r="H10035" s="10"/>
      <c r="I10035" s="10"/>
      <c r="J10035" s="24"/>
      <c r="K10035" s="24"/>
      <c r="L10035" s="24"/>
      <c r="M10035" s="24"/>
      <c r="N10035" s="24"/>
      <c r="O10035" s="10"/>
      <c r="AV10035" s="7"/>
      <c r="AW10035" s="7"/>
      <c r="AX10035" s="7"/>
      <c r="AY10035" s="7"/>
      <c r="AZ10035" s="7"/>
      <c r="BA10035" s="7"/>
      <c r="BI10035" s="7"/>
    </row>
    <row r="10036" spans="1:61" x14ac:dyDescent="0.2">
      <c r="A10036" s="10"/>
      <c r="B10036" s="10"/>
      <c r="C10036" s="10"/>
      <c r="D10036" s="10"/>
      <c r="E10036" s="10"/>
      <c r="F10036" s="10"/>
      <c r="G10036" s="10"/>
      <c r="H10036" s="10"/>
      <c r="I10036" s="10"/>
      <c r="J10036" s="24"/>
      <c r="K10036" s="24"/>
      <c r="L10036" s="24"/>
      <c r="M10036" s="24"/>
      <c r="N10036" s="24"/>
      <c r="O10036" s="10"/>
      <c r="AV10036" s="7"/>
      <c r="AW10036" s="7"/>
      <c r="AX10036" s="7"/>
      <c r="AY10036" s="7"/>
      <c r="AZ10036" s="7"/>
      <c r="BA10036" s="7"/>
      <c r="BI10036" s="7"/>
    </row>
    <row r="10037" spans="1:61" x14ac:dyDescent="0.2">
      <c r="A10037" s="10"/>
      <c r="B10037" s="10"/>
      <c r="C10037" s="10"/>
      <c r="D10037" s="10"/>
      <c r="E10037" s="10"/>
      <c r="F10037" s="10"/>
      <c r="G10037" s="10"/>
      <c r="H10037" s="10"/>
      <c r="I10037" s="10"/>
      <c r="J10037" s="24"/>
      <c r="K10037" s="24"/>
      <c r="L10037" s="24"/>
      <c r="M10037" s="24"/>
      <c r="N10037" s="24"/>
      <c r="O10037" s="10"/>
      <c r="AV10037" s="7"/>
      <c r="AW10037" s="7"/>
      <c r="AX10037" s="7"/>
      <c r="AY10037" s="7"/>
      <c r="AZ10037" s="7"/>
      <c r="BA10037" s="7"/>
      <c r="BI10037" s="7"/>
    </row>
    <row r="10038" spans="1:61" x14ac:dyDescent="0.2">
      <c r="A10038" s="10"/>
      <c r="B10038" s="10"/>
      <c r="C10038" s="10"/>
      <c r="D10038" s="10"/>
      <c r="E10038" s="10"/>
      <c r="F10038" s="10"/>
      <c r="G10038" s="10"/>
      <c r="H10038" s="10"/>
      <c r="I10038" s="10"/>
      <c r="J10038" s="24"/>
      <c r="K10038" s="24"/>
      <c r="L10038" s="24"/>
      <c r="M10038" s="24"/>
      <c r="N10038" s="24"/>
      <c r="O10038" s="10"/>
      <c r="AV10038" s="7"/>
      <c r="AW10038" s="7"/>
      <c r="AX10038" s="7"/>
      <c r="AY10038" s="7"/>
      <c r="AZ10038" s="7"/>
      <c r="BA10038" s="7"/>
      <c r="BI10038" s="7"/>
    </row>
    <row r="10039" spans="1:61" x14ac:dyDescent="0.2">
      <c r="A10039" s="10"/>
      <c r="B10039" s="10"/>
      <c r="C10039" s="10"/>
      <c r="D10039" s="10"/>
      <c r="E10039" s="10"/>
      <c r="F10039" s="10"/>
      <c r="G10039" s="10"/>
      <c r="H10039" s="10"/>
      <c r="I10039" s="10"/>
      <c r="J10039" s="24"/>
      <c r="K10039" s="24"/>
      <c r="L10039" s="24"/>
      <c r="M10039" s="24"/>
      <c r="N10039" s="24"/>
      <c r="O10039" s="10"/>
      <c r="AV10039" s="7"/>
      <c r="AW10039" s="7"/>
      <c r="AX10039" s="7"/>
      <c r="AY10039" s="7"/>
      <c r="AZ10039" s="7"/>
      <c r="BA10039" s="7"/>
      <c r="BI10039" s="7"/>
    </row>
    <row r="10040" spans="1:61" x14ac:dyDescent="0.2">
      <c r="A10040" s="10"/>
      <c r="B10040" s="10"/>
      <c r="C10040" s="10"/>
      <c r="D10040" s="10"/>
      <c r="E10040" s="10"/>
      <c r="F10040" s="10"/>
      <c r="G10040" s="10"/>
      <c r="H10040" s="10"/>
      <c r="I10040" s="10"/>
      <c r="J10040" s="24"/>
      <c r="K10040" s="24"/>
      <c r="L10040" s="24"/>
      <c r="M10040" s="24"/>
      <c r="N10040" s="24"/>
      <c r="O10040" s="10"/>
      <c r="AV10040" s="7"/>
      <c r="AW10040" s="7"/>
      <c r="AX10040" s="7"/>
      <c r="AY10040" s="7"/>
      <c r="AZ10040" s="7"/>
      <c r="BA10040" s="7"/>
      <c r="BI10040" s="7"/>
    </row>
    <row r="10041" spans="1:61" x14ac:dyDescent="0.2">
      <c r="A10041" s="10"/>
      <c r="B10041" s="10"/>
      <c r="C10041" s="10"/>
      <c r="D10041" s="10"/>
      <c r="E10041" s="10"/>
      <c r="F10041" s="10"/>
      <c r="G10041" s="10"/>
      <c r="H10041" s="10"/>
      <c r="I10041" s="10"/>
      <c r="J10041" s="24"/>
      <c r="K10041" s="24"/>
      <c r="L10041" s="24"/>
      <c r="M10041" s="24"/>
      <c r="N10041" s="24"/>
      <c r="O10041" s="10"/>
      <c r="AV10041" s="7"/>
      <c r="AW10041" s="7"/>
      <c r="AX10041" s="7"/>
      <c r="AY10041" s="7"/>
      <c r="AZ10041" s="7"/>
      <c r="BA10041" s="7"/>
      <c r="BI10041" s="7"/>
    </row>
    <row r="10042" spans="1:61" x14ac:dyDescent="0.2">
      <c r="A10042" s="10"/>
      <c r="B10042" s="10"/>
      <c r="C10042" s="10"/>
      <c r="D10042" s="10"/>
      <c r="E10042" s="10"/>
      <c r="F10042" s="10"/>
      <c r="G10042" s="10"/>
      <c r="H10042" s="10"/>
      <c r="I10042" s="10"/>
      <c r="J10042" s="24"/>
      <c r="K10042" s="24"/>
      <c r="L10042" s="24"/>
      <c r="M10042" s="24"/>
      <c r="N10042" s="24"/>
      <c r="O10042" s="10"/>
      <c r="AV10042" s="7"/>
      <c r="AW10042" s="7"/>
      <c r="AX10042" s="7"/>
      <c r="AY10042" s="7"/>
      <c r="AZ10042" s="7"/>
      <c r="BA10042" s="7"/>
      <c r="BI10042" s="7"/>
    </row>
    <row r="10043" spans="1:61" x14ac:dyDescent="0.2">
      <c r="A10043" s="10"/>
      <c r="B10043" s="10"/>
      <c r="C10043" s="10"/>
      <c r="D10043" s="10"/>
      <c r="E10043" s="10"/>
      <c r="F10043" s="10"/>
      <c r="G10043" s="10"/>
      <c r="H10043" s="10"/>
      <c r="I10043" s="10"/>
      <c r="J10043" s="24"/>
      <c r="K10043" s="24"/>
      <c r="L10043" s="24"/>
      <c r="M10043" s="24"/>
      <c r="N10043" s="24"/>
      <c r="O10043" s="10"/>
      <c r="AV10043" s="7"/>
      <c r="AW10043" s="7"/>
      <c r="AX10043" s="7"/>
      <c r="AY10043" s="7"/>
      <c r="AZ10043" s="7"/>
      <c r="BA10043" s="7"/>
      <c r="BI10043" s="7"/>
    </row>
    <row r="10044" spans="1:61" x14ac:dyDescent="0.2">
      <c r="A10044" s="10"/>
      <c r="B10044" s="10"/>
      <c r="C10044" s="10"/>
      <c r="D10044" s="10"/>
      <c r="E10044" s="10"/>
      <c r="F10044" s="10"/>
      <c r="G10044" s="10"/>
      <c r="H10044" s="10"/>
      <c r="I10044" s="10"/>
      <c r="J10044" s="24"/>
      <c r="K10044" s="24"/>
      <c r="L10044" s="24"/>
      <c r="M10044" s="24"/>
      <c r="N10044" s="24"/>
      <c r="O10044" s="10"/>
      <c r="AV10044" s="7"/>
      <c r="AW10044" s="7"/>
      <c r="AX10044" s="7"/>
      <c r="AY10044" s="7"/>
      <c r="AZ10044" s="7"/>
      <c r="BA10044" s="7"/>
      <c r="BI10044" s="7"/>
    </row>
    <row r="10045" spans="1:61" x14ac:dyDescent="0.2">
      <c r="A10045" s="10"/>
      <c r="B10045" s="10"/>
      <c r="C10045" s="10"/>
      <c r="D10045" s="10"/>
      <c r="E10045" s="10"/>
      <c r="F10045" s="10"/>
      <c r="G10045" s="10"/>
      <c r="H10045" s="10"/>
      <c r="I10045" s="10"/>
      <c r="J10045" s="24"/>
      <c r="K10045" s="24"/>
      <c r="L10045" s="24"/>
      <c r="M10045" s="24"/>
      <c r="N10045" s="24"/>
      <c r="O10045" s="10"/>
      <c r="AV10045" s="7"/>
      <c r="AW10045" s="7"/>
      <c r="AX10045" s="7"/>
      <c r="AY10045" s="7"/>
      <c r="AZ10045" s="7"/>
      <c r="BA10045" s="7"/>
      <c r="BI10045" s="7"/>
    </row>
    <row r="10046" spans="1:61" x14ac:dyDescent="0.2">
      <c r="A10046" s="10"/>
      <c r="B10046" s="10"/>
      <c r="C10046" s="10"/>
      <c r="D10046" s="10"/>
      <c r="E10046" s="10"/>
      <c r="F10046" s="10"/>
      <c r="G10046" s="10"/>
      <c r="H10046" s="10"/>
      <c r="I10046" s="10"/>
      <c r="J10046" s="24"/>
      <c r="K10046" s="24"/>
      <c r="L10046" s="24"/>
      <c r="M10046" s="24"/>
      <c r="N10046" s="24"/>
      <c r="O10046" s="10"/>
      <c r="AV10046" s="7"/>
      <c r="AW10046" s="7"/>
      <c r="AX10046" s="7"/>
      <c r="AY10046" s="7"/>
      <c r="AZ10046" s="7"/>
      <c r="BA10046" s="7"/>
      <c r="BI10046" s="7"/>
    </row>
    <row r="10047" spans="1:61" x14ac:dyDescent="0.2">
      <c r="A10047" s="10"/>
      <c r="B10047" s="10"/>
      <c r="C10047" s="10"/>
      <c r="D10047" s="10"/>
      <c r="E10047" s="10"/>
      <c r="F10047" s="10"/>
      <c r="G10047" s="10"/>
      <c r="H10047" s="10"/>
      <c r="I10047" s="10"/>
      <c r="J10047" s="24"/>
      <c r="K10047" s="24"/>
      <c r="L10047" s="24"/>
      <c r="M10047" s="24"/>
      <c r="N10047" s="24"/>
      <c r="O10047" s="10"/>
      <c r="AV10047" s="7"/>
      <c r="AW10047" s="7"/>
      <c r="AX10047" s="7"/>
      <c r="AY10047" s="7"/>
      <c r="AZ10047" s="7"/>
      <c r="BA10047" s="7"/>
      <c r="BI10047" s="7"/>
    </row>
    <row r="10048" spans="1:61" x14ac:dyDescent="0.2">
      <c r="A10048" s="10"/>
      <c r="B10048" s="10"/>
      <c r="C10048" s="10"/>
      <c r="D10048" s="10"/>
      <c r="E10048" s="10"/>
      <c r="F10048" s="10"/>
      <c r="G10048" s="10"/>
      <c r="H10048" s="10"/>
      <c r="I10048" s="10"/>
      <c r="J10048" s="24"/>
      <c r="K10048" s="24"/>
      <c r="L10048" s="24"/>
      <c r="M10048" s="24"/>
      <c r="N10048" s="24"/>
      <c r="O10048" s="10"/>
      <c r="AV10048" s="7"/>
      <c r="AW10048" s="7"/>
      <c r="AX10048" s="7"/>
      <c r="AY10048" s="7"/>
      <c r="AZ10048" s="7"/>
      <c r="BA10048" s="7"/>
      <c r="BI10048" s="7"/>
    </row>
    <row r="10049" spans="1:61" x14ac:dyDescent="0.2">
      <c r="A10049" s="10"/>
      <c r="B10049" s="10"/>
      <c r="C10049" s="10"/>
      <c r="D10049" s="10"/>
      <c r="E10049" s="10"/>
      <c r="F10049" s="10"/>
      <c r="G10049" s="10"/>
      <c r="H10049" s="10"/>
      <c r="I10049" s="10"/>
      <c r="J10049" s="24"/>
      <c r="K10049" s="24"/>
      <c r="L10049" s="24"/>
      <c r="M10049" s="24"/>
      <c r="N10049" s="24"/>
      <c r="O10049" s="10"/>
      <c r="AV10049" s="7"/>
      <c r="AW10049" s="7"/>
      <c r="AX10049" s="7"/>
      <c r="AY10049" s="7"/>
      <c r="AZ10049" s="7"/>
      <c r="BA10049" s="7"/>
      <c r="BI10049" s="7"/>
    </row>
    <row r="10050" spans="1:61" x14ac:dyDescent="0.2">
      <c r="A10050" s="10"/>
      <c r="B10050" s="10"/>
      <c r="C10050" s="10"/>
      <c r="D10050" s="10"/>
      <c r="E10050" s="10"/>
      <c r="F10050" s="10"/>
      <c r="G10050" s="10"/>
      <c r="H10050" s="10"/>
      <c r="I10050" s="10"/>
      <c r="J10050" s="24"/>
      <c r="K10050" s="24"/>
      <c r="L10050" s="24"/>
      <c r="M10050" s="24"/>
      <c r="N10050" s="24"/>
      <c r="O10050" s="10"/>
      <c r="AV10050" s="7"/>
      <c r="AW10050" s="7"/>
      <c r="AX10050" s="7"/>
      <c r="AY10050" s="7"/>
      <c r="AZ10050" s="7"/>
      <c r="BA10050" s="7"/>
      <c r="BI10050" s="7"/>
    </row>
    <row r="10051" spans="1:61" x14ac:dyDescent="0.2">
      <c r="A10051" s="10"/>
      <c r="B10051" s="10"/>
      <c r="C10051" s="10"/>
      <c r="D10051" s="10"/>
      <c r="E10051" s="10"/>
      <c r="F10051" s="10"/>
      <c r="G10051" s="10"/>
      <c r="H10051" s="10"/>
      <c r="I10051" s="10"/>
      <c r="J10051" s="24"/>
      <c r="K10051" s="24"/>
      <c r="L10051" s="24"/>
      <c r="M10051" s="24"/>
      <c r="N10051" s="24"/>
      <c r="O10051" s="10"/>
      <c r="AV10051" s="7"/>
      <c r="AW10051" s="7"/>
      <c r="AX10051" s="7"/>
      <c r="AY10051" s="7"/>
      <c r="AZ10051" s="7"/>
      <c r="BA10051" s="7"/>
      <c r="BI10051" s="7"/>
    </row>
    <row r="10052" spans="1:61" x14ac:dyDescent="0.2">
      <c r="A10052" s="10"/>
      <c r="B10052" s="10"/>
      <c r="C10052" s="10"/>
      <c r="D10052" s="10"/>
      <c r="E10052" s="10"/>
      <c r="F10052" s="10"/>
      <c r="G10052" s="10"/>
      <c r="H10052" s="10"/>
      <c r="I10052" s="10"/>
      <c r="J10052" s="24"/>
      <c r="K10052" s="24"/>
      <c r="L10052" s="24"/>
      <c r="M10052" s="24"/>
      <c r="N10052" s="24"/>
      <c r="O10052" s="10"/>
      <c r="AV10052" s="7"/>
      <c r="AW10052" s="7"/>
      <c r="AX10052" s="7"/>
      <c r="AY10052" s="7"/>
      <c r="AZ10052" s="7"/>
      <c r="BA10052" s="7"/>
      <c r="BI10052" s="7"/>
    </row>
    <row r="10053" spans="1:61" x14ac:dyDescent="0.2">
      <c r="A10053" s="10"/>
      <c r="B10053" s="10"/>
      <c r="C10053" s="10"/>
      <c r="D10053" s="10"/>
      <c r="E10053" s="10"/>
      <c r="F10053" s="10"/>
      <c r="G10053" s="10"/>
      <c r="H10053" s="10"/>
      <c r="I10053" s="10"/>
      <c r="J10053" s="24"/>
      <c r="K10053" s="24"/>
      <c r="L10053" s="24"/>
      <c r="M10053" s="24"/>
      <c r="N10053" s="24"/>
      <c r="O10053" s="10"/>
      <c r="AV10053" s="7"/>
      <c r="AW10053" s="7"/>
      <c r="AX10053" s="7"/>
      <c r="AY10053" s="7"/>
      <c r="AZ10053" s="7"/>
      <c r="BA10053" s="7"/>
      <c r="BI10053" s="7"/>
    </row>
    <row r="10054" spans="1:61" x14ac:dyDescent="0.2">
      <c r="A10054" s="10"/>
      <c r="B10054" s="10"/>
      <c r="C10054" s="10"/>
      <c r="D10054" s="10"/>
      <c r="E10054" s="10"/>
      <c r="F10054" s="10"/>
      <c r="G10054" s="10"/>
      <c r="H10054" s="10"/>
      <c r="I10054" s="10"/>
      <c r="J10054" s="24"/>
      <c r="K10054" s="24"/>
      <c r="L10054" s="24"/>
      <c r="M10054" s="24"/>
      <c r="N10054" s="24"/>
      <c r="O10054" s="10"/>
      <c r="AV10054" s="7"/>
      <c r="AW10054" s="7"/>
      <c r="AX10054" s="7"/>
      <c r="AY10054" s="7"/>
      <c r="AZ10054" s="7"/>
      <c r="BA10054" s="7"/>
      <c r="BI10054" s="7"/>
    </row>
    <row r="10055" spans="1:61" x14ac:dyDescent="0.2">
      <c r="A10055" s="10"/>
      <c r="B10055" s="10"/>
      <c r="C10055" s="10"/>
      <c r="D10055" s="10"/>
      <c r="E10055" s="10"/>
      <c r="F10055" s="10"/>
      <c r="G10055" s="10"/>
      <c r="H10055" s="10"/>
      <c r="I10055" s="10"/>
      <c r="J10055" s="24"/>
      <c r="K10055" s="24"/>
      <c r="L10055" s="24"/>
      <c r="M10055" s="24"/>
      <c r="N10055" s="24"/>
      <c r="O10055" s="10"/>
      <c r="AV10055" s="7"/>
      <c r="AW10055" s="7"/>
      <c r="AX10055" s="7"/>
      <c r="AY10055" s="7"/>
      <c r="AZ10055" s="7"/>
      <c r="BA10055" s="7"/>
      <c r="BI10055" s="7"/>
    </row>
    <row r="10056" spans="1:61" x14ac:dyDescent="0.2">
      <c r="A10056" s="10"/>
      <c r="B10056" s="10"/>
      <c r="C10056" s="10"/>
      <c r="D10056" s="10"/>
      <c r="E10056" s="10"/>
      <c r="F10056" s="10"/>
      <c r="G10056" s="10"/>
      <c r="H10056" s="10"/>
      <c r="I10056" s="10"/>
      <c r="J10056" s="24"/>
      <c r="K10056" s="24"/>
      <c r="L10056" s="24"/>
      <c r="M10056" s="24"/>
      <c r="N10056" s="24"/>
      <c r="O10056" s="10"/>
      <c r="AV10056" s="7"/>
      <c r="AW10056" s="7"/>
      <c r="AX10056" s="7"/>
      <c r="AY10056" s="7"/>
      <c r="AZ10056" s="7"/>
      <c r="BA10056" s="7"/>
      <c r="BI10056" s="7"/>
    </row>
    <row r="10057" spans="1:61" x14ac:dyDescent="0.2">
      <c r="A10057" s="10"/>
      <c r="B10057" s="10"/>
      <c r="C10057" s="10"/>
      <c r="D10057" s="10"/>
      <c r="E10057" s="10"/>
      <c r="F10057" s="10"/>
      <c r="G10057" s="10"/>
      <c r="H10057" s="10"/>
      <c r="I10057" s="10"/>
      <c r="J10057" s="24"/>
      <c r="K10057" s="24"/>
      <c r="L10057" s="24"/>
      <c r="M10057" s="24"/>
      <c r="N10057" s="24"/>
      <c r="O10057" s="10"/>
      <c r="AV10057" s="7"/>
      <c r="AW10057" s="7"/>
      <c r="AX10057" s="7"/>
      <c r="AY10057" s="7"/>
      <c r="AZ10057" s="7"/>
      <c r="BA10057" s="7"/>
      <c r="BI10057" s="7"/>
    </row>
    <row r="10058" spans="1:61" x14ac:dyDescent="0.2">
      <c r="A10058" s="10"/>
      <c r="B10058" s="10"/>
      <c r="C10058" s="10"/>
      <c r="D10058" s="10"/>
      <c r="E10058" s="10"/>
      <c r="F10058" s="10"/>
      <c r="G10058" s="10"/>
      <c r="H10058" s="10"/>
      <c r="I10058" s="10"/>
      <c r="J10058" s="24"/>
      <c r="K10058" s="24"/>
      <c r="L10058" s="24"/>
      <c r="M10058" s="24"/>
      <c r="N10058" s="24"/>
      <c r="O10058" s="10"/>
      <c r="AV10058" s="7"/>
      <c r="AW10058" s="7"/>
      <c r="AX10058" s="7"/>
      <c r="AY10058" s="7"/>
      <c r="AZ10058" s="7"/>
      <c r="BA10058" s="7"/>
      <c r="BI10058" s="7"/>
    </row>
    <row r="10059" spans="1:61" x14ac:dyDescent="0.2">
      <c r="A10059" s="10"/>
      <c r="B10059" s="10"/>
      <c r="C10059" s="10"/>
      <c r="D10059" s="10"/>
      <c r="E10059" s="10"/>
      <c r="F10059" s="10"/>
      <c r="G10059" s="10"/>
      <c r="H10059" s="10"/>
      <c r="I10059" s="10"/>
      <c r="J10059" s="24"/>
      <c r="K10059" s="24"/>
      <c r="L10059" s="24"/>
      <c r="M10059" s="24"/>
      <c r="N10059" s="24"/>
      <c r="O10059" s="10"/>
      <c r="AV10059" s="7"/>
      <c r="AW10059" s="7"/>
      <c r="AX10059" s="7"/>
      <c r="AY10059" s="7"/>
      <c r="AZ10059" s="7"/>
      <c r="BA10059" s="7"/>
      <c r="BI10059" s="7"/>
    </row>
    <row r="10060" spans="1:61" x14ac:dyDescent="0.2">
      <c r="A10060" s="10"/>
      <c r="B10060" s="10"/>
      <c r="C10060" s="10"/>
      <c r="D10060" s="10"/>
      <c r="E10060" s="10"/>
      <c r="F10060" s="10"/>
      <c r="G10060" s="10"/>
      <c r="H10060" s="10"/>
      <c r="I10060" s="10"/>
      <c r="J10060" s="24"/>
      <c r="K10060" s="24"/>
      <c r="L10060" s="24"/>
      <c r="M10060" s="24"/>
      <c r="N10060" s="24"/>
      <c r="O10060" s="10"/>
      <c r="AV10060" s="7"/>
      <c r="AW10060" s="7"/>
      <c r="AX10060" s="7"/>
      <c r="AY10060" s="7"/>
      <c r="AZ10060" s="7"/>
      <c r="BA10060" s="7"/>
      <c r="BI10060" s="7"/>
    </row>
    <row r="10061" spans="1:61" x14ac:dyDescent="0.2">
      <c r="A10061" s="10"/>
      <c r="B10061" s="10"/>
      <c r="C10061" s="10"/>
      <c r="D10061" s="10"/>
      <c r="E10061" s="10"/>
      <c r="F10061" s="10"/>
      <c r="G10061" s="10"/>
      <c r="H10061" s="10"/>
      <c r="I10061" s="10"/>
      <c r="J10061" s="24"/>
      <c r="K10061" s="24"/>
      <c r="L10061" s="24"/>
      <c r="M10061" s="24"/>
      <c r="N10061" s="24"/>
      <c r="O10061" s="10"/>
      <c r="AV10061" s="7"/>
      <c r="AW10061" s="7"/>
      <c r="AX10061" s="7"/>
      <c r="AY10061" s="7"/>
      <c r="AZ10061" s="7"/>
      <c r="BA10061" s="7"/>
      <c r="BI10061" s="7"/>
    </row>
    <row r="10062" spans="1:61" x14ac:dyDescent="0.2">
      <c r="A10062" s="10"/>
      <c r="B10062" s="10"/>
      <c r="C10062" s="10"/>
      <c r="D10062" s="10"/>
      <c r="E10062" s="10"/>
      <c r="F10062" s="10"/>
      <c r="G10062" s="10"/>
      <c r="H10062" s="10"/>
      <c r="I10062" s="10"/>
      <c r="J10062" s="24"/>
      <c r="K10062" s="24"/>
      <c r="L10062" s="24"/>
      <c r="M10062" s="24"/>
      <c r="N10062" s="24"/>
      <c r="O10062" s="10"/>
      <c r="AV10062" s="7"/>
      <c r="AW10062" s="7"/>
      <c r="AX10062" s="7"/>
      <c r="AY10062" s="7"/>
      <c r="AZ10062" s="7"/>
      <c r="BA10062" s="7"/>
      <c r="BI10062" s="7"/>
    </row>
    <row r="10063" spans="1:61" x14ac:dyDescent="0.2">
      <c r="A10063" s="10"/>
      <c r="B10063" s="10"/>
      <c r="C10063" s="10"/>
      <c r="D10063" s="10"/>
      <c r="E10063" s="10"/>
      <c r="F10063" s="10"/>
      <c r="G10063" s="10"/>
      <c r="H10063" s="10"/>
      <c r="I10063" s="10"/>
      <c r="J10063" s="24"/>
      <c r="K10063" s="24"/>
      <c r="L10063" s="24"/>
      <c r="M10063" s="24"/>
      <c r="N10063" s="24"/>
      <c r="O10063" s="10"/>
      <c r="AV10063" s="7"/>
      <c r="AW10063" s="7"/>
      <c r="AX10063" s="7"/>
      <c r="AY10063" s="7"/>
      <c r="AZ10063" s="7"/>
      <c r="BA10063" s="7"/>
      <c r="BI10063" s="7"/>
    </row>
    <row r="10064" spans="1:61" x14ac:dyDescent="0.2">
      <c r="A10064" s="10"/>
      <c r="B10064" s="10"/>
      <c r="C10064" s="10"/>
      <c r="D10064" s="10"/>
      <c r="E10064" s="10"/>
      <c r="F10064" s="10"/>
      <c r="G10064" s="10"/>
      <c r="H10064" s="10"/>
      <c r="I10064" s="10"/>
      <c r="J10064" s="24"/>
      <c r="K10064" s="24"/>
      <c r="L10064" s="24"/>
      <c r="M10064" s="24"/>
      <c r="N10064" s="24"/>
      <c r="O10064" s="10"/>
      <c r="AV10064" s="7"/>
      <c r="AW10064" s="7"/>
      <c r="AX10064" s="7"/>
      <c r="AY10064" s="7"/>
      <c r="AZ10064" s="7"/>
      <c r="BA10064" s="7"/>
      <c r="BI10064" s="7"/>
    </row>
    <row r="10065" spans="1:61" x14ac:dyDescent="0.2">
      <c r="A10065" s="10"/>
      <c r="B10065" s="10"/>
      <c r="C10065" s="10"/>
      <c r="D10065" s="10"/>
      <c r="E10065" s="10"/>
      <c r="F10065" s="10"/>
      <c r="G10065" s="10"/>
      <c r="H10065" s="10"/>
      <c r="I10065" s="10"/>
      <c r="J10065" s="24"/>
      <c r="K10065" s="24"/>
      <c r="L10065" s="24"/>
      <c r="M10065" s="24"/>
      <c r="N10065" s="24"/>
      <c r="O10065" s="10"/>
      <c r="AV10065" s="7"/>
      <c r="AW10065" s="7"/>
      <c r="AX10065" s="7"/>
      <c r="AY10065" s="7"/>
      <c r="AZ10065" s="7"/>
      <c r="BA10065" s="7"/>
      <c r="BI10065" s="7"/>
    </row>
    <row r="10066" spans="1:61" x14ac:dyDescent="0.2">
      <c r="A10066" s="10"/>
      <c r="B10066" s="10"/>
      <c r="C10066" s="10"/>
      <c r="D10066" s="10"/>
      <c r="E10066" s="10"/>
      <c r="F10066" s="10"/>
      <c r="G10066" s="10"/>
      <c r="H10066" s="10"/>
      <c r="I10066" s="10"/>
      <c r="J10066" s="24"/>
      <c r="K10066" s="24"/>
      <c r="L10066" s="24"/>
      <c r="M10066" s="24"/>
      <c r="N10066" s="24"/>
      <c r="O10066" s="10"/>
      <c r="AV10066" s="7"/>
      <c r="AW10066" s="7"/>
      <c r="AX10066" s="7"/>
      <c r="AY10066" s="7"/>
      <c r="AZ10066" s="7"/>
      <c r="BA10066" s="7"/>
      <c r="BI10066" s="7"/>
    </row>
    <row r="10067" spans="1:61" x14ac:dyDescent="0.2">
      <c r="A10067" s="10"/>
      <c r="B10067" s="10"/>
      <c r="C10067" s="10"/>
      <c r="D10067" s="10"/>
      <c r="E10067" s="10"/>
      <c r="F10067" s="10"/>
      <c r="G10067" s="10"/>
      <c r="H10067" s="10"/>
      <c r="I10067" s="10"/>
      <c r="J10067" s="24"/>
      <c r="K10067" s="24"/>
      <c r="L10067" s="24"/>
      <c r="M10067" s="24"/>
      <c r="N10067" s="24"/>
      <c r="O10067" s="10"/>
      <c r="AV10067" s="7"/>
      <c r="AW10067" s="7"/>
      <c r="AX10067" s="7"/>
      <c r="AY10067" s="7"/>
      <c r="AZ10067" s="7"/>
      <c r="BA10067" s="7"/>
      <c r="BI10067" s="7"/>
    </row>
    <row r="10068" spans="1:61" x14ac:dyDescent="0.2">
      <c r="A10068" s="10"/>
      <c r="B10068" s="10"/>
      <c r="C10068" s="10"/>
      <c r="D10068" s="10"/>
      <c r="E10068" s="10"/>
      <c r="F10068" s="10"/>
      <c r="G10068" s="10"/>
      <c r="H10068" s="10"/>
      <c r="I10068" s="10"/>
      <c r="J10068" s="24"/>
      <c r="K10068" s="24"/>
      <c r="L10068" s="24"/>
      <c r="M10068" s="24"/>
      <c r="N10068" s="24"/>
      <c r="O10068" s="10"/>
      <c r="AV10068" s="7"/>
      <c r="AW10068" s="7"/>
      <c r="AX10068" s="7"/>
      <c r="AY10068" s="7"/>
      <c r="AZ10068" s="7"/>
      <c r="BA10068" s="7"/>
      <c r="BI10068" s="7"/>
    </row>
    <row r="10069" spans="1:61" x14ac:dyDescent="0.2">
      <c r="A10069" s="10"/>
      <c r="B10069" s="10"/>
      <c r="C10069" s="10"/>
      <c r="D10069" s="10"/>
      <c r="E10069" s="10"/>
      <c r="F10069" s="10"/>
      <c r="G10069" s="10"/>
      <c r="H10069" s="10"/>
      <c r="I10069" s="10"/>
      <c r="J10069" s="24"/>
      <c r="K10069" s="24"/>
      <c r="L10069" s="24"/>
      <c r="M10069" s="24"/>
      <c r="N10069" s="24"/>
      <c r="O10069" s="10"/>
      <c r="AV10069" s="7"/>
      <c r="AW10069" s="7"/>
      <c r="AX10069" s="7"/>
      <c r="AY10069" s="7"/>
      <c r="AZ10069" s="7"/>
      <c r="BA10069" s="7"/>
      <c r="BI10069" s="7"/>
    </row>
    <row r="10070" spans="1:61" x14ac:dyDescent="0.2">
      <c r="A10070" s="10"/>
      <c r="B10070" s="10"/>
      <c r="C10070" s="10"/>
      <c r="D10070" s="10"/>
      <c r="E10070" s="10"/>
      <c r="F10070" s="10"/>
      <c r="G10070" s="10"/>
      <c r="H10070" s="10"/>
      <c r="I10070" s="10"/>
      <c r="J10070" s="24"/>
      <c r="K10070" s="24"/>
      <c r="L10070" s="24"/>
      <c r="M10070" s="24"/>
      <c r="N10070" s="24"/>
      <c r="O10070" s="10"/>
      <c r="AV10070" s="7"/>
      <c r="AW10070" s="7"/>
      <c r="AX10070" s="7"/>
      <c r="AY10070" s="7"/>
      <c r="AZ10070" s="7"/>
      <c r="BA10070" s="7"/>
      <c r="BI10070" s="7"/>
    </row>
    <row r="10071" spans="1:61" x14ac:dyDescent="0.2">
      <c r="A10071" s="10"/>
      <c r="B10071" s="10"/>
      <c r="C10071" s="10"/>
      <c r="D10071" s="10"/>
      <c r="E10071" s="10"/>
      <c r="F10071" s="10"/>
      <c r="G10071" s="10"/>
      <c r="H10071" s="10"/>
      <c r="I10071" s="10"/>
      <c r="J10071" s="24"/>
      <c r="K10071" s="24"/>
      <c r="L10071" s="24"/>
      <c r="M10071" s="24"/>
      <c r="N10071" s="24"/>
      <c r="O10071" s="10"/>
      <c r="AV10071" s="7"/>
      <c r="AW10071" s="7"/>
      <c r="AX10071" s="7"/>
      <c r="AY10071" s="7"/>
      <c r="AZ10071" s="7"/>
      <c r="BA10071" s="7"/>
      <c r="BI10071" s="7"/>
    </row>
    <row r="10072" spans="1:61" x14ac:dyDescent="0.2">
      <c r="A10072" s="10"/>
      <c r="B10072" s="10"/>
      <c r="C10072" s="10"/>
      <c r="D10072" s="10"/>
      <c r="E10072" s="10"/>
      <c r="F10072" s="10"/>
      <c r="G10072" s="10"/>
      <c r="H10072" s="10"/>
      <c r="I10072" s="10"/>
      <c r="J10072" s="24"/>
      <c r="K10072" s="24"/>
      <c r="L10072" s="24"/>
      <c r="M10072" s="24"/>
      <c r="N10072" s="24"/>
      <c r="O10072" s="10"/>
      <c r="AV10072" s="7"/>
      <c r="AW10072" s="7"/>
      <c r="AX10072" s="7"/>
      <c r="AY10072" s="7"/>
      <c r="AZ10072" s="7"/>
      <c r="BA10072" s="7"/>
      <c r="BI10072" s="7"/>
    </row>
    <row r="10073" spans="1:61" x14ac:dyDescent="0.2">
      <c r="A10073" s="10"/>
      <c r="B10073" s="10"/>
      <c r="C10073" s="10"/>
      <c r="D10073" s="10"/>
      <c r="E10073" s="10"/>
      <c r="F10073" s="10"/>
      <c r="G10073" s="10"/>
      <c r="H10073" s="10"/>
      <c r="I10073" s="10"/>
      <c r="J10073" s="24"/>
      <c r="K10073" s="24"/>
      <c r="L10073" s="24"/>
      <c r="M10073" s="24"/>
      <c r="N10073" s="24"/>
      <c r="O10073" s="10"/>
      <c r="AV10073" s="7"/>
      <c r="AW10073" s="7"/>
      <c r="AX10073" s="7"/>
      <c r="AY10073" s="7"/>
      <c r="AZ10073" s="7"/>
      <c r="BA10073" s="7"/>
      <c r="BI10073" s="7"/>
    </row>
    <row r="10074" spans="1:61" x14ac:dyDescent="0.2">
      <c r="A10074" s="10"/>
      <c r="B10074" s="10"/>
      <c r="C10074" s="10"/>
      <c r="D10074" s="10"/>
      <c r="E10074" s="10"/>
      <c r="F10074" s="10"/>
      <c r="G10074" s="10"/>
      <c r="H10074" s="10"/>
      <c r="I10074" s="10"/>
      <c r="J10074" s="24"/>
      <c r="K10074" s="24"/>
      <c r="L10074" s="24"/>
      <c r="M10074" s="24"/>
      <c r="N10074" s="24"/>
      <c r="O10074" s="10"/>
      <c r="AV10074" s="7"/>
      <c r="AW10074" s="7"/>
      <c r="AX10074" s="7"/>
      <c r="AY10074" s="7"/>
      <c r="AZ10074" s="7"/>
      <c r="BA10074" s="7"/>
      <c r="BI10074" s="7"/>
    </row>
    <row r="10075" spans="1:61" x14ac:dyDescent="0.2">
      <c r="A10075" s="10"/>
      <c r="B10075" s="10"/>
      <c r="C10075" s="10"/>
      <c r="D10075" s="10"/>
      <c r="E10075" s="10"/>
      <c r="F10075" s="10"/>
      <c r="G10075" s="10"/>
      <c r="H10075" s="10"/>
      <c r="I10075" s="10"/>
      <c r="J10075" s="24"/>
      <c r="K10075" s="24"/>
      <c r="L10075" s="24"/>
      <c r="M10075" s="24"/>
      <c r="N10075" s="24"/>
      <c r="O10075" s="10"/>
      <c r="AV10075" s="7"/>
      <c r="AW10075" s="7"/>
      <c r="AX10075" s="7"/>
      <c r="AY10075" s="7"/>
      <c r="AZ10075" s="7"/>
      <c r="BA10075" s="7"/>
      <c r="BI10075" s="7"/>
    </row>
    <row r="10076" spans="1:61" x14ac:dyDescent="0.2">
      <c r="A10076" s="10"/>
      <c r="B10076" s="10"/>
      <c r="C10076" s="10"/>
      <c r="D10076" s="10"/>
      <c r="E10076" s="10"/>
      <c r="F10076" s="10"/>
      <c r="G10076" s="10"/>
      <c r="H10076" s="10"/>
      <c r="I10076" s="10"/>
      <c r="J10076" s="24"/>
      <c r="K10076" s="24"/>
      <c r="L10076" s="24"/>
      <c r="M10076" s="24"/>
      <c r="N10076" s="24"/>
      <c r="O10076" s="10"/>
      <c r="AV10076" s="7"/>
      <c r="AW10076" s="7"/>
      <c r="AX10076" s="7"/>
      <c r="AY10076" s="7"/>
      <c r="AZ10076" s="7"/>
      <c r="BA10076" s="7"/>
      <c r="BI10076" s="7"/>
    </row>
    <row r="10077" spans="1:61" x14ac:dyDescent="0.2">
      <c r="A10077" s="10"/>
      <c r="B10077" s="10"/>
      <c r="C10077" s="10"/>
      <c r="D10077" s="10"/>
      <c r="E10077" s="10"/>
      <c r="F10077" s="10"/>
      <c r="G10077" s="10"/>
      <c r="H10077" s="10"/>
      <c r="I10077" s="10"/>
      <c r="J10077" s="24"/>
      <c r="K10077" s="24"/>
      <c r="L10077" s="24"/>
      <c r="M10077" s="24"/>
      <c r="N10077" s="24"/>
      <c r="O10077" s="10"/>
      <c r="AV10077" s="7"/>
      <c r="AW10077" s="7"/>
      <c r="AX10077" s="7"/>
      <c r="AY10077" s="7"/>
      <c r="AZ10077" s="7"/>
      <c r="BA10077" s="7"/>
      <c r="BI10077" s="7"/>
    </row>
    <row r="10078" spans="1:61" x14ac:dyDescent="0.2">
      <c r="A10078" s="10"/>
      <c r="B10078" s="10"/>
      <c r="C10078" s="10"/>
      <c r="D10078" s="10"/>
      <c r="E10078" s="10"/>
      <c r="F10078" s="10"/>
      <c r="G10078" s="10"/>
      <c r="H10078" s="10"/>
      <c r="I10078" s="10"/>
      <c r="J10078" s="24"/>
      <c r="K10078" s="24"/>
      <c r="L10078" s="24"/>
      <c r="M10078" s="24"/>
      <c r="N10078" s="24"/>
      <c r="O10078" s="10"/>
      <c r="AV10078" s="7"/>
      <c r="AW10078" s="7"/>
      <c r="AX10078" s="7"/>
      <c r="AY10078" s="7"/>
      <c r="AZ10078" s="7"/>
      <c r="BA10078" s="7"/>
      <c r="BI10078" s="7"/>
    </row>
    <row r="10079" spans="1:61" x14ac:dyDescent="0.2">
      <c r="A10079" s="10"/>
      <c r="B10079" s="10"/>
      <c r="C10079" s="10"/>
      <c r="D10079" s="10"/>
      <c r="E10079" s="10"/>
      <c r="F10079" s="10"/>
      <c r="G10079" s="10"/>
      <c r="H10079" s="10"/>
      <c r="I10079" s="10"/>
      <c r="J10079" s="24"/>
      <c r="K10079" s="24"/>
      <c r="L10079" s="24"/>
      <c r="M10079" s="24"/>
      <c r="N10079" s="24"/>
      <c r="O10079" s="10"/>
      <c r="AV10079" s="7"/>
      <c r="AW10079" s="7"/>
      <c r="AX10079" s="7"/>
      <c r="AY10079" s="7"/>
      <c r="AZ10079" s="7"/>
      <c r="BA10079" s="7"/>
      <c r="BI10079" s="7"/>
    </row>
    <row r="10080" spans="1:61" x14ac:dyDescent="0.2">
      <c r="A10080" s="10"/>
      <c r="B10080" s="10"/>
      <c r="C10080" s="10"/>
      <c r="D10080" s="10"/>
      <c r="E10080" s="10"/>
      <c r="F10080" s="10"/>
      <c r="G10080" s="10"/>
      <c r="H10080" s="10"/>
      <c r="I10080" s="10"/>
      <c r="J10080" s="24"/>
      <c r="K10080" s="24"/>
      <c r="L10080" s="24"/>
      <c r="M10080" s="24"/>
      <c r="N10080" s="24"/>
      <c r="O10080" s="10"/>
      <c r="AV10080" s="7"/>
      <c r="AW10080" s="7"/>
      <c r="AX10080" s="7"/>
      <c r="AY10080" s="7"/>
      <c r="AZ10080" s="7"/>
      <c r="BA10080" s="7"/>
      <c r="BI10080" s="7"/>
    </row>
    <row r="10081" spans="1:61" x14ac:dyDescent="0.2">
      <c r="A10081" s="10"/>
      <c r="B10081" s="10"/>
      <c r="C10081" s="10"/>
      <c r="D10081" s="10"/>
      <c r="E10081" s="10"/>
      <c r="F10081" s="10"/>
      <c r="G10081" s="10"/>
      <c r="H10081" s="10"/>
      <c r="I10081" s="10"/>
      <c r="J10081" s="24"/>
      <c r="K10081" s="24"/>
      <c r="L10081" s="24"/>
      <c r="M10081" s="24"/>
      <c r="N10081" s="24"/>
      <c r="O10081" s="10"/>
      <c r="AV10081" s="7"/>
      <c r="AW10081" s="7"/>
      <c r="AX10081" s="7"/>
      <c r="AY10081" s="7"/>
      <c r="AZ10081" s="7"/>
      <c r="BA10081" s="7"/>
      <c r="BI10081" s="7"/>
    </row>
    <row r="10082" spans="1:61" x14ac:dyDescent="0.2">
      <c r="A10082" s="10"/>
      <c r="B10082" s="10"/>
      <c r="C10082" s="10"/>
      <c r="D10082" s="10"/>
      <c r="E10082" s="10"/>
      <c r="F10082" s="10"/>
      <c r="G10082" s="10"/>
      <c r="H10082" s="10"/>
      <c r="I10082" s="10"/>
      <c r="J10082" s="24"/>
      <c r="K10082" s="24"/>
      <c r="L10082" s="24"/>
      <c r="M10082" s="24"/>
      <c r="N10082" s="24"/>
      <c r="O10082" s="10"/>
      <c r="AV10082" s="7"/>
      <c r="AW10082" s="7"/>
      <c r="AX10082" s="7"/>
      <c r="AY10082" s="7"/>
      <c r="AZ10082" s="7"/>
      <c r="BA10082" s="7"/>
      <c r="BI10082" s="7"/>
    </row>
    <row r="10083" spans="1:61" x14ac:dyDescent="0.2">
      <c r="A10083" s="10"/>
      <c r="B10083" s="10"/>
      <c r="C10083" s="10"/>
      <c r="D10083" s="10"/>
      <c r="E10083" s="10"/>
      <c r="F10083" s="10"/>
      <c r="G10083" s="10"/>
      <c r="H10083" s="10"/>
      <c r="I10083" s="10"/>
      <c r="J10083" s="24"/>
      <c r="K10083" s="24"/>
      <c r="L10083" s="24"/>
      <c r="M10083" s="24"/>
      <c r="N10083" s="24"/>
      <c r="O10083" s="10"/>
      <c r="AV10083" s="7"/>
      <c r="AW10083" s="7"/>
      <c r="AX10083" s="7"/>
      <c r="AY10083" s="7"/>
      <c r="AZ10083" s="7"/>
      <c r="BA10083" s="7"/>
      <c r="BI10083" s="7"/>
    </row>
    <row r="10084" spans="1:61" x14ac:dyDescent="0.2">
      <c r="A10084" s="10"/>
      <c r="B10084" s="10"/>
      <c r="C10084" s="10"/>
      <c r="D10084" s="10"/>
      <c r="E10084" s="10"/>
      <c r="F10084" s="10"/>
      <c r="G10084" s="10"/>
      <c r="H10084" s="10"/>
      <c r="I10084" s="10"/>
      <c r="J10084" s="24"/>
      <c r="K10084" s="24"/>
      <c r="L10084" s="24"/>
      <c r="M10084" s="24"/>
      <c r="N10084" s="24"/>
      <c r="O10084" s="10"/>
      <c r="AV10084" s="7"/>
      <c r="AW10084" s="7"/>
      <c r="AX10084" s="7"/>
      <c r="AY10084" s="7"/>
      <c r="AZ10084" s="7"/>
      <c r="BA10084" s="7"/>
      <c r="BI10084" s="7"/>
    </row>
    <row r="10085" spans="1:61" x14ac:dyDescent="0.2">
      <c r="A10085" s="10"/>
      <c r="B10085" s="10"/>
      <c r="C10085" s="10"/>
      <c r="D10085" s="10"/>
      <c r="E10085" s="10"/>
      <c r="F10085" s="10"/>
      <c r="G10085" s="10"/>
      <c r="H10085" s="10"/>
      <c r="I10085" s="10"/>
      <c r="J10085" s="24"/>
      <c r="K10085" s="24"/>
      <c r="L10085" s="24"/>
      <c r="M10085" s="24"/>
      <c r="N10085" s="24"/>
      <c r="O10085" s="10"/>
      <c r="AV10085" s="7"/>
      <c r="AW10085" s="7"/>
      <c r="AX10085" s="7"/>
      <c r="AY10085" s="7"/>
      <c r="AZ10085" s="7"/>
      <c r="BA10085" s="7"/>
      <c r="BI10085" s="7"/>
    </row>
    <row r="10086" spans="1:61" x14ac:dyDescent="0.2">
      <c r="A10086" s="10"/>
      <c r="B10086" s="10"/>
      <c r="C10086" s="10"/>
      <c r="D10086" s="10"/>
      <c r="E10086" s="10"/>
      <c r="F10086" s="10"/>
      <c r="G10086" s="10"/>
      <c r="H10086" s="10"/>
      <c r="I10086" s="10"/>
      <c r="J10086" s="24"/>
      <c r="K10086" s="24"/>
      <c r="L10086" s="24"/>
      <c r="M10086" s="24"/>
      <c r="N10086" s="24"/>
      <c r="O10086" s="10"/>
      <c r="AV10086" s="7"/>
      <c r="AW10086" s="7"/>
      <c r="AX10086" s="7"/>
      <c r="AY10086" s="7"/>
      <c r="AZ10086" s="7"/>
      <c r="BA10086" s="7"/>
      <c r="BI10086" s="7"/>
    </row>
    <row r="10087" spans="1:61" x14ac:dyDescent="0.2">
      <c r="A10087" s="10"/>
      <c r="B10087" s="10"/>
      <c r="C10087" s="10"/>
      <c r="D10087" s="10"/>
      <c r="E10087" s="10"/>
      <c r="F10087" s="10"/>
      <c r="G10087" s="10"/>
      <c r="H10087" s="10"/>
      <c r="I10087" s="10"/>
      <c r="J10087" s="24"/>
      <c r="K10087" s="24"/>
      <c r="L10087" s="24"/>
      <c r="M10087" s="24"/>
      <c r="N10087" s="24"/>
      <c r="O10087" s="10"/>
      <c r="AV10087" s="7"/>
      <c r="AW10087" s="7"/>
      <c r="AX10087" s="7"/>
      <c r="AY10087" s="7"/>
      <c r="AZ10087" s="7"/>
      <c r="BA10087" s="7"/>
      <c r="BI10087" s="7"/>
    </row>
    <row r="10088" spans="1:61" x14ac:dyDescent="0.2">
      <c r="A10088" s="10"/>
      <c r="B10088" s="10"/>
      <c r="C10088" s="10"/>
      <c r="D10088" s="10"/>
      <c r="E10088" s="10"/>
      <c r="F10088" s="10"/>
      <c r="G10088" s="10"/>
      <c r="H10088" s="10"/>
      <c r="I10088" s="10"/>
      <c r="J10088" s="24"/>
      <c r="K10088" s="24"/>
      <c r="L10088" s="24"/>
      <c r="M10088" s="24"/>
      <c r="N10088" s="24"/>
      <c r="O10088" s="10"/>
      <c r="AV10088" s="7"/>
      <c r="AW10088" s="7"/>
      <c r="AX10088" s="7"/>
      <c r="AY10088" s="7"/>
      <c r="AZ10088" s="7"/>
      <c r="BA10088" s="7"/>
      <c r="BI10088" s="7"/>
    </row>
    <row r="10089" spans="1:61" x14ac:dyDescent="0.2">
      <c r="A10089" s="10"/>
      <c r="B10089" s="10"/>
      <c r="C10089" s="10"/>
      <c r="D10089" s="10"/>
      <c r="E10089" s="10"/>
      <c r="F10089" s="10"/>
      <c r="G10089" s="10"/>
      <c r="H10089" s="10"/>
      <c r="I10089" s="10"/>
      <c r="J10089" s="24"/>
      <c r="K10089" s="24"/>
      <c r="L10089" s="24"/>
      <c r="M10089" s="24"/>
      <c r="N10089" s="24"/>
      <c r="O10089" s="10"/>
      <c r="AV10089" s="7"/>
      <c r="AW10089" s="7"/>
      <c r="AX10089" s="7"/>
      <c r="AY10089" s="7"/>
      <c r="AZ10089" s="7"/>
      <c r="BA10089" s="7"/>
      <c r="BI10089" s="7"/>
    </row>
    <row r="10090" spans="1:61" x14ac:dyDescent="0.2">
      <c r="A10090" s="10"/>
      <c r="B10090" s="10"/>
      <c r="C10090" s="10"/>
      <c r="D10090" s="10"/>
      <c r="E10090" s="10"/>
      <c r="F10090" s="10"/>
      <c r="G10090" s="10"/>
      <c r="H10090" s="10"/>
      <c r="I10090" s="10"/>
      <c r="J10090" s="24"/>
      <c r="K10090" s="24"/>
      <c r="L10090" s="24"/>
      <c r="M10090" s="24"/>
      <c r="N10090" s="24"/>
      <c r="O10090" s="10"/>
      <c r="AV10090" s="7"/>
      <c r="AW10090" s="7"/>
      <c r="AX10090" s="7"/>
      <c r="AY10090" s="7"/>
      <c r="AZ10090" s="7"/>
      <c r="BA10090" s="7"/>
      <c r="BI10090" s="7"/>
    </row>
    <row r="10091" spans="1:61" x14ac:dyDescent="0.2">
      <c r="A10091" s="10"/>
      <c r="B10091" s="10"/>
      <c r="C10091" s="10"/>
      <c r="D10091" s="10"/>
      <c r="E10091" s="10"/>
      <c r="F10091" s="10"/>
      <c r="G10091" s="10"/>
      <c r="H10091" s="10"/>
      <c r="I10091" s="10"/>
      <c r="J10091" s="24"/>
      <c r="K10091" s="24"/>
      <c r="L10091" s="24"/>
      <c r="M10091" s="24"/>
      <c r="N10091" s="24"/>
      <c r="O10091" s="10"/>
      <c r="AV10091" s="7"/>
      <c r="AW10091" s="7"/>
      <c r="AX10091" s="7"/>
      <c r="AY10091" s="7"/>
      <c r="AZ10091" s="7"/>
      <c r="BA10091" s="7"/>
      <c r="BI10091" s="7"/>
    </row>
    <row r="10092" spans="1:61" x14ac:dyDescent="0.2">
      <c r="A10092" s="10"/>
      <c r="B10092" s="10"/>
      <c r="C10092" s="10"/>
      <c r="D10092" s="10"/>
      <c r="E10092" s="10"/>
      <c r="F10092" s="10"/>
      <c r="G10092" s="10"/>
      <c r="H10092" s="10"/>
      <c r="I10092" s="10"/>
      <c r="J10092" s="24"/>
      <c r="K10092" s="24"/>
      <c r="L10092" s="24"/>
      <c r="M10092" s="24"/>
      <c r="N10092" s="24"/>
      <c r="O10092" s="10"/>
      <c r="AV10092" s="7"/>
      <c r="AW10092" s="7"/>
      <c r="AX10092" s="7"/>
      <c r="AY10092" s="7"/>
      <c r="AZ10092" s="7"/>
      <c r="BA10092" s="7"/>
      <c r="BI10092" s="7"/>
    </row>
    <row r="10093" spans="1:61" x14ac:dyDescent="0.2">
      <c r="A10093" s="10"/>
      <c r="B10093" s="10"/>
      <c r="C10093" s="10"/>
      <c r="D10093" s="10"/>
      <c r="E10093" s="10"/>
      <c r="F10093" s="10"/>
      <c r="G10093" s="10"/>
      <c r="H10093" s="10"/>
      <c r="I10093" s="10"/>
      <c r="J10093" s="24"/>
      <c r="K10093" s="24"/>
      <c r="L10093" s="24"/>
      <c r="M10093" s="24"/>
      <c r="N10093" s="24"/>
      <c r="O10093" s="10"/>
      <c r="AV10093" s="7"/>
      <c r="AW10093" s="7"/>
      <c r="AX10093" s="7"/>
      <c r="AY10093" s="7"/>
      <c r="AZ10093" s="7"/>
      <c r="BA10093" s="7"/>
      <c r="BI10093" s="7"/>
    </row>
    <row r="10094" spans="1:61" x14ac:dyDescent="0.2">
      <c r="A10094" s="10"/>
      <c r="B10094" s="10"/>
      <c r="C10094" s="10"/>
      <c r="D10094" s="10"/>
      <c r="E10094" s="10"/>
      <c r="F10094" s="10"/>
      <c r="G10094" s="10"/>
      <c r="H10094" s="10"/>
      <c r="I10094" s="10"/>
      <c r="J10094" s="24"/>
      <c r="K10094" s="24"/>
      <c r="L10094" s="24"/>
      <c r="M10094" s="24"/>
      <c r="N10094" s="24"/>
      <c r="O10094" s="10"/>
      <c r="AV10094" s="7"/>
      <c r="AW10094" s="7"/>
      <c r="AX10094" s="7"/>
      <c r="AY10094" s="7"/>
      <c r="AZ10094" s="7"/>
      <c r="BA10094" s="7"/>
      <c r="BI10094" s="7"/>
    </row>
    <row r="10095" spans="1:61" x14ac:dyDescent="0.2">
      <c r="A10095" s="10"/>
      <c r="B10095" s="10"/>
      <c r="C10095" s="10"/>
      <c r="D10095" s="10"/>
      <c r="E10095" s="10"/>
      <c r="F10095" s="10"/>
      <c r="G10095" s="10"/>
      <c r="H10095" s="10"/>
      <c r="I10095" s="10"/>
      <c r="J10095" s="24"/>
      <c r="K10095" s="24"/>
      <c r="L10095" s="24"/>
      <c r="M10095" s="24"/>
      <c r="N10095" s="24"/>
      <c r="O10095" s="10"/>
      <c r="AV10095" s="7"/>
      <c r="AW10095" s="7"/>
      <c r="AX10095" s="7"/>
      <c r="AY10095" s="7"/>
      <c r="AZ10095" s="7"/>
      <c r="BA10095" s="7"/>
      <c r="BI10095" s="7"/>
    </row>
    <row r="10096" spans="1:61" x14ac:dyDescent="0.2">
      <c r="A10096" s="10"/>
      <c r="B10096" s="10"/>
      <c r="C10096" s="10"/>
      <c r="D10096" s="10"/>
      <c r="E10096" s="10"/>
      <c r="F10096" s="10"/>
      <c r="G10096" s="10"/>
      <c r="H10096" s="10"/>
      <c r="I10096" s="10"/>
      <c r="J10096" s="24"/>
      <c r="K10096" s="24"/>
      <c r="L10096" s="24"/>
      <c r="M10096" s="24"/>
      <c r="N10096" s="24"/>
      <c r="O10096" s="10"/>
      <c r="AV10096" s="7"/>
      <c r="AW10096" s="7"/>
      <c r="AX10096" s="7"/>
      <c r="AY10096" s="7"/>
      <c r="AZ10096" s="7"/>
      <c r="BA10096" s="7"/>
      <c r="BI10096" s="7"/>
    </row>
    <row r="10097" spans="1:61" x14ac:dyDescent="0.2">
      <c r="A10097" s="10"/>
      <c r="B10097" s="10"/>
      <c r="C10097" s="10"/>
      <c r="D10097" s="10"/>
      <c r="E10097" s="10"/>
      <c r="F10097" s="10"/>
      <c r="G10097" s="10"/>
      <c r="H10097" s="10"/>
      <c r="I10097" s="10"/>
      <c r="J10097" s="24"/>
      <c r="K10097" s="24"/>
      <c r="L10097" s="24"/>
      <c r="M10097" s="24"/>
      <c r="N10097" s="24"/>
      <c r="O10097" s="10"/>
      <c r="AV10097" s="7"/>
      <c r="AW10097" s="7"/>
      <c r="AX10097" s="7"/>
      <c r="AY10097" s="7"/>
      <c r="AZ10097" s="7"/>
      <c r="BA10097" s="7"/>
      <c r="BI10097" s="7"/>
    </row>
    <row r="10098" spans="1:61" x14ac:dyDescent="0.2">
      <c r="A10098" s="10"/>
      <c r="B10098" s="10"/>
      <c r="C10098" s="10"/>
      <c r="D10098" s="10"/>
      <c r="E10098" s="10"/>
      <c r="F10098" s="10"/>
      <c r="G10098" s="10"/>
      <c r="H10098" s="10"/>
      <c r="I10098" s="10"/>
      <c r="J10098" s="24"/>
      <c r="K10098" s="24"/>
      <c r="L10098" s="24"/>
      <c r="M10098" s="24"/>
      <c r="N10098" s="24"/>
      <c r="O10098" s="10"/>
      <c r="AV10098" s="7"/>
      <c r="AW10098" s="7"/>
      <c r="AX10098" s="7"/>
      <c r="AY10098" s="7"/>
      <c r="AZ10098" s="7"/>
      <c r="BA10098" s="7"/>
      <c r="BI10098" s="7"/>
    </row>
    <row r="10099" spans="1:61" x14ac:dyDescent="0.2">
      <c r="A10099" s="10"/>
      <c r="B10099" s="10"/>
      <c r="C10099" s="10"/>
      <c r="D10099" s="10"/>
      <c r="E10099" s="10"/>
      <c r="F10099" s="10"/>
      <c r="G10099" s="10"/>
      <c r="H10099" s="10"/>
      <c r="I10099" s="10"/>
      <c r="J10099" s="24"/>
      <c r="K10099" s="24"/>
      <c r="L10099" s="24"/>
      <c r="M10099" s="24"/>
      <c r="N10099" s="24"/>
      <c r="O10099" s="10"/>
      <c r="AV10099" s="7"/>
      <c r="AW10099" s="7"/>
      <c r="AX10099" s="7"/>
      <c r="AY10099" s="7"/>
      <c r="AZ10099" s="7"/>
      <c r="BA10099" s="7"/>
      <c r="BI10099" s="7"/>
    </row>
    <row r="10100" spans="1:61" x14ac:dyDescent="0.2">
      <c r="A10100" s="10"/>
      <c r="B10100" s="10"/>
      <c r="C10100" s="10"/>
      <c r="D10100" s="10"/>
      <c r="E10100" s="10"/>
      <c r="F10100" s="10"/>
      <c r="G10100" s="10"/>
      <c r="H10100" s="10"/>
      <c r="I10100" s="10"/>
      <c r="J10100" s="24"/>
      <c r="K10100" s="24"/>
      <c r="L10100" s="24"/>
      <c r="M10100" s="24"/>
      <c r="N10100" s="24"/>
      <c r="O10100" s="10"/>
      <c r="AV10100" s="7"/>
      <c r="AW10100" s="7"/>
      <c r="AX10100" s="7"/>
      <c r="AY10100" s="7"/>
      <c r="AZ10100" s="7"/>
      <c r="BA10100" s="7"/>
      <c r="BI10100" s="7"/>
    </row>
    <row r="10101" spans="1:61" x14ac:dyDescent="0.2">
      <c r="A10101" s="10"/>
      <c r="B10101" s="10"/>
      <c r="C10101" s="10"/>
      <c r="D10101" s="10"/>
      <c r="E10101" s="10"/>
      <c r="F10101" s="10"/>
      <c r="G10101" s="10"/>
      <c r="H10101" s="10"/>
      <c r="I10101" s="10"/>
      <c r="J10101" s="24"/>
      <c r="K10101" s="24"/>
      <c r="L10101" s="24"/>
      <c r="M10101" s="24"/>
      <c r="N10101" s="24"/>
      <c r="O10101" s="10"/>
      <c r="AV10101" s="7"/>
      <c r="AW10101" s="7"/>
      <c r="AX10101" s="7"/>
      <c r="AY10101" s="7"/>
      <c r="AZ10101" s="7"/>
      <c r="BA10101" s="7"/>
      <c r="BI10101" s="7"/>
    </row>
    <row r="10102" spans="1:61" x14ac:dyDescent="0.2">
      <c r="A10102" s="10"/>
      <c r="B10102" s="10"/>
      <c r="C10102" s="10"/>
      <c r="D10102" s="10"/>
      <c r="E10102" s="10"/>
      <c r="F10102" s="10"/>
      <c r="G10102" s="10"/>
      <c r="H10102" s="10"/>
      <c r="I10102" s="10"/>
      <c r="J10102" s="24"/>
      <c r="K10102" s="24"/>
      <c r="L10102" s="24"/>
      <c r="M10102" s="24"/>
      <c r="N10102" s="24"/>
      <c r="O10102" s="10"/>
      <c r="AV10102" s="7"/>
      <c r="AW10102" s="7"/>
      <c r="AX10102" s="7"/>
      <c r="AY10102" s="7"/>
      <c r="AZ10102" s="7"/>
      <c r="BA10102" s="7"/>
      <c r="BI10102" s="7"/>
    </row>
    <row r="10103" spans="1:61" x14ac:dyDescent="0.2">
      <c r="A10103" s="10"/>
      <c r="B10103" s="10"/>
      <c r="C10103" s="10"/>
      <c r="D10103" s="10"/>
      <c r="E10103" s="10"/>
      <c r="F10103" s="10"/>
      <c r="G10103" s="10"/>
      <c r="H10103" s="10"/>
      <c r="I10103" s="10"/>
      <c r="J10103" s="24"/>
      <c r="K10103" s="24"/>
      <c r="L10103" s="24"/>
      <c r="M10103" s="24"/>
      <c r="N10103" s="24"/>
      <c r="O10103" s="10"/>
      <c r="AV10103" s="7"/>
      <c r="AW10103" s="7"/>
      <c r="AX10103" s="7"/>
      <c r="AY10103" s="7"/>
      <c r="AZ10103" s="7"/>
      <c r="BA10103" s="7"/>
      <c r="BI10103" s="7"/>
    </row>
    <row r="10104" spans="1:61" x14ac:dyDescent="0.2">
      <c r="A10104" s="10"/>
      <c r="B10104" s="10"/>
      <c r="C10104" s="10"/>
      <c r="D10104" s="10"/>
      <c r="E10104" s="10"/>
      <c r="F10104" s="10"/>
      <c r="G10104" s="10"/>
      <c r="H10104" s="10"/>
      <c r="I10104" s="10"/>
      <c r="J10104" s="24"/>
      <c r="K10104" s="24"/>
      <c r="L10104" s="24"/>
      <c r="M10104" s="24"/>
      <c r="N10104" s="24"/>
      <c r="O10104" s="10"/>
      <c r="AV10104" s="7"/>
      <c r="AW10104" s="7"/>
      <c r="AX10104" s="7"/>
      <c r="AY10104" s="7"/>
      <c r="AZ10104" s="7"/>
      <c r="BA10104" s="7"/>
      <c r="BI10104" s="7"/>
    </row>
    <row r="10105" spans="1:61" x14ac:dyDescent="0.2">
      <c r="A10105" s="10"/>
      <c r="B10105" s="10"/>
      <c r="C10105" s="10"/>
      <c r="D10105" s="10"/>
      <c r="E10105" s="10"/>
      <c r="F10105" s="10"/>
      <c r="G10105" s="10"/>
      <c r="H10105" s="10"/>
      <c r="I10105" s="10"/>
      <c r="J10105" s="24"/>
      <c r="K10105" s="24"/>
      <c r="L10105" s="24"/>
      <c r="M10105" s="24"/>
      <c r="N10105" s="24"/>
      <c r="O10105" s="10"/>
      <c r="AV10105" s="7"/>
      <c r="AW10105" s="7"/>
      <c r="AX10105" s="7"/>
      <c r="AY10105" s="7"/>
      <c r="AZ10105" s="7"/>
      <c r="BA10105" s="7"/>
      <c r="BI10105" s="7"/>
    </row>
    <row r="10106" spans="1:61" x14ac:dyDescent="0.2">
      <c r="A10106" s="10"/>
      <c r="B10106" s="10"/>
      <c r="C10106" s="10"/>
      <c r="D10106" s="10"/>
      <c r="E10106" s="10"/>
      <c r="F10106" s="10"/>
      <c r="G10106" s="10"/>
      <c r="H10106" s="10"/>
      <c r="I10106" s="10"/>
      <c r="J10106" s="24"/>
      <c r="K10106" s="24"/>
      <c r="L10106" s="24"/>
      <c r="M10106" s="24"/>
      <c r="N10106" s="24"/>
      <c r="O10106" s="10"/>
      <c r="AV10106" s="7"/>
      <c r="AW10106" s="7"/>
      <c r="AX10106" s="7"/>
      <c r="AY10106" s="7"/>
      <c r="AZ10106" s="7"/>
      <c r="BA10106" s="7"/>
      <c r="BI10106" s="7"/>
    </row>
    <row r="10107" spans="1:61" x14ac:dyDescent="0.2">
      <c r="A10107" s="10"/>
      <c r="B10107" s="10"/>
      <c r="C10107" s="10"/>
      <c r="D10107" s="10"/>
      <c r="E10107" s="10"/>
      <c r="F10107" s="10"/>
      <c r="G10107" s="10"/>
      <c r="H10107" s="10"/>
      <c r="I10107" s="10"/>
      <c r="J10107" s="24"/>
      <c r="K10107" s="24"/>
      <c r="L10107" s="24"/>
      <c r="M10107" s="24"/>
      <c r="N10107" s="24"/>
      <c r="O10107" s="10"/>
      <c r="AV10107" s="7"/>
      <c r="AW10107" s="7"/>
      <c r="AX10107" s="7"/>
      <c r="AY10107" s="7"/>
      <c r="AZ10107" s="7"/>
      <c r="BA10107" s="7"/>
      <c r="BI10107" s="7"/>
    </row>
    <row r="10108" spans="1:61" x14ac:dyDescent="0.2">
      <c r="A10108" s="10"/>
      <c r="B10108" s="10"/>
      <c r="C10108" s="10"/>
      <c r="D10108" s="10"/>
      <c r="E10108" s="10"/>
      <c r="F10108" s="10"/>
      <c r="G10108" s="10"/>
      <c r="H10108" s="10"/>
      <c r="I10108" s="10"/>
      <c r="J10108" s="24"/>
      <c r="K10108" s="24"/>
      <c r="L10108" s="24"/>
      <c r="M10108" s="24"/>
      <c r="N10108" s="24"/>
      <c r="O10108" s="10"/>
      <c r="AV10108" s="7"/>
      <c r="AW10108" s="7"/>
      <c r="AX10108" s="7"/>
      <c r="AY10108" s="7"/>
      <c r="AZ10108" s="7"/>
      <c r="BA10108" s="7"/>
      <c r="BI10108" s="7"/>
    </row>
    <row r="10109" spans="1:61" x14ac:dyDescent="0.2">
      <c r="A10109" s="10"/>
      <c r="B10109" s="10"/>
      <c r="C10109" s="10"/>
      <c r="D10109" s="10"/>
      <c r="E10109" s="10"/>
      <c r="F10109" s="10"/>
      <c r="G10109" s="10"/>
      <c r="H10109" s="10"/>
      <c r="I10109" s="10"/>
      <c r="J10109" s="24"/>
      <c r="K10109" s="24"/>
      <c r="L10109" s="24"/>
      <c r="M10109" s="24"/>
      <c r="N10109" s="24"/>
      <c r="O10109" s="10"/>
      <c r="AV10109" s="7"/>
      <c r="AW10109" s="7"/>
      <c r="AX10109" s="7"/>
      <c r="AY10109" s="7"/>
      <c r="AZ10109" s="7"/>
      <c r="BA10109" s="7"/>
      <c r="BI10109" s="7"/>
    </row>
    <row r="10110" spans="1:61" x14ac:dyDescent="0.2">
      <c r="A10110" s="10"/>
      <c r="B10110" s="10"/>
      <c r="C10110" s="10"/>
      <c r="D10110" s="10"/>
      <c r="E10110" s="10"/>
      <c r="F10110" s="10"/>
      <c r="G10110" s="10"/>
      <c r="H10110" s="10"/>
      <c r="I10110" s="10"/>
      <c r="J10110" s="24"/>
      <c r="K10110" s="24"/>
      <c r="L10110" s="24"/>
      <c r="M10110" s="24"/>
      <c r="N10110" s="24"/>
      <c r="O10110" s="10"/>
      <c r="AV10110" s="7"/>
      <c r="AW10110" s="7"/>
      <c r="AX10110" s="7"/>
      <c r="AY10110" s="7"/>
      <c r="AZ10110" s="7"/>
      <c r="BA10110" s="7"/>
      <c r="BI10110" s="7"/>
    </row>
    <row r="10111" spans="1:61" x14ac:dyDescent="0.2">
      <c r="A10111" s="10"/>
      <c r="B10111" s="10"/>
      <c r="C10111" s="10"/>
      <c r="D10111" s="10"/>
      <c r="E10111" s="10"/>
      <c r="F10111" s="10"/>
      <c r="G10111" s="10"/>
      <c r="H10111" s="10"/>
      <c r="I10111" s="10"/>
      <c r="J10111" s="24"/>
      <c r="K10111" s="24"/>
      <c r="L10111" s="24"/>
      <c r="M10111" s="24"/>
      <c r="N10111" s="24"/>
      <c r="O10111" s="10"/>
      <c r="AV10111" s="7"/>
      <c r="AW10111" s="7"/>
      <c r="AX10111" s="7"/>
      <c r="AY10111" s="7"/>
      <c r="AZ10111" s="7"/>
      <c r="BA10111" s="7"/>
      <c r="BI10111" s="7"/>
    </row>
    <row r="10112" spans="1:61" x14ac:dyDescent="0.2">
      <c r="A10112" s="10"/>
      <c r="B10112" s="10"/>
      <c r="C10112" s="10"/>
      <c r="D10112" s="10"/>
      <c r="E10112" s="10"/>
      <c r="F10112" s="10"/>
      <c r="G10112" s="10"/>
      <c r="H10112" s="10"/>
      <c r="I10112" s="10"/>
      <c r="J10112" s="24"/>
      <c r="K10112" s="24"/>
      <c r="L10112" s="24"/>
      <c r="M10112" s="24"/>
      <c r="N10112" s="24"/>
      <c r="O10112" s="10"/>
      <c r="AV10112" s="7"/>
      <c r="AW10112" s="7"/>
      <c r="AX10112" s="7"/>
      <c r="AY10112" s="7"/>
      <c r="AZ10112" s="7"/>
      <c r="BA10112" s="7"/>
      <c r="BI10112" s="7"/>
    </row>
    <row r="10113" spans="1:61" x14ac:dyDescent="0.2">
      <c r="A10113" s="10"/>
      <c r="B10113" s="10"/>
      <c r="C10113" s="10"/>
      <c r="D10113" s="10"/>
      <c r="E10113" s="10"/>
      <c r="F10113" s="10"/>
      <c r="G10113" s="10"/>
      <c r="H10113" s="10"/>
      <c r="I10113" s="10"/>
      <c r="J10113" s="24"/>
      <c r="K10113" s="24"/>
      <c r="L10113" s="24"/>
      <c r="M10113" s="24"/>
      <c r="N10113" s="24"/>
      <c r="O10113" s="10"/>
      <c r="AV10113" s="7"/>
      <c r="AW10113" s="7"/>
      <c r="AX10113" s="7"/>
      <c r="AY10113" s="7"/>
      <c r="AZ10113" s="7"/>
      <c r="BA10113" s="7"/>
      <c r="BI10113" s="7"/>
    </row>
    <row r="10114" spans="1:61" x14ac:dyDescent="0.2">
      <c r="A10114" s="10"/>
      <c r="B10114" s="10"/>
      <c r="C10114" s="10"/>
      <c r="D10114" s="10"/>
      <c r="E10114" s="10"/>
      <c r="F10114" s="10"/>
      <c r="G10114" s="10"/>
      <c r="H10114" s="10"/>
      <c r="I10114" s="10"/>
      <c r="J10114" s="24"/>
      <c r="K10114" s="24"/>
      <c r="L10114" s="24"/>
      <c r="M10114" s="24"/>
      <c r="N10114" s="24"/>
      <c r="O10114" s="10"/>
      <c r="AV10114" s="7"/>
      <c r="AW10114" s="7"/>
      <c r="AX10114" s="7"/>
      <c r="AY10114" s="7"/>
      <c r="AZ10114" s="7"/>
      <c r="BA10114" s="7"/>
      <c r="BI10114" s="7"/>
    </row>
    <row r="10115" spans="1:61" x14ac:dyDescent="0.2">
      <c r="A10115" s="10"/>
      <c r="B10115" s="10"/>
      <c r="C10115" s="10"/>
      <c r="D10115" s="10"/>
      <c r="E10115" s="10"/>
      <c r="F10115" s="10"/>
      <c r="G10115" s="10"/>
      <c r="H10115" s="10"/>
      <c r="I10115" s="10"/>
      <c r="J10115" s="24"/>
      <c r="K10115" s="24"/>
      <c r="L10115" s="24"/>
      <c r="M10115" s="24"/>
      <c r="N10115" s="24"/>
      <c r="O10115" s="10"/>
      <c r="AV10115" s="7"/>
      <c r="AW10115" s="7"/>
      <c r="AX10115" s="7"/>
      <c r="AY10115" s="7"/>
      <c r="AZ10115" s="7"/>
      <c r="BA10115" s="7"/>
      <c r="BI10115" s="7"/>
    </row>
    <row r="10116" spans="1:61" x14ac:dyDescent="0.2">
      <c r="A10116" s="10"/>
      <c r="B10116" s="10"/>
      <c r="C10116" s="10"/>
      <c r="D10116" s="10"/>
      <c r="E10116" s="10"/>
      <c r="F10116" s="10"/>
      <c r="G10116" s="10"/>
      <c r="H10116" s="10"/>
      <c r="I10116" s="10"/>
      <c r="J10116" s="24"/>
      <c r="K10116" s="24"/>
      <c r="L10116" s="24"/>
      <c r="M10116" s="24"/>
      <c r="N10116" s="24"/>
      <c r="O10116" s="10"/>
      <c r="AV10116" s="7"/>
      <c r="AW10116" s="7"/>
      <c r="AX10116" s="7"/>
      <c r="AY10116" s="7"/>
      <c r="AZ10116" s="7"/>
      <c r="BA10116" s="7"/>
      <c r="BI10116" s="7"/>
    </row>
    <row r="10117" spans="1:61" x14ac:dyDescent="0.2">
      <c r="A10117" s="10"/>
      <c r="B10117" s="10"/>
      <c r="C10117" s="10"/>
      <c r="D10117" s="10"/>
      <c r="E10117" s="10"/>
      <c r="F10117" s="10"/>
      <c r="G10117" s="10"/>
      <c r="H10117" s="10"/>
      <c r="I10117" s="10"/>
      <c r="J10117" s="24"/>
      <c r="K10117" s="24"/>
      <c r="L10117" s="24"/>
      <c r="M10117" s="24"/>
      <c r="N10117" s="24"/>
      <c r="O10117" s="10"/>
      <c r="AV10117" s="7"/>
      <c r="AW10117" s="7"/>
      <c r="AX10117" s="7"/>
      <c r="AY10117" s="7"/>
      <c r="AZ10117" s="7"/>
      <c r="BA10117" s="7"/>
      <c r="BI10117" s="7"/>
    </row>
    <row r="10118" spans="1:61" x14ac:dyDescent="0.2">
      <c r="A10118" s="10"/>
      <c r="B10118" s="10"/>
      <c r="C10118" s="10"/>
      <c r="D10118" s="10"/>
      <c r="E10118" s="10"/>
      <c r="F10118" s="10"/>
      <c r="G10118" s="10"/>
      <c r="H10118" s="10"/>
      <c r="I10118" s="10"/>
      <c r="J10118" s="24"/>
      <c r="K10118" s="24"/>
      <c r="L10118" s="24"/>
      <c r="M10118" s="24"/>
      <c r="N10118" s="24"/>
      <c r="O10118" s="10"/>
      <c r="AV10118" s="7"/>
      <c r="AW10118" s="7"/>
      <c r="AX10118" s="7"/>
      <c r="AY10118" s="7"/>
      <c r="AZ10118" s="7"/>
      <c r="BA10118" s="7"/>
      <c r="BI10118" s="7"/>
    </row>
    <row r="10119" spans="1:61" x14ac:dyDescent="0.2">
      <c r="A10119" s="10"/>
      <c r="B10119" s="10"/>
      <c r="C10119" s="10"/>
      <c r="D10119" s="10"/>
      <c r="E10119" s="10"/>
      <c r="F10119" s="10"/>
      <c r="G10119" s="10"/>
      <c r="H10119" s="10"/>
      <c r="I10119" s="10"/>
      <c r="J10119" s="24"/>
      <c r="K10119" s="24"/>
      <c r="L10119" s="24"/>
      <c r="M10119" s="24"/>
      <c r="N10119" s="24"/>
      <c r="O10119" s="10"/>
      <c r="AV10119" s="7"/>
      <c r="AW10119" s="7"/>
      <c r="AX10119" s="7"/>
      <c r="AY10119" s="7"/>
      <c r="AZ10119" s="7"/>
      <c r="BA10119" s="7"/>
      <c r="BI10119" s="7"/>
    </row>
    <row r="10120" spans="1:61" x14ac:dyDescent="0.2">
      <c r="A10120" s="10"/>
      <c r="B10120" s="10"/>
      <c r="C10120" s="10"/>
      <c r="D10120" s="10"/>
      <c r="E10120" s="10"/>
      <c r="F10120" s="10"/>
      <c r="G10120" s="10"/>
      <c r="H10120" s="10"/>
      <c r="I10120" s="10"/>
      <c r="J10120" s="24"/>
      <c r="K10120" s="24"/>
      <c r="L10120" s="24"/>
      <c r="M10120" s="24"/>
      <c r="N10120" s="24"/>
      <c r="O10120" s="10"/>
      <c r="AV10120" s="7"/>
      <c r="AW10120" s="7"/>
      <c r="AX10120" s="7"/>
      <c r="AY10120" s="7"/>
      <c r="AZ10120" s="7"/>
      <c r="BA10120" s="7"/>
      <c r="BI10120" s="7"/>
    </row>
    <row r="10121" spans="1:61" x14ac:dyDescent="0.2">
      <c r="A10121" s="10"/>
      <c r="B10121" s="10"/>
      <c r="C10121" s="10"/>
      <c r="D10121" s="10"/>
      <c r="E10121" s="10"/>
      <c r="F10121" s="10"/>
      <c r="G10121" s="10"/>
      <c r="H10121" s="10"/>
      <c r="I10121" s="10"/>
      <c r="J10121" s="24"/>
      <c r="K10121" s="24"/>
      <c r="L10121" s="24"/>
      <c r="M10121" s="24"/>
      <c r="N10121" s="24"/>
      <c r="O10121" s="10"/>
      <c r="AV10121" s="7"/>
      <c r="AW10121" s="7"/>
      <c r="AX10121" s="7"/>
      <c r="AY10121" s="7"/>
      <c r="AZ10121" s="7"/>
      <c r="BA10121" s="7"/>
      <c r="BI10121" s="7"/>
    </row>
    <row r="10122" spans="1:61" x14ac:dyDescent="0.2">
      <c r="A10122" s="10"/>
      <c r="B10122" s="10"/>
      <c r="C10122" s="10"/>
      <c r="D10122" s="10"/>
      <c r="E10122" s="10"/>
      <c r="F10122" s="10"/>
      <c r="G10122" s="10"/>
      <c r="H10122" s="10"/>
      <c r="I10122" s="10"/>
      <c r="J10122" s="24"/>
      <c r="K10122" s="24"/>
      <c r="L10122" s="24"/>
      <c r="M10122" s="24"/>
      <c r="N10122" s="24"/>
      <c r="O10122" s="10"/>
      <c r="AV10122" s="7"/>
      <c r="AW10122" s="7"/>
      <c r="AX10122" s="7"/>
      <c r="AY10122" s="7"/>
      <c r="AZ10122" s="7"/>
      <c r="BA10122" s="7"/>
      <c r="BI10122" s="7"/>
    </row>
    <row r="10123" spans="1:61" x14ac:dyDescent="0.2">
      <c r="A10123" s="10"/>
      <c r="B10123" s="10"/>
      <c r="C10123" s="10"/>
      <c r="D10123" s="10"/>
      <c r="E10123" s="10"/>
      <c r="F10123" s="10"/>
      <c r="G10123" s="10"/>
      <c r="H10123" s="10"/>
      <c r="I10123" s="10"/>
      <c r="J10123" s="24"/>
      <c r="K10123" s="24"/>
      <c r="L10123" s="24"/>
      <c r="M10123" s="24"/>
      <c r="N10123" s="24"/>
      <c r="O10123" s="10"/>
      <c r="AV10123" s="7"/>
      <c r="AW10123" s="7"/>
      <c r="AX10123" s="7"/>
      <c r="AY10123" s="7"/>
      <c r="AZ10123" s="7"/>
      <c r="BA10123" s="7"/>
      <c r="BI10123" s="7"/>
    </row>
    <row r="10124" spans="1:61" x14ac:dyDescent="0.2">
      <c r="A10124" s="10"/>
      <c r="B10124" s="10"/>
      <c r="C10124" s="10"/>
      <c r="D10124" s="10"/>
      <c r="E10124" s="10"/>
      <c r="F10124" s="10"/>
      <c r="G10124" s="10"/>
      <c r="H10124" s="10"/>
      <c r="I10124" s="10"/>
      <c r="J10124" s="24"/>
      <c r="K10124" s="24"/>
      <c r="L10124" s="24"/>
      <c r="M10124" s="24"/>
      <c r="N10124" s="24"/>
      <c r="O10124" s="10"/>
      <c r="AV10124" s="7"/>
      <c r="AW10124" s="7"/>
      <c r="AX10124" s="7"/>
      <c r="AY10124" s="7"/>
      <c r="AZ10124" s="7"/>
      <c r="BA10124" s="7"/>
      <c r="BI10124" s="7"/>
    </row>
    <row r="10125" spans="1:61" x14ac:dyDescent="0.2">
      <c r="A10125" s="10"/>
      <c r="B10125" s="10"/>
      <c r="C10125" s="10"/>
      <c r="D10125" s="10"/>
      <c r="E10125" s="10"/>
      <c r="F10125" s="10"/>
      <c r="G10125" s="10"/>
      <c r="H10125" s="10"/>
      <c r="I10125" s="10"/>
      <c r="J10125" s="24"/>
      <c r="K10125" s="24"/>
      <c r="L10125" s="24"/>
      <c r="M10125" s="24"/>
      <c r="N10125" s="24"/>
      <c r="O10125" s="10"/>
      <c r="AV10125" s="7"/>
      <c r="AW10125" s="7"/>
      <c r="AX10125" s="7"/>
      <c r="AY10125" s="7"/>
      <c r="AZ10125" s="7"/>
      <c r="BA10125" s="7"/>
      <c r="BI10125" s="7"/>
    </row>
    <row r="10126" spans="1:61" x14ac:dyDescent="0.2">
      <c r="A10126" s="10"/>
      <c r="B10126" s="10"/>
      <c r="C10126" s="10"/>
      <c r="D10126" s="10"/>
      <c r="E10126" s="10"/>
      <c r="F10126" s="10"/>
      <c r="G10126" s="10"/>
      <c r="H10126" s="10"/>
      <c r="I10126" s="10"/>
      <c r="J10126" s="24"/>
      <c r="K10126" s="24"/>
      <c r="L10126" s="24"/>
      <c r="M10126" s="24"/>
      <c r="N10126" s="24"/>
      <c r="O10126" s="10"/>
      <c r="AV10126" s="7"/>
      <c r="AW10126" s="7"/>
      <c r="AX10126" s="7"/>
      <c r="AY10126" s="7"/>
      <c r="AZ10126" s="7"/>
      <c r="BA10126" s="7"/>
      <c r="BI10126" s="7"/>
    </row>
    <row r="10127" spans="1:61" x14ac:dyDescent="0.2">
      <c r="A10127" s="10"/>
      <c r="B10127" s="10"/>
      <c r="C10127" s="10"/>
      <c r="D10127" s="10"/>
      <c r="E10127" s="10"/>
      <c r="F10127" s="10"/>
      <c r="G10127" s="10"/>
      <c r="H10127" s="10"/>
      <c r="I10127" s="10"/>
      <c r="J10127" s="24"/>
      <c r="K10127" s="24"/>
      <c r="L10127" s="24"/>
      <c r="M10127" s="24"/>
      <c r="N10127" s="24"/>
      <c r="O10127" s="10"/>
      <c r="AV10127" s="7"/>
      <c r="AW10127" s="7"/>
      <c r="AX10127" s="7"/>
      <c r="AY10127" s="7"/>
      <c r="AZ10127" s="7"/>
      <c r="BA10127" s="7"/>
      <c r="BI10127" s="7"/>
    </row>
    <row r="10128" spans="1:61" x14ac:dyDescent="0.2">
      <c r="A10128" s="10"/>
      <c r="B10128" s="10"/>
      <c r="C10128" s="10"/>
      <c r="D10128" s="10"/>
      <c r="E10128" s="10"/>
      <c r="F10128" s="10"/>
      <c r="G10128" s="10"/>
      <c r="H10128" s="10"/>
      <c r="I10128" s="10"/>
      <c r="J10128" s="24"/>
      <c r="K10128" s="24"/>
      <c r="L10128" s="24"/>
      <c r="M10128" s="24"/>
      <c r="N10128" s="24"/>
      <c r="O10128" s="10"/>
      <c r="AV10128" s="7"/>
      <c r="AW10128" s="7"/>
      <c r="AX10128" s="7"/>
      <c r="AY10128" s="7"/>
      <c r="AZ10128" s="7"/>
      <c r="BA10128" s="7"/>
      <c r="BI10128" s="7"/>
    </row>
    <row r="10129" spans="1:61" x14ac:dyDescent="0.2">
      <c r="A10129" s="10"/>
      <c r="B10129" s="10"/>
      <c r="C10129" s="10"/>
      <c r="D10129" s="10"/>
      <c r="E10129" s="10"/>
      <c r="F10129" s="10"/>
      <c r="G10129" s="10"/>
      <c r="H10129" s="10"/>
      <c r="I10129" s="10"/>
      <c r="J10129" s="24"/>
      <c r="K10129" s="24"/>
      <c r="L10129" s="24"/>
      <c r="M10129" s="24"/>
      <c r="N10129" s="24"/>
      <c r="O10129" s="10"/>
      <c r="AV10129" s="7"/>
      <c r="AW10129" s="7"/>
      <c r="AX10129" s="7"/>
      <c r="AY10129" s="7"/>
      <c r="AZ10129" s="7"/>
      <c r="BA10129" s="7"/>
      <c r="BI10129" s="7"/>
    </row>
    <row r="10130" spans="1:61" x14ac:dyDescent="0.2">
      <c r="A10130" s="10"/>
      <c r="B10130" s="10"/>
      <c r="C10130" s="10"/>
      <c r="D10130" s="10"/>
      <c r="E10130" s="10"/>
      <c r="F10130" s="10"/>
      <c r="G10130" s="10"/>
      <c r="H10130" s="10"/>
      <c r="I10130" s="10"/>
      <c r="J10130" s="24"/>
      <c r="K10130" s="24"/>
      <c r="L10130" s="24"/>
      <c r="M10130" s="24"/>
      <c r="N10130" s="24"/>
      <c r="O10130" s="10"/>
      <c r="AV10130" s="7"/>
      <c r="AW10130" s="7"/>
      <c r="AX10130" s="7"/>
      <c r="AY10130" s="7"/>
      <c r="AZ10130" s="7"/>
      <c r="BA10130" s="7"/>
      <c r="BI10130" s="7"/>
    </row>
    <row r="10131" spans="1:61" x14ac:dyDescent="0.2">
      <c r="A10131" s="10"/>
      <c r="B10131" s="10"/>
      <c r="C10131" s="10"/>
      <c r="D10131" s="10"/>
      <c r="E10131" s="10"/>
      <c r="F10131" s="10"/>
      <c r="G10131" s="10"/>
      <c r="H10131" s="10"/>
      <c r="I10131" s="10"/>
      <c r="J10131" s="24"/>
      <c r="K10131" s="24"/>
      <c r="L10131" s="24"/>
      <c r="M10131" s="24"/>
      <c r="N10131" s="24"/>
      <c r="O10131" s="10"/>
      <c r="AV10131" s="7"/>
      <c r="AW10131" s="7"/>
      <c r="AX10131" s="7"/>
      <c r="AY10131" s="7"/>
      <c r="AZ10131" s="7"/>
      <c r="BA10131" s="7"/>
      <c r="BI10131" s="7"/>
    </row>
    <row r="10132" spans="1:61" x14ac:dyDescent="0.2">
      <c r="A10132" s="10"/>
      <c r="B10132" s="10"/>
      <c r="C10132" s="10"/>
      <c r="D10132" s="10"/>
      <c r="E10132" s="10"/>
      <c r="F10132" s="10"/>
      <c r="G10132" s="10"/>
      <c r="H10132" s="10"/>
      <c r="I10132" s="10"/>
      <c r="J10132" s="24"/>
      <c r="K10132" s="24"/>
      <c r="L10132" s="24"/>
      <c r="M10132" s="24"/>
      <c r="N10132" s="24"/>
      <c r="O10132" s="10"/>
      <c r="AV10132" s="7"/>
      <c r="AW10132" s="7"/>
      <c r="AX10132" s="7"/>
      <c r="AY10132" s="7"/>
      <c r="AZ10132" s="7"/>
      <c r="BA10132" s="7"/>
      <c r="BI10132" s="7"/>
    </row>
    <row r="10133" spans="1:61" x14ac:dyDescent="0.2">
      <c r="A10133" s="10"/>
      <c r="B10133" s="10"/>
      <c r="C10133" s="10"/>
      <c r="D10133" s="10"/>
      <c r="E10133" s="10"/>
      <c r="F10133" s="10"/>
      <c r="G10133" s="10"/>
      <c r="H10133" s="10"/>
      <c r="I10133" s="10"/>
      <c r="J10133" s="24"/>
      <c r="K10133" s="24"/>
      <c r="L10133" s="24"/>
      <c r="M10133" s="24"/>
      <c r="N10133" s="24"/>
      <c r="O10133" s="10"/>
      <c r="AV10133" s="7"/>
      <c r="AW10133" s="7"/>
      <c r="AX10133" s="7"/>
      <c r="AY10133" s="7"/>
      <c r="AZ10133" s="7"/>
      <c r="BA10133" s="7"/>
      <c r="BI10133" s="7"/>
    </row>
    <row r="10134" spans="1:61" x14ac:dyDescent="0.2">
      <c r="A10134" s="10"/>
      <c r="B10134" s="10"/>
      <c r="C10134" s="10"/>
      <c r="D10134" s="10"/>
      <c r="E10134" s="10"/>
      <c r="F10134" s="10"/>
      <c r="G10134" s="10"/>
      <c r="H10134" s="10"/>
      <c r="I10134" s="10"/>
      <c r="J10134" s="24"/>
      <c r="K10134" s="24"/>
      <c r="L10134" s="24"/>
      <c r="M10134" s="24"/>
      <c r="N10134" s="24"/>
      <c r="O10134" s="10"/>
      <c r="AV10134" s="7"/>
      <c r="AW10134" s="7"/>
      <c r="AX10134" s="7"/>
      <c r="AY10134" s="7"/>
      <c r="AZ10134" s="7"/>
      <c r="BA10134" s="7"/>
      <c r="BI10134" s="7"/>
    </row>
    <row r="10135" spans="1:61" x14ac:dyDescent="0.2">
      <c r="A10135" s="10"/>
      <c r="B10135" s="10"/>
      <c r="C10135" s="10"/>
      <c r="D10135" s="10"/>
      <c r="E10135" s="10"/>
      <c r="F10135" s="10"/>
      <c r="G10135" s="10"/>
      <c r="H10135" s="10"/>
      <c r="I10135" s="10"/>
      <c r="J10135" s="24"/>
      <c r="K10135" s="24"/>
      <c r="L10135" s="24"/>
      <c r="M10135" s="24"/>
      <c r="N10135" s="24"/>
      <c r="O10135" s="10"/>
      <c r="AV10135" s="7"/>
      <c r="AW10135" s="7"/>
      <c r="AX10135" s="7"/>
      <c r="AY10135" s="7"/>
      <c r="AZ10135" s="7"/>
      <c r="BA10135" s="7"/>
      <c r="BI10135" s="7"/>
    </row>
    <row r="10136" spans="1:61" x14ac:dyDescent="0.2">
      <c r="A10136" s="10"/>
      <c r="B10136" s="10"/>
      <c r="C10136" s="10"/>
      <c r="D10136" s="10"/>
      <c r="E10136" s="10"/>
      <c r="F10136" s="10"/>
      <c r="G10136" s="10"/>
      <c r="H10136" s="10"/>
      <c r="I10136" s="10"/>
      <c r="J10136" s="24"/>
      <c r="K10136" s="24"/>
      <c r="L10136" s="24"/>
      <c r="M10136" s="24"/>
      <c r="N10136" s="24"/>
      <c r="O10136" s="10"/>
      <c r="AV10136" s="7"/>
      <c r="AW10136" s="7"/>
      <c r="AX10136" s="7"/>
      <c r="AY10136" s="7"/>
      <c r="AZ10136" s="7"/>
      <c r="BA10136" s="7"/>
      <c r="BI10136" s="7"/>
    </row>
    <row r="10137" spans="1:61" x14ac:dyDescent="0.2">
      <c r="A10137" s="10"/>
      <c r="B10137" s="10"/>
      <c r="C10137" s="10"/>
      <c r="D10137" s="10"/>
      <c r="E10137" s="10"/>
      <c r="F10137" s="10"/>
      <c r="G10137" s="10"/>
      <c r="H10137" s="10"/>
      <c r="I10137" s="10"/>
      <c r="J10137" s="24"/>
      <c r="K10137" s="24"/>
      <c r="L10137" s="24"/>
      <c r="M10137" s="24"/>
      <c r="N10137" s="24"/>
      <c r="O10137" s="10"/>
      <c r="AV10137" s="7"/>
      <c r="AW10137" s="7"/>
      <c r="AX10137" s="7"/>
      <c r="AY10137" s="7"/>
      <c r="AZ10137" s="7"/>
      <c r="BA10137" s="7"/>
      <c r="BI10137" s="7"/>
    </row>
    <row r="10138" spans="1:61" x14ac:dyDescent="0.2">
      <c r="A10138" s="10"/>
      <c r="B10138" s="10"/>
      <c r="C10138" s="10"/>
      <c r="D10138" s="10"/>
      <c r="E10138" s="10"/>
      <c r="F10138" s="10"/>
      <c r="G10138" s="10"/>
      <c r="H10138" s="10"/>
      <c r="I10138" s="10"/>
      <c r="J10138" s="24"/>
      <c r="K10138" s="24"/>
      <c r="L10138" s="24"/>
      <c r="M10138" s="24"/>
      <c r="N10138" s="24"/>
      <c r="O10138" s="10"/>
      <c r="AV10138" s="7"/>
      <c r="AW10138" s="7"/>
      <c r="AX10138" s="7"/>
      <c r="AY10138" s="7"/>
      <c r="AZ10138" s="7"/>
      <c r="BA10138" s="7"/>
      <c r="BI10138" s="7"/>
    </row>
    <row r="10139" spans="1:61" x14ac:dyDescent="0.2">
      <c r="A10139" s="10"/>
      <c r="B10139" s="10"/>
      <c r="C10139" s="10"/>
      <c r="D10139" s="10"/>
      <c r="E10139" s="10"/>
      <c r="F10139" s="10"/>
      <c r="G10139" s="10"/>
      <c r="H10139" s="10"/>
      <c r="I10139" s="10"/>
      <c r="J10139" s="24"/>
      <c r="K10139" s="24"/>
      <c r="L10139" s="24"/>
      <c r="M10139" s="24"/>
      <c r="N10139" s="24"/>
      <c r="O10139" s="10"/>
      <c r="AV10139" s="7"/>
      <c r="AW10139" s="7"/>
      <c r="AX10139" s="7"/>
      <c r="AY10139" s="7"/>
      <c r="AZ10139" s="7"/>
      <c r="BA10139" s="7"/>
      <c r="BI10139" s="7"/>
    </row>
    <row r="10140" spans="1:61" x14ac:dyDescent="0.2">
      <c r="A10140" s="10"/>
      <c r="B10140" s="10"/>
      <c r="C10140" s="10"/>
      <c r="D10140" s="10"/>
      <c r="E10140" s="10"/>
      <c r="F10140" s="10"/>
      <c r="G10140" s="10"/>
      <c r="H10140" s="10"/>
      <c r="I10140" s="10"/>
      <c r="J10140" s="24"/>
      <c r="K10140" s="24"/>
      <c r="L10140" s="24"/>
      <c r="M10140" s="24"/>
      <c r="N10140" s="24"/>
      <c r="O10140" s="10"/>
      <c r="AV10140" s="7"/>
      <c r="AW10140" s="7"/>
      <c r="AX10140" s="7"/>
      <c r="AY10140" s="7"/>
      <c r="AZ10140" s="7"/>
      <c r="BA10140" s="7"/>
      <c r="BI10140" s="7"/>
    </row>
    <row r="10141" spans="1:61" x14ac:dyDescent="0.2">
      <c r="A10141" s="10"/>
      <c r="B10141" s="10"/>
      <c r="C10141" s="10"/>
      <c r="D10141" s="10"/>
      <c r="E10141" s="10"/>
      <c r="F10141" s="10"/>
      <c r="G10141" s="10"/>
      <c r="H10141" s="10"/>
      <c r="I10141" s="10"/>
      <c r="J10141" s="24"/>
      <c r="K10141" s="24"/>
      <c r="L10141" s="24"/>
      <c r="M10141" s="24"/>
      <c r="N10141" s="24"/>
      <c r="O10141" s="10"/>
      <c r="AV10141" s="7"/>
      <c r="AW10141" s="7"/>
      <c r="AX10141" s="7"/>
      <c r="AY10141" s="7"/>
      <c r="AZ10141" s="7"/>
      <c r="BA10141" s="7"/>
      <c r="BI10141" s="7"/>
    </row>
    <row r="10142" spans="1:61" x14ac:dyDescent="0.2">
      <c r="A10142" s="10"/>
      <c r="B10142" s="10"/>
      <c r="C10142" s="10"/>
      <c r="D10142" s="10"/>
      <c r="E10142" s="10"/>
      <c r="F10142" s="10"/>
      <c r="G10142" s="10"/>
      <c r="H10142" s="10"/>
      <c r="I10142" s="10"/>
      <c r="J10142" s="24"/>
      <c r="K10142" s="24"/>
      <c r="L10142" s="24"/>
      <c r="M10142" s="24"/>
      <c r="N10142" s="24"/>
      <c r="O10142" s="10"/>
      <c r="AV10142" s="7"/>
      <c r="AW10142" s="7"/>
      <c r="AX10142" s="7"/>
      <c r="AY10142" s="7"/>
      <c r="AZ10142" s="7"/>
      <c r="BA10142" s="7"/>
      <c r="BI10142" s="7"/>
    </row>
    <row r="10143" spans="1:61" x14ac:dyDescent="0.2">
      <c r="A10143" s="10"/>
      <c r="B10143" s="10"/>
      <c r="C10143" s="10"/>
      <c r="D10143" s="10"/>
      <c r="E10143" s="10"/>
      <c r="F10143" s="10"/>
      <c r="G10143" s="10"/>
      <c r="H10143" s="10"/>
      <c r="I10143" s="10"/>
      <c r="J10143" s="24"/>
      <c r="K10143" s="24"/>
      <c r="L10143" s="24"/>
      <c r="M10143" s="24"/>
      <c r="N10143" s="24"/>
      <c r="O10143" s="10"/>
      <c r="AV10143" s="7"/>
      <c r="AW10143" s="7"/>
      <c r="AX10143" s="7"/>
      <c r="AY10143" s="7"/>
      <c r="AZ10143" s="7"/>
      <c r="BA10143" s="7"/>
      <c r="BI10143" s="7"/>
    </row>
    <row r="10144" spans="1:61" x14ac:dyDescent="0.2">
      <c r="A10144" s="10"/>
      <c r="B10144" s="10"/>
      <c r="C10144" s="10"/>
      <c r="D10144" s="10"/>
      <c r="E10144" s="10"/>
      <c r="F10144" s="10"/>
      <c r="G10144" s="10"/>
      <c r="H10144" s="10"/>
      <c r="I10144" s="10"/>
      <c r="J10144" s="24"/>
      <c r="K10144" s="24"/>
      <c r="L10144" s="24"/>
      <c r="M10144" s="24"/>
      <c r="N10144" s="24"/>
      <c r="O10144" s="10"/>
      <c r="AV10144" s="7"/>
      <c r="AW10144" s="7"/>
      <c r="AX10144" s="7"/>
      <c r="AY10144" s="7"/>
      <c r="AZ10144" s="7"/>
      <c r="BA10144" s="7"/>
      <c r="BI10144" s="7"/>
    </row>
    <row r="10145" spans="1:61" x14ac:dyDescent="0.2">
      <c r="A10145" s="10"/>
      <c r="B10145" s="10"/>
      <c r="C10145" s="10"/>
      <c r="D10145" s="10"/>
      <c r="E10145" s="10"/>
      <c r="F10145" s="10"/>
      <c r="G10145" s="10"/>
      <c r="H10145" s="10"/>
      <c r="I10145" s="10"/>
      <c r="J10145" s="24"/>
      <c r="K10145" s="24"/>
      <c r="L10145" s="24"/>
      <c r="M10145" s="24"/>
      <c r="N10145" s="24"/>
      <c r="O10145" s="10"/>
      <c r="AV10145" s="7"/>
      <c r="AW10145" s="7"/>
      <c r="AX10145" s="7"/>
      <c r="AY10145" s="7"/>
      <c r="AZ10145" s="7"/>
      <c r="BA10145" s="7"/>
      <c r="BI10145" s="7"/>
    </row>
    <row r="10146" spans="1:61" x14ac:dyDescent="0.2">
      <c r="A10146" s="10"/>
      <c r="B10146" s="10"/>
      <c r="C10146" s="10"/>
      <c r="D10146" s="10"/>
      <c r="E10146" s="10"/>
      <c r="F10146" s="10"/>
      <c r="G10146" s="10"/>
      <c r="H10146" s="10"/>
      <c r="I10146" s="10"/>
      <c r="J10146" s="24"/>
      <c r="K10146" s="24"/>
      <c r="L10146" s="24"/>
      <c r="M10146" s="24"/>
      <c r="N10146" s="24"/>
      <c r="O10146" s="10"/>
      <c r="AV10146" s="7"/>
      <c r="AW10146" s="7"/>
      <c r="AX10146" s="7"/>
      <c r="AY10146" s="7"/>
      <c r="AZ10146" s="7"/>
      <c r="BA10146" s="7"/>
      <c r="BI10146" s="7"/>
    </row>
    <row r="10147" spans="1:61" x14ac:dyDescent="0.2">
      <c r="A10147" s="10"/>
      <c r="B10147" s="10"/>
      <c r="C10147" s="10"/>
      <c r="D10147" s="10"/>
      <c r="E10147" s="10"/>
      <c r="F10147" s="10"/>
      <c r="G10147" s="10"/>
      <c r="H10147" s="10"/>
      <c r="I10147" s="10"/>
      <c r="J10147" s="24"/>
      <c r="K10147" s="24"/>
      <c r="L10147" s="24"/>
      <c r="M10147" s="24"/>
      <c r="N10147" s="24"/>
      <c r="O10147" s="10"/>
      <c r="AV10147" s="7"/>
      <c r="AW10147" s="7"/>
      <c r="AX10147" s="7"/>
      <c r="AY10147" s="7"/>
      <c r="AZ10147" s="7"/>
      <c r="BA10147" s="7"/>
      <c r="BI10147" s="7"/>
    </row>
    <row r="10148" spans="1:61" x14ac:dyDescent="0.2">
      <c r="A10148" s="10"/>
      <c r="B10148" s="10"/>
      <c r="C10148" s="10"/>
      <c r="D10148" s="10"/>
      <c r="E10148" s="10"/>
      <c r="F10148" s="10"/>
      <c r="G10148" s="10"/>
      <c r="H10148" s="10"/>
      <c r="I10148" s="10"/>
      <c r="J10148" s="24"/>
      <c r="K10148" s="24"/>
      <c r="L10148" s="24"/>
      <c r="M10148" s="24"/>
      <c r="N10148" s="24"/>
      <c r="O10148" s="10"/>
      <c r="AV10148" s="7"/>
      <c r="AW10148" s="7"/>
      <c r="AX10148" s="7"/>
      <c r="AY10148" s="7"/>
      <c r="AZ10148" s="7"/>
      <c r="BA10148" s="7"/>
      <c r="BI10148" s="7"/>
    </row>
    <row r="10149" spans="1:61" x14ac:dyDescent="0.2">
      <c r="A10149" s="10"/>
      <c r="B10149" s="10"/>
      <c r="C10149" s="10"/>
      <c r="D10149" s="10"/>
      <c r="E10149" s="10"/>
      <c r="F10149" s="10"/>
      <c r="G10149" s="10"/>
      <c r="H10149" s="10"/>
      <c r="I10149" s="10"/>
      <c r="J10149" s="24"/>
      <c r="K10149" s="24"/>
      <c r="L10149" s="24"/>
      <c r="M10149" s="24"/>
      <c r="N10149" s="24"/>
      <c r="O10149" s="10"/>
      <c r="AV10149" s="7"/>
      <c r="AW10149" s="7"/>
      <c r="AX10149" s="7"/>
      <c r="AY10149" s="7"/>
      <c r="AZ10149" s="7"/>
      <c r="BA10149" s="7"/>
      <c r="BI10149" s="7"/>
    </row>
    <row r="10150" spans="1:61" x14ac:dyDescent="0.2">
      <c r="A10150" s="10"/>
      <c r="B10150" s="10"/>
      <c r="C10150" s="10"/>
      <c r="D10150" s="10"/>
      <c r="E10150" s="10"/>
      <c r="F10150" s="10"/>
      <c r="G10150" s="10"/>
      <c r="H10150" s="10"/>
      <c r="I10150" s="10"/>
      <c r="J10150" s="24"/>
      <c r="K10150" s="24"/>
      <c r="L10150" s="24"/>
      <c r="M10150" s="24"/>
      <c r="N10150" s="24"/>
      <c r="O10150" s="10"/>
      <c r="AV10150" s="7"/>
      <c r="AW10150" s="7"/>
      <c r="AX10150" s="7"/>
      <c r="AY10150" s="7"/>
      <c r="AZ10150" s="7"/>
      <c r="BA10150" s="7"/>
      <c r="BI10150" s="7"/>
    </row>
    <row r="10151" spans="1:61" x14ac:dyDescent="0.2">
      <c r="A10151" s="10"/>
      <c r="B10151" s="10"/>
      <c r="C10151" s="10"/>
      <c r="D10151" s="10"/>
      <c r="E10151" s="10"/>
      <c r="F10151" s="10"/>
      <c r="G10151" s="10"/>
      <c r="H10151" s="10"/>
      <c r="I10151" s="10"/>
      <c r="J10151" s="24"/>
      <c r="K10151" s="24"/>
      <c r="L10151" s="24"/>
      <c r="M10151" s="24"/>
      <c r="N10151" s="24"/>
      <c r="O10151" s="10"/>
      <c r="AV10151" s="7"/>
      <c r="AW10151" s="7"/>
      <c r="AX10151" s="7"/>
      <c r="AY10151" s="7"/>
      <c r="AZ10151" s="7"/>
      <c r="BA10151" s="7"/>
      <c r="BI10151" s="7"/>
    </row>
    <row r="10152" spans="1:61" x14ac:dyDescent="0.2">
      <c r="A10152" s="10"/>
      <c r="B10152" s="10"/>
      <c r="C10152" s="10"/>
      <c r="D10152" s="10"/>
      <c r="E10152" s="10"/>
      <c r="F10152" s="10"/>
      <c r="G10152" s="10"/>
      <c r="H10152" s="10"/>
      <c r="I10152" s="10"/>
      <c r="J10152" s="24"/>
      <c r="K10152" s="24"/>
      <c r="L10152" s="24"/>
      <c r="M10152" s="24"/>
      <c r="N10152" s="24"/>
      <c r="O10152" s="10"/>
      <c r="AV10152" s="7"/>
      <c r="AW10152" s="7"/>
      <c r="AX10152" s="7"/>
      <c r="AY10152" s="7"/>
      <c r="AZ10152" s="7"/>
      <c r="BA10152" s="7"/>
      <c r="BI10152" s="7"/>
    </row>
    <row r="10153" spans="1:61" x14ac:dyDescent="0.2">
      <c r="A10153" s="10"/>
      <c r="B10153" s="10"/>
      <c r="C10153" s="10"/>
      <c r="D10153" s="10"/>
      <c r="E10153" s="10"/>
      <c r="F10153" s="10"/>
      <c r="G10153" s="10"/>
      <c r="H10153" s="10"/>
      <c r="I10153" s="10"/>
      <c r="J10153" s="24"/>
      <c r="K10153" s="24"/>
      <c r="L10153" s="24"/>
      <c r="M10153" s="24"/>
      <c r="N10153" s="24"/>
      <c r="O10153" s="10"/>
      <c r="AV10153" s="7"/>
      <c r="AW10153" s="7"/>
      <c r="AX10153" s="7"/>
      <c r="AY10153" s="7"/>
      <c r="AZ10153" s="7"/>
      <c r="BA10153" s="7"/>
      <c r="BI10153" s="7"/>
    </row>
    <row r="10154" spans="1:61" x14ac:dyDescent="0.2">
      <c r="A10154" s="10"/>
      <c r="B10154" s="10"/>
      <c r="C10154" s="10"/>
      <c r="D10154" s="10"/>
      <c r="E10154" s="10"/>
      <c r="F10154" s="10"/>
      <c r="G10154" s="10"/>
      <c r="H10154" s="10"/>
      <c r="I10154" s="10"/>
      <c r="J10154" s="24"/>
      <c r="K10154" s="24"/>
      <c r="L10154" s="24"/>
      <c r="M10154" s="24"/>
      <c r="N10154" s="24"/>
      <c r="O10154" s="10"/>
      <c r="AV10154" s="7"/>
      <c r="AW10154" s="7"/>
      <c r="AX10154" s="7"/>
      <c r="AY10154" s="7"/>
      <c r="AZ10154" s="7"/>
      <c r="BA10154" s="7"/>
      <c r="BI10154" s="7"/>
    </row>
    <row r="10155" spans="1:61" x14ac:dyDescent="0.2">
      <c r="A10155" s="10"/>
      <c r="B10155" s="10"/>
      <c r="C10155" s="10"/>
      <c r="D10155" s="10"/>
      <c r="E10155" s="10"/>
      <c r="F10155" s="10"/>
      <c r="G10155" s="10"/>
      <c r="H10155" s="10"/>
      <c r="I10155" s="10"/>
      <c r="J10155" s="24"/>
      <c r="K10155" s="24"/>
      <c r="L10155" s="24"/>
      <c r="M10155" s="24"/>
      <c r="N10155" s="24"/>
      <c r="O10155" s="10"/>
      <c r="AV10155" s="7"/>
      <c r="AW10155" s="7"/>
      <c r="AX10155" s="7"/>
      <c r="AY10155" s="7"/>
      <c r="AZ10155" s="7"/>
      <c r="BA10155" s="7"/>
      <c r="BI10155" s="7"/>
    </row>
    <row r="10156" spans="1:61" x14ac:dyDescent="0.2">
      <c r="A10156" s="10"/>
      <c r="B10156" s="10"/>
      <c r="C10156" s="10"/>
      <c r="D10156" s="10"/>
      <c r="E10156" s="10"/>
      <c r="F10156" s="10"/>
      <c r="G10156" s="10"/>
      <c r="H10156" s="10"/>
      <c r="I10156" s="10"/>
      <c r="J10156" s="24"/>
      <c r="K10156" s="24"/>
      <c r="L10156" s="24"/>
      <c r="M10156" s="24"/>
      <c r="N10156" s="24"/>
      <c r="O10156" s="10"/>
      <c r="AV10156" s="7"/>
      <c r="AW10156" s="7"/>
      <c r="AX10156" s="7"/>
      <c r="AY10156" s="7"/>
      <c r="AZ10156" s="7"/>
      <c r="BA10156" s="7"/>
      <c r="BI10156" s="7"/>
    </row>
    <row r="10157" spans="1:61" x14ac:dyDescent="0.2">
      <c r="A10157" s="10"/>
      <c r="B10157" s="10"/>
      <c r="C10157" s="10"/>
      <c r="D10157" s="10"/>
      <c r="E10157" s="10"/>
      <c r="F10157" s="10"/>
      <c r="G10157" s="10"/>
      <c r="H10157" s="10"/>
      <c r="I10157" s="10"/>
      <c r="J10157" s="24"/>
      <c r="K10157" s="24"/>
      <c r="L10157" s="24"/>
      <c r="M10157" s="24"/>
      <c r="N10157" s="24"/>
      <c r="O10157" s="10"/>
      <c r="AV10157" s="7"/>
      <c r="AW10157" s="7"/>
      <c r="AX10157" s="7"/>
      <c r="AY10157" s="7"/>
      <c r="AZ10157" s="7"/>
      <c r="BA10157" s="7"/>
      <c r="BI10157" s="7"/>
    </row>
    <row r="10158" spans="1:61" x14ac:dyDescent="0.2">
      <c r="A10158" s="10"/>
      <c r="B10158" s="10"/>
      <c r="C10158" s="10"/>
      <c r="D10158" s="10"/>
      <c r="E10158" s="10"/>
      <c r="F10158" s="10"/>
      <c r="G10158" s="10"/>
      <c r="H10158" s="10"/>
      <c r="I10158" s="10"/>
      <c r="J10158" s="24"/>
      <c r="K10158" s="24"/>
      <c r="L10158" s="24"/>
      <c r="M10158" s="24"/>
      <c r="N10158" s="24"/>
      <c r="O10158" s="10"/>
      <c r="AV10158" s="7"/>
      <c r="AW10158" s="7"/>
      <c r="AX10158" s="7"/>
      <c r="AY10158" s="7"/>
      <c r="AZ10158" s="7"/>
      <c r="BA10158" s="7"/>
      <c r="BI10158" s="7"/>
    </row>
    <row r="10159" spans="1:61" x14ac:dyDescent="0.2">
      <c r="A10159" s="10"/>
      <c r="B10159" s="10"/>
      <c r="C10159" s="10"/>
      <c r="D10159" s="10"/>
      <c r="E10159" s="10"/>
      <c r="F10159" s="10"/>
      <c r="G10159" s="10"/>
      <c r="H10159" s="10"/>
      <c r="I10159" s="10"/>
      <c r="J10159" s="24"/>
      <c r="K10159" s="24"/>
      <c r="L10159" s="24"/>
      <c r="M10159" s="24"/>
      <c r="N10159" s="24"/>
      <c r="O10159" s="10"/>
      <c r="AV10159" s="7"/>
      <c r="AW10159" s="7"/>
      <c r="AX10159" s="7"/>
      <c r="AY10159" s="7"/>
      <c r="AZ10159" s="7"/>
      <c r="BA10159" s="7"/>
      <c r="BI10159" s="7"/>
    </row>
    <row r="10160" spans="1:61" x14ac:dyDescent="0.2">
      <c r="A10160" s="10"/>
      <c r="B10160" s="10"/>
      <c r="C10160" s="10"/>
      <c r="D10160" s="10"/>
      <c r="E10160" s="10"/>
      <c r="F10160" s="10"/>
      <c r="G10160" s="10"/>
      <c r="H10160" s="10"/>
      <c r="I10160" s="10"/>
      <c r="J10160" s="24"/>
      <c r="K10160" s="24"/>
      <c r="L10160" s="24"/>
      <c r="M10160" s="24"/>
      <c r="N10160" s="24"/>
      <c r="O10160" s="10"/>
      <c r="AV10160" s="7"/>
      <c r="AW10160" s="7"/>
      <c r="AX10160" s="7"/>
      <c r="AY10160" s="7"/>
      <c r="AZ10160" s="7"/>
      <c r="BA10160" s="7"/>
      <c r="BI10160" s="7"/>
    </row>
    <row r="10161" spans="1:61" x14ac:dyDescent="0.2">
      <c r="A10161" s="10"/>
      <c r="B10161" s="10"/>
      <c r="C10161" s="10"/>
      <c r="D10161" s="10"/>
      <c r="E10161" s="10"/>
      <c r="F10161" s="10"/>
      <c r="G10161" s="10"/>
      <c r="H10161" s="10"/>
      <c r="I10161" s="10"/>
      <c r="J10161" s="24"/>
      <c r="K10161" s="24"/>
      <c r="L10161" s="24"/>
      <c r="M10161" s="24"/>
      <c r="N10161" s="24"/>
      <c r="O10161" s="10"/>
      <c r="AV10161" s="7"/>
      <c r="AW10161" s="7"/>
      <c r="AX10161" s="7"/>
      <c r="AY10161" s="7"/>
      <c r="AZ10161" s="7"/>
      <c r="BA10161" s="7"/>
      <c r="BI10161" s="7"/>
    </row>
    <row r="10162" spans="1:61" x14ac:dyDescent="0.2">
      <c r="A10162" s="10"/>
      <c r="B10162" s="10"/>
      <c r="C10162" s="10"/>
      <c r="D10162" s="10"/>
      <c r="E10162" s="10"/>
      <c r="F10162" s="10"/>
      <c r="G10162" s="10"/>
      <c r="H10162" s="10"/>
      <c r="I10162" s="10"/>
      <c r="J10162" s="24"/>
      <c r="K10162" s="24"/>
      <c r="L10162" s="24"/>
      <c r="M10162" s="24"/>
      <c r="N10162" s="24"/>
      <c r="O10162" s="10"/>
      <c r="AV10162" s="7"/>
      <c r="AW10162" s="7"/>
      <c r="AX10162" s="7"/>
      <c r="AY10162" s="7"/>
      <c r="AZ10162" s="7"/>
      <c r="BA10162" s="7"/>
      <c r="BI10162" s="7"/>
    </row>
    <row r="10163" spans="1:61" x14ac:dyDescent="0.2">
      <c r="A10163" s="10"/>
      <c r="B10163" s="10"/>
      <c r="C10163" s="10"/>
      <c r="D10163" s="10"/>
      <c r="E10163" s="10"/>
      <c r="F10163" s="10"/>
      <c r="G10163" s="10"/>
      <c r="H10163" s="10"/>
      <c r="I10163" s="10"/>
      <c r="J10163" s="24"/>
      <c r="K10163" s="24"/>
      <c r="L10163" s="24"/>
      <c r="M10163" s="24"/>
      <c r="N10163" s="24"/>
      <c r="O10163" s="10"/>
      <c r="AV10163" s="7"/>
      <c r="AW10163" s="7"/>
      <c r="AX10163" s="7"/>
      <c r="AY10163" s="7"/>
      <c r="AZ10163" s="7"/>
      <c r="BA10163" s="7"/>
      <c r="BI10163" s="7"/>
    </row>
    <row r="10164" spans="1:61" x14ac:dyDescent="0.2">
      <c r="A10164" s="10"/>
      <c r="B10164" s="10"/>
      <c r="C10164" s="10"/>
      <c r="D10164" s="10"/>
      <c r="E10164" s="10"/>
      <c r="F10164" s="10"/>
      <c r="G10164" s="10"/>
      <c r="H10164" s="10"/>
      <c r="I10164" s="10"/>
      <c r="J10164" s="24"/>
      <c r="K10164" s="24"/>
      <c r="L10164" s="24"/>
      <c r="M10164" s="24"/>
      <c r="N10164" s="24"/>
      <c r="O10164" s="10"/>
      <c r="AV10164" s="7"/>
      <c r="AW10164" s="7"/>
      <c r="AX10164" s="7"/>
      <c r="AY10164" s="7"/>
      <c r="AZ10164" s="7"/>
      <c r="BA10164" s="7"/>
      <c r="BI10164" s="7"/>
    </row>
    <row r="10165" spans="1:61" x14ac:dyDescent="0.2">
      <c r="A10165" s="10"/>
      <c r="B10165" s="10"/>
      <c r="C10165" s="10"/>
      <c r="D10165" s="10"/>
      <c r="E10165" s="10"/>
      <c r="F10165" s="10"/>
      <c r="G10165" s="10"/>
      <c r="H10165" s="10"/>
      <c r="I10165" s="10"/>
      <c r="J10165" s="24"/>
      <c r="K10165" s="24"/>
      <c r="L10165" s="24"/>
      <c r="M10165" s="24"/>
      <c r="N10165" s="24"/>
      <c r="O10165" s="10"/>
      <c r="AV10165" s="7"/>
      <c r="AW10165" s="7"/>
      <c r="AX10165" s="7"/>
      <c r="AY10165" s="7"/>
      <c r="AZ10165" s="7"/>
      <c r="BA10165" s="7"/>
      <c r="BI10165" s="7"/>
    </row>
    <row r="10166" spans="1:61" x14ac:dyDescent="0.2">
      <c r="A10166" s="10"/>
      <c r="B10166" s="10"/>
      <c r="C10166" s="10"/>
      <c r="D10166" s="10"/>
      <c r="E10166" s="10"/>
      <c r="F10166" s="10"/>
      <c r="G10166" s="10"/>
      <c r="H10166" s="10"/>
      <c r="I10166" s="10"/>
      <c r="J10166" s="24"/>
      <c r="K10166" s="24"/>
      <c r="L10166" s="24"/>
      <c r="M10166" s="24"/>
      <c r="N10166" s="24"/>
      <c r="O10166" s="10"/>
      <c r="AV10166" s="7"/>
      <c r="AW10166" s="7"/>
      <c r="AX10166" s="7"/>
      <c r="AY10166" s="7"/>
      <c r="AZ10166" s="7"/>
      <c r="BA10166" s="7"/>
      <c r="BI10166" s="7"/>
    </row>
    <row r="10167" spans="1:61" x14ac:dyDescent="0.2">
      <c r="A10167" s="10"/>
      <c r="B10167" s="10"/>
      <c r="C10167" s="10"/>
      <c r="D10167" s="10"/>
      <c r="E10167" s="10"/>
      <c r="F10167" s="10"/>
      <c r="G10167" s="10"/>
      <c r="H10167" s="10"/>
      <c r="I10167" s="10"/>
      <c r="J10167" s="24"/>
      <c r="K10167" s="24"/>
      <c r="L10167" s="24"/>
      <c r="M10167" s="24"/>
      <c r="N10167" s="24"/>
      <c r="O10167" s="10"/>
      <c r="AV10167" s="7"/>
      <c r="AW10167" s="7"/>
      <c r="AX10167" s="7"/>
      <c r="AY10167" s="7"/>
      <c r="AZ10167" s="7"/>
      <c r="BA10167" s="7"/>
      <c r="BI10167" s="7"/>
    </row>
    <row r="10168" spans="1:61" x14ac:dyDescent="0.2">
      <c r="A10168" s="10"/>
      <c r="B10168" s="10"/>
      <c r="C10168" s="10"/>
      <c r="D10168" s="10"/>
      <c r="E10168" s="10"/>
      <c r="F10168" s="10"/>
      <c r="G10168" s="10"/>
      <c r="H10168" s="10"/>
      <c r="I10168" s="10"/>
      <c r="J10168" s="24"/>
      <c r="K10168" s="24"/>
      <c r="L10168" s="24"/>
      <c r="M10168" s="24"/>
      <c r="N10168" s="24"/>
      <c r="O10168" s="10"/>
      <c r="AV10168" s="7"/>
      <c r="AW10168" s="7"/>
      <c r="AX10168" s="7"/>
      <c r="AY10168" s="7"/>
      <c r="AZ10168" s="7"/>
      <c r="BA10168" s="7"/>
      <c r="BI10168" s="7"/>
    </row>
    <row r="10169" spans="1:61" x14ac:dyDescent="0.2">
      <c r="A10169" s="10"/>
      <c r="B10169" s="10"/>
      <c r="C10169" s="10"/>
      <c r="D10169" s="10"/>
      <c r="E10169" s="10"/>
      <c r="F10169" s="10"/>
      <c r="G10169" s="10"/>
      <c r="H10169" s="10"/>
      <c r="I10169" s="10"/>
      <c r="J10169" s="24"/>
      <c r="K10169" s="24"/>
      <c r="L10169" s="24"/>
      <c r="M10169" s="24"/>
      <c r="N10169" s="24"/>
      <c r="O10169" s="10"/>
      <c r="AV10169" s="7"/>
      <c r="AW10169" s="7"/>
      <c r="AX10169" s="7"/>
      <c r="AY10169" s="7"/>
      <c r="AZ10169" s="7"/>
      <c r="BA10169" s="7"/>
      <c r="BI10169" s="7"/>
    </row>
    <row r="10170" spans="1:61" x14ac:dyDescent="0.2">
      <c r="A10170" s="10"/>
      <c r="B10170" s="10"/>
      <c r="C10170" s="10"/>
      <c r="D10170" s="10"/>
      <c r="E10170" s="10"/>
      <c r="F10170" s="10"/>
      <c r="G10170" s="10"/>
      <c r="H10170" s="10"/>
      <c r="I10170" s="10"/>
      <c r="J10170" s="24"/>
      <c r="K10170" s="24"/>
      <c r="L10170" s="24"/>
      <c r="M10170" s="24"/>
      <c r="N10170" s="24"/>
      <c r="O10170" s="10"/>
      <c r="AV10170" s="7"/>
      <c r="AW10170" s="7"/>
      <c r="AX10170" s="7"/>
      <c r="AY10170" s="7"/>
      <c r="AZ10170" s="7"/>
      <c r="BA10170" s="7"/>
      <c r="BI10170" s="7"/>
    </row>
    <row r="10171" spans="1:61" x14ac:dyDescent="0.2">
      <c r="A10171" s="10"/>
      <c r="B10171" s="10"/>
      <c r="C10171" s="10"/>
      <c r="D10171" s="10"/>
      <c r="E10171" s="10"/>
      <c r="F10171" s="10"/>
      <c r="G10171" s="10"/>
      <c r="H10171" s="10"/>
      <c r="I10171" s="10"/>
      <c r="J10171" s="24"/>
      <c r="K10171" s="24"/>
      <c r="L10171" s="24"/>
      <c r="M10171" s="24"/>
      <c r="N10171" s="24"/>
      <c r="O10171" s="10"/>
      <c r="AV10171" s="7"/>
      <c r="AW10171" s="7"/>
      <c r="AX10171" s="7"/>
      <c r="AY10171" s="7"/>
      <c r="AZ10171" s="7"/>
      <c r="BA10171" s="7"/>
      <c r="BI10171" s="7"/>
    </row>
    <row r="10172" spans="1:61" x14ac:dyDescent="0.2">
      <c r="A10172" s="10"/>
      <c r="B10172" s="10"/>
      <c r="C10172" s="10"/>
      <c r="D10172" s="10"/>
      <c r="E10172" s="10"/>
      <c r="F10172" s="10"/>
      <c r="G10172" s="10"/>
      <c r="H10172" s="10"/>
      <c r="I10172" s="10"/>
      <c r="J10172" s="24"/>
      <c r="K10172" s="24"/>
      <c r="L10172" s="24"/>
      <c r="M10172" s="24"/>
      <c r="N10172" s="24"/>
      <c r="O10172" s="10"/>
      <c r="AV10172" s="7"/>
      <c r="AW10172" s="7"/>
      <c r="AX10172" s="7"/>
      <c r="AY10172" s="7"/>
      <c r="AZ10172" s="7"/>
      <c r="BA10172" s="7"/>
      <c r="BI10172" s="7"/>
    </row>
    <row r="10173" spans="1:61" x14ac:dyDescent="0.2">
      <c r="A10173" s="10"/>
      <c r="B10173" s="10"/>
      <c r="C10173" s="10"/>
      <c r="D10173" s="10"/>
      <c r="E10173" s="10"/>
      <c r="F10173" s="10"/>
      <c r="G10173" s="10"/>
      <c r="H10173" s="10"/>
      <c r="I10173" s="10"/>
      <c r="J10173" s="24"/>
      <c r="K10173" s="24"/>
      <c r="L10173" s="24"/>
      <c r="M10173" s="24"/>
      <c r="N10173" s="24"/>
      <c r="O10173" s="10"/>
      <c r="AV10173" s="7"/>
      <c r="AW10173" s="7"/>
      <c r="AX10173" s="7"/>
      <c r="AY10173" s="7"/>
      <c r="AZ10173" s="7"/>
      <c r="BA10173" s="7"/>
      <c r="BI10173" s="7"/>
    </row>
    <row r="10174" spans="1:61" x14ac:dyDescent="0.2">
      <c r="A10174" s="10"/>
      <c r="B10174" s="10"/>
      <c r="C10174" s="10"/>
      <c r="D10174" s="10"/>
      <c r="E10174" s="10"/>
      <c r="F10174" s="10"/>
      <c r="G10174" s="10"/>
      <c r="H10174" s="10"/>
      <c r="I10174" s="10"/>
      <c r="J10174" s="24"/>
      <c r="K10174" s="24"/>
      <c r="L10174" s="24"/>
      <c r="M10174" s="24"/>
      <c r="N10174" s="24"/>
      <c r="O10174" s="10"/>
      <c r="AV10174" s="7"/>
      <c r="AW10174" s="7"/>
      <c r="AX10174" s="7"/>
      <c r="AY10174" s="7"/>
      <c r="AZ10174" s="7"/>
      <c r="BA10174" s="7"/>
      <c r="BI10174" s="7"/>
    </row>
    <row r="10175" spans="1:61" x14ac:dyDescent="0.2">
      <c r="A10175" s="10"/>
      <c r="B10175" s="10"/>
      <c r="C10175" s="10"/>
      <c r="D10175" s="10"/>
      <c r="E10175" s="10"/>
      <c r="F10175" s="10"/>
      <c r="G10175" s="10"/>
      <c r="H10175" s="10"/>
      <c r="I10175" s="10"/>
      <c r="J10175" s="24"/>
      <c r="K10175" s="24"/>
      <c r="L10175" s="24"/>
      <c r="M10175" s="24"/>
      <c r="N10175" s="24"/>
      <c r="O10175" s="10"/>
      <c r="AV10175" s="7"/>
      <c r="AW10175" s="7"/>
      <c r="AX10175" s="7"/>
      <c r="AY10175" s="7"/>
      <c r="AZ10175" s="7"/>
      <c r="BA10175" s="7"/>
      <c r="BI10175" s="7"/>
    </row>
    <row r="10176" spans="1:61" x14ac:dyDescent="0.2">
      <c r="A10176" s="10"/>
      <c r="B10176" s="10"/>
      <c r="C10176" s="10"/>
      <c r="D10176" s="10"/>
      <c r="E10176" s="10"/>
      <c r="F10176" s="10"/>
      <c r="G10176" s="10"/>
      <c r="H10176" s="10"/>
      <c r="I10176" s="10"/>
      <c r="J10176" s="24"/>
      <c r="K10176" s="24"/>
      <c r="L10176" s="24"/>
      <c r="M10176" s="24"/>
      <c r="N10176" s="24"/>
      <c r="O10176" s="10"/>
      <c r="AV10176" s="7"/>
      <c r="AW10176" s="7"/>
      <c r="AX10176" s="7"/>
      <c r="AY10176" s="7"/>
      <c r="AZ10176" s="7"/>
      <c r="BA10176" s="7"/>
      <c r="BI10176" s="7"/>
    </row>
    <row r="10177" spans="1:61" x14ac:dyDescent="0.2">
      <c r="A10177" s="10"/>
      <c r="B10177" s="10"/>
      <c r="C10177" s="10"/>
      <c r="D10177" s="10"/>
      <c r="E10177" s="10"/>
      <c r="F10177" s="10"/>
      <c r="G10177" s="10"/>
      <c r="H10177" s="10"/>
      <c r="I10177" s="10"/>
      <c r="J10177" s="24"/>
      <c r="K10177" s="24"/>
      <c r="L10177" s="24"/>
      <c r="M10177" s="24"/>
      <c r="N10177" s="24"/>
      <c r="O10177" s="10"/>
      <c r="AV10177" s="7"/>
      <c r="AW10177" s="7"/>
      <c r="AX10177" s="7"/>
      <c r="AY10177" s="7"/>
      <c r="AZ10177" s="7"/>
      <c r="BA10177" s="7"/>
      <c r="BI10177" s="7"/>
    </row>
    <row r="10178" spans="1:61" x14ac:dyDescent="0.2">
      <c r="A10178" s="10"/>
      <c r="B10178" s="10"/>
      <c r="C10178" s="10"/>
      <c r="D10178" s="10"/>
      <c r="E10178" s="10"/>
      <c r="F10178" s="10"/>
      <c r="G10178" s="10"/>
      <c r="H10178" s="10"/>
      <c r="I10178" s="10"/>
      <c r="J10178" s="24"/>
      <c r="K10178" s="24"/>
      <c r="L10178" s="24"/>
      <c r="M10178" s="24"/>
      <c r="N10178" s="24"/>
      <c r="O10178" s="10"/>
      <c r="AV10178" s="7"/>
      <c r="AW10178" s="7"/>
      <c r="AX10178" s="7"/>
      <c r="AY10178" s="7"/>
      <c r="AZ10178" s="7"/>
      <c r="BA10178" s="7"/>
      <c r="BI10178" s="7"/>
    </row>
    <row r="10179" spans="1:61" x14ac:dyDescent="0.2">
      <c r="A10179" s="10"/>
      <c r="B10179" s="10"/>
      <c r="C10179" s="10"/>
      <c r="D10179" s="10"/>
      <c r="E10179" s="10"/>
      <c r="F10179" s="10"/>
      <c r="G10179" s="10"/>
      <c r="H10179" s="10"/>
      <c r="I10179" s="10"/>
      <c r="J10179" s="24"/>
      <c r="K10179" s="24"/>
      <c r="L10179" s="24"/>
      <c r="M10179" s="24"/>
      <c r="N10179" s="24"/>
      <c r="O10179" s="10"/>
      <c r="AV10179" s="7"/>
      <c r="AW10179" s="7"/>
      <c r="AX10179" s="7"/>
      <c r="AY10179" s="7"/>
      <c r="AZ10179" s="7"/>
      <c r="BA10179" s="7"/>
      <c r="BI10179" s="7"/>
    </row>
    <row r="10180" spans="1:61" x14ac:dyDescent="0.2">
      <c r="A10180" s="10"/>
      <c r="B10180" s="10"/>
      <c r="C10180" s="10"/>
      <c r="D10180" s="10"/>
      <c r="E10180" s="10"/>
      <c r="F10180" s="10"/>
      <c r="G10180" s="10"/>
      <c r="H10180" s="10"/>
      <c r="I10180" s="10"/>
      <c r="J10180" s="24"/>
      <c r="K10180" s="24"/>
      <c r="L10180" s="24"/>
      <c r="M10180" s="24"/>
      <c r="N10180" s="24"/>
      <c r="O10180" s="10"/>
      <c r="AV10180" s="7"/>
      <c r="AW10180" s="7"/>
      <c r="AX10180" s="7"/>
      <c r="AY10180" s="7"/>
      <c r="AZ10180" s="7"/>
      <c r="BA10180" s="7"/>
      <c r="BI10180" s="7"/>
    </row>
    <row r="10181" spans="1:61" x14ac:dyDescent="0.2">
      <c r="A10181" s="10"/>
      <c r="B10181" s="10"/>
      <c r="C10181" s="10"/>
      <c r="D10181" s="10"/>
      <c r="E10181" s="10"/>
      <c r="F10181" s="10"/>
      <c r="G10181" s="10"/>
      <c r="H10181" s="10"/>
      <c r="I10181" s="10"/>
      <c r="J10181" s="24"/>
      <c r="K10181" s="24"/>
      <c r="L10181" s="24"/>
      <c r="M10181" s="24"/>
      <c r="N10181" s="24"/>
      <c r="O10181" s="10"/>
      <c r="AV10181" s="7"/>
      <c r="AW10181" s="7"/>
      <c r="AX10181" s="7"/>
      <c r="AY10181" s="7"/>
      <c r="AZ10181" s="7"/>
      <c r="BA10181" s="7"/>
      <c r="BI10181" s="7"/>
    </row>
    <row r="10182" spans="1:61" x14ac:dyDescent="0.2">
      <c r="A10182" s="10"/>
      <c r="B10182" s="10"/>
      <c r="C10182" s="10"/>
      <c r="D10182" s="10"/>
      <c r="E10182" s="10"/>
      <c r="F10182" s="10"/>
      <c r="G10182" s="10"/>
      <c r="H10182" s="10"/>
      <c r="I10182" s="10"/>
      <c r="J10182" s="24"/>
      <c r="K10182" s="24"/>
      <c r="L10182" s="24"/>
      <c r="M10182" s="24"/>
      <c r="N10182" s="24"/>
      <c r="O10182" s="10"/>
      <c r="AV10182" s="7"/>
      <c r="AW10182" s="7"/>
      <c r="AX10182" s="7"/>
      <c r="AY10182" s="7"/>
      <c r="AZ10182" s="7"/>
      <c r="BA10182" s="7"/>
      <c r="BI10182" s="7"/>
    </row>
    <row r="10183" spans="1:61" x14ac:dyDescent="0.2">
      <c r="A10183" s="10"/>
      <c r="B10183" s="10"/>
      <c r="C10183" s="10"/>
      <c r="D10183" s="10"/>
      <c r="E10183" s="10"/>
      <c r="F10183" s="10"/>
      <c r="G10183" s="10"/>
      <c r="H10183" s="10"/>
      <c r="I10183" s="10"/>
      <c r="J10183" s="24"/>
      <c r="K10183" s="24"/>
      <c r="L10183" s="24"/>
      <c r="M10183" s="24"/>
      <c r="N10183" s="24"/>
      <c r="O10183" s="10"/>
      <c r="AV10183" s="7"/>
      <c r="AW10183" s="7"/>
      <c r="AX10183" s="7"/>
      <c r="AY10183" s="7"/>
      <c r="AZ10183" s="7"/>
      <c r="BA10183" s="7"/>
      <c r="BI10183" s="7"/>
    </row>
    <row r="10184" spans="1:61" x14ac:dyDescent="0.2">
      <c r="A10184" s="10"/>
      <c r="B10184" s="10"/>
      <c r="C10184" s="10"/>
      <c r="D10184" s="10"/>
      <c r="E10184" s="10"/>
      <c r="F10184" s="10"/>
      <c r="G10184" s="10"/>
      <c r="H10184" s="10"/>
      <c r="I10184" s="10"/>
      <c r="J10184" s="24"/>
      <c r="K10184" s="24"/>
      <c r="L10184" s="24"/>
      <c r="M10184" s="24"/>
      <c r="N10184" s="24"/>
      <c r="O10184" s="10"/>
      <c r="AV10184" s="7"/>
      <c r="AW10184" s="7"/>
      <c r="AX10184" s="7"/>
      <c r="AY10184" s="7"/>
      <c r="AZ10184" s="7"/>
      <c r="BA10184" s="7"/>
      <c r="BI10184" s="7"/>
    </row>
    <row r="10185" spans="1:61" x14ac:dyDescent="0.2">
      <c r="A10185" s="10"/>
      <c r="B10185" s="10"/>
      <c r="C10185" s="10"/>
      <c r="D10185" s="10"/>
      <c r="E10185" s="10"/>
      <c r="F10185" s="10"/>
      <c r="G10185" s="10"/>
      <c r="H10185" s="10"/>
      <c r="I10185" s="10"/>
      <c r="J10185" s="24"/>
      <c r="K10185" s="24"/>
      <c r="L10185" s="24"/>
      <c r="M10185" s="24"/>
      <c r="N10185" s="24"/>
      <c r="O10185" s="10"/>
      <c r="AV10185" s="7"/>
      <c r="AW10185" s="7"/>
      <c r="AX10185" s="7"/>
      <c r="AY10185" s="7"/>
      <c r="AZ10185" s="7"/>
      <c r="BA10185" s="7"/>
      <c r="BI10185" s="7"/>
    </row>
    <row r="10186" spans="1:61" x14ac:dyDescent="0.2">
      <c r="A10186" s="10"/>
      <c r="B10186" s="10"/>
      <c r="C10186" s="10"/>
      <c r="D10186" s="10"/>
      <c r="E10186" s="10"/>
      <c r="F10186" s="10"/>
      <c r="G10186" s="10"/>
      <c r="H10186" s="10"/>
      <c r="I10186" s="10"/>
      <c r="J10186" s="24"/>
      <c r="K10186" s="24"/>
      <c r="L10186" s="24"/>
      <c r="M10186" s="24"/>
      <c r="N10186" s="24"/>
      <c r="O10186" s="10"/>
      <c r="AV10186" s="7"/>
      <c r="AW10186" s="7"/>
      <c r="AX10186" s="7"/>
      <c r="AY10186" s="7"/>
      <c r="AZ10186" s="7"/>
      <c r="BA10186" s="7"/>
      <c r="BI10186" s="7"/>
    </row>
    <row r="10187" spans="1:61" x14ac:dyDescent="0.2">
      <c r="A10187" s="10"/>
      <c r="B10187" s="10"/>
      <c r="C10187" s="10"/>
      <c r="D10187" s="10"/>
      <c r="E10187" s="10"/>
      <c r="F10187" s="10"/>
      <c r="G10187" s="10"/>
      <c r="H10187" s="10"/>
      <c r="I10187" s="10"/>
      <c r="J10187" s="24"/>
      <c r="K10187" s="24"/>
      <c r="L10187" s="24"/>
      <c r="M10187" s="24"/>
      <c r="N10187" s="24"/>
      <c r="O10187" s="10"/>
      <c r="AV10187" s="7"/>
      <c r="AW10187" s="7"/>
      <c r="AX10187" s="7"/>
      <c r="AY10187" s="7"/>
      <c r="AZ10187" s="7"/>
      <c r="BA10187" s="7"/>
      <c r="BI10187" s="7"/>
    </row>
    <row r="10188" spans="1:61" x14ac:dyDescent="0.2">
      <c r="A10188" s="10"/>
      <c r="B10188" s="10"/>
      <c r="C10188" s="10"/>
      <c r="D10188" s="10"/>
      <c r="E10188" s="10"/>
      <c r="F10188" s="10"/>
      <c r="G10188" s="10"/>
      <c r="H10188" s="10"/>
      <c r="I10188" s="10"/>
      <c r="J10188" s="24"/>
      <c r="K10188" s="24"/>
      <c r="L10188" s="24"/>
      <c r="M10188" s="24"/>
      <c r="N10188" s="24"/>
      <c r="O10188" s="10"/>
      <c r="AV10188" s="7"/>
      <c r="AW10188" s="7"/>
      <c r="AX10188" s="7"/>
      <c r="AY10188" s="7"/>
      <c r="AZ10188" s="7"/>
      <c r="BA10188" s="7"/>
      <c r="BI10188" s="7"/>
    </row>
    <row r="10189" spans="1:61" x14ac:dyDescent="0.2">
      <c r="A10189" s="10"/>
      <c r="B10189" s="10"/>
      <c r="C10189" s="10"/>
      <c r="D10189" s="10"/>
      <c r="E10189" s="10"/>
      <c r="F10189" s="10"/>
      <c r="G10189" s="10"/>
      <c r="H10189" s="10"/>
      <c r="I10189" s="10"/>
      <c r="J10189" s="24"/>
      <c r="K10189" s="24"/>
      <c r="L10189" s="24"/>
      <c r="M10189" s="24"/>
      <c r="N10189" s="24"/>
      <c r="O10189" s="10"/>
      <c r="AV10189" s="7"/>
      <c r="AW10189" s="7"/>
      <c r="AX10189" s="7"/>
      <c r="AY10189" s="7"/>
      <c r="AZ10189" s="7"/>
      <c r="BA10189" s="7"/>
      <c r="BI10189" s="7"/>
    </row>
    <row r="10190" spans="1:61" x14ac:dyDescent="0.2">
      <c r="A10190" s="10"/>
      <c r="B10190" s="10"/>
      <c r="C10190" s="10"/>
      <c r="D10190" s="10"/>
      <c r="E10190" s="10"/>
      <c r="F10190" s="10"/>
      <c r="G10190" s="10"/>
      <c r="H10190" s="10"/>
      <c r="I10190" s="10"/>
      <c r="J10190" s="24"/>
      <c r="K10190" s="24"/>
      <c r="L10190" s="24"/>
      <c r="M10190" s="24"/>
      <c r="N10190" s="24"/>
      <c r="O10190" s="10"/>
      <c r="AV10190" s="7"/>
      <c r="AW10190" s="7"/>
      <c r="AX10190" s="7"/>
      <c r="AY10190" s="7"/>
      <c r="AZ10190" s="7"/>
      <c r="BA10190" s="7"/>
      <c r="BI10190" s="7"/>
    </row>
    <row r="10191" spans="1:61" x14ac:dyDescent="0.2">
      <c r="A10191" s="10"/>
      <c r="B10191" s="10"/>
      <c r="C10191" s="10"/>
      <c r="D10191" s="10"/>
      <c r="E10191" s="10"/>
      <c r="F10191" s="10"/>
      <c r="G10191" s="10"/>
      <c r="H10191" s="10"/>
      <c r="I10191" s="10"/>
      <c r="J10191" s="24"/>
      <c r="K10191" s="24"/>
      <c r="L10191" s="24"/>
      <c r="M10191" s="24"/>
      <c r="N10191" s="24"/>
      <c r="O10191" s="10"/>
      <c r="AV10191" s="7"/>
      <c r="AW10191" s="7"/>
      <c r="AX10191" s="7"/>
      <c r="AY10191" s="7"/>
      <c r="AZ10191" s="7"/>
      <c r="BA10191" s="7"/>
      <c r="BI10191" s="7"/>
    </row>
    <row r="10192" spans="1:61" x14ac:dyDescent="0.2">
      <c r="A10192" s="10"/>
      <c r="B10192" s="10"/>
      <c r="C10192" s="10"/>
      <c r="D10192" s="10"/>
      <c r="E10192" s="10"/>
      <c r="F10192" s="10"/>
      <c r="G10192" s="10"/>
      <c r="H10192" s="10"/>
      <c r="I10192" s="10"/>
      <c r="J10192" s="24"/>
      <c r="K10192" s="24"/>
      <c r="L10192" s="24"/>
      <c r="M10192" s="24"/>
      <c r="N10192" s="24"/>
      <c r="O10192" s="10"/>
      <c r="AV10192" s="7"/>
      <c r="AW10192" s="7"/>
      <c r="AX10192" s="7"/>
      <c r="AY10192" s="7"/>
      <c r="AZ10192" s="7"/>
      <c r="BA10192" s="7"/>
      <c r="BI10192" s="7"/>
    </row>
    <row r="10193" spans="1:61" x14ac:dyDescent="0.2">
      <c r="A10193" s="10"/>
      <c r="B10193" s="10"/>
      <c r="C10193" s="10"/>
      <c r="D10193" s="10"/>
      <c r="E10193" s="10"/>
      <c r="F10193" s="10"/>
      <c r="G10193" s="10"/>
      <c r="H10193" s="10"/>
      <c r="I10193" s="10"/>
      <c r="J10193" s="24"/>
      <c r="K10193" s="24"/>
      <c r="L10193" s="24"/>
      <c r="M10193" s="24"/>
      <c r="N10193" s="24"/>
      <c r="O10193" s="10"/>
      <c r="AV10193" s="7"/>
      <c r="AW10193" s="7"/>
      <c r="AX10193" s="7"/>
      <c r="AY10193" s="7"/>
      <c r="AZ10193" s="7"/>
      <c r="BA10193" s="7"/>
      <c r="BI10193" s="7"/>
    </row>
    <row r="10194" spans="1:61" x14ac:dyDescent="0.2">
      <c r="A10194" s="10"/>
      <c r="B10194" s="10"/>
      <c r="C10194" s="10"/>
      <c r="D10194" s="10"/>
      <c r="E10194" s="10"/>
      <c r="F10194" s="10"/>
      <c r="G10194" s="10"/>
      <c r="H10194" s="10"/>
      <c r="I10194" s="10"/>
      <c r="J10194" s="24"/>
      <c r="K10194" s="24"/>
      <c r="L10194" s="24"/>
      <c r="M10194" s="24"/>
      <c r="N10194" s="24"/>
      <c r="O10194" s="10"/>
      <c r="AV10194" s="7"/>
      <c r="AW10194" s="7"/>
      <c r="AX10194" s="7"/>
      <c r="AY10194" s="7"/>
      <c r="AZ10194" s="7"/>
      <c r="BA10194" s="7"/>
      <c r="BI10194" s="7"/>
    </row>
    <row r="10195" spans="1:61" x14ac:dyDescent="0.2">
      <c r="A10195" s="10"/>
      <c r="B10195" s="10"/>
      <c r="C10195" s="10"/>
      <c r="D10195" s="10"/>
      <c r="E10195" s="10"/>
      <c r="F10195" s="10"/>
      <c r="G10195" s="10"/>
      <c r="H10195" s="10"/>
      <c r="I10195" s="10"/>
      <c r="J10195" s="24"/>
      <c r="K10195" s="24"/>
      <c r="L10195" s="24"/>
      <c r="M10195" s="24"/>
      <c r="N10195" s="24"/>
      <c r="O10195" s="10"/>
      <c r="AV10195" s="7"/>
      <c r="AW10195" s="7"/>
      <c r="AX10195" s="7"/>
      <c r="AY10195" s="7"/>
      <c r="AZ10195" s="7"/>
      <c r="BA10195" s="7"/>
      <c r="BI10195" s="7"/>
    </row>
    <row r="10196" spans="1:61" x14ac:dyDescent="0.2">
      <c r="A10196" s="10"/>
      <c r="B10196" s="10"/>
      <c r="C10196" s="10"/>
      <c r="D10196" s="10"/>
      <c r="E10196" s="10"/>
      <c r="F10196" s="10"/>
      <c r="G10196" s="10"/>
      <c r="H10196" s="10"/>
      <c r="I10196" s="10"/>
      <c r="J10196" s="24"/>
      <c r="K10196" s="24"/>
      <c r="L10196" s="24"/>
      <c r="M10196" s="24"/>
      <c r="N10196" s="24"/>
      <c r="O10196" s="10"/>
      <c r="AV10196" s="7"/>
      <c r="AW10196" s="7"/>
      <c r="AX10196" s="7"/>
      <c r="AY10196" s="7"/>
      <c r="AZ10196" s="7"/>
      <c r="BA10196" s="7"/>
      <c r="BI10196" s="7"/>
    </row>
    <row r="10197" spans="1:61" x14ac:dyDescent="0.2">
      <c r="A10197" s="10"/>
      <c r="B10197" s="10"/>
      <c r="C10197" s="10"/>
      <c r="D10197" s="10"/>
      <c r="E10197" s="10"/>
      <c r="F10197" s="10"/>
      <c r="G10197" s="10"/>
      <c r="H10197" s="10"/>
      <c r="I10197" s="10"/>
      <c r="J10197" s="24"/>
      <c r="K10197" s="24"/>
      <c r="L10197" s="24"/>
      <c r="M10197" s="24"/>
      <c r="N10197" s="24"/>
      <c r="O10197" s="10"/>
      <c r="AV10197" s="7"/>
      <c r="AW10197" s="7"/>
      <c r="AX10197" s="7"/>
      <c r="AY10197" s="7"/>
      <c r="AZ10197" s="7"/>
      <c r="BA10197" s="7"/>
      <c r="BI10197" s="7"/>
    </row>
    <row r="10198" spans="1:61" x14ac:dyDescent="0.2">
      <c r="A10198" s="10"/>
      <c r="B10198" s="10"/>
      <c r="C10198" s="10"/>
      <c r="D10198" s="10"/>
      <c r="E10198" s="10"/>
      <c r="F10198" s="10"/>
      <c r="G10198" s="10"/>
      <c r="H10198" s="10"/>
      <c r="I10198" s="10"/>
      <c r="J10198" s="24"/>
      <c r="K10198" s="24"/>
      <c r="L10198" s="24"/>
      <c r="M10198" s="24"/>
      <c r="N10198" s="24"/>
      <c r="O10198" s="10"/>
      <c r="AV10198" s="7"/>
      <c r="AW10198" s="7"/>
      <c r="AX10198" s="7"/>
      <c r="AY10198" s="7"/>
      <c r="AZ10198" s="7"/>
      <c r="BA10198" s="7"/>
      <c r="BI10198" s="7"/>
    </row>
    <row r="10199" spans="1:61" x14ac:dyDescent="0.2">
      <c r="A10199" s="10"/>
      <c r="B10199" s="10"/>
      <c r="C10199" s="10"/>
      <c r="D10199" s="10"/>
      <c r="E10199" s="10"/>
      <c r="F10199" s="10"/>
      <c r="G10199" s="10"/>
      <c r="H10199" s="10"/>
      <c r="I10199" s="10"/>
      <c r="J10199" s="24"/>
      <c r="K10199" s="24"/>
      <c r="L10199" s="24"/>
      <c r="M10199" s="24"/>
      <c r="N10199" s="24"/>
      <c r="O10199" s="10"/>
      <c r="AV10199" s="7"/>
      <c r="AW10199" s="7"/>
      <c r="AX10199" s="7"/>
      <c r="AY10199" s="7"/>
      <c r="AZ10199" s="7"/>
      <c r="BA10199" s="7"/>
      <c r="BI10199" s="7"/>
    </row>
    <row r="10200" spans="1:61" x14ac:dyDescent="0.2">
      <c r="A10200" s="10"/>
      <c r="B10200" s="10"/>
      <c r="C10200" s="10"/>
      <c r="D10200" s="10"/>
      <c r="E10200" s="10"/>
      <c r="F10200" s="10"/>
      <c r="G10200" s="10"/>
      <c r="H10200" s="10"/>
      <c r="I10200" s="10"/>
      <c r="J10200" s="24"/>
      <c r="K10200" s="24"/>
      <c r="L10200" s="24"/>
      <c r="M10200" s="24"/>
      <c r="N10200" s="24"/>
      <c r="O10200" s="10"/>
      <c r="AV10200" s="7"/>
      <c r="AW10200" s="7"/>
      <c r="AX10200" s="7"/>
      <c r="AY10200" s="7"/>
      <c r="AZ10200" s="7"/>
      <c r="BA10200" s="7"/>
      <c r="BI10200" s="7"/>
    </row>
    <row r="10201" spans="1:61" x14ac:dyDescent="0.2">
      <c r="A10201" s="10"/>
      <c r="B10201" s="10"/>
      <c r="C10201" s="10"/>
      <c r="D10201" s="10"/>
      <c r="E10201" s="10"/>
      <c r="F10201" s="10"/>
      <c r="G10201" s="10"/>
      <c r="H10201" s="10"/>
      <c r="I10201" s="10"/>
      <c r="J10201" s="24"/>
      <c r="K10201" s="24"/>
      <c r="L10201" s="24"/>
      <c r="M10201" s="24"/>
      <c r="N10201" s="24"/>
      <c r="O10201" s="10"/>
      <c r="AV10201" s="7"/>
      <c r="AW10201" s="7"/>
      <c r="AX10201" s="7"/>
      <c r="AY10201" s="7"/>
      <c r="AZ10201" s="7"/>
      <c r="BA10201" s="7"/>
      <c r="BI10201" s="7"/>
    </row>
    <row r="10202" spans="1:61" x14ac:dyDescent="0.2">
      <c r="A10202" s="10"/>
      <c r="B10202" s="10"/>
      <c r="C10202" s="10"/>
      <c r="D10202" s="10"/>
      <c r="E10202" s="10"/>
      <c r="F10202" s="10"/>
      <c r="G10202" s="10"/>
      <c r="H10202" s="10"/>
      <c r="I10202" s="10"/>
      <c r="J10202" s="24"/>
      <c r="K10202" s="24"/>
      <c r="L10202" s="24"/>
      <c r="M10202" s="24"/>
      <c r="N10202" s="24"/>
      <c r="O10202" s="10"/>
      <c r="AV10202" s="7"/>
      <c r="AW10202" s="7"/>
      <c r="AX10202" s="7"/>
      <c r="AY10202" s="7"/>
      <c r="AZ10202" s="7"/>
      <c r="BA10202" s="7"/>
      <c r="BI10202" s="7"/>
    </row>
    <row r="10203" spans="1:61" x14ac:dyDescent="0.2">
      <c r="A10203" s="10"/>
      <c r="B10203" s="10"/>
      <c r="C10203" s="10"/>
      <c r="D10203" s="10"/>
      <c r="E10203" s="10"/>
      <c r="F10203" s="10"/>
      <c r="G10203" s="10"/>
      <c r="H10203" s="10"/>
      <c r="I10203" s="10"/>
      <c r="J10203" s="24"/>
      <c r="K10203" s="24"/>
      <c r="L10203" s="24"/>
      <c r="M10203" s="24"/>
      <c r="N10203" s="24"/>
      <c r="O10203" s="10"/>
      <c r="AV10203" s="7"/>
      <c r="AW10203" s="7"/>
      <c r="AX10203" s="7"/>
      <c r="AY10203" s="7"/>
      <c r="AZ10203" s="7"/>
      <c r="BA10203" s="7"/>
      <c r="BI10203" s="7"/>
    </row>
    <row r="10204" spans="1:61" x14ac:dyDescent="0.2">
      <c r="A10204" s="10"/>
      <c r="B10204" s="10"/>
      <c r="C10204" s="10"/>
      <c r="D10204" s="10"/>
      <c r="E10204" s="10"/>
      <c r="F10204" s="10"/>
      <c r="G10204" s="10"/>
      <c r="H10204" s="10"/>
      <c r="I10204" s="10"/>
      <c r="J10204" s="24"/>
      <c r="K10204" s="24"/>
      <c r="L10204" s="24"/>
      <c r="M10204" s="24"/>
      <c r="N10204" s="24"/>
      <c r="O10204" s="10"/>
      <c r="AV10204" s="7"/>
      <c r="AW10204" s="7"/>
      <c r="AX10204" s="7"/>
      <c r="AY10204" s="7"/>
      <c r="AZ10204" s="7"/>
      <c r="BA10204" s="7"/>
      <c r="BI10204" s="7"/>
    </row>
    <row r="10205" spans="1:61" x14ac:dyDescent="0.2">
      <c r="A10205" s="10"/>
      <c r="B10205" s="10"/>
      <c r="C10205" s="10"/>
      <c r="D10205" s="10"/>
      <c r="E10205" s="10"/>
      <c r="F10205" s="10"/>
      <c r="G10205" s="10"/>
      <c r="H10205" s="10"/>
      <c r="I10205" s="10"/>
      <c r="J10205" s="24"/>
      <c r="K10205" s="24"/>
      <c r="L10205" s="24"/>
      <c r="M10205" s="24"/>
      <c r="N10205" s="24"/>
      <c r="O10205" s="10"/>
      <c r="AV10205" s="7"/>
      <c r="AW10205" s="7"/>
      <c r="AX10205" s="7"/>
      <c r="AY10205" s="7"/>
      <c r="AZ10205" s="7"/>
      <c r="BA10205" s="7"/>
      <c r="BI10205" s="7"/>
    </row>
    <row r="10206" spans="1:61" x14ac:dyDescent="0.2">
      <c r="A10206" s="10"/>
      <c r="B10206" s="10"/>
      <c r="C10206" s="10"/>
      <c r="D10206" s="10"/>
      <c r="E10206" s="10"/>
      <c r="F10206" s="10"/>
      <c r="G10206" s="10"/>
      <c r="H10206" s="10"/>
      <c r="I10206" s="10"/>
      <c r="J10206" s="24"/>
      <c r="K10206" s="24"/>
      <c r="L10206" s="24"/>
      <c r="M10206" s="24"/>
      <c r="N10206" s="24"/>
      <c r="O10206" s="10"/>
      <c r="AV10206" s="7"/>
      <c r="AW10206" s="7"/>
      <c r="AX10206" s="7"/>
      <c r="AY10206" s="7"/>
      <c r="AZ10206" s="7"/>
      <c r="BA10206" s="7"/>
      <c r="BI10206" s="7"/>
    </row>
    <row r="10207" spans="1:61" x14ac:dyDescent="0.2">
      <c r="A10207" s="10"/>
      <c r="B10207" s="10"/>
      <c r="C10207" s="10"/>
      <c r="D10207" s="10"/>
      <c r="E10207" s="10"/>
      <c r="F10207" s="10"/>
      <c r="G10207" s="10"/>
      <c r="H10207" s="10"/>
      <c r="I10207" s="10"/>
      <c r="J10207" s="24"/>
      <c r="K10207" s="24"/>
      <c r="L10207" s="24"/>
      <c r="M10207" s="24"/>
      <c r="N10207" s="24"/>
      <c r="O10207" s="10"/>
      <c r="AV10207" s="7"/>
      <c r="AW10207" s="7"/>
      <c r="AX10207" s="7"/>
      <c r="AY10207" s="7"/>
      <c r="AZ10207" s="7"/>
      <c r="BA10207" s="7"/>
      <c r="BI10207" s="7"/>
    </row>
    <row r="10208" spans="1:61" x14ac:dyDescent="0.2">
      <c r="A10208" s="10"/>
      <c r="B10208" s="10"/>
      <c r="C10208" s="10"/>
      <c r="D10208" s="10"/>
      <c r="E10208" s="10"/>
      <c r="F10208" s="10"/>
      <c r="G10208" s="10"/>
      <c r="H10208" s="10"/>
      <c r="I10208" s="10"/>
      <c r="J10208" s="24"/>
      <c r="K10208" s="24"/>
      <c r="L10208" s="24"/>
      <c r="M10208" s="24"/>
      <c r="N10208" s="24"/>
      <c r="O10208" s="10"/>
      <c r="AV10208" s="7"/>
      <c r="AW10208" s="7"/>
      <c r="AX10208" s="7"/>
      <c r="AY10208" s="7"/>
      <c r="AZ10208" s="7"/>
      <c r="BA10208" s="7"/>
      <c r="BI10208" s="7"/>
    </row>
    <row r="10209" spans="1:61" x14ac:dyDescent="0.2">
      <c r="A10209" s="10"/>
      <c r="B10209" s="10"/>
      <c r="C10209" s="10"/>
      <c r="D10209" s="10"/>
      <c r="E10209" s="10"/>
      <c r="F10209" s="10"/>
      <c r="G10209" s="10"/>
      <c r="H10209" s="10"/>
      <c r="I10209" s="10"/>
      <c r="J10209" s="24"/>
      <c r="K10209" s="24"/>
      <c r="L10209" s="24"/>
      <c r="M10209" s="24"/>
      <c r="N10209" s="24"/>
      <c r="O10209" s="10"/>
      <c r="AV10209" s="7"/>
      <c r="AW10209" s="7"/>
      <c r="AX10209" s="7"/>
      <c r="AY10209" s="7"/>
      <c r="AZ10209" s="7"/>
      <c r="BA10209" s="7"/>
      <c r="BI10209" s="7"/>
    </row>
    <row r="10210" spans="1:61" x14ac:dyDescent="0.2">
      <c r="A10210" s="10"/>
      <c r="B10210" s="10"/>
      <c r="C10210" s="10"/>
      <c r="D10210" s="10"/>
      <c r="E10210" s="10"/>
      <c r="F10210" s="10"/>
      <c r="G10210" s="10"/>
      <c r="H10210" s="10"/>
      <c r="I10210" s="10"/>
      <c r="J10210" s="24"/>
      <c r="K10210" s="24"/>
      <c r="L10210" s="24"/>
      <c r="M10210" s="24"/>
      <c r="N10210" s="24"/>
      <c r="O10210" s="10"/>
      <c r="AV10210" s="7"/>
      <c r="AW10210" s="7"/>
      <c r="AX10210" s="7"/>
      <c r="AY10210" s="7"/>
      <c r="AZ10210" s="7"/>
      <c r="BA10210" s="7"/>
      <c r="BI10210" s="7"/>
    </row>
    <row r="10211" spans="1:61" x14ac:dyDescent="0.2">
      <c r="A10211" s="10"/>
      <c r="B10211" s="10"/>
      <c r="C10211" s="10"/>
      <c r="D10211" s="10"/>
      <c r="E10211" s="10"/>
      <c r="F10211" s="10"/>
      <c r="G10211" s="10"/>
      <c r="H10211" s="10"/>
      <c r="I10211" s="10"/>
      <c r="J10211" s="24"/>
      <c r="K10211" s="24"/>
      <c r="L10211" s="24"/>
      <c r="M10211" s="24"/>
      <c r="N10211" s="24"/>
      <c r="O10211" s="10"/>
      <c r="AV10211" s="7"/>
      <c r="AW10211" s="7"/>
      <c r="AX10211" s="7"/>
      <c r="AY10211" s="7"/>
      <c r="AZ10211" s="7"/>
      <c r="BA10211" s="7"/>
      <c r="BI10211" s="7"/>
    </row>
    <row r="10212" spans="1:61" x14ac:dyDescent="0.2">
      <c r="A10212" s="10"/>
      <c r="B10212" s="10"/>
      <c r="C10212" s="10"/>
      <c r="D10212" s="10"/>
      <c r="E10212" s="10"/>
      <c r="F10212" s="10"/>
      <c r="G10212" s="10"/>
      <c r="H10212" s="10"/>
      <c r="I10212" s="10"/>
      <c r="J10212" s="24"/>
      <c r="K10212" s="24"/>
      <c r="L10212" s="24"/>
      <c r="M10212" s="24"/>
      <c r="N10212" s="24"/>
      <c r="O10212" s="10"/>
      <c r="AV10212" s="7"/>
      <c r="AW10212" s="7"/>
      <c r="AX10212" s="7"/>
      <c r="AY10212" s="7"/>
      <c r="AZ10212" s="7"/>
      <c r="BA10212" s="7"/>
      <c r="BI10212" s="7"/>
    </row>
    <row r="10213" spans="1:61" x14ac:dyDescent="0.2">
      <c r="A10213" s="10"/>
      <c r="B10213" s="10"/>
      <c r="C10213" s="10"/>
      <c r="D10213" s="10"/>
      <c r="E10213" s="10"/>
      <c r="F10213" s="10"/>
      <c r="G10213" s="10"/>
      <c r="H10213" s="10"/>
      <c r="I10213" s="10"/>
      <c r="J10213" s="24"/>
      <c r="K10213" s="24"/>
      <c r="L10213" s="24"/>
      <c r="M10213" s="24"/>
      <c r="N10213" s="24"/>
      <c r="O10213" s="10"/>
      <c r="AV10213" s="7"/>
      <c r="AW10213" s="7"/>
      <c r="AX10213" s="7"/>
      <c r="AY10213" s="7"/>
      <c r="AZ10213" s="7"/>
      <c r="BA10213" s="7"/>
      <c r="BI10213" s="7"/>
    </row>
    <row r="10214" spans="1:61" x14ac:dyDescent="0.2">
      <c r="A10214" s="10"/>
      <c r="B10214" s="10"/>
      <c r="C10214" s="10"/>
      <c r="D10214" s="10"/>
      <c r="E10214" s="10"/>
      <c r="F10214" s="10"/>
      <c r="G10214" s="10"/>
      <c r="H10214" s="10"/>
      <c r="I10214" s="10"/>
      <c r="J10214" s="24"/>
      <c r="K10214" s="24"/>
      <c r="L10214" s="24"/>
      <c r="M10214" s="24"/>
      <c r="N10214" s="24"/>
      <c r="O10214" s="10"/>
      <c r="AV10214" s="7"/>
      <c r="AW10214" s="7"/>
      <c r="AX10214" s="7"/>
      <c r="AY10214" s="7"/>
      <c r="AZ10214" s="7"/>
      <c r="BA10214" s="7"/>
      <c r="BI10214" s="7"/>
    </row>
    <row r="10215" spans="1:61" x14ac:dyDescent="0.2">
      <c r="A10215" s="10"/>
      <c r="B10215" s="10"/>
      <c r="C10215" s="10"/>
      <c r="D10215" s="10"/>
      <c r="E10215" s="10"/>
      <c r="F10215" s="10"/>
      <c r="G10215" s="10"/>
      <c r="H10215" s="10"/>
      <c r="I10215" s="10"/>
      <c r="J10215" s="24"/>
      <c r="K10215" s="24"/>
      <c r="L10215" s="24"/>
      <c r="M10215" s="24"/>
      <c r="N10215" s="24"/>
      <c r="O10215" s="10"/>
      <c r="AV10215" s="7"/>
      <c r="AW10215" s="7"/>
      <c r="AX10215" s="7"/>
      <c r="AY10215" s="7"/>
      <c r="AZ10215" s="7"/>
      <c r="BA10215" s="7"/>
      <c r="BI10215" s="7"/>
    </row>
    <row r="10216" spans="1:61" x14ac:dyDescent="0.2">
      <c r="A10216" s="10"/>
      <c r="B10216" s="10"/>
      <c r="C10216" s="10"/>
      <c r="D10216" s="10"/>
      <c r="E10216" s="10"/>
      <c r="F10216" s="10"/>
      <c r="G10216" s="10"/>
      <c r="H10216" s="10"/>
      <c r="I10216" s="10"/>
      <c r="J10216" s="24"/>
      <c r="K10216" s="24"/>
      <c r="L10216" s="24"/>
      <c r="M10216" s="24"/>
      <c r="N10216" s="24"/>
      <c r="O10216" s="10"/>
      <c r="AV10216" s="7"/>
      <c r="AW10216" s="7"/>
      <c r="AX10216" s="7"/>
      <c r="AY10216" s="7"/>
      <c r="AZ10216" s="7"/>
      <c r="BA10216" s="7"/>
      <c r="BI10216" s="7"/>
    </row>
    <row r="10217" spans="1:61" x14ac:dyDescent="0.2">
      <c r="A10217" s="10"/>
      <c r="B10217" s="10"/>
      <c r="C10217" s="10"/>
      <c r="D10217" s="10"/>
      <c r="E10217" s="10"/>
      <c r="F10217" s="10"/>
      <c r="G10217" s="10"/>
      <c r="H10217" s="10"/>
      <c r="I10217" s="10"/>
      <c r="J10217" s="24"/>
      <c r="K10217" s="24"/>
      <c r="L10217" s="24"/>
      <c r="M10217" s="24"/>
      <c r="N10217" s="24"/>
      <c r="O10217" s="10"/>
      <c r="AV10217" s="7"/>
      <c r="AW10217" s="7"/>
      <c r="AX10217" s="7"/>
      <c r="AY10217" s="7"/>
      <c r="AZ10217" s="7"/>
      <c r="BA10217" s="7"/>
      <c r="BI10217" s="7"/>
    </row>
    <row r="10218" spans="1:61" x14ac:dyDescent="0.2">
      <c r="A10218" s="10"/>
      <c r="B10218" s="10"/>
      <c r="C10218" s="10"/>
      <c r="D10218" s="10"/>
      <c r="E10218" s="10"/>
      <c r="F10218" s="10"/>
      <c r="G10218" s="10"/>
      <c r="H10218" s="10"/>
      <c r="I10218" s="10"/>
      <c r="J10218" s="24"/>
      <c r="K10218" s="24"/>
      <c r="L10218" s="24"/>
      <c r="M10218" s="24"/>
      <c r="N10218" s="24"/>
      <c r="O10218" s="10"/>
      <c r="AV10218" s="7"/>
      <c r="AW10218" s="7"/>
      <c r="AX10218" s="7"/>
      <c r="AY10218" s="7"/>
      <c r="AZ10218" s="7"/>
      <c r="BA10218" s="7"/>
      <c r="BI10218" s="7"/>
    </row>
    <row r="10219" spans="1:61" x14ac:dyDescent="0.2">
      <c r="A10219" s="10"/>
      <c r="B10219" s="10"/>
      <c r="C10219" s="10"/>
      <c r="D10219" s="10"/>
      <c r="E10219" s="10"/>
      <c r="F10219" s="10"/>
      <c r="G10219" s="10"/>
      <c r="H10219" s="10"/>
      <c r="I10219" s="10"/>
      <c r="J10219" s="24"/>
      <c r="K10219" s="24"/>
      <c r="L10219" s="24"/>
      <c r="M10219" s="24"/>
      <c r="N10219" s="24"/>
      <c r="O10219" s="10"/>
      <c r="AV10219" s="7"/>
      <c r="AW10219" s="7"/>
      <c r="AX10219" s="7"/>
      <c r="AY10219" s="7"/>
      <c r="AZ10219" s="7"/>
      <c r="BA10219" s="7"/>
      <c r="BI10219" s="7"/>
    </row>
    <row r="10220" spans="1:61" x14ac:dyDescent="0.2">
      <c r="A10220" s="10"/>
      <c r="B10220" s="10"/>
      <c r="C10220" s="10"/>
      <c r="D10220" s="10"/>
      <c r="E10220" s="10"/>
      <c r="F10220" s="10"/>
      <c r="G10220" s="10"/>
      <c r="H10220" s="10"/>
      <c r="I10220" s="10"/>
      <c r="J10220" s="24"/>
      <c r="K10220" s="24"/>
      <c r="L10220" s="24"/>
      <c r="M10220" s="24"/>
      <c r="N10220" s="24"/>
      <c r="O10220" s="10"/>
      <c r="AV10220" s="7"/>
      <c r="AW10220" s="7"/>
      <c r="AX10220" s="7"/>
      <c r="AY10220" s="7"/>
      <c r="AZ10220" s="7"/>
      <c r="BA10220" s="7"/>
      <c r="BI10220" s="7"/>
    </row>
    <row r="10221" spans="1:61" x14ac:dyDescent="0.2">
      <c r="A10221" s="10"/>
      <c r="B10221" s="10"/>
      <c r="C10221" s="10"/>
      <c r="D10221" s="10"/>
      <c r="E10221" s="10"/>
      <c r="F10221" s="10"/>
      <c r="G10221" s="10"/>
      <c r="H10221" s="10"/>
      <c r="I10221" s="10"/>
      <c r="J10221" s="24"/>
      <c r="K10221" s="24"/>
      <c r="L10221" s="24"/>
      <c r="M10221" s="24"/>
      <c r="N10221" s="24"/>
      <c r="O10221" s="10"/>
      <c r="AV10221" s="7"/>
      <c r="AW10221" s="7"/>
      <c r="AX10221" s="7"/>
      <c r="AY10221" s="7"/>
      <c r="AZ10221" s="7"/>
      <c r="BA10221" s="7"/>
      <c r="BI10221" s="7"/>
    </row>
    <row r="10222" spans="1:61" x14ac:dyDescent="0.2">
      <c r="A10222" s="10"/>
      <c r="B10222" s="10"/>
      <c r="C10222" s="10"/>
      <c r="D10222" s="10"/>
      <c r="E10222" s="10"/>
      <c r="F10222" s="10"/>
      <c r="G10222" s="10"/>
      <c r="H10222" s="10"/>
      <c r="I10222" s="10"/>
      <c r="J10222" s="24"/>
      <c r="K10222" s="24"/>
      <c r="L10222" s="24"/>
      <c r="M10222" s="24"/>
      <c r="N10222" s="24"/>
      <c r="O10222" s="10"/>
      <c r="AV10222" s="7"/>
      <c r="AW10222" s="7"/>
      <c r="AX10222" s="7"/>
      <c r="AY10222" s="7"/>
      <c r="AZ10222" s="7"/>
      <c r="BA10222" s="7"/>
      <c r="BI10222" s="7"/>
    </row>
    <row r="10223" spans="1:61" x14ac:dyDescent="0.2">
      <c r="A10223" s="10"/>
      <c r="B10223" s="10"/>
      <c r="C10223" s="10"/>
      <c r="D10223" s="10"/>
      <c r="E10223" s="10"/>
      <c r="F10223" s="10"/>
      <c r="G10223" s="10"/>
      <c r="H10223" s="10"/>
      <c r="I10223" s="10"/>
      <c r="J10223" s="24"/>
      <c r="K10223" s="24"/>
      <c r="L10223" s="24"/>
      <c r="M10223" s="24"/>
      <c r="N10223" s="24"/>
      <c r="O10223" s="10"/>
      <c r="AV10223" s="7"/>
      <c r="AW10223" s="7"/>
      <c r="AX10223" s="7"/>
      <c r="AY10223" s="7"/>
      <c r="AZ10223" s="7"/>
      <c r="BA10223" s="7"/>
      <c r="BI10223" s="7"/>
    </row>
    <row r="10224" spans="1:61" x14ac:dyDescent="0.2">
      <c r="A10224" s="10"/>
      <c r="B10224" s="10"/>
      <c r="C10224" s="10"/>
      <c r="D10224" s="10"/>
      <c r="E10224" s="10"/>
      <c r="F10224" s="10"/>
      <c r="G10224" s="10"/>
      <c r="H10224" s="10"/>
      <c r="I10224" s="10"/>
      <c r="J10224" s="24"/>
      <c r="K10224" s="24"/>
      <c r="L10224" s="24"/>
      <c r="M10224" s="24"/>
      <c r="N10224" s="24"/>
      <c r="O10224" s="10"/>
      <c r="AV10224" s="7"/>
      <c r="AW10224" s="7"/>
      <c r="AX10224" s="7"/>
      <c r="AY10224" s="7"/>
      <c r="AZ10224" s="7"/>
      <c r="BA10224" s="7"/>
      <c r="BI10224" s="7"/>
    </row>
    <row r="10225" spans="1:61" x14ac:dyDescent="0.2">
      <c r="A10225" s="10"/>
      <c r="B10225" s="10"/>
      <c r="C10225" s="10"/>
      <c r="D10225" s="10"/>
      <c r="E10225" s="10"/>
      <c r="F10225" s="10"/>
      <c r="G10225" s="10"/>
      <c r="H10225" s="10"/>
      <c r="I10225" s="10"/>
      <c r="J10225" s="24"/>
      <c r="K10225" s="24"/>
      <c r="L10225" s="24"/>
      <c r="M10225" s="24"/>
      <c r="N10225" s="24"/>
      <c r="O10225" s="10"/>
      <c r="AV10225" s="7"/>
      <c r="AW10225" s="7"/>
      <c r="AX10225" s="7"/>
      <c r="AY10225" s="7"/>
      <c r="AZ10225" s="7"/>
      <c r="BA10225" s="7"/>
      <c r="BI10225" s="7"/>
    </row>
    <row r="10226" spans="1:61" x14ac:dyDescent="0.2">
      <c r="A10226" s="10"/>
      <c r="B10226" s="10"/>
      <c r="C10226" s="10"/>
      <c r="D10226" s="10"/>
      <c r="E10226" s="10"/>
      <c r="F10226" s="10"/>
      <c r="G10226" s="10"/>
      <c r="H10226" s="10"/>
      <c r="I10226" s="10"/>
      <c r="J10226" s="24"/>
      <c r="K10226" s="24"/>
      <c r="L10226" s="24"/>
      <c r="M10226" s="24"/>
      <c r="N10226" s="24"/>
      <c r="O10226" s="10"/>
      <c r="AV10226" s="7"/>
      <c r="AW10226" s="7"/>
      <c r="AX10226" s="7"/>
      <c r="AY10226" s="7"/>
      <c r="AZ10226" s="7"/>
      <c r="BA10226" s="7"/>
      <c r="BI10226" s="7"/>
    </row>
    <row r="10227" spans="1:61" x14ac:dyDescent="0.2">
      <c r="A10227" s="10"/>
      <c r="B10227" s="10"/>
      <c r="C10227" s="10"/>
      <c r="D10227" s="10"/>
      <c r="E10227" s="10"/>
      <c r="F10227" s="10"/>
      <c r="G10227" s="10"/>
      <c r="H10227" s="10"/>
      <c r="I10227" s="10"/>
      <c r="J10227" s="24"/>
      <c r="K10227" s="24"/>
      <c r="L10227" s="24"/>
      <c r="M10227" s="24"/>
      <c r="N10227" s="24"/>
      <c r="O10227" s="10"/>
      <c r="AV10227" s="7"/>
      <c r="AW10227" s="7"/>
      <c r="AX10227" s="7"/>
      <c r="AY10227" s="7"/>
      <c r="AZ10227" s="7"/>
      <c r="BA10227" s="7"/>
      <c r="BI10227" s="7"/>
    </row>
    <row r="10228" spans="1:61" x14ac:dyDescent="0.2">
      <c r="A10228" s="10"/>
      <c r="B10228" s="10"/>
      <c r="C10228" s="10"/>
      <c r="D10228" s="10"/>
      <c r="E10228" s="10"/>
      <c r="F10228" s="10"/>
      <c r="G10228" s="10"/>
      <c r="H10228" s="10"/>
      <c r="I10228" s="10"/>
      <c r="J10228" s="24"/>
      <c r="K10228" s="24"/>
      <c r="L10228" s="24"/>
      <c r="M10228" s="24"/>
      <c r="N10228" s="24"/>
      <c r="O10228" s="10"/>
      <c r="AV10228" s="7"/>
      <c r="AW10228" s="7"/>
      <c r="AX10228" s="7"/>
      <c r="AY10228" s="7"/>
      <c r="AZ10228" s="7"/>
      <c r="BA10228" s="7"/>
      <c r="BI10228" s="7"/>
    </row>
    <row r="10229" spans="1:61" x14ac:dyDescent="0.2">
      <c r="A10229" s="10"/>
      <c r="B10229" s="10"/>
      <c r="C10229" s="10"/>
      <c r="D10229" s="10"/>
      <c r="E10229" s="10"/>
      <c r="F10229" s="10"/>
      <c r="G10229" s="10"/>
      <c r="H10229" s="10"/>
      <c r="I10229" s="10"/>
      <c r="J10229" s="24"/>
      <c r="K10229" s="24"/>
      <c r="L10229" s="24"/>
      <c r="M10229" s="24"/>
      <c r="N10229" s="24"/>
      <c r="O10229" s="10"/>
      <c r="AV10229" s="7"/>
      <c r="AW10229" s="7"/>
      <c r="AX10229" s="7"/>
      <c r="AY10229" s="7"/>
      <c r="AZ10229" s="7"/>
      <c r="BA10229" s="7"/>
      <c r="BI10229" s="7"/>
    </row>
    <row r="10230" spans="1:61" x14ac:dyDescent="0.2">
      <c r="A10230" s="10"/>
      <c r="B10230" s="10"/>
      <c r="C10230" s="10"/>
      <c r="D10230" s="10"/>
      <c r="E10230" s="10"/>
      <c r="F10230" s="10"/>
      <c r="G10230" s="10"/>
      <c r="H10230" s="10"/>
      <c r="I10230" s="10"/>
      <c r="J10230" s="24"/>
      <c r="K10230" s="24"/>
      <c r="L10230" s="24"/>
      <c r="M10230" s="24"/>
      <c r="N10230" s="24"/>
      <c r="O10230" s="10"/>
      <c r="AV10230" s="7"/>
      <c r="AW10230" s="7"/>
      <c r="AX10230" s="7"/>
      <c r="AY10230" s="7"/>
      <c r="AZ10230" s="7"/>
      <c r="BA10230" s="7"/>
      <c r="BI10230" s="7"/>
    </row>
    <row r="10231" spans="1:61" x14ac:dyDescent="0.2">
      <c r="A10231" s="10"/>
      <c r="B10231" s="10"/>
      <c r="C10231" s="10"/>
      <c r="D10231" s="10"/>
      <c r="E10231" s="10"/>
      <c r="F10231" s="10"/>
      <c r="G10231" s="10"/>
      <c r="H10231" s="10"/>
      <c r="I10231" s="10"/>
      <c r="J10231" s="24"/>
      <c r="K10231" s="24"/>
      <c r="L10231" s="24"/>
      <c r="M10231" s="24"/>
      <c r="N10231" s="24"/>
      <c r="O10231" s="10"/>
      <c r="AV10231" s="7"/>
      <c r="AW10231" s="7"/>
      <c r="AX10231" s="7"/>
      <c r="AY10231" s="7"/>
      <c r="AZ10231" s="7"/>
      <c r="BA10231" s="7"/>
      <c r="BI10231" s="7"/>
    </row>
    <row r="10232" spans="1:61" x14ac:dyDescent="0.2">
      <c r="A10232" s="10"/>
      <c r="B10232" s="10"/>
      <c r="C10232" s="10"/>
      <c r="D10232" s="10"/>
      <c r="E10232" s="10"/>
      <c r="F10232" s="10"/>
      <c r="G10232" s="10"/>
      <c r="H10232" s="10"/>
      <c r="I10232" s="10"/>
      <c r="J10232" s="24"/>
      <c r="K10232" s="24"/>
      <c r="L10232" s="24"/>
      <c r="M10232" s="24"/>
      <c r="N10232" s="24"/>
      <c r="O10232" s="10"/>
      <c r="AV10232" s="7"/>
      <c r="AW10232" s="7"/>
      <c r="AX10232" s="7"/>
      <c r="AY10232" s="7"/>
      <c r="AZ10232" s="7"/>
      <c r="BA10232" s="7"/>
      <c r="BI10232" s="7"/>
    </row>
    <row r="10233" spans="1:61" x14ac:dyDescent="0.2">
      <c r="A10233" s="10"/>
      <c r="B10233" s="10"/>
      <c r="C10233" s="10"/>
      <c r="D10233" s="10"/>
      <c r="E10233" s="10"/>
      <c r="F10233" s="10"/>
      <c r="G10233" s="10"/>
      <c r="H10233" s="10"/>
      <c r="I10233" s="10"/>
      <c r="J10233" s="24"/>
      <c r="K10233" s="24"/>
      <c r="L10233" s="24"/>
      <c r="M10233" s="24"/>
      <c r="N10233" s="24"/>
      <c r="O10233" s="10"/>
      <c r="AV10233" s="7"/>
      <c r="AW10233" s="7"/>
      <c r="AX10233" s="7"/>
      <c r="AY10233" s="7"/>
      <c r="AZ10233" s="7"/>
      <c r="BA10233" s="7"/>
      <c r="BI10233" s="7"/>
    </row>
    <row r="10234" spans="1:61" x14ac:dyDescent="0.2">
      <c r="A10234" s="10"/>
      <c r="B10234" s="10"/>
      <c r="C10234" s="10"/>
      <c r="D10234" s="10"/>
      <c r="E10234" s="10"/>
      <c r="F10234" s="10"/>
      <c r="G10234" s="10"/>
      <c r="H10234" s="10"/>
      <c r="I10234" s="10"/>
      <c r="J10234" s="24"/>
      <c r="K10234" s="24"/>
      <c r="L10234" s="24"/>
      <c r="M10234" s="24"/>
      <c r="N10234" s="24"/>
      <c r="O10234" s="10"/>
      <c r="AV10234" s="7"/>
      <c r="AW10234" s="7"/>
      <c r="AX10234" s="7"/>
      <c r="AY10234" s="7"/>
      <c r="AZ10234" s="7"/>
      <c r="BA10234" s="7"/>
      <c r="BI10234" s="7"/>
    </row>
    <row r="10235" spans="1:61" x14ac:dyDescent="0.2">
      <c r="A10235" s="10"/>
      <c r="B10235" s="10"/>
      <c r="C10235" s="10"/>
      <c r="D10235" s="10"/>
      <c r="E10235" s="10"/>
      <c r="F10235" s="10"/>
      <c r="G10235" s="10"/>
      <c r="H10235" s="10"/>
      <c r="I10235" s="10"/>
      <c r="J10235" s="24"/>
      <c r="K10235" s="24"/>
      <c r="L10235" s="24"/>
      <c r="M10235" s="24"/>
      <c r="N10235" s="24"/>
      <c r="O10235" s="10"/>
      <c r="AV10235" s="7"/>
      <c r="AW10235" s="7"/>
      <c r="AX10235" s="7"/>
      <c r="AY10235" s="7"/>
      <c r="AZ10235" s="7"/>
      <c r="BA10235" s="7"/>
      <c r="BI10235" s="7"/>
    </row>
    <row r="10236" spans="1:61" x14ac:dyDescent="0.2">
      <c r="A10236" s="10"/>
      <c r="B10236" s="10"/>
      <c r="C10236" s="10"/>
      <c r="D10236" s="10"/>
      <c r="E10236" s="10"/>
      <c r="F10236" s="10"/>
      <c r="G10236" s="10"/>
      <c r="H10236" s="10"/>
      <c r="I10236" s="10"/>
      <c r="J10236" s="24"/>
      <c r="K10236" s="24"/>
      <c r="L10236" s="24"/>
      <c r="M10236" s="24"/>
      <c r="N10236" s="24"/>
      <c r="O10236" s="10"/>
      <c r="AV10236" s="7"/>
      <c r="AW10236" s="7"/>
      <c r="AX10236" s="7"/>
      <c r="AY10236" s="7"/>
      <c r="AZ10236" s="7"/>
      <c r="BA10236" s="7"/>
      <c r="BI10236" s="7"/>
    </row>
    <row r="10237" spans="1:61" x14ac:dyDescent="0.2">
      <c r="A10237" s="10"/>
      <c r="B10237" s="10"/>
      <c r="C10237" s="10"/>
      <c r="D10237" s="10"/>
      <c r="E10237" s="10"/>
      <c r="F10237" s="10"/>
      <c r="G10237" s="10"/>
      <c r="H10237" s="10"/>
      <c r="I10237" s="10"/>
      <c r="J10237" s="24"/>
      <c r="K10237" s="24"/>
      <c r="L10237" s="24"/>
      <c r="M10237" s="24"/>
      <c r="N10237" s="24"/>
      <c r="O10237" s="10"/>
      <c r="AV10237" s="7"/>
      <c r="AW10237" s="7"/>
      <c r="AX10237" s="7"/>
      <c r="AY10237" s="7"/>
      <c r="AZ10237" s="7"/>
      <c r="BA10237" s="7"/>
      <c r="BI10237" s="7"/>
    </row>
    <row r="10238" spans="1:61" x14ac:dyDescent="0.2">
      <c r="A10238" s="10"/>
      <c r="B10238" s="10"/>
      <c r="C10238" s="10"/>
      <c r="D10238" s="10"/>
      <c r="E10238" s="10"/>
      <c r="F10238" s="10"/>
      <c r="G10238" s="10"/>
      <c r="H10238" s="10"/>
      <c r="I10238" s="10"/>
      <c r="J10238" s="24"/>
      <c r="K10238" s="24"/>
      <c r="L10238" s="24"/>
      <c r="M10238" s="24"/>
      <c r="N10238" s="24"/>
      <c r="O10238" s="10"/>
      <c r="AV10238" s="7"/>
      <c r="AW10238" s="7"/>
      <c r="AX10238" s="7"/>
      <c r="AY10238" s="7"/>
      <c r="AZ10238" s="7"/>
      <c r="BA10238" s="7"/>
      <c r="BI10238" s="7"/>
    </row>
    <row r="10239" spans="1:61" x14ac:dyDescent="0.2">
      <c r="A10239" s="10"/>
      <c r="B10239" s="10"/>
      <c r="C10239" s="10"/>
      <c r="D10239" s="10"/>
      <c r="E10239" s="10"/>
      <c r="F10239" s="10"/>
      <c r="G10239" s="10"/>
      <c r="H10239" s="10"/>
      <c r="I10239" s="10"/>
      <c r="J10239" s="24"/>
      <c r="K10239" s="24"/>
      <c r="L10239" s="24"/>
      <c r="M10239" s="24"/>
      <c r="N10239" s="24"/>
      <c r="O10239" s="10"/>
      <c r="AV10239" s="7"/>
      <c r="AW10239" s="7"/>
      <c r="AX10239" s="7"/>
      <c r="AY10239" s="7"/>
      <c r="AZ10239" s="7"/>
      <c r="BA10239" s="7"/>
      <c r="BI10239" s="7"/>
    </row>
    <row r="10240" spans="1:61" x14ac:dyDescent="0.2">
      <c r="A10240" s="10"/>
      <c r="B10240" s="10"/>
      <c r="C10240" s="10"/>
      <c r="D10240" s="10"/>
      <c r="E10240" s="10"/>
      <c r="F10240" s="10"/>
      <c r="G10240" s="10"/>
      <c r="H10240" s="10"/>
      <c r="I10240" s="10"/>
      <c r="J10240" s="24"/>
      <c r="K10240" s="24"/>
      <c r="L10240" s="24"/>
      <c r="M10240" s="24"/>
      <c r="N10240" s="24"/>
      <c r="O10240" s="10"/>
      <c r="AV10240" s="7"/>
      <c r="AW10240" s="7"/>
      <c r="AX10240" s="7"/>
      <c r="AY10240" s="7"/>
      <c r="AZ10240" s="7"/>
      <c r="BA10240" s="7"/>
      <c r="BI10240" s="7"/>
    </row>
    <row r="10241" spans="1:61" x14ac:dyDescent="0.2">
      <c r="A10241" s="10"/>
      <c r="B10241" s="10"/>
      <c r="C10241" s="10"/>
      <c r="D10241" s="10"/>
      <c r="E10241" s="10"/>
      <c r="F10241" s="10"/>
      <c r="G10241" s="10"/>
      <c r="H10241" s="10"/>
      <c r="I10241" s="10"/>
      <c r="J10241" s="24"/>
      <c r="K10241" s="24"/>
      <c r="L10241" s="24"/>
      <c r="M10241" s="24"/>
      <c r="N10241" s="24"/>
      <c r="O10241" s="10"/>
      <c r="AV10241" s="7"/>
      <c r="AW10241" s="7"/>
      <c r="AX10241" s="7"/>
      <c r="AY10241" s="7"/>
      <c r="AZ10241" s="7"/>
      <c r="BA10241" s="7"/>
      <c r="BI10241" s="7"/>
    </row>
    <row r="10242" spans="1:61" x14ac:dyDescent="0.2">
      <c r="A10242" s="10"/>
      <c r="B10242" s="10"/>
      <c r="C10242" s="10"/>
      <c r="D10242" s="10"/>
      <c r="E10242" s="10"/>
      <c r="F10242" s="10"/>
      <c r="G10242" s="10"/>
      <c r="H10242" s="10"/>
      <c r="I10242" s="10"/>
      <c r="J10242" s="24"/>
      <c r="K10242" s="24"/>
      <c r="L10242" s="24"/>
      <c r="M10242" s="24"/>
      <c r="N10242" s="24"/>
      <c r="O10242" s="10"/>
      <c r="AV10242" s="7"/>
      <c r="AW10242" s="7"/>
      <c r="AX10242" s="7"/>
      <c r="AY10242" s="7"/>
      <c r="AZ10242" s="7"/>
      <c r="BA10242" s="7"/>
      <c r="BI10242" s="7"/>
    </row>
    <row r="10243" spans="1:61" x14ac:dyDescent="0.2">
      <c r="A10243" s="10"/>
      <c r="B10243" s="10"/>
      <c r="C10243" s="10"/>
      <c r="D10243" s="10"/>
      <c r="E10243" s="10"/>
      <c r="F10243" s="10"/>
      <c r="G10243" s="10"/>
      <c r="H10243" s="10"/>
      <c r="I10243" s="10"/>
      <c r="J10243" s="24"/>
      <c r="K10243" s="24"/>
      <c r="L10243" s="24"/>
      <c r="M10243" s="24"/>
      <c r="N10243" s="24"/>
      <c r="O10243" s="10"/>
      <c r="AV10243" s="7"/>
      <c r="AW10243" s="7"/>
      <c r="AX10243" s="7"/>
      <c r="AY10243" s="7"/>
      <c r="AZ10243" s="7"/>
      <c r="BA10243" s="7"/>
      <c r="BI10243" s="7"/>
    </row>
    <row r="10244" spans="1:61" x14ac:dyDescent="0.2">
      <c r="A10244" s="10"/>
      <c r="B10244" s="10"/>
      <c r="C10244" s="10"/>
      <c r="D10244" s="10"/>
      <c r="E10244" s="10"/>
      <c r="F10244" s="10"/>
      <c r="G10244" s="10"/>
      <c r="H10244" s="10"/>
      <c r="I10244" s="10"/>
      <c r="J10244" s="24"/>
      <c r="K10244" s="24"/>
      <c r="L10244" s="24"/>
      <c r="M10244" s="24"/>
      <c r="N10244" s="24"/>
      <c r="O10244" s="10"/>
      <c r="AV10244" s="7"/>
      <c r="AW10244" s="7"/>
      <c r="AX10244" s="7"/>
      <c r="AY10244" s="7"/>
      <c r="AZ10244" s="7"/>
      <c r="BA10244" s="7"/>
      <c r="BI10244" s="7"/>
    </row>
    <row r="10245" spans="1:61" x14ac:dyDescent="0.2">
      <c r="A10245" s="10"/>
      <c r="B10245" s="10"/>
      <c r="C10245" s="10"/>
      <c r="D10245" s="10"/>
      <c r="E10245" s="10"/>
      <c r="F10245" s="10"/>
      <c r="G10245" s="10"/>
      <c r="H10245" s="10"/>
      <c r="I10245" s="10"/>
      <c r="J10245" s="24"/>
      <c r="K10245" s="24"/>
      <c r="L10245" s="24"/>
      <c r="M10245" s="24"/>
      <c r="N10245" s="24"/>
      <c r="O10245" s="10"/>
      <c r="AV10245" s="7"/>
      <c r="AW10245" s="7"/>
      <c r="AX10245" s="7"/>
      <c r="AY10245" s="7"/>
      <c r="AZ10245" s="7"/>
      <c r="BA10245" s="7"/>
      <c r="BI10245" s="7"/>
    </row>
    <row r="10246" spans="1:61" x14ac:dyDescent="0.2">
      <c r="A10246" s="10"/>
      <c r="B10246" s="10"/>
      <c r="C10246" s="10"/>
      <c r="D10246" s="10"/>
      <c r="E10246" s="10"/>
      <c r="F10246" s="10"/>
      <c r="G10246" s="10"/>
      <c r="H10246" s="10"/>
      <c r="I10246" s="10"/>
      <c r="J10246" s="24"/>
      <c r="K10246" s="24"/>
      <c r="L10246" s="24"/>
      <c r="M10246" s="24"/>
      <c r="N10246" s="24"/>
      <c r="O10246" s="10"/>
      <c r="AV10246" s="7"/>
      <c r="AW10246" s="7"/>
      <c r="AX10246" s="7"/>
      <c r="AY10246" s="7"/>
      <c r="AZ10246" s="7"/>
      <c r="BA10246" s="7"/>
      <c r="BI10246" s="7"/>
    </row>
    <row r="10247" spans="1:61" x14ac:dyDescent="0.2">
      <c r="A10247" s="10"/>
      <c r="B10247" s="10"/>
      <c r="C10247" s="10"/>
      <c r="D10247" s="10"/>
      <c r="E10247" s="10"/>
      <c r="F10247" s="10"/>
      <c r="G10247" s="10"/>
      <c r="H10247" s="10"/>
      <c r="I10247" s="10"/>
      <c r="J10247" s="24"/>
      <c r="K10247" s="24"/>
      <c r="L10247" s="24"/>
      <c r="M10247" s="24"/>
      <c r="N10247" s="24"/>
      <c r="O10247" s="10"/>
      <c r="AV10247" s="7"/>
      <c r="AW10247" s="7"/>
      <c r="AX10247" s="7"/>
      <c r="AY10247" s="7"/>
      <c r="AZ10247" s="7"/>
      <c r="BA10247" s="7"/>
      <c r="BI10247" s="7"/>
    </row>
    <row r="10248" spans="1:61" x14ac:dyDescent="0.2">
      <c r="A10248" s="10"/>
      <c r="B10248" s="10"/>
      <c r="C10248" s="10"/>
      <c r="D10248" s="10"/>
      <c r="E10248" s="10"/>
      <c r="F10248" s="10"/>
      <c r="G10248" s="10"/>
      <c r="H10248" s="10"/>
      <c r="I10248" s="10"/>
      <c r="J10248" s="24"/>
      <c r="K10248" s="24"/>
      <c r="L10248" s="24"/>
      <c r="M10248" s="24"/>
      <c r="N10248" s="24"/>
      <c r="O10248" s="10"/>
      <c r="AV10248" s="7"/>
      <c r="AW10248" s="7"/>
      <c r="AX10248" s="7"/>
      <c r="AY10248" s="7"/>
      <c r="AZ10248" s="7"/>
      <c r="BA10248" s="7"/>
      <c r="BI10248" s="7"/>
    </row>
    <row r="10249" spans="1:61" x14ac:dyDescent="0.2">
      <c r="A10249" s="10"/>
      <c r="B10249" s="10"/>
      <c r="C10249" s="10"/>
      <c r="D10249" s="10"/>
      <c r="E10249" s="10"/>
      <c r="F10249" s="10"/>
      <c r="G10249" s="10"/>
      <c r="H10249" s="10"/>
      <c r="I10249" s="10"/>
      <c r="J10249" s="24"/>
      <c r="K10249" s="24"/>
      <c r="L10249" s="24"/>
      <c r="M10249" s="24"/>
      <c r="N10249" s="24"/>
      <c r="O10249" s="10"/>
      <c r="AV10249" s="7"/>
      <c r="AW10249" s="7"/>
      <c r="AX10249" s="7"/>
      <c r="AY10249" s="7"/>
      <c r="AZ10249" s="7"/>
      <c r="BA10249" s="7"/>
      <c r="BI10249" s="7"/>
    </row>
    <row r="10250" spans="1:61" x14ac:dyDescent="0.2">
      <c r="A10250" s="10"/>
      <c r="B10250" s="10"/>
      <c r="C10250" s="10"/>
      <c r="D10250" s="10"/>
      <c r="E10250" s="10"/>
      <c r="F10250" s="10"/>
      <c r="G10250" s="10"/>
      <c r="H10250" s="10"/>
      <c r="I10250" s="10"/>
      <c r="J10250" s="24"/>
      <c r="K10250" s="24"/>
      <c r="L10250" s="24"/>
      <c r="M10250" s="24"/>
      <c r="N10250" s="24"/>
      <c r="O10250" s="10"/>
      <c r="AV10250" s="7"/>
      <c r="AW10250" s="7"/>
      <c r="AX10250" s="7"/>
      <c r="AY10250" s="7"/>
      <c r="AZ10250" s="7"/>
      <c r="BA10250" s="7"/>
      <c r="BI10250" s="7"/>
    </row>
    <row r="10251" spans="1:61" x14ac:dyDescent="0.2">
      <c r="A10251" s="10"/>
      <c r="B10251" s="10"/>
      <c r="C10251" s="10"/>
      <c r="D10251" s="10"/>
      <c r="E10251" s="10"/>
      <c r="F10251" s="10"/>
      <c r="G10251" s="10"/>
      <c r="H10251" s="10"/>
      <c r="I10251" s="10"/>
      <c r="J10251" s="24"/>
      <c r="K10251" s="24"/>
      <c r="L10251" s="24"/>
      <c r="M10251" s="24"/>
      <c r="N10251" s="24"/>
      <c r="O10251" s="10"/>
      <c r="AV10251" s="7"/>
      <c r="AW10251" s="7"/>
      <c r="AX10251" s="7"/>
      <c r="AY10251" s="7"/>
      <c r="AZ10251" s="7"/>
      <c r="BA10251" s="7"/>
      <c r="BI10251" s="7"/>
    </row>
    <row r="10252" spans="1:61" x14ac:dyDescent="0.2">
      <c r="A10252" s="10"/>
      <c r="B10252" s="10"/>
      <c r="C10252" s="10"/>
      <c r="D10252" s="10"/>
      <c r="E10252" s="10"/>
      <c r="F10252" s="10"/>
      <c r="G10252" s="10"/>
      <c r="H10252" s="10"/>
      <c r="I10252" s="10"/>
      <c r="J10252" s="24"/>
      <c r="K10252" s="24"/>
      <c r="L10252" s="24"/>
      <c r="M10252" s="24"/>
      <c r="N10252" s="24"/>
      <c r="O10252" s="10"/>
      <c r="AV10252" s="7"/>
      <c r="AW10252" s="7"/>
      <c r="AX10252" s="7"/>
      <c r="AY10252" s="7"/>
      <c r="AZ10252" s="7"/>
      <c r="BA10252" s="7"/>
      <c r="BI10252" s="7"/>
    </row>
    <row r="10253" spans="1:61" x14ac:dyDescent="0.2">
      <c r="A10253" s="10"/>
      <c r="B10253" s="10"/>
      <c r="C10253" s="10"/>
      <c r="D10253" s="10"/>
      <c r="E10253" s="10"/>
      <c r="F10253" s="10"/>
      <c r="G10253" s="10"/>
      <c r="H10253" s="10"/>
      <c r="I10253" s="10"/>
      <c r="J10253" s="24"/>
      <c r="K10253" s="24"/>
      <c r="L10253" s="24"/>
      <c r="M10253" s="24"/>
      <c r="N10253" s="24"/>
      <c r="O10253" s="10"/>
      <c r="AV10253" s="7"/>
      <c r="AW10253" s="7"/>
      <c r="AX10253" s="7"/>
      <c r="AY10253" s="7"/>
      <c r="AZ10253" s="7"/>
      <c r="BA10253" s="7"/>
      <c r="BI10253" s="7"/>
    </row>
    <row r="10254" spans="1:61" x14ac:dyDescent="0.2">
      <c r="A10254" s="10"/>
      <c r="B10254" s="10"/>
      <c r="C10254" s="10"/>
      <c r="D10254" s="10"/>
      <c r="E10254" s="10"/>
      <c r="F10254" s="10"/>
      <c r="G10254" s="10"/>
      <c r="H10254" s="10"/>
      <c r="I10254" s="10"/>
      <c r="J10254" s="24"/>
      <c r="K10254" s="24"/>
      <c r="L10254" s="24"/>
      <c r="M10254" s="24"/>
      <c r="N10254" s="24"/>
      <c r="O10254" s="10"/>
      <c r="AV10254" s="7"/>
      <c r="AW10254" s="7"/>
      <c r="AX10254" s="7"/>
      <c r="AY10254" s="7"/>
      <c r="AZ10254" s="7"/>
      <c r="BA10254" s="7"/>
      <c r="BI10254" s="7"/>
    </row>
    <row r="10255" spans="1:61" x14ac:dyDescent="0.2">
      <c r="A10255" s="10"/>
      <c r="B10255" s="10"/>
      <c r="C10255" s="10"/>
      <c r="D10255" s="10"/>
      <c r="E10255" s="10"/>
      <c r="F10255" s="10"/>
      <c r="G10255" s="10"/>
      <c r="H10255" s="10"/>
      <c r="I10255" s="10"/>
      <c r="J10255" s="24"/>
      <c r="K10255" s="24"/>
      <c r="L10255" s="24"/>
      <c r="M10255" s="24"/>
      <c r="N10255" s="24"/>
      <c r="O10255" s="10"/>
      <c r="AV10255" s="7"/>
      <c r="AW10255" s="7"/>
      <c r="AX10255" s="7"/>
      <c r="AY10255" s="7"/>
      <c r="AZ10255" s="7"/>
      <c r="BA10255" s="7"/>
      <c r="BI10255" s="7"/>
    </row>
    <row r="10256" spans="1:61" x14ac:dyDescent="0.2">
      <c r="A10256" s="10"/>
      <c r="B10256" s="10"/>
      <c r="C10256" s="10"/>
      <c r="D10256" s="10"/>
      <c r="E10256" s="10"/>
      <c r="F10256" s="10"/>
      <c r="G10256" s="10"/>
      <c r="H10256" s="10"/>
      <c r="I10256" s="10"/>
      <c r="J10256" s="24"/>
      <c r="K10256" s="24"/>
      <c r="L10256" s="24"/>
      <c r="M10256" s="24"/>
      <c r="N10256" s="24"/>
      <c r="O10256" s="10"/>
      <c r="AV10256" s="7"/>
      <c r="AW10256" s="7"/>
      <c r="AX10256" s="7"/>
      <c r="AY10256" s="7"/>
      <c r="AZ10256" s="7"/>
      <c r="BA10256" s="7"/>
      <c r="BI10256" s="7"/>
    </row>
    <row r="10257" spans="1:61" x14ac:dyDescent="0.2">
      <c r="A10257" s="10"/>
      <c r="B10257" s="10"/>
      <c r="C10257" s="10"/>
      <c r="D10257" s="10"/>
      <c r="E10257" s="10"/>
      <c r="F10257" s="10"/>
      <c r="G10257" s="10"/>
      <c r="H10257" s="10"/>
      <c r="I10257" s="10"/>
      <c r="J10257" s="24"/>
      <c r="K10257" s="24"/>
      <c r="L10257" s="24"/>
      <c r="M10257" s="24"/>
      <c r="N10257" s="24"/>
      <c r="O10257" s="10"/>
      <c r="AV10257" s="7"/>
      <c r="AW10257" s="7"/>
      <c r="AX10257" s="7"/>
      <c r="AY10257" s="7"/>
      <c r="AZ10257" s="7"/>
      <c r="BA10257" s="7"/>
      <c r="BI10257" s="7"/>
    </row>
    <row r="10258" spans="1:61" x14ac:dyDescent="0.2">
      <c r="A10258" s="10"/>
      <c r="B10258" s="10"/>
      <c r="C10258" s="10"/>
      <c r="D10258" s="10"/>
      <c r="E10258" s="10"/>
      <c r="F10258" s="10"/>
      <c r="G10258" s="10"/>
      <c r="H10258" s="10"/>
      <c r="I10258" s="10"/>
      <c r="J10258" s="24"/>
      <c r="K10258" s="24"/>
      <c r="L10258" s="24"/>
      <c r="M10258" s="24"/>
      <c r="N10258" s="24"/>
      <c r="O10258" s="10"/>
      <c r="AV10258" s="7"/>
      <c r="AW10258" s="7"/>
      <c r="AX10258" s="7"/>
      <c r="AY10258" s="7"/>
      <c r="AZ10258" s="7"/>
      <c r="BA10258" s="7"/>
      <c r="BI10258" s="7"/>
    </row>
    <row r="10259" spans="1:61" x14ac:dyDescent="0.2">
      <c r="A10259" s="10"/>
      <c r="B10259" s="10"/>
      <c r="C10259" s="10"/>
      <c r="D10259" s="10"/>
      <c r="E10259" s="10"/>
      <c r="F10259" s="10"/>
      <c r="G10259" s="10"/>
      <c r="H10259" s="10"/>
      <c r="I10259" s="10"/>
      <c r="J10259" s="24"/>
      <c r="K10259" s="24"/>
      <c r="L10259" s="24"/>
      <c r="M10259" s="24"/>
      <c r="N10259" s="24"/>
      <c r="O10259" s="10"/>
      <c r="AV10259" s="7"/>
      <c r="AW10259" s="7"/>
      <c r="AX10259" s="7"/>
      <c r="AY10259" s="7"/>
      <c r="AZ10259" s="7"/>
      <c r="BA10259" s="7"/>
      <c r="BI10259" s="7"/>
    </row>
    <row r="10260" spans="1:61" x14ac:dyDescent="0.2">
      <c r="A10260" s="10"/>
      <c r="B10260" s="10"/>
      <c r="C10260" s="10"/>
      <c r="D10260" s="10"/>
      <c r="E10260" s="10"/>
      <c r="F10260" s="10"/>
      <c r="G10260" s="10"/>
      <c r="H10260" s="10"/>
      <c r="I10260" s="10"/>
      <c r="J10260" s="24"/>
      <c r="K10260" s="24"/>
      <c r="L10260" s="24"/>
      <c r="M10260" s="24"/>
      <c r="N10260" s="24"/>
      <c r="O10260" s="10"/>
      <c r="AV10260" s="7"/>
      <c r="AW10260" s="7"/>
      <c r="AX10260" s="7"/>
      <c r="AY10260" s="7"/>
      <c r="AZ10260" s="7"/>
      <c r="BA10260" s="7"/>
      <c r="BI10260" s="7"/>
    </row>
    <row r="10261" spans="1:61" x14ac:dyDescent="0.2">
      <c r="A10261" s="10"/>
      <c r="B10261" s="10"/>
      <c r="C10261" s="10"/>
      <c r="D10261" s="10"/>
      <c r="E10261" s="10"/>
      <c r="F10261" s="10"/>
      <c r="G10261" s="10"/>
      <c r="H10261" s="10"/>
      <c r="I10261" s="10"/>
      <c r="J10261" s="24"/>
      <c r="K10261" s="24"/>
      <c r="L10261" s="24"/>
      <c r="M10261" s="24"/>
      <c r="N10261" s="24"/>
      <c r="O10261" s="10"/>
      <c r="AV10261" s="7"/>
      <c r="AW10261" s="7"/>
      <c r="AX10261" s="7"/>
      <c r="AY10261" s="7"/>
      <c r="AZ10261" s="7"/>
      <c r="BA10261" s="7"/>
      <c r="BI10261" s="7"/>
    </row>
    <row r="10262" spans="1:61" x14ac:dyDescent="0.2">
      <c r="A10262" s="10"/>
      <c r="B10262" s="10"/>
      <c r="C10262" s="10"/>
      <c r="D10262" s="10"/>
      <c r="E10262" s="10"/>
      <c r="F10262" s="10"/>
      <c r="G10262" s="10"/>
      <c r="H10262" s="10"/>
      <c r="I10262" s="10"/>
      <c r="J10262" s="24"/>
      <c r="K10262" s="24"/>
      <c r="L10262" s="24"/>
      <c r="M10262" s="24"/>
      <c r="N10262" s="24"/>
      <c r="O10262" s="10"/>
      <c r="AV10262" s="7"/>
      <c r="AW10262" s="7"/>
      <c r="AX10262" s="7"/>
      <c r="AY10262" s="7"/>
      <c r="AZ10262" s="7"/>
      <c r="BA10262" s="7"/>
      <c r="BI10262" s="7"/>
    </row>
    <row r="10263" spans="1:61" x14ac:dyDescent="0.2">
      <c r="A10263" s="10"/>
      <c r="B10263" s="10"/>
      <c r="C10263" s="10"/>
      <c r="D10263" s="10"/>
      <c r="E10263" s="10"/>
      <c r="F10263" s="10"/>
      <c r="G10263" s="10"/>
      <c r="H10263" s="10"/>
      <c r="I10263" s="10"/>
      <c r="J10263" s="24"/>
      <c r="K10263" s="24"/>
      <c r="L10263" s="24"/>
      <c r="M10263" s="24"/>
      <c r="N10263" s="24"/>
      <c r="O10263" s="10"/>
      <c r="AV10263" s="7"/>
      <c r="AW10263" s="7"/>
      <c r="AX10263" s="7"/>
      <c r="AY10263" s="7"/>
      <c r="AZ10263" s="7"/>
      <c r="BA10263" s="7"/>
      <c r="BI10263" s="7"/>
    </row>
    <row r="10264" spans="1:61" x14ac:dyDescent="0.2">
      <c r="A10264" s="10"/>
      <c r="B10264" s="10"/>
      <c r="C10264" s="10"/>
      <c r="D10264" s="10"/>
      <c r="E10264" s="10"/>
      <c r="F10264" s="10"/>
      <c r="G10264" s="10"/>
      <c r="H10264" s="10"/>
      <c r="I10264" s="10"/>
      <c r="J10264" s="24"/>
      <c r="K10264" s="24"/>
      <c r="L10264" s="24"/>
      <c r="M10264" s="24"/>
      <c r="N10264" s="24"/>
      <c r="O10264" s="10"/>
      <c r="AV10264" s="7"/>
      <c r="AW10264" s="7"/>
      <c r="AX10264" s="7"/>
      <c r="AY10264" s="7"/>
      <c r="AZ10264" s="7"/>
      <c r="BA10264" s="7"/>
      <c r="BI10264" s="7"/>
    </row>
    <row r="10265" spans="1:61" x14ac:dyDescent="0.2">
      <c r="A10265" s="10"/>
      <c r="B10265" s="10"/>
      <c r="C10265" s="10"/>
      <c r="D10265" s="10"/>
      <c r="E10265" s="10"/>
      <c r="F10265" s="10"/>
      <c r="G10265" s="10"/>
      <c r="H10265" s="10"/>
      <c r="I10265" s="10"/>
      <c r="J10265" s="24"/>
      <c r="K10265" s="24"/>
      <c r="L10265" s="24"/>
      <c r="M10265" s="24"/>
      <c r="N10265" s="24"/>
      <c r="O10265" s="10"/>
      <c r="AV10265" s="7"/>
      <c r="AW10265" s="7"/>
      <c r="AX10265" s="7"/>
      <c r="AY10265" s="7"/>
      <c r="AZ10265" s="7"/>
      <c r="BA10265" s="7"/>
      <c r="BI10265" s="7"/>
    </row>
    <row r="10266" spans="1:61" x14ac:dyDescent="0.2">
      <c r="A10266" s="10"/>
      <c r="B10266" s="10"/>
      <c r="C10266" s="10"/>
      <c r="D10266" s="10"/>
      <c r="E10266" s="10"/>
      <c r="F10266" s="10"/>
      <c r="G10266" s="10"/>
      <c r="H10266" s="10"/>
      <c r="I10266" s="10"/>
      <c r="J10266" s="24"/>
      <c r="K10266" s="24"/>
      <c r="L10266" s="24"/>
      <c r="M10266" s="24"/>
      <c r="N10266" s="24"/>
      <c r="O10266" s="10"/>
      <c r="AV10266" s="7"/>
      <c r="AW10266" s="7"/>
      <c r="AX10266" s="7"/>
      <c r="AY10266" s="7"/>
      <c r="AZ10266" s="7"/>
      <c r="BA10266" s="7"/>
      <c r="BI10266" s="7"/>
    </row>
    <row r="10267" spans="1:61" x14ac:dyDescent="0.2">
      <c r="A10267" s="10"/>
      <c r="B10267" s="10"/>
      <c r="C10267" s="10"/>
      <c r="D10267" s="10"/>
      <c r="E10267" s="10"/>
      <c r="F10267" s="10"/>
      <c r="G10267" s="10"/>
      <c r="H10267" s="10"/>
      <c r="I10267" s="10"/>
      <c r="J10267" s="24"/>
      <c r="K10267" s="24"/>
      <c r="L10267" s="24"/>
      <c r="M10267" s="24"/>
      <c r="N10267" s="24"/>
      <c r="O10267" s="10"/>
      <c r="AV10267" s="7"/>
      <c r="AW10267" s="7"/>
      <c r="AX10267" s="7"/>
      <c r="AY10267" s="7"/>
      <c r="AZ10267" s="7"/>
      <c r="BA10267" s="7"/>
      <c r="BI10267" s="7"/>
    </row>
    <row r="10268" spans="1:61" x14ac:dyDescent="0.2">
      <c r="A10268" s="10"/>
      <c r="B10268" s="10"/>
      <c r="C10268" s="10"/>
      <c r="D10268" s="10"/>
      <c r="E10268" s="10"/>
      <c r="F10268" s="10"/>
      <c r="G10268" s="10"/>
      <c r="H10268" s="10"/>
      <c r="I10268" s="10"/>
      <c r="J10268" s="24"/>
      <c r="K10268" s="24"/>
      <c r="L10268" s="24"/>
      <c r="M10268" s="24"/>
      <c r="N10268" s="24"/>
      <c r="O10268" s="10"/>
      <c r="AV10268" s="7"/>
      <c r="AW10268" s="7"/>
      <c r="AX10268" s="7"/>
      <c r="AY10268" s="7"/>
      <c r="AZ10268" s="7"/>
      <c r="BA10268" s="7"/>
      <c r="BI10268" s="7"/>
    </row>
    <row r="10269" spans="1:61" x14ac:dyDescent="0.2">
      <c r="A10269" s="10"/>
      <c r="B10269" s="10"/>
      <c r="C10269" s="10"/>
      <c r="D10269" s="10"/>
      <c r="E10269" s="10"/>
      <c r="F10269" s="10"/>
      <c r="G10269" s="10"/>
      <c r="H10269" s="10"/>
      <c r="I10269" s="10"/>
      <c r="J10269" s="24"/>
      <c r="K10269" s="24"/>
      <c r="L10269" s="24"/>
      <c r="M10269" s="24"/>
      <c r="N10269" s="24"/>
      <c r="O10269" s="10"/>
      <c r="AV10269" s="7"/>
      <c r="AW10269" s="7"/>
      <c r="AX10269" s="7"/>
      <c r="AY10269" s="7"/>
      <c r="AZ10269" s="7"/>
      <c r="BA10269" s="7"/>
      <c r="BI10269" s="7"/>
    </row>
    <row r="10270" spans="1:61" x14ac:dyDescent="0.2">
      <c r="A10270" s="10"/>
      <c r="B10270" s="10"/>
      <c r="C10270" s="10"/>
      <c r="D10270" s="10"/>
      <c r="E10270" s="10"/>
      <c r="F10270" s="10"/>
      <c r="G10270" s="10"/>
      <c r="H10270" s="10"/>
      <c r="I10270" s="10"/>
      <c r="J10270" s="24"/>
      <c r="K10270" s="24"/>
      <c r="L10270" s="24"/>
      <c r="M10270" s="24"/>
      <c r="N10270" s="24"/>
      <c r="O10270" s="10"/>
      <c r="AV10270" s="7"/>
      <c r="AW10270" s="7"/>
      <c r="AX10270" s="7"/>
      <c r="AY10270" s="7"/>
      <c r="AZ10270" s="7"/>
      <c r="BA10270" s="7"/>
      <c r="BI10270" s="7"/>
    </row>
    <row r="10271" spans="1:61" x14ac:dyDescent="0.2">
      <c r="A10271" s="10"/>
      <c r="B10271" s="10"/>
      <c r="C10271" s="10"/>
      <c r="D10271" s="10"/>
      <c r="E10271" s="10"/>
      <c r="F10271" s="10"/>
      <c r="G10271" s="10"/>
      <c r="H10271" s="10"/>
      <c r="I10271" s="10"/>
      <c r="J10271" s="24"/>
      <c r="K10271" s="24"/>
      <c r="L10271" s="24"/>
      <c r="M10271" s="24"/>
      <c r="N10271" s="24"/>
      <c r="O10271" s="10"/>
      <c r="AV10271" s="7"/>
      <c r="AW10271" s="7"/>
      <c r="AX10271" s="7"/>
      <c r="AY10271" s="7"/>
      <c r="AZ10271" s="7"/>
      <c r="BA10271" s="7"/>
      <c r="BI10271" s="7"/>
    </row>
    <row r="10272" spans="1:61" x14ac:dyDescent="0.2">
      <c r="A10272" s="10"/>
      <c r="B10272" s="10"/>
      <c r="C10272" s="10"/>
      <c r="D10272" s="10"/>
      <c r="E10272" s="10"/>
      <c r="F10272" s="10"/>
      <c r="G10272" s="10"/>
      <c r="H10272" s="10"/>
      <c r="I10272" s="10"/>
      <c r="J10272" s="24"/>
      <c r="K10272" s="24"/>
      <c r="L10272" s="24"/>
      <c r="M10272" s="24"/>
      <c r="N10272" s="24"/>
      <c r="O10272" s="10"/>
      <c r="AV10272" s="7"/>
      <c r="AW10272" s="7"/>
      <c r="AX10272" s="7"/>
      <c r="AY10272" s="7"/>
      <c r="AZ10272" s="7"/>
      <c r="BA10272" s="7"/>
      <c r="BI10272" s="7"/>
    </row>
    <row r="10273" spans="1:61" x14ac:dyDescent="0.2">
      <c r="A10273" s="10"/>
      <c r="B10273" s="10"/>
      <c r="C10273" s="10"/>
      <c r="D10273" s="10"/>
      <c r="E10273" s="10"/>
      <c r="F10273" s="10"/>
      <c r="G10273" s="10"/>
      <c r="H10273" s="10"/>
      <c r="I10273" s="10"/>
      <c r="J10273" s="24"/>
      <c r="K10273" s="24"/>
      <c r="L10273" s="24"/>
      <c r="M10273" s="24"/>
      <c r="N10273" s="24"/>
      <c r="O10273" s="10"/>
      <c r="AV10273" s="7"/>
      <c r="AW10273" s="7"/>
      <c r="AX10273" s="7"/>
      <c r="AY10273" s="7"/>
      <c r="AZ10273" s="7"/>
      <c r="BA10273" s="7"/>
      <c r="BI10273" s="7"/>
    </row>
    <row r="10274" spans="1:61" x14ac:dyDescent="0.2">
      <c r="A10274" s="10"/>
      <c r="B10274" s="10"/>
      <c r="C10274" s="10"/>
      <c r="D10274" s="10"/>
      <c r="E10274" s="10"/>
      <c r="F10274" s="10"/>
      <c r="G10274" s="10"/>
      <c r="H10274" s="10"/>
      <c r="I10274" s="10"/>
      <c r="J10274" s="24"/>
      <c r="K10274" s="24"/>
      <c r="L10274" s="24"/>
      <c r="M10274" s="24"/>
      <c r="N10274" s="24"/>
      <c r="O10274" s="10"/>
      <c r="AV10274" s="7"/>
      <c r="AW10274" s="7"/>
      <c r="AX10274" s="7"/>
      <c r="AY10274" s="7"/>
      <c r="AZ10274" s="7"/>
      <c r="BA10274" s="7"/>
      <c r="BI10274" s="7"/>
    </row>
    <row r="10275" spans="1:61" x14ac:dyDescent="0.2">
      <c r="A10275" s="10"/>
      <c r="B10275" s="10"/>
      <c r="C10275" s="10"/>
      <c r="D10275" s="10"/>
      <c r="E10275" s="10"/>
      <c r="F10275" s="10"/>
      <c r="G10275" s="10"/>
      <c r="H10275" s="10"/>
      <c r="I10275" s="10"/>
      <c r="J10275" s="24"/>
      <c r="K10275" s="24"/>
      <c r="L10275" s="24"/>
      <c r="M10275" s="24"/>
      <c r="N10275" s="24"/>
      <c r="O10275" s="10"/>
      <c r="AV10275" s="7"/>
      <c r="AW10275" s="7"/>
      <c r="AX10275" s="7"/>
      <c r="AY10275" s="7"/>
      <c r="AZ10275" s="7"/>
      <c r="BA10275" s="7"/>
      <c r="BI10275" s="7"/>
    </row>
    <row r="10276" spans="1:61" x14ac:dyDescent="0.2">
      <c r="A10276" s="10"/>
      <c r="B10276" s="10"/>
      <c r="C10276" s="10"/>
      <c r="D10276" s="10"/>
      <c r="E10276" s="10"/>
      <c r="F10276" s="10"/>
      <c r="G10276" s="10"/>
      <c r="H10276" s="10"/>
      <c r="I10276" s="10"/>
      <c r="J10276" s="24"/>
      <c r="K10276" s="24"/>
      <c r="L10276" s="24"/>
      <c r="M10276" s="24"/>
      <c r="N10276" s="24"/>
      <c r="O10276" s="10"/>
      <c r="AV10276" s="7"/>
      <c r="AW10276" s="7"/>
      <c r="AX10276" s="7"/>
      <c r="AY10276" s="7"/>
      <c r="AZ10276" s="7"/>
      <c r="BA10276" s="7"/>
      <c r="BI10276" s="7"/>
    </row>
    <row r="10277" spans="1:61" x14ac:dyDescent="0.2">
      <c r="A10277" s="10"/>
      <c r="B10277" s="10"/>
      <c r="C10277" s="10"/>
      <c r="D10277" s="10"/>
      <c r="E10277" s="10"/>
      <c r="F10277" s="10"/>
      <c r="G10277" s="10"/>
      <c r="H10277" s="10"/>
      <c r="I10277" s="10"/>
      <c r="J10277" s="24"/>
      <c r="K10277" s="24"/>
      <c r="L10277" s="24"/>
      <c r="M10277" s="24"/>
      <c r="N10277" s="24"/>
      <c r="O10277" s="10"/>
      <c r="AV10277" s="7"/>
      <c r="AW10277" s="7"/>
      <c r="AX10277" s="7"/>
      <c r="AY10277" s="7"/>
      <c r="AZ10277" s="7"/>
      <c r="BA10277" s="7"/>
      <c r="BI10277" s="7"/>
    </row>
    <row r="10278" spans="1:61" x14ac:dyDescent="0.2">
      <c r="A10278" s="10"/>
      <c r="B10278" s="10"/>
      <c r="C10278" s="10"/>
      <c r="D10278" s="10"/>
      <c r="E10278" s="10"/>
      <c r="F10278" s="10"/>
      <c r="G10278" s="10"/>
      <c r="H10278" s="10"/>
      <c r="I10278" s="10"/>
      <c r="J10278" s="24"/>
      <c r="K10278" s="24"/>
      <c r="L10278" s="24"/>
      <c r="M10278" s="24"/>
      <c r="N10278" s="24"/>
      <c r="O10278" s="10"/>
      <c r="AV10278" s="7"/>
      <c r="AW10278" s="7"/>
      <c r="AX10278" s="7"/>
      <c r="AY10278" s="7"/>
      <c r="AZ10278" s="7"/>
      <c r="BA10278" s="7"/>
      <c r="BI10278" s="7"/>
    </row>
    <row r="10279" spans="1:61" x14ac:dyDescent="0.2">
      <c r="A10279" s="10"/>
      <c r="B10279" s="10"/>
      <c r="C10279" s="10"/>
      <c r="D10279" s="10"/>
      <c r="E10279" s="10"/>
      <c r="F10279" s="10"/>
      <c r="G10279" s="10"/>
      <c r="H10279" s="10"/>
      <c r="I10279" s="10"/>
      <c r="J10279" s="24"/>
      <c r="K10279" s="24"/>
      <c r="L10279" s="24"/>
      <c r="M10279" s="24"/>
      <c r="N10279" s="24"/>
      <c r="O10279" s="10"/>
      <c r="AV10279" s="7"/>
      <c r="AW10279" s="7"/>
      <c r="AX10279" s="7"/>
      <c r="AY10279" s="7"/>
      <c r="AZ10279" s="7"/>
      <c r="BA10279" s="7"/>
      <c r="BI10279" s="7"/>
    </row>
    <row r="10280" spans="1:61" x14ac:dyDescent="0.2">
      <c r="A10280" s="10"/>
      <c r="B10280" s="10"/>
      <c r="C10280" s="10"/>
      <c r="D10280" s="10"/>
      <c r="E10280" s="10"/>
      <c r="F10280" s="10"/>
      <c r="G10280" s="10"/>
      <c r="H10280" s="10"/>
      <c r="I10280" s="10"/>
      <c r="J10280" s="24"/>
      <c r="K10280" s="24"/>
      <c r="L10280" s="24"/>
      <c r="M10280" s="24"/>
      <c r="N10280" s="24"/>
      <c r="O10280" s="10"/>
      <c r="AV10280" s="7"/>
      <c r="AW10280" s="7"/>
      <c r="AX10280" s="7"/>
      <c r="AY10280" s="7"/>
      <c r="AZ10280" s="7"/>
      <c r="BA10280" s="7"/>
      <c r="BI10280" s="7"/>
    </row>
    <row r="10281" spans="1:61" x14ac:dyDescent="0.2">
      <c r="A10281" s="10"/>
      <c r="B10281" s="10"/>
      <c r="C10281" s="10"/>
      <c r="D10281" s="10"/>
      <c r="E10281" s="10"/>
      <c r="F10281" s="10"/>
      <c r="G10281" s="10"/>
      <c r="H10281" s="10"/>
      <c r="I10281" s="10"/>
      <c r="J10281" s="24"/>
      <c r="K10281" s="24"/>
      <c r="L10281" s="24"/>
      <c r="M10281" s="24"/>
      <c r="N10281" s="24"/>
      <c r="O10281" s="10"/>
      <c r="AV10281" s="7"/>
      <c r="AW10281" s="7"/>
      <c r="AX10281" s="7"/>
      <c r="AY10281" s="7"/>
      <c r="AZ10281" s="7"/>
      <c r="BA10281" s="7"/>
      <c r="BI10281" s="7"/>
    </row>
    <row r="10282" spans="1:61" x14ac:dyDescent="0.2">
      <c r="A10282" s="10"/>
      <c r="B10282" s="10"/>
      <c r="C10282" s="10"/>
      <c r="D10282" s="10"/>
      <c r="E10282" s="10"/>
      <c r="F10282" s="10"/>
      <c r="G10282" s="10"/>
      <c r="H10282" s="10"/>
      <c r="I10282" s="10"/>
      <c r="J10282" s="24"/>
      <c r="K10282" s="24"/>
      <c r="L10282" s="24"/>
      <c r="M10282" s="24"/>
      <c r="N10282" s="24"/>
      <c r="O10282" s="10"/>
      <c r="AV10282" s="7"/>
      <c r="AW10282" s="7"/>
      <c r="AX10282" s="7"/>
      <c r="AY10282" s="7"/>
      <c r="AZ10282" s="7"/>
      <c r="BA10282" s="7"/>
      <c r="BI10282" s="7"/>
    </row>
    <row r="10283" spans="1:61" x14ac:dyDescent="0.2">
      <c r="A10283" s="10"/>
      <c r="B10283" s="10"/>
      <c r="C10283" s="10"/>
      <c r="D10283" s="10"/>
      <c r="E10283" s="10"/>
      <c r="F10283" s="10"/>
      <c r="G10283" s="10"/>
      <c r="H10283" s="10"/>
      <c r="I10283" s="10"/>
      <c r="J10283" s="24"/>
      <c r="K10283" s="24"/>
      <c r="L10283" s="24"/>
      <c r="M10283" s="24"/>
      <c r="N10283" s="24"/>
      <c r="O10283" s="10"/>
      <c r="AV10283" s="7"/>
      <c r="AW10283" s="7"/>
      <c r="AX10283" s="7"/>
      <c r="AY10283" s="7"/>
      <c r="AZ10283" s="7"/>
      <c r="BA10283" s="7"/>
      <c r="BI10283" s="7"/>
    </row>
    <row r="10284" spans="1:61" x14ac:dyDescent="0.2">
      <c r="A10284" s="10"/>
      <c r="B10284" s="10"/>
      <c r="C10284" s="10"/>
      <c r="D10284" s="10"/>
      <c r="E10284" s="10"/>
      <c r="F10284" s="10"/>
      <c r="G10284" s="10"/>
      <c r="H10284" s="10"/>
      <c r="I10284" s="10"/>
      <c r="J10284" s="24"/>
      <c r="K10284" s="24"/>
      <c r="L10284" s="24"/>
      <c r="M10284" s="24"/>
      <c r="N10284" s="24"/>
      <c r="O10284" s="10"/>
      <c r="AV10284" s="7"/>
      <c r="AW10284" s="7"/>
      <c r="AX10284" s="7"/>
      <c r="AY10284" s="7"/>
      <c r="AZ10284" s="7"/>
      <c r="BA10284" s="7"/>
      <c r="BI10284" s="7"/>
    </row>
    <row r="10285" spans="1:61" x14ac:dyDescent="0.2">
      <c r="A10285" s="10"/>
      <c r="B10285" s="10"/>
      <c r="C10285" s="10"/>
      <c r="D10285" s="10"/>
      <c r="E10285" s="10"/>
      <c r="F10285" s="10"/>
      <c r="G10285" s="10"/>
      <c r="H10285" s="10"/>
      <c r="I10285" s="10"/>
      <c r="J10285" s="24"/>
      <c r="K10285" s="24"/>
      <c r="L10285" s="24"/>
      <c r="M10285" s="24"/>
      <c r="N10285" s="24"/>
      <c r="O10285" s="10"/>
      <c r="AV10285" s="7"/>
      <c r="AW10285" s="7"/>
      <c r="AX10285" s="7"/>
      <c r="AY10285" s="7"/>
      <c r="AZ10285" s="7"/>
      <c r="BA10285" s="7"/>
      <c r="BI10285" s="7"/>
    </row>
    <row r="10286" spans="1:61" x14ac:dyDescent="0.2">
      <c r="A10286" s="10"/>
      <c r="B10286" s="10"/>
      <c r="C10286" s="10"/>
      <c r="D10286" s="10"/>
      <c r="E10286" s="10"/>
      <c r="F10286" s="10"/>
      <c r="G10286" s="10"/>
      <c r="H10286" s="10"/>
      <c r="I10286" s="10"/>
      <c r="J10286" s="24"/>
      <c r="K10286" s="24"/>
      <c r="L10286" s="24"/>
      <c r="M10286" s="24"/>
      <c r="N10286" s="24"/>
      <c r="O10286" s="10"/>
      <c r="AV10286" s="7"/>
      <c r="AW10286" s="7"/>
      <c r="AX10286" s="7"/>
      <c r="AY10286" s="7"/>
      <c r="AZ10286" s="7"/>
      <c r="BA10286" s="7"/>
      <c r="BI10286" s="7"/>
    </row>
    <row r="10287" spans="1:61" x14ac:dyDescent="0.2">
      <c r="A10287" s="10"/>
      <c r="B10287" s="10"/>
      <c r="C10287" s="10"/>
      <c r="D10287" s="10"/>
      <c r="E10287" s="10"/>
      <c r="F10287" s="10"/>
      <c r="G10287" s="10"/>
      <c r="H10287" s="10"/>
      <c r="I10287" s="10"/>
      <c r="J10287" s="24"/>
      <c r="K10287" s="24"/>
      <c r="L10287" s="24"/>
      <c r="M10287" s="24"/>
      <c r="N10287" s="24"/>
      <c r="O10287" s="10"/>
      <c r="AV10287" s="7"/>
      <c r="AW10287" s="7"/>
      <c r="AX10287" s="7"/>
      <c r="AY10287" s="7"/>
      <c r="AZ10287" s="7"/>
      <c r="BA10287" s="7"/>
      <c r="BI10287" s="7"/>
    </row>
    <row r="10288" spans="1:61" x14ac:dyDescent="0.2">
      <c r="A10288" s="10"/>
      <c r="B10288" s="10"/>
      <c r="C10288" s="10"/>
      <c r="D10288" s="10"/>
      <c r="E10288" s="10"/>
      <c r="F10288" s="10"/>
      <c r="G10288" s="10"/>
      <c r="H10288" s="10"/>
      <c r="I10288" s="10"/>
      <c r="J10288" s="24"/>
      <c r="K10288" s="24"/>
      <c r="L10288" s="24"/>
      <c r="M10288" s="24"/>
      <c r="N10288" s="24"/>
      <c r="O10288" s="10"/>
      <c r="AV10288" s="7"/>
      <c r="AW10288" s="7"/>
      <c r="AX10288" s="7"/>
      <c r="AY10288" s="7"/>
      <c r="AZ10288" s="7"/>
      <c r="BA10288" s="7"/>
      <c r="BI10288" s="7"/>
    </row>
    <row r="10289" spans="1:61" x14ac:dyDescent="0.2">
      <c r="A10289" s="10"/>
      <c r="B10289" s="10"/>
      <c r="C10289" s="10"/>
      <c r="D10289" s="10"/>
      <c r="E10289" s="10"/>
      <c r="F10289" s="10"/>
      <c r="G10289" s="10"/>
      <c r="H10289" s="10"/>
      <c r="I10289" s="10"/>
      <c r="J10289" s="24"/>
      <c r="K10289" s="24"/>
      <c r="L10289" s="24"/>
      <c r="M10289" s="24"/>
      <c r="N10289" s="24"/>
      <c r="O10289" s="10"/>
      <c r="AV10289" s="7"/>
      <c r="AW10289" s="7"/>
      <c r="AX10289" s="7"/>
      <c r="AY10289" s="7"/>
      <c r="AZ10289" s="7"/>
      <c r="BA10289" s="7"/>
      <c r="BI10289" s="7"/>
    </row>
    <row r="10290" spans="1:61" x14ac:dyDescent="0.2">
      <c r="A10290" s="10"/>
      <c r="B10290" s="10"/>
      <c r="C10290" s="10"/>
      <c r="D10290" s="10"/>
      <c r="E10290" s="10"/>
      <c r="F10290" s="10"/>
      <c r="G10290" s="10"/>
      <c r="H10290" s="10"/>
      <c r="I10290" s="10"/>
      <c r="J10290" s="24"/>
      <c r="K10290" s="24"/>
      <c r="L10290" s="24"/>
      <c r="M10290" s="24"/>
      <c r="N10290" s="24"/>
      <c r="O10290" s="10"/>
      <c r="AV10290" s="7"/>
      <c r="AW10290" s="7"/>
      <c r="AX10290" s="7"/>
      <c r="AY10290" s="7"/>
      <c r="AZ10290" s="7"/>
      <c r="BA10290" s="7"/>
      <c r="BI10290" s="7"/>
    </row>
    <row r="10291" spans="1:61" x14ac:dyDescent="0.2">
      <c r="A10291" s="10"/>
      <c r="B10291" s="10"/>
      <c r="C10291" s="10"/>
      <c r="D10291" s="10"/>
      <c r="E10291" s="10"/>
      <c r="F10291" s="10"/>
      <c r="G10291" s="10"/>
      <c r="H10291" s="10"/>
      <c r="I10291" s="10"/>
      <c r="J10291" s="24"/>
      <c r="K10291" s="24"/>
      <c r="L10291" s="24"/>
      <c r="M10291" s="24"/>
      <c r="N10291" s="24"/>
      <c r="O10291" s="10"/>
      <c r="AV10291" s="7"/>
      <c r="AW10291" s="7"/>
      <c r="AX10291" s="7"/>
      <c r="AY10291" s="7"/>
      <c r="AZ10291" s="7"/>
      <c r="BA10291" s="7"/>
      <c r="BI10291" s="7"/>
    </row>
    <row r="10292" spans="1:61" x14ac:dyDescent="0.2">
      <c r="A10292" s="10"/>
      <c r="B10292" s="10"/>
      <c r="C10292" s="10"/>
      <c r="D10292" s="10"/>
      <c r="E10292" s="10"/>
      <c r="F10292" s="10"/>
      <c r="G10292" s="10"/>
      <c r="H10292" s="10"/>
      <c r="I10292" s="10"/>
      <c r="J10292" s="24"/>
      <c r="K10292" s="24"/>
      <c r="L10292" s="24"/>
      <c r="M10292" s="24"/>
      <c r="N10292" s="24"/>
      <c r="O10292" s="10"/>
      <c r="AV10292" s="7"/>
      <c r="AW10292" s="7"/>
      <c r="AX10292" s="7"/>
      <c r="AY10292" s="7"/>
      <c r="AZ10292" s="7"/>
      <c r="BA10292" s="7"/>
      <c r="BI10292" s="7"/>
    </row>
    <row r="10293" spans="1:61" x14ac:dyDescent="0.2">
      <c r="A10293" s="10"/>
      <c r="B10293" s="10"/>
      <c r="C10293" s="10"/>
      <c r="D10293" s="10"/>
      <c r="E10293" s="10"/>
      <c r="F10293" s="10"/>
      <c r="G10293" s="10"/>
      <c r="H10293" s="10"/>
      <c r="I10293" s="10"/>
      <c r="J10293" s="24"/>
      <c r="K10293" s="24"/>
      <c r="L10293" s="24"/>
      <c r="M10293" s="24"/>
      <c r="N10293" s="24"/>
      <c r="O10293" s="10"/>
      <c r="AV10293" s="7"/>
      <c r="AW10293" s="7"/>
      <c r="AX10293" s="7"/>
      <c r="AY10293" s="7"/>
      <c r="AZ10293" s="7"/>
      <c r="BA10293" s="7"/>
      <c r="BI10293" s="7"/>
    </row>
    <row r="10294" spans="1:61" x14ac:dyDescent="0.2">
      <c r="A10294" s="10"/>
      <c r="B10294" s="10"/>
      <c r="C10294" s="10"/>
      <c r="D10294" s="10"/>
      <c r="E10294" s="10"/>
      <c r="F10294" s="10"/>
      <c r="G10294" s="10"/>
      <c r="H10294" s="10"/>
      <c r="I10294" s="10"/>
      <c r="J10294" s="24"/>
      <c r="K10294" s="24"/>
      <c r="L10294" s="24"/>
      <c r="M10294" s="24"/>
      <c r="N10294" s="24"/>
      <c r="O10294" s="10"/>
      <c r="AV10294" s="7"/>
      <c r="AW10294" s="7"/>
      <c r="AX10294" s="7"/>
      <c r="AY10294" s="7"/>
      <c r="AZ10294" s="7"/>
      <c r="BA10294" s="7"/>
      <c r="BI10294" s="7"/>
    </row>
    <row r="10295" spans="1:61" x14ac:dyDescent="0.2">
      <c r="A10295" s="10"/>
      <c r="B10295" s="10"/>
      <c r="C10295" s="10"/>
      <c r="D10295" s="10"/>
      <c r="E10295" s="10"/>
      <c r="F10295" s="10"/>
      <c r="G10295" s="10"/>
      <c r="H10295" s="10"/>
      <c r="I10295" s="10"/>
      <c r="J10295" s="24"/>
      <c r="K10295" s="24"/>
      <c r="L10295" s="24"/>
      <c r="M10295" s="24"/>
      <c r="N10295" s="24"/>
      <c r="O10295" s="10"/>
      <c r="AV10295" s="7"/>
      <c r="AW10295" s="7"/>
      <c r="AX10295" s="7"/>
      <c r="AY10295" s="7"/>
      <c r="AZ10295" s="7"/>
      <c r="BA10295" s="7"/>
      <c r="BI10295" s="7"/>
    </row>
    <row r="10296" spans="1:61" x14ac:dyDescent="0.2">
      <c r="A10296" s="10"/>
      <c r="B10296" s="10"/>
      <c r="C10296" s="10"/>
      <c r="D10296" s="10"/>
      <c r="E10296" s="10"/>
      <c r="F10296" s="10"/>
      <c r="G10296" s="10"/>
      <c r="H10296" s="10"/>
      <c r="I10296" s="10"/>
      <c r="J10296" s="24"/>
      <c r="K10296" s="24"/>
      <c r="L10296" s="24"/>
      <c r="M10296" s="24"/>
      <c r="N10296" s="24"/>
      <c r="O10296" s="10"/>
      <c r="AV10296" s="7"/>
      <c r="AW10296" s="7"/>
      <c r="AX10296" s="7"/>
      <c r="AY10296" s="7"/>
      <c r="AZ10296" s="7"/>
      <c r="BA10296" s="7"/>
      <c r="BI10296" s="7"/>
    </row>
    <row r="10297" spans="1:61" x14ac:dyDescent="0.2">
      <c r="A10297" s="10"/>
      <c r="B10297" s="10"/>
      <c r="C10297" s="10"/>
      <c r="D10297" s="10"/>
      <c r="E10297" s="10"/>
      <c r="F10297" s="10"/>
      <c r="G10297" s="10"/>
      <c r="H10297" s="10"/>
      <c r="I10297" s="10"/>
      <c r="J10297" s="24"/>
      <c r="K10297" s="24"/>
      <c r="L10297" s="24"/>
      <c r="M10297" s="24"/>
      <c r="N10297" s="24"/>
      <c r="O10297" s="10"/>
      <c r="AV10297" s="7"/>
      <c r="AW10297" s="7"/>
      <c r="AX10297" s="7"/>
      <c r="AY10297" s="7"/>
      <c r="AZ10297" s="7"/>
      <c r="BA10297" s="7"/>
      <c r="BI10297" s="7"/>
    </row>
    <row r="10298" spans="1:61" x14ac:dyDescent="0.2">
      <c r="A10298" s="10"/>
      <c r="B10298" s="10"/>
      <c r="C10298" s="10"/>
      <c r="D10298" s="10"/>
      <c r="E10298" s="10"/>
      <c r="F10298" s="10"/>
      <c r="G10298" s="10"/>
      <c r="H10298" s="10"/>
      <c r="I10298" s="10"/>
      <c r="J10298" s="24"/>
      <c r="K10298" s="24"/>
      <c r="L10298" s="24"/>
      <c r="M10298" s="24"/>
      <c r="N10298" s="24"/>
      <c r="O10298" s="10"/>
      <c r="AV10298" s="7"/>
      <c r="AW10298" s="7"/>
      <c r="AX10298" s="7"/>
      <c r="AY10298" s="7"/>
      <c r="AZ10298" s="7"/>
      <c r="BA10298" s="7"/>
      <c r="BI10298" s="7"/>
    </row>
    <row r="10299" spans="1:61" x14ac:dyDescent="0.2">
      <c r="A10299" s="10"/>
      <c r="B10299" s="10"/>
      <c r="C10299" s="10"/>
      <c r="D10299" s="10"/>
      <c r="E10299" s="10"/>
      <c r="F10299" s="10"/>
      <c r="G10299" s="10"/>
      <c r="H10299" s="10"/>
      <c r="I10299" s="10"/>
      <c r="J10299" s="24"/>
      <c r="K10299" s="24"/>
      <c r="L10299" s="24"/>
      <c r="M10299" s="24"/>
      <c r="N10299" s="24"/>
      <c r="O10299" s="10"/>
      <c r="AV10299" s="7"/>
      <c r="AW10299" s="7"/>
      <c r="AX10299" s="7"/>
      <c r="AY10299" s="7"/>
      <c r="AZ10299" s="7"/>
      <c r="BA10299" s="7"/>
      <c r="BI10299" s="7"/>
    </row>
    <row r="10300" spans="1:61" x14ac:dyDescent="0.2">
      <c r="A10300" s="10"/>
      <c r="B10300" s="10"/>
      <c r="C10300" s="10"/>
      <c r="D10300" s="10"/>
      <c r="E10300" s="10"/>
      <c r="F10300" s="10"/>
      <c r="G10300" s="10"/>
      <c r="H10300" s="10"/>
      <c r="I10300" s="10"/>
      <c r="J10300" s="24"/>
      <c r="K10300" s="24"/>
      <c r="L10300" s="24"/>
      <c r="M10300" s="24"/>
      <c r="N10300" s="24"/>
      <c r="O10300" s="10"/>
      <c r="AV10300" s="7"/>
      <c r="AW10300" s="7"/>
      <c r="AX10300" s="7"/>
      <c r="AY10300" s="7"/>
      <c r="AZ10300" s="7"/>
      <c r="BA10300" s="7"/>
      <c r="BI10300" s="7"/>
    </row>
    <row r="10301" spans="1:61" x14ac:dyDescent="0.2">
      <c r="A10301" s="10"/>
      <c r="B10301" s="10"/>
      <c r="C10301" s="10"/>
      <c r="D10301" s="10"/>
      <c r="E10301" s="10"/>
      <c r="F10301" s="10"/>
      <c r="G10301" s="10"/>
      <c r="H10301" s="10"/>
      <c r="I10301" s="10"/>
      <c r="J10301" s="24"/>
      <c r="K10301" s="24"/>
      <c r="L10301" s="24"/>
      <c r="M10301" s="24"/>
      <c r="N10301" s="24"/>
      <c r="O10301" s="10"/>
      <c r="AV10301" s="7"/>
      <c r="AW10301" s="7"/>
      <c r="AX10301" s="7"/>
      <c r="AY10301" s="7"/>
      <c r="AZ10301" s="7"/>
      <c r="BA10301" s="7"/>
      <c r="BI10301" s="7"/>
    </row>
    <row r="10302" spans="1:61" x14ac:dyDescent="0.2">
      <c r="A10302" s="10"/>
      <c r="B10302" s="10"/>
      <c r="C10302" s="10"/>
      <c r="D10302" s="10"/>
      <c r="E10302" s="10"/>
      <c r="F10302" s="10"/>
      <c r="G10302" s="10"/>
      <c r="H10302" s="10"/>
      <c r="I10302" s="10"/>
      <c r="J10302" s="24"/>
      <c r="K10302" s="24"/>
      <c r="L10302" s="24"/>
      <c r="M10302" s="24"/>
      <c r="N10302" s="24"/>
      <c r="O10302" s="10"/>
      <c r="AV10302" s="7"/>
      <c r="AW10302" s="7"/>
      <c r="AX10302" s="7"/>
      <c r="AY10302" s="7"/>
      <c r="AZ10302" s="7"/>
      <c r="BA10302" s="7"/>
      <c r="BI10302" s="7"/>
    </row>
    <row r="10303" spans="1:61" x14ac:dyDescent="0.2">
      <c r="A10303" s="10"/>
      <c r="B10303" s="10"/>
      <c r="C10303" s="10"/>
      <c r="D10303" s="10"/>
      <c r="E10303" s="10"/>
      <c r="F10303" s="10"/>
      <c r="G10303" s="10"/>
      <c r="H10303" s="10"/>
      <c r="I10303" s="10"/>
      <c r="J10303" s="24"/>
      <c r="K10303" s="24"/>
      <c r="L10303" s="24"/>
      <c r="M10303" s="24"/>
      <c r="N10303" s="24"/>
      <c r="O10303" s="10"/>
      <c r="AV10303" s="7"/>
      <c r="AW10303" s="7"/>
      <c r="AX10303" s="7"/>
      <c r="AY10303" s="7"/>
      <c r="AZ10303" s="7"/>
      <c r="BA10303" s="7"/>
      <c r="BI10303" s="7"/>
    </row>
    <row r="10304" spans="1:61" x14ac:dyDescent="0.2">
      <c r="A10304" s="10"/>
      <c r="B10304" s="10"/>
      <c r="C10304" s="10"/>
      <c r="D10304" s="10"/>
      <c r="E10304" s="10"/>
      <c r="F10304" s="10"/>
      <c r="G10304" s="10"/>
      <c r="H10304" s="10"/>
      <c r="I10304" s="10"/>
      <c r="J10304" s="24"/>
      <c r="K10304" s="24"/>
      <c r="L10304" s="24"/>
      <c r="M10304" s="24"/>
      <c r="N10304" s="24"/>
      <c r="O10304" s="10"/>
      <c r="AV10304" s="7"/>
      <c r="AW10304" s="7"/>
      <c r="AX10304" s="7"/>
      <c r="AY10304" s="7"/>
      <c r="AZ10304" s="7"/>
      <c r="BA10304" s="7"/>
      <c r="BI10304" s="7"/>
    </row>
    <row r="10305" spans="1:61" x14ac:dyDescent="0.2">
      <c r="A10305" s="10"/>
      <c r="B10305" s="10"/>
      <c r="C10305" s="10"/>
      <c r="D10305" s="10"/>
      <c r="E10305" s="10"/>
      <c r="F10305" s="10"/>
      <c r="G10305" s="10"/>
      <c r="H10305" s="10"/>
      <c r="I10305" s="10"/>
      <c r="J10305" s="24"/>
      <c r="K10305" s="24"/>
      <c r="L10305" s="24"/>
      <c r="M10305" s="24"/>
      <c r="N10305" s="24"/>
      <c r="O10305" s="10"/>
      <c r="AV10305" s="7"/>
      <c r="AW10305" s="7"/>
      <c r="AX10305" s="7"/>
      <c r="AY10305" s="7"/>
      <c r="AZ10305" s="7"/>
      <c r="BA10305" s="7"/>
      <c r="BI10305" s="7"/>
    </row>
    <row r="10306" spans="1:61" x14ac:dyDescent="0.2">
      <c r="A10306" s="10"/>
      <c r="B10306" s="10"/>
      <c r="C10306" s="10"/>
      <c r="D10306" s="10"/>
      <c r="E10306" s="10"/>
      <c r="F10306" s="10"/>
      <c r="G10306" s="10"/>
      <c r="H10306" s="10"/>
      <c r="I10306" s="10"/>
      <c r="J10306" s="24"/>
      <c r="K10306" s="24"/>
      <c r="L10306" s="24"/>
      <c r="M10306" s="24"/>
      <c r="N10306" s="24"/>
      <c r="O10306" s="10"/>
      <c r="AV10306" s="7"/>
      <c r="AW10306" s="7"/>
      <c r="AX10306" s="7"/>
      <c r="AY10306" s="7"/>
      <c r="AZ10306" s="7"/>
      <c r="BA10306" s="7"/>
      <c r="BI10306" s="7"/>
    </row>
    <row r="10307" spans="1:61" x14ac:dyDescent="0.2">
      <c r="A10307" s="10"/>
      <c r="B10307" s="10"/>
      <c r="C10307" s="10"/>
      <c r="D10307" s="10"/>
      <c r="E10307" s="10"/>
      <c r="F10307" s="10"/>
      <c r="G10307" s="10"/>
      <c r="H10307" s="10"/>
      <c r="I10307" s="10"/>
      <c r="J10307" s="24"/>
      <c r="K10307" s="24"/>
      <c r="L10307" s="24"/>
      <c r="M10307" s="24"/>
      <c r="N10307" s="24"/>
      <c r="O10307" s="10"/>
      <c r="AV10307" s="7"/>
      <c r="AW10307" s="7"/>
      <c r="AX10307" s="7"/>
      <c r="AY10307" s="7"/>
      <c r="AZ10307" s="7"/>
      <c r="BA10307" s="7"/>
      <c r="BI10307" s="7"/>
    </row>
    <row r="10308" spans="1:61" x14ac:dyDescent="0.2">
      <c r="A10308" s="10"/>
      <c r="B10308" s="10"/>
      <c r="C10308" s="10"/>
      <c r="D10308" s="10"/>
      <c r="E10308" s="10"/>
      <c r="F10308" s="10"/>
      <c r="G10308" s="10"/>
      <c r="H10308" s="10"/>
      <c r="I10308" s="10"/>
      <c r="J10308" s="24"/>
      <c r="K10308" s="24"/>
      <c r="L10308" s="24"/>
      <c r="M10308" s="24"/>
      <c r="N10308" s="24"/>
      <c r="O10308" s="10"/>
      <c r="AV10308" s="7"/>
      <c r="AW10308" s="7"/>
      <c r="AX10308" s="7"/>
      <c r="AY10308" s="7"/>
      <c r="AZ10308" s="7"/>
      <c r="BA10308" s="7"/>
      <c r="BI10308" s="7"/>
    </row>
    <row r="10309" spans="1:61" x14ac:dyDescent="0.2">
      <c r="A10309" s="10"/>
      <c r="B10309" s="10"/>
      <c r="C10309" s="10"/>
      <c r="D10309" s="10"/>
      <c r="E10309" s="10"/>
      <c r="F10309" s="10"/>
      <c r="G10309" s="10"/>
      <c r="H10309" s="10"/>
      <c r="I10309" s="10"/>
      <c r="J10309" s="24"/>
      <c r="K10309" s="24"/>
      <c r="L10309" s="24"/>
      <c r="M10309" s="24"/>
      <c r="N10309" s="24"/>
      <c r="O10309" s="10"/>
      <c r="AV10309" s="7"/>
      <c r="AW10309" s="7"/>
      <c r="AX10309" s="7"/>
      <c r="AY10309" s="7"/>
      <c r="AZ10309" s="7"/>
      <c r="BA10309" s="7"/>
      <c r="BI10309" s="7"/>
    </row>
    <row r="10310" spans="1:61" x14ac:dyDescent="0.2">
      <c r="A10310" s="10"/>
      <c r="B10310" s="10"/>
      <c r="C10310" s="10"/>
      <c r="D10310" s="10"/>
      <c r="E10310" s="10"/>
      <c r="F10310" s="10"/>
      <c r="G10310" s="10"/>
      <c r="H10310" s="10"/>
      <c r="I10310" s="10"/>
      <c r="J10310" s="24"/>
      <c r="K10310" s="24"/>
      <c r="L10310" s="24"/>
      <c r="M10310" s="24"/>
      <c r="N10310" s="24"/>
      <c r="O10310" s="10"/>
      <c r="AV10310" s="7"/>
      <c r="AW10310" s="7"/>
      <c r="AX10310" s="7"/>
      <c r="AY10310" s="7"/>
      <c r="AZ10310" s="7"/>
      <c r="BA10310" s="7"/>
      <c r="BI10310" s="7"/>
    </row>
    <row r="10311" spans="1:61" x14ac:dyDescent="0.2">
      <c r="A10311" s="10"/>
      <c r="B10311" s="10"/>
      <c r="C10311" s="10"/>
      <c r="D10311" s="10"/>
      <c r="E10311" s="10"/>
      <c r="F10311" s="10"/>
      <c r="G10311" s="10"/>
      <c r="H10311" s="10"/>
      <c r="I10311" s="10"/>
      <c r="J10311" s="24"/>
      <c r="K10311" s="24"/>
      <c r="L10311" s="24"/>
      <c r="M10311" s="24"/>
      <c r="N10311" s="24"/>
      <c r="O10311" s="10"/>
      <c r="AV10311" s="7"/>
      <c r="AW10311" s="7"/>
      <c r="AX10311" s="7"/>
      <c r="AY10311" s="7"/>
      <c r="AZ10311" s="7"/>
      <c r="BA10311" s="7"/>
      <c r="BI10311" s="7"/>
    </row>
    <row r="10312" spans="1:61" x14ac:dyDescent="0.2">
      <c r="A10312" s="10"/>
      <c r="B10312" s="10"/>
      <c r="C10312" s="10"/>
      <c r="D10312" s="10"/>
      <c r="E10312" s="10"/>
      <c r="F10312" s="10"/>
      <c r="G10312" s="10"/>
      <c r="H10312" s="10"/>
      <c r="I10312" s="10"/>
      <c r="J10312" s="24"/>
      <c r="K10312" s="24"/>
      <c r="L10312" s="24"/>
      <c r="M10312" s="24"/>
      <c r="N10312" s="24"/>
      <c r="O10312" s="10"/>
      <c r="AV10312" s="7"/>
      <c r="AW10312" s="7"/>
      <c r="AX10312" s="7"/>
      <c r="AY10312" s="7"/>
      <c r="AZ10312" s="7"/>
      <c r="BA10312" s="7"/>
      <c r="BI10312" s="7"/>
    </row>
    <row r="10313" spans="1:61" x14ac:dyDescent="0.2">
      <c r="A10313" s="10"/>
      <c r="B10313" s="10"/>
      <c r="C10313" s="10"/>
      <c r="D10313" s="10"/>
      <c r="E10313" s="10"/>
      <c r="F10313" s="10"/>
      <c r="G10313" s="10"/>
      <c r="H10313" s="10"/>
      <c r="I10313" s="10"/>
      <c r="J10313" s="24"/>
      <c r="K10313" s="24"/>
      <c r="L10313" s="24"/>
      <c r="M10313" s="24"/>
      <c r="N10313" s="24"/>
      <c r="O10313" s="10"/>
      <c r="AV10313" s="7"/>
      <c r="AW10313" s="7"/>
      <c r="AX10313" s="7"/>
      <c r="AY10313" s="7"/>
      <c r="AZ10313" s="7"/>
      <c r="BA10313" s="7"/>
      <c r="BI10313" s="7"/>
    </row>
    <row r="10314" spans="1:61" x14ac:dyDescent="0.2">
      <c r="A10314" s="10"/>
      <c r="B10314" s="10"/>
      <c r="C10314" s="10"/>
      <c r="D10314" s="10"/>
      <c r="E10314" s="10"/>
      <c r="F10314" s="10"/>
      <c r="G10314" s="10"/>
      <c r="H10314" s="10"/>
      <c r="I10314" s="10"/>
      <c r="J10314" s="24"/>
      <c r="K10314" s="24"/>
      <c r="L10314" s="24"/>
      <c r="M10314" s="24"/>
      <c r="N10314" s="24"/>
      <c r="O10314" s="10"/>
      <c r="AV10314" s="7"/>
      <c r="AW10314" s="7"/>
      <c r="AX10314" s="7"/>
      <c r="AY10314" s="7"/>
      <c r="AZ10314" s="7"/>
      <c r="BA10314" s="7"/>
      <c r="BI10314" s="7"/>
    </row>
    <row r="10315" spans="1:61" x14ac:dyDescent="0.2">
      <c r="A10315" s="10"/>
      <c r="B10315" s="10"/>
      <c r="C10315" s="10"/>
      <c r="D10315" s="10"/>
      <c r="E10315" s="10"/>
      <c r="F10315" s="10"/>
      <c r="G10315" s="10"/>
      <c r="H10315" s="10"/>
      <c r="I10315" s="10"/>
      <c r="J10315" s="24"/>
      <c r="K10315" s="24"/>
      <c r="L10315" s="24"/>
      <c r="M10315" s="24"/>
      <c r="N10315" s="24"/>
      <c r="O10315" s="10"/>
      <c r="AV10315" s="7"/>
      <c r="AW10315" s="7"/>
      <c r="AX10315" s="7"/>
      <c r="AY10315" s="7"/>
      <c r="AZ10315" s="7"/>
      <c r="BA10315" s="7"/>
      <c r="BI10315" s="7"/>
    </row>
    <row r="10316" spans="1:61" x14ac:dyDescent="0.2">
      <c r="A10316" s="10"/>
      <c r="B10316" s="10"/>
      <c r="C10316" s="10"/>
      <c r="D10316" s="10"/>
      <c r="E10316" s="10"/>
      <c r="F10316" s="10"/>
      <c r="G10316" s="10"/>
      <c r="H10316" s="10"/>
      <c r="I10316" s="10"/>
      <c r="J10316" s="24"/>
      <c r="K10316" s="24"/>
      <c r="L10316" s="24"/>
      <c r="M10316" s="24"/>
      <c r="N10316" s="24"/>
      <c r="O10316" s="10"/>
      <c r="AV10316" s="7"/>
      <c r="AW10316" s="7"/>
      <c r="AX10316" s="7"/>
      <c r="AY10316" s="7"/>
      <c r="AZ10316" s="7"/>
      <c r="BA10316" s="7"/>
      <c r="BI10316" s="7"/>
    </row>
    <row r="10317" spans="1:61" x14ac:dyDescent="0.2">
      <c r="A10317" s="10"/>
      <c r="B10317" s="10"/>
      <c r="C10317" s="10"/>
      <c r="D10317" s="10"/>
      <c r="E10317" s="10"/>
      <c r="F10317" s="10"/>
      <c r="G10317" s="10"/>
      <c r="H10317" s="10"/>
      <c r="I10317" s="10"/>
      <c r="J10317" s="24"/>
      <c r="K10317" s="24"/>
      <c r="L10317" s="24"/>
      <c r="M10317" s="24"/>
      <c r="N10317" s="24"/>
      <c r="O10317" s="10"/>
      <c r="AV10317" s="7"/>
      <c r="AW10317" s="7"/>
      <c r="AX10317" s="7"/>
      <c r="AY10317" s="7"/>
      <c r="AZ10317" s="7"/>
      <c r="BA10317" s="7"/>
      <c r="BI10317" s="7"/>
    </row>
    <row r="10318" spans="1:61" x14ac:dyDescent="0.2">
      <c r="A10318" s="10"/>
      <c r="B10318" s="10"/>
      <c r="C10318" s="10"/>
      <c r="D10318" s="10"/>
      <c r="E10318" s="10"/>
      <c r="F10318" s="10"/>
      <c r="G10318" s="10"/>
      <c r="H10318" s="10"/>
      <c r="I10318" s="10"/>
      <c r="J10318" s="24"/>
      <c r="K10318" s="24"/>
      <c r="L10318" s="24"/>
      <c r="M10318" s="24"/>
      <c r="N10318" s="24"/>
      <c r="O10318" s="10"/>
      <c r="AV10318" s="7"/>
      <c r="AW10318" s="7"/>
      <c r="AX10318" s="7"/>
      <c r="AY10318" s="7"/>
      <c r="AZ10318" s="7"/>
      <c r="BA10318" s="7"/>
      <c r="BI10318" s="7"/>
    </row>
    <row r="10319" spans="1:61" x14ac:dyDescent="0.2">
      <c r="A10319" s="10"/>
      <c r="B10319" s="10"/>
      <c r="C10319" s="10"/>
      <c r="D10319" s="10"/>
      <c r="E10319" s="10"/>
      <c r="F10319" s="10"/>
      <c r="G10319" s="10"/>
      <c r="H10319" s="10"/>
      <c r="I10319" s="10"/>
      <c r="J10319" s="24"/>
      <c r="K10319" s="24"/>
      <c r="L10319" s="24"/>
      <c r="M10319" s="24"/>
      <c r="N10319" s="24"/>
      <c r="O10319" s="10"/>
      <c r="AV10319" s="7"/>
      <c r="AW10319" s="7"/>
      <c r="AX10319" s="7"/>
      <c r="AY10319" s="7"/>
      <c r="AZ10319" s="7"/>
      <c r="BA10319" s="7"/>
      <c r="BI10319" s="7"/>
    </row>
    <row r="10320" spans="1:61" x14ac:dyDescent="0.2">
      <c r="A10320" s="10"/>
      <c r="B10320" s="10"/>
      <c r="C10320" s="10"/>
      <c r="D10320" s="10"/>
      <c r="E10320" s="10"/>
      <c r="F10320" s="10"/>
      <c r="G10320" s="10"/>
      <c r="H10320" s="10"/>
      <c r="I10320" s="10"/>
      <c r="J10320" s="24"/>
      <c r="K10320" s="24"/>
      <c r="L10320" s="24"/>
      <c r="M10320" s="24"/>
      <c r="N10320" s="24"/>
      <c r="O10320" s="10"/>
      <c r="AV10320" s="7"/>
      <c r="AW10320" s="7"/>
      <c r="AX10320" s="7"/>
      <c r="AY10320" s="7"/>
      <c r="AZ10320" s="7"/>
      <c r="BA10320" s="7"/>
      <c r="BI10320" s="7"/>
    </row>
    <row r="10321" spans="1:61" x14ac:dyDescent="0.2">
      <c r="A10321" s="10"/>
      <c r="B10321" s="10"/>
      <c r="C10321" s="10"/>
      <c r="D10321" s="10"/>
      <c r="E10321" s="10"/>
      <c r="F10321" s="10"/>
      <c r="G10321" s="10"/>
      <c r="H10321" s="10"/>
      <c r="I10321" s="10"/>
      <c r="J10321" s="24"/>
      <c r="K10321" s="24"/>
      <c r="L10321" s="24"/>
      <c r="M10321" s="24"/>
      <c r="N10321" s="24"/>
      <c r="O10321" s="10"/>
      <c r="AV10321" s="7"/>
      <c r="AW10321" s="7"/>
      <c r="AX10321" s="7"/>
      <c r="AY10321" s="7"/>
      <c r="AZ10321" s="7"/>
      <c r="BA10321" s="7"/>
      <c r="BI10321" s="7"/>
    </row>
    <row r="10322" spans="1:61" x14ac:dyDescent="0.2">
      <c r="A10322" s="10"/>
      <c r="B10322" s="10"/>
      <c r="C10322" s="10"/>
      <c r="D10322" s="10"/>
      <c r="E10322" s="10"/>
      <c r="F10322" s="10"/>
      <c r="G10322" s="10"/>
      <c r="H10322" s="10"/>
      <c r="I10322" s="10"/>
      <c r="J10322" s="24"/>
      <c r="K10322" s="24"/>
      <c r="L10322" s="24"/>
      <c r="M10322" s="24"/>
      <c r="N10322" s="24"/>
      <c r="O10322" s="10"/>
      <c r="AV10322" s="7"/>
      <c r="AW10322" s="7"/>
      <c r="AX10322" s="7"/>
      <c r="AY10322" s="7"/>
      <c r="AZ10322" s="7"/>
      <c r="BA10322" s="7"/>
      <c r="BI10322" s="7"/>
    </row>
    <row r="10323" spans="1:61" x14ac:dyDescent="0.2">
      <c r="A10323" s="10"/>
      <c r="B10323" s="10"/>
      <c r="C10323" s="10"/>
      <c r="D10323" s="10"/>
      <c r="E10323" s="10"/>
      <c r="F10323" s="10"/>
      <c r="G10323" s="10"/>
      <c r="H10323" s="10"/>
      <c r="I10323" s="10"/>
      <c r="J10323" s="24"/>
      <c r="K10323" s="24"/>
      <c r="L10323" s="24"/>
      <c r="M10323" s="24"/>
      <c r="N10323" s="24"/>
      <c r="O10323" s="10"/>
      <c r="AV10323" s="7"/>
      <c r="AW10323" s="7"/>
      <c r="AX10323" s="7"/>
      <c r="AY10323" s="7"/>
      <c r="AZ10323" s="7"/>
      <c r="BA10323" s="7"/>
      <c r="BI10323" s="7"/>
    </row>
    <row r="10324" spans="1:61" x14ac:dyDescent="0.2">
      <c r="A10324" s="10"/>
      <c r="B10324" s="10"/>
      <c r="C10324" s="10"/>
      <c r="D10324" s="10"/>
      <c r="E10324" s="10"/>
      <c r="F10324" s="10"/>
      <c r="G10324" s="10"/>
      <c r="H10324" s="10"/>
      <c r="I10324" s="10"/>
      <c r="J10324" s="24"/>
      <c r="K10324" s="24"/>
      <c r="L10324" s="24"/>
      <c r="M10324" s="24"/>
      <c r="N10324" s="24"/>
      <c r="O10324" s="10"/>
      <c r="AV10324" s="7"/>
      <c r="AW10324" s="7"/>
      <c r="AX10324" s="7"/>
      <c r="AY10324" s="7"/>
      <c r="AZ10324" s="7"/>
      <c r="BA10324" s="7"/>
      <c r="BI10324" s="7"/>
    </row>
    <row r="10325" spans="1:61" x14ac:dyDescent="0.2">
      <c r="A10325" s="10"/>
      <c r="B10325" s="10"/>
      <c r="C10325" s="10"/>
      <c r="D10325" s="10"/>
      <c r="E10325" s="10"/>
      <c r="F10325" s="10"/>
      <c r="G10325" s="10"/>
      <c r="H10325" s="10"/>
      <c r="I10325" s="10"/>
      <c r="J10325" s="24"/>
      <c r="K10325" s="24"/>
      <c r="L10325" s="24"/>
      <c r="M10325" s="24"/>
      <c r="N10325" s="24"/>
      <c r="O10325" s="10"/>
      <c r="AV10325" s="7"/>
      <c r="AW10325" s="7"/>
      <c r="AX10325" s="7"/>
      <c r="AY10325" s="7"/>
      <c r="AZ10325" s="7"/>
      <c r="BA10325" s="7"/>
      <c r="BI10325" s="7"/>
    </row>
    <row r="10326" spans="1:61" x14ac:dyDescent="0.2">
      <c r="A10326" s="10"/>
      <c r="B10326" s="10"/>
      <c r="C10326" s="10"/>
      <c r="D10326" s="10"/>
      <c r="E10326" s="10"/>
      <c r="F10326" s="10"/>
      <c r="G10326" s="10"/>
      <c r="H10326" s="10"/>
      <c r="I10326" s="10"/>
      <c r="J10326" s="24"/>
      <c r="K10326" s="24"/>
      <c r="L10326" s="24"/>
      <c r="M10326" s="24"/>
      <c r="N10326" s="24"/>
      <c r="O10326" s="10"/>
      <c r="AV10326" s="7"/>
      <c r="AW10326" s="7"/>
      <c r="AX10326" s="7"/>
      <c r="AY10326" s="7"/>
      <c r="AZ10326" s="7"/>
      <c r="BA10326" s="7"/>
      <c r="BI10326" s="7"/>
    </row>
    <row r="10327" spans="1:61" x14ac:dyDescent="0.2">
      <c r="A10327" s="10"/>
      <c r="B10327" s="10"/>
      <c r="C10327" s="10"/>
      <c r="D10327" s="10"/>
      <c r="E10327" s="10"/>
      <c r="F10327" s="10"/>
      <c r="G10327" s="10"/>
      <c r="H10327" s="10"/>
      <c r="I10327" s="10"/>
      <c r="J10327" s="24"/>
      <c r="K10327" s="24"/>
      <c r="L10327" s="24"/>
      <c r="M10327" s="24"/>
      <c r="N10327" s="24"/>
      <c r="O10327" s="10"/>
      <c r="AV10327" s="7"/>
      <c r="AW10327" s="7"/>
      <c r="AX10327" s="7"/>
      <c r="AY10327" s="7"/>
      <c r="AZ10327" s="7"/>
      <c r="BA10327" s="7"/>
      <c r="BI10327" s="7"/>
    </row>
    <row r="10328" spans="1:61" x14ac:dyDescent="0.2">
      <c r="A10328" s="10"/>
      <c r="B10328" s="10"/>
      <c r="C10328" s="10"/>
      <c r="D10328" s="10"/>
      <c r="E10328" s="10"/>
      <c r="F10328" s="10"/>
      <c r="G10328" s="10"/>
      <c r="H10328" s="10"/>
      <c r="I10328" s="10"/>
      <c r="J10328" s="24"/>
      <c r="K10328" s="24"/>
      <c r="L10328" s="24"/>
      <c r="M10328" s="24"/>
      <c r="N10328" s="24"/>
      <c r="O10328" s="10"/>
      <c r="AV10328" s="7"/>
      <c r="AW10328" s="7"/>
      <c r="AX10328" s="7"/>
      <c r="AY10328" s="7"/>
      <c r="AZ10328" s="7"/>
      <c r="BA10328" s="7"/>
      <c r="BI10328" s="7"/>
    </row>
    <row r="10329" spans="1:61" x14ac:dyDescent="0.2">
      <c r="A10329" s="10"/>
      <c r="B10329" s="10"/>
      <c r="C10329" s="10"/>
      <c r="D10329" s="10"/>
      <c r="E10329" s="10"/>
      <c r="F10329" s="10"/>
      <c r="G10329" s="10"/>
      <c r="H10329" s="10"/>
      <c r="I10329" s="10"/>
      <c r="J10329" s="24"/>
      <c r="K10329" s="24"/>
      <c r="L10329" s="24"/>
      <c r="M10329" s="24"/>
      <c r="N10329" s="24"/>
      <c r="O10329" s="10"/>
      <c r="AV10329" s="7"/>
      <c r="AW10329" s="7"/>
      <c r="AX10329" s="7"/>
      <c r="AY10329" s="7"/>
      <c r="AZ10329" s="7"/>
      <c r="BA10329" s="7"/>
      <c r="BI10329" s="7"/>
    </row>
    <row r="10330" spans="1:61" x14ac:dyDescent="0.2">
      <c r="A10330" s="10"/>
      <c r="B10330" s="10"/>
      <c r="C10330" s="10"/>
      <c r="D10330" s="10"/>
      <c r="E10330" s="10"/>
      <c r="F10330" s="10"/>
      <c r="G10330" s="10"/>
      <c r="H10330" s="10"/>
      <c r="I10330" s="10"/>
      <c r="J10330" s="24"/>
      <c r="K10330" s="24"/>
      <c r="L10330" s="24"/>
      <c r="M10330" s="24"/>
      <c r="N10330" s="24"/>
      <c r="O10330" s="10"/>
      <c r="AV10330" s="7"/>
      <c r="AW10330" s="7"/>
      <c r="AX10330" s="7"/>
      <c r="AY10330" s="7"/>
      <c r="AZ10330" s="7"/>
      <c r="BA10330" s="7"/>
      <c r="BI10330" s="7"/>
    </row>
    <row r="10331" spans="1:61" x14ac:dyDescent="0.2">
      <c r="A10331" s="10"/>
      <c r="B10331" s="10"/>
      <c r="C10331" s="10"/>
      <c r="D10331" s="10"/>
      <c r="E10331" s="10"/>
      <c r="F10331" s="10"/>
      <c r="G10331" s="10"/>
      <c r="H10331" s="10"/>
      <c r="I10331" s="10"/>
      <c r="J10331" s="24"/>
      <c r="K10331" s="24"/>
      <c r="L10331" s="24"/>
      <c r="M10331" s="24"/>
      <c r="N10331" s="24"/>
      <c r="O10331" s="10"/>
      <c r="AV10331" s="7"/>
      <c r="AW10331" s="7"/>
      <c r="AX10331" s="7"/>
      <c r="AY10331" s="7"/>
      <c r="AZ10331" s="7"/>
      <c r="BA10331" s="7"/>
      <c r="BI10331" s="7"/>
    </row>
    <row r="10332" spans="1:61" x14ac:dyDescent="0.2">
      <c r="A10332" s="10"/>
      <c r="B10332" s="10"/>
      <c r="C10332" s="10"/>
      <c r="D10332" s="10"/>
      <c r="E10332" s="10"/>
      <c r="F10332" s="10"/>
      <c r="G10332" s="10"/>
      <c r="H10332" s="10"/>
      <c r="I10332" s="10"/>
      <c r="J10332" s="24"/>
      <c r="K10332" s="24"/>
      <c r="L10332" s="24"/>
      <c r="M10332" s="24"/>
      <c r="N10332" s="24"/>
      <c r="O10332" s="10"/>
      <c r="AV10332" s="7"/>
      <c r="AW10332" s="7"/>
      <c r="AX10332" s="7"/>
      <c r="AY10332" s="7"/>
      <c r="AZ10332" s="7"/>
      <c r="BA10332" s="7"/>
      <c r="BI10332" s="7"/>
    </row>
    <row r="10333" spans="1:61" x14ac:dyDescent="0.2">
      <c r="A10333" s="10"/>
      <c r="B10333" s="10"/>
      <c r="C10333" s="10"/>
      <c r="D10333" s="10"/>
      <c r="E10333" s="10"/>
      <c r="F10333" s="10"/>
      <c r="G10333" s="10"/>
      <c r="H10333" s="10"/>
      <c r="I10333" s="10"/>
      <c r="J10333" s="24"/>
      <c r="K10333" s="24"/>
      <c r="L10333" s="24"/>
      <c r="M10333" s="24"/>
      <c r="N10333" s="24"/>
      <c r="O10333" s="10"/>
      <c r="AV10333" s="7"/>
      <c r="AW10333" s="7"/>
      <c r="AX10333" s="7"/>
      <c r="AY10333" s="7"/>
      <c r="AZ10333" s="7"/>
      <c r="BA10333" s="7"/>
      <c r="BI10333" s="7"/>
    </row>
    <row r="10334" spans="1:61" x14ac:dyDescent="0.2">
      <c r="A10334" s="10"/>
      <c r="B10334" s="10"/>
      <c r="C10334" s="10"/>
      <c r="D10334" s="10"/>
      <c r="E10334" s="10"/>
      <c r="F10334" s="10"/>
      <c r="G10334" s="10"/>
      <c r="H10334" s="10"/>
      <c r="I10334" s="10"/>
      <c r="J10334" s="24"/>
      <c r="K10334" s="24"/>
      <c r="L10334" s="24"/>
      <c r="M10334" s="24"/>
      <c r="N10334" s="24"/>
      <c r="O10334" s="10"/>
      <c r="AV10334" s="7"/>
      <c r="AW10334" s="7"/>
      <c r="AX10334" s="7"/>
      <c r="AY10334" s="7"/>
      <c r="AZ10334" s="7"/>
      <c r="BA10334" s="7"/>
      <c r="BI10334" s="7"/>
    </row>
    <row r="10335" spans="1:61" x14ac:dyDescent="0.2">
      <c r="A10335" s="10"/>
      <c r="B10335" s="10"/>
      <c r="C10335" s="10"/>
      <c r="D10335" s="10"/>
      <c r="E10335" s="10"/>
      <c r="F10335" s="10"/>
      <c r="G10335" s="10"/>
      <c r="H10335" s="10"/>
      <c r="I10335" s="10"/>
      <c r="J10335" s="24"/>
      <c r="K10335" s="24"/>
      <c r="L10335" s="24"/>
      <c r="M10335" s="24"/>
      <c r="N10335" s="24"/>
      <c r="O10335" s="10"/>
      <c r="AV10335" s="7"/>
      <c r="AW10335" s="7"/>
      <c r="AX10335" s="7"/>
      <c r="AY10335" s="7"/>
      <c r="AZ10335" s="7"/>
      <c r="BA10335" s="7"/>
      <c r="BI10335" s="7"/>
    </row>
    <row r="10336" spans="1:61" x14ac:dyDescent="0.2">
      <c r="A10336" s="10"/>
      <c r="B10336" s="10"/>
      <c r="C10336" s="10"/>
      <c r="D10336" s="10"/>
      <c r="E10336" s="10"/>
      <c r="F10336" s="10"/>
      <c r="G10336" s="10"/>
      <c r="H10336" s="10"/>
      <c r="I10336" s="10"/>
      <c r="J10336" s="24"/>
      <c r="K10336" s="24"/>
      <c r="L10336" s="24"/>
      <c r="M10336" s="24"/>
      <c r="N10336" s="24"/>
      <c r="O10336" s="10"/>
      <c r="AV10336" s="7"/>
      <c r="AW10336" s="7"/>
      <c r="AX10336" s="7"/>
      <c r="AY10336" s="7"/>
      <c r="AZ10336" s="7"/>
      <c r="BA10336" s="7"/>
      <c r="BI10336" s="7"/>
    </row>
    <row r="10337" spans="1:61" x14ac:dyDescent="0.2">
      <c r="A10337" s="10"/>
      <c r="B10337" s="10"/>
      <c r="C10337" s="10"/>
      <c r="D10337" s="10"/>
      <c r="E10337" s="10"/>
      <c r="F10337" s="10"/>
      <c r="G10337" s="10"/>
      <c r="H10337" s="10"/>
      <c r="I10337" s="10"/>
      <c r="J10337" s="24"/>
      <c r="K10337" s="24"/>
      <c r="L10337" s="24"/>
      <c r="M10337" s="24"/>
      <c r="N10337" s="24"/>
      <c r="O10337" s="10"/>
      <c r="AV10337" s="7"/>
      <c r="AW10337" s="7"/>
      <c r="AX10337" s="7"/>
      <c r="AY10337" s="7"/>
      <c r="AZ10337" s="7"/>
      <c r="BA10337" s="7"/>
      <c r="BI10337" s="7"/>
    </row>
    <row r="10338" spans="1:61" x14ac:dyDescent="0.2">
      <c r="A10338" s="10"/>
      <c r="B10338" s="10"/>
      <c r="C10338" s="10"/>
      <c r="D10338" s="10"/>
      <c r="E10338" s="10"/>
      <c r="F10338" s="10"/>
      <c r="G10338" s="10"/>
      <c r="H10338" s="10"/>
      <c r="I10338" s="10"/>
      <c r="J10338" s="24"/>
      <c r="K10338" s="24"/>
      <c r="L10338" s="24"/>
      <c r="M10338" s="24"/>
      <c r="N10338" s="24"/>
      <c r="O10338" s="10"/>
      <c r="AV10338" s="7"/>
      <c r="AW10338" s="7"/>
      <c r="AX10338" s="7"/>
      <c r="AY10338" s="7"/>
      <c r="AZ10338" s="7"/>
      <c r="BA10338" s="7"/>
      <c r="BI10338" s="7"/>
    </row>
    <row r="10339" spans="1:61" x14ac:dyDescent="0.2">
      <c r="A10339" s="10"/>
      <c r="B10339" s="10"/>
      <c r="C10339" s="10"/>
      <c r="D10339" s="10"/>
      <c r="E10339" s="10"/>
      <c r="F10339" s="10"/>
      <c r="G10339" s="10"/>
      <c r="H10339" s="10"/>
      <c r="I10339" s="10"/>
      <c r="J10339" s="24"/>
      <c r="K10339" s="24"/>
      <c r="L10339" s="24"/>
      <c r="M10339" s="24"/>
      <c r="N10339" s="24"/>
      <c r="O10339" s="10"/>
      <c r="AV10339" s="7"/>
      <c r="AW10339" s="7"/>
      <c r="AX10339" s="7"/>
      <c r="AY10339" s="7"/>
      <c r="AZ10339" s="7"/>
      <c r="BA10339" s="7"/>
      <c r="BI10339" s="7"/>
    </row>
    <row r="10340" spans="1:61" x14ac:dyDescent="0.2">
      <c r="A10340" s="10"/>
      <c r="B10340" s="10"/>
      <c r="C10340" s="10"/>
      <c r="D10340" s="10"/>
      <c r="E10340" s="10"/>
      <c r="F10340" s="10"/>
      <c r="G10340" s="10"/>
      <c r="H10340" s="10"/>
      <c r="I10340" s="10"/>
      <c r="J10340" s="24"/>
      <c r="K10340" s="24"/>
      <c r="L10340" s="24"/>
      <c r="M10340" s="24"/>
      <c r="N10340" s="24"/>
      <c r="O10340" s="10"/>
      <c r="AV10340" s="7"/>
      <c r="AW10340" s="7"/>
      <c r="AX10340" s="7"/>
      <c r="AY10340" s="7"/>
      <c r="AZ10340" s="7"/>
      <c r="BA10340" s="7"/>
      <c r="BI10340" s="7"/>
    </row>
    <row r="10341" spans="1:61" x14ac:dyDescent="0.2">
      <c r="A10341" s="10"/>
      <c r="B10341" s="10"/>
      <c r="C10341" s="10"/>
      <c r="D10341" s="10"/>
      <c r="E10341" s="10"/>
      <c r="F10341" s="10"/>
      <c r="G10341" s="10"/>
      <c r="H10341" s="10"/>
      <c r="I10341" s="10"/>
      <c r="J10341" s="24"/>
      <c r="K10341" s="24"/>
      <c r="L10341" s="24"/>
      <c r="M10341" s="24"/>
      <c r="N10341" s="24"/>
      <c r="O10341" s="10"/>
      <c r="AV10341" s="7"/>
      <c r="AW10341" s="7"/>
      <c r="AX10341" s="7"/>
      <c r="AY10341" s="7"/>
      <c r="AZ10341" s="7"/>
      <c r="BA10341" s="7"/>
      <c r="BI10341" s="7"/>
    </row>
    <row r="10342" spans="1:61" x14ac:dyDescent="0.2">
      <c r="A10342" s="10"/>
      <c r="B10342" s="10"/>
      <c r="C10342" s="10"/>
      <c r="D10342" s="10"/>
      <c r="E10342" s="10"/>
      <c r="F10342" s="10"/>
      <c r="G10342" s="10"/>
      <c r="H10342" s="10"/>
      <c r="I10342" s="10"/>
      <c r="J10342" s="24"/>
      <c r="K10342" s="24"/>
      <c r="L10342" s="24"/>
      <c r="M10342" s="24"/>
      <c r="N10342" s="24"/>
      <c r="O10342" s="10"/>
      <c r="AV10342" s="7"/>
      <c r="AW10342" s="7"/>
      <c r="AX10342" s="7"/>
      <c r="AY10342" s="7"/>
      <c r="AZ10342" s="7"/>
      <c r="BA10342" s="7"/>
      <c r="BI10342" s="7"/>
    </row>
    <row r="10343" spans="1:61" x14ac:dyDescent="0.2">
      <c r="A10343" s="10"/>
      <c r="B10343" s="10"/>
      <c r="C10343" s="10"/>
      <c r="D10343" s="10"/>
      <c r="E10343" s="10"/>
      <c r="F10343" s="10"/>
      <c r="G10343" s="10"/>
      <c r="H10343" s="10"/>
      <c r="I10343" s="10"/>
      <c r="J10343" s="24"/>
      <c r="K10343" s="24"/>
      <c r="L10343" s="24"/>
      <c r="M10343" s="24"/>
      <c r="N10343" s="24"/>
      <c r="O10343" s="10"/>
      <c r="AV10343" s="7"/>
      <c r="AW10343" s="7"/>
      <c r="AX10343" s="7"/>
      <c r="AY10343" s="7"/>
      <c r="AZ10343" s="7"/>
      <c r="BA10343" s="7"/>
      <c r="BI10343" s="7"/>
    </row>
    <row r="10344" spans="1:61" x14ac:dyDescent="0.2">
      <c r="A10344" s="10"/>
      <c r="B10344" s="10"/>
      <c r="C10344" s="10"/>
      <c r="D10344" s="10"/>
      <c r="E10344" s="10"/>
      <c r="F10344" s="10"/>
      <c r="G10344" s="10"/>
      <c r="H10344" s="10"/>
      <c r="I10344" s="10"/>
      <c r="J10344" s="24"/>
      <c r="K10344" s="24"/>
      <c r="L10344" s="24"/>
      <c r="M10344" s="24"/>
      <c r="N10344" s="24"/>
      <c r="O10344" s="10"/>
      <c r="AV10344" s="7"/>
      <c r="AW10344" s="7"/>
      <c r="AX10344" s="7"/>
      <c r="AY10344" s="7"/>
      <c r="AZ10344" s="7"/>
      <c r="BA10344" s="7"/>
      <c r="BI10344" s="7"/>
    </row>
    <row r="10345" spans="1:61" x14ac:dyDescent="0.2">
      <c r="A10345" s="10"/>
      <c r="B10345" s="10"/>
      <c r="C10345" s="10"/>
      <c r="D10345" s="10"/>
      <c r="E10345" s="10"/>
      <c r="F10345" s="10"/>
      <c r="G10345" s="10"/>
      <c r="H10345" s="10"/>
      <c r="I10345" s="10"/>
      <c r="J10345" s="24"/>
      <c r="K10345" s="24"/>
      <c r="L10345" s="24"/>
      <c r="M10345" s="24"/>
      <c r="N10345" s="24"/>
      <c r="O10345" s="10"/>
      <c r="AV10345" s="7"/>
      <c r="AW10345" s="7"/>
      <c r="AX10345" s="7"/>
      <c r="AY10345" s="7"/>
      <c r="AZ10345" s="7"/>
      <c r="BA10345" s="7"/>
      <c r="BI10345" s="7"/>
    </row>
    <row r="10346" spans="1:61" x14ac:dyDescent="0.2">
      <c r="A10346" s="10"/>
      <c r="B10346" s="10"/>
      <c r="C10346" s="10"/>
      <c r="D10346" s="10"/>
      <c r="E10346" s="10"/>
      <c r="F10346" s="10"/>
      <c r="G10346" s="10"/>
      <c r="H10346" s="10"/>
      <c r="I10346" s="10"/>
      <c r="J10346" s="24"/>
      <c r="K10346" s="24"/>
      <c r="L10346" s="24"/>
      <c r="M10346" s="24"/>
      <c r="N10346" s="24"/>
      <c r="O10346" s="10"/>
      <c r="AV10346" s="7"/>
      <c r="AW10346" s="7"/>
      <c r="AX10346" s="7"/>
      <c r="AY10346" s="7"/>
      <c r="AZ10346" s="7"/>
      <c r="BA10346" s="7"/>
      <c r="BI10346" s="7"/>
    </row>
    <row r="10347" spans="1:61" x14ac:dyDescent="0.2">
      <c r="A10347" s="10"/>
      <c r="B10347" s="10"/>
      <c r="C10347" s="10"/>
      <c r="D10347" s="10"/>
      <c r="E10347" s="10"/>
      <c r="F10347" s="10"/>
      <c r="G10347" s="10"/>
      <c r="H10347" s="10"/>
      <c r="I10347" s="10"/>
      <c r="J10347" s="24"/>
      <c r="K10347" s="24"/>
      <c r="L10347" s="24"/>
      <c r="M10347" s="24"/>
      <c r="N10347" s="24"/>
      <c r="O10347" s="10"/>
      <c r="AV10347" s="7"/>
      <c r="AW10347" s="7"/>
      <c r="AX10347" s="7"/>
      <c r="AY10347" s="7"/>
      <c r="AZ10347" s="7"/>
      <c r="BA10347" s="7"/>
      <c r="BI10347" s="7"/>
    </row>
    <row r="10348" spans="1:61" x14ac:dyDescent="0.2">
      <c r="A10348" s="10"/>
      <c r="B10348" s="10"/>
      <c r="C10348" s="10"/>
      <c r="D10348" s="10"/>
      <c r="E10348" s="10"/>
      <c r="F10348" s="10"/>
      <c r="G10348" s="10"/>
      <c r="H10348" s="10"/>
      <c r="I10348" s="10"/>
      <c r="J10348" s="24"/>
      <c r="K10348" s="24"/>
      <c r="L10348" s="24"/>
      <c r="M10348" s="24"/>
      <c r="N10348" s="24"/>
      <c r="O10348" s="10"/>
      <c r="AV10348" s="7"/>
      <c r="AW10348" s="7"/>
      <c r="AX10348" s="7"/>
      <c r="AY10348" s="7"/>
      <c r="AZ10348" s="7"/>
      <c r="BA10348" s="7"/>
      <c r="BI10348" s="7"/>
    </row>
    <row r="10349" spans="1:61" x14ac:dyDescent="0.2">
      <c r="A10349" s="10"/>
      <c r="B10349" s="10"/>
      <c r="C10349" s="10"/>
      <c r="D10349" s="10"/>
      <c r="E10349" s="10"/>
      <c r="F10349" s="10"/>
      <c r="G10349" s="10"/>
      <c r="H10349" s="10"/>
      <c r="I10349" s="10"/>
      <c r="J10349" s="24"/>
      <c r="K10349" s="24"/>
      <c r="L10349" s="24"/>
      <c r="M10349" s="24"/>
      <c r="N10349" s="24"/>
      <c r="O10349" s="10"/>
      <c r="AV10349" s="7"/>
      <c r="AW10349" s="7"/>
      <c r="AX10349" s="7"/>
      <c r="AY10349" s="7"/>
      <c r="AZ10349" s="7"/>
      <c r="BA10349" s="7"/>
      <c r="BI10349" s="7"/>
    </row>
    <row r="10350" spans="1:61" x14ac:dyDescent="0.2">
      <c r="A10350" s="10"/>
      <c r="B10350" s="10"/>
      <c r="C10350" s="10"/>
      <c r="D10350" s="10"/>
      <c r="E10350" s="10"/>
      <c r="F10350" s="10"/>
      <c r="G10350" s="10"/>
      <c r="H10350" s="10"/>
      <c r="I10350" s="10"/>
      <c r="J10350" s="24"/>
      <c r="K10350" s="24"/>
      <c r="L10350" s="24"/>
      <c r="M10350" s="24"/>
      <c r="N10350" s="24"/>
      <c r="O10350" s="10"/>
      <c r="AV10350" s="7"/>
      <c r="AW10350" s="7"/>
      <c r="AX10350" s="7"/>
      <c r="AY10350" s="7"/>
      <c r="AZ10350" s="7"/>
      <c r="BA10350" s="7"/>
      <c r="BI10350" s="7"/>
    </row>
    <row r="10351" spans="1:61" x14ac:dyDescent="0.2">
      <c r="A10351" s="10"/>
      <c r="B10351" s="10"/>
      <c r="C10351" s="10"/>
      <c r="D10351" s="10"/>
      <c r="E10351" s="10"/>
      <c r="F10351" s="10"/>
      <c r="G10351" s="10"/>
      <c r="H10351" s="10"/>
      <c r="I10351" s="10"/>
      <c r="J10351" s="24"/>
      <c r="K10351" s="24"/>
      <c r="L10351" s="24"/>
      <c r="M10351" s="24"/>
      <c r="N10351" s="24"/>
      <c r="O10351" s="10"/>
      <c r="AV10351" s="7"/>
      <c r="AW10351" s="7"/>
      <c r="AX10351" s="7"/>
      <c r="AY10351" s="7"/>
      <c r="AZ10351" s="7"/>
      <c r="BA10351" s="7"/>
      <c r="BI10351" s="7"/>
    </row>
    <row r="10352" spans="1:61" x14ac:dyDescent="0.2">
      <c r="A10352" s="10"/>
      <c r="B10352" s="10"/>
      <c r="C10352" s="10"/>
      <c r="D10352" s="10"/>
      <c r="E10352" s="10"/>
      <c r="F10352" s="10"/>
      <c r="G10352" s="10"/>
      <c r="H10352" s="10"/>
      <c r="I10352" s="10"/>
      <c r="J10352" s="24"/>
      <c r="K10352" s="24"/>
      <c r="L10352" s="24"/>
      <c r="M10352" s="24"/>
      <c r="N10352" s="24"/>
      <c r="O10352" s="10"/>
      <c r="AV10352" s="7"/>
      <c r="AW10352" s="7"/>
      <c r="AX10352" s="7"/>
      <c r="AY10352" s="7"/>
      <c r="AZ10352" s="7"/>
      <c r="BA10352" s="7"/>
      <c r="BI10352" s="7"/>
    </row>
    <row r="10353" spans="1:61" x14ac:dyDescent="0.2">
      <c r="A10353" s="10"/>
      <c r="B10353" s="10"/>
      <c r="C10353" s="10"/>
      <c r="D10353" s="10"/>
      <c r="E10353" s="10"/>
      <c r="F10353" s="10"/>
      <c r="G10353" s="10"/>
      <c r="H10353" s="10"/>
      <c r="I10353" s="10"/>
      <c r="J10353" s="24"/>
      <c r="K10353" s="24"/>
      <c r="L10353" s="24"/>
      <c r="M10353" s="24"/>
      <c r="N10353" s="24"/>
      <c r="O10353" s="10"/>
      <c r="AV10353" s="7"/>
      <c r="AW10353" s="7"/>
      <c r="AX10353" s="7"/>
      <c r="AY10353" s="7"/>
      <c r="AZ10353" s="7"/>
      <c r="BA10353" s="7"/>
      <c r="BI10353" s="7"/>
    </row>
    <row r="10354" spans="1:61" x14ac:dyDescent="0.2">
      <c r="A10354" s="10"/>
      <c r="B10354" s="10"/>
      <c r="C10354" s="10"/>
      <c r="D10354" s="10"/>
      <c r="E10354" s="10"/>
      <c r="F10354" s="10"/>
      <c r="G10354" s="10"/>
      <c r="H10354" s="10"/>
      <c r="I10354" s="10"/>
      <c r="J10354" s="24"/>
      <c r="K10354" s="24"/>
      <c r="L10354" s="24"/>
      <c r="M10354" s="24"/>
      <c r="N10354" s="24"/>
      <c r="O10354" s="10"/>
      <c r="AV10354" s="7"/>
      <c r="AW10354" s="7"/>
      <c r="AX10354" s="7"/>
      <c r="AY10354" s="7"/>
      <c r="AZ10354" s="7"/>
      <c r="BA10354" s="7"/>
      <c r="BI10354" s="7"/>
    </row>
    <row r="10355" spans="1:61" x14ac:dyDescent="0.2">
      <c r="A10355" s="10"/>
      <c r="B10355" s="10"/>
      <c r="C10355" s="10"/>
      <c r="D10355" s="10"/>
      <c r="E10355" s="10"/>
      <c r="F10355" s="10"/>
      <c r="G10355" s="10"/>
      <c r="H10355" s="10"/>
      <c r="I10355" s="10"/>
      <c r="J10355" s="24"/>
      <c r="K10355" s="24"/>
      <c r="L10355" s="24"/>
      <c r="M10355" s="24"/>
      <c r="N10355" s="24"/>
      <c r="O10355" s="10"/>
      <c r="AV10355" s="7"/>
      <c r="AW10355" s="7"/>
      <c r="AX10355" s="7"/>
      <c r="AY10355" s="7"/>
      <c r="AZ10355" s="7"/>
      <c r="BA10355" s="7"/>
      <c r="BI10355" s="7"/>
    </row>
    <row r="10356" spans="1:61" x14ac:dyDescent="0.2">
      <c r="A10356" s="10"/>
      <c r="B10356" s="10"/>
      <c r="C10356" s="10"/>
      <c r="D10356" s="10"/>
      <c r="E10356" s="10"/>
      <c r="F10356" s="10"/>
      <c r="G10356" s="10"/>
      <c r="H10356" s="10"/>
      <c r="I10356" s="10"/>
      <c r="J10356" s="24"/>
      <c r="K10356" s="24"/>
      <c r="L10356" s="24"/>
      <c r="M10356" s="24"/>
      <c r="N10356" s="24"/>
      <c r="O10356" s="10"/>
      <c r="AV10356" s="7"/>
      <c r="AW10356" s="7"/>
      <c r="AX10356" s="7"/>
      <c r="AY10356" s="7"/>
      <c r="AZ10356" s="7"/>
      <c r="BA10356" s="7"/>
      <c r="BI10356" s="7"/>
    </row>
    <row r="10357" spans="1:61" x14ac:dyDescent="0.2">
      <c r="A10357" s="10"/>
      <c r="B10357" s="10"/>
      <c r="C10357" s="10"/>
      <c r="D10357" s="10"/>
      <c r="E10357" s="10"/>
      <c r="F10357" s="10"/>
      <c r="G10357" s="10"/>
      <c r="H10357" s="10"/>
      <c r="I10357" s="10"/>
      <c r="J10357" s="24"/>
      <c r="K10357" s="24"/>
      <c r="L10357" s="24"/>
      <c r="M10357" s="24"/>
      <c r="N10357" s="24"/>
      <c r="O10357" s="10"/>
      <c r="AV10357" s="7"/>
      <c r="AW10357" s="7"/>
      <c r="AX10357" s="7"/>
      <c r="AY10357" s="7"/>
      <c r="AZ10357" s="7"/>
      <c r="BA10357" s="7"/>
      <c r="BI10357" s="7"/>
    </row>
    <row r="10358" spans="1:61" x14ac:dyDescent="0.2">
      <c r="A10358" s="10"/>
      <c r="B10358" s="10"/>
      <c r="C10358" s="10"/>
      <c r="D10358" s="10"/>
      <c r="E10358" s="10"/>
      <c r="F10358" s="10"/>
      <c r="G10358" s="10"/>
      <c r="H10358" s="10"/>
      <c r="I10358" s="10"/>
      <c r="J10358" s="24"/>
      <c r="K10358" s="24"/>
      <c r="L10358" s="24"/>
      <c r="M10358" s="24"/>
      <c r="N10358" s="24"/>
      <c r="O10358" s="10"/>
      <c r="AV10358" s="7"/>
      <c r="AW10358" s="7"/>
      <c r="AX10358" s="7"/>
      <c r="AY10358" s="7"/>
      <c r="AZ10358" s="7"/>
      <c r="BA10358" s="7"/>
      <c r="BI10358" s="7"/>
    </row>
    <row r="10359" spans="1:61" x14ac:dyDescent="0.2">
      <c r="A10359" s="10"/>
      <c r="B10359" s="10"/>
      <c r="C10359" s="10"/>
      <c r="D10359" s="10"/>
      <c r="E10359" s="10"/>
      <c r="F10359" s="10"/>
      <c r="G10359" s="10"/>
      <c r="H10359" s="10"/>
      <c r="I10359" s="10"/>
      <c r="J10359" s="24"/>
      <c r="K10359" s="24"/>
      <c r="L10359" s="24"/>
      <c r="M10359" s="24"/>
      <c r="N10359" s="24"/>
      <c r="O10359" s="10"/>
      <c r="AV10359" s="7"/>
      <c r="AW10359" s="7"/>
      <c r="AX10359" s="7"/>
      <c r="AY10359" s="7"/>
      <c r="AZ10359" s="7"/>
      <c r="BA10359" s="7"/>
      <c r="BI10359" s="7"/>
    </row>
    <row r="10360" spans="1:61" x14ac:dyDescent="0.2">
      <c r="A10360" s="10"/>
      <c r="B10360" s="10"/>
      <c r="C10360" s="10"/>
      <c r="D10360" s="10"/>
      <c r="E10360" s="10"/>
      <c r="F10360" s="10"/>
      <c r="G10360" s="10"/>
      <c r="H10360" s="10"/>
      <c r="I10360" s="10"/>
      <c r="J10360" s="24"/>
      <c r="K10360" s="24"/>
      <c r="L10360" s="24"/>
      <c r="M10360" s="24"/>
      <c r="N10360" s="24"/>
      <c r="O10360" s="10"/>
      <c r="AV10360" s="7"/>
      <c r="AW10360" s="7"/>
      <c r="AX10360" s="7"/>
      <c r="AY10360" s="7"/>
      <c r="AZ10360" s="7"/>
      <c r="BA10360" s="7"/>
      <c r="BI10360" s="7"/>
    </row>
    <row r="10361" spans="1:61" x14ac:dyDescent="0.2">
      <c r="A10361" s="10"/>
      <c r="B10361" s="10"/>
      <c r="C10361" s="10"/>
      <c r="D10361" s="10"/>
      <c r="E10361" s="10"/>
      <c r="F10361" s="10"/>
      <c r="G10361" s="10"/>
      <c r="H10361" s="10"/>
      <c r="I10361" s="10"/>
      <c r="J10361" s="24"/>
      <c r="K10361" s="24"/>
      <c r="L10361" s="24"/>
      <c r="M10361" s="24"/>
      <c r="N10361" s="24"/>
      <c r="O10361" s="10"/>
      <c r="AV10361" s="7"/>
      <c r="AW10361" s="7"/>
      <c r="AX10361" s="7"/>
      <c r="AY10361" s="7"/>
      <c r="AZ10361" s="7"/>
      <c r="BA10361" s="7"/>
      <c r="BI10361" s="7"/>
    </row>
    <row r="10362" spans="1:61" x14ac:dyDescent="0.2">
      <c r="A10362" s="10"/>
      <c r="B10362" s="10"/>
      <c r="C10362" s="10"/>
      <c r="D10362" s="10"/>
      <c r="E10362" s="10"/>
      <c r="F10362" s="10"/>
      <c r="G10362" s="10"/>
      <c r="H10362" s="10"/>
      <c r="I10362" s="10"/>
      <c r="J10362" s="24"/>
      <c r="K10362" s="24"/>
      <c r="L10362" s="24"/>
      <c r="M10362" s="24"/>
      <c r="N10362" s="24"/>
      <c r="O10362" s="10"/>
      <c r="AV10362" s="7"/>
      <c r="AW10362" s="7"/>
      <c r="AX10362" s="7"/>
      <c r="AY10362" s="7"/>
      <c r="AZ10362" s="7"/>
      <c r="BA10362" s="7"/>
      <c r="BI10362" s="7"/>
    </row>
    <row r="10363" spans="1:61" x14ac:dyDescent="0.2">
      <c r="A10363" s="10"/>
      <c r="B10363" s="10"/>
      <c r="C10363" s="10"/>
      <c r="D10363" s="10"/>
      <c r="E10363" s="10"/>
      <c r="F10363" s="10"/>
      <c r="G10363" s="10"/>
      <c r="H10363" s="10"/>
      <c r="I10363" s="10"/>
      <c r="J10363" s="24"/>
      <c r="K10363" s="24"/>
      <c r="L10363" s="24"/>
      <c r="M10363" s="24"/>
      <c r="N10363" s="24"/>
      <c r="O10363" s="10"/>
      <c r="AV10363" s="7"/>
      <c r="AW10363" s="7"/>
      <c r="AX10363" s="7"/>
      <c r="AY10363" s="7"/>
      <c r="AZ10363" s="7"/>
      <c r="BA10363" s="7"/>
      <c r="BI10363" s="7"/>
    </row>
    <row r="10364" spans="1:61" x14ac:dyDescent="0.2">
      <c r="A10364" s="10"/>
      <c r="B10364" s="10"/>
      <c r="C10364" s="10"/>
      <c r="D10364" s="10"/>
      <c r="E10364" s="10"/>
      <c r="F10364" s="10"/>
      <c r="G10364" s="10"/>
      <c r="H10364" s="10"/>
      <c r="I10364" s="10"/>
      <c r="J10364" s="24"/>
      <c r="K10364" s="24"/>
      <c r="L10364" s="24"/>
      <c r="M10364" s="24"/>
      <c r="N10364" s="24"/>
      <c r="O10364" s="10"/>
      <c r="AV10364" s="7"/>
      <c r="AW10364" s="7"/>
      <c r="AX10364" s="7"/>
      <c r="AY10364" s="7"/>
      <c r="AZ10364" s="7"/>
      <c r="BA10364" s="7"/>
      <c r="BI10364" s="7"/>
    </row>
    <row r="10365" spans="1:61" x14ac:dyDescent="0.2">
      <c r="A10365" s="10"/>
      <c r="B10365" s="10"/>
      <c r="C10365" s="10"/>
      <c r="D10365" s="10"/>
      <c r="E10365" s="10"/>
      <c r="F10365" s="10"/>
      <c r="G10365" s="10"/>
      <c r="H10365" s="10"/>
      <c r="I10365" s="10"/>
      <c r="J10365" s="24"/>
      <c r="K10365" s="24"/>
      <c r="L10365" s="24"/>
      <c r="M10365" s="24"/>
      <c r="N10365" s="24"/>
      <c r="O10365" s="10"/>
      <c r="AV10365" s="7"/>
      <c r="AW10365" s="7"/>
      <c r="AX10365" s="7"/>
      <c r="AY10365" s="7"/>
      <c r="AZ10365" s="7"/>
      <c r="BA10365" s="7"/>
      <c r="BI10365" s="7"/>
    </row>
    <row r="10366" spans="1:61" x14ac:dyDescent="0.2">
      <c r="A10366" s="10"/>
      <c r="B10366" s="10"/>
      <c r="C10366" s="10"/>
      <c r="D10366" s="10"/>
      <c r="E10366" s="10"/>
      <c r="F10366" s="10"/>
      <c r="G10366" s="10"/>
      <c r="H10366" s="10"/>
      <c r="I10366" s="10"/>
      <c r="J10366" s="24"/>
      <c r="K10366" s="24"/>
      <c r="L10366" s="24"/>
      <c r="M10366" s="24"/>
      <c r="N10366" s="24"/>
      <c r="O10366" s="10"/>
      <c r="AV10366" s="7"/>
      <c r="AW10366" s="7"/>
      <c r="AX10366" s="7"/>
      <c r="AY10366" s="7"/>
      <c r="AZ10366" s="7"/>
      <c r="BA10366" s="7"/>
      <c r="BI10366" s="7"/>
    </row>
    <row r="10367" spans="1:61" x14ac:dyDescent="0.2">
      <c r="A10367" s="10"/>
      <c r="B10367" s="10"/>
      <c r="C10367" s="10"/>
      <c r="D10367" s="10"/>
      <c r="E10367" s="10"/>
      <c r="F10367" s="10"/>
      <c r="G10367" s="10"/>
      <c r="H10367" s="10"/>
      <c r="I10367" s="10"/>
      <c r="J10367" s="24"/>
      <c r="K10367" s="24"/>
      <c r="L10367" s="24"/>
      <c r="M10367" s="24"/>
      <c r="N10367" s="24"/>
      <c r="O10367" s="10"/>
      <c r="AV10367" s="7"/>
      <c r="AW10367" s="7"/>
      <c r="AX10367" s="7"/>
      <c r="AY10367" s="7"/>
      <c r="AZ10367" s="7"/>
      <c r="BA10367" s="7"/>
      <c r="BI10367" s="7"/>
    </row>
    <row r="10368" spans="1:61" x14ac:dyDescent="0.2">
      <c r="A10368" s="10"/>
      <c r="B10368" s="10"/>
      <c r="C10368" s="10"/>
      <c r="D10368" s="10"/>
      <c r="E10368" s="10"/>
      <c r="F10368" s="10"/>
      <c r="G10368" s="10"/>
      <c r="H10368" s="10"/>
      <c r="I10368" s="10"/>
      <c r="J10368" s="24"/>
      <c r="K10368" s="24"/>
      <c r="L10368" s="24"/>
      <c r="M10368" s="24"/>
      <c r="N10368" s="24"/>
      <c r="O10368" s="10"/>
      <c r="AV10368" s="7"/>
      <c r="AW10368" s="7"/>
      <c r="AX10368" s="7"/>
      <c r="AY10368" s="7"/>
      <c r="AZ10368" s="7"/>
      <c r="BA10368" s="7"/>
      <c r="BI10368" s="7"/>
    </row>
    <row r="10369" spans="1:61" x14ac:dyDescent="0.2">
      <c r="A10369" s="10"/>
      <c r="B10369" s="10"/>
      <c r="C10369" s="10"/>
      <c r="D10369" s="10"/>
      <c r="E10369" s="10"/>
      <c r="F10369" s="10"/>
      <c r="G10369" s="10"/>
      <c r="H10369" s="10"/>
      <c r="I10369" s="10"/>
      <c r="J10369" s="24"/>
      <c r="K10369" s="24"/>
      <c r="L10369" s="24"/>
      <c r="M10369" s="24"/>
      <c r="N10369" s="24"/>
      <c r="O10369" s="10"/>
      <c r="AV10369" s="7"/>
      <c r="AW10369" s="7"/>
      <c r="AX10369" s="7"/>
      <c r="AY10369" s="7"/>
      <c r="AZ10369" s="7"/>
      <c r="BA10369" s="7"/>
      <c r="BI10369" s="7"/>
    </row>
    <row r="10370" spans="1:61" x14ac:dyDescent="0.2">
      <c r="A10370" s="10"/>
      <c r="B10370" s="10"/>
      <c r="C10370" s="10"/>
      <c r="D10370" s="10"/>
      <c r="E10370" s="10"/>
      <c r="F10370" s="10"/>
      <c r="G10370" s="10"/>
      <c r="H10370" s="10"/>
      <c r="I10370" s="10"/>
      <c r="J10370" s="24"/>
      <c r="K10370" s="24"/>
      <c r="L10370" s="24"/>
      <c r="M10370" s="24"/>
      <c r="N10370" s="24"/>
      <c r="O10370" s="10"/>
      <c r="AV10370" s="7"/>
      <c r="AW10370" s="7"/>
      <c r="AX10370" s="7"/>
      <c r="AY10370" s="7"/>
      <c r="AZ10370" s="7"/>
      <c r="BA10370" s="7"/>
      <c r="BI10370" s="7"/>
    </row>
    <row r="10371" spans="1:61" x14ac:dyDescent="0.2">
      <c r="A10371" s="10"/>
      <c r="B10371" s="10"/>
      <c r="C10371" s="10"/>
      <c r="D10371" s="10"/>
      <c r="E10371" s="10"/>
      <c r="F10371" s="10"/>
      <c r="G10371" s="10"/>
      <c r="H10371" s="10"/>
      <c r="I10371" s="10"/>
      <c r="J10371" s="24"/>
      <c r="K10371" s="24"/>
      <c r="L10371" s="24"/>
      <c r="M10371" s="24"/>
      <c r="N10371" s="24"/>
      <c r="O10371" s="10"/>
      <c r="AV10371" s="7"/>
      <c r="AW10371" s="7"/>
      <c r="AX10371" s="7"/>
      <c r="AY10371" s="7"/>
      <c r="AZ10371" s="7"/>
      <c r="BA10371" s="7"/>
      <c r="BI10371" s="7"/>
    </row>
    <row r="10372" spans="1:61" x14ac:dyDescent="0.2">
      <c r="A10372" s="10"/>
      <c r="B10372" s="10"/>
      <c r="C10372" s="10"/>
      <c r="D10372" s="10"/>
      <c r="E10372" s="10"/>
      <c r="F10372" s="10"/>
      <c r="G10372" s="10"/>
      <c r="H10372" s="10"/>
      <c r="I10372" s="10"/>
      <c r="J10372" s="24"/>
      <c r="K10372" s="24"/>
      <c r="L10372" s="24"/>
      <c r="M10372" s="24"/>
      <c r="N10372" s="24"/>
      <c r="O10372" s="10"/>
      <c r="AV10372" s="7"/>
      <c r="AW10372" s="7"/>
      <c r="AX10372" s="7"/>
      <c r="AY10372" s="7"/>
      <c r="AZ10372" s="7"/>
      <c r="BA10372" s="7"/>
      <c r="BI10372" s="7"/>
    </row>
    <row r="10373" spans="1:61" x14ac:dyDescent="0.2">
      <c r="A10373" s="10"/>
      <c r="B10373" s="10"/>
      <c r="C10373" s="10"/>
      <c r="D10373" s="10"/>
      <c r="E10373" s="10"/>
      <c r="F10373" s="10"/>
      <c r="G10373" s="10"/>
      <c r="H10373" s="10"/>
      <c r="I10373" s="10"/>
      <c r="J10373" s="24"/>
      <c r="K10373" s="24"/>
      <c r="L10373" s="24"/>
      <c r="M10373" s="24"/>
      <c r="N10373" s="24"/>
      <c r="O10373" s="10"/>
      <c r="AV10373" s="7"/>
      <c r="AW10373" s="7"/>
      <c r="AX10373" s="7"/>
      <c r="AY10373" s="7"/>
      <c r="AZ10373" s="7"/>
      <c r="BA10373" s="7"/>
      <c r="BI10373" s="7"/>
    </row>
    <row r="10374" spans="1:61" x14ac:dyDescent="0.2">
      <c r="A10374" s="10"/>
      <c r="B10374" s="10"/>
      <c r="C10374" s="10"/>
      <c r="D10374" s="10"/>
      <c r="E10374" s="10"/>
      <c r="F10374" s="10"/>
      <c r="G10374" s="10"/>
      <c r="H10374" s="10"/>
      <c r="I10374" s="10"/>
      <c r="J10374" s="24"/>
      <c r="K10374" s="24"/>
      <c r="L10374" s="24"/>
      <c r="M10374" s="24"/>
      <c r="N10374" s="24"/>
      <c r="O10374" s="10"/>
      <c r="AV10374" s="7"/>
      <c r="AW10374" s="7"/>
      <c r="AX10374" s="7"/>
      <c r="AY10374" s="7"/>
      <c r="AZ10374" s="7"/>
      <c r="BA10374" s="7"/>
      <c r="BI10374" s="7"/>
    </row>
    <row r="10375" spans="1:61" x14ac:dyDescent="0.2">
      <c r="A10375" s="10"/>
      <c r="B10375" s="10"/>
      <c r="C10375" s="10"/>
      <c r="D10375" s="10"/>
      <c r="E10375" s="10"/>
      <c r="F10375" s="10"/>
      <c r="G10375" s="10"/>
      <c r="H10375" s="10"/>
      <c r="I10375" s="10"/>
      <c r="J10375" s="24"/>
      <c r="K10375" s="24"/>
      <c r="L10375" s="24"/>
      <c r="M10375" s="24"/>
      <c r="N10375" s="24"/>
      <c r="O10375" s="10"/>
      <c r="AV10375" s="7"/>
      <c r="AW10375" s="7"/>
      <c r="AX10375" s="7"/>
      <c r="AY10375" s="7"/>
      <c r="AZ10375" s="7"/>
      <c r="BA10375" s="7"/>
      <c r="BI10375" s="7"/>
    </row>
    <row r="10376" spans="1:61" x14ac:dyDescent="0.2">
      <c r="A10376" s="10"/>
      <c r="B10376" s="10"/>
      <c r="C10376" s="10"/>
      <c r="D10376" s="10"/>
      <c r="E10376" s="10"/>
      <c r="F10376" s="10"/>
      <c r="G10376" s="10"/>
      <c r="H10376" s="10"/>
      <c r="I10376" s="10"/>
      <c r="J10376" s="24"/>
      <c r="K10376" s="24"/>
      <c r="L10376" s="24"/>
      <c r="M10376" s="24"/>
      <c r="N10376" s="24"/>
      <c r="O10376" s="10"/>
      <c r="AV10376" s="7"/>
      <c r="AW10376" s="7"/>
      <c r="AX10376" s="7"/>
      <c r="AY10376" s="7"/>
      <c r="AZ10376" s="7"/>
      <c r="BA10376" s="7"/>
      <c r="BI10376" s="7"/>
    </row>
    <row r="10377" spans="1:61" x14ac:dyDescent="0.2">
      <c r="A10377" s="10"/>
      <c r="B10377" s="10"/>
      <c r="C10377" s="10"/>
      <c r="D10377" s="10"/>
      <c r="E10377" s="10"/>
      <c r="F10377" s="10"/>
      <c r="G10377" s="10"/>
      <c r="H10377" s="10"/>
      <c r="I10377" s="10"/>
      <c r="J10377" s="24"/>
      <c r="K10377" s="24"/>
      <c r="L10377" s="24"/>
      <c r="M10377" s="24"/>
      <c r="N10377" s="24"/>
      <c r="O10377" s="10"/>
      <c r="AV10377" s="7"/>
      <c r="AW10377" s="7"/>
      <c r="AX10377" s="7"/>
      <c r="AY10377" s="7"/>
      <c r="AZ10377" s="7"/>
      <c r="BA10377" s="7"/>
      <c r="BI10377" s="7"/>
    </row>
    <row r="10378" spans="1:61" x14ac:dyDescent="0.2">
      <c r="A10378" s="10"/>
      <c r="B10378" s="10"/>
      <c r="C10378" s="10"/>
      <c r="D10378" s="10"/>
      <c r="E10378" s="10"/>
      <c r="F10378" s="10"/>
      <c r="G10378" s="10"/>
      <c r="H10378" s="10"/>
      <c r="I10378" s="10"/>
      <c r="J10378" s="24"/>
      <c r="K10378" s="24"/>
      <c r="L10378" s="24"/>
      <c r="M10378" s="24"/>
      <c r="N10378" s="24"/>
      <c r="O10378" s="10"/>
      <c r="AV10378" s="7"/>
      <c r="AW10378" s="7"/>
      <c r="AX10378" s="7"/>
      <c r="AY10378" s="7"/>
      <c r="AZ10378" s="7"/>
      <c r="BA10378" s="7"/>
      <c r="BI10378" s="7"/>
    </row>
    <row r="10379" spans="1:61" x14ac:dyDescent="0.2">
      <c r="A10379" s="10"/>
      <c r="B10379" s="10"/>
      <c r="C10379" s="10"/>
      <c r="D10379" s="10"/>
      <c r="E10379" s="10"/>
      <c r="F10379" s="10"/>
      <c r="G10379" s="10"/>
      <c r="H10379" s="10"/>
      <c r="I10379" s="10"/>
      <c r="J10379" s="24"/>
      <c r="K10379" s="24"/>
      <c r="L10379" s="24"/>
      <c r="M10379" s="24"/>
      <c r="N10379" s="24"/>
      <c r="O10379" s="10"/>
      <c r="AV10379" s="7"/>
      <c r="AW10379" s="7"/>
      <c r="AX10379" s="7"/>
      <c r="AY10379" s="7"/>
      <c r="AZ10379" s="7"/>
      <c r="BA10379" s="7"/>
      <c r="BI10379" s="7"/>
    </row>
    <row r="10380" spans="1:61" x14ac:dyDescent="0.2">
      <c r="A10380" s="10"/>
      <c r="B10380" s="10"/>
      <c r="C10380" s="10"/>
      <c r="D10380" s="10"/>
      <c r="E10380" s="10"/>
      <c r="F10380" s="10"/>
      <c r="G10380" s="10"/>
      <c r="H10380" s="10"/>
      <c r="I10380" s="10"/>
      <c r="J10380" s="24"/>
      <c r="K10380" s="24"/>
      <c r="L10380" s="24"/>
      <c r="M10380" s="24"/>
      <c r="N10380" s="24"/>
      <c r="O10380" s="10"/>
      <c r="AV10380" s="7"/>
      <c r="AW10380" s="7"/>
      <c r="AX10380" s="7"/>
      <c r="AY10380" s="7"/>
      <c r="AZ10380" s="7"/>
      <c r="BA10380" s="7"/>
      <c r="BI10380" s="7"/>
    </row>
    <row r="10381" spans="1:61" x14ac:dyDescent="0.2">
      <c r="A10381" s="10"/>
      <c r="B10381" s="10"/>
      <c r="C10381" s="10"/>
      <c r="D10381" s="10"/>
      <c r="E10381" s="10"/>
      <c r="F10381" s="10"/>
      <c r="G10381" s="10"/>
      <c r="H10381" s="10"/>
      <c r="I10381" s="10"/>
      <c r="J10381" s="24"/>
      <c r="K10381" s="24"/>
      <c r="L10381" s="24"/>
      <c r="M10381" s="24"/>
      <c r="N10381" s="24"/>
      <c r="O10381" s="10"/>
      <c r="AV10381" s="7"/>
      <c r="AW10381" s="7"/>
      <c r="AX10381" s="7"/>
      <c r="AY10381" s="7"/>
      <c r="AZ10381" s="7"/>
      <c r="BA10381" s="7"/>
      <c r="BI10381" s="7"/>
    </row>
    <row r="10382" spans="1:61" x14ac:dyDescent="0.2">
      <c r="A10382" s="10"/>
      <c r="B10382" s="10"/>
      <c r="C10382" s="10"/>
      <c r="D10382" s="10"/>
      <c r="E10382" s="10"/>
      <c r="F10382" s="10"/>
      <c r="G10382" s="10"/>
      <c r="H10382" s="10"/>
      <c r="I10382" s="10"/>
      <c r="J10382" s="24"/>
      <c r="K10382" s="24"/>
      <c r="L10382" s="24"/>
      <c r="M10382" s="24"/>
      <c r="N10382" s="24"/>
      <c r="O10382" s="10"/>
      <c r="AV10382" s="7"/>
      <c r="AW10382" s="7"/>
      <c r="AX10382" s="7"/>
      <c r="AY10382" s="7"/>
      <c r="AZ10382" s="7"/>
      <c r="BA10382" s="7"/>
      <c r="BI10382" s="7"/>
    </row>
    <row r="10383" spans="1:61" x14ac:dyDescent="0.2">
      <c r="A10383" s="10"/>
      <c r="B10383" s="10"/>
      <c r="C10383" s="10"/>
      <c r="D10383" s="10"/>
      <c r="E10383" s="10"/>
      <c r="F10383" s="10"/>
      <c r="G10383" s="10"/>
      <c r="H10383" s="10"/>
      <c r="I10383" s="10"/>
      <c r="J10383" s="24"/>
      <c r="K10383" s="24"/>
      <c r="L10383" s="24"/>
      <c r="M10383" s="24"/>
      <c r="N10383" s="24"/>
      <c r="O10383" s="10"/>
      <c r="AV10383" s="7"/>
      <c r="AW10383" s="7"/>
      <c r="AX10383" s="7"/>
      <c r="AY10383" s="7"/>
      <c r="AZ10383" s="7"/>
      <c r="BA10383" s="7"/>
      <c r="BI10383" s="7"/>
    </row>
    <row r="10384" spans="1:61" x14ac:dyDescent="0.2">
      <c r="A10384" s="10"/>
      <c r="B10384" s="10"/>
      <c r="C10384" s="10"/>
      <c r="D10384" s="10"/>
      <c r="E10384" s="10"/>
      <c r="F10384" s="10"/>
      <c r="G10384" s="10"/>
      <c r="H10384" s="10"/>
      <c r="I10384" s="10"/>
      <c r="J10384" s="24"/>
      <c r="K10384" s="24"/>
      <c r="L10384" s="24"/>
      <c r="M10384" s="24"/>
      <c r="N10384" s="24"/>
      <c r="O10384" s="10"/>
      <c r="AV10384" s="7"/>
      <c r="AW10384" s="7"/>
      <c r="AX10384" s="7"/>
      <c r="AY10384" s="7"/>
      <c r="AZ10384" s="7"/>
      <c r="BA10384" s="7"/>
      <c r="BI10384" s="7"/>
    </row>
    <row r="10385" spans="1:61" x14ac:dyDescent="0.2">
      <c r="A10385" s="10"/>
      <c r="B10385" s="10"/>
      <c r="C10385" s="10"/>
      <c r="D10385" s="10"/>
      <c r="E10385" s="10"/>
      <c r="F10385" s="10"/>
      <c r="G10385" s="10"/>
      <c r="H10385" s="10"/>
      <c r="I10385" s="10"/>
      <c r="J10385" s="24"/>
      <c r="K10385" s="24"/>
      <c r="L10385" s="24"/>
      <c r="M10385" s="24"/>
      <c r="N10385" s="24"/>
      <c r="O10385" s="10"/>
      <c r="AV10385" s="7"/>
      <c r="AW10385" s="7"/>
      <c r="AX10385" s="7"/>
      <c r="AY10385" s="7"/>
      <c r="AZ10385" s="7"/>
      <c r="BA10385" s="7"/>
      <c r="BI10385" s="7"/>
    </row>
    <row r="10386" spans="1:61" x14ac:dyDescent="0.2">
      <c r="A10386" s="10"/>
      <c r="B10386" s="10"/>
      <c r="C10386" s="10"/>
      <c r="D10386" s="10"/>
      <c r="E10386" s="10"/>
      <c r="F10386" s="10"/>
      <c r="G10386" s="10"/>
      <c r="H10386" s="10"/>
      <c r="I10386" s="10"/>
      <c r="J10386" s="24"/>
      <c r="K10386" s="24"/>
      <c r="L10386" s="24"/>
      <c r="M10386" s="24"/>
      <c r="N10386" s="24"/>
      <c r="O10386" s="10"/>
      <c r="AV10386" s="7"/>
      <c r="AW10386" s="7"/>
      <c r="AX10386" s="7"/>
      <c r="AY10386" s="7"/>
      <c r="AZ10386" s="7"/>
      <c r="BA10386" s="7"/>
      <c r="BI10386" s="7"/>
    </row>
    <row r="10387" spans="1:61" x14ac:dyDescent="0.2">
      <c r="A10387" s="10"/>
      <c r="B10387" s="10"/>
      <c r="C10387" s="10"/>
      <c r="D10387" s="10"/>
      <c r="E10387" s="10"/>
      <c r="F10387" s="10"/>
      <c r="G10387" s="10"/>
      <c r="H10387" s="10"/>
      <c r="I10387" s="10"/>
      <c r="J10387" s="24"/>
      <c r="K10387" s="24"/>
      <c r="L10387" s="24"/>
      <c r="M10387" s="24"/>
      <c r="N10387" s="24"/>
      <c r="O10387" s="10"/>
      <c r="AV10387" s="7"/>
      <c r="AW10387" s="7"/>
      <c r="AX10387" s="7"/>
      <c r="AY10387" s="7"/>
      <c r="AZ10387" s="7"/>
      <c r="BA10387" s="7"/>
      <c r="BI10387" s="7"/>
    </row>
    <row r="10388" spans="1:61" x14ac:dyDescent="0.2">
      <c r="A10388" s="10"/>
      <c r="B10388" s="10"/>
      <c r="C10388" s="10"/>
      <c r="D10388" s="10"/>
      <c r="E10388" s="10"/>
      <c r="F10388" s="10"/>
      <c r="G10388" s="10"/>
      <c r="H10388" s="10"/>
      <c r="I10388" s="10"/>
      <c r="J10388" s="24"/>
      <c r="K10388" s="24"/>
      <c r="L10388" s="24"/>
      <c r="M10388" s="24"/>
      <c r="N10388" s="24"/>
      <c r="O10388" s="10"/>
      <c r="AV10388" s="7"/>
      <c r="AW10388" s="7"/>
      <c r="AX10388" s="7"/>
      <c r="AY10388" s="7"/>
      <c r="AZ10388" s="7"/>
      <c r="BA10388" s="7"/>
      <c r="BI10388" s="7"/>
    </row>
    <row r="10389" spans="1:61" x14ac:dyDescent="0.2">
      <c r="A10389" s="10"/>
      <c r="B10389" s="10"/>
      <c r="C10389" s="10"/>
      <c r="D10389" s="10"/>
      <c r="E10389" s="10"/>
      <c r="F10389" s="10"/>
      <c r="G10389" s="10"/>
      <c r="H10389" s="10"/>
      <c r="I10389" s="10"/>
      <c r="J10389" s="24"/>
      <c r="K10389" s="24"/>
      <c r="L10389" s="24"/>
      <c r="M10389" s="24"/>
      <c r="N10389" s="24"/>
      <c r="O10389" s="10"/>
      <c r="AV10389" s="7"/>
      <c r="AW10389" s="7"/>
      <c r="AX10389" s="7"/>
      <c r="AY10389" s="7"/>
      <c r="AZ10389" s="7"/>
      <c r="BA10389" s="7"/>
      <c r="BI10389" s="7"/>
    </row>
    <row r="10390" spans="1:61" x14ac:dyDescent="0.2">
      <c r="A10390" s="10"/>
      <c r="B10390" s="10"/>
      <c r="C10390" s="10"/>
      <c r="D10390" s="10"/>
      <c r="E10390" s="10"/>
      <c r="F10390" s="10"/>
      <c r="G10390" s="10"/>
      <c r="H10390" s="10"/>
      <c r="I10390" s="10"/>
      <c r="J10390" s="24"/>
      <c r="K10390" s="24"/>
      <c r="L10390" s="24"/>
      <c r="M10390" s="24"/>
      <c r="N10390" s="24"/>
      <c r="O10390" s="10"/>
      <c r="AV10390" s="7"/>
      <c r="AW10390" s="7"/>
      <c r="AX10390" s="7"/>
      <c r="AY10390" s="7"/>
      <c r="AZ10390" s="7"/>
      <c r="BA10390" s="7"/>
      <c r="BI10390" s="7"/>
    </row>
    <row r="10391" spans="1:61" x14ac:dyDescent="0.2">
      <c r="A10391" s="10"/>
      <c r="B10391" s="10"/>
      <c r="C10391" s="10"/>
      <c r="D10391" s="10"/>
      <c r="E10391" s="10"/>
      <c r="F10391" s="10"/>
      <c r="G10391" s="10"/>
      <c r="H10391" s="10"/>
      <c r="I10391" s="10"/>
      <c r="J10391" s="24"/>
      <c r="K10391" s="24"/>
      <c r="L10391" s="24"/>
      <c r="M10391" s="24"/>
      <c r="N10391" s="24"/>
      <c r="O10391" s="10"/>
      <c r="AV10391" s="7"/>
      <c r="AW10391" s="7"/>
      <c r="AX10391" s="7"/>
      <c r="AY10391" s="7"/>
      <c r="AZ10391" s="7"/>
      <c r="BA10391" s="7"/>
      <c r="BI10391" s="7"/>
    </row>
    <row r="10392" spans="1:61" x14ac:dyDescent="0.2">
      <c r="A10392" s="10"/>
      <c r="B10392" s="10"/>
      <c r="C10392" s="10"/>
      <c r="D10392" s="10"/>
      <c r="E10392" s="10"/>
      <c r="F10392" s="10"/>
      <c r="G10392" s="10"/>
      <c r="H10392" s="10"/>
      <c r="I10392" s="10"/>
      <c r="J10392" s="24"/>
      <c r="K10392" s="24"/>
      <c r="L10392" s="24"/>
      <c r="M10392" s="24"/>
      <c r="N10392" s="24"/>
      <c r="O10392" s="10"/>
      <c r="AV10392" s="7"/>
      <c r="AW10392" s="7"/>
      <c r="AX10392" s="7"/>
      <c r="AY10392" s="7"/>
      <c r="AZ10392" s="7"/>
      <c r="BA10392" s="7"/>
      <c r="BI10392" s="7"/>
    </row>
    <row r="10393" spans="1:61" x14ac:dyDescent="0.2">
      <c r="A10393" s="10"/>
      <c r="B10393" s="10"/>
      <c r="C10393" s="10"/>
      <c r="D10393" s="10"/>
      <c r="E10393" s="10"/>
      <c r="F10393" s="10"/>
      <c r="G10393" s="10"/>
      <c r="H10393" s="10"/>
      <c r="I10393" s="10"/>
      <c r="J10393" s="24"/>
      <c r="K10393" s="24"/>
      <c r="L10393" s="24"/>
      <c r="M10393" s="24"/>
      <c r="N10393" s="24"/>
      <c r="O10393" s="10"/>
      <c r="AV10393" s="7"/>
      <c r="AW10393" s="7"/>
      <c r="AX10393" s="7"/>
      <c r="AY10393" s="7"/>
      <c r="AZ10393" s="7"/>
      <c r="BA10393" s="7"/>
      <c r="BI10393" s="7"/>
    </row>
    <row r="10394" spans="1:61" x14ac:dyDescent="0.2">
      <c r="A10394" s="10"/>
      <c r="B10394" s="10"/>
      <c r="C10394" s="10"/>
      <c r="D10394" s="10"/>
      <c r="E10394" s="10"/>
      <c r="F10394" s="10"/>
      <c r="G10394" s="10"/>
      <c r="H10394" s="10"/>
      <c r="I10394" s="10"/>
      <c r="J10394" s="24"/>
      <c r="K10394" s="24"/>
      <c r="L10394" s="24"/>
      <c r="M10394" s="24"/>
      <c r="N10394" s="24"/>
      <c r="O10394" s="10"/>
      <c r="AV10394" s="7"/>
      <c r="AW10394" s="7"/>
      <c r="AX10394" s="7"/>
      <c r="AY10394" s="7"/>
      <c r="AZ10394" s="7"/>
      <c r="BA10394" s="7"/>
      <c r="BI10394" s="7"/>
    </row>
    <row r="10395" spans="1:61" x14ac:dyDescent="0.2">
      <c r="A10395" s="10"/>
      <c r="B10395" s="10"/>
      <c r="C10395" s="10"/>
      <c r="D10395" s="10"/>
      <c r="E10395" s="10"/>
      <c r="F10395" s="10"/>
      <c r="G10395" s="10"/>
      <c r="H10395" s="10"/>
      <c r="I10395" s="10"/>
      <c r="J10395" s="24"/>
      <c r="K10395" s="24"/>
      <c r="L10395" s="24"/>
      <c r="M10395" s="24"/>
      <c r="N10395" s="24"/>
      <c r="O10395" s="10"/>
      <c r="AV10395" s="7"/>
      <c r="AW10395" s="7"/>
      <c r="AX10395" s="7"/>
      <c r="AY10395" s="7"/>
      <c r="AZ10395" s="7"/>
      <c r="BA10395" s="7"/>
      <c r="BI10395" s="7"/>
    </row>
    <row r="10396" spans="1:61" x14ac:dyDescent="0.2">
      <c r="A10396" s="10"/>
      <c r="B10396" s="10"/>
      <c r="C10396" s="10"/>
      <c r="D10396" s="10"/>
      <c r="E10396" s="10"/>
      <c r="F10396" s="10"/>
      <c r="G10396" s="10"/>
      <c r="H10396" s="10"/>
      <c r="I10396" s="10"/>
      <c r="J10396" s="24"/>
      <c r="K10396" s="24"/>
      <c r="L10396" s="24"/>
      <c r="M10396" s="24"/>
      <c r="N10396" s="24"/>
      <c r="O10396" s="10"/>
      <c r="AV10396" s="7"/>
      <c r="AW10396" s="7"/>
      <c r="AX10396" s="7"/>
      <c r="AY10396" s="7"/>
      <c r="AZ10396" s="7"/>
      <c r="BA10396" s="7"/>
      <c r="BI10396" s="7"/>
    </row>
    <row r="10397" spans="1:61" x14ac:dyDescent="0.2">
      <c r="A10397" s="10"/>
      <c r="B10397" s="10"/>
      <c r="C10397" s="10"/>
      <c r="D10397" s="10"/>
      <c r="E10397" s="10"/>
      <c r="F10397" s="10"/>
      <c r="G10397" s="10"/>
      <c r="H10397" s="10"/>
      <c r="I10397" s="10"/>
      <c r="J10397" s="24"/>
      <c r="K10397" s="24"/>
      <c r="L10397" s="24"/>
      <c r="M10397" s="24"/>
      <c r="N10397" s="24"/>
      <c r="O10397" s="10"/>
      <c r="AV10397" s="7"/>
      <c r="AW10397" s="7"/>
      <c r="AX10397" s="7"/>
      <c r="AY10397" s="7"/>
      <c r="AZ10397" s="7"/>
      <c r="BA10397" s="7"/>
      <c r="BI10397" s="7"/>
    </row>
    <row r="10398" spans="1:61" x14ac:dyDescent="0.2">
      <c r="A10398" s="10"/>
      <c r="B10398" s="10"/>
      <c r="C10398" s="10"/>
      <c r="D10398" s="10"/>
      <c r="E10398" s="10"/>
      <c r="F10398" s="10"/>
      <c r="G10398" s="10"/>
      <c r="H10398" s="10"/>
      <c r="I10398" s="10"/>
      <c r="J10398" s="24"/>
      <c r="K10398" s="24"/>
      <c r="L10398" s="24"/>
      <c r="M10398" s="24"/>
      <c r="N10398" s="24"/>
      <c r="O10398" s="10"/>
      <c r="AV10398" s="7"/>
      <c r="AW10398" s="7"/>
      <c r="AX10398" s="7"/>
      <c r="AY10398" s="7"/>
      <c r="AZ10398" s="7"/>
      <c r="BA10398" s="7"/>
      <c r="BI10398" s="7"/>
    </row>
    <row r="10399" spans="1:61" x14ac:dyDescent="0.2">
      <c r="A10399" s="10"/>
      <c r="B10399" s="10"/>
      <c r="C10399" s="10"/>
      <c r="D10399" s="10"/>
      <c r="E10399" s="10"/>
      <c r="F10399" s="10"/>
      <c r="G10399" s="10"/>
      <c r="H10399" s="10"/>
      <c r="I10399" s="10"/>
      <c r="J10399" s="24"/>
      <c r="K10399" s="24"/>
      <c r="L10399" s="24"/>
      <c r="M10399" s="24"/>
      <c r="N10399" s="24"/>
      <c r="O10399" s="10"/>
      <c r="AV10399" s="7"/>
      <c r="AW10399" s="7"/>
      <c r="AX10399" s="7"/>
      <c r="AY10399" s="7"/>
      <c r="AZ10399" s="7"/>
      <c r="BA10399" s="7"/>
      <c r="BI10399" s="7"/>
    </row>
    <row r="10400" spans="1:61" x14ac:dyDescent="0.2">
      <c r="A10400" s="10"/>
      <c r="B10400" s="10"/>
      <c r="C10400" s="10"/>
      <c r="D10400" s="10"/>
      <c r="E10400" s="10"/>
      <c r="F10400" s="10"/>
      <c r="G10400" s="10"/>
      <c r="H10400" s="10"/>
      <c r="I10400" s="10"/>
      <c r="J10400" s="24"/>
      <c r="K10400" s="24"/>
      <c r="L10400" s="24"/>
      <c r="M10400" s="24"/>
      <c r="N10400" s="24"/>
      <c r="O10400" s="10"/>
      <c r="AV10400" s="7"/>
      <c r="AW10400" s="7"/>
      <c r="AX10400" s="7"/>
      <c r="AY10400" s="7"/>
      <c r="AZ10400" s="7"/>
      <c r="BA10400" s="7"/>
      <c r="BI10400" s="7"/>
    </row>
    <row r="10401" spans="1:61" x14ac:dyDescent="0.2">
      <c r="A10401" s="10"/>
      <c r="B10401" s="10"/>
      <c r="C10401" s="10"/>
      <c r="D10401" s="10"/>
      <c r="E10401" s="10"/>
      <c r="F10401" s="10"/>
      <c r="G10401" s="10"/>
      <c r="H10401" s="10"/>
      <c r="I10401" s="10"/>
      <c r="J10401" s="24"/>
      <c r="K10401" s="24"/>
      <c r="L10401" s="24"/>
      <c r="M10401" s="24"/>
      <c r="N10401" s="24"/>
      <c r="O10401" s="10"/>
      <c r="AV10401" s="7"/>
      <c r="AW10401" s="7"/>
      <c r="AX10401" s="7"/>
      <c r="AY10401" s="7"/>
      <c r="AZ10401" s="7"/>
      <c r="BA10401" s="7"/>
      <c r="BI10401" s="7"/>
    </row>
    <row r="10402" spans="1:61" x14ac:dyDescent="0.2">
      <c r="A10402" s="10"/>
      <c r="B10402" s="10"/>
      <c r="C10402" s="10"/>
      <c r="D10402" s="10"/>
      <c r="E10402" s="10"/>
      <c r="F10402" s="10"/>
      <c r="G10402" s="10"/>
      <c r="H10402" s="10"/>
      <c r="I10402" s="10"/>
      <c r="J10402" s="24"/>
      <c r="K10402" s="24"/>
      <c r="L10402" s="24"/>
      <c r="M10402" s="24"/>
      <c r="N10402" s="24"/>
      <c r="O10402" s="10"/>
      <c r="AV10402" s="7"/>
      <c r="AW10402" s="7"/>
      <c r="AX10402" s="7"/>
      <c r="AY10402" s="7"/>
      <c r="AZ10402" s="7"/>
      <c r="BA10402" s="7"/>
      <c r="BI10402" s="7"/>
    </row>
    <row r="10403" spans="1:61" x14ac:dyDescent="0.2">
      <c r="A10403" s="10"/>
      <c r="B10403" s="10"/>
      <c r="C10403" s="10"/>
      <c r="D10403" s="10"/>
      <c r="E10403" s="10"/>
      <c r="F10403" s="10"/>
      <c r="G10403" s="10"/>
      <c r="H10403" s="10"/>
      <c r="I10403" s="10"/>
      <c r="J10403" s="24"/>
      <c r="K10403" s="24"/>
      <c r="L10403" s="24"/>
      <c r="M10403" s="24"/>
      <c r="N10403" s="24"/>
      <c r="O10403" s="10"/>
      <c r="AV10403" s="7"/>
      <c r="AW10403" s="7"/>
      <c r="AX10403" s="7"/>
      <c r="AY10403" s="7"/>
      <c r="AZ10403" s="7"/>
      <c r="BA10403" s="7"/>
      <c r="BI10403" s="7"/>
    </row>
    <row r="10404" spans="1:61" x14ac:dyDescent="0.2">
      <c r="A10404" s="10"/>
      <c r="B10404" s="10"/>
      <c r="C10404" s="10"/>
      <c r="D10404" s="10"/>
      <c r="E10404" s="10"/>
      <c r="F10404" s="10"/>
      <c r="G10404" s="10"/>
      <c r="H10404" s="10"/>
      <c r="I10404" s="10"/>
      <c r="J10404" s="24"/>
      <c r="K10404" s="24"/>
      <c r="L10404" s="24"/>
      <c r="M10404" s="24"/>
      <c r="N10404" s="24"/>
      <c r="O10404" s="10"/>
      <c r="AV10404" s="7"/>
      <c r="AW10404" s="7"/>
      <c r="AX10404" s="7"/>
      <c r="AY10404" s="7"/>
      <c r="AZ10404" s="7"/>
      <c r="BA10404" s="7"/>
      <c r="BI10404" s="7"/>
    </row>
    <row r="10405" spans="1:61" x14ac:dyDescent="0.2">
      <c r="A10405" s="10"/>
      <c r="B10405" s="10"/>
      <c r="C10405" s="10"/>
      <c r="D10405" s="10"/>
      <c r="E10405" s="10"/>
      <c r="F10405" s="10"/>
      <c r="G10405" s="10"/>
      <c r="H10405" s="10"/>
      <c r="I10405" s="10"/>
      <c r="J10405" s="24"/>
      <c r="K10405" s="24"/>
      <c r="L10405" s="24"/>
      <c r="M10405" s="24"/>
      <c r="N10405" s="24"/>
      <c r="O10405" s="10"/>
      <c r="AV10405" s="7"/>
      <c r="AW10405" s="7"/>
      <c r="AX10405" s="7"/>
      <c r="AY10405" s="7"/>
      <c r="AZ10405" s="7"/>
      <c r="BA10405" s="7"/>
      <c r="BI10405" s="7"/>
    </row>
    <row r="10406" spans="1:61" x14ac:dyDescent="0.2">
      <c r="A10406" s="10"/>
      <c r="B10406" s="10"/>
      <c r="C10406" s="10"/>
      <c r="D10406" s="10"/>
      <c r="E10406" s="10"/>
      <c r="F10406" s="10"/>
      <c r="G10406" s="10"/>
      <c r="H10406" s="10"/>
      <c r="I10406" s="10"/>
      <c r="J10406" s="24"/>
      <c r="K10406" s="24"/>
      <c r="L10406" s="24"/>
      <c r="M10406" s="24"/>
      <c r="N10406" s="24"/>
      <c r="O10406" s="10"/>
      <c r="AV10406" s="7"/>
      <c r="AW10406" s="7"/>
      <c r="AX10406" s="7"/>
      <c r="AY10406" s="7"/>
      <c r="AZ10406" s="7"/>
      <c r="BA10406" s="7"/>
      <c r="BI10406" s="7"/>
    </row>
    <row r="10407" spans="1:61" x14ac:dyDescent="0.2">
      <c r="A10407" s="10"/>
      <c r="B10407" s="10"/>
      <c r="C10407" s="10"/>
      <c r="D10407" s="10"/>
      <c r="E10407" s="10"/>
      <c r="F10407" s="10"/>
      <c r="G10407" s="10"/>
      <c r="H10407" s="10"/>
      <c r="I10407" s="10"/>
      <c r="J10407" s="24"/>
      <c r="K10407" s="24"/>
      <c r="L10407" s="24"/>
      <c r="M10407" s="24"/>
      <c r="N10407" s="24"/>
      <c r="O10407" s="10"/>
      <c r="AV10407" s="7"/>
      <c r="AW10407" s="7"/>
      <c r="AX10407" s="7"/>
      <c r="AY10407" s="7"/>
      <c r="AZ10407" s="7"/>
      <c r="BA10407" s="7"/>
      <c r="BI10407" s="7"/>
    </row>
    <row r="10408" spans="1:61" x14ac:dyDescent="0.2">
      <c r="A10408" s="10"/>
      <c r="B10408" s="10"/>
      <c r="C10408" s="10"/>
      <c r="D10408" s="10"/>
      <c r="E10408" s="10"/>
      <c r="F10408" s="10"/>
      <c r="G10408" s="10"/>
      <c r="H10408" s="10"/>
      <c r="I10408" s="10"/>
      <c r="J10408" s="24"/>
      <c r="K10408" s="24"/>
      <c r="L10408" s="24"/>
      <c r="M10408" s="24"/>
      <c r="N10408" s="24"/>
      <c r="O10408" s="10"/>
      <c r="AV10408" s="7"/>
      <c r="AW10408" s="7"/>
      <c r="AX10408" s="7"/>
      <c r="AY10408" s="7"/>
      <c r="AZ10408" s="7"/>
      <c r="BA10408" s="7"/>
      <c r="BI10408" s="7"/>
    </row>
    <row r="10409" spans="1:61" x14ac:dyDescent="0.2">
      <c r="A10409" s="10"/>
      <c r="B10409" s="10"/>
      <c r="C10409" s="10"/>
      <c r="D10409" s="10"/>
      <c r="E10409" s="10"/>
      <c r="F10409" s="10"/>
      <c r="G10409" s="10"/>
      <c r="H10409" s="10"/>
      <c r="I10409" s="10"/>
      <c r="J10409" s="24"/>
      <c r="K10409" s="24"/>
      <c r="L10409" s="24"/>
      <c r="M10409" s="24"/>
      <c r="N10409" s="24"/>
      <c r="O10409" s="10"/>
      <c r="AV10409" s="7"/>
      <c r="AW10409" s="7"/>
      <c r="AX10409" s="7"/>
      <c r="AY10409" s="7"/>
      <c r="AZ10409" s="7"/>
      <c r="BA10409" s="7"/>
      <c r="BI10409" s="7"/>
    </row>
    <row r="10410" spans="1:61" x14ac:dyDescent="0.2">
      <c r="A10410" s="10"/>
      <c r="B10410" s="10"/>
      <c r="C10410" s="10"/>
      <c r="D10410" s="10"/>
      <c r="E10410" s="10"/>
      <c r="F10410" s="10"/>
      <c r="G10410" s="10"/>
      <c r="H10410" s="10"/>
      <c r="I10410" s="10"/>
      <c r="J10410" s="24"/>
      <c r="K10410" s="24"/>
      <c r="L10410" s="24"/>
      <c r="M10410" s="24"/>
      <c r="N10410" s="24"/>
      <c r="O10410" s="10"/>
      <c r="AV10410" s="7"/>
      <c r="AW10410" s="7"/>
      <c r="AX10410" s="7"/>
      <c r="AY10410" s="7"/>
      <c r="AZ10410" s="7"/>
      <c r="BA10410" s="7"/>
      <c r="BI10410" s="7"/>
    </row>
    <row r="10411" spans="1:61" x14ac:dyDescent="0.2">
      <c r="A10411" s="10"/>
      <c r="B10411" s="10"/>
      <c r="C10411" s="10"/>
      <c r="D10411" s="10"/>
      <c r="E10411" s="10"/>
      <c r="F10411" s="10"/>
      <c r="G10411" s="10"/>
      <c r="H10411" s="10"/>
      <c r="I10411" s="10"/>
      <c r="J10411" s="24"/>
      <c r="K10411" s="24"/>
      <c r="L10411" s="24"/>
      <c r="M10411" s="24"/>
      <c r="N10411" s="24"/>
      <c r="O10411" s="10"/>
      <c r="AV10411" s="7"/>
      <c r="AW10411" s="7"/>
      <c r="AX10411" s="7"/>
      <c r="AY10411" s="7"/>
      <c r="AZ10411" s="7"/>
      <c r="BA10411" s="7"/>
      <c r="BI10411" s="7"/>
    </row>
    <row r="10412" spans="1:61" x14ac:dyDescent="0.2">
      <c r="A10412" s="10"/>
      <c r="B10412" s="10"/>
      <c r="C10412" s="10"/>
      <c r="D10412" s="10"/>
      <c r="E10412" s="10"/>
      <c r="F10412" s="10"/>
      <c r="G10412" s="10"/>
      <c r="H10412" s="10"/>
      <c r="I10412" s="10"/>
      <c r="J10412" s="24"/>
      <c r="K10412" s="24"/>
      <c r="L10412" s="24"/>
      <c r="M10412" s="24"/>
      <c r="N10412" s="24"/>
      <c r="O10412" s="10"/>
      <c r="AV10412" s="7"/>
      <c r="AW10412" s="7"/>
      <c r="AX10412" s="7"/>
      <c r="AY10412" s="7"/>
      <c r="AZ10412" s="7"/>
      <c r="BA10412" s="7"/>
      <c r="BI10412" s="7"/>
    </row>
    <row r="10413" spans="1:61" x14ac:dyDescent="0.2">
      <c r="A10413" s="10"/>
      <c r="B10413" s="10"/>
      <c r="C10413" s="10"/>
      <c r="D10413" s="10"/>
      <c r="E10413" s="10"/>
      <c r="F10413" s="10"/>
      <c r="G10413" s="10"/>
      <c r="H10413" s="10"/>
      <c r="I10413" s="10"/>
      <c r="J10413" s="24"/>
      <c r="K10413" s="24"/>
      <c r="L10413" s="24"/>
      <c r="M10413" s="24"/>
      <c r="N10413" s="24"/>
      <c r="O10413" s="10"/>
      <c r="AV10413" s="7"/>
      <c r="AW10413" s="7"/>
      <c r="AX10413" s="7"/>
      <c r="AY10413" s="7"/>
      <c r="AZ10413" s="7"/>
      <c r="BA10413" s="7"/>
      <c r="BI10413" s="7"/>
    </row>
    <row r="10414" spans="1:61" x14ac:dyDescent="0.2">
      <c r="A10414" s="10"/>
      <c r="B10414" s="10"/>
      <c r="C10414" s="10"/>
      <c r="D10414" s="10"/>
      <c r="E10414" s="10"/>
      <c r="F10414" s="10"/>
      <c r="G10414" s="10"/>
      <c r="H10414" s="10"/>
      <c r="I10414" s="10"/>
      <c r="J10414" s="24"/>
      <c r="K10414" s="24"/>
      <c r="L10414" s="24"/>
      <c r="M10414" s="24"/>
      <c r="N10414" s="24"/>
      <c r="O10414" s="10"/>
      <c r="AV10414" s="7"/>
      <c r="AW10414" s="7"/>
      <c r="AX10414" s="7"/>
      <c r="AY10414" s="7"/>
      <c r="AZ10414" s="7"/>
      <c r="BA10414" s="7"/>
      <c r="BI10414" s="7"/>
    </row>
    <row r="10415" spans="1:61" x14ac:dyDescent="0.2">
      <c r="A10415" s="10"/>
      <c r="B10415" s="10"/>
      <c r="C10415" s="10"/>
      <c r="D10415" s="10"/>
      <c r="E10415" s="10"/>
      <c r="F10415" s="10"/>
      <c r="G10415" s="10"/>
      <c r="H10415" s="10"/>
      <c r="I10415" s="10"/>
      <c r="J10415" s="24"/>
      <c r="K10415" s="24"/>
      <c r="L10415" s="24"/>
      <c r="M10415" s="24"/>
      <c r="N10415" s="24"/>
      <c r="O10415" s="10"/>
      <c r="AV10415" s="7"/>
      <c r="AW10415" s="7"/>
      <c r="AX10415" s="7"/>
      <c r="AY10415" s="7"/>
      <c r="AZ10415" s="7"/>
      <c r="BA10415" s="7"/>
      <c r="BI10415" s="7"/>
    </row>
    <row r="10416" spans="1:61" x14ac:dyDescent="0.2">
      <c r="A10416" s="10"/>
      <c r="B10416" s="10"/>
      <c r="C10416" s="10"/>
      <c r="D10416" s="10"/>
      <c r="E10416" s="10"/>
      <c r="F10416" s="10"/>
      <c r="G10416" s="10"/>
      <c r="H10416" s="10"/>
      <c r="I10416" s="10"/>
      <c r="J10416" s="24"/>
      <c r="K10416" s="24"/>
      <c r="L10416" s="24"/>
      <c r="M10416" s="24"/>
      <c r="N10416" s="24"/>
      <c r="O10416" s="10"/>
      <c r="AV10416" s="7"/>
      <c r="AW10416" s="7"/>
      <c r="AX10416" s="7"/>
      <c r="AY10416" s="7"/>
      <c r="AZ10416" s="7"/>
      <c r="BA10416" s="7"/>
      <c r="BI10416" s="7"/>
    </row>
    <row r="10417" spans="1:61" x14ac:dyDescent="0.2">
      <c r="A10417" s="10"/>
      <c r="B10417" s="10"/>
      <c r="C10417" s="10"/>
      <c r="D10417" s="10"/>
      <c r="E10417" s="10"/>
      <c r="F10417" s="10"/>
      <c r="G10417" s="10"/>
      <c r="H10417" s="10"/>
      <c r="I10417" s="10"/>
      <c r="J10417" s="24"/>
      <c r="K10417" s="24"/>
      <c r="L10417" s="24"/>
      <c r="M10417" s="24"/>
      <c r="N10417" s="24"/>
      <c r="O10417" s="10"/>
      <c r="AV10417" s="7"/>
      <c r="AW10417" s="7"/>
      <c r="AX10417" s="7"/>
      <c r="AY10417" s="7"/>
      <c r="AZ10417" s="7"/>
      <c r="BA10417" s="7"/>
      <c r="BI10417" s="7"/>
    </row>
    <row r="10418" spans="1:61" x14ac:dyDescent="0.2">
      <c r="A10418" s="10"/>
      <c r="B10418" s="10"/>
      <c r="C10418" s="10"/>
      <c r="D10418" s="10"/>
      <c r="E10418" s="10"/>
      <c r="F10418" s="10"/>
      <c r="G10418" s="10"/>
      <c r="H10418" s="10"/>
      <c r="I10418" s="10"/>
      <c r="J10418" s="24"/>
      <c r="K10418" s="24"/>
      <c r="L10418" s="24"/>
      <c r="M10418" s="24"/>
      <c r="N10418" s="24"/>
      <c r="O10418" s="10"/>
      <c r="AV10418" s="7"/>
      <c r="AW10418" s="7"/>
      <c r="AX10418" s="7"/>
      <c r="AY10418" s="7"/>
      <c r="AZ10418" s="7"/>
      <c r="BA10418" s="7"/>
      <c r="BI10418" s="7"/>
    </row>
    <row r="10419" spans="1:61" x14ac:dyDescent="0.2">
      <c r="A10419" s="10"/>
      <c r="B10419" s="10"/>
      <c r="C10419" s="10"/>
      <c r="D10419" s="10"/>
      <c r="E10419" s="10"/>
      <c r="F10419" s="10"/>
      <c r="G10419" s="10"/>
      <c r="H10419" s="10"/>
      <c r="I10419" s="10"/>
      <c r="J10419" s="24"/>
      <c r="K10419" s="24"/>
      <c r="L10419" s="24"/>
      <c r="M10419" s="24"/>
      <c r="N10419" s="24"/>
      <c r="O10419" s="10"/>
      <c r="AV10419" s="7"/>
      <c r="AW10419" s="7"/>
      <c r="AX10419" s="7"/>
      <c r="AY10419" s="7"/>
      <c r="AZ10419" s="7"/>
      <c r="BA10419" s="7"/>
      <c r="BI10419" s="7"/>
    </row>
    <row r="10420" spans="1:61" x14ac:dyDescent="0.2">
      <c r="A10420" s="10"/>
      <c r="B10420" s="10"/>
      <c r="C10420" s="10"/>
      <c r="D10420" s="10"/>
      <c r="E10420" s="10"/>
      <c r="F10420" s="10"/>
      <c r="G10420" s="10"/>
      <c r="H10420" s="10"/>
      <c r="I10420" s="10"/>
      <c r="J10420" s="24"/>
      <c r="K10420" s="24"/>
      <c r="L10420" s="24"/>
      <c r="M10420" s="24"/>
      <c r="N10420" s="24"/>
      <c r="O10420" s="10"/>
      <c r="AV10420" s="7"/>
      <c r="AW10420" s="7"/>
      <c r="AX10420" s="7"/>
      <c r="AY10420" s="7"/>
      <c r="AZ10420" s="7"/>
      <c r="BA10420" s="7"/>
      <c r="BI10420" s="7"/>
    </row>
    <row r="10421" spans="1:61" x14ac:dyDescent="0.2">
      <c r="A10421" s="10"/>
      <c r="B10421" s="10"/>
      <c r="C10421" s="10"/>
      <c r="D10421" s="10"/>
      <c r="E10421" s="10"/>
      <c r="F10421" s="10"/>
      <c r="G10421" s="10"/>
      <c r="H10421" s="10"/>
      <c r="I10421" s="10"/>
      <c r="J10421" s="24"/>
      <c r="K10421" s="24"/>
      <c r="L10421" s="24"/>
      <c r="M10421" s="24"/>
      <c r="N10421" s="24"/>
      <c r="O10421" s="10"/>
      <c r="AV10421" s="7"/>
      <c r="AW10421" s="7"/>
      <c r="AX10421" s="7"/>
      <c r="AY10421" s="7"/>
      <c r="AZ10421" s="7"/>
      <c r="BA10421" s="7"/>
      <c r="BI10421" s="7"/>
    </row>
    <row r="10422" spans="1:61" x14ac:dyDescent="0.2">
      <c r="A10422" s="10"/>
      <c r="B10422" s="10"/>
      <c r="C10422" s="10"/>
      <c r="D10422" s="10"/>
      <c r="E10422" s="10"/>
      <c r="F10422" s="10"/>
      <c r="G10422" s="10"/>
      <c r="H10422" s="10"/>
      <c r="I10422" s="10"/>
      <c r="J10422" s="24"/>
      <c r="K10422" s="24"/>
      <c r="L10422" s="24"/>
      <c r="M10422" s="24"/>
      <c r="N10422" s="24"/>
      <c r="O10422" s="10"/>
      <c r="AV10422" s="7"/>
      <c r="AW10422" s="7"/>
      <c r="AX10422" s="7"/>
      <c r="AY10422" s="7"/>
      <c r="AZ10422" s="7"/>
      <c r="BA10422" s="7"/>
      <c r="BI10422" s="7"/>
    </row>
    <row r="10423" spans="1:61" x14ac:dyDescent="0.2">
      <c r="A10423" s="10"/>
      <c r="B10423" s="10"/>
      <c r="C10423" s="10"/>
      <c r="D10423" s="10"/>
      <c r="E10423" s="10"/>
      <c r="F10423" s="10"/>
      <c r="G10423" s="10"/>
      <c r="H10423" s="10"/>
      <c r="I10423" s="10"/>
      <c r="J10423" s="24"/>
      <c r="K10423" s="24"/>
      <c r="L10423" s="24"/>
      <c r="M10423" s="24"/>
      <c r="N10423" s="24"/>
      <c r="O10423" s="10"/>
      <c r="AV10423" s="7"/>
      <c r="AW10423" s="7"/>
      <c r="AX10423" s="7"/>
      <c r="AY10423" s="7"/>
      <c r="AZ10423" s="7"/>
      <c r="BA10423" s="7"/>
      <c r="BI10423" s="7"/>
    </row>
    <row r="10424" spans="1:61" x14ac:dyDescent="0.2">
      <c r="A10424" s="10"/>
      <c r="B10424" s="10"/>
      <c r="C10424" s="10"/>
      <c r="D10424" s="10"/>
      <c r="E10424" s="10"/>
      <c r="F10424" s="10"/>
      <c r="G10424" s="10"/>
      <c r="H10424" s="10"/>
      <c r="I10424" s="10"/>
      <c r="J10424" s="24"/>
      <c r="K10424" s="24"/>
      <c r="L10424" s="24"/>
      <c r="M10424" s="24"/>
      <c r="N10424" s="24"/>
      <c r="O10424" s="10"/>
      <c r="AV10424" s="7"/>
      <c r="AW10424" s="7"/>
      <c r="AX10424" s="7"/>
      <c r="AY10424" s="7"/>
      <c r="AZ10424" s="7"/>
      <c r="BA10424" s="7"/>
      <c r="BI10424" s="7"/>
    </row>
    <row r="10425" spans="1:61" x14ac:dyDescent="0.2">
      <c r="A10425" s="10"/>
      <c r="B10425" s="10"/>
      <c r="C10425" s="10"/>
      <c r="D10425" s="10"/>
      <c r="E10425" s="10"/>
      <c r="F10425" s="10"/>
      <c r="G10425" s="10"/>
      <c r="H10425" s="10"/>
      <c r="I10425" s="10"/>
      <c r="J10425" s="24"/>
      <c r="K10425" s="24"/>
      <c r="L10425" s="24"/>
      <c r="M10425" s="24"/>
      <c r="N10425" s="24"/>
      <c r="O10425" s="10"/>
      <c r="AV10425" s="7"/>
      <c r="AW10425" s="7"/>
      <c r="AX10425" s="7"/>
      <c r="AY10425" s="7"/>
      <c r="AZ10425" s="7"/>
      <c r="BA10425" s="7"/>
      <c r="BI10425" s="7"/>
    </row>
    <row r="10426" spans="1:61" x14ac:dyDescent="0.2">
      <c r="A10426" s="10"/>
      <c r="B10426" s="10"/>
      <c r="C10426" s="10"/>
      <c r="D10426" s="10"/>
      <c r="E10426" s="10"/>
      <c r="F10426" s="10"/>
      <c r="G10426" s="10"/>
      <c r="H10426" s="10"/>
      <c r="I10426" s="10"/>
      <c r="J10426" s="24"/>
      <c r="K10426" s="24"/>
      <c r="L10426" s="24"/>
      <c r="M10426" s="24"/>
      <c r="N10426" s="24"/>
      <c r="O10426" s="10"/>
      <c r="AV10426" s="7"/>
      <c r="AW10426" s="7"/>
      <c r="AX10426" s="7"/>
      <c r="AY10426" s="7"/>
      <c r="AZ10426" s="7"/>
      <c r="BA10426" s="7"/>
      <c r="BI10426" s="7"/>
    </row>
    <row r="10427" spans="1:61" x14ac:dyDescent="0.2">
      <c r="A10427" s="10"/>
      <c r="B10427" s="10"/>
      <c r="C10427" s="10"/>
      <c r="D10427" s="10"/>
      <c r="E10427" s="10"/>
      <c r="F10427" s="10"/>
      <c r="G10427" s="10"/>
      <c r="H10427" s="10"/>
      <c r="I10427" s="10"/>
      <c r="J10427" s="24"/>
      <c r="K10427" s="24"/>
      <c r="L10427" s="24"/>
      <c r="M10427" s="24"/>
      <c r="N10427" s="24"/>
      <c r="O10427" s="10"/>
      <c r="AV10427" s="7"/>
      <c r="AW10427" s="7"/>
      <c r="AX10427" s="7"/>
      <c r="AY10427" s="7"/>
      <c r="AZ10427" s="7"/>
      <c r="BA10427" s="7"/>
      <c r="BI10427" s="7"/>
    </row>
    <row r="10428" spans="1:61" x14ac:dyDescent="0.2">
      <c r="A10428" s="10"/>
      <c r="B10428" s="10"/>
      <c r="C10428" s="10"/>
      <c r="D10428" s="10"/>
      <c r="E10428" s="10"/>
      <c r="F10428" s="10"/>
      <c r="G10428" s="10"/>
      <c r="H10428" s="10"/>
      <c r="I10428" s="10"/>
      <c r="J10428" s="24"/>
      <c r="K10428" s="24"/>
      <c r="L10428" s="24"/>
      <c r="M10428" s="24"/>
      <c r="N10428" s="24"/>
      <c r="O10428" s="10"/>
      <c r="AV10428" s="7"/>
      <c r="AW10428" s="7"/>
      <c r="AX10428" s="7"/>
      <c r="AY10428" s="7"/>
      <c r="AZ10428" s="7"/>
      <c r="BA10428" s="7"/>
      <c r="BI10428" s="7"/>
    </row>
    <row r="10429" spans="1:61" x14ac:dyDescent="0.2">
      <c r="A10429" s="10"/>
      <c r="B10429" s="10"/>
      <c r="C10429" s="10"/>
      <c r="D10429" s="10"/>
      <c r="E10429" s="10"/>
      <c r="F10429" s="10"/>
      <c r="G10429" s="10"/>
      <c r="H10429" s="10"/>
      <c r="I10429" s="10"/>
      <c r="J10429" s="24"/>
      <c r="K10429" s="24"/>
      <c r="L10429" s="24"/>
      <c r="M10429" s="24"/>
      <c r="N10429" s="24"/>
      <c r="O10429" s="10"/>
      <c r="AV10429" s="7"/>
      <c r="AW10429" s="7"/>
      <c r="AX10429" s="7"/>
      <c r="AY10429" s="7"/>
      <c r="AZ10429" s="7"/>
      <c r="BA10429" s="7"/>
      <c r="BI10429" s="7"/>
    </row>
    <row r="10430" spans="1:61" x14ac:dyDescent="0.2">
      <c r="A10430" s="10"/>
      <c r="B10430" s="10"/>
      <c r="C10430" s="10"/>
      <c r="D10430" s="10"/>
      <c r="E10430" s="10"/>
      <c r="F10430" s="10"/>
      <c r="G10430" s="10"/>
      <c r="H10430" s="10"/>
      <c r="I10430" s="10"/>
      <c r="J10430" s="24"/>
      <c r="K10430" s="24"/>
      <c r="L10430" s="24"/>
      <c r="M10430" s="24"/>
      <c r="N10430" s="24"/>
      <c r="O10430" s="10"/>
      <c r="AV10430" s="7"/>
      <c r="AW10430" s="7"/>
      <c r="AX10430" s="7"/>
      <c r="AY10430" s="7"/>
      <c r="AZ10430" s="7"/>
      <c r="BA10430" s="7"/>
      <c r="BI10430" s="7"/>
    </row>
    <row r="10431" spans="1:61" x14ac:dyDescent="0.2">
      <c r="A10431" s="10"/>
      <c r="B10431" s="10"/>
      <c r="C10431" s="10"/>
      <c r="D10431" s="10"/>
      <c r="E10431" s="10"/>
      <c r="F10431" s="10"/>
      <c r="G10431" s="10"/>
      <c r="H10431" s="10"/>
      <c r="I10431" s="10"/>
      <c r="J10431" s="24"/>
      <c r="K10431" s="24"/>
      <c r="L10431" s="24"/>
      <c r="M10431" s="24"/>
      <c r="N10431" s="24"/>
      <c r="O10431" s="10"/>
      <c r="AV10431" s="7"/>
      <c r="AW10431" s="7"/>
      <c r="AX10431" s="7"/>
      <c r="AY10431" s="7"/>
      <c r="AZ10431" s="7"/>
      <c r="BA10431" s="7"/>
      <c r="BI10431" s="7"/>
    </row>
    <row r="10432" spans="1:61" x14ac:dyDescent="0.2">
      <c r="A10432" s="10"/>
      <c r="B10432" s="10"/>
      <c r="C10432" s="10"/>
      <c r="D10432" s="10"/>
      <c r="E10432" s="10"/>
      <c r="F10432" s="10"/>
      <c r="G10432" s="10"/>
      <c r="H10432" s="10"/>
      <c r="I10432" s="10"/>
      <c r="J10432" s="24"/>
      <c r="K10432" s="24"/>
      <c r="L10432" s="24"/>
      <c r="M10432" s="24"/>
      <c r="N10432" s="24"/>
      <c r="O10432" s="10"/>
      <c r="AV10432" s="7"/>
      <c r="AW10432" s="7"/>
      <c r="AX10432" s="7"/>
      <c r="AY10432" s="7"/>
      <c r="AZ10432" s="7"/>
      <c r="BA10432" s="7"/>
      <c r="BI10432" s="7"/>
    </row>
    <row r="10433" spans="1:61" x14ac:dyDescent="0.2">
      <c r="A10433" s="10"/>
      <c r="B10433" s="10"/>
      <c r="C10433" s="10"/>
      <c r="D10433" s="10"/>
      <c r="E10433" s="10"/>
      <c r="F10433" s="10"/>
      <c r="G10433" s="10"/>
      <c r="H10433" s="10"/>
      <c r="I10433" s="10"/>
      <c r="J10433" s="24"/>
      <c r="K10433" s="24"/>
      <c r="L10433" s="24"/>
      <c r="M10433" s="24"/>
      <c r="N10433" s="24"/>
      <c r="O10433" s="10"/>
      <c r="AV10433" s="7"/>
      <c r="AW10433" s="7"/>
      <c r="AX10433" s="7"/>
      <c r="AY10433" s="7"/>
      <c r="AZ10433" s="7"/>
      <c r="BA10433" s="7"/>
      <c r="BI10433" s="7"/>
    </row>
    <row r="10434" spans="1:61" x14ac:dyDescent="0.2">
      <c r="A10434" s="10"/>
      <c r="B10434" s="10"/>
      <c r="C10434" s="10"/>
      <c r="D10434" s="10"/>
      <c r="E10434" s="10"/>
      <c r="F10434" s="10"/>
      <c r="G10434" s="10"/>
      <c r="H10434" s="10"/>
      <c r="I10434" s="10"/>
      <c r="J10434" s="24"/>
      <c r="K10434" s="24"/>
      <c r="L10434" s="24"/>
      <c r="M10434" s="24"/>
      <c r="N10434" s="24"/>
      <c r="O10434" s="10"/>
      <c r="AV10434" s="7"/>
      <c r="AW10434" s="7"/>
      <c r="AX10434" s="7"/>
      <c r="AY10434" s="7"/>
      <c r="AZ10434" s="7"/>
      <c r="BA10434" s="7"/>
      <c r="BI10434" s="7"/>
    </row>
    <row r="10435" spans="1:61" x14ac:dyDescent="0.2">
      <c r="A10435" s="10"/>
      <c r="B10435" s="10"/>
      <c r="C10435" s="10"/>
      <c r="D10435" s="10"/>
      <c r="E10435" s="10"/>
      <c r="F10435" s="10"/>
      <c r="G10435" s="10"/>
      <c r="H10435" s="10"/>
      <c r="I10435" s="10"/>
      <c r="J10435" s="24"/>
      <c r="K10435" s="24"/>
      <c r="L10435" s="24"/>
      <c r="M10435" s="24"/>
      <c r="N10435" s="24"/>
      <c r="O10435" s="10"/>
      <c r="AV10435" s="7"/>
      <c r="AW10435" s="7"/>
      <c r="AX10435" s="7"/>
      <c r="AY10435" s="7"/>
      <c r="AZ10435" s="7"/>
      <c r="BA10435" s="7"/>
      <c r="BI10435" s="7"/>
    </row>
    <row r="10436" spans="1:61" x14ac:dyDescent="0.2">
      <c r="A10436" s="10"/>
      <c r="B10436" s="10"/>
      <c r="C10436" s="10"/>
      <c r="D10436" s="10"/>
      <c r="E10436" s="10"/>
      <c r="F10436" s="10"/>
      <c r="G10436" s="10"/>
      <c r="H10436" s="10"/>
      <c r="I10436" s="10"/>
      <c r="J10436" s="24"/>
      <c r="K10436" s="24"/>
      <c r="L10436" s="24"/>
      <c r="M10436" s="24"/>
      <c r="N10436" s="24"/>
      <c r="O10436" s="10"/>
      <c r="AV10436" s="7"/>
      <c r="AW10436" s="7"/>
      <c r="AX10436" s="7"/>
      <c r="AY10436" s="7"/>
      <c r="AZ10436" s="7"/>
      <c r="BA10436" s="7"/>
      <c r="BI10436" s="7"/>
    </row>
    <row r="10437" spans="1:61" x14ac:dyDescent="0.2">
      <c r="A10437" s="10"/>
      <c r="B10437" s="10"/>
      <c r="C10437" s="10"/>
      <c r="D10437" s="10"/>
      <c r="E10437" s="10"/>
      <c r="F10437" s="10"/>
      <c r="G10437" s="10"/>
      <c r="H10437" s="10"/>
      <c r="I10437" s="10"/>
      <c r="J10437" s="24"/>
      <c r="K10437" s="24"/>
      <c r="L10437" s="24"/>
      <c r="M10437" s="24"/>
      <c r="N10437" s="24"/>
      <c r="O10437" s="10"/>
      <c r="AV10437" s="7"/>
      <c r="AW10437" s="7"/>
      <c r="AX10437" s="7"/>
      <c r="AY10437" s="7"/>
      <c r="AZ10437" s="7"/>
      <c r="BA10437" s="7"/>
      <c r="BI10437" s="7"/>
    </row>
    <row r="10438" spans="1:61" x14ac:dyDescent="0.2">
      <c r="A10438" s="10"/>
      <c r="B10438" s="10"/>
      <c r="C10438" s="10"/>
      <c r="D10438" s="10"/>
      <c r="E10438" s="10"/>
      <c r="F10438" s="10"/>
      <c r="G10438" s="10"/>
      <c r="H10438" s="10"/>
      <c r="I10438" s="10"/>
      <c r="J10438" s="24"/>
      <c r="K10438" s="24"/>
      <c r="L10438" s="24"/>
      <c r="M10438" s="24"/>
      <c r="N10438" s="24"/>
      <c r="O10438" s="10"/>
      <c r="AV10438" s="7"/>
      <c r="AW10438" s="7"/>
      <c r="AX10438" s="7"/>
      <c r="AY10438" s="7"/>
      <c r="AZ10438" s="7"/>
      <c r="BA10438" s="7"/>
      <c r="BI10438" s="7"/>
    </row>
    <row r="10439" spans="1:61" x14ac:dyDescent="0.2">
      <c r="A10439" s="10"/>
      <c r="B10439" s="10"/>
      <c r="C10439" s="10"/>
      <c r="D10439" s="10"/>
      <c r="E10439" s="10"/>
      <c r="F10439" s="10"/>
      <c r="G10439" s="10"/>
      <c r="H10439" s="10"/>
      <c r="I10439" s="10"/>
      <c r="J10439" s="24"/>
      <c r="K10439" s="24"/>
      <c r="L10439" s="24"/>
      <c r="M10439" s="24"/>
      <c r="N10439" s="24"/>
      <c r="O10439" s="10"/>
      <c r="AV10439" s="7"/>
      <c r="AW10439" s="7"/>
      <c r="AX10439" s="7"/>
      <c r="AY10439" s="7"/>
      <c r="AZ10439" s="7"/>
      <c r="BA10439" s="7"/>
      <c r="BI10439" s="7"/>
    </row>
    <row r="10440" spans="1:61" x14ac:dyDescent="0.2">
      <c r="A10440" s="10"/>
      <c r="B10440" s="10"/>
      <c r="C10440" s="10"/>
      <c r="D10440" s="10"/>
      <c r="E10440" s="10"/>
      <c r="F10440" s="10"/>
      <c r="G10440" s="10"/>
      <c r="H10440" s="10"/>
      <c r="I10440" s="10"/>
      <c r="J10440" s="24"/>
      <c r="K10440" s="24"/>
      <c r="L10440" s="24"/>
      <c r="M10440" s="24"/>
      <c r="N10440" s="24"/>
      <c r="O10440" s="10"/>
      <c r="AV10440" s="7"/>
      <c r="AW10440" s="7"/>
      <c r="AX10440" s="7"/>
      <c r="AY10440" s="7"/>
      <c r="AZ10440" s="7"/>
      <c r="BA10440" s="7"/>
      <c r="BI10440" s="7"/>
    </row>
    <row r="10441" spans="1:61" x14ac:dyDescent="0.2">
      <c r="A10441" s="10"/>
      <c r="B10441" s="10"/>
      <c r="C10441" s="10"/>
      <c r="D10441" s="10"/>
      <c r="E10441" s="10"/>
      <c r="F10441" s="10"/>
      <c r="G10441" s="10"/>
      <c r="H10441" s="10"/>
      <c r="I10441" s="10"/>
      <c r="J10441" s="24"/>
      <c r="K10441" s="24"/>
      <c r="L10441" s="24"/>
      <c r="M10441" s="24"/>
      <c r="N10441" s="24"/>
      <c r="O10441" s="10"/>
      <c r="AV10441" s="7"/>
      <c r="AW10441" s="7"/>
      <c r="AX10441" s="7"/>
      <c r="AY10441" s="7"/>
      <c r="AZ10441" s="7"/>
      <c r="BA10441" s="7"/>
      <c r="BI10441" s="7"/>
    </row>
    <row r="10442" spans="1:61" x14ac:dyDescent="0.2">
      <c r="A10442" s="10"/>
      <c r="B10442" s="10"/>
      <c r="C10442" s="10"/>
      <c r="D10442" s="10"/>
      <c r="E10442" s="10"/>
      <c r="F10442" s="10"/>
      <c r="G10442" s="10"/>
      <c r="H10442" s="10"/>
      <c r="I10442" s="10"/>
      <c r="J10442" s="24"/>
      <c r="K10442" s="24"/>
      <c r="L10442" s="24"/>
      <c r="M10442" s="24"/>
      <c r="N10442" s="24"/>
      <c r="O10442" s="10"/>
      <c r="AV10442" s="7"/>
      <c r="AW10442" s="7"/>
      <c r="AX10442" s="7"/>
      <c r="AY10442" s="7"/>
      <c r="AZ10442" s="7"/>
      <c r="BA10442" s="7"/>
      <c r="BI10442" s="7"/>
    </row>
    <row r="10443" spans="1:61" x14ac:dyDescent="0.2">
      <c r="A10443" s="10"/>
      <c r="B10443" s="10"/>
      <c r="C10443" s="10"/>
      <c r="D10443" s="10"/>
      <c r="E10443" s="10"/>
      <c r="F10443" s="10"/>
      <c r="G10443" s="10"/>
      <c r="H10443" s="10"/>
      <c r="I10443" s="10"/>
      <c r="J10443" s="24"/>
      <c r="K10443" s="24"/>
      <c r="L10443" s="24"/>
      <c r="M10443" s="24"/>
      <c r="N10443" s="24"/>
      <c r="O10443" s="10"/>
      <c r="AV10443" s="7"/>
      <c r="AW10443" s="7"/>
      <c r="AX10443" s="7"/>
      <c r="AY10443" s="7"/>
      <c r="AZ10443" s="7"/>
      <c r="BA10443" s="7"/>
      <c r="BI10443" s="7"/>
    </row>
    <row r="10444" spans="1:61" x14ac:dyDescent="0.2">
      <c r="A10444" s="10"/>
      <c r="B10444" s="10"/>
      <c r="C10444" s="10"/>
      <c r="D10444" s="10"/>
      <c r="E10444" s="10"/>
      <c r="F10444" s="10"/>
      <c r="G10444" s="10"/>
      <c r="H10444" s="10"/>
      <c r="I10444" s="10"/>
      <c r="J10444" s="24"/>
      <c r="K10444" s="24"/>
      <c r="L10444" s="24"/>
      <c r="M10444" s="24"/>
      <c r="N10444" s="24"/>
      <c r="O10444" s="10"/>
      <c r="AV10444" s="7"/>
      <c r="AW10444" s="7"/>
      <c r="AX10444" s="7"/>
      <c r="AY10444" s="7"/>
      <c r="AZ10444" s="7"/>
      <c r="BA10444" s="7"/>
      <c r="BI10444" s="7"/>
    </row>
    <row r="10445" spans="1:61" x14ac:dyDescent="0.2">
      <c r="A10445" s="10"/>
      <c r="B10445" s="10"/>
      <c r="C10445" s="10"/>
      <c r="D10445" s="10"/>
      <c r="E10445" s="10"/>
      <c r="F10445" s="10"/>
      <c r="G10445" s="10"/>
      <c r="H10445" s="10"/>
      <c r="I10445" s="10"/>
      <c r="J10445" s="24"/>
      <c r="K10445" s="24"/>
      <c r="L10445" s="24"/>
      <c r="M10445" s="24"/>
      <c r="N10445" s="24"/>
      <c r="O10445" s="10"/>
      <c r="AV10445" s="7"/>
      <c r="AW10445" s="7"/>
      <c r="AX10445" s="7"/>
      <c r="AY10445" s="7"/>
      <c r="AZ10445" s="7"/>
      <c r="BA10445" s="7"/>
      <c r="BI10445" s="7"/>
    </row>
    <row r="10446" spans="1:61" x14ac:dyDescent="0.2">
      <c r="A10446" s="10"/>
      <c r="B10446" s="10"/>
      <c r="C10446" s="10"/>
      <c r="D10446" s="10"/>
      <c r="E10446" s="10"/>
      <c r="F10446" s="10"/>
      <c r="G10446" s="10"/>
      <c r="H10446" s="10"/>
      <c r="I10446" s="10"/>
      <c r="J10446" s="24"/>
      <c r="K10446" s="24"/>
      <c r="L10446" s="24"/>
      <c r="M10446" s="24"/>
      <c r="N10446" s="24"/>
      <c r="O10446" s="10"/>
      <c r="AV10446" s="7"/>
      <c r="AW10446" s="7"/>
      <c r="AX10446" s="7"/>
      <c r="AY10446" s="7"/>
      <c r="AZ10446" s="7"/>
      <c r="BA10446" s="7"/>
      <c r="BI10446" s="7"/>
    </row>
    <row r="10447" spans="1:61" x14ac:dyDescent="0.2">
      <c r="A10447" s="10"/>
      <c r="B10447" s="10"/>
      <c r="C10447" s="10"/>
      <c r="D10447" s="10"/>
      <c r="E10447" s="10"/>
      <c r="F10447" s="10"/>
      <c r="G10447" s="10"/>
      <c r="H10447" s="10"/>
      <c r="I10447" s="10"/>
      <c r="J10447" s="24"/>
      <c r="K10447" s="24"/>
      <c r="L10447" s="24"/>
      <c r="M10447" s="24"/>
      <c r="N10447" s="24"/>
      <c r="O10447" s="10"/>
      <c r="AV10447" s="7"/>
      <c r="AW10447" s="7"/>
      <c r="AX10447" s="7"/>
      <c r="AY10447" s="7"/>
      <c r="AZ10447" s="7"/>
      <c r="BA10447" s="7"/>
      <c r="BI10447" s="7"/>
    </row>
    <row r="10448" spans="1:61" x14ac:dyDescent="0.2">
      <c r="A10448" s="10"/>
      <c r="B10448" s="10"/>
      <c r="C10448" s="10"/>
      <c r="D10448" s="10"/>
      <c r="E10448" s="10"/>
      <c r="F10448" s="10"/>
      <c r="G10448" s="10"/>
      <c r="H10448" s="10"/>
      <c r="I10448" s="10"/>
      <c r="J10448" s="24"/>
      <c r="K10448" s="24"/>
      <c r="L10448" s="24"/>
      <c r="M10448" s="24"/>
      <c r="N10448" s="24"/>
      <c r="O10448" s="10"/>
      <c r="AV10448" s="7"/>
      <c r="AW10448" s="7"/>
      <c r="AX10448" s="7"/>
      <c r="AY10448" s="7"/>
      <c r="AZ10448" s="7"/>
      <c r="BA10448" s="7"/>
      <c r="BI10448" s="7"/>
    </row>
    <row r="10449" spans="1:61" x14ac:dyDescent="0.2">
      <c r="A10449" s="10"/>
      <c r="B10449" s="10"/>
      <c r="C10449" s="10"/>
      <c r="D10449" s="10"/>
      <c r="E10449" s="10"/>
      <c r="F10449" s="10"/>
      <c r="G10449" s="10"/>
      <c r="H10449" s="10"/>
      <c r="I10449" s="10"/>
      <c r="J10449" s="24"/>
      <c r="K10449" s="24"/>
      <c r="L10449" s="24"/>
      <c r="M10449" s="24"/>
      <c r="N10449" s="24"/>
      <c r="O10449" s="10"/>
      <c r="AV10449" s="7"/>
      <c r="AW10449" s="7"/>
      <c r="AX10449" s="7"/>
      <c r="AY10449" s="7"/>
      <c r="AZ10449" s="7"/>
      <c r="BA10449" s="7"/>
      <c r="BI10449" s="7"/>
    </row>
    <row r="10450" spans="1:61" x14ac:dyDescent="0.2">
      <c r="A10450" s="10"/>
      <c r="B10450" s="10"/>
      <c r="C10450" s="10"/>
      <c r="D10450" s="10"/>
      <c r="E10450" s="10"/>
      <c r="F10450" s="10"/>
      <c r="G10450" s="10"/>
      <c r="H10450" s="10"/>
      <c r="I10450" s="10"/>
      <c r="J10450" s="24"/>
      <c r="K10450" s="24"/>
      <c r="L10450" s="24"/>
      <c r="M10450" s="24"/>
      <c r="N10450" s="24"/>
      <c r="O10450" s="10"/>
      <c r="AV10450" s="7"/>
      <c r="AW10450" s="7"/>
      <c r="AX10450" s="7"/>
      <c r="AY10450" s="7"/>
      <c r="AZ10450" s="7"/>
      <c r="BA10450" s="7"/>
      <c r="BI10450" s="7"/>
    </row>
    <row r="10451" spans="1:61" x14ac:dyDescent="0.2">
      <c r="A10451" s="10"/>
      <c r="B10451" s="10"/>
      <c r="C10451" s="10"/>
      <c r="D10451" s="10"/>
      <c r="E10451" s="10"/>
      <c r="F10451" s="10"/>
      <c r="G10451" s="10"/>
      <c r="H10451" s="10"/>
      <c r="I10451" s="10"/>
      <c r="J10451" s="24"/>
      <c r="K10451" s="24"/>
      <c r="L10451" s="24"/>
      <c r="M10451" s="24"/>
      <c r="N10451" s="24"/>
      <c r="O10451" s="10"/>
      <c r="AV10451" s="7"/>
      <c r="AW10451" s="7"/>
      <c r="AX10451" s="7"/>
      <c r="AY10451" s="7"/>
      <c r="AZ10451" s="7"/>
      <c r="BA10451" s="7"/>
      <c r="BI10451" s="7"/>
    </row>
    <row r="10452" spans="1:61" x14ac:dyDescent="0.2">
      <c r="A10452" s="10"/>
      <c r="B10452" s="10"/>
      <c r="C10452" s="10"/>
      <c r="D10452" s="10"/>
      <c r="E10452" s="10"/>
      <c r="F10452" s="10"/>
      <c r="G10452" s="10"/>
      <c r="H10452" s="10"/>
      <c r="I10452" s="10"/>
      <c r="J10452" s="24"/>
      <c r="K10452" s="24"/>
      <c r="L10452" s="24"/>
      <c r="M10452" s="24"/>
      <c r="N10452" s="24"/>
      <c r="O10452" s="10"/>
      <c r="AV10452" s="7"/>
      <c r="AW10452" s="7"/>
      <c r="AX10452" s="7"/>
      <c r="AY10452" s="7"/>
      <c r="AZ10452" s="7"/>
      <c r="BA10452" s="7"/>
      <c r="BI10452" s="7"/>
    </row>
    <row r="10453" spans="1:61" x14ac:dyDescent="0.2">
      <c r="A10453" s="10"/>
      <c r="B10453" s="10"/>
      <c r="C10453" s="10"/>
      <c r="D10453" s="10"/>
      <c r="E10453" s="10"/>
      <c r="F10453" s="10"/>
      <c r="G10453" s="10"/>
      <c r="H10453" s="10"/>
      <c r="I10453" s="10"/>
      <c r="J10453" s="24"/>
      <c r="K10453" s="24"/>
      <c r="L10453" s="24"/>
      <c r="M10453" s="24"/>
      <c r="N10453" s="24"/>
      <c r="O10453" s="10"/>
      <c r="AV10453" s="7"/>
      <c r="AW10453" s="7"/>
      <c r="AX10453" s="7"/>
      <c r="AY10453" s="7"/>
      <c r="AZ10453" s="7"/>
      <c r="BA10453" s="7"/>
      <c r="BI10453" s="7"/>
    </row>
    <row r="10454" spans="1:61" x14ac:dyDescent="0.2">
      <c r="A10454" s="10"/>
      <c r="B10454" s="10"/>
      <c r="C10454" s="10"/>
      <c r="D10454" s="10"/>
      <c r="E10454" s="10"/>
      <c r="F10454" s="10"/>
      <c r="G10454" s="10"/>
      <c r="H10454" s="10"/>
      <c r="I10454" s="10"/>
      <c r="J10454" s="24"/>
      <c r="K10454" s="24"/>
      <c r="L10454" s="24"/>
      <c r="M10454" s="24"/>
      <c r="N10454" s="24"/>
      <c r="O10454" s="10"/>
      <c r="AV10454" s="7"/>
      <c r="AW10454" s="7"/>
      <c r="AX10454" s="7"/>
      <c r="AY10454" s="7"/>
      <c r="AZ10454" s="7"/>
      <c r="BA10454" s="7"/>
      <c r="BI10454" s="7"/>
    </row>
    <row r="10455" spans="1:61" x14ac:dyDescent="0.2">
      <c r="A10455" s="10"/>
      <c r="B10455" s="10"/>
      <c r="C10455" s="10"/>
      <c r="D10455" s="10"/>
      <c r="E10455" s="10"/>
      <c r="F10455" s="10"/>
      <c r="G10455" s="10"/>
      <c r="H10455" s="10"/>
      <c r="I10455" s="10"/>
      <c r="J10455" s="24"/>
      <c r="K10455" s="24"/>
      <c r="L10455" s="24"/>
      <c r="M10455" s="24"/>
      <c r="N10455" s="24"/>
      <c r="O10455" s="10"/>
      <c r="AV10455" s="7"/>
      <c r="AW10455" s="7"/>
      <c r="AX10455" s="7"/>
      <c r="AY10455" s="7"/>
      <c r="AZ10455" s="7"/>
      <c r="BA10455" s="7"/>
      <c r="BI10455" s="7"/>
    </row>
    <row r="10456" spans="1:61" x14ac:dyDescent="0.2">
      <c r="A10456" s="10"/>
      <c r="B10456" s="10"/>
      <c r="C10456" s="10"/>
      <c r="D10456" s="10"/>
      <c r="E10456" s="10"/>
      <c r="F10456" s="10"/>
      <c r="G10456" s="10"/>
      <c r="H10456" s="10"/>
      <c r="I10456" s="10"/>
      <c r="J10456" s="24"/>
      <c r="K10456" s="24"/>
      <c r="L10456" s="24"/>
      <c r="M10456" s="24"/>
      <c r="N10456" s="24"/>
      <c r="O10456" s="10"/>
      <c r="AV10456" s="7"/>
      <c r="AW10456" s="7"/>
      <c r="AX10456" s="7"/>
      <c r="AY10456" s="7"/>
      <c r="AZ10456" s="7"/>
      <c r="BA10456" s="7"/>
      <c r="BI10456" s="7"/>
    </row>
    <row r="10457" spans="1:61" x14ac:dyDescent="0.2">
      <c r="A10457" s="10"/>
      <c r="B10457" s="10"/>
      <c r="C10457" s="10"/>
      <c r="D10457" s="10"/>
      <c r="E10457" s="10"/>
      <c r="F10457" s="10"/>
      <c r="G10457" s="10"/>
      <c r="H10457" s="10"/>
      <c r="I10457" s="10"/>
      <c r="J10457" s="24"/>
      <c r="K10457" s="24"/>
      <c r="L10457" s="24"/>
      <c r="M10457" s="24"/>
      <c r="N10457" s="24"/>
      <c r="O10457" s="10"/>
      <c r="AV10457" s="7"/>
      <c r="AW10457" s="7"/>
      <c r="AX10457" s="7"/>
      <c r="AY10457" s="7"/>
      <c r="AZ10457" s="7"/>
      <c r="BA10457" s="7"/>
      <c r="BI10457" s="7"/>
    </row>
    <row r="10458" spans="1:61" x14ac:dyDescent="0.2">
      <c r="A10458" s="10"/>
      <c r="B10458" s="10"/>
      <c r="C10458" s="10"/>
      <c r="D10458" s="10"/>
      <c r="E10458" s="10"/>
      <c r="F10458" s="10"/>
      <c r="G10458" s="10"/>
      <c r="H10458" s="10"/>
      <c r="I10458" s="10"/>
      <c r="J10458" s="24"/>
      <c r="K10458" s="24"/>
      <c r="L10458" s="24"/>
      <c r="M10458" s="24"/>
      <c r="N10458" s="24"/>
      <c r="O10458" s="10"/>
      <c r="AV10458" s="7"/>
      <c r="AW10458" s="7"/>
      <c r="AX10458" s="7"/>
      <c r="AY10458" s="7"/>
      <c r="AZ10458" s="7"/>
      <c r="BA10458" s="7"/>
      <c r="BI10458" s="7"/>
    </row>
    <row r="10459" spans="1:61" x14ac:dyDescent="0.2">
      <c r="A10459" s="10"/>
      <c r="B10459" s="10"/>
      <c r="C10459" s="10"/>
      <c r="D10459" s="10"/>
      <c r="E10459" s="10"/>
      <c r="F10459" s="10"/>
      <c r="G10459" s="10"/>
      <c r="H10459" s="10"/>
      <c r="I10459" s="10"/>
      <c r="J10459" s="24"/>
      <c r="K10459" s="24"/>
      <c r="L10459" s="24"/>
      <c r="M10459" s="24"/>
      <c r="N10459" s="24"/>
      <c r="O10459" s="10"/>
      <c r="AV10459" s="7"/>
      <c r="AW10459" s="7"/>
      <c r="AX10459" s="7"/>
      <c r="AY10459" s="7"/>
      <c r="AZ10459" s="7"/>
      <c r="BA10459" s="7"/>
      <c r="BI10459" s="7"/>
    </row>
    <row r="10460" spans="1:61" x14ac:dyDescent="0.2">
      <c r="A10460" s="10"/>
      <c r="B10460" s="10"/>
      <c r="C10460" s="10"/>
      <c r="D10460" s="10"/>
      <c r="E10460" s="10"/>
      <c r="F10460" s="10"/>
      <c r="G10460" s="10"/>
      <c r="H10460" s="10"/>
      <c r="I10460" s="10"/>
      <c r="J10460" s="24"/>
      <c r="K10460" s="24"/>
      <c r="L10460" s="24"/>
      <c r="M10460" s="24"/>
      <c r="N10460" s="24"/>
      <c r="O10460" s="10"/>
      <c r="AV10460" s="7"/>
      <c r="AW10460" s="7"/>
      <c r="AX10460" s="7"/>
      <c r="AY10460" s="7"/>
      <c r="AZ10460" s="7"/>
      <c r="BA10460" s="7"/>
      <c r="BI10460" s="7"/>
    </row>
    <row r="10461" spans="1:61" x14ac:dyDescent="0.2">
      <c r="A10461" s="10"/>
      <c r="B10461" s="10"/>
      <c r="C10461" s="10"/>
      <c r="D10461" s="10"/>
      <c r="E10461" s="10"/>
      <c r="F10461" s="10"/>
      <c r="G10461" s="10"/>
      <c r="H10461" s="10"/>
      <c r="I10461" s="10"/>
      <c r="J10461" s="24"/>
      <c r="K10461" s="24"/>
      <c r="L10461" s="24"/>
      <c r="M10461" s="24"/>
      <c r="N10461" s="24"/>
      <c r="O10461" s="10"/>
      <c r="AV10461" s="7"/>
      <c r="AW10461" s="7"/>
      <c r="AX10461" s="7"/>
      <c r="AY10461" s="7"/>
      <c r="AZ10461" s="7"/>
      <c r="BA10461" s="7"/>
      <c r="BI10461" s="7"/>
    </row>
    <row r="10462" spans="1:61" x14ac:dyDescent="0.2">
      <c r="A10462" s="10"/>
      <c r="B10462" s="10"/>
      <c r="C10462" s="10"/>
      <c r="D10462" s="10"/>
      <c r="E10462" s="10"/>
      <c r="F10462" s="10"/>
      <c r="G10462" s="10"/>
      <c r="H10462" s="10"/>
      <c r="I10462" s="10"/>
      <c r="J10462" s="24"/>
      <c r="K10462" s="24"/>
      <c r="L10462" s="24"/>
      <c r="M10462" s="24"/>
      <c r="N10462" s="24"/>
      <c r="O10462" s="10"/>
      <c r="AV10462" s="7"/>
      <c r="AW10462" s="7"/>
      <c r="AX10462" s="7"/>
      <c r="AY10462" s="7"/>
      <c r="AZ10462" s="7"/>
      <c r="BA10462" s="7"/>
      <c r="BI10462" s="7"/>
    </row>
    <row r="10463" spans="1:61" x14ac:dyDescent="0.2">
      <c r="A10463" s="10"/>
      <c r="B10463" s="10"/>
      <c r="C10463" s="10"/>
      <c r="D10463" s="10"/>
      <c r="E10463" s="10"/>
      <c r="F10463" s="10"/>
      <c r="G10463" s="10"/>
      <c r="H10463" s="10"/>
      <c r="I10463" s="10"/>
      <c r="J10463" s="24"/>
      <c r="K10463" s="24"/>
      <c r="L10463" s="24"/>
      <c r="M10463" s="24"/>
      <c r="N10463" s="24"/>
      <c r="O10463" s="10"/>
      <c r="AV10463" s="7"/>
      <c r="AW10463" s="7"/>
      <c r="AX10463" s="7"/>
      <c r="AY10463" s="7"/>
      <c r="AZ10463" s="7"/>
      <c r="BA10463" s="7"/>
      <c r="BI10463" s="7"/>
    </row>
    <row r="10464" spans="1:61" x14ac:dyDescent="0.2">
      <c r="A10464" s="10"/>
      <c r="B10464" s="10"/>
      <c r="C10464" s="10"/>
      <c r="D10464" s="10"/>
      <c r="E10464" s="10"/>
      <c r="F10464" s="10"/>
      <c r="G10464" s="10"/>
      <c r="H10464" s="10"/>
      <c r="I10464" s="10"/>
      <c r="J10464" s="24"/>
      <c r="K10464" s="24"/>
      <c r="L10464" s="24"/>
      <c r="M10464" s="24"/>
      <c r="N10464" s="24"/>
      <c r="O10464" s="10"/>
      <c r="AV10464" s="7"/>
      <c r="AW10464" s="7"/>
      <c r="AX10464" s="7"/>
      <c r="AY10464" s="7"/>
      <c r="AZ10464" s="7"/>
      <c r="BA10464" s="7"/>
      <c r="BI10464" s="7"/>
    </row>
    <row r="10465" spans="1:61" x14ac:dyDescent="0.2">
      <c r="A10465" s="10"/>
      <c r="B10465" s="10"/>
      <c r="C10465" s="10"/>
      <c r="D10465" s="10"/>
      <c r="E10465" s="10"/>
      <c r="F10465" s="10"/>
      <c r="G10465" s="10"/>
      <c r="H10465" s="10"/>
      <c r="I10465" s="10"/>
      <c r="J10465" s="24"/>
      <c r="K10465" s="24"/>
      <c r="L10465" s="24"/>
      <c r="M10465" s="24"/>
      <c r="N10465" s="24"/>
      <c r="O10465" s="10"/>
      <c r="AV10465" s="7"/>
      <c r="AW10465" s="7"/>
      <c r="AX10465" s="7"/>
      <c r="AY10465" s="7"/>
      <c r="AZ10465" s="7"/>
      <c r="BA10465" s="7"/>
      <c r="BI10465" s="7"/>
    </row>
    <row r="10466" spans="1:61" x14ac:dyDescent="0.2">
      <c r="A10466" s="10"/>
      <c r="B10466" s="10"/>
      <c r="C10466" s="10"/>
      <c r="D10466" s="10"/>
      <c r="E10466" s="10"/>
      <c r="F10466" s="10"/>
      <c r="G10466" s="10"/>
      <c r="H10466" s="10"/>
      <c r="I10466" s="10"/>
      <c r="J10466" s="24"/>
      <c r="K10466" s="24"/>
      <c r="L10466" s="24"/>
      <c r="M10466" s="24"/>
      <c r="N10466" s="24"/>
      <c r="O10466" s="10"/>
      <c r="AV10466" s="7"/>
      <c r="AW10466" s="7"/>
      <c r="AX10466" s="7"/>
      <c r="AY10466" s="7"/>
      <c r="AZ10466" s="7"/>
      <c r="BA10466" s="7"/>
      <c r="BI10466" s="7"/>
    </row>
    <row r="10467" spans="1:61" x14ac:dyDescent="0.2">
      <c r="A10467" s="10"/>
      <c r="B10467" s="10"/>
      <c r="C10467" s="10"/>
      <c r="D10467" s="10"/>
      <c r="E10467" s="10"/>
      <c r="F10467" s="10"/>
      <c r="G10467" s="10"/>
      <c r="H10467" s="10"/>
      <c r="I10467" s="10"/>
      <c r="J10467" s="24"/>
      <c r="K10467" s="24"/>
      <c r="L10467" s="24"/>
      <c r="M10467" s="24"/>
      <c r="N10467" s="24"/>
      <c r="O10467" s="10"/>
      <c r="AV10467" s="7"/>
      <c r="AW10467" s="7"/>
      <c r="AX10467" s="7"/>
      <c r="AY10467" s="7"/>
      <c r="AZ10467" s="7"/>
      <c r="BA10467" s="7"/>
      <c r="BI10467" s="7"/>
    </row>
    <row r="10468" spans="1:61" x14ac:dyDescent="0.2">
      <c r="A10468" s="10"/>
      <c r="B10468" s="10"/>
      <c r="C10468" s="10"/>
      <c r="D10468" s="10"/>
      <c r="E10468" s="10"/>
      <c r="F10468" s="10"/>
      <c r="G10468" s="10"/>
      <c r="H10468" s="10"/>
      <c r="I10468" s="10"/>
      <c r="J10468" s="24"/>
      <c r="K10468" s="24"/>
      <c r="L10468" s="24"/>
      <c r="M10468" s="24"/>
      <c r="N10468" s="24"/>
      <c r="O10468" s="10"/>
      <c r="AV10468" s="7"/>
      <c r="AW10468" s="7"/>
      <c r="AX10468" s="7"/>
      <c r="AY10468" s="7"/>
      <c r="AZ10468" s="7"/>
      <c r="BA10468" s="7"/>
      <c r="BI10468" s="7"/>
    </row>
    <row r="10469" spans="1:61" x14ac:dyDescent="0.2">
      <c r="A10469" s="10"/>
      <c r="B10469" s="10"/>
      <c r="C10469" s="10"/>
      <c r="D10469" s="10"/>
      <c r="E10469" s="10"/>
      <c r="F10469" s="10"/>
      <c r="G10469" s="10"/>
      <c r="H10469" s="10"/>
      <c r="I10469" s="10"/>
      <c r="J10469" s="24"/>
      <c r="K10469" s="24"/>
      <c r="L10469" s="24"/>
      <c r="M10469" s="24"/>
      <c r="N10469" s="24"/>
      <c r="O10469" s="10"/>
      <c r="AV10469" s="7"/>
      <c r="AW10469" s="7"/>
      <c r="AX10469" s="7"/>
      <c r="AY10469" s="7"/>
      <c r="AZ10469" s="7"/>
      <c r="BA10469" s="7"/>
      <c r="BI10469" s="7"/>
    </row>
    <row r="10470" spans="1:61" x14ac:dyDescent="0.2">
      <c r="A10470" s="10"/>
      <c r="B10470" s="10"/>
      <c r="C10470" s="10"/>
      <c r="D10470" s="10"/>
      <c r="E10470" s="10"/>
      <c r="F10470" s="10"/>
      <c r="G10470" s="10"/>
      <c r="H10470" s="10"/>
      <c r="I10470" s="10"/>
      <c r="J10470" s="24"/>
      <c r="K10470" s="24"/>
      <c r="L10470" s="24"/>
      <c r="M10470" s="24"/>
      <c r="N10470" s="24"/>
      <c r="O10470" s="10"/>
      <c r="AV10470" s="7"/>
      <c r="AW10470" s="7"/>
      <c r="AX10470" s="7"/>
      <c r="AY10470" s="7"/>
      <c r="AZ10470" s="7"/>
      <c r="BA10470" s="7"/>
      <c r="BI10470" s="7"/>
    </row>
    <row r="10471" spans="1:61" x14ac:dyDescent="0.2">
      <c r="A10471" s="10"/>
      <c r="B10471" s="10"/>
      <c r="C10471" s="10"/>
      <c r="D10471" s="10"/>
      <c r="E10471" s="10"/>
      <c r="F10471" s="10"/>
      <c r="G10471" s="10"/>
      <c r="H10471" s="10"/>
      <c r="I10471" s="10"/>
      <c r="J10471" s="24"/>
      <c r="K10471" s="24"/>
      <c r="L10471" s="24"/>
      <c r="M10471" s="24"/>
      <c r="N10471" s="24"/>
      <c r="O10471" s="10"/>
      <c r="AV10471" s="7"/>
      <c r="AW10471" s="7"/>
      <c r="AX10471" s="7"/>
      <c r="AY10471" s="7"/>
      <c r="AZ10471" s="7"/>
      <c r="BA10471" s="7"/>
      <c r="BI10471" s="7"/>
    </row>
    <row r="10472" spans="1:61" x14ac:dyDescent="0.2">
      <c r="A10472" s="10"/>
      <c r="B10472" s="10"/>
      <c r="C10472" s="10"/>
      <c r="D10472" s="10"/>
      <c r="E10472" s="10"/>
      <c r="F10472" s="10"/>
      <c r="G10472" s="10"/>
      <c r="H10472" s="10"/>
      <c r="I10472" s="10"/>
      <c r="J10472" s="24"/>
      <c r="K10472" s="24"/>
      <c r="L10472" s="24"/>
      <c r="M10472" s="24"/>
      <c r="N10472" s="24"/>
      <c r="O10472" s="10"/>
      <c r="AV10472" s="7"/>
      <c r="AW10472" s="7"/>
      <c r="AX10472" s="7"/>
      <c r="AY10472" s="7"/>
      <c r="AZ10472" s="7"/>
      <c r="BA10472" s="7"/>
      <c r="BI10472" s="7"/>
    </row>
    <row r="10473" spans="1:61" x14ac:dyDescent="0.2">
      <c r="A10473" s="10"/>
      <c r="B10473" s="10"/>
      <c r="C10473" s="10"/>
      <c r="D10473" s="10"/>
      <c r="E10473" s="10"/>
      <c r="F10473" s="10"/>
      <c r="G10473" s="10"/>
      <c r="H10473" s="10"/>
      <c r="I10473" s="10"/>
      <c r="J10473" s="24"/>
      <c r="K10473" s="24"/>
      <c r="L10473" s="24"/>
      <c r="M10473" s="24"/>
      <c r="N10473" s="24"/>
      <c r="O10473" s="10"/>
      <c r="AV10473" s="7"/>
      <c r="AW10473" s="7"/>
      <c r="AX10473" s="7"/>
      <c r="AY10473" s="7"/>
      <c r="AZ10473" s="7"/>
      <c r="BA10473" s="7"/>
      <c r="BI10473" s="7"/>
    </row>
    <row r="10474" spans="1:61" x14ac:dyDescent="0.2">
      <c r="A10474" s="10"/>
      <c r="B10474" s="10"/>
      <c r="C10474" s="10"/>
      <c r="D10474" s="10"/>
      <c r="E10474" s="10"/>
      <c r="F10474" s="10"/>
      <c r="G10474" s="10"/>
      <c r="H10474" s="10"/>
      <c r="I10474" s="10"/>
      <c r="J10474" s="24"/>
      <c r="K10474" s="24"/>
      <c r="L10474" s="24"/>
      <c r="M10474" s="24"/>
      <c r="N10474" s="24"/>
      <c r="O10474" s="10"/>
      <c r="AV10474" s="7"/>
      <c r="AW10474" s="7"/>
      <c r="AX10474" s="7"/>
      <c r="AY10474" s="7"/>
      <c r="AZ10474" s="7"/>
      <c r="BA10474" s="7"/>
      <c r="BI10474" s="7"/>
    </row>
    <row r="10475" spans="1:61" x14ac:dyDescent="0.2">
      <c r="A10475" s="10"/>
      <c r="B10475" s="10"/>
      <c r="C10475" s="10"/>
      <c r="D10475" s="10"/>
      <c r="E10475" s="10"/>
      <c r="F10475" s="10"/>
      <c r="G10475" s="10"/>
      <c r="H10475" s="10"/>
      <c r="I10475" s="10"/>
      <c r="J10475" s="24"/>
      <c r="K10475" s="24"/>
      <c r="L10475" s="24"/>
      <c r="M10475" s="24"/>
      <c r="N10475" s="24"/>
      <c r="O10475" s="10"/>
      <c r="AV10475" s="7"/>
      <c r="AW10475" s="7"/>
      <c r="AX10475" s="7"/>
      <c r="AY10475" s="7"/>
      <c r="AZ10475" s="7"/>
      <c r="BA10475" s="7"/>
      <c r="BI10475" s="7"/>
    </row>
    <row r="10476" spans="1:61" x14ac:dyDescent="0.2">
      <c r="A10476" s="10"/>
      <c r="B10476" s="10"/>
      <c r="C10476" s="10"/>
      <c r="D10476" s="10"/>
      <c r="E10476" s="10"/>
      <c r="F10476" s="10"/>
      <c r="G10476" s="10"/>
      <c r="H10476" s="10"/>
      <c r="I10476" s="10"/>
      <c r="J10476" s="24"/>
      <c r="K10476" s="24"/>
      <c r="L10476" s="24"/>
      <c r="M10476" s="24"/>
      <c r="N10476" s="24"/>
      <c r="O10476" s="10"/>
      <c r="AV10476" s="7"/>
      <c r="AW10476" s="7"/>
      <c r="AX10476" s="7"/>
      <c r="AY10476" s="7"/>
      <c r="AZ10476" s="7"/>
      <c r="BA10476" s="7"/>
      <c r="BI10476" s="7"/>
    </row>
    <row r="10477" spans="1:61" x14ac:dyDescent="0.2">
      <c r="A10477" s="10"/>
      <c r="B10477" s="10"/>
      <c r="C10477" s="10"/>
      <c r="D10477" s="10"/>
      <c r="E10477" s="10"/>
      <c r="F10477" s="10"/>
      <c r="G10477" s="10"/>
      <c r="H10477" s="10"/>
      <c r="I10477" s="10"/>
      <c r="J10477" s="24"/>
      <c r="K10477" s="24"/>
      <c r="L10477" s="24"/>
      <c r="M10477" s="24"/>
      <c r="N10477" s="24"/>
      <c r="O10477" s="10"/>
      <c r="AV10477" s="7"/>
      <c r="AW10477" s="7"/>
      <c r="AX10477" s="7"/>
      <c r="AY10477" s="7"/>
      <c r="AZ10477" s="7"/>
      <c r="BA10477" s="7"/>
      <c r="BI10477" s="7"/>
    </row>
    <row r="10478" spans="1:61" x14ac:dyDescent="0.2">
      <c r="A10478" s="10"/>
      <c r="B10478" s="10"/>
      <c r="C10478" s="10"/>
      <c r="D10478" s="10"/>
      <c r="E10478" s="10"/>
      <c r="F10478" s="10"/>
      <c r="G10478" s="10"/>
      <c r="H10478" s="10"/>
      <c r="I10478" s="10"/>
      <c r="J10478" s="24"/>
      <c r="K10478" s="24"/>
      <c r="L10478" s="24"/>
      <c r="M10478" s="24"/>
      <c r="N10478" s="24"/>
      <c r="O10478" s="10"/>
      <c r="AV10478" s="7"/>
      <c r="AW10478" s="7"/>
      <c r="AX10478" s="7"/>
      <c r="AY10478" s="7"/>
      <c r="AZ10478" s="7"/>
      <c r="BA10478" s="7"/>
      <c r="BI10478" s="7"/>
    </row>
    <row r="10479" spans="1:61" x14ac:dyDescent="0.2">
      <c r="A10479" s="10"/>
      <c r="B10479" s="10"/>
      <c r="C10479" s="10"/>
      <c r="D10479" s="10"/>
      <c r="E10479" s="10"/>
      <c r="F10479" s="10"/>
      <c r="G10479" s="10"/>
      <c r="H10479" s="10"/>
      <c r="I10479" s="10"/>
      <c r="J10479" s="24"/>
      <c r="K10479" s="24"/>
      <c r="L10479" s="24"/>
      <c r="M10479" s="24"/>
      <c r="N10479" s="24"/>
      <c r="O10479" s="10"/>
      <c r="AV10479" s="7"/>
      <c r="AW10479" s="7"/>
      <c r="AX10479" s="7"/>
      <c r="AY10479" s="7"/>
      <c r="AZ10479" s="7"/>
      <c r="BA10479" s="7"/>
      <c r="BI10479" s="7"/>
    </row>
    <row r="10480" spans="1:61" x14ac:dyDescent="0.2">
      <c r="A10480" s="10"/>
      <c r="B10480" s="10"/>
      <c r="C10480" s="10"/>
      <c r="D10480" s="10"/>
      <c r="E10480" s="10"/>
      <c r="F10480" s="10"/>
      <c r="G10480" s="10"/>
      <c r="H10480" s="10"/>
      <c r="I10480" s="10"/>
      <c r="J10480" s="24"/>
      <c r="K10480" s="24"/>
      <c r="L10480" s="24"/>
      <c r="M10480" s="24"/>
      <c r="N10480" s="24"/>
      <c r="O10480" s="10"/>
      <c r="AV10480" s="7"/>
      <c r="AW10480" s="7"/>
      <c r="AX10480" s="7"/>
      <c r="AY10480" s="7"/>
      <c r="AZ10480" s="7"/>
      <c r="BA10480" s="7"/>
      <c r="BI10480" s="7"/>
    </row>
    <row r="10481" spans="1:61" x14ac:dyDescent="0.2">
      <c r="A10481" s="10"/>
      <c r="B10481" s="10"/>
      <c r="C10481" s="10"/>
      <c r="D10481" s="10"/>
      <c r="E10481" s="10"/>
      <c r="F10481" s="10"/>
      <c r="G10481" s="10"/>
      <c r="H10481" s="10"/>
      <c r="I10481" s="10"/>
      <c r="J10481" s="24"/>
      <c r="K10481" s="24"/>
      <c r="L10481" s="24"/>
      <c r="M10481" s="24"/>
      <c r="N10481" s="24"/>
      <c r="O10481" s="10"/>
      <c r="AV10481" s="7"/>
      <c r="AW10481" s="7"/>
      <c r="AX10481" s="7"/>
      <c r="AY10481" s="7"/>
      <c r="AZ10481" s="7"/>
      <c r="BA10481" s="7"/>
      <c r="BI10481" s="7"/>
    </row>
    <row r="10482" spans="1:61" x14ac:dyDescent="0.2">
      <c r="A10482" s="10"/>
      <c r="B10482" s="10"/>
      <c r="C10482" s="10"/>
      <c r="D10482" s="10"/>
      <c r="E10482" s="10"/>
      <c r="F10482" s="10"/>
      <c r="G10482" s="10"/>
      <c r="H10482" s="10"/>
      <c r="I10482" s="10"/>
      <c r="J10482" s="24"/>
      <c r="K10482" s="24"/>
      <c r="L10482" s="24"/>
      <c r="M10482" s="24"/>
      <c r="N10482" s="24"/>
      <c r="O10482" s="10"/>
      <c r="AV10482" s="7"/>
      <c r="AW10482" s="7"/>
      <c r="AX10482" s="7"/>
      <c r="AY10482" s="7"/>
      <c r="AZ10482" s="7"/>
      <c r="BA10482" s="7"/>
      <c r="BI10482" s="7"/>
    </row>
    <row r="10483" spans="1:61" x14ac:dyDescent="0.2">
      <c r="A10483" s="10"/>
      <c r="B10483" s="10"/>
      <c r="C10483" s="10"/>
      <c r="D10483" s="10"/>
      <c r="E10483" s="10"/>
      <c r="F10483" s="10"/>
      <c r="G10483" s="10"/>
      <c r="H10483" s="10"/>
      <c r="I10483" s="10"/>
      <c r="J10483" s="24"/>
      <c r="K10483" s="24"/>
      <c r="L10483" s="24"/>
      <c r="M10483" s="24"/>
      <c r="N10483" s="24"/>
      <c r="O10483" s="10"/>
      <c r="AV10483" s="7"/>
      <c r="AW10483" s="7"/>
      <c r="AX10483" s="7"/>
      <c r="AY10483" s="7"/>
      <c r="AZ10483" s="7"/>
      <c r="BA10483" s="7"/>
      <c r="BI10483" s="7"/>
    </row>
    <row r="10484" spans="1:61" x14ac:dyDescent="0.2">
      <c r="A10484" s="10"/>
      <c r="B10484" s="10"/>
      <c r="C10484" s="10"/>
      <c r="D10484" s="10"/>
      <c r="E10484" s="10"/>
      <c r="F10484" s="10"/>
      <c r="G10484" s="10"/>
      <c r="H10484" s="10"/>
      <c r="I10484" s="10"/>
      <c r="J10484" s="24"/>
      <c r="K10484" s="24"/>
      <c r="L10484" s="24"/>
      <c r="M10484" s="24"/>
      <c r="N10484" s="24"/>
      <c r="O10484" s="10"/>
      <c r="AV10484" s="7"/>
      <c r="AW10484" s="7"/>
      <c r="AX10484" s="7"/>
      <c r="AY10484" s="7"/>
      <c r="AZ10484" s="7"/>
      <c r="BA10484" s="7"/>
      <c r="BI10484" s="7"/>
    </row>
    <row r="10485" spans="1:61" x14ac:dyDescent="0.2">
      <c r="A10485" s="10"/>
      <c r="B10485" s="10"/>
      <c r="C10485" s="10"/>
      <c r="D10485" s="10"/>
      <c r="E10485" s="10"/>
      <c r="F10485" s="10"/>
      <c r="G10485" s="10"/>
      <c r="H10485" s="10"/>
      <c r="I10485" s="10"/>
      <c r="J10485" s="24"/>
      <c r="K10485" s="24"/>
      <c r="L10485" s="24"/>
      <c r="M10485" s="24"/>
      <c r="N10485" s="24"/>
      <c r="O10485" s="10"/>
      <c r="AV10485" s="7"/>
      <c r="AW10485" s="7"/>
      <c r="AX10485" s="7"/>
      <c r="AY10485" s="7"/>
      <c r="AZ10485" s="7"/>
      <c r="BA10485" s="7"/>
      <c r="BI10485" s="7"/>
    </row>
    <row r="10486" spans="1:61" x14ac:dyDescent="0.2">
      <c r="A10486" s="10"/>
      <c r="B10486" s="10"/>
      <c r="C10486" s="10"/>
      <c r="D10486" s="10"/>
      <c r="E10486" s="10"/>
      <c r="F10486" s="10"/>
      <c r="G10486" s="10"/>
      <c r="H10486" s="10"/>
      <c r="I10486" s="10"/>
      <c r="J10486" s="24"/>
      <c r="K10486" s="24"/>
      <c r="L10486" s="24"/>
      <c r="M10486" s="24"/>
      <c r="N10486" s="24"/>
      <c r="O10486" s="10"/>
      <c r="AV10486" s="7"/>
      <c r="AW10486" s="7"/>
      <c r="AX10486" s="7"/>
      <c r="AY10486" s="7"/>
      <c r="AZ10486" s="7"/>
      <c r="BA10486" s="7"/>
      <c r="BI10486" s="7"/>
    </row>
    <row r="10487" spans="1:61" x14ac:dyDescent="0.2">
      <c r="A10487" s="10"/>
      <c r="B10487" s="10"/>
      <c r="C10487" s="10"/>
      <c r="D10487" s="10"/>
      <c r="E10487" s="10"/>
      <c r="F10487" s="10"/>
      <c r="G10487" s="10"/>
      <c r="H10487" s="10"/>
      <c r="I10487" s="10"/>
      <c r="J10487" s="24"/>
      <c r="K10487" s="24"/>
      <c r="L10487" s="24"/>
      <c r="M10487" s="24"/>
      <c r="N10487" s="24"/>
      <c r="O10487" s="10"/>
      <c r="AV10487" s="7"/>
      <c r="AW10487" s="7"/>
      <c r="AX10487" s="7"/>
      <c r="AY10487" s="7"/>
      <c r="AZ10487" s="7"/>
      <c r="BA10487" s="7"/>
      <c r="BI10487" s="7"/>
    </row>
    <row r="10488" spans="1:61" x14ac:dyDescent="0.2">
      <c r="A10488" s="10"/>
      <c r="B10488" s="10"/>
      <c r="C10488" s="10"/>
      <c r="D10488" s="10"/>
      <c r="E10488" s="10"/>
      <c r="F10488" s="10"/>
      <c r="G10488" s="10"/>
      <c r="H10488" s="10"/>
      <c r="I10488" s="10"/>
      <c r="J10488" s="24"/>
      <c r="K10488" s="24"/>
      <c r="L10488" s="24"/>
      <c r="M10488" s="24"/>
      <c r="N10488" s="24"/>
      <c r="O10488" s="10"/>
      <c r="AV10488" s="7"/>
      <c r="AW10488" s="7"/>
      <c r="AX10488" s="7"/>
      <c r="AY10488" s="7"/>
      <c r="AZ10488" s="7"/>
      <c r="BA10488" s="7"/>
      <c r="BI10488" s="7"/>
    </row>
    <row r="10489" spans="1:61" x14ac:dyDescent="0.2">
      <c r="A10489" s="10"/>
      <c r="B10489" s="10"/>
      <c r="C10489" s="10"/>
      <c r="D10489" s="10"/>
      <c r="E10489" s="10"/>
      <c r="F10489" s="10"/>
      <c r="G10489" s="10"/>
      <c r="H10489" s="10"/>
      <c r="I10489" s="10"/>
      <c r="J10489" s="24"/>
      <c r="K10489" s="24"/>
      <c r="L10489" s="24"/>
      <c r="M10489" s="24"/>
      <c r="N10489" s="24"/>
      <c r="O10489" s="10"/>
      <c r="AV10489" s="7"/>
      <c r="AW10489" s="7"/>
      <c r="AX10489" s="7"/>
      <c r="AY10489" s="7"/>
      <c r="AZ10489" s="7"/>
      <c r="BA10489" s="7"/>
      <c r="BI10489" s="7"/>
    </row>
    <row r="10490" spans="1:61" x14ac:dyDescent="0.2">
      <c r="A10490" s="10"/>
      <c r="B10490" s="10"/>
      <c r="C10490" s="10"/>
      <c r="D10490" s="10"/>
      <c r="E10490" s="10"/>
      <c r="F10490" s="10"/>
      <c r="G10490" s="10"/>
      <c r="H10490" s="10"/>
      <c r="I10490" s="10"/>
      <c r="J10490" s="24"/>
      <c r="K10490" s="24"/>
      <c r="L10490" s="24"/>
      <c r="M10490" s="24"/>
      <c r="N10490" s="24"/>
      <c r="O10490" s="10"/>
      <c r="AV10490" s="7"/>
      <c r="AW10490" s="7"/>
      <c r="AX10490" s="7"/>
      <c r="AY10490" s="7"/>
      <c r="AZ10490" s="7"/>
      <c r="BA10490" s="7"/>
      <c r="BI10490" s="7"/>
    </row>
    <row r="10491" spans="1:61" x14ac:dyDescent="0.2">
      <c r="A10491" s="10"/>
      <c r="B10491" s="10"/>
      <c r="C10491" s="10"/>
      <c r="D10491" s="10"/>
      <c r="E10491" s="10"/>
      <c r="F10491" s="10"/>
      <c r="G10491" s="10"/>
      <c r="H10491" s="10"/>
      <c r="I10491" s="10"/>
      <c r="J10491" s="24"/>
      <c r="K10491" s="24"/>
      <c r="L10491" s="24"/>
      <c r="M10491" s="24"/>
      <c r="N10491" s="24"/>
      <c r="O10491" s="10"/>
      <c r="AV10491" s="7"/>
      <c r="AW10491" s="7"/>
      <c r="AX10491" s="7"/>
      <c r="AY10491" s="7"/>
      <c r="AZ10491" s="7"/>
      <c r="BA10491" s="7"/>
      <c r="BI10491" s="7"/>
    </row>
    <row r="10492" spans="1:61" x14ac:dyDescent="0.2">
      <c r="A10492" s="10"/>
      <c r="B10492" s="10"/>
      <c r="C10492" s="10"/>
      <c r="D10492" s="10"/>
      <c r="E10492" s="10"/>
      <c r="F10492" s="10"/>
      <c r="G10492" s="10"/>
      <c r="H10492" s="10"/>
      <c r="I10492" s="10"/>
      <c r="J10492" s="24"/>
      <c r="K10492" s="24"/>
      <c r="L10492" s="24"/>
      <c r="M10492" s="24"/>
      <c r="N10492" s="24"/>
      <c r="O10492" s="10"/>
      <c r="AV10492" s="7"/>
      <c r="AW10492" s="7"/>
      <c r="AX10492" s="7"/>
      <c r="AY10492" s="7"/>
      <c r="AZ10492" s="7"/>
      <c r="BA10492" s="7"/>
      <c r="BI10492" s="7"/>
    </row>
    <row r="10493" spans="1:61" x14ac:dyDescent="0.2">
      <c r="A10493" s="10"/>
      <c r="B10493" s="10"/>
      <c r="C10493" s="10"/>
      <c r="D10493" s="10"/>
      <c r="E10493" s="10"/>
      <c r="F10493" s="10"/>
      <c r="G10493" s="10"/>
      <c r="H10493" s="10"/>
      <c r="I10493" s="10"/>
      <c r="J10493" s="24"/>
      <c r="K10493" s="24"/>
      <c r="L10493" s="24"/>
      <c r="M10493" s="24"/>
      <c r="N10493" s="24"/>
      <c r="O10493" s="10"/>
      <c r="AV10493" s="7"/>
      <c r="AW10493" s="7"/>
      <c r="AX10493" s="7"/>
      <c r="AY10493" s="7"/>
      <c r="AZ10493" s="7"/>
      <c r="BA10493" s="7"/>
      <c r="BI10493" s="7"/>
    </row>
    <row r="10494" spans="1:61" x14ac:dyDescent="0.2">
      <c r="A10494" s="10"/>
      <c r="B10494" s="10"/>
      <c r="C10494" s="10"/>
      <c r="D10494" s="10"/>
      <c r="E10494" s="10"/>
      <c r="F10494" s="10"/>
      <c r="G10494" s="10"/>
      <c r="H10494" s="10"/>
      <c r="I10494" s="10"/>
      <c r="J10494" s="24"/>
      <c r="K10494" s="24"/>
      <c r="L10494" s="24"/>
      <c r="M10494" s="24"/>
      <c r="N10494" s="24"/>
      <c r="O10494" s="10"/>
      <c r="AV10494" s="7"/>
      <c r="AW10494" s="7"/>
      <c r="AX10494" s="7"/>
      <c r="AY10494" s="7"/>
      <c r="AZ10494" s="7"/>
      <c r="BA10494" s="7"/>
      <c r="BI10494" s="7"/>
    </row>
    <row r="10495" spans="1:61" x14ac:dyDescent="0.2">
      <c r="A10495" s="10"/>
      <c r="B10495" s="10"/>
      <c r="C10495" s="10"/>
      <c r="D10495" s="10"/>
      <c r="E10495" s="10"/>
      <c r="F10495" s="10"/>
      <c r="G10495" s="10"/>
      <c r="H10495" s="10"/>
      <c r="I10495" s="10"/>
      <c r="J10495" s="24"/>
      <c r="K10495" s="24"/>
      <c r="L10495" s="24"/>
      <c r="M10495" s="24"/>
      <c r="N10495" s="24"/>
      <c r="O10495" s="10"/>
      <c r="AV10495" s="7"/>
      <c r="AW10495" s="7"/>
      <c r="AX10495" s="7"/>
      <c r="AY10495" s="7"/>
      <c r="AZ10495" s="7"/>
      <c r="BA10495" s="7"/>
      <c r="BI10495" s="7"/>
    </row>
    <row r="10496" spans="1:61" x14ac:dyDescent="0.2">
      <c r="A10496" s="10"/>
      <c r="B10496" s="10"/>
      <c r="C10496" s="10"/>
      <c r="D10496" s="10"/>
      <c r="E10496" s="10"/>
      <c r="F10496" s="10"/>
      <c r="G10496" s="10"/>
      <c r="H10496" s="10"/>
      <c r="I10496" s="10"/>
      <c r="J10496" s="24"/>
      <c r="K10496" s="24"/>
      <c r="L10496" s="24"/>
      <c r="M10496" s="24"/>
      <c r="N10496" s="24"/>
      <c r="O10496" s="10"/>
      <c r="AV10496" s="7"/>
      <c r="AW10496" s="7"/>
      <c r="AX10496" s="7"/>
      <c r="AY10496" s="7"/>
      <c r="AZ10496" s="7"/>
      <c r="BA10496" s="7"/>
      <c r="BI10496" s="7"/>
    </row>
    <row r="10497" spans="1:61" x14ac:dyDescent="0.2">
      <c r="A10497" s="10"/>
      <c r="B10497" s="10"/>
      <c r="C10497" s="10"/>
      <c r="D10497" s="10"/>
      <c r="E10497" s="10"/>
      <c r="F10497" s="10"/>
      <c r="G10497" s="10"/>
      <c r="H10497" s="10"/>
      <c r="I10497" s="10"/>
      <c r="J10497" s="24"/>
      <c r="K10497" s="24"/>
      <c r="L10497" s="24"/>
      <c r="M10497" s="24"/>
      <c r="N10497" s="24"/>
      <c r="O10497" s="10"/>
      <c r="AV10497" s="7"/>
      <c r="AW10497" s="7"/>
      <c r="AX10497" s="7"/>
      <c r="AY10497" s="7"/>
      <c r="AZ10497" s="7"/>
      <c r="BA10497" s="7"/>
      <c r="BI10497" s="7"/>
    </row>
    <row r="10498" spans="1:61" x14ac:dyDescent="0.2">
      <c r="A10498" s="10"/>
      <c r="B10498" s="10"/>
      <c r="C10498" s="10"/>
      <c r="D10498" s="10"/>
      <c r="E10498" s="10"/>
      <c r="F10498" s="10"/>
      <c r="G10498" s="10"/>
      <c r="H10498" s="10"/>
      <c r="I10498" s="10"/>
      <c r="J10498" s="24"/>
      <c r="K10498" s="24"/>
      <c r="L10498" s="24"/>
      <c r="M10498" s="24"/>
      <c r="N10498" s="24"/>
      <c r="O10498" s="10"/>
      <c r="AV10498" s="7"/>
      <c r="AW10498" s="7"/>
      <c r="AX10498" s="7"/>
      <c r="AY10498" s="7"/>
      <c r="AZ10498" s="7"/>
      <c r="BA10498" s="7"/>
      <c r="BI10498" s="7"/>
    </row>
    <row r="10499" spans="1:61" x14ac:dyDescent="0.2">
      <c r="A10499" s="10"/>
      <c r="B10499" s="10"/>
      <c r="C10499" s="10"/>
      <c r="D10499" s="10"/>
      <c r="E10499" s="10"/>
      <c r="F10499" s="10"/>
      <c r="G10499" s="10"/>
      <c r="H10499" s="10"/>
      <c r="I10499" s="10"/>
      <c r="J10499" s="24"/>
      <c r="K10499" s="24"/>
      <c r="L10499" s="24"/>
      <c r="M10499" s="24"/>
      <c r="N10499" s="24"/>
      <c r="O10499" s="10"/>
      <c r="AV10499" s="7"/>
      <c r="AW10499" s="7"/>
      <c r="AX10499" s="7"/>
      <c r="AY10499" s="7"/>
      <c r="AZ10499" s="7"/>
      <c r="BA10499" s="7"/>
      <c r="BI10499" s="7"/>
    </row>
    <row r="10500" spans="1:61" x14ac:dyDescent="0.2">
      <c r="A10500" s="10"/>
      <c r="B10500" s="10"/>
      <c r="C10500" s="10"/>
      <c r="D10500" s="10"/>
      <c r="E10500" s="10"/>
      <c r="F10500" s="10"/>
      <c r="G10500" s="10"/>
      <c r="H10500" s="10"/>
      <c r="I10500" s="10"/>
      <c r="J10500" s="24"/>
      <c r="K10500" s="24"/>
      <c r="L10500" s="24"/>
      <c r="M10500" s="24"/>
      <c r="N10500" s="24"/>
      <c r="O10500" s="10"/>
      <c r="AV10500" s="7"/>
      <c r="AW10500" s="7"/>
      <c r="AX10500" s="7"/>
      <c r="AY10500" s="7"/>
      <c r="AZ10500" s="7"/>
      <c r="BA10500" s="7"/>
      <c r="BI10500" s="7"/>
    </row>
    <row r="10501" spans="1:61" x14ac:dyDescent="0.2">
      <c r="A10501" s="10"/>
      <c r="B10501" s="10"/>
      <c r="C10501" s="10"/>
      <c r="D10501" s="10"/>
      <c r="E10501" s="10"/>
      <c r="F10501" s="10"/>
      <c r="G10501" s="10"/>
      <c r="H10501" s="10"/>
      <c r="I10501" s="10"/>
      <c r="J10501" s="24"/>
      <c r="K10501" s="24"/>
      <c r="L10501" s="24"/>
      <c r="M10501" s="24"/>
      <c r="N10501" s="24"/>
      <c r="O10501" s="10"/>
      <c r="AV10501" s="7"/>
      <c r="AW10501" s="7"/>
      <c r="AX10501" s="7"/>
      <c r="AY10501" s="7"/>
      <c r="AZ10501" s="7"/>
      <c r="BA10501" s="7"/>
      <c r="BI10501" s="7"/>
    </row>
    <row r="10502" spans="1:61" x14ac:dyDescent="0.2">
      <c r="A10502" s="10"/>
      <c r="B10502" s="10"/>
      <c r="C10502" s="10"/>
      <c r="D10502" s="10"/>
      <c r="E10502" s="10"/>
      <c r="F10502" s="10"/>
      <c r="G10502" s="10"/>
      <c r="H10502" s="10"/>
      <c r="I10502" s="10"/>
      <c r="J10502" s="24"/>
      <c r="K10502" s="24"/>
      <c r="L10502" s="24"/>
      <c r="M10502" s="24"/>
      <c r="N10502" s="24"/>
      <c r="O10502" s="10"/>
      <c r="AV10502" s="7"/>
      <c r="AW10502" s="7"/>
      <c r="AX10502" s="7"/>
      <c r="AY10502" s="7"/>
      <c r="AZ10502" s="7"/>
      <c r="BA10502" s="7"/>
      <c r="BI10502" s="7"/>
    </row>
    <row r="10503" spans="1:61" x14ac:dyDescent="0.2">
      <c r="A10503" s="10"/>
      <c r="B10503" s="10"/>
      <c r="C10503" s="10"/>
      <c r="D10503" s="10"/>
      <c r="E10503" s="10"/>
      <c r="F10503" s="10"/>
      <c r="G10503" s="10"/>
      <c r="H10503" s="10"/>
      <c r="I10503" s="10"/>
      <c r="J10503" s="24"/>
      <c r="K10503" s="24"/>
      <c r="L10503" s="24"/>
      <c r="M10503" s="24"/>
      <c r="N10503" s="24"/>
      <c r="O10503" s="10"/>
      <c r="AV10503" s="7"/>
      <c r="AW10503" s="7"/>
      <c r="AX10503" s="7"/>
      <c r="AY10503" s="7"/>
      <c r="AZ10503" s="7"/>
      <c r="BA10503" s="7"/>
      <c r="BI10503" s="7"/>
    </row>
    <row r="10504" spans="1:61" x14ac:dyDescent="0.2">
      <c r="A10504" s="10"/>
      <c r="B10504" s="10"/>
      <c r="C10504" s="10"/>
      <c r="D10504" s="10"/>
      <c r="E10504" s="10"/>
      <c r="F10504" s="10"/>
      <c r="G10504" s="10"/>
      <c r="H10504" s="10"/>
      <c r="I10504" s="10"/>
      <c r="J10504" s="24"/>
      <c r="K10504" s="24"/>
      <c r="L10504" s="24"/>
      <c r="M10504" s="24"/>
      <c r="N10504" s="24"/>
      <c r="O10504" s="10"/>
      <c r="AV10504" s="7"/>
      <c r="AW10504" s="7"/>
      <c r="AX10504" s="7"/>
      <c r="AY10504" s="7"/>
      <c r="AZ10504" s="7"/>
      <c r="BA10504" s="7"/>
      <c r="BI10504" s="7"/>
    </row>
    <row r="10505" spans="1:61" x14ac:dyDescent="0.2">
      <c r="A10505" s="10"/>
      <c r="B10505" s="10"/>
      <c r="C10505" s="10"/>
      <c r="D10505" s="10"/>
      <c r="E10505" s="10"/>
      <c r="F10505" s="10"/>
      <c r="G10505" s="10"/>
      <c r="H10505" s="10"/>
      <c r="I10505" s="10"/>
      <c r="J10505" s="24"/>
      <c r="K10505" s="24"/>
      <c r="L10505" s="24"/>
      <c r="M10505" s="24"/>
      <c r="N10505" s="24"/>
      <c r="O10505" s="10"/>
      <c r="AV10505" s="7"/>
      <c r="AW10505" s="7"/>
      <c r="AX10505" s="7"/>
      <c r="AY10505" s="7"/>
      <c r="AZ10505" s="7"/>
      <c r="BA10505" s="7"/>
      <c r="BI10505" s="7"/>
    </row>
    <row r="10506" spans="1:61" x14ac:dyDescent="0.2">
      <c r="A10506" s="10"/>
      <c r="B10506" s="10"/>
      <c r="C10506" s="10"/>
      <c r="D10506" s="10"/>
      <c r="E10506" s="10"/>
      <c r="F10506" s="10"/>
      <c r="G10506" s="10"/>
      <c r="H10506" s="10"/>
      <c r="I10506" s="10"/>
      <c r="J10506" s="24"/>
      <c r="K10506" s="24"/>
      <c r="L10506" s="24"/>
      <c r="M10506" s="24"/>
      <c r="N10506" s="24"/>
      <c r="O10506" s="10"/>
      <c r="AV10506" s="7"/>
      <c r="AW10506" s="7"/>
      <c r="AX10506" s="7"/>
      <c r="AY10506" s="7"/>
      <c r="AZ10506" s="7"/>
      <c r="BA10506" s="7"/>
      <c r="BI10506" s="7"/>
    </row>
    <row r="10507" spans="1:61" x14ac:dyDescent="0.2">
      <c r="A10507" s="10"/>
      <c r="B10507" s="10"/>
      <c r="C10507" s="10"/>
      <c r="D10507" s="10"/>
      <c r="E10507" s="10"/>
      <c r="F10507" s="10"/>
      <c r="G10507" s="10"/>
      <c r="H10507" s="10"/>
      <c r="I10507" s="10"/>
      <c r="J10507" s="24"/>
      <c r="K10507" s="24"/>
      <c r="L10507" s="24"/>
      <c r="M10507" s="24"/>
      <c r="N10507" s="24"/>
      <c r="O10507" s="10"/>
      <c r="AV10507" s="7"/>
      <c r="AW10507" s="7"/>
      <c r="AX10507" s="7"/>
      <c r="AY10507" s="7"/>
      <c r="AZ10507" s="7"/>
      <c r="BA10507" s="7"/>
      <c r="BI10507" s="7"/>
    </row>
    <row r="10508" spans="1:61" x14ac:dyDescent="0.2">
      <c r="A10508" s="10"/>
      <c r="B10508" s="10"/>
      <c r="C10508" s="10"/>
      <c r="D10508" s="10"/>
      <c r="E10508" s="10"/>
      <c r="F10508" s="10"/>
      <c r="G10508" s="10"/>
      <c r="H10508" s="10"/>
      <c r="I10508" s="10"/>
      <c r="J10508" s="24"/>
      <c r="K10508" s="24"/>
      <c r="L10508" s="24"/>
      <c r="M10508" s="24"/>
      <c r="N10508" s="24"/>
      <c r="O10508" s="10"/>
      <c r="AV10508" s="7"/>
      <c r="AW10508" s="7"/>
      <c r="AX10508" s="7"/>
      <c r="AY10508" s="7"/>
      <c r="AZ10508" s="7"/>
      <c r="BA10508" s="7"/>
      <c r="BI10508" s="7"/>
    </row>
    <row r="10509" spans="1:61" x14ac:dyDescent="0.2">
      <c r="A10509" s="10"/>
      <c r="B10509" s="10"/>
      <c r="C10509" s="10"/>
      <c r="D10509" s="10"/>
      <c r="E10509" s="10"/>
      <c r="F10509" s="10"/>
      <c r="G10509" s="10"/>
      <c r="H10509" s="10"/>
      <c r="I10509" s="10"/>
      <c r="J10509" s="24"/>
      <c r="K10509" s="24"/>
      <c r="L10509" s="24"/>
      <c r="M10509" s="24"/>
      <c r="N10509" s="24"/>
      <c r="O10509" s="10"/>
      <c r="AV10509" s="7"/>
      <c r="AW10509" s="7"/>
      <c r="AX10509" s="7"/>
      <c r="AY10509" s="7"/>
      <c r="AZ10509" s="7"/>
      <c r="BA10509" s="7"/>
      <c r="BI10509" s="7"/>
    </row>
    <row r="10510" spans="1:61" x14ac:dyDescent="0.2">
      <c r="A10510" s="10"/>
      <c r="B10510" s="10"/>
      <c r="C10510" s="10"/>
      <c r="D10510" s="10"/>
      <c r="E10510" s="10"/>
      <c r="F10510" s="10"/>
      <c r="G10510" s="10"/>
      <c r="H10510" s="10"/>
      <c r="I10510" s="10"/>
      <c r="J10510" s="24"/>
      <c r="K10510" s="24"/>
      <c r="L10510" s="24"/>
      <c r="M10510" s="24"/>
      <c r="N10510" s="24"/>
      <c r="O10510" s="10"/>
      <c r="AV10510" s="7"/>
      <c r="AW10510" s="7"/>
      <c r="AX10510" s="7"/>
      <c r="AY10510" s="7"/>
      <c r="AZ10510" s="7"/>
      <c r="BA10510" s="7"/>
      <c r="BI10510" s="7"/>
    </row>
    <row r="10511" spans="1:61" x14ac:dyDescent="0.2">
      <c r="A10511" s="10"/>
      <c r="B10511" s="10"/>
      <c r="C10511" s="10"/>
      <c r="D10511" s="10"/>
      <c r="E10511" s="10"/>
      <c r="F10511" s="10"/>
      <c r="G10511" s="10"/>
      <c r="H10511" s="10"/>
      <c r="I10511" s="10"/>
      <c r="J10511" s="24"/>
      <c r="K10511" s="24"/>
      <c r="L10511" s="24"/>
      <c r="M10511" s="24"/>
      <c r="N10511" s="24"/>
      <c r="O10511" s="10"/>
      <c r="AV10511" s="7"/>
      <c r="AW10511" s="7"/>
      <c r="AX10511" s="7"/>
      <c r="AY10511" s="7"/>
      <c r="AZ10511" s="7"/>
      <c r="BA10511" s="7"/>
      <c r="BI10511" s="7"/>
    </row>
    <row r="10512" spans="1:61" x14ac:dyDescent="0.2">
      <c r="A10512" s="10"/>
      <c r="B10512" s="10"/>
      <c r="C10512" s="10"/>
      <c r="D10512" s="10"/>
      <c r="E10512" s="10"/>
      <c r="F10512" s="10"/>
      <c r="G10512" s="10"/>
      <c r="H10512" s="10"/>
      <c r="I10512" s="10"/>
      <c r="J10512" s="24"/>
      <c r="K10512" s="24"/>
      <c r="L10512" s="24"/>
      <c r="M10512" s="24"/>
      <c r="N10512" s="24"/>
      <c r="O10512" s="10"/>
      <c r="AV10512" s="7"/>
      <c r="AW10512" s="7"/>
      <c r="AX10512" s="7"/>
      <c r="AY10512" s="7"/>
      <c r="AZ10512" s="7"/>
      <c r="BA10512" s="7"/>
      <c r="BI10512" s="7"/>
    </row>
    <row r="10513" spans="1:61" x14ac:dyDescent="0.2">
      <c r="A10513" s="10"/>
      <c r="B10513" s="10"/>
      <c r="C10513" s="10"/>
      <c r="D10513" s="10"/>
      <c r="E10513" s="10"/>
      <c r="F10513" s="10"/>
      <c r="G10513" s="10"/>
      <c r="H10513" s="10"/>
      <c r="I10513" s="10"/>
      <c r="J10513" s="24"/>
      <c r="K10513" s="24"/>
      <c r="L10513" s="24"/>
      <c r="M10513" s="24"/>
      <c r="N10513" s="24"/>
      <c r="O10513" s="10"/>
      <c r="AV10513" s="7"/>
      <c r="AW10513" s="7"/>
      <c r="AX10513" s="7"/>
      <c r="AY10513" s="7"/>
      <c r="AZ10513" s="7"/>
      <c r="BA10513" s="7"/>
      <c r="BI10513" s="7"/>
    </row>
    <row r="10514" spans="1:61" x14ac:dyDescent="0.2">
      <c r="A10514" s="10"/>
      <c r="B10514" s="10"/>
      <c r="C10514" s="10"/>
      <c r="D10514" s="10"/>
      <c r="E10514" s="10"/>
      <c r="F10514" s="10"/>
      <c r="G10514" s="10"/>
      <c r="H10514" s="10"/>
      <c r="I10514" s="10"/>
      <c r="J10514" s="24"/>
      <c r="K10514" s="24"/>
      <c r="L10514" s="24"/>
      <c r="M10514" s="24"/>
      <c r="N10514" s="24"/>
      <c r="O10514" s="10"/>
      <c r="AV10514" s="7"/>
      <c r="AW10514" s="7"/>
      <c r="AX10514" s="7"/>
      <c r="AY10514" s="7"/>
      <c r="AZ10514" s="7"/>
      <c r="BA10514" s="7"/>
      <c r="BI10514" s="7"/>
    </row>
    <row r="10515" spans="1:61" x14ac:dyDescent="0.2">
      <c r="A10515" s="10"/>
      <c r="B10515" s="10"/>
      <c r="C10515" s="10"/>
      <c r="D10515" s="10"/>
      <c r="E10515" s="10"/>
      <c r="F10515" s="10"/>
      <c r="G10515" s="10"/>
      <c r="H10515" s="10"/>
      <c r="I10515" s="10"/>
      <c r="J10515" s="24"/>
      <c r="K10515" s="24"/>
      <c r="L10515" s="24"/>
      <c r="M10515" s="24"/>
      <c r="N10515" s="24"/>
      <c r="O10515" s="10"/>
      <c r="AV10515" s="7"/>
      <c r="AW10515" s="7"/>
      <c r="AX10515" s="7"/>
      <c r="AY10515" s="7"/>
      <c r="AZ10515" s="7"/>
      <c r="BA10515" s="7"/>
      <c r="BI10515" s="7"/>
    </row>
    <row r="10516" spans="1:61" x14ac:dyDescent="0.2">
      <c r="A10516" s="10"/>
      <c r="B10516" s="10"/>
      <c r="C10516" s="10"/>
      <c r="D10516" s="10"/>
      <c r="E10516" s="10"/>
      <c r="F10516" s="10"/>
      <c r="G10516" s="10"/>
      <c r="H10516" s="10"/>
      <c r="I10516" s="10"/>
      <c r="J10516" s="24"/>
      <c r="K10516" s="24"/>
      <c r="L10516" s="24"/>
      <c r="M10516" s="24"/>
      <c r="N10516" s="24"/>
      <c r="O10516" s="10"/>
      <c r="AV10516" s="7"/>
      <c r="AW10516" s="7"/>
      <c r="AX10516" s="7"/>
      <c r="AY10516" s="7"/>
      <c r="AZ10516" s="7"/>
      <c r="BA10516" s="7"/>
      <c r="BI10516" s="7"/>
    </row>
    <row r="10517" spans="1:61" x14ac:dyDescent="0.2">
      <c r="A10517" s="10"/>
      <c r="B10517" s="10"/>
      <c r="C10517" s="10"/>
      <c r="D10517" s="10"/>
      <c r="E10517" s="10"/>
      <c r="F10517" s="10"/>
      <c r="G10517" s="10"/>
      <c r="H10517" s="10"/>
      <c r="I10517" s="10"/>
      <c r="J10517" s="24"/>
      <c r="K10517" s="24"/>
      <c r="L10517" s="24"/>
      <c r="M10517" s="24"/>
      <c r="N10517" s="24"/>
      <c r="O10517" s="10"/>
      <c r="AV10517" s="7"/>
      <c r="AW10517" s="7"/>
      <c r="AX10517" s="7"/>
      <c r="AY10517" s="7"/>
      <c r="AZ10517" s="7"/>
      <c r="BA10517" s="7"/>
      <c r="BI10517" s="7"/>
    </row>
    <row r="10518" spans="1:61" x14ac:dyDescent="0.2">
      <c r="A10518" s="10"/>
      <c r="B10518" s="10"/>
      <c r="C10518" s="10"/>
      <c r="D10518" s="10"/>
      <c r="E10518" s="10"/>
      <c r="F10518" s="10"/>
      <c r="G10518" s="10"/>
      <c r="H10518" s="10"/>
      <c r="I10518" s="10"/>
      <c r="J10518" s="24"/>
      <c r="K10518" s="24"/>
      <c r="L10518" s="24"/>
      <c r="M10518" s="24"/>
      <c r="N10518" s="24"/>
      <c r="O10518" s="10"/>
      <c r="AV10518" s="7"/>
      <c r="AW10518" s="7"/>
      <c r="AX10518" s="7"/>
      <c r="AY10518" s="7"/>
      <c r="AZ10518" s="7"/>
      <c r="BA10518" s="7"/>
      <c r="BI10518" s="7"/>
    </row>
    <row r="10519" spans="1:61" x14ac:dyDescent="0.2">
      <c r="A10519" s="10"/>
      <c r="B10519" s="10"/>
      <c r="C10519" s="10"/>
      <c r="D10519" s="10"/>
      <c r="E10519" s="10"/>
      <c r="F10519" s="10"/>
      <c r="G10519" s="10"/>
      <c r="H10519" s="10"/>
      <c r="I10519" s="10"/>
      <c r="J10519" s="24"/>
      <c r="K10519" s="24"/>
      <c r="L10519" s="24"/>
      <c r="M10519" s="24"/>
      <c r="N10519" s="24"/>
      <c r="O10519" s="10"/>
      <c r="AV10519" s="7"/>
      <c r="AW10519" s="7"/>
      <c r="AX10519" s="7"/>
      <c r="AY10519" s="7"/>
      <c r="AZ10519" s="7"/>
      <c r="BA10519" s="7"/>
      <c r="BI10519" s="7"/>
    </row>
    <row r="10520" spans="1:61" x14ac:dyDescent="0.2">
      <c r="A10520" s="10"/>
      <c r="B10520" s="10"/>
      <c r="C10520" s="10"/>
      <c r="D10520" s="10"/>
      <c r="E10520" s="10"/>
      <c r="F10520" s="10"/>
      <c r="G10520" s="10"/>
      <c r="H10520" s="10"/>
      <c r="I10520" s="10"/>
      <c r="J10520" s="24"/>
      <c r="K10520" s="24"/>
      <c r="L10520" s="24"/>
      <c r="M10520" s="24"/>
      <c r="N10520" s="24"/>
      <c r="O10520" s="10"/>
      <c r="AV10520" s="7"/>
      <c r="AW10520" s="7"/>
      <c r="AX10520" s="7"/>
      <c r="AY10520" s="7"/>
      <c r="AZ10520" s="7"/>
      <c r="BA10520" s="7"/>
      <c r="BI10520" s="7"/>
    </row>
    <row r="10521" spans="1:61" x14ac:dyDescent="0.2">
      <c r="A10521" s="10"/>
      <c r="B10521" s="10"/>
      <c r="C10521" s="10"/>
      <c r="D10521" s="10"/>
      <c r="E10521" s="10"/>
      <c r="F10521" s="10"/>
      <c r="G10521" s="10"/>
      <c r="H10521" s="10"/>
      <c r="I10521" s="10"/>
      <c r="J10521" s="24"/>
      <c r="K10521" s="24"/>
      <c r="L10521" s="24"/>
      <c r="M10521" s="24"/>
      <c r="N10521" s="24"/>
      <c r="O10521" s="10"/>
      <c r="AV10521" s="7"/>
      <c r="AW10521" s="7"/>
      <c r="AX10521" s="7"/>
      <c r="AY10521" s="7"/>
      <c r="AZ10521" s="7"/>
      <c r="BA10521" s="7"/>
      <c r="BI10521" s="7"/>
    </row>
    <row r="10522" spans="1:61" x14ac:dyDescent="0.2">
      <c r="A10522" s="10"/>
      <c r="B10522" s="10"/>
      <c r="C10522" s="10"/>
      <c r="D10522" s="10"/>
      <c r="E10522" s="10"/>
      <c r="F10522" s="10"/>
      <c r="G10522" s="10"/>
      <c r="H10522" s="10"/>
      <c r="I10522" s="10"/>
      <c r="J10522" s="24"/>
      <c r="K10522" s="24"/>
      <c r="L10522" s="24"/>
      <c r="M10522" s="24"/>
      <c r="N10522" s="24"/>
      <c r="O10522" s="10"/>
      <c r="AV10522" s="7"/>
      <c r="AW10522" s="7"/>
      <c r="AX10522" s="7"/>
      <c r="AY10522" s="7"/>
      <c r="AZ10522" s="7"/>
      <c r="BA10522" s="7"/>
      <c r="BI10522" s="7"/>
    </row>
    <row r="10523" spans="1:61" x14ac:dyDescent="0.2">
      <c r="A10523" s="10"/>
      <c r="B10523" s="10"/>
      <c r="C10523" s="10"/>
      <c r="D10523" s="10"/>
      <c r="E10523" s="10"/>
      <c r="F10523" s="10"/>
      <c r="G10523" s="10"/>
      <c r="H10523" s="10"/>
      <c r="I10523" s="10"/>
      <c r="J10523" s="24"/>
      <c r="K10523" s="24"/>
      <c r="L10523" s="24"/>
      <c r="M10523" s="24"/>
      <c r="N10523" s="24"/>
      <c r="O10523" s="10"/>
      <c r="AV10523" s="7"/>
      <c r="AW10523" s="7"/>
      <c r="AX10523" s="7"/>
      <c r="AY10523" s="7"/>
      <c r="AZ10523" s="7"/>
      <c r="BA10523" s="7"/>
      <c r="BI10523" s="7"/>
    </row>
    <row r="10524" spans="1:61" x14ac:dyDescent="0.2">
      <c r="A10524" s="10"/>
      <c r="B10524" s="10"/>
      <c r="C10524" s="10"/>
      <c r="D10524" s="10"/>
      <c r="E10524" s="10"/>
      <c r="F10524" s="10"/>
      <c r="G10524" s="10"/>
      <c r="H10524" s="10"/>
      <c r="I10524" s="10"/>
      <c r="J10524" s="24"/>
      <c r="K10524" s="24"/>
      <c r="L10524" s="24"/>
      <c r="M10524" s="24"/>
      <c r="N10524" s="24"/>
      <c r="O10524" s="10"/>
      <c r="AV10524" s="7"/>
      <c r="AW10524" s="7"/>
      <c r="AX10524" s="7"/>
      <c r="AY10524" s="7"/>
      <c r="AZ10524" s="7"/>
      <c r="BA10524" s="7"/>
      <c r="BI10524" s="7"/>
    </row>
    <row r="10525" spans="1:61" x14ac:dyDescent="0.2">
      <c r="A10525" s="10"/>
      <c r="B10525" s="10"/>
      <c r="C10525" s="10"/>
      <c r="D10525" s="10"/>
      <c r="E10525" s="10"/>
      <c r="F10525" s="10"/>
      <c r="G10525" s="10"/>
      <c r="H10525" s="10"/>
      <c r="I10525" s="10"/>
      <c r="J10525" s="24"/>
      <c r="K10525" s="24"/>
      <c r="L10525" s="24"/>
      <c r="M10525" s="24"/>
      <c r="N10525" s="24"/>
      <c r="O10525" s="10"/>
      <c r="AV10525" s="7"/>
      <c r="AW10525" s="7"/>
      <c r="AX10525" s="7"/>
      <c r="AY10525" s="7"/>
      <c r="AZ10525" s="7"/>
      <c r="BA10525" s="7"/>
      <c r="BI10525" s="7"/>
    </row>
    <row r="10526" spans="1:61" x14ac:dyDescent="0.2">
      <c r="A10526" s="10"/>
      <c r="B10526" s="10"/>
      <c r="C10526" s="10"/>
      <c r="D10526" s="10"/>
      <c r="E10526" s="10"/>
      <c r="F10526" s="10"/>
      <c r="G10526" s="10"/>
      <c r="H10526" s="10"/>
      <c r="I10526" s="10"/>
      <c r="J10526" s="24"/>
      <c r="K10526" s="24"/>
      <c r="L10526" s="24"/>
      <c r="M10526" s="24"/>
      <c r="N10526" s="24"/>
      <c r="O10526" s="10"/>
      <c r="AV10526" s="7"/>
      <c r="AW10526" s="7"/>
      <c r="AX10526" s="7"/>
      <c r="AY10526" s="7"/>
      <c r="AZ10526" s="7"/>
      <c r="BA10526" s="7"/>
      <c r="BI10526" s="7"/>
    </row>
    <row r="10527" spans="1:61" x14ac:dyDescent="0.2">
      <c r="A10527" s="10"/>
      <c r="B10527" s="10"/>
      <c r="C10527" s="10"/>
      <c r="D10527" s="10"/>
      <c r="E10527" s="10"/>
      <c r="F10527" s="10"/>
      <c r="G10527" s="10"/>
      <c r="H10527" s="10"/>
      <c r="I10527" s="10"/>
      <c r="J10527" s="24"/>
      <c r="K10527" s="24"/>
      <c r="L10527" s="24"/>
      <c r="M10527" s="24"/>
      <c r="N10527" s="24"/>
      <c r="O10527" s="10"/>
      <c r="AV10527" s="7"/>
      <c r="AW10527" s="7"/>
      <c r="AX10527" s="7"/>
      <c r="AY10527" s="7"/>
      <c r="AZ10527" s="7"/>
      <c r="BA10527" s="7"/>
      <c r="BI10527" s="7"/>
    </row>
    <row r="10528" spans="1:61" x14ac:dyDescent="0.2">
      <c r="A10528" s="10"/>
      <c r="B10528" s="10"/>
      <c r="C10528" s="10"/>
      <c r="D10528" s="10"/>
      <c r="E10528" s="10"/>
      <c r="F10528" s="10"/>
      <c r="G10528" s="10"/>
      <c r="H10528" s="10"/>
      <c r="I10528" s="10"/>
      <c r="J10528" s="24"/>
      <c r="K10528" s="24"/>
      <c r="L10528" s="24"/>
      <c r="M10528" s="24"/>
      <c r="N10528" s="24"/>
      <c r="O10528" s="10"/>
      <c r="AV10528" s="7"/>
      <c r="AW10528" s="7"/>
      <c r="AX10528" s="7"/>
      <c r="AY10528" s="7"/>
      <c r="AZ10528" s="7"/>
      <c r="BA10528" s="7"/>
      <c r="BI10528" s="7"/>
    </row>
    <row r="10529" spans="1:61" x14ac:dyDescent="0.2">
      <c r="A10529" s="10"/>
      <c r="B10529" s="10"/>
      <c r="C10529" s="10"/>
      <c r="D10529" s="10"/>
      <c r="E10529" s="10"/>
      <c r="F10529" s="10"/>
      <c r="G10529" s="10"/>
      <c r="H10529" s="10"/>
      <c r="I10529" s="10"/>
      <c r="J10529" s="24"/>
      <c r="K10529" s="24"/>
      <c r="L10529" s="24"/>
      <c r="M10529" s="24"/>
      <c r="N10529" s="24"/>
      <c r="O10529" s="10"/>
      <c r="AV10529" s="7"/>
      <c r="AW10529" s="7"/>
      <c r="AX10529" s="7"/>
      <c r="AY10529" s="7"/>
      <c r="AZ10529" s="7"/>
      <c r="BA10529" s="7"/>
      <c r="BI10529" s="7"/>
    </row>
    <row r="10530" spans="1:61" x14ac:dyDescent="0.2">
      <c r="A10530" s="10"/>
      <c r="B10530" s="10"/>
      <c r="C10530" s="10"/>
      <c r="D10530" s="10"/>
      <c r="E10530" s="10"/>
      <c r="F10530" s="10"/>
      <c r="G10530" s="10"/>
      <c r="H10530" s="10"/>
      <c r="I10530" s="10"/>
      <c r="J10530" s="24"/>
      <c r="K10530" s="24"/>
      <c r="L10530" s="24"/>
      <c r="M10530" s="24"/>
      <c r="N10530" s="24"/>
      <c r="O10530" s="10"/>
      <c r="AV10530" s="7"/>
      <c r="AW10530" s="7"/>
      <c r="AX10530" s="7"/>
      <c r="AY10530" s="7"/>
      <c r="AZ10530" s="7"/>
      <c r="BA10530" s="7"/>
      <c r="BI10530" s="7"/>
    </row>
    <row r="10531" spans="1:61" x14ac:dyDescent="0.2">
      <c r="A10531" s="10"/>
      <c r="B10531" s="10"/>
      <c r="C10531" s="10"/>
      <c r="D10531" s="10"/>
      <c r="E10531" s="10"/>
      <c r="F10531" s="10"/>
      <c r="G10531" s="10"/>
      <c r="H10531" s="10"/>
      <c r="I10531" s="10"/>
      <c r="J10531" s="24"/>
      <c r="K10531" s="24"/>
      <c r="L10531" s="24"/>
      <c r="M10531" s="24"/>
      <c r="N10531" s="24"/>
      <c r="O10531" s="10"/>
      <c r="AV10531" s="7"/>
      <c r="AW10531" s="7"/>
      <c r="AX10531" s="7"/>
      <c r="AY10531" s="7"/>
      <c r="AZ10531" s="7"/>
      <c r="BA10531" s="7"/>
      <c r="BI10531" s="7"/>
    </row>
    <row r="10532" spans="1:61" x14ac:dyDescent="0.2">
      <c r="A10532" s="10"/>
      <c r="B10532" s="10"/>
      <c r="C10532" s="10"/>
      <c r="D10532" s="10"/>
      <c r="E10532" s="10"/>
      <c r="F10532" s="10"/>
      <c r="G10532" s="10"/>
      <c r="H10532" s="10"/>
      <c r="I10532" s="10"/>
      <c r="J10532" s="24"/>
      <c r="K10532" s="24"/>
      <c r="L10532" s="24"/>
      <c r="M10532" s="24"/>
      <c r="N10532" s="24"/>
      <c r="O10532" s="10"/>
      <c r="AV10532" s="7"/>
      <c r="AW10532" s="7"/>
      <c r="AX10532" s="7"/>
      <c r="AY10532" s="7"/>
      <c r="AZ10532" s="7"/>
      <c r="BA10532" s="7"/>
      <c r="BI10532" s="7"/>
    </row>
    <row r="10533" spans="1:61" x14ac:dyDescent="0.2">
      <c r="A10533" s="10"/>
      <c r="B10533" s="10"/>
      <c r="C10533" s="10"/>
      <c r="D10533" s="10"/>
      <c r="E10533" s="10"/>
      <c r="F10533" s="10"/>
      <c r="G10533" s="10"/>
      <c r="H10533" s="10"/>
      <c r="I10533" s="10"/>
      <c r="J10533" s="24"/>
      <c r="K10533" s="24"/>
      <c r="L10533" s="24"/>
      <c r="M10533" s="24"/>
      <c r="N10533" s="24"/>
      <c r="O10533" s="10"/>
      <c r="AV10533" s="7"/>
      <c r="AW10533" s="7"/>
      <c r="AX10533" s="7"/>
      <c r="AY10533" s="7"/>
      <c r="AZ10533" s="7"/>
      <c r="BA10533" s="7"/>
      <c r="BI10533" s="7"/>
    </row>
    <row r="10534" spans="1:61" x14ac:dyDescent="0.2">
      <c r="A10534" s="10"/>
      <c r="B10534" s="10"/>
      <c r="C10534" s="10"/>
      <c r="D10534" s="10"/>
      <c r="E10534" s="10"/>
      <c r="F10534" s="10"/>
      <c r="G10534" s="10"/>
      <c r="H10534" s="10"/>
      <c r="I10534" s="10"/>
      <c r="J10534" s="24"/>
      <c r="K10534" s="24"/>
      <c r="L10534" s="24"/>
      <c r="M10534" s="24"/>
      <c r="N10534" s="24"/>
      <c r="O10534" s="10"/>
      <c r="AV10534" s="7"/>
      <c r="AW10534" s="7"/>
      <c r="AX10534" s="7"/>
      <c r="AY10534" s="7"/>
      <c r="AZ10534" s="7"/>
      <c r="BA10534" s="7"/>
      <c r="BI10534" s="7"/>
    </row>
    <row r="10535" spans="1:61" x14ac:dyDescent="0.2">
      <c r="A10535" s="10"/>
      <c r="B10535" s="10"/>
      <c r="C10535" s="10"/>
      <c r="D10535" s="10"/>
      <c r="E10535" s="10"/>
      <c r="F10535" s="10"/>
      <c r="G10535" s="10"/>
      <c r="H10535" s="10"/>
      <c r="I10535" s="10"/>
      <c r="J10535" s="24"/>
      <c r="K10535" s="24"/>
      <c r="L10535" s="24"/>
      <c r="M10535" s="24"/>
      <c r="N10535" s="24"/>
      <c r="O10535" s="10"/>
      <c r="AV10535" s="7"/>
      <c r="AW10535" s="7"/>
      <c r="AX10535" s="7"/>
      <c r="AY10535" s="7"/>
      <c r="AZ10535" s="7"/>
      <c r="BA10535" s="7"/>
      <c r="BI10535" s="7"/>
    </row>
    <row r="10536" spans="1:61" x14ac:dyDescent="0.2">
      <c r="A10536" s="10"/>
      <c r="B10536" s="10"/>
      <c r="C10536" s="10"/>
      <c r="D10536" s="10"/>
      <c r="E10536" s="10"/>
      <c r="F10536" s="10"/>
      <c r="G10536" s="10"/>
      <c r="H10536" s="10"/>
      <c r="I10536" s="10"/>
      <c r="J10536" s="24"/>
      <c r="K10536" s="24"/>
      <c r="L10536" s="24"/>
      <c r="M10536" s="24"/>
      <c r="N10536" s="24"/>
      <c r="O10536" s="10"/>
      <c r="AV10536" s="7"/>
      <c r="AW10536" s="7"/>
      <c r="AX10536" s="7"/>
      <c r="AY10536" s="7"/>
      <c r="AZ10536" s="7"/>
      <c r="BA10536" s="7"/>
      <c r="BI10536" s="7"/>
    </row>
    <row r="10537" spans="1:61" x14ac:dyDescent="0.2">
      <c r="A10537" s="10"/>
      <c r="B10537" s="10"/>
      <c r="C10537" s="10"/>
      <c r="D10537" s="10"/>
      <c r="E10537" s="10"/>
      <c r="F10537" s="10"/>
      <c r="G10537" s="10"/>
      <c r="H10537" s="10"/>
      <c r="I10537" s="10"/>
      <c r="J10537" s="24"/>
      <c r="K10537" s="24"/>
      <c r="L10537" s="24"/>
      <c r="M10537" s="24"/>
      <c r="N10537" s="24"/>
      <c r="O10537" s="10"/>
      <c r="AV10537" s="7"/>
      <c r="AW10537" s="7"/>
      <c r="AX10537" s="7"/>
      <c r="AY10537" s="7"/>
      <c r="AZ10537" s="7"/>
      <c r="BA10537" s="7"/>
      <c r="BI10537" s="7"/>
    </row>
    <row r="10538" spans="1:61" x14ac:dyDescent="0.2">
      <c r="A10538" s="10"/>
      <c r="B10538" s="10"/>
      <c r="C10538" s="10"/>
      <c r="D10538" s="10"/>
      <c r="E10538" s="10"/>
      <c r="F10538" s="10"/>
      <c r="G10538" s="10"/>
      <c r="H10538" s="10"/>
      <c r="I10538" s="10"/>
      <c r="J10538" s="24"/>
      <c r="K10538" s="24"/>
      <c r="L10538" s="24"/>
      <c r="M10538" s="24"/>
      <c r="N10538" s="24"/>
      <c r="O10538" s="10"/>
      <c r="AV10538" s="7"/>
      <c r="AW10538" s="7"/>
      <c r="AX10538" s="7"/>
      <c r="AY10538" s="7"/>
      <c r="AZ10538" s="7"/>
      <c r="BA10538" s="7"/>
      <c r="BI10538" s="7"/>
    </row>
    <row r="10539" spans="1:61" x14ac:dyDescent="0.2">
      <c r="A10539" s="10"/>
      <c r="B10539" s="10"/>
      <c r="C10539" s="10"/>
      <c r="D10539" s="10"/>
      <c r="E10539" s="10"/>
      <c r="F10539" s="10"/>
      <c r="G10539" s="10"/>
      <c r="H10539" s="10"/>
      <c r="I10539" s="10"/>
      <c r="J10539" s="24"/>
      <c r="K10539" s="24"/>
      <c r="L10539" s="24"/>
      <c r="M10539" s="24"/>
      <c r="N10539" s="24"/>
      <c r="O10539" s="10"/>
      <c r="AV10539" s="7"/>
      <c r="AW10539" s="7"/>
      <c r="AX10539" s="7"/>
      <c r="AY10539" s="7"/>
      <c r="AZ10539" s="7"/>
      <c r="BA10539" s="7"/>
      <c r="BI10539" s="7"/>
    </row>
    <row r="10540" spans="1:61" x14ac:dyDescent="0.2">
      <c r="A10540" s="10"/>
      <c r="B10540" s="10"/>
      <c r="C10540" s="10"/>
      <c r="D10540" s="10"/>
      <c r="E10540" s="10"/>
      <c r="F10540" s="10"/>
      <c r="G10540" s="10"/>
      <c r="H10540" s="10"/>
      <c r="I10540" s="10"/>
      <c r="J10540" s="24"/>
      <c r="K10540" s="24"/>
      <c r="L10540" s="24"/>
      <c r="M10540" s="24"/>
      <c r="N10540" s="24"/>
      <c r="O10540" s="10"/>
      <c r="AV10540" s="7"/>
      <c r="AW10540" s="7"/>
      <c r="AX10540" s="7"/>
      <c r="AY10540" s="7"/>
      <c r="AZ10540" s="7"/>
      <c r="BA10540" s="7"/>
      <c r="BI10540" s="7"/>
    </row>
    <row r="10541" spans="1:61" x14ac:dyDescent="0.2">
      <c r="A10541" s="10"/>
      <c r="B10541" s="10"/>
      <c r="C10541" s="10"/>
      <c r="D10541" s="10"/>
      <c r="E10541" s="10"/>
      <c r="F10541" s="10"/>
      <c r="G10541" s="10"/>
      <c r="H10541" s="10"/>
      <c r="I10541" s="10"/>
      <c r="J10541" s="24"/>
      <c r="K10541" s="24"/>
      <c r="L10541" s="24"/>
      <c r="M10541" s="24"/>
      <c r="N10541" s="24"/>
      <c r="O10541" s="10"/>
      <c r="AV10541" s="7"/>
      <c r="AW10541" s="7"/>
      <c r="AX10541" s="7"/>
      <c r="AY10541" s="7"/>
      <c r="AZ10541" s="7"/>
      <c r="BA10541" s="7"/>
      <c r="BI10541" s="7"/>
    </row>
    <row r="10542" spans="1:61" x14ac:dyDescent="0.2">
      <c r="A10542" s="10"/>
      <c r="B10542" s="10"/>
      <c r="C10542" s="10"/>
      <c r="D10542" s="10"/>
      <c r="E10542" s="10"/>
      <c r="F10542" s="10"/>
      <c r="G10542" s="10"/>
      <c r="H10542" s="10"/>
      <c r="I10542" s="10"/>
      <c r="J10542" s="24"/>
      <c r="K10542" s="24"/>
      <c r="L10542" s="24"/>
      <c r="M10542" s="24"/>
      <c r="N10542" s="24"/>
      <c r="O10542" s="10"/>
      <c r="AV10542" s="7"/>
      <c r="AW10542" s="7"/>
      <c r="AX10542" s="7"/>
      <c r="AY10542" s="7"/>
      <c r="AZ10542" s="7"/>
      <c r="BA10542" s="7"/>
      <c r="BI10542" s="7"/>
    </row>
    <row r="10543" spans="1:61" x14ac:dyDescent="0.2">
      <c r="A10543" s="10"/>
      <c r="B10543" s="10"/>
      <c r="C10543" s="10"/>
      <c r="D10543" s="10"/>
      <c r="E10543" s="10"/>
      <c r="F10543" s="10"/>
      <c r="G10543" s="10"/>
      <c r="H10543" s="10"/>
      <c r="I10543" s="10"/>
      <c r="J10543" s="24"/>
      <c r="K10543" s="24"/>
      <c r="L10543" s="24"/>
      <c r="M10543" s="24"/>
      <c r="N10543" s="24"/>
      <c r="O10543" s="10"/>
      <c r="AV10543" s="7"/>
      <c r="AW10543" s="7"/>
      <c r="AX10543" s="7"/>
      <c r="AY10543" s="7"/>
      <c r="AZ10543" s="7"/>
      <c r="BA10543" s="7"/>
      <c r="BI10543" s="7"/>
    </row>
    <row r="10544" spans="1:61" x14ac:dyDescent="0.2">
      <c r="A10544" s="10"/>
      <c r="B10544" s="10"/>
      <c r="C10544" s="10"/>
      <c r="D10544" s="10"/>
      <c r="E10544" s="10"/>
      <c r="F10544" s="10"/>
      <c r="G10544" s="10"/>
      <c r="H10544" s="10"/>
      <c r="I10544" s="10"/>
      <c r="J10544" s="24"/>
      <c r="K10544" s="24"/>
      <c r="L10544" s="24"/>
      <c r="M10544" s="24"/>
      <c r="N10544" s="24"/>
      <c r="O10544" s="10"/>
      <c r="AV10544" s="7"/>
      <c r="AW10544" s="7"/>
      <c r="AX10544" s="7"/>
      <c r="AY10544" s="7"/>
      <c r="AZ10544" s="7"/>
      <c r="BA10544" s="7"/>
      <c r="BI10544" s="7"/>
    </row>
    <row r="10545" spans="1:61" x14ac:dyDescent="0.2">
      <c r="A10545" s="10"/>
      <c r="B10545" s="10"/>
      <c r="C10545" s="10"/>
      <c r="D10545" s="10"/>
      <c r="E10545" s="10"/>
      <c r="F10545" s="10"/>
      <c r="G10545" s="10"/>
      <c r="H10545" s="10"/>
      <c r="I10545" s="10"/>
      <c r="J10545" s="24"/>
      <c r="K10545" s="24"/>
      <c r="L10545" s="24"/>
      <c r="M10545" s="24"/>
      <c r="N10545" s="24"/>
      <c r="O10545" s="10"/>
      <c r="AV10545" s="7"/>
      <c r="AW10545" s="7"/>
      <c r="AX10545" s="7"/>
      <c r="AY10545" s="7"/>
      <c r="AZ10545" s="7"/>
      <c r="BA10545" s="7"/>
      <c r="BI10545" s="7"/>
    </row>
    <row r="10546" spans="1:61" x14ac:dyDescent="0.2">
      <c r="A10546" s="10"/>
      <c r="B10546" s="10"/>
      <c r="C10546" s="10"/>
      <c r="D10546" s="10"/>
      <c r="E10546" s="10"/>
      <c r="F10546" s="10"/>
      <c r="G10546" s="10"/>
      <c r="H10546" s="10"/>
      <c r="I10546" s="10"/>
      <c r="J10546" s="24"/>
      <c r="K10546" s="24"/>
      <c r="L10546" s="24"/>
      <c r="M10546" s="24"/>
      <c r="N10546" s="24"/>
      <c r="O10546" s="10"/>
      <c r="AV10546" s="7"/>
      <c r="AW10546" s="7"/>
      <c r="AX10546" s="7"/>
      <c r="AY10546" s="7"/>
      <c r="AZ10546" s="7"/>
      <c r="BA10546" s="7"/>
      <c r="BI10546" s="7"/>
    </row>
    <row r="10547" spans="1:61" x14ac:dyDescent="0.2">
      <c r="A10547" s="10"/>
      <c r="B10547" s="10"/>
      <c r="C10547" s="10"/>
      <c r="D10547" s="10"/>
      <c r="E10547" s="10"/>
      <c r="F10547" s="10"/>
      <c r="G10547" s="10"/>
      <c r="H10547" s="10"/>
      <c r="I10547" s="10"/>
      <c r="J10547" s="24"/>
      <c r="K10547" s="24"/>
      <c r="L10547" s="24"/>
      <c r="M10547" s="24"/>
      <c r="N10547" s="24"/>
      <c r="O10547" s="10"/>
      <c r="AV10547" s="7"/>
      <c r="AW10547" s="7"/>
      <c r="AX10547" s="7"/>
      <c r="AY10547" s="7"/>
      <c r="AZ10547" s="7"/>
      <c r="BA10547" s="7"/>
      <c r="BI10547" s="7"/>
    </row>
    <row r="10548" spans="1:61" x14ac:dyDescent="0.2">
      <c r="A10548" s="10"/>
      <c r="B10548" s="10"/>
      <c r="C10548" s="10"/>
      <c r="D10548" s="10"/>
      <c r="E10548" s="10"/>
      <c r="F10548" s="10"/>
      <c r="G10548" s="10"/>
      <c r="H10548" s="10"/>
      <c r="I10548" s="10"/>
      <c r="J10548" s="24"/>
      <c r="K10548" s="24"/>
      <c r="L10548" s="24"/>
      <c r="M10548" s="24"/>
      <c r="N10548" s="24"/>
      <c r="O10548" s="10"/>
      <c r="AV10548" s="7"/>
      <c r="AW10548" s="7"/>
      <c r="AX10548" s="7"/>
      <c r="AY10548" s="7"/>
      <c r="AZ10548" s="7"/>
      <c r="BA10548" s="7"/>
      <c r="BI10548" s="7"/>
    </row>
    <row r="10549" spans="1:61" x14ac:dyDescent="0.2">
      <c r="A10549" s="10"/>
      <c r="B10549" s="10"/>
      <c r="C10549" s="10"/>
      <c r="D10549" s="10"/>
      <c r="E10549" s="10"/>
      <c r="F10549" s="10"/>
      <c r="G10549" s="10"/>
      <c r="H10549" s="10"/>
      <c r="I10549" s="10"/>
      <c r="J10549" s="24"/>
      <c r="K10549" s="24"/>
      <c r="L10549" s="24"/>
      <c r="M10549" s="24"/>
      <c r="N10549" s="24"/>
      <c r="O10549" s="10"/>
      <c r="AV10549" s="7"/>
      <c r="AW10549" s="7"/>
      <c r="AX10549" s="7"/>
      <c r="AY10549" s="7"/>
      <c r="AZ10549" s="7"/>
      <c r="BA10549" s="7"/>
      <c r="BI10549" s="7"/>
    </row>
    <row r="10550" spans="1:61" x14ac:dyDescent="0.2">
      <c r="A10550" s="10"/>
      <c r="B10550" s="10"/>
      <c r="C10550" s="10"/>
      <c r="D10550" s="10"/>
      <c r="E10550" s="10"/>
      <c r="F10550" s="10"/>
      <c r="G10550" s="10"/>
      <c r="H10550" s="10"/>
      <c r="I10550" s="10"/>
      <c r="J10550" s="24"/>
      <c r="K10550" s="24"/>
      <c r="L10550" s="24"/>
      <c r="M10550" s="24"/>
      <c r="N10550" s="24"/>
      <c r="O10550" s="10"/>
      <c r="AV10550" s="7"/>
      <c r="AW10550" s="7"/>
      <c r="AX10550" s="7"/>
      <c r="AY10550" s="7"/>
      <c r="AZ10550" s="7"/>
      <c r="BA10550" s="7"/>
      <c r="BI10550" s="7"/>
    </row>
    <row r="10551" spans="1:61" x14ac:dyDescent="0.2">
      <c r="A10551" s="10"/>
      <c r="B10551" s="10"/>
      <c r="C10551" s="10"/>
      <c r="D10551" s="10"/>
      <c r="E10551" s="10"/>
      <c r="F10551" s="10"/>
      <c r="G10551" s="10"/>
      <c r="H10551" s="10"/>
      <c r="I10551" s="10"/>
      <c r="J10551" s="24"/>
      <c r="K10551" s="24"/>
      <c r="L10551" s="24"/>
      <c r="M10551" s="24"/>
      <c r="N10551" s="24"/>
      <c r="O10551" s="10"/>
      <c r="AV10551" s="7"/>
      <c r="AW10551" s="7"/>
      <c r="AX10551" s="7"/>
      <c r="AY10551" s="7"/>
      <c r="AZ10551" s="7"/>
      <c r="BA10551" s="7"/>
      <c r="BI10551" s="7"/>
    </row>
    <row r="10552" spans="1:61" x14ac:dyDescent="0.2">
      <c r="A10552" s="10"/>
      <c r="B10552" s="10"/>
      <c r="C10552" s="10"/>
      <c r="D10552" s="10"/>
      <c r="E10552" s="10"/>
      <c r="F10552" s="10"/>
      <c r="G10552" s="10"/>
      <c r="H10552" s="10"/>
      <c r="I10552" s="10"/>
      <c r="J10552" s="24"/>
      <c r="K10552" s="24"/>
      <c r="L10552" s="24"/>
      <c r="M10552" s="24"/>
      <c r="N10552" s="24"/>
      <c r="O10552" s="10"/>
      <c r="AV10552" s="7"/>
      <c r="AW10552" s="7"/>
      <c r="AX10552" s="7"/>
      <c r="AY10552" s="7"/>
      <c r="AZ10552" s="7"/>
      <c r="BA10552" s="7"/>
      <c r="BI10552" s="7"/>
    </row>
    <row r="10553" spans="1:61" x14ac:dyDescent="0.2">
      <c r="A10553" s="10"/>
      <c r="B10553" s="10"/>
      <c r="C10553" s="10"/>
      <c r="D10553" s="10"/>
      <c r="E10553" s="10"/>
      <c r="F10553" s="10"/>
      <c r="G10553" s="10"/>
      <c r="H10553" s="10"/>
      <c r="I10553" s="10"/>
      <c r="J10553" s="24"/>
      <c r="K10553" s="24"/>
      <c r="L10553" s="24"/>
      <c r="M10553" s="24"/>
      <c r="N10553" s="24"/>
      <c r="O10553" s="10"/>
      <c r="AV10553" s="7"/>
      <c r="AW10553" s="7"/>
      <c r="AX10553" s="7"/>
      <c r="AY10553" s="7"/>
      <c r="AZ10553" s="7"/>
      <c r="BA10553" s="7"/>
      <c r="BI10553" s="7"/>
    </row>
    <row r="10554" spans="1:61" x14ac:dyDescent="0.2">
      <c r="A10554" s="10"/>
      <c r="B10554" s="10"/>
      <c r="C10554" s="10"/>
      <c r="D10554" s="10"/>
      <c r="E10554" s="10"/>
      <c r="F10554" s="10"/>
      <c r="G10554" s="10"/>
      <c r="H10554" s="10"/>
      <c r="I10554" s="10"/>
      <c r="J10554" s="24"/>
      <c r="K10554" s="24"/>
      <c r="L10554" s="24"/>
      <c r="M10554" s="24"/>
      <c r="N10554" s="24"/>
      <c r="O10554" s="10"/>
      <c r="AV10554" s="7"/>
      <c r="AW10554" s="7"/>
      <c r="AX10554" s="7"/>
      <c r="AY10554" s="7"/>
      <c r="AZ10554" s="7"/>
      <c r="BA10554" s="7"/>
      <c r="BI10554" s="7"/>
    </row>
    <row r="10555" spans="1:61" x14ac:dyDescent="0.2">
      <c r="A10555" s="10"/>
      <c r="B10555" s="10"/>
      <c r="C10555" s="10"/>
      <c r="D10555" s="10"/>
      <c r="E10555" s="10"/>
      <c r="F10555" s="10"/>
      <c r="G10555" s="10"/>
      <c r="H10555" s="10"/>
      <c r="I10555" s="10"/>
      <c r="J10555" s="24"/>
      <c r="K10555" s="24"/>
      <c r="L10555" s="24"/>
      <c r="M10555" s="24"/>
      <c r="N10555" s="24"/>
      <c r="O10555" s="10"/>
      <c r="AV10555" s="7"/>
      <c r="AW10555" s="7"/>
      <c r="AX10555" s="7"/>
      <c r="AY10555" s="7"/>
      <c r="AZ10555" s="7"/>
      <c r="BA10555" s="7"/>
      <c r="BI10555" s="7"/>
    </row>
    <row r="10556" spans="1:61" x14ac:dyDescent="0.2">
      <c r="A10556" s="10"/>
      <c r="B10556" s="10"/>
      <c r="C10556" s="10"/>
      <c r="D10556" s="10"/>
      <c r="E10556" s="10"/>
      <c r="F10556" s="10"/>
      <c r="G10556" s="10"/>
      <c r="H10556" s="10"/>
      <c r="I10556" s="10"/>
      <c r="J10556" s="24"/>
      <c r="K10556" s="24"/>
      <c r="L10556" s="24"/>
      <c r="M10556" s="24"/>
      <c r="N10556" s="24"/>
      <c r="O10556" s="10"/>
      <c r="AV10556" s="7"/>
      <c r="AW10556" s="7"/>
      <c r="AX10556" s="7"/>
      <c r="AY10556" s="7"/>
      <c r="AZ10556" s="7"/>
      <c r="BA10556" s="7"/>
      <c r="BI10556" s="7"/>
    </row>
    <row r="10557" spans="1:61" x14ac:dyDescent="0.2">
      <c r="A10557" s="10"/>
      <c r="B10557" s="10"/>
      <c r="C10557" s="10"/>
      <c r="D10557" s="10"/>
      <c r="E10557" s="10"/>
      <c r="F10557" s="10"/>
      <c r="G10557" s="10"/>
      <c r="H10557" s="10"/>
      <c r="I10557" s="10"/>
      <c r="J10557" s="24"/>
      <c r="K10557" s="24"/>
      <c r="L10557" s="24"/>
      <c r="M10557" s="24"/>
      <c r="N10557" s="24"/>
      <c r="O10557" s="10"/>
      <c r="AV10557" s="7"/>
      <c r="AW10557" s="7"/>
      <c r="AX10557" s="7"/>
      <c r="AY10557" s="7"/>
      <c r="AZ10557" s="7"/>
      <c r="BA10557" s="7"/>
      <c r="BI10557" s="7"/>
    </row>
    <row r="10558" spans="1:61" x14ac:dyDescent="0.2">
      <c r="A10558" s="10"/>
      <c r="B10558" s="10"/>
      <c r="C10558" s="10"/>
      <c r="D10558" s="10"/>
      <c r="E10558" s="10"/>
      <c r="F10558" s="10"/>
      <c r="G10558" s="10"/>
      <c r="H10558" s="10"/>
      <c r="I10558" s="10"/>
      <c r="J10558" s="24"/>
      <c r="K10558" s="24"/>
      <c r="L10558" s="24"/>
      <c r="M10558" s="24"/>
      <c r="N10558" s="24"/>
      <c r="O10558" s="10"/>
      <c r="AV10558" s="7"/>
      <c r="AW10558" s="7"/>
      <c r="AX10558" s="7"/>
      <c r="AY10558" s="7"/>
      <c r="AZ10558" s="7"/>
      <c r="BA10558" s="7"/>
      <c r="BI10558" s="7"/>
    </row>
    <row r="10559" spans="1:61" x14ac:dyDescent="0.2">
      <c r="A10559" s="10"/>
      <c r="B10559" s="10"/>
      <c r="C10559" s="10"/>
      <c r="D10559" s="10"/>
      <c r="E10559" s="10"/>
      <c r="F10559" s="10"/>
      <c r="G10559" s="10"/>
      <c r="H10559" s="10"/>
      <c r="I10559" s="10"/>
      <c r="J10559" s="24"/>
      <c r="K10559" s="24"/>
      <c r="L10559" s="24"/>
      <c r="M10559" s="24"/>
      <c r="N10559" s="24"/>
      <c r="O10559" s="10"/>
      <c r="AV10559" s="7"/>
      <c r="AW10559" s="7"/>
      <c r="AX10559" s="7"/>
      <c r="AY10559" s="7"/>
      <c r="AZ10559" s="7"/>
      <c r="BA10559" s="7"/>
      <c r="BI10559" s="7"/>
    </row>
    <row r="10560" spans="1:61" x14ac:dyDescent="0.2">
      <c r="A10560" s="10"/>
      <c r="B10560" s="10"/>
      <c r="C10560" s="10"/>
      <c r="D10560" s="10"/>
      <c r="E10560" s="10"/>
      <c r="F10560" s="10"/>
      <c r="G10560" s="10"/>
      <c r="H10560" s="10"/>
      <c r="I10560" s="10"/>
      <c r="J10560" s="24"/>
      <c r="K10560" s="24"/>
      <c r="L10560" s="24"/>
      <c r="M10560" s="24"/>
      <c r="N10560" s="24"/>
      <c r="O10560" s="10"/>
      <c r="AV10560" s="7"/>
      <c r="AW10560" s="7"/>
      <c r="AX10560" s="7"/>
      <c r="AY10560" s="7"/>
      <c r="AZ10560" s="7"/>
      <c r="BA10560" s="7"/>
      <c r="BI10560" s="7"/>
    </row>
    <row r="10561" spans="1:61" x14ac:dyDescent="0.2">
      <c r="A10561" s="10"/>
      <c r="B10561" s="10"/>
      <c r="C10561" s="10"/>
      <c r="D10561" s="10"/>
      <c r="E10561" s="10"/>
      <c r="F10561" s="10"/>
      <c r="G10561" s="10"/>
      <c r="H10561" s="10"/>
      <c r="I10561" s="10"/>
      <c r="J10561" s="24"/>
      <c r="K10561" s="24"/>
      <c r="L10561" s="24"/>
      <c r="M10561" s="24"/>
      <c r="N10561" s="24"/>
      <c r="O10561" s="10"/>
      <c r="AV10561" s="7"/>
      <c r="AW10561" s="7"/>
      <c r="AX10561" s="7"/>
      <c r="AY10561" s="7"/>
      <c r="AZ10561" s="7"/>
      <c r="BA10561" s="7"/>
      <c r="BI10561" s="7"/>
    </row>
    <row r="10562" spans="1:61" x14ac:dyDescent="0.2">
      <c r="A10562" s="10"/>
      <c r="B10562" s="10"/>
      <c r="C10562" s="10"/>
      <c r="D10562" s="10"/>
      <c r="E10562" s="10"/>
      <c r="F10562" s="10"/>
      <c r="G10562" s="10"/>
      <c r="H10562" s="10"/>
      <c r="I10562" s="10"/>
      <c r="J10562" s="24"/>
      <c r="K10562" s="24"/>
      <c r="L10562" s="24"/>
      <c r="M10562" s="24"/>
      <c r="N10562" s="24"/>
      <c r="O10562" s="10"/>
      <c r="AV10562" s="7"/>
      <c r="AW10562" s="7"/>
      <c r="AX10562" s="7"/>
      <c r="AY10562" s="7"/>
      <c r="AZ10562" s="7"/>
      <c r="BA10562" s="7"/>
      <c r="BI10562" s="7"/>
    </row>
    <row r="10563" spans="1:61" x14ac:dyDescent="0.2">
      <c r="A10563" s="10"/>
      <c r="B10563" s="10"/>
      <c r="C10563" s="10"/>
      <c r="D10563" s="10"/>
      <c r="E10563" s="10"/>
      <c r="F10563" s="10"/>
      <c r="G10563" s="10"/>
      <c r="H10563" s="10"/>
      <c r="I10563" s="10"/>
      <c r="J10563" s="24"/>
      <c r="K10563" s="24"/>
      <c r="L10563" s="24"/>
      <c r="M10563" s="24"/>
      <c r="N10563" s="24"/>
      <c r="O10563" s="10"/>
      <c r="AV10563" s="7"/>
      <c r="AW10563" s="7"/>
      <c r="AX10563" s="7"/>
      <c r="AY10563" s="7"/>
      <c r="AZ10563" s="7"/>
      <c r="BA10563" s="7"/>
      <c r="BI10563" s="7"/>
    </row>
    <row r="10564" spans="1:61" x14ac:dyDescent="0.2">
      <c r="A10564" s="10"/>
      <c r="B10564" s="10"/>
      <c r="C10564" s="10"/>
      <c r="D10564" s="10"/>
      <c r="E10564" s="10"/>
      <c r="F10564" s="10"/>
      <c r="G10564" s="10"/>
      <c r="H10564" s="10"/>
      <c r="I10564" s="10"/>
      <c r="J10564" s="24"/>
      <c r="K10564" s="24"/>
      <c r="L10564" s="24"/>
      <c r="M10564" s="24"/>
      <c r="N10564" s="24"/>
      <c r="O10564" s="10"/>
      <c r="AV10564" s="7"/>
      <c r="AW10564" s="7"/>
      <c r="AX10564" s="7"/>
      <c r="AY10564" s="7"/>
      <c r="AZ10564" s="7"/>
      <c r="BA10564" s="7"/>
      <c r="BI10564" s="7"/>
    </row>
    <row r="10565" spans="1:61" x14ac:dyDescent="0.2">
      <c r="A10565" s="10"/>
      <c r="B10565" s="10"/>
      <c r="C10565" s="10"/>
      <c r="D10565" s="10"/>
      <c r="E10565" s="10"/>
      <c r="F10565" s="10"/>
      <c r="G10565" s="10"/>
      <c r="H10565" s="10"/>
      <c r="I10565" s="10"/>
      <c r="J10565" s="24"/>
      <c r="K10565" s="24"/>
      <c r="L10565" s="24"/>
      <c r="M10565" s="24"/>
      <c r="N10565" s="24"/>
      <c r="O10565" s="10"/>
      <c r="AV10565" s="7"/>
      <c r="AW10565" s="7"/>
      <c r="AX10565" s="7"/>
      <c r="AY10565" s="7"/>
      <c r="AZ10565" s="7"/>
      <c r="BA10565" s="7"/>
      <c r="BI10565" s="7"/>
    </row>
    <row r="10566" spans="1:61" x14ac:dyDescent="0.2">
      <c r="A10566" s="10"/>
      <c r="B10566" s="10"/>
      <c r="C10566" s="10"/>
      <c r="D10566" s="10"/>
      <c r="E10566" s="10"/>
      <c r="F10566" s="10"/>
      <c r="G10566" s="10"/>
      <c r="H10566" s="10"/>
      <c r="I10566" s="10"/>
      <c r="J10566" s="24"/>
      <c r="K10566" s="24"/>
      <c r="L10566" s="24"/>
      <c r="M10566" s="24"/>
      <c r="N10566" s="24"/>
      <c r="O10566" s="10"/>
      <c r="AV10566" s="7"/>
      <c r="AW10566" s="7"/>
      <c r="AX10566" s="7"/>
      <c r="AY10566" s="7"/>
      <c r="AZ10566" s="7"/>
      <c r="BA10566" s="7"/>
      <c r="BI10566" s="7"/>
    </row>
    <row r="10567" spans="1:61" x14ac:dyDescent="0.2">
      <c r="A10567" s="10"/>
      <c r="B10567" s="10"/>
      <c r="C10567" s="10"/>
      <c r="D10567" s="10"/>
      <c r="E10567" s="10"/>
      <c r="F10567" s="10"/>
      <c r="G10567" s="10"/>
      <c r="H10567" s="10"/>
      <c r="I10567" s="10"/>
      <c r="J10567" s="24"/>
      <c r="K10567" s="24"/>
      <c r="L10567" s="24"/>
      <c r="M10567" s="24"/>
      <c r="N10567" s="24"/>
      <c r="O10567" s="10"/>
      <c r="AV10567" s="7"/>
      <c r="AW10567" s="7"/>
      <c r="AX10567" s="7"/>
      <c r="AY10567" s="7"/>
      <c r="AZ10567" s="7"/>
      <c r="BA10567" s="7"/>
      <c r="BI10567" s="7"/>
    </row>
    <row r="10568" spans="1:61" x14ac:dyDescent="0.2">
      <c r="A10568" s="10"/>
      <c r="B10568" s="10"/>
      <c r="C10568" s="10"/>
      <c r="D10568" s="10"/>
      <c r="E10568" s="10"/>
      <c r="F10568" s="10"/>
      <c r="G10568" s="10"/>
      <c r="H10568" s="10"/>
      <c r="I10568" s="10"/>
      <c r="J10568" s="24"/>
      <c r="K10568" s="24"/>
      <c r="L10568" s="24"/>
      <c r="M10568" s="24"/>
      <c r="N10568" s="24"/>
      <c r="O10568" s="10"/>
      <c r="AV10568" s="7"/>
      <c r="AW10568" s="7"/>
      <c r="AX10568" s="7"/>
      <c r="AY10568" s="7"/>
      <c r="AZ10568" s="7"/>
      <c r="BA10568" s="7"/>
      <c r="BI10568" s="7"/>
    </row>
    <row r="10569" spans="1:61" x14ac:dyDescent="0.2">
      <c r="A10569" s="10"/>
      <c r="B10569" s="10"/>
      <c r="C10569" s="10"/>
      <c r="D10569" s="10"/>
      <c r="E10569" s="10"/>
      <c r="F10569" s="10"/>
      <c r="G10569" s="10"/>
      <c r="H10569" s="10"/>
      <c r="I10569" s="10"/>
      <c r="J10569" s="24"/>
      <c r="K10569" s="24"/>
      <c r="L10569" s="24"/>
      <c r="M10569" s="24"/>
      <c r="N10569" s="24"/>
      <c r="O10569" s="10"/>
      <c r="AV10569" s="7"/>
      <c r="AW10569" s="7"/>
      <c r="AX10569" s="7"/>
      <c r="AY10569" s="7"/>
      <c r="AZ10569" s="7"/>
      <c r="BA10569" s="7"/>
      <c r="BI10569" s="7"/>
    </row>
    <row r="10570" spans="1:61" x14ac:dyDescent="0.2">
      <c r="A10570" s="10"/>
      <c r="B10570" s="10"/>
      <c r="C10570" s="10"/>
      <c r="D10570" s="10"/>
      <c r="E10570" s="10"/>
      <c r="F10570" s="10"/>
      <c r="G10570" s="10"/>
      <c r="H10570" s="10"/>
      <c r="I10570" s="10"/>
      <c r="J10570" s="24"/>
      <c r="K10570" s="24"/>
      <c r="L10570" s="24"/>
      <c r="M10570" s="24"/>
      <c r="N10570" s="24"/>
      <c r="O10570" s="10"/>
      <c r="AV10570" s="7"/>
      <c r="AW10570" s="7"/>
      <c r="AX10570" s="7"/>
      <c r="AY10570" s="7"/>
      <c r="AZ10570" s="7"/>
      <c r="BA10570" s="7"/>
      <c r="BI10570" s="7"/>
    </row>
    <row r="10571" spans="1:61" x14ac:dyDescent="0.2">
      <c r="A10571" s="10"/>
      <c r="B10571" s="10"/>
      <c r="C10571" s="10"/>
      <c r="D10571" s="10"/>
      <c r="E10571" s="10"/>
      <c r="F10571" s="10"/>
      <c r="G10571" s="10"/>
      <c r="H10571" s="10"/>
      <c r="I10571" s="10"/>
      <c r="J10571" s="24"/>
      <c r="K10571" s="24"/>
      <c r="L10571" s="24"/>
      <c r="M10571" s="24"/>
      <c r="N10571" s="24"/>
      <c r="O10571" s="10"/>
      <c r="AV10571" s="7"/>
      <c r="AW10571" s="7"/>
      <c r="AX10571" s="7"/>
      <c r="AY10571" s="7"/>
      <c r="AZ10571" s="7"/>
      <c r="BA10571" s="7"/>
      <c r="BI10571" s="7"/>
    </row>
    <row r="10572" spans="1:61" x14ac:dyDescent="0.2">
      <c r="A10572" s="10"/>
      <c r="B10572" s="10"/>
      <c r="C10572" s="10"/>
      <c r="D10572" s="10"/>
      <c r="E10572" s="10"/>
      <c r="F10572" s="10"/>
      <c r="G10572" s="10"/>
      <c r="H10572" s="10"/>
      <c r="I10572" s="10"/>
      <c r="J10572" s="24"/>
      <c r="K10572" s="24"/>
      <c r="L10572" s="24"/>
      <c r="M10572" s="24"/>
      <c r="N10572" s="24"/>
      <c r="O10572" s="10"/>
      <c r="AV10572" s="7"/>
      <c r="AW10572" s="7"/>
      <c r="AX10572" s="7"/>
      <c r="AY10572" s="7"/>
      <c r="AZ10572" s="7"/>
      <c r="BA10572" s="7"/>
      <c r="BI10572" s="7"/>
    </row>
    <row r="10573" spans="1:61" x14ac:dyDescent="0.2">
      <c r="A10573" s="10"/>
      <c r="B10573" s="10"/>
      <c r="C10573" s="10"/>
      <c r="D10573" s="10"/>
      <c r="E10573" s="10"/>
      <c r="F10573" s="10"/>
      <c r="G10573" s="10"/>
      <c r="H10573" s="10"/>
      <c r="I10573" s="10"/>
      <c r="J10573" s="24"/>
      <c r="K10573" s="24"/>
      <c r="L10573" s="24"/>
      <c r="M10573" s="24"/>
      <c r="N10573" s="24"/>
      <c r="O10573" s="10"/>
      <c r="AV10573" s="7"/>
      <c r="AW10573" s="7"/>
      <c r="AX10573" s="7"/>
      <c r="AY10573" s="7"/>
      <c r="AZ10573" s="7"/>
      <c r="BA10573" s="7"/>
      <c r="BI10573" s="7"/>
    </row>
    <row r="10574" spans="1:61" x14ac:dyDescent="0.2">
      <c r="A10574" s="10"/>
      <c r="B10574" s="10"/>
      <c r="C10574" s="10"/>
      <c r="D10574" s="10"/>
      <c r="E10574" s="10"/>
      <c r="F10574" s="10"/>
      <c r="G10574" s="10"/>
      <c r="H10574" s="10"/>
      <c r="I10574" s="10"/>
      <c r="J10574" s="24"/>
      <c r="K10574" s="24"/>
      <c r="L10574" s="24"/>
      <c r="M10574" s="24"/>
      <c r="N10574" s="24"/>
      <c r="O10574" s="10"/>
      <c r="AV10574" s="7"/>
      <c r="AW10574" s="7"/>
      <c r="AX10574" s="7"/>
      <c r="AY10574" s="7"/>
      <c r="AZ10574" s="7"/>
      <c r="BA10574" s="7"/>
      <c r="BI10574" s="7"/>
    </row>
    <row r="10575" spans="1:61" x14ac:dyDescent="0.2">
      <c r="A10575" s="10"/>
      <c r="B10575" s="10"/>
      <c r="C10575" s="10"/>
      <c r="D10575" s="10"/>
      <c r="E10575" s="10"/>
      <c r="F10575" s="10"/>
      <c r="G10575" s="10"/>
      <c r="H10575" s="10"/>
      <c r="I10575" s="10"/>
      <c r="J10575" s="24"/>
      <c r="K10575" s="24"/>
      <c r="L10575" s="24"/>
      <c r="M10575" s="24"/>
      <c r="N10575" s="24"/>
      <c r="O10575" s="10"/>
      <c r="AV10575" s="7"/>
      <c r="AW10575" s="7"/>
      <c r="AX10575" s="7"/>
      <c r="AY10575" s="7"/>
      <c r="AZ10575" s="7"/>
      <c r="BA10575" s="7"/>
      <c r="BI10575" s="7"/>
    </row>
    <row r="10576" spans="1:61" x14ac:dyDescent="0.2">
      <c r="A10576" s="10"/>
      <c r="B10576" s="10"/>
      <c r="C10576" s="10"/>
      <c r="D10576" s="10"/>
      <c r="E10576" s="10"/>
      <c r="F10576" s="10"/>
      <c r="G10576" s="10"/>
      <c r="H10576" s="10"/>
      <c r="I10576" s="10"/>
      <c r="J10576" s="24"/>
      <c r="K10576" s="24"/>
      <c r="L10576" s="24"/>
      <c r="M10576" s="24"/>
      <c r="N10576" s="24"/>
      <c r="O10576" s="10"/>
      <c r="AV10576" s="7"/>
      <c r="AW10576" s="7"/>
      <c r="AX10576" s="7"/>
      <c r="AY10576" s="7"/>
      <c r="AZ10576" s="7"/>
      <c r="BA10576" s="7"/>
      <c r="BI10576" s="7"/>
    </row>
    <row r="10577" spans="1:61" x14ac:dyDescent="0.2">
      <c r="A10577" s="10"/>
      <c r="B10577" s="10"/>
      <c r="C10577" s="10"/>
      <c r="D10577" s="10"/>
      <c r="E10577" s="10"/>
      <c r="F10577" s="10"/>
      <c r="G10577" s="10"/>
      <c r="H10577" s="10"/>
      <c r="I10577" s="10"/>
      <c r="J10577" s="24"/>
      <c r="K10577" s="24"/>
      <c r="L10577" s="24"/>
      <c r="M10577" s="24"/>
      <c r="N10577" s="24"/>
      <c r="O10577" s="10"/>
      <c r="AV10577" s="7"/>
      <c r="AW10577" s="7"/>
      <c r="AX10577" s="7"/>
      <c r="AY10577" s="7"/>
      <c r="AZ10577" s="7"/>
      <c r="BA10577" s="7"/>
      <c r="BI10577" s="7"/>
    </row>
    <row r="10578" spans="1:61" x14ac:dyDescent="0.2">
      <c r="A10578" s="10"/>
      <c r="B10578" s="10"/>
      <c r="C10578" s="10"/>
      <c r="D10578" s="10"/>
      <c r="E10578" s="10"/>
      <c r="F10578" s="10"/>
      <c r="G10578" s="10"/>
      <c r="H10578" s="10"/>
      <c r="I10578" s="10"/>
      <c r="J10578" s="24"/>
      <c r="K10578" s="24"/>
      <c r="L10578" s="24"/>
      <c r="M10578" s="24"/>
      <c r="N10578" s="24"/>
      <c r="O10578" s="10"/>
      <c r="AV10578" s="7"/>
      <c r="AW10578" s="7"/>
      <c r="AX10578" s="7"/>
      <c r="AY10578" s="7"/>
      <c r="AZ10578" s="7"/>
      <c r="BA10578" s="7"/>
      <c r="BI10578" s="7"/>
    </row>
    <row r="10579" spans="1:61" x14ac:dyDescent="0.2">
      <c r="A10579" s="10"/>
      <c r="B10579" s="10"/>
      <c r="C10579" s="10"/>
      <c r="D10579" s="10"/>
      <c r="E10579" s="10"/>
      <c r="F10579" s="10"/>
      <c r="G10579" s="10"/>
      <c r="H10579" s="10"/>
      <c r="I10579" s="10"/>
      <c r="J10579" s="24"/>
      <c r="K10579" s="24"/>
      <c r="L10579" s="24"/>
      <c r="M10579" s="24"/>
      <c r="N10579" s="24"/>
      <c r="O10579" s="10"/>
      <c r="AV10579" s="7"/>
      <c r="AW10579" s="7"/>
      <c r="AX10579" s="7"/>
      <c r="AY10579" s="7"/>
      <c r="AZ10579" s="7"/>
      <c r="BA10579" s="7"/>
      <c r="BI10579" s="7"/>
    </row>
    <row r="10580" spans="1:61" x14ac:dyDescent="0.2">
      <c r="A10580" s="10"/>
      <c r="B10580" s="10"/>
      <c r="C10580" s="10"/>
      <c r="D10580" s="10"/>
      <c r="E10580" s="10"/>
      <c r="F10580" s="10"/>
      <c r="G10580" s="10"/>
      <c r="H10580" s="10"/>
      <c r="I10580" s="10"/>
      <c r="J10580" s="24"/>
      <c r="K10580" s="24"/>
      <c r="L10580" s="24"/>
      <c r="M10580" s="24"/>
      <c r="N10580" s="24"/>
      <c r="O10580" s="10"/>
      <c r="AV10580" s="7"/>
      <c r="AW10580" s="7"/>
      <c r="AX10580" s="7"/>
      <c r="AY10580" s="7"/>
      <c r="AZ10580" s="7"/>
      <c r="BA10580" s="7"/>
      <c r="BI10580" s="7"/>
    </row>
    <row r="10581" spans="1:61" x14ac:dyDescent="0.2">
      <c r="A10581" s="10"/>
      <c r="B10581" s="10"/>
      <c r="C10581" s="10"/>
      <c r="D10581" s="10"/>
      <c r="E10581" s="10"/>
      <c r="F10581" s="10"/>
      <c r="G10581" s="10"/>
      <c r="H10581" s="10"/>
      <c r="I10581" s="10"/>
      <c r="J10581" s="24"/>
      <c r="K10581" s="24"/>
      <c r="L10581" s="24"/>
      <c r="M10581" s="24"/>
      <c r="N10581" s="24"/>
      <c r="O10581" s="10"/>
      <c r="AV10581" s="7"/>
      <c r="AW10581" s="7"/>
      <c r="AX10581" s="7"/>
      <c r="AY10581" s="7"/>
      <c r="AZ10581" s="7"/>
      <c r="BA10581" s="7"/>
      <c r="BI10581" s="7"/>
    </row>
    <row r="10582" spans="1:61" x14ac:dyDescent="0.2">
      <c r="A10582" s="10"/>
      <c r="B10582" s="10"/>
      <c r="C10582" s="10"/>
      <c r="D10582" s="10"/>
      <c r="E10582" s="10"/>
      <c r="F10582" s="10"/>
      <c r="G10582" s="10"/>
      <c r="H10582" s="10"/>
      <c r="I10582" s="10"/>
      <c r="J10582" s="24"/>
      <c r="K10582" s="24"/>
      <c r="L10582" s="24"/>
      <c r="M10582" s="24"/>
      <c r="N10582" s="24"/>
      <c r="O10582" s="10"/>
      <c r="AV10582" s="7"/>
      <c r="AW10582" s="7"/>
      <c r="AX10582" s="7"/>
      <c r="AY10582" s="7"/>
      <c r="AZ10582" s="7"/>
      <c r="BA10582" s="7"/>
      <c r="BI10582" s="7"/>
    </row>
    <row r="10583" spans="1:61" x14ac:dyDescent="0.2">
      <c r="A10583" s="10"/>
      <c r="B10583" s="10"/>
      <c r="C10583" s="10"/>
      <c r="D10583" s="10"/>
      <c r="E10583" s="10"/>
      <c r="F10583" s="10"/>
      <c r="G10583" s="10"/>
      <c r="H10583" s="10"/>
      <c r="I10583" s="10"/>
      <c r="J10583" s="24"/>
      <c r="K10583" s="24"/>
      <c r="L10583" s="24"/>
      <c r="M10583" s="24"/>
      <c r="N10583" s="24"/>
      <c r="O10583" s="10"/>
      <c r="AV10583" s="7"/>
      <c r="AW10583" s="7"/>
      <c r="AX10583" s="7"/>
      <c r="AY10583" s="7"/>
      <c r="AZ10583" s="7"/>
      <c r="BA10583" s="7"/>
      <c r="BI10583" s="7"/>
    </row>
    <row r="10584" spans="1:61" x14ac:dyDescent="0.2">
      <c r="A10584" s="10"/>
      <c r="B10584" s="10"/>
      <c r="C10584" s="10"/>
      <c r="D10584" s="10"/>
      <c r="E10584" s="10"/>
      <c r="F10584" s="10"/>
      <c r="G10584" s="10"/>
      <c r="H10584" s="10"/>
      <c r="I10584" s="10"/>
      <c r="J10584" s="24"/>
      <c r="K10584" s="24"/>
      <c r="L10584" s="24"/>
      <c r="M10584" s="24"/>
      <c r="N10584" s="24"/>
      <c r="O10584" s="10"/>
      <c r="AV10584" s="7"/>
      <c r="AW10584" s="7"/>
      <c r="AX10584" s="7"/>
      <c r="AY10584" s="7"/>
      <c r="AZ10584" s="7"/>
      <c r="BA10584" s="7"/>
      <c r="BI10584" s="7"/>
    </row>
    <row r="10585" spans="1:61" x14ac:dyDescent="0.2">
      <c r="A10585" s="10"/>
      <c r="B10585" s="10"/>
      <c r="C10585" s="10"/>
      <c r="D10585" s="10"/>
      <c r="E10585" s="10"/>
      <c r="F10585" s="10"/>
      <c r="G10585" s="10"/>
      <c r="H10585" s="10"/>
      <c r="I10585" s="10"/>
      <c r="J10585" s="24"/>
      <c r="K10585" s="24"/>
      <c r="L10585" s="24"/>
      <c r="M10585" s="24"/>
      <c r="N10585" s="24"/>
      <c r="O10585" s="10"/>
      <c r="AV10585" s="7"/>
      <c r="AW10585" s="7"/>
      <c r="AX10585" s="7"/>
      <c r="AY10585" s="7"/>
      <c r="AZ10585" s="7"/>
      <c r="BA10585" s="7"/>
      <c r="BI10585" s="7"/>
    </row>
    <row r="10586" spans="1:61" x14ac:dyDescent="0.2">
      <c r="A10586" s="10"/>
      <c r="B10586" s="10"/>
      <c r="C10586" s="10"/>
      <c r="D10586" s="10"/>
      <c r="E10586" s="10"/>
      <c r="F10586" s="10"/>
      <c r="G10586" s="10"/>
      <c r="H10586" s="10"/>
      <c r="I10586" s="10"/>
      <c r="J10586" s="24"/>
      <c r="K10586" s="24"/>
      <c r="L10586" s="24"/>
      <c r="M10586" s="24"/>
      <c r="N10586" s="24"/>
      <c r="O10586" s="10"/>
      <c r="AV10586" s="7"/>
      <c r="AW10586" s="7"/>
      <c r="AX10586" s="7"/>
      <c r="AY10586" s="7"/>
      <c r="AZ10586" s="7"/>
      <c r="BA10586" s="7"/>
      <c r="BI10586" s="7"/>
    </row>
    <row r="10587" spans="1:61" x14ac:dyDescent="0.2">
      <c r="A10587" s="10"/>
      <c r="B10587" s="10"/>
      <c r="C10587" s="10"/>
      <c r="D10587" s="10"/>
      <c r="E10587" s="10"/>
      <c r="F10587" s="10"/>
      <c r="G10587" s="10"/>
      <c r="H10587" s="10"/>
      <c r="I10587" s="10"/>
      <c r="J10587" s="24"/>
      <c r="K10587" s="24"/>
      <c r="L10587" s="24"/>
      <c r="M10587" s="24"/>
      <c r="N10587" s="24"/>
      <c r="O10587" s="10"/>
      <c r="AV10587" s="7"/>
      <c r="AW10587" s="7"/>
      <c r="AX10587" s="7"/>
      <c r="AY10587" s="7"/>
      <c r="AZ10587" s="7"/>
      <c r="BA10587" s="7"/>
      <c r="BI10587" s="7"/>
    </row>
    <row r="10588" spans="1:61" x14ac:dyDescent="0.2">
      <c r="A10588" s="10"/>
      <c r="B10588" s="10"/>
      <c r="C10588" s="10"/>
      <c r="D10588" s="10"/>
      <c r="E10588" s="10"/>
      <c r="F10588" s="10"/>
      <c r="G10588" s="10"/>
      <c r="H10588" s="10"/>
      <c r="I10588" s="10"/>
      <c r="J10588" s="24"/>
      <c r="K10588" s="24"/>
      <c r="L10588" s="24"/>
      <c r="M10588" s="24"/>
      <c r="N10588" s="24"/>
      <c r="O10588" s="10"/>
      <c r="AV10588" s="7"/>
      <c r="AW10588" s="7"/>
      <c r="AX10588" s="7"/>
      <c r="AY10588" s="7"/>
      <c r="AZ10588" s="7"/>
      <c r="BA10588" s="7"/>
      <c r="BI10588" s="7"/>
    </row>
    <row r="10589" spans="1:61" x14ac:dyDescent="0.2">
      <c r="A10589" s="10"/>
      <c r="B10589" s="10"/>
      <c r="C10589" s="10"/>
      <c r="D10589" s="10"/>
      <c r="E10589" s="10"/>
      <c r="F10589" s="10"/>
      <c r="G10589" s="10"/>
      <c r="H10589" s="10"/>
      <c r="I10589" s="10"/>
      <c r="J10589" s="24"/>
      <c r="K10589" s="24"/>
      <c r="L10589" s="24"/>
      <c r="M10589" s="24"/>
      <c r="N10589" s="24"/>
      <c r="O10589" s="10"/>
      <c r="AV10589" s="7"/>
      <c r="AW10589" s="7"/>
      <c r="AX10589" s="7"/>
      <c r="AY10589" s="7"/>
      <c r="AZ10589" s="7"/>
      <c r="BA10589" s="7"/>
      <c r="BI10589" s="7"/>
    </row>
    <row r="10590" spans="1:61" x14ac:dyDescent="0.2">
      <c r="A10590" s="10"/>
      <c r="B10590" s="10"/>
      <c r="C10590" s="10"/>
      <c r="D10590" s="10"/>
      <c r="E10590" s="10"/>
      <c r="F10590" s="10"/>
      <c r="G10590" s="10"/>
      <c r="H10590" s="10"/>
      <c r="I10590" s="10"/>
      <c r="J10590" s="24"/>
      <c r="K10590" s="24"/>
      <c r="L10590" s="24"/>
      <c r="M10590" s="24"/>
      <c r="N10590" s="24"/>
      <c r="O10590" s="10"/>
      <c r="AV10590" s="7"/>
      <c r="AW10590" s="7"/>
      <c r="AX10590" s="7"/>
      <c r="AY10590" s="7"/>
      <c r="AZ10590" s="7"/>
      <c r="BA10590" s="7"/>
      <c r="BI10590" s="7"/>
    </row>
    <row r="10591" spans="1:61" x14ac:dyDescent="0.2">
      <c r="A10591" s="10"/>
      <c r="B10591" s="10"/>
      <c r="C10591" s="10"/>
      <c r="D10591" s="10"/>
      <c r="E10591" s="10"/>
      <c r="F10591" s="10"/>
      <c r="G10591" s="10"/>
      <c r="H10591" s="10"/>
      <c r="I10591" s="10"/>
      <c r="J10591" s="24"/>
      <c r="K10591" s="24"/>
      <c r="L10591" s="24"/>
      <c r="M10591" s="24"/>
      <c r="N10591" s="24"/>
      <c r="O10591" s="10"/>
      <c r="AV10591" s="7"/>
      <c r="AW10591" s="7"/>
      <c r="AX10591" s="7"/>
      <c r="AY10591" s="7"/>
      <c r="AZ10591" s="7"/>
      <c r="BA10591" s="7"/>
      <c r="BI10591" s="7"/>
    </row>
    <row r="10592" spans="1:61" x14ac:dyDescent="0.2">
      <c r="A10592" s="10"/>
      <c r="B10592" s="10"/>
      <c r="C10592" s="10"/>
      <c r="D10592" s="10"/>
      <c r="E10592" s="10"/>
      <c r="F10592" s="10"/>
      <c r="G10592" s="10"/>
      <c r="H10592" s="10"/>
      <c r="I10592" s="10"/>
      <c r="J10592" s="24"/>
      <c r="K10592" s="24"/>
      <c r="L10592" s="24"/>
      <c r="M10592" s="24"/>
      <c r="N10592" s="24"/>
      <c r="O10592" s="10"/>
      <c r="AV10592" s="7"/>
      <c r="AW10592" s="7"/>
      <c r="AX10592" s="7"/>
      <c r="AY10592" s="7"/>
      <c r="AZ10592" s="7"/>
      <c r="BA10592" s="7"/>
      <c r="BI10592" s="7"/>
    </row>
    <row r="10593" spans="1:61" x14ac:dyDescent="0.2">
      <c r="A10593" s="10"/>
      <c r="B10593" s="10"/>
      <c r="C10593" s="10"/>
      <c r="D10593" s="10"/>
      <c r="E10593" s="10"/>
      <c r="F10593" s="10"/>
      <c r="G10593" s="10"/>
      <c r="H10593" s="10"/>
      <c r="I10593" s="10"/>
      <c r="J10593" s="24"/>
      <c r="K10593" s="24"/>
      <c r="L10593" s="24"/>
      <c r="M10593" s="24"/>
      <c r="N10593" s="24"/>
      <c r="O10593" s="10"/>
      <c r="AV10593" s="7"/>
      <c r="AW10593" s="7"/>
      <c r="AX10593" s="7"/>
      <c r="AY10593" s="7"/>
      <c r="AZ10593" s="7"/>
      <c r="BA10593" s="7"/>
      <c r="BI10593" s="7"/>
    </row>
    <row r="10594" spans="1:61" x14ac:dyDescent="0.2">
      <c r="A10594" s="10"/>
      <c r="B10594" s="10"/>
      <c r="C10594" s="10"/>
      <c r="D10594" s="10"/>
      <c r="E10594" s="10"/>
      <c r="F10594" s="10"/>
      <c r="G10594" s="10"/>
      <c r="H10594" s="10"/>
      <c r="I10594" s="10"/>
      <c r="J10594" s="24"/>
      <c r="K10594" s="24"/>
      <c r="L10594" s="24"/>
      <c r="M10594" s="24"/>
      <c r="N10594" s="24"/>
      <c r="O10594" s="10"/>
      <c r="AV10594" s="7"/>
      <c r="AW10594" s="7"/>
      <c r="AX10594" s="7"/>
      <c r="AY10594" s="7"/>
      <c r="AZ10594" s="7"/>
      <c r="BA10594" s="7"/>
      <c r="BI10594" s="7"/>
    </row>
    <row r="10595" spans="1:61" x14ac:dyDescent="0.2">
      <c r="A10595" s="10"/>
      <c r="B10595" s="10"/>
      <c r="C10595" s="10"/>
      <c r="D10595" s="10"/>
      <c r="E10595" s="10"/>
      <c r="F10595" s="10"/>
      <c r="G10595" s="10"/>
      <c r="H10595" s="10"/>
      <c r="I10595" s="10"/>
      <c r="J10595" s="24"/>
      <c r="K10595" s="24"/>
      <c r="L10595" s="24"/>
      <c r="M10595" s="24"/>
      <c r="N10595" s="24"/>
      <c r="O10595" s="10"/>
      <c r="AV10595" s="7"/>
      <c r="AW10595" s="7"/>
      <c r="AX10595" s="7"/>
      <c r="AY10595" s="7"/>
      <c r="AZ10595" s="7"/>
      <c r="BA10595" s="7"/>
      <c r="BI10595" s="7"/>
    </row>
    <row r="10596" spans="1:61" x14ac:dyDescent="0.2">
      <c r="A10596" s="10"/>
      <c r="B10596" s="10"/>
      <c r="C10596" s="10"/>
      <c r="D10596" s="10"/>
      <c r="E10596" s="10"/>
      <c r="F10596" s="10"/>
      <c r="G10596" s="10"/>
      <c r="H10596" s="10"/>
      <c r="I10596" s="10"/>
      <c r="J10596" s="24"/>
      <c r="K10596" s="24"/>
      <c r="L10596" s="24"/>
      <c r="M10596" s="24"/>
      <c r="N10596" s="24"/>
      <c r="O10596" s="10"/>
      <c r="AV10596" s="7"/>
      <c r="AW10596" s="7"/>
      <c r="AX10596" s="7"/>
      <c r="AY10596" s="7"/>
      <c r="AZ10596" s="7"/>
      <c r="BA10596" s="7"/>
      <c r="BI10596" s="7"/>
    </row>
    <row r="10597" spans="1:61" x14ac:dyDescent="0.2">
      <c r="A10597" s="10"/>
      <c r="B10597" s="10"/>
      <c r="C10597" s="10"/>
      <c r="D10597" s="10"/>
      <c r="E10597" s="10"/>
      <c r="F10597" s="10"/>
      <c r="G10597" s="10"/>
      <c r="H10597" s="10"/>
      <c r="I10597" s="10"/>
      <c r="J10597" s="24"/>
      <c r="K10597" s="24"/>
      <c r="L10597" s="24"/>
      <c r="M10597" s="24"/>
      <c r="N10597" s="24"/>
      <c r="O10597" s="10"/>
      <c r="AV10597" s="7"/>
      <c r="AW10597" s="7"/>
      <c r="AX10597" s="7"/>
      <c r="AY10597" s="7"/>
      <c r="AZ10597" s="7"/>
      <c r="BA10597" s="7"/>
      <c r="BI10597" s="7"/>
    </row>
    <row r="10598" spans="1:61" x14ac:dyDescent="0.2">
      <c r="A10598" s="10"/>
      <c r="B10598" s="10"/>
      <c r="C10598" s="10"/>
      <c r="D10598" s="10"/>
      <c r="E10598" s="10"/>
      <c r="F10598" s="10"/>
      <c r="G10598" s="10"/>
      <c r="H10598" s="10"/>
      <c r="I10598" s="10"/>
      <c r="J10598" s="24"/>
      <c r="K10598" s="24"/>
      <c r="L10598" s="24"/>
      <c r="M10598" s="24"/>
      <c r="N10598" s="24"/>
      <c r="O10598" s="10"/>
      <c r="AV10598" s="7"/>
      <c r="AW10598" s="7"/>
      <c r="AX10598" s="7"/>
      <c r="AY10598" s="7"/>
      <c r="AZ10598" s="7"/>
      <c r="BA10598" s="7"/>
      <c r="BI10598" s="7"/>
    </row>
    <row r="10599" spans="1:61" x14ac:dyDescent="0.2">
      <c r="A10599" s="10"/>
      <c r="B10599" s="10"/>
      <c r="C10599" s="10"/>
      <c r="D10599" s="10"/>
      <c r="E10599" s="10"/>
      <c r="F10599" s="10"/>
      <c r="G10599" s="10"/>
      <c r="H10599" s="10"/>
      <c r="I10599" s="10"/>
      <c r="J10599" s="24"/>
      <c r="K10599" s="24"/>
      <c r="L10599" s="24"/>
      <c r="M10599" s="24"/>
      <c r="N10599" s="24"/>
      <c r="O10599" s="10"/>
      <c r="AV10599" s="7"/>
      <c r="AW10599" s="7"/>
      <c r="AX10599" s="7"/>
      <c r="AY10599" s="7"/>
      <c r="AZ10599" s="7"/>
      <c r="BA10599" s="7"/>
      <c r="BI10599" s="7"/>
    </row>
    <row r="10600" spans="1:61" x14ac:dyDescent="0.2">
      <c r="A10600" s="10"/>
      <c r="B10600" s="10"/>
      <c r="C10600" s="10"/>
      <c r="D10600" s="10"/>
      <c r="E10600" s="10"/>
      <c r="F10600" s="10"/>
      <c r="G10600" s="10"/>
      <c r="H10600" s="10"/>
      <c r="I10600" s="10"/>
      <c r="J10600" s="24"/>
      <c r="K10600" s="24"/>
      <c r="L10600" s="24"/>
      <c r="M10600" s="24"/>
      <c r="N10600" s="24"/>
      <c r="O10600" s="10"/>
      <c r="AV10600" s="7"/>
      <c r="AW10600" s="7"/>
      <c r="AX10600" s="7"/>
      <c r="AY10600" s="7"/>
      <c r="AZ10600" s="7"/>
      <c r="BA10600" s="7"/>
      <c r="BI10600" s="7"/>
    </row>
    <row r="10601" spans="1:61" x14ac:dyDescent="0.2">
      <c r="A10601" s="10"/>
      <c r="B10601" s="10"/>
      <c r="C10601" s="10"/>
      <c r="D10601" s="10"/>
      <c r="E10601" s="10"/>
      <c r="F10601" s="10"/>
      <c r="G10601" s="10"/>
      <c r="H10601" s="10"/>
      <c r="I10601" s="10"/>
      <c r="J10601" s="24"/>
      <c r="K10601" s="24"/>
      <c r="L10601" s="24"/>
      <c r="M10601" s="24"/>
      <c r="N10601" s="24"/>
      <c r="O10601" s="10"/>
      <c r="AV10601" s="7"/>
      <c r="AW10601" s="7"/>
      <c r="AX10601" s="7"/>
      <c r="AY10601" s="7"/>
      <c r="AZ10601" s="7"/>
      <c r="BA10601" s="7"/>
      <c r="BI10601" s="7"/>
    </row>
    <row r="10602" spans="1:61" x14ac:dyDescent="0.2">
      <c r="A10602" s="10"/>
      <c r="B10602" s="10"/>
      <c r="C10602" s="10"/>
      <c r="D10602" s="10"/>
      <c r="E10602" s="10"/>
      <c r="F10602" s="10"/>
      <c r="G10602" s="10"/>
      <c r="H10602" s="10"/>
      <c r="I10602" s="10"/>
      <c r="J10602" s="24"/>
      <c r="K10602" s="24"/>
      <c r="L10602" s="24"/>
      <c r="M10602" s="24"/>
      <c r="N10602" s="24"/>
      <c r="O10602" s="10"/>
      <c r="AV10602" s="7"/>
      <c r="AW10602" s="7"/>
      <c r="AX10602" s="7"/>
      <c r="AY10602" s="7"/>
      <c r="AZ10602" s="7"/>
      <c r="BA10602" s="7"/>
      <c r="BI10602" s="7"/>
    </row>
    <row r="10603" spans="1:61" x14ac:dyDescent="0.2">
      <c r="A10603" s="10"/>
      <c r="B10603" s="10"/>
      <c r="C10603" s="10"/>
      <c r="D10603" s="10"/>
      <c r="E10603" s="10"/>
      <c r="F10603" s="10"/>
      <c r="G10603" s="10"/>
      <c r="H10603" s="10"/>
      <c r="I10603" s="10"/>
      <c r="J10603" s="24"/>
      <c r="K10603" s="24"/>
      <c r="L10603" s="24"/>
      <c r="M10603" s="24"/>
      <c r="N10603" s="24"/>
      <c r="O10603" s="10"/>
      <c r="AV10603" s="7"/>
      <c r="AW10603" s="7"/>
      <c r="AX10603" s="7"/>
      <c r="AY10603" s="7"/>
      <c r="AZ10603" s="7"/>
      <c r="BA10603" s="7"/>
      <c r="BI10603" s="7"/>
    </row>
    <row r="10604" spans="1:61" x14ac:dyDescent="0.2">
      <c r="A10604" s="10"/>
      <c r="B10604" s="10"/>
      <c r="C10604" s="10"/>
      <c r="D10604" s="10"/>
      <c r="E10604" s="10"/>
      <c r="F10604" s="10"/>
      <c r="G10604" s="10"/>
      <c r="H10604" s="10"/>
      <c r="I10604" s="10"/>
      <c r="J10604" s="24"/>
      <c r="K10604" s="24"/>
      <c r="L10604" s="24"/>
      <c r="M10604" s="24"/>
      <c r="N10604" s="24"/>
      <c r="O10604" s="10"/>
      <c r="AV10604" s="7"/>
      <c r="AW10604" s="7"/>
      <c r="AX10604" s="7"/>
      <c r="AY10604" s="7"/>
      <c r="AZ10604" s="7"/>
      <c r="BA10604" s="7"/>
      <c r="BI10604" s="7"/>
    </row>
    <row r="10605" spans="1:61" x14ac:dyDescent="0.2">
      <c r="A10605" s="10"/>
      <c r="B10605" s="10"/>
      <c r="C10605" s="10"/>
      <c r="D10605" s="10"/>
      <c r="E10605" s="10"/>
      <c r="F10605" s="10"/>
      <c r="G10605" s="10"/>
      <c r="H10605" s="10"/>
      <c r="I10605" s="10"/>
      <c r="J10605" s="24"/>
      <c r="K10605" s="24"/>
      <c r="L10605" s="24"/>
      <c r="M10605" s="24"/>
      <c r="N10605" s="24"/>
      <c r="O10605" s="10"/>
      <c r="AV10605" s="7"/>
      <c r="AW10605" s="7"/>
      <c r="AX10605" s="7"/>
      <c r="AY10605" s="7"/>
      <c r="AZ10605" s="7"/>
      <c r="BA10605" s="7"/>
      <c r="BI10605" s="7"/>
    </row>
    <row r="10606" spans="1:61" x14ac:dyDescent="0.2">
      <c r="A10606" s="10"/>
      <c r="B10606" s="10"/>
      <c r="C10606" s="10"/>
      <c r="D10606" s="10"/>
      <c r="E10606" s="10"/>
      <c r="F10606" s="10"/>
      <c r="G10606" s="10"/>
      <c r="H10606" s="10"/>
      <c r="I10606" s="10"/>
      <c r="J10606" s="24"/>
      <c r="K10606" s="24"/>
      <c r="L10606" s="24"/>
      <c r="M10606" s="24"/>
      <c r="N10606" s="24"/>
      <c r="O10606" s="10"/>
      <c r="AV10606" s="7"/>
      <c r="AW10606" s="7"/>
      <c r="AX10606" s="7"/>
      <c r="AY10606" s="7"/>
      <c r="AZ10606" s="7"/>
      <c r="BA10606" s="7"/>
      <c r="BI10606" s="7"/>
    </row>
    <row r="10607" spans="1:61" x14ac:dyDescent="0.2">
      <c r="A10607" s="10"/>
      <c r="B10607" s="10"/>
      <c r="C10607" s="10"/>
      <c r="D10607" s="10"/>
      <c r="E10607" s="10"/>
      <c r="F10607" s="10"/>
      <c r="G10607" s="10"/>
      <c r="H10607" s="10"/>
      <c r="I10607" s="10"/>
      <c r="J10607" s="24"/>
      <c r="K10607" s="24"/>
      <c r="L10607" s="24"/>
      <c r="M10607" s="24"/>
      <c r="N10607" s="24"/>
      <c r="O10607" s="10"/>
      <c r="AV10607" s="7"/>
      <c r="AW10607" s="7"/>
      <c r="AX10607" s="7"/>
      <c r="AY10607" s="7"/>
      <c r="AZ10607" s="7"/>
      <c r="BA10607" s="7"/>
      <c r="BI10607" s="7"/>
    </row>
    <row r="10608" spans="1:61" x14ac:dyDescent="0.2">
      <c r="A10608" s="10"/>
      <c r="B10608" s="10"/>
      <c r="C10608" s="10"/>
      <c r="D10608" s="10"/>
      <c r="E10608" s="10"/>
      <c r="F10608" s="10"/>
      <c r="G10608" s="10"/>
      <c r="H10608" s="10"/>
      <c r="I10608" s="10"/>
      <c r="J10608" s="24"/>
      <c r="K10608" s="24"/>
      <c r="L10608" s="24"/>
      <c r="M10608" s="24"/>
      <c r="N10608" s="24"/>
      <c r="O10608" s="10"/>
      <c r="AV10608" s="7"/>
      <c r="AW10608" s="7"/>
      <c r="AX10608" s="7"/>
      <c r="AY10608" s="7"/>
      <c r="AZ10608" s="7"/>
      <c r="BA10608" s="7"/>
      <c r="BI10608" s="7"/>
    </row>
    <row r="10609" spans="1:61" x14ac:dyDescent="0.2">
      <c r="A10609" s="10"/>
      <c r="B10609" s="10"/>
      <c r="C10609" s="10"/>
      <c r="D10609" s="10"/>
      <c r="E10609" s="10"/>
      <c r="F10609" s="10"/>
      <c r="G10609" s="10"/>
      <c r="H10609" s="10"/>
      <c r="I10609" s="10"/>
      <c r="J10609" s="24"/>
      <c r="K10609" s="24"/>
      <c r="L10609" s="24"/>
      <c r="M10609" s="24"/>
      <c r="N10609" s="24"/>
      <c r="O10609" s="10"/>
      <c r="AV10609" s="7"/>
      <c r="AW10609" s="7"/>
      <c r="AX10609" s="7"/>
      <c r="AY10609" s="7"/>
      <c r="AZ10609" s="7"/>
      <c r="BA10609" s="7"/>
      <c r="BI10609" s="7"/>
    </row>
    <row r="10610" spans="1:61" x14ac:dyDescent="0.2">
      <c r="A10610" s="10"/>
      <c r="B10610" s="10"/>
      <c r="C10610" s="10"/>
      <c r="D10610" s="10"/>
      <c r="E10610" s="10"/>
      <c r="F10610" s="10"/>
      <c r="G10610" s="10"/>
      <c r="H10610" s="10"/>
      <c r="I10610" s="10"/>
      <c r="J10610" s="24"/>
      <c r="K10610" s="24"/>
      <c r="L10610" s="24"/>
      <c r="M10610" s="24"/>
      <c r="N10610" s="24"/>
      <c r="O10610" s="10"/>
      <c r="AV10610" s="7"/>
      <c r="AW10610" s="7"/>
      <c r="AX10610" s="7"/>
      <c r="AY10610" s="7"/>
      <c r="AZ10610" s="7"/>
      <c r="BA10610" s="7"/>
      <c r="BI10610" s="7"/>
    </row>
    <row r="10611" spans="1:61" x14ac:dyDescent="0.2">
      <c r="A10611" s="10"/>
      <c r="B10611" s="10"/>
      <c r="C10611" s="10"/>
      <c r="D10611" s="10"/>
      <c r="E10611" s="10"/>
      <c r="F10611" s="10"/>
      <c r="G10611" s="10"/>
      <c r="H10611" s="10"/>
      <c r="I10611" s="10"/>
      <c r="J10611" s="24"/>
      <c r="K10611" s="24"/>
      <c r="L10611" s="24"/>
      <c r="M10611" s="24"/>
      <c r="N10611" s="24"/>
      <c r="O10611" s="10"/>
      <c r="AV10611" s="7"/>
      <c r="AW10611" s="7"/>
      <c r="AX10611" s="7"/>
      <c r="AY10611" s="7"/>
      <c r="AZ10611" s="7"/>
      <c r="BA10611" s="7"/>
      <c r="BI10611" s="7"/>
    </row>
    <row r="10612" spans="1:61" x14ac:dyDescent="0.2">
      <c r="A10612" s="10"/>
      <c r="B10612" s="10"/>
      <c r="C10612" s="10"/>
      <c r="D10612" s="10"/>
      <c r="E10612" s="10"/>
      <c r="F10612" s="10"/>
      <c r="G10612" s="10"/>
      <c r="H10612" s="10"/>
      <c r="I10612" s="10"/>
      <c r="J10612" s="24"/>
      <c r="K10612" s="24"/>
      <c r="L10612" s="24"/>
      <c r="M10612" s="24"/>
      <c r="N10612" s="24"/>
      <c r="O10612" s="10"/>
      <c r="AV10612" s="7"/>
      <c r="AW10612" s="7"/>
      <c r="AX10612" s="7"/>
      <c r="AY10612" s="7"/>
      <c r="AZ10612" s="7"/>
      <c r="BA10612" s="7"/>
      <c r="BI10612" s="7"/>
    </row>
    <row r="10613" spans="1:61" x14ac:dyDescent="0.2">
      <c r="A10613" s="10"/>
      <c r="B10613" s="10"/>
      <c r="C10613" s="10"/>
      <c r="D10613" s="10"/>
      <c r="E10613" s="10"/>
      <c r="F10613" s="10"/>
      <c r="G10613" s="10"/>
      <c r="H10613" s="10"/>
      <c r="I10613" s="10"/>
      <c r="J10613" s="24"/>
      <c r="K10613" s="24"/>
      <c r="L10613" s="24"/>
      <c r="M10613" s="24"/>
      <c r="N10613" s="24"/>
      <c r="O10613" s="10"/>
      <c r="AV10613" s="7"/>
      <c r="AW10613" s="7"/>
      <c r="AX10613" s="7"/>
      <c r="AY10613" s="7"/>
      <c r="AZ10613" s="7"/>
      <c r="BA10613" s="7"/>
      <c r="BI10613" s="7"/>
    </row>
    <row r="10614" spans="1:61" x14ac:dyDescent="0.2">
      <c r="A10614" s="10"/>
      <c r="B10614" s="10"/>
      <c r="C10614" s="10"/>
      <c r="D10614" s="10"/>
      <c r="E10614" s="10"/>
      <c r="F10614" s="10"/>
      <c r="G10614" s="10"/>
      <c r="H10614" s="10"/>
      <c r="I10614" s="10"/>
      <c r="J10614" s="24"/>
      <c r="K10614" s="24"/>
      <c r="L10614" s="24"/>
      <c r="M10614" s="24"/>
      <c r="N10614" s="24"/>
      <c r="O10614" s="10"/>
      <c r="AV10614" s="7"/>
      <c r="AW10614" s="7"/>
      <c r="AX10614" s="7"/>
      <c r="AY10614" s="7"/>
      <c r="AZ10614" s="7"/>
      <c r="BA10614" s="7"/>
      <c r="BI10614" s="7"/>
    </row>
    <row r="10615" spans="1:61" x14ac:dyDescent="0.2">
      <c r="A10615" s="10"/>
      <c r="B10615" s="10"/>
      <c r="C10615" s="10"/>
      <c r="D10615" s="10"/>
      <c r="E10615" s="10"/>
      <c r="F10615" s="10"/>
      <c r="G10615" s="10"/>
      <c r="H10615" s="10"/>
      <c r="I10615" s="10"/>
      <c r="J10615" s="24"/>
      <c r="K10615" s="24"/>
      <c r="L10615" s="24"/>
      <c r="M10615" s="24"/>
      <c r="N10615" s="24"/>
      <c r="O10615" s="10"/>
      <c r="AV10615" s="7"/>
      <c r="AW10615" s="7"/>
      <c r="AX10615" s="7"/>
      <c r="AY10615" s="7"/>
      <c r="AZ10615" s="7"/>
      <c r="BA10615" s="7"/>
      <c r="BI10615" s="7"/>
    </row>
    <row r="10616" spans="1:61" x14ac:dyDescent="0.2">
      <c r="A10616" s="10"/>
      <c r="B10616" s="10"/>
      <c r="C10616" s="10"/>
      <c r="D10616" s="10"/>
      <c r="E10616" s="10"/>
      <c r="F10616" s="10"/>
      <c r="G10616" s="10"/>
      <c r="H10616" s="10"/>
      <c r="I10616" s="10"/>
      <c r="J10616" s="24"/>
      <c r="K10616" s="24"/>
      <c r="L10616" s="24"/>
      <c r="M10616" s="24"/>
      <c r="N10616" s="24"/>
      <c r="O10616" s="10"/>
      <c r="AV10616" s="7"/>
      <c r="AW10616" s="7"/>
      <c r="AX10616" s="7"/>
      <c r="AY10616" s="7"/>
      <c r="AZ10616" s="7"/>
      <c r="BA10616" s="7"/>
      <c r="BI10616" s="7"/>
    </row>
    <row r="10617" spans="1:61" x14ac:dyDescent="0.2">
      <c r="A10617" s="10"/>
      <c r="B10617" s="10"/>
      <c r="C10617" s="10"/>
      <c r="D10617" s="10"/>
      <c r="E10617" s="10"/>
      <c r="F10617" s="10"/>
      <c r="G10617" s="10"/>
      <c r="H10617" s="10"/>
      <c r="I10617" s="10"/>
      <c r="J10617" s="24"/>
      <c r="K10617" s="24"/>
      <c r="L10617" s="24"/>
      <c r="M10617" s="24"/>
      <c r="N10617" s="24"/>
      <c r="O10617" s="10"/>
      <c r="AV10617" s="7"/>
      <c r="AW10617" s="7"/>
      <c r="AX10617" s="7"/>
      <c r="AY10617" s="7"/>
      <c r="AZ10617" s="7"/>
      <c r="BA10617" s="7"/>
      <c r="BI10617" s="7"/>
    </row>
    <row r="10618" spans="1:61" x14ac:dyDescent="0.2">
      <c r="A10618" s="10"/>
      <c r="B10618" s="10"/>
      <c r="C10618" s="10"/>
      <c r="D10618" s="10"/>
      <c r="E10618" s="10"/>
      <c r="F10618" s="10"/>
      <c r="G10618" s="10"/>
      <c r="H10618" s="10"/>
      <c r="I10618" s="10"/>
      <c r="J10618" s="24"/>
      <c r="K10618" s="24"/>
      <c r="L10618" s="24"/>
      <c r="M10618" s="24"/>
      <c r="N10618" s="24"/>
      <c r="O10618" s="10"/>
      <c r="AV10618" s="7"/>
      <c r="AW10618" s="7"/>
      <c r="AX10618" s="7"/>
      <c r="AY10618" s="7"/>
      <c r="AZ10618" s="7"/>
      <c r="BA10618" s="7"/>
      <c r="BI10618" s="7"/>
    </row>
    <row r="10619" spans="1:61" x14ac:dyDescent="0.2">
      <c r="A10619" s="10"/>
      <c r="B10619" s="10"/>
      <c r="C10619" s="10"/>
      <c r="D10619" s="10"/>
      <c r="E10619" s="10"/>
      <c r="F10619" s="10"/>
      <c r="G10619" s="10"/>
      <c r="H10619" s="10"/>
      <c r="I10619" s="10"/>
      <c r="J10619" s="24"/>
      <c r="K10619" s="24"/>
      <c r="L10619" s="24"/>
      <c r="M10619" s="24"/>
      <c r="N10619" s="24"/>
      <c r="O10619" s="10"/>
      <c r="AV10619" s="7"/>
      <c r="AW10619" s="7"/>
      <c r="AX10619" s="7"/>
      <c r="AY10619" s="7"/>
      <c r="AZ10619" s="7"/>
      <c r="BA10619" s="7"/>
      <c r="BI10619" s="7"/>
    </row>
    <row r="10620" spans="1:61" x14ac:dyDescent="0.2">
      <c r="A10620" s="10"/>
      <c r="B10620" s="10"/>
      <c r="C10620" s="10"/>
      <c r="D10620" s="10"/>
      <c r="E10620" s="10"/>
      <c r="F10620" s="10"/>
      <c r="G10620" s="10"/>
      <c r="H10620" s="10"/>
      <c r="I10620" s="10"/>
      <c r="J10620" s="24"/>
      <c r="K10620" s="24"/>
      <c r="L10620" s="24"/>
      <c r="M10620" s="24"/>
      <c r="N10620" s="24"/>
      <c r="O10620" s="10"/>
      <c r="AV10620" s="7"/>
      <c r="AW10620" s="7"/>
      <c r="AX10620" s="7"/>
      <c r="AY10620" s="7"/>
      <c r="AZ10620" s="7"/>
      <c r="BA10620" s="7"/>
      <c r="BI10620" s="7"/>
    </row>
    <row r="10621" spans="1:61" x14ac:dyDescent="0.2">
      <c r="A10621" s="10"/>
      <c r="B10621" s="10"/>
      <c r="C10621" s="10"/>
      <c r="D10621" s="10"/>
      <c r="E10621" s="10"/>
      <c r="F10621" s="10"/>
      <c r="G10621" s="10"/>
      <c r="H10621" s="10"/>
      <c r="I10621" s="10"/>
      <c r="J10621" s="24"/>
      <c r="K10621" s="24"/>
      <c r="L10621" s="24"/>
      <c r="M10621" s="24"/>
      <c r="N10621" s="24"/>
      <c r="O10621" s="10"/>
      <c r="AV10621" s="7"/>
      <c r="AW10621" s="7"/>
      <c r="AX10621" s="7"/>
      <c r="AY10621" s="7"/>
      <c r="AZ10621" s="7"/>
      <c r="BA10621" s="7"/>
      <c r="BI10621" s="7"/>
    </row>
    <row r="10622" spans="1:61" x14ac:dyDescent="0.2">
      <c r="A10622" s="10"/>
      <c r="B10622" s="10"/>
      <c r="C10622" s="10"/>
      <c r="D10622" s="10"/>
      <c r="E10622" s="10"/>
      <c r="F10622" s="10"/>
      <c r="G10622" s="10"/>
      <c r="H10622" s="10"/>
      <c r="I10622" s="10"/>
      <c r="J10622" s="24"/>
      <c r="K10622" s="24"/>
      <c r="L10622" s="24"/>
      <c r="M10622" s="24"/>
      <c r="N10622" s="24"/>
      <c r="O10622" s="10"/>
      <c r="AV10622" s="7"/>
      <c r="AW10622" s="7"/>
      <c r="AX10622" s="7"/>
      <c r="AY10622" s="7"/>
      <c r="AZ10622" s="7"/>
      <c r="BA10622" s="7"/>
      <c r="BI10622" s="7"/>
    </row>
    <row r="10623" spans="1:61" x14ac:dyDescent="0.2">
      <c r="A10623" s="10"/>
      <c r="B10623" s="10"/>
      <c r="C10623" s="10"/>
      <c r="D10623" s="10"/>
      <c r="E10623" s="10"/>
      <c r="F10623" s="10"/>
      <c r="G10623" s="10"/>
      <c r="H10623" s="10"/>
      <c r="I10623" s="10"/>
      <c r="J10623" s="24"/>
      <c r="K10623" s="24"/>
      <c r="L10623" s="24"/>
      <c r="M10623" s="24"/>
      <c r="N10623" s="24"/>
      <c r="O10623" s="10"/>
      <c r="AV10623" s="7"/>
      <c r="AW10623" s="7"/>
      <c r="AX10623" s="7"/>
      <c r="AY10623" s="7"/>
      <c r="AZ10623" s="7"/>
      <c r="BA10623" s="7"/>
      <c r="BI10623" s="7"/>
    </row>
    <row r="10624" spans="1:61" x14ac:dyDescent="0.2">
      <c r="A10624" s="10"/>
      <c r="B10624" s="10"/>
      <c r="C10624" s="10"/>
      <c r="D10624" s="10"/>
      <c r="E10624" s="10"/>
      <c r="F10624" s="10"/>
      <c r="G10624" s="10"/>
      <c r="H10624" s="10"/>
      <c r="I10624" s="10"/>
      <c r="J10624" s="24"/>
      <c r="K10624" s="24"/>
      <c r="L10624" s="24"/>
      <c r="M10624" s="24"/>
      <c r="N10624" s="24"/>
      <c r="O10624" s="10"/>
      <c r="AV10624" s="7"/>
      <c r="AW10624" s="7"/>
      <c r="AX10624" s="7"/>
      <c r="AY10624" s="7"/>
      <c r="AZ10624" s="7"/>
      <c r="BA10624" s="7"/>
      <c r="BI10624" s="7"/>
    </row>
    <row r="10625" spans="1:61" x14ac:dyDescent="0.2">
      <c r="A10625" s="10"/>
      <c r="B10625" s="10"/>
      <c r="C10625" s="10"/>
      <c r="D10625" s="10"/>
      <c r="E10625" s="10"/>
      <c r="F10625" s="10"/>
      <c r="G10625" s="10"/>
      <c r="H10625" s="10"/>
      <c r="I10625" s="10"/>
      <c r="J10625" s="24"/>
      <c r="K10625" s="24"/>
      <c r="L10625" s="24"/>
      <c r="M10625" s="24"/>
      <c r="N10625" s="24"/>
      <c r="O10625" s="10"/>
      <c r="AV10625" s="7"/>
      <c r="AW10625" s="7"/>
      <c r="AX10625" s="7"/>
      <c r="AY10625" s="7"/>
      <c r="AZ10625" s="7"/>
      <c r="BA10625" s="7"/>
      <c r="BI10625" s="7"/>
    </row>
    <row r="10626" spans="1:61" x14ac:dyDescent="0.2">
      <c r="A10626" s="10"/>
      <c r="B10626" s="10"/>
      <c r="C10626" s="10"/>
      <c r="D10626" s="10"/>
      <c r="E10626" s="10"/>
      <c r="F10626" s="10"/>
      <c r="G10626" s="10"/>
      <c r="H10626" s="10"/>
      <c r="I10626" s="10"/>
      <c r="J10626" s="24"/>
      <c r="K10626" s="24"/>
      <c r="L10626" s="24"/>
      <c r="M10626" s="24"/>
      <c r="N10626" s="24"/>
      <c r="O10626" s="10"/>
      <c r="AV10626" s="7"/>
      <c r="AW10626" s="7"/>
      <c r="AX10626" s="7"/>
      <c r="AY10626" s="7"/>
      <c r="AZ10626" s="7"/>
      <c r="BA10626" s="7"/>
      <c r="BI10626" s="7"/>
    </row>
    <row r="10627" spans="1:61" x14ac:dyDescent="0.2">
      <c r="A10627" s="10"/>
      <c r="B10627" s="10"/>
      <c r="C10627" s="10"/>
      <c r="D10627" s="10"/>
      <c r="E10627" s="10"/>
      <c r="F10627" s="10"/>
      <c r="G10627" s="10"/>
      <c r="H10627" s="10"/>
      <c r="I10627" s="10"/>
      <c r="J10627" s="24"/>
      <c r="K10627" s="24"/>
      <c r="L10627" s="24"/>
      <c r="M10627" s="24"/>
      <c r="N10627" s="24"/>
      <c r="O10627" s="10"/>
      <c r="AV10627" s="7"/>
      <c r="AW10627" s="7"/>
      <c r="AX10627" s="7"/>
      <c r="AY10627" s="7"/>
      <c r="AZ10627" s="7"/>
      <c r="BA10627" s="7"/>
      <c r="BI10627" s="7"/>
    </row>
    <row r="10628" spans="1:61" x14ac:dyDescent="0.2">
      <c r="A10628" s="10"/>
      <c r="B10628" s="10"/>
      <c r="C10628" s="10"/>
      <c r="D10628" s="10"/>
      <c r="E10628" s="10"/>
      <c r="F10628" s="10"/>
      <c r="G10628" s="10"/>
      <c r="H10628" s="10"/>
      <c r="I10628" s="10"/>
      <c r="J10628" s="24"/>
      <c r="K10628" s="24"/>
      <c r="L10628" s="24"/>
      <c r="M10628" s="24"/>
      <c r="N10628" s="24"/>
      <c r="O10628" s="10"/>
      <c r="AV10628" s="7"/>
      <c r="AW10628" s="7"/>
      <c r="AX10628" s="7"/>
      <c r="AY10628" s="7"/>
      <c r="AZ10628" s="7"/>
      <c r="BA10628" s="7"/>
      <c r="BI10628" s="7"/>
    </row>
    <row r="10629" spans="1:61" x14ac:dyDescent="0.2">
      <c r="A10629" s="10"/>
      <c r="B10629" s="10"/>
      <c r="C10629" s="10"/>
      <c r="D10629" s="10"/>
      <c r="E10629" s="10"/>
      <c r="F10629" s="10"/>
      <c r="G10629" s="10"/>
      <c r="H10629" s="10"/>
      <c r="I10629" s="10"/>
      <c r="J10629" s="24"/>
      <c r="K10629" s="24"/>
      <c r="L10629" s="24"/>
      <c r="M10629" s="24"/>
      <c r="N10629" s="24"/>
      <c r="O10629" s="10"/>
      <c r="AV10629" s="7"/>
      <c r="AW10629" s="7"/>
      <c r="AX10629" s="7"/>
      <c r="AY10629" s="7"/>
      <c r="AZ10629" s="7"/>
      <c r="BA10629" s="7"/>
      <c r="BI10629" s="7"/>
    </row>
    <row r="10630" spans="1:61" x14ac:dyDescent="0.2">
      <c r="A10630" s="10"/>
      <c r="B10630" s="10"/>
      <c r="C10630" s="10"/>
      <c r="D10630" s="10"/>
      <c r="E10630" s="10"/>
      <c r="F10630" s="10"/>
      <c r="G10630" s="10"/>
      <c r="H10630" s="10"/>
      <c r="I10630" s="10"/>
      <c r="J10630" s="24"/>
      <c r="K10630" s="24"/>
      <c r="L10630" s="24"/>
      <c r="M10630" s="24"/>
      <c r="N10630" s="24"/>
      <c r="O10630" s="10"/>
      <c r="AV10630" s="7"/>
      <c r="AW10630" s="7"/>
      <c r="AX10630" s="7"/>
      <c r="AY10630" s="7"/>
      <c r="AZ10630" s="7"/>
      <c r="BA10630" s="7"/>
      <c r="BI10630" s="7"/>
    </row>
    <row r="10631" spans="1:61" x14ac:dyDescent="0.2">
      <c r="A10631" s="10"/>
      <c r="B10631" s="10"/>
      <c r="C10631" s="10"/>
      <c r="D10631" s="10"/>
      <c r="E10631" s="10"/>
      <c r="F10631" s="10"/>
      <c r="G10631" s="10"/>
      <c r="H10631" s="10"/>
      <c r="I10631" s="10"/>
      <c r="J10631" s="24"/>
      <c r="K10631" s="24"/>
      <c r="L10631" s="24"/>
      <c r="M10631" s="24"/>
      <c r="N10631" s="24"/>
      <c r="O10631" s="10"/>
      <c r="AV10631" s="7"/>
      <c r="AW10631" s="7"/>
      <c r="AX10631" s="7"/>
      <c r="AY10631" s="7"/>
      <c r="AZ10631" s="7"/>
      <c r="BA10631" s="7"/>
      <c r="BI10631" s="7"/>
    </row>
    <row r="10632" spans="1:61" x14ac:dyDescent="0.2">
      <c r="A10632" s="10"/>
      <c r="B10632" s="10"/>
      <c r="C10632" s="10"/>
      <c r="D10632" s="10"/>
      <c r="E10632" s="10"/>
      <c r="F10632" s="10"/>
      <c r="G10632" s="10"/>
      <c r="H10632" s="10"/>
      <c r="I10632" s="10"/>
      <c r="J10632" s="24"/>
      <c r="K10632" s="24"/>
      <c r="L10632" s="24"/>
      <c r="M10632" s="24"/>
      <c r="N10632" s="24"/>
      <c r="O10632" s="10"/>
      <c r="AV10632" s="7"/>
      <c r="AW10632" s="7"/>
      <c r="AX10632" s="7"/>
      <c r="AY10632" s="7"/>
      <c r="AZ10632" s="7"/>
      <c r="BA10632" s="7"/>
      <c r="BI10632" s="7"/>
    </row>
    <row r="10633" spans="1:61" x14ac:dyDescent="0.2">
      <c r="A10633" s="10"/>
      <c r="B10633" s="10"/>
      <c r="C10633" s="10"/>
      <c r="D10633" s="10"/>
      <c r="E10633" s="10"/>
      <c r="F10633" s="10"/>
      <c r="G10633" s="10"/>
      <c r="H10633" s="10"/>
      <c r="I10633" s="10"/>
      <c r="J10633" s="24"/>
      <c r="K10633" s="24"/>
      <c r="L10633" s="24"/>
      <c r="M10633" s="24"/>
      <c r="N10633" s="24"/>
      <c r="O10633" s="10"/>
      <c r="AV10633" s="7"/>
      <c r="AW10633" s="7"/>
      <c r="AX10633" s="7"/>
      <c r="AY10633" s="7"/>
      <c r="AZ10633" s="7"/>
      <c r="BA10633" s="7"/>
      <c r="BI10633" s="7"/>
    </row>
    <row r="10634" spans="1:61" x14ac:dyDescent="0.2">
      <c r="A10634" s="10"/>
      <c r="B10634" s="10"/>
      <c r="C10634" s="10"/>
      <c r="D10634" s="10"/>
      <c r="E10634" s="10"/>
      <c r="F10634" s="10"/>
      <c r="G10634" s="10"/>
      <c r="H10634" s="10"/>
      <c r="I10634" s="10"/>
      <c r="J10634" s="24"/>
      <c r="K10634" s="24"/>
      <c r="L10634" s="24"/>
      <c r="M10634" s="24"/>
      <c r="N10634" s="24"/>
      <c r="O10634" s="10"/>
      <c r="AV10634" s="7"/>
      <c r="AW10634" s="7"/>
      <c r="AX10634" s="7"/>
      <c r="AY10634" s="7"/>
      <c r="AZ10634" s="7"/>
      <c r="BA10634" s="7"/>
      <c r="BI10634" s="7"/>
    </row>
    <row r="10635" spans="1:61" x14ac:dyDescent="0.2">
      <c r="A10635" s="10"/>
      <c r="B10635" s="10"/>
      <c r="C10635" s="10"/>
      <c r="D10635" s="10"/>
      <c r="E10635" s="10"/>
      <c r="F10635" s="10"/>
      <c r="G10635" s="10"/>
      <c r="H10635" s="10"/>
      <c r="I10635" s="10"/>
      <c r="J10635" s="24"/>
      <c r="K10635" s="24"/>
      <c r="L10635" s="24"/>
      <c r="M10635" s="24"/>
      <c r="N10635" s="24"/>
      <c r="O10635" s="10"/>
      <c r="AV10635" s="7"/>
      <c r="AW10635" s="7"/>
      <c r="AX10635" s="7"/>
      <c r="AY10635" s="7"/>
      <c r="AZ10635" s="7"/>
      <c r="BA10635" s="7"/>
      <c r="BI10635" s="7"/>
    </row>
    <row r="10636" spans="1:61" x14ac:dyDescent="0.2">
      <c r="A10636" s="10"/>
      <c r="B10636" s="10"/>
      <c r="C10636" s="10"/>
      <c r="D10636" s="10"/>
      <c r="E10636" s="10"/>
      <c r="F10636" s="10"/>
      <c r="G10636" s="10"/>
      <c r="H10636" s="10"/>
      <c r="I10636" s="10"/>
      <c r="J10636" s="24"/>
      <c r="K10636" s="24"/>
      <c r="L10636" s="24"/>
      <c r="M10636" s="24"/>
      <c r="N10636" s="24"/>
      <c r="O10636" s="10"/>
      <c r="AV10636" s="7"/>
      <c r="AW10636" s="7"/>
      <c r="AX10636" s="7"/>
      <c r="AY10636" s="7"/>
      <c r="AZ10636" s="7"/>
      <c r="BA10636" s="7"/>
      <c r="BI10636" s="7"/>
    </row>
    <row r="10637" spans="1:61" x14ac:dyDescent="0.2">
      <c r="A10637" s="10"/>
      <c r="B10637" s="10"/>
      <c r="C10637" s="10"/>
      <c r="D10637" s="10"/>
      <c r="E10637" s="10"/>
      <c r="F10637" s="10"/>
      <c r="G10637" s="10"/>
      <c r="H10637" s="10"/>
      <c r="I10637" s="10"/>
      <c r="J10637" s="24"/>
      <c r="K10637" s="24"/>
      <c r="L10637" s="24"/>
      <c r="M10637" s="24"/>
      <c r="N10637" s="24"/>
      <c r="O10637" s="10"/>
      <c r="AV10637" s="7"/>
      <c r="AW10637" s="7"/>
      <c r="AX10637" s="7"/>
      <c r="AY10637" s="7"/>
      <c r="AZ10637" s="7"/>
      <c r="BA10637" s="7"/>
      <c r="BI10637" s="7"/>
    </row>
    <row r="10638" spans="1:61" x14ac:dyDescent="0.2">
      <c r="A10638" s="10"/>
      <c r="B10638" s="10"/>
      <c r="C10638" s="10"/>
      <c r="D10638" s="10"/>
      <c r="E10638" s="10"/>
      <c r="F10638" s="10"/>
      <c r="G10638" s="10"/>
      <c r="H10638" s="10"/>
      <c r="I10638" s="10"/>
      <c r="J10638" s="24"/>
      <c r="K10638" s="24"/>
      <c r="L10638" s="24"/>
      <c r="M10638" s="24"/>
      <c r="N10638" s="24"/>
      <c r="O10638" s="10"/>
      <c r="AV10638" s="7"/>
      <c r="AW10638" s="7"/>
      <c r="AX10638" s="7"/>
      <c r="AY10638" s="7"/>
      <c r="AZ10638" s="7"/>
      <c r="BA10638" s="7"/>
      <c r="BI10638" s="7"/>
    </row>
    <row r="10639" spans="1:61" x14ac:dyDescent="0.2">
      <c r="A10639" s="10"/>
      <c r="B10639" s="10"/>
      <c r="C10639" s="10"/>
      <c r="D10639" s="10"/>
      <c r="E10639" s="10"/>
      <c r="F10639" s="10"/>
      <c r="G10639" s="10"/>
      <c r="H10639" s="10"/>
      <c r="I10639" s="10"/>
      <c r="J10639" s="24"/>
      <c r="K10639" s="24"/>
      <c r="L10639" s="24"/>
      <c r="M10639" s="24"/>
      <c r="N10639" s="24"/>
      <c r="O10639" s="10"/>
      <c r="AV10639" s="7"/>
      <c r="AW10639" s="7"/>
      <c r="AX10639" s="7"/>
      <c r="AY10639" s="7"/>
      <c r="AZ10639" s="7"/>
      <c r="BA10639" s="7"/>
      <c r="BI10639" s="7"/>
    </row>
    <row r="10640" spans="1:61" x14ac:dyDescent="0.2">
      <c r="A10640" s="10"/>
      <c r="B10640" s="10"/>
      <c r="C10640" s="10"/>
      <c r="D10640" s="10"/>
      <c r="E10640" s="10"/>
      <c r="F10640" s="10"/>
      <c r="G10640" s="10"/>
      <c r="H10640" s="10"/>
      <c r="I10640" s="10"/>
      <c r="J10640" s="24"/>
      <c r="K10640" s="24"/>
      <c r="L10640" s="24"/>
      <c r="M10640" s="24"/>
      <c r="N10640" s="24"/>
      <c r="O10640" s="10"/>
      <c r="AV10640" s="7"/>
      <c r="AW10640" s="7"/>
      <c r="AX10640" s="7"/>
      <c r="AY10640" s="7"/>
      <c r="AZ10640" s="7"/>
      <c r="BA10640" s="7"/>
      <c r="BI10640" s="7"/>
    </row>
    <row r="10641" spans="1:61" x14ac:dyDescent="0.2">
      <c r="A10641" s="10"/>
      <c r="B10641" s="10"/>
      <c r="C10641" s="10"/>
      <c r="D10641" s="10"/>
      <c r="E10641" s="10"/>
      <c r="F10641" s="10"/>
      <c r="G10641" s="10"/>
      <c r="H10641" s="10"/>
      <c r="I10641" s="10"/>
      <c r="J10641" s="24"/>
      <c r="K10641" s="24"/>
      <c r="L10641" s="24"/>
      <c r="M10641" s="24"/>
      <c r="N10641" s="24"/>
      <c r="O10641" s="10"/>
      <c r="AV10641" s="7"/>
      <c r="AW10641" s="7"/>
      <c r="AX10641" s="7"/>
      <c r="AY10641" s="7"/>
      <c r="AZ10641" s="7"/>
      <c r="BA10641" s="7"/>
      <c r="BI10641" s="7"/>
    </row>
    <row r="10642" spans="1:61" x14ac:dyDescent="0.2">
      <c r="A10642" s="10"/>
      <c r="B10642" s="10"/>
      <c r="C10642" s="10"/>
      <c r="D10642" s="10"/>
      <c r="E10642" s="10"/>
      <c r="F10642" s="10"/>
      <c r="G10642" s="10"/>
      <c r="H10642" s="10"/>
      <c r="I10642" s="10"/>
      <c r="J10642" s="24"/>
      <c r="K10642" s="24"/>
      <c r="L10642" s="24"/>
      <c r="M10642" s="24"/>
      <c r="N10642" s="24"/>
      <c r="O10642" s="10"/>
      <c r="AV10642" s="7"/>
      <c r="AW10642" s="7"/>
      <c r="AX10642" s="7"/>
      <c r="AY10642" s="7"/>
      <c r="AZ10642" s="7"/>
      <c r="BA10642" s="7"/>
      <c r="BI10642" s="7"/>
    </row>
    <row r="10643" spans="1:61" x14ac:dyDescent="0.2">
      <c r="A10643" s="10"/>
      <c r="B10643" s="10"/>
      <c r="C10643" s="10"/>
      <c r="D10643" s="10"/>
      <c r="E10643" s="10"/>
      <c r="F10643" s="10"/>
      <c r="G10643" s="10"/>
      <c r="H10643" s="10"/>
      <c r="I10643" s="10"/>
      <c r="J10643" s="24"/>
      <c r="K10643" s="24"/>
      <c r="L10643" s="24"/>
      <c r="M10643" s="24"/>
      <c r="N10643" s="24"/>
      <c r="O10643" s="10"/>
      <c r="AV10643" s="7"/>
      <c r="AW10643" s="7"/>
      <c r="AX10643" s="7"/>
      <c r="AY10643" s="7"/>
      <c r="AZ10643" s="7"/>
      <c r="BA10643" s="7"/>
      <c r="BI10643" s="7"/>
    </row>
    <row r="10644" spans="1:61" x14ac:dyDescent="0.2">
      <c r="A10644" s="10"/>
      <c r="B10644" s="10"/>
      <c r="C10644" s="10"/>
      <c r="D10644" s="10"/>
      <c r="E10644" s="10"/>
      <c r="F10644" s="10"/>
      <c r="G10644" s="10"/>
      <c r="H10644" s="10"/>
      <c r="I10644" s="10"/>
      <c r="J10644" s="24"/>
      <c r="K10644" s="24"/>
      <c r="L10644" s="24"/>
      <c r="M10644" s="24"/>
      <c r="N10644" s="24"/>
      <c r="O10644" s="10"/>
      <c r="AV10644" s="7"/>
      <c r="AW10644" s="7"/>
      <c r="AX10644" s="7"/>
      <c r="AY10644" s="7"/>
      <c r="AZ10644" s="7"/>
      <c r="BA10644" s="7"/>
      <c r="BI10644" s="7"/>
    </row>
    <row r="10645" spans="1:61" x14ac:dyDescent="0.2">
      <c r="A10645" s="10"/>
      <c r="B10645" s="10"/>
      <c r="C10645" s="10"/>
      <c r="D10645" s="10"/>
      <c r="E10645" s="10"/>
      <c r="F10645" s="10"/>
      <c r="G10645" s="10"/>
      <c r="H10645" s="10"/>
      <c r="I10645" s="10"/>
      <c r="J10645" s="24"/>
      <c r="K10645" s="24"/>
      <c r="L10645" s="24"/>
      <c r="M10645" s="24"/>
      <c r="N10645" s="24"/>
      <c r="O10645" s="10"/>
      <c r="AV10645" s="7"/>
      <c r="AW10645" s="7"/>
      <c r="AX10645" s="7"/>
      <c r="AY10645" s="7"/>
      <c r="AZ10645" s="7"/>
      <c r="BA10645" s="7"/>
      <c r="BI10645" s="7"/>
    </row>
    <row r="10646" spans="1:61" x14ac:dyDescent="0.2">
      <c r="A10646" s="10"/>
      <c r="B10646" s="10"/>
      <c r="C10646" s="10"/>
      <c r="D10646" s="10"/>
      <c r="E10646" s="10"/>
      <c r="F10646" s="10"/>
      <c r="G10646" s="10"/>
      <c r="H10646" s="10"/>
      <c r="I10646" s="10"/>
      <c r="J10646" s="24"/>
      <c r="K10646" s="24"/>
      <c r="L10646" s="24"/>
      <c r="M10646" s="24"/>
      <c r="N10646" s="24"/>
      <c r="O10646" s="10"/>
      <c r="AV10646" s="7"/>
      <c r="AW10646" s="7"/>
      <c r="AX10646" s="7"/>
      <c r="AY10646" s="7"/>
      <c r="AZ10646" s="7"/>
      <c r="BA10646" s="7"/>
      <c r="BI10646" s="7"/>
    </row>
    <row r="10647" spans="1:61" x14ac:dyDescent="0.2">
      <c r="A10647" s="10"/>
      <c r="B10647" s="10"/>
      <c r="C10647" s="10"/>
      <c r="D10647" s="10"/>
      <c r="E10647" s="10"/>
      <c r="F10647" s="10"/>
      <c r="G10647" s="10"/>
      <c r="H10647" s="10"/>
      <c r="I10647" s="10"/>
      <c r="J10647" s="24"/>
      <c r="K10647" s="24"/>
      <c r="L10647" s="24"/>
      <c r="M10647" s="24"/>
      <c r="N10647" s="24"/>
      <c r="O10647" s="10"/>
      <c r="AV10647" s="7"/>
      <c r="AW10647" s="7"/>
      <c r="AX10647" s="7"/>
      <c r="AY10647" s="7"/>
      <c r="AZ10647" s="7"/>
      <c r="BA10647" s="7"/>
      <c r="BI10647" s="7"/>
    </row>
    <row r="10648" spans="1:61" x14ac:dyDescent="0.2">
      <c r="A10648" s="10"/>
      <c r="B10648" s="10"/>
      <c r="C10648" s="10"/>
      <c r="D10648" s="10"/>
      <c r="E10648" s="10"/>
      <c r="F10648" s="10"/>
      <c r="G10648" s="10"/>
      <c r="H10648" s="10"/>
      <c r="I10648" s="10"/>
      <c r="J10648" s="24"/>
      <c r="K10648" s="24"/>
      <c r="L10648" s="24"/>
      <c r="M10648" s="24"/>
      <c r="N10648" s="24"/>
      <c r="O10648" s="10"/>
      <c r="AV10648" s="7"/>
      <c r="AW10648" s="7"/>
      <c r="AX10648" s="7"/>
      <c r="AY10648" s="7"/>
      <c r="AZ10648" s="7"/>
      <c r="BA10648" s="7"/>
      <c r="BI10648" s="7"/>
    </row>
    <row r="10649" spans="1:61" x14ac:dyDescent="0.2">
      <c r="A10649" s="10"/>
      <c r="B10649" s="10"/>
      <c r="C10649" s="10"/>
      <c r="D10649" s="10"/>
      <c r="E10649" s="10"/>
      <c r="F10649" s="10"/>
      <c r="G10649" s="10"/>
      <c r="H10649" s="10"/>
      <c r="I10649" s="10"/>
      <c r="J10649" s="24"/>
      <c r="K10649" s="24"/>
      <c r="L10649" s="24"/>
      <c r="M10649" s="24"/>
      <c r="N10649" s="24"/>
      <c r="O10649" s="10"/>
      <c r="AV10649" s="7"/>
      <c r="AW10649" s="7"/>
      <c r="AX10649" s="7"/>
      <c r="AY10649" s="7"/>
      <c r="AZ10649" s="7"/>
      <c r="BA10649" s="7"/>
      <c r="BI10649" s="7"/>
    </row>
    <row r="10650" spans="1:61" x14ac:dyDescent="0.2">
      <c r="A10650" s="10"/>
      <c r="B10650" s="10"/>
      <c r="C10650" s="10"/>
      <c r="D10650" s="10"/>
      <c r="E10650" s="10"/>
      <c r="F10650" s="10"/>
      <c r="G10650" s="10"/>
      <c r="H10650" s="10"/>
      <c r="I10650" s="10"/>
      <c r="J10650" s="24"/>
      <c r="K10650" s="24"/>
      <c r="L10650" s="24"/>
      <c r="M10650" s="24"/>
      <c r="N10650" s="24"/>
      <c r="O10650" s="10"/>
      <c r="AV10650" s="7"/>
      <c r="AW10650" s="7"/>
      <c r="AX10650" s="7"/>
      <c r="AY10650" s="7"/>
      <c r="AZ10650" s="7"/>
      <c r="BA10650" s="7"/>
      <c r="BI10650" s="7"/>
    </row>
    <row r="10651" spans="1:61" x14ac:dyDescent="0.2">
      <c r="A10651" s="10"/>
      <c r="B10651" s="10"/>
      <c r="C10651" s="10"/>
      <c r="D10651" s="10"/>
      <c r="E10651" s="10"/>
      <c r="F10651" s="10"/>
      <c r="G10651" s="10"/>
      <c r="H10651" s="10"/>
      <c r="I10651" s="10"/>
      <c r="J10651" s="24"/>
      <c r="K10651" s="24"/>
      <c r="L10651" s="24"/>
      <c r="M10651" s="24"/>
      <c r="N10651" s="24"/>
      <c r="O10651" s="10"/>
      <c r="AV10651" s="7"/>
      <c r="AW10651" s="7"/>
      <c r="AX10651" s="7"/>
      <c r="AY10651" s="7"/>
      <c r="AZ10651" s="7"/>
      <c r="BA10651" s="7"/>
      <c r="BI10651" s="7"/>
    </row>
    <row r="10652" spans="1:61" x14ac:dyDescent="0.2">
      <c r="A10652" s="10"/>
      <c r="B10652" s="10"/>
      <c r="C10652" s="10"/>
      <c r="D10652" s="10"/>
      <c r="E10652" s="10"/>
      <c r="F10652" s="10"/>
      <c r="G10652" s="10"/>
      <c r="H10652" s="10"/>
      <c r="I10652" s="10"/>
      <c r="J10652" s="24"/>
      <c r="K10652" s="24"/>
      <c r="L10652" s="24"/>
      <c r="M10652" s="24"/>
      <c r="N10652" s="24"/>
      <c r="O10652" s="10"/>
      <c r="AV10652" s="7"/>
      <c r="AW10652" s="7"/>
      <c r="AX10652" s="7"/>
      <c r="AY10652" s="7"/>
      <c r="AZ10652" s="7"/>
      <c r="BA10652" s="7"/>
      <c r="BI10652" s="7"/>
    </row>
    <row r="10653" spans="1:61" x14ac:dyDescent="0.2">
      <c r="A10653" s="10"/>
      <c r="B10653" s="10"/>
      <c r="C10653" s="10"/>
      <c r="D10653" s="10"/>
      <c r="E10653" s="10"/>
      <c r="F10653" s="10"/>
      <c r="G10653" s="10"/>
      <c r="H10653" s="10"/>
      <c r="I10653" s="10"/>
      <c r="J10653" s="24"/>
      <c r="K10653" s="24"/>
      <c r="L10653" s="24"/>
      <c r="M10653" s="24"/>
      <c r="N10653" s="24"/>
      <c r="O10653" s="10"/>
      <c r="AV10653" s="7"/>
      <c r="AW10653" s="7"/>
      <c r="AX10653" s="7"/>
      <c r="AY10653" s="7"/>
      <c r="AZ10653" s="7"/>
      <c r="BA10653" s="7"/>
      <c r="BI10653" s="7"/>
    </row>
    <row r="10654" spans="1:61" x14ac:dyDescent="0.2">
      <c r="A10654" s="10"/>
      <c r="B10654" s="10"/>
      <c r="C10654" s="10"/>
      <c r="D10654" s="10"/>
      <c r="E10654" s="10"/>
      <c r="F10654" s="10"/>
      <c r="G10654" s="10"/>
      <c r="H10654" s="10"/>
      <c r="I10654" s="10"/>
      <c r="J10654" s="24"/>
      <c r="K10654" s="24"/>
      <c r="L10654" s="24"/>
      <c r="M10654" s="24"/>
      <c r="N10654" s="24"/>
      <c r="O10654" s="10"/>
      <c r="AV10654" s="7"/>
      <c r="AW10654" s="7"/>
      <c r="AX10654" s="7"/>
      <c r="AY10654" s="7"/>
      <c r="AZ10654" s="7"/>
      <c r="BA10654" s="7"/>
      <c r="BI10654" s="7"/>
    </row>
    <row r="10655" spans="1:61" x14ac:dyDescent="0.2">
      <c r="A10655" s="10"/>
      <c r="B10655" s="10"/>
      <c r="C10655" s="10"/>
      <c r="D10655" s="10"/>
      <c r="E10655" s="10"/>
      <c r="F10655" s="10"/>
      <c r="G10655" s="10"/>
      <c r="H10655" s="10"/>
      <c r="I10655" s="10"/>
      <c r="J10655" s="24"/>
      <c r="K10655" s="24"/>
      <c r="L10655" s="24"/>
      <c r="M10655" s="24"/>
      <c r="N10655" s="24"/>
      <c r="O10655" s="10"/>
      <c r="AV10655" s="7"/>
      <c r="AW10655" s="7"/>
      <c r="AX10655" s="7"/>
      <c r="AY10655" s="7"/>
      <c r="AZ10655" s="7"/>
      <c r="BA10655" s="7"/>
      <c r="BI10655" s="7"/>
    </row>
    <row r="10656" spans="1:61" x14ac:dyDescent="0.2">
      <c r="A10656" s="10"/>
      <c r="B10656" s="10"/>
      <c r="C10656" s="10"/>
      <c r="D10656" s="10"/>
      <c r="E10656" s="10"/>
      <c r="F10656" s="10"/>
      <c r="G10656" s="10"/>
      <c r="H10656" s="10"/>
      <c r="I10656" s="10"/>
      <c r="J10656" s="24"/>
      <c r="K10656" s="24"/>
      <c r="L10656" s="24"/>
      <c r="M10656" s="24"/>
      <c r="N10656" s="24"/>
      <c r="O10656" s="10"/>
      <c r="AV10656" s="7"/>
      <c r="AW10656" s="7"/>
      <c r="AX10656" s="7"/>
      <c r="AY10656" s="7"/>
      <c r="AZ10656" s="7"/>
      <c r="BA10656" s="7"/>
      <c r="BI10656" s="7"/>
    </row>
    <row r="10657" spans="1:61" x14ac:dyDescent="0.2">
      <c r="A10657" s="10"/>
      <c r="B10657" s="10"/>
      <c r="C10657" s="10"/>
      <c r="D10657" s="10"/>
      <c r="E10657" s="10"/>
      <c r="F10657" s="10"/>
      <c r="G10657" s="10"/>
      <c r="H10657" s="10"/>
      <c r="I10657" s="10"/>
      <c r="J10657" s="24"/>
      <c r="K10657" s="24"/>
      <c r="L10657" s="24"/>
      <c r="M10657" s="24"/>
      <c r="N10657" s="24"/>
      <c r="O10657" s="10"/>
      <c r="AV10657" s="7"/>
      <c r="AW10657" s="7"/>
      <c r="AX10657" s="7"/>
      <c r="AY10657" s="7"/>
      <c r="AZ10657" s="7"/>
      <c r="BA10657" s="7"/>
      <c r="BI10657" s="7"/>
    </row>
    <row r="10658" spans="1:61" x14ac:dyDescent="0.2">
      <c r="A10658" s="10"/>
      <c r="B10658" s="10"/>
      <c r="C10658" s="10"/>
      <c r="D10658" s="10"/>
      <c r="E10658" s="10"/>
      <c r="F10658" s="10"/>
      <c r="G10658" s="10"/>
      <c r="H10658" s="10"/>
      <c r="I10658" s="10"/>
      <c r="J10658" s="24"/>
      <c r="K10658" s="24"/>
      <c r="L10658" s="24"/>
      <c r="M10658" s="24"/>
      <c r="N10658" s="24"/>
      <c r="O10658" s="10"/>
      <c r="AV10658" s="7"/>
      <c r="AW10658" s="7"/>
      <c r="AX10658" s="7"/>
      <c r="AY10658" s="7"/>
      <c r="AZ10658" s="7"/>
      <c r="BA10658" s="7"/>
      <c r="BI10658" s="7"/>
    </row>
    <row r="10659" spans="1:61" x14ac:dyDescent="0.2">
      <c r="A10659" s="10"/>
      <c r="B10659" s="10"/>
      <c r="C10659" s="10"/>
      <c r="D10659" s="10"/>
      <c r="E10659" s="10"/>
      <c r="F10659" s="10"/>
      <c r="G10659" s="10"/>
      <c r="H10659" s="10"/>
      <c r="I10659" s="10"/>
      <c r="J10659" s="24"/>
      <c r="K10659" s="24"/>
      <c r="L10659" s="24"/>
      <c r="M10659" s="24"/>
      <c r="N10659" s="24"/>
      <c r="O10659" s="10"/>
      <c r="AV10659" s="7"/>
      <c r="AW10659" s="7"/>
      <c r="AX10659" s="7"/>
      <c r="AY10659" s="7"/>
      <c r="AZ10659" s="7"/>
      <c r="BA10659" s="7"/>
      <c r="BI10659" s="7"/>
    </row>
    <row r="10660" spans="1:61" x14ac:dyDescent="0.2">
      <c r="A10660" s="10"/>
      <c r="B10660" s="10"/>
      <c r="C10660" s="10"/>
      <c r="D10660" s="10"/>
      <c r="E10660" s="10"/>
      <c r="F10660" s="10"/>
      <c r="G10660" s="10"/>
      <c r="H10660" s="10"/>
      <c r="I10660" s="10"/>
      <c r="J10660" s="24"/>
      <c r="K10660" s="24"/>
      <c r="L10660" s="24"/>
      <c r="M10660" s="24"/>
      <c r="N10660" s="24"/>
      <c r="O10660" s="10"/>
      <c r="AV10660" s="7"/>
      <c r="AW10660" s="7"/>
      <c r="AX10660" s="7"/>
      <c r="AY10660" s="7"/>
      <c r="AZ10660" s="7"/>
      <c r="BA10660" s="7"/>
      <c r="BI10660" s="7"/>
    </row>
    <row r="10661" spans="1:61" x14ac:dyDescent="0.2">
      <c r="A10661" s="10"/>
      <c r="B10661" s="10"/>
      <c r="C10661" s="10"/>
      <c r="D10661" s="10"/>
      <c r="E10661" s="10"/>
      <c r="F10661" s="10"/>
      <c r="G10661" s="10"/>
      <c r="H10661" s="10"/>
      <c r="I10661" s="10"/>
      <c r="J10661" s="24"/>
      <c r="K10661" s="24"/>
      <c r="L10661" s="24"/>
      <c r="M10661" s="24"/>
      <c r="N10661" s="24"/>
      <c r="O10661" s="10"/>
      <c r="AV10661" s="7"/>
      <c r="AW10661" s="7"/>
      <c r="AX10661" s="7"/>
      <c r="AY10661" s="7"/>
      <c r="AZ10661" s="7"/>
      <c r="BA10661" s="7"/>
      <c r="BI10661" s="7"/>
    </row>
    <row r="10662" spans="1:61" x14ac:dyDescent="0.2">
      <c r="A10662" s="10"/>
      <c r="B10662" s="10"/>
      <c r="C10662" s="10"/>
      <c r="D10662" s="10"/>
      <c r="E10662" s="10"/>
      <c r="F10662" s="10"/>
      <c r="G10662" s="10"/>
      <c r="H10662" s="10"/>
      <c r="I10662" s="10"/>
      <c r="J10662" s="24"/>
      <c r="K10662" s="24"/>
      <c r="L10662" s="24"/>
      <c r="M10662" s="24"/>
      <c r="N10662" s="24"/>
      <c r="O10662" s="10"/>
      <c r="AV10662" s="7"/>
      <c r="AW10662" s="7"/>
      <c r="AX10662" s="7"/>
      <c r="AY10662" s="7"/>
      <c r="AZ10662" s="7"/>
      <c r="BA10662" s="7"/>
      <c r="BI10662" s="7"/>
    </row>
    <row r="10663" spans="1:61" x14ac:dyDescent="0.2">
      <c r="A10663" s="10"/>
      <c r="B10663" s="10"/>
      <c r="C10663" s="10"/>
      <c r="D10663" s="10"/>
      <c r="E10663" s="10"/>
      <c r="F10663" s="10"/>
      <c r="G10663" s="10"/>
      <c r="H10663" s="10"/>
      <c r="I10663" s="10"/>
      <c r="J10663" s="24"/>
      <c r="K10663" s="24"/>
      <c r="L10663" s="24"/>
      <c r="M10663" s="24"/>
      <c r="N10663" s="24"/>
      <c r="O10663" s="10"/>
      <c r="AV10663" s="7"/>
      <c r="AW10663" s="7"/>
      <c r="AX10663" s="7"/>
      <c r="AY10663" s="7"/>
      <c r="AZ10663" s="7"/>
      <c r="BA10663" s="7"/>
      <c r="BI10663" s="7"/>
    </row>
    <row r="10664" spans="1:61" x14ac:dyDescent="0.2">
      <c r="A10664" s="10"/>
      <c r="B10664" s="10"/>
      <c r="C10664" s="10"/>
      <c r="D10664" s="10"/>
      <c r="E10664" s="10"/>
      <c r="F10664" s="10"/>
      <c r="G10664" s="10"/>
      <c r="H10664" s="10"/>
      <c r="I10664" s="10"/>
      <c r="J10664" s="24"/>
      <c r="K10664" s="24"/>
      <c r="L10664" s="24"/>
      <c r="M10664" s="24"/>
      <c r="N10664" s="24"/>
      <c r="O10664" s="10"/>
      <c r="AV10664" s="7"/>
      <c r="AW10664" s="7"/>
      <c r="AX10664" s="7"/>
      <c r="AY10664" s="7"/>
      <c r="AZ10664" s="7"/>
      <c r="BA10664" s="7"/>
      <c r="BI10664" s="7"/>
    </row>
    <row r="10665" spans="1:61" x14ac:dyDescent="0.2">
      <c r="A10665" s="10"/>
      <c r="B10665" s="10"/>
      <c r="C10665" s="10"/>
      <c r="D10665" s="10"/>
      <c r="E10665" s="10"/>
      <c r="F10665" s="10"/>
      <c r="G10665" s="10"/>
      <c r="H10665" s="10"/>
      <c r="I10665" s="10"/>
      <c r="J10665" s="24"/>
      <c r="K10665" s="24"/>
      <c r="L10665" s="24"/>
      <c r="M10665" s="24"/>
      <c r="N10665" s="24"/>
      <c r="O10665" s="10"/>
      <c r="AV10665" s="7"/>
      <c r="AW10665" s="7"/>
      <c r="AX10665" s="7"/>
      <c r="AY10665" s="7"/>
      <c r="AZ10665" s="7"/>
      <c r="BA10665" s="7"/>
      <c r="BI10665" s="7"/>
    </row>
    <row r="10666" spans="1:61" x14ac:dyDescent="0.2">
      <c r="A10666" s="10"/>
      <c r="B10666" s="10"/>
      <c r="C10666" s="10"/>
      <c r="D10666" s="10"/>
      <c r="E10666" s="10"/>
      <c r="F10666" s="10"/>
      <c r="G10666" s="10"/>
      <c r="H10666" s="10"/>
      <c r="I10666" s="10"/>
      <c r="J10666" s="24"/>
      <c r="K10666" s="24"/>
      <c r="L10666" s="24"/>
      <c r="M10666" s="24"/>
      <c r="N10666" s="24"/>
      <c r="O10666" s="10"/>
      <c r="AV10666" s="7"/>
      <c r="AW10666" s="7"/>
      <c r="AX10666" s="7"/>
      <c r="AY10666" s="7"/>
      <c r="AZ10666" s="7"/>
      <c r="BA10666" s="7"/>
      <c r="BI10666" s="7"/>
    </row>
    <row r="10667" spans="1:61" x14ac:dyDescent="0.2">
      <c r="A10667" s="10"/>
      <c r="B10667" s="10"/>
      <c r="C10667" s="10"/>
      <c r="D10667" s="10"/>
      <c r="E10667" s="10"/>
      <c r="F10667" s="10"/>
      <c r="G10667" s="10"/>
      <c r="H10667" s="10"/>
      <c r="I10667" s="10"/>
      <c r="J10667" s="24"/>
      <c r="K10667" s="24"/>
      <c r="L10667" s="24"/>
      <c r="M10667" s="24"/>
      <c r="N10667" s="24"/>
      <c r="O10667" s="10"/>
      <c r="AV10667" s="7"/>
      <c r="AW10667" s="7"/>
      <c r="AX10667" s="7"/>
      <c r="AY10667" s="7"/>
      <c r="AZ10667" s="7"/>
      <c r="BA10667" s="7"/>
      <c r="BI10667" s="7"/>
    </row>
    <row r="10668" spans="1:61" x14ac:dyDescent="0.2">
      <c r="A10668" s="10"/>
      <c r="B10668" s="10"/>
      <c r="C10668" s="10"/>
      <c r="D10668" s="10"/>
      <c r="E10668" s="10"/>
      <c r="F10668" s="10"/>
      <c r="G10668" s="10"/>
      <c r="H10668" s="10"/>
      <c r="I10668" s="10"/>
      <c r="J10668" s="24"/>
      <c r="K10668" s="24"/>
      <c r="L10668" s="24"/>
      <c r="M10668" s="24"/>
      <c r="N10668" s="24"/>
      <c r="O10668" s="10"/>
      <c r="AV10668" s="7"/>
      <c r="AW10668" s="7"/>
      <c r="AX10668" s="7"/>
      <c r="AY10668" s="7"/>
      <c r="AZ10668" s="7"/>
      <c r="BA10668" s="7"/>
      <c r="BI10668" s="7"/>
    </row>
    <row r="10669" spans="1:61" x14ac:dyDescent="0.2">
      <c r="A10669" s="10"/>
      <c r="B10669" s="10"/>
      <c r="C10669" s="10"/>
      <c r="D10669" s="10"/>
      <c r="E10669" s="10"/>
      <c r="F10669" s="10"/>
      <c r="G10669" s="10"/>
      <c r="H10669" s="10"/>
      <c r="I10669" s="10"/>
      <c r="J10669" s="24"/>
      <c r="K10669" s="24"/>
      <c r="L10669" s="24"/>
      <c r="M10669" s="24"/>
      <c r="N10669" s="24"/>
      <c r="O10669" s="10"/>
      <c r="AV10669" s="7"/>
      <c r="AW10669" s="7"/>
      <c r="AX10669" s="7"/>
      <c r="AY10669" s="7"/>
      <c r="AZ10669" s="7"/>
      <c r="BA10669" s="7"/>
      <c r="BI10669" s="7"/>
    </row>
    <row r="10670" spans="1:61" x14ac:dyDescent="0.2">
      <c r="A10670" s="10"/>
      <c r="B10670" s="10"/>
      <c r="C10670" s="10"/>
      <c r="D10670" s="10"/>
      <c r="E10670" s="10"/>
      <c r="F10670" s="10"/>
      <c r="G10670" s="10"/>
      <c r="H10670" s="10"/>
      <c r="I10670" s="10"/>
      <c r="J10670" s="24"/>
      <c r="K10670" s="24"/>
      <c r="L10670" s="24"/>
      <c r="M10670" s="24"/>
      <c r="N10670" s="24"/>
      <c r="O10670" s="10"/>
      <c r="AV10670" s="7"/>
      <c r="AW10670" s="7"/>
      <c r="AX10670" s="7"/>
      <c r="AY10670" s="7"/>
      <c r="AZ10670" s="7"/>
      <c r="BA10670" s="7"/>
      <c r="BI10670" s="7"/>
    </row>
    <row r="10671" spans="1:61" x14ac:dyDescent="0.2">
      <c r="A10671" s="10"/>
      <c r="B10671" s="10"/>
      <c r="C10671" s="10"/>
      <c r="D10671" s="10"/>
      <c r="E10671" s="10"/>
      <c r="F10671" s="10"/>
      <c r="G10671" s="10"/>
      <c r="H10671" s="10"/>
      <c r="I10671" s="10"/>
      <c r="J10671" s="24"/>
      <c r="K10671" s="24"/>
      <c r="L10671" s="24"/>
      <c r="M10671" s="24"/>
      <c r="N10671" s="24"/>
      <c r="O10671" s="10"/>
      <c r="AV10671" s="7"/>
      <c r="AW10671" s="7"/>
      <c r="AX10671" s="7"/>
      <c r="AY10671" s="7"/>
      <c r="AZ10671" s="7"/>
      <c r="BA10671" s="7"/>
      <c r="BI10671" s="7"/>
    </row>
    <row r="10672" spans="1:61" x14ac:dyDescent="0.2">
      <c r="A10672" s="10"/>
      <c r="B10672" s="10"/>
      <c r="C10672" s="10"/>
      <c r="D10672" s="10"/>
      <c r="E10672" s="10"/>
      <c r="F10672" s="10"/>
      <c r="G10672" s="10"/>
      <c r="H10672" s="10"/>
      <c r="I10672" s="10"/>
      <c r="J10672" s="24"/>
      <c r="K10672" s="24"/>
      <c r="L10672" s="24"/>
      <c r="M10672" s="24"/>
      <c r="N10672" s="24"/>
      <c r="O10672" s="10"/>
      <c r="AV10672" s="7"/>
      <c r="AW10672" s="7"/>
      <c r="AX10672" s="7"/>
      <c r="AY10672" s="7"/>
      <c r="AZ10672" s="7"/>
      <c r="BA10672" s="7"/>
      <c r="BI10672" s="7"/>
    </row>
    <row r="10673" spans="1:61" x14ac:dyDescent="0.2">
      <c r="A10673" s="10"/>
      <c r="B10673" s="10"/>
      <c r="C10673" s="10"/>
      <c r="D10673" s="10"/>
      <c r="E10673" s="10"/>
      <c r="F10673" s="10"/>
      <c r="G10673" s="10"/>
      <c r="H10673" s="10"/>
      <c r="I10673" s="10"/>
      <c r="J10673" s="24"/>
      <c r="K10673" s="24"/>
      <c r="L10673" s="24"/>
      <c r="M10673" s="24"/>
      <c r="N10673" s="24"/>
      <c r="O10673" s="10"/>
      <c r="AV10673" s="7"/>
      <c r="AW10673" s="7"/>
      <c r="AX10673" s="7"/>
      <c r="AY10673" s="7"/>
      <c r="AZ10673" s="7"/>
      <c r="BA10673" s="7"/>
      <c r="BI10673" s="7"/>
    </row>
    <row r="10674" spans="1:61" x14ac:dyDescent="0.2">
      <c r="A10674" s="10"/>
      <c r="B10674" s="10"/>
      <c r="C10674" s="10"/>
      <c r="D10674" s="10"/>
      <c r="E10674" s="10"/>
      <c r="F10674" s="10"/>
      <c r="G10674" s="10"/>
      <c r="H10674" s="10"/>
      <c r="I10674" s="10"/>
      <c r="J10674" s="24"/>
      <c r="K10674" s="24"/>
      <c r="L10674" s="24"/>
      <c r="M10674" s="24"/>
      <c r="N10674" s="24"/>
      <c r="O10674" s="10"/>
      <c r="AV10674" s="7"/>
      <c r="AW10674" s="7"/>
      <c r="AX10674" s="7"/>
      <c r="AY10674" s="7"/>
      <c r="AZ10674" s="7"/>
      <c r="BA10674" s="7"/>
      <c r="BI10674" s="7"/>
    </row>
    <row r="10675" spans="1:61" x14ac:dyDescent="0.2">
      <c r="A10675" s="10"/>
      <c r="B10675" s="10"/>
      <c r="C10675" s="10"/>
      <c r="D10675" s="10"/>
      <c r="E10675" s="10"/>
      <c r="F10675" s="10"/>
      <c r="G10675" s="10"/>
      <c r="H10675" s="10"/>
      <c r="I10675" s="10"/>
      <c r="J10675" s="24"/>
      <c r="K10675" s="24"/>
      <c r="L10675" s="24"/>
      <c r="M10675" s="24"/>
      <c r="N10675" s="24"/>
      <c r="O10675" s="10"/>
      <c r="AV10675" s="7"/>
      <c r="AW10675" s="7"/>
      <c r="AX10675" s="7"/>
      <c r="AY10675" s="7"/>
      <c r="AZ10675" s="7"/>
      <c r="BA10675" s="7"/>
      <c r="BI10675" s="7"/>
    </row>
    <row r="10676" spans="1:61" x14ac:dyDescent="0.2">
      <c r="A10676" s="10"/>
      <c r="B10676" s="10"/>
      <c r="C10676" s="10"/>
      <c r="D10676" s="10"/>
      <c r="E10676" s="10"/>
      <c r="F10676" s="10"/>
      <c r="G10676" s="10"/>
      <c r="H10676" s="10"/>
      <c r="I10676" s="10"/>
      <c r="J10676" s="24"/>
      <c r="K10676" s="24"/>
      <c r="L10676" s="24"/>
      <c r="M10676" s="24"/>
      <c r="N10676" s="24"/>
      <c r="O10676" s="10"/>
      <c r="AV10676" s="7"/>
      <c r="AW10676" s="7"/>
      <c r="AX10676" s="7"/>
      <c r="AY10676" s="7"/>
      <c r="AZ10676" s="7"/>
      <c r="BA10676" s="7"/>
      <c r="BI10676" s="7"/>
    </row>
    <row r="10677" spans="1:61" x14ac:dyDescent="0.2">
      <c r="A10677" s="10"/>
      <c r="B10677" s="10"/>
      <c r="C10677" s="10"/>
      <c r="D10677" s="10"/>
      <c r="E10677" s="10"/>
      <c r="F10677" s="10"/>
      <c r="G10677" s="10"/>
      <c r="H10677" s="10"/>
      <c r="I10677" s="10"/>
      <c r="J10677" s="24"/>
      <c r="K10677" s="24"/>
      <c r="L10677" s="24"/>
      <c r="M10677" s="24"/>
      <c r="N10677" s="24"/>
      <c r="O10677" s="10"/>
      <c r="AV10677" s="7"/>
      <c r="AW10677" s="7"/>
      <c r="AX10677" s="7"/>
      <c r="AY10677" s="7"/>
      <c r="AZ10677" s="7"/>
      <c r="BA10677" s="7"/>
      <c r="BI10677" s="7"/>
    </row>
    <row r="10678" spans="1:61" x14ac:dyDescent="0.2">
      <c r="A10678" s="10"/>
      <c r="B10678" s="10"/>
      <c r="C10678" s="10"/>
      <c r="D10678" s="10"/>
      <c r="E10678" s="10"/>
      <c r="F10678" s="10"/>
      <c r="G10678" s="10"/>
      <c r="H10678" s="10"/>
      <c r="I10678" s="10"/>
      <c r="J10678" s="24"/>
      <c r="K10678" s="24"/>
      <c r="L10678" s="24"/>
      <c r="M10678" s="24"/>
      <c r="N10678" s="24"/>
      <c r="O10678" s="10"/>
      <c r="AV10678" s="7"/>
      <c r="AW10678" s="7"/>
      <c r="AX10678" s="7"/>
      <c r="AY10678" s="7"/>
      <c r="AZ10678" s="7"/>
      <c r="BA10678" s="7"/>
      <c r="BI10678" s="7"/>
    </row>
    <row r="10679" spans="1:61" x14ac:dyDescent="0.2">
      <c r="A10679" s="10"/>
      <c r="B10679" s="10"/>
      <c r="C10679" s="10"/>
      <c r="D10679" s="10"/>
      <c r="E10679" s="10"/>
      <c r="F10679" s="10"/>
      <c r="G10679" s="10"/>
      <c r="H10679" s="10"/>
      <c r="I10679" s="10"/>
      <c r="J10679" s="24"/>
      <c r="K10679" s="24"/>
      <c r="L10679" s="24"/>
      <c r="M10679" s="24"/>
      <c r="N10679" s="24"/>
      <c r="O10679" s="10"/>
      <c r="AV10679" s="7"/>
      <c r="AW10679" s="7"/>
      <c r="AX10679" s="7"/>
      <c r="AY10679" s="7"/>
      <c r="AZ10679" s="7"/>
      <c r="BA10679" s="7"/>
      <c r="BI10679" s="7"/>
    </row>
    <row r="10680" spans="1:61" x14ac:dyDescent="0.2">
      <c r="A10680" s="10"/>
      <c r="B10680" s="10"/>
      <c r="C10680" s="10"/>
      <c r="D10680" s="10"/>
      <c r="E10680" s="10"/>
      <c r="F10680" s="10"/>
      <c r="G10680" s="10"/>
      <c r="H10680" s="10"/>
      <c r="I10680" s="10"/>
      <c r="J10680" s="24"/>
      <c r="K10680" s="24"/>
      <c r="L10680" s="24"/>
      <c r="M10680" s="24"/>
      <c r="N10680" s="24"/>
      <c r="O10680" s="10"/>
      <c r="AV10680" s="7"/>
      <c r="AW10680" s="7"/>
      <c r="AX10680" s="7"/>
      <c r="AY10680" s="7"/>
      <c r="AZ10680" s="7"/>
      <c r="BA10680" s="7"/>
      <c r="BI10680" s="7"/>
    </row>
    <row r="10681" spans="1:61" x14ac:dyDescent="0.2">
      <c r="A10681" s="10"/>
      <c r="B10681" s="10"/>
      <c r="C10681" s="10"/>
      <c r="D10681" s="10"/>
      <c r="E10681" s="10"/>
      <c r="F10681" s="10"/>
      <c r="G10681" s="10"/>
      <c r="H10681" s="10"/>
      <c r="I10681" s="10"/>
      <c r="J10681" s="24"/>
      <c r="K10681" s="24"/>
      <c r="L10681" s="24"/>
      <c r="M10681" s="24"/>
      <c r="N10681" s="24"/>
      <c r="O10681" s="10"/>
      <c r="AV10681" s="7"/>
      <c r="AW10681" s="7"/>
      <c r="AX10681" s="7"/>
      <c r="AY10681" s="7"/>
      <c r="AZ10681" s="7"/>
      <c r="BA10681" s="7"/>
      <c r="BI10681" s="7"/>
    </row>
    <row r="10682" spans="1:61" x14ac:dyDescent="0.2">
      <c r="A10682" s="10"/>
      <c r="B10682" s="10"/>
      <c r="C10682" s="10"/>
      <c r="D10682" s="10"/>
      <c r="E10682" s="10"/>
      <c r="F10682" s="10"/>
      <c r="G10682" s="10"/>
      <c r="H10682" s="10"/>
      <c r="I10682" s="10"/>
      <c r="J10682" s="24"/>
      <c r="K10682" s="24"/>
      <c r="L10682" s="24"/>
      <c r="M10682" s="24"/>
      <c r="N10682" s="24"/>
      <c r="O10682" s="10"/>
      <c r="AV10682" s="7"/>
      <c r="AW10682" s="7"/>
      <c r="AX10682" s="7"/>
      <c r="AY10682" s="7"/>
      <c r="AZ10682" s="7"/>
      <c r="BA10682" s="7"/>
      <c r="BI10682" s="7"/>
    </row>
    <row r="10683" spans="1:61" x14ac:dyDescent="0.2">
      <c r="A10683" s="10"/>
      <c r="B10683" s="10"/>
      <c r="C10683" s="10"/>
      <c r="D10683" s="10"/>
      <c r="E10683" s="10"/>
      <c r="F10683" s="10"/>
      <c r="G10683" s="10"/>
      <c r="H10683" s="10"/>
      <c r="I10683" s="10"/>
      <c r="J10683" s="24"/>
      <c r="K10683" s="24"/>
      <c r="L10683" s="24"/>
      <c r="M10683" s="24"/>
      <c r="N10683" s="24"/>
      <c r="O10683" s="10"/>
      <c r="AV10683" s="7"/>
      <c r="AW10683" s="7"/>
      <c r="AX10683" s="7"/>
      <c r="AY10683" s="7"/>
      <c r="AZ10683" s="7"/>
      <c r="BA10683" s="7"/>
      <c r="BI10683" s="7"/>
    </row>
    <row r="10684" spans="1:61" x14ac:dyDescent="0.2">
      <c r="A10684" s="10"/>
      <c r="B10684" s="10"/>
      <c r="C10684" s="10"/>
      <c r="D10684" s="10"/>
      <c r="E10684" s="10"/>
      <c r="F10684" s="10"/>
      <c r="G10684" s="10"/>
      <c r="H10684" s="10"/>
      <c r="I10684" s="10"/>
      <c r="J10684" s="24"/>
      <c r="K10684" s="24"/>
      <c r="L10684" s="24"/>
      <c r="M10684" s="24"/>
      <c r="N10684" s="24"/>
      <c r="O10684" s="10"/>
      <c r="AV10684" s="7"/>
      <c r="AW10684" s="7"/>
      <c r="AX10684" s="7"/>
      <c r="AY10684" s="7"/>
      <c r="AZ10684" s="7"/>
      <c r="BA10684" s="7"/>
      <c r="BI10684" s="7"/>
    </row>
    <row r="10685" spans="1:61" x14ac:dyDescent="0.2">
      <c r="A10685" s="10"/>
      <c r="B10685" s="10"/>
      <c r="C10685" s="10"/>
      <c r="D10685" s="10"/>
      <c r="E10685" s="10"/>
      <c r="F10685" s="10"/>
      <c r="G10685" s="10"/>
      <c r="H10685" s="10"/>
      <c r="I10685" s="10"/>
      <c r="J10685" s="24"/>
      <c r="K10685" s="24"/>
      <c r="L10685" s="24"/>
      <c r="M10685" s="24"/>
      <c r="N10685" s="24"/>
      <c r="O10685" s="10"/>
      <c r="AV10685" s="7"/>
      <c r="AW10685" s="7"/>
      <c r="AX10685" s="7"/>
      <c r="AY10685" s="7"/>
      <c r="AZ10685" s="7"/>
      <c r="BA10685" s="7"/>
      <c r="BI10685" s="7"/>
    </row>
    <row r="10686" spans="1:61" x14ac:dyDescent="0.2">
      <c r="A10686" s="10"/>
      <c r="B10686" s="10"/>
      <c r="C10686" s="10"/>
      <c r="D10686" s="10"/>
      <c r="E10686" s="10"/>
      <c r="F10686" s="10"/>
      <c r="G10686" s="10"/>
      <c r="H10686" s="10"/>
      <c r="I10686" s="10"/>
      <c r="J10686" s="24"/>
      <c r="K10686" s="24"/>
      <c r="L10686" s="24"/>
      <c r="M10686" s="24"/>
      <c r="N10686" s="24"/>
      <c r="O10686" s="10"/>
      <c r="AV10686" s="7"/>
      <c r="AW10686" s="7"/>
      <c r="AX10686" s="7"/>
      <c r="AY10686" s="7"/>
      <c r="AZ10686" s="7"/>
      <c r="BA10686" s="7"/>
      <c r="BI10686" s="7"/>
    </row>
    <row r="10687" spans="1:61" x14ac:dyDescent="0.2">
      <c r="A10687" s="10"/>
      <c r="B10687" s="10"/>
      <c r="C10687" s="10"/>
      <c r="D10687" s="10"/>
      <c r="E10687" s="10"/>
      <c r="F10687" s="10"/>
      <c r="G10687" s="10"/>
      <c r="H10687" s="10"/>
      <c r="I10687" s="10"/>
      <c r="J10687" s="24"/>
      <c r="K10687" s="24"/>
      <c r="L10687" s="24"/>
      <c r="M10687" s="24"/>
      <c r="N10687" s="24"/>
      <c r="O10687" s="10"/>
      <c r="AV10687" s="7"/>
      <c r="AW10687" s="7"/>
      <c r="AX10687" s="7"/>
      <c r="AY10687" s="7"/>
      <c r="AZ10687" s="7"/>
      <c r="BA10687" s="7"/>
      <c r="BI10687" s="7"/>
    </row>
    <row r="10688" spans="1:61" x14ac:dyDescent="0.2">
      <c r="A10688" s="10"/>
      <c r="B10688" s="10"/>
      <c r="C10688" s="10"/>
      <c r="D10688" s="10"/>
      <c r="E10688" s="10"/>
      <c r="F10688" s="10"/>
      <c r="G10688" s="10"/>
      <c r="H10688" s="10"/>
      <c r="I10688" s="10"/>
      <c r="J10688" s="24"/>
      <c r="K10688" s="24"/>
      <c r="L10688" s="24"/>
      <c r="M10688" s="24"/>
      <c r="N10688" s="24"/>
      <c r="O10688" s="10"/>
      <c r="AV10688" s="7"/>
      <c r="AW10688" s="7"/>
      <c r="AX10688" s="7"/>
      <c r="AY10688" s="7"/>
      <c r="AZ10688" s="7"/>
      <c r="BA10688" s="7"/>
      <c r="BI10688" s="7"/>
    </row>
    <row r="10689" spans="1:61" x14ac:dyDescent="0.2">
      <c r="A10689" s="10"/>
      <c r="B10689" s="10"/>
      <c r="C10689" s="10"/>
      <c r="D10689" s="10"/>
      <c r="E10689" s="10"/>
      <c r="F10689" s="10"/>
      <c r="G10689" s="10"/>
      <c r="H10689" s="10"/>
      <c r="I10689" s="10"/>
      <c r="J10689" s="24"/>
      <c r="K10689" s="24"/>
      <c r="L10689" s="24"/>
      <c r="M10689" s="24"/>
      <c r="N10689" s="24"/>
      <c r="O10689" s="10"/>
      <c r="AV10689" s="7"/>
      <c r="AW10689" s="7"/>
      <c r="AX10689" s="7"/>
      <c r="AY10689" s="7"/>
      <c r="AZ10689" s="7"/>
      <c r="BA10689" s="7"/>
      <c r="BI10689" s="7"/>
    </row>
    <row r="10690" spans="1:61" x14ac:dyDescent="0.2">
      <c r="A10690" s="10"/>
      <c r="B10690" s="10"/>
      <c r="C10690" s="10"/>
      <c r="D10690" s="10"/>
      <c r="E10690" s="10"/>
      <c r="F10690" s="10"/>
      <c r="G10690" s="10"/>
      <c r="H10690" s="10"/>
      <c r="I10690" s="10"/>
      <c r="J10690" s="24"/>
      <c r="K10690" s="24"/>
      <c r="L10690" s="24"/>
      <c r="M10690" s="24"/>
      <c r="N10690" s="24"/>
      <c r="O10690" s="10"/>
      <c r="AV10690" s="7"/>
      <c r="AW10690" s="7"/>
      <c r="AX10690" s="7"/>
      <c r="AY10690" s="7"/>
      <c r="AZ10690" s="7"/>
      <c r="BA10690" s="7"/>
      <c r="BI10690" s="7"/>
    </row>
    <row r="10691" spans="1:61" x14ac:dyDescent="0.2">
      <c r="A10691" s="10"/>
      <c r="B10691" s="10"/>
      <c r="C10691" s="10"/>
      <c r="D10691" s="10"/>
      <c r="E10691" s="10"/>
      <c r="F10691" s="10"/>
      <c r="G10691" s="10"/>
      <c r="H10691" s="10"/>
      <c r="I10691" s="10"/>
      <c r="J10691" s="24"/>
      <c r="K10691" s="24"/>
      <c r="L10691" s="24"/>
      <c r="M10691" s="24"/>
      <c r="N10691" s="24"/>
      <c r="O10691" s="10"/>
      <c r="AV10691" s="7"/>
      <c r="AW10691" s="7"/>
      <c r="AX10691" s="7"/>
      <c r="AY10691" s="7"/>
      <c r="AZ10691" s="7"/>
      <c r="BA10691" s="7"/>
      <c r="BI10691" s="7"/>
    </row>
    <row r="10692" spans="1:61" x14ac:dyDescent="0.2">
      <c r="A10692" s="10"/>
      <c r="B10692" s="10"/>
      <c r="C10692" s="10"/>
      <c r="D10692" s="10"/>
      <c r="E10692" s="10"/>
      <c r="F10692" s="10"/>
      <c r="G10692" s="10"/>
      <c r="H10692" s="10"/>
      <c r="I10692" s="10"/>
      <c r="J10692" s="24"/>
      <c r="K10692" s="24"/>
      <c r="L10692" s="24"/>
      <c r="M10692" s="24"/>
      <c r="N10692" s="24"/>
      <c r="O10692" s="10"/>
      <c r="AV10692" s="7"/>
      <c r="AW10692" s="7"/>
      <c r="AX10692" s="7"/>
      <c r="AY10692" s="7"/>
      <c r="AZ10692" s="7"/>
      <c r="BA10692" s="7"/>
      <c r="BI10692" s="7"/>
    </row>
    <row r="10693" spans="1:61" x14ac:dyDescent="0.2">
      <c r="A10693" s="10"/>
      <c r="B10693" s="10"/>
      <c r="C10693" s="10"/>
      <c r="D10693" s="10"/>
      <c r="E10693" s="10"/>
      <c r="F10693" s="10"/>
      <c r="G10693" s="10"/>
      <c r="H10693" s="10"/>
      <c r="I10693" s="10"/>
      <c r="J10693" s="24"/>
      <c r="K10693" s="24"/>
      <c r="L10693" s="24"/>
      <c r="M10693" s="24"/>
      <c r="N10693" s="24"/>
      <c r="O10693" s="10"/>
      <c r="AV10693" s="7"/>
      <c r="AW10693" s="7"/>
      <c r="AX10693" s="7"/>
      <c r="AY10693" s="7"/>
      <c r="AZ10693" s="7"/>
      <c r="BA10693" s="7"/>
      <c r="BI10693" s="7"/>
    </row>
    <row r="10694" spans="1:61" x14ac:dyDescent="0.2">
      <c r="A10694" s="10"/>
      <c r="B10694" s="10"/>
      <c r="C10694" s="10"/>
      <c r="D10694" s="10"/>
      <c r="E10694" s="10"/>
      <c r="F10694" s="10"/>
      <c r="G10694" s="10"/>
      <c r="H10694" s="10"/>
      <c r="I10694" s="10"/>
      <c r="J10694" s="24"/>
      <c r="K10694" s="24"/>
      <c r="L10694" s="24"/>
      <c r="M10694" s="24"/>
      <c r="N10694" s="24"/>
      <c r="O10694" s="10"/>
      <c r="AV10694" s="7"/>
      <c r="AW10694" s="7"/>
      <c r="AX10694" s="7"/>
      <c r="AY10694" s="7"/>
      <c r="AZ10694" s="7"/>
      <c r="BA10694" s="7"/>
      <c r="BI10694" s="7"/>
    </row>
    <row r="10695" spans="1:61" x14ac:dyDescent="0.2">
      <c r="A10695" s="10"/>
      <c r="B10695" s="10"/>
      <c r="C10695" s="10"/>
      <c r="D10695" s="10"/>
      <c r="E10695" s="10"/>
      <c r="F10695" s="10"/>
      <c r="G10695" s="10"/>
      <c r="H10695" s="10"/>
      <c r="I10695" s="10"/>
      <c r="J10695" s="24"/>
      <c r="K10695" s="24"/>
      <c r="L10695" s="24"/>
      <c r="M10695" s="24"/>
      <c r="N10695" s="24"/>
      <c r="O10695" s="10"/>
      <c r="AV10695" s="7"/>
      <c r="AW10695" s="7"/>
      <c r="AX10695" s="7"/>
      <c r="AY10695" s="7"/>
      <c r="AZ10695" s="7"/>
      <c r="BA10695" s="7"/>
      <c r="BI10695" s="7"/>
    </row>
    <row r="10696" spans="1:61" x14ac:dyDescent="0.2">
      <c r="A10696" s="10"/>
      <c r="B10696" s="10"/>
      <c r="C10696" s="10"/>
      <c r="D10696" s="10"/>
      <c r="E10696" s="10"/>
      <c r="F10696" s="10"/>
      <c r="G10696" s="10"/>
      <c r="H10696" s="10"/>
      <c r="I10696" s="10"/>
      <c r="J10696" s="24"/>
      <c r="K10696" s="24"/>
      <c r="L10696" s="24"/>
      <c r="M10696" s="24"/>
      <c r="N10696" s="24"/>
      <c r="O10696" s="10"/>
      <c r="AV10696" s="7"/>
      <c r="AW10696" s="7"/>
      <c r="AX10696" s="7"/>
      <c r="AY10696" s="7"/>
      <c r="AZ10696" s="7"/>
      <c r="BA10696" s="7"/>
      <c r="BI10696" s="7"/>
    </row>
    <row r="10697" spans="1:61" x14ac:dyDescent="0.2">
      <c r="A10697" s="10"/>
      <c r="B10697" s="10"/>
      <c r="C10697" s="10"/>
      <c r="D10697" s="10"/>
      <c r="E10697" s="10"/>
      <c r="F10697" s="10"/>
      <c r="G10697" s="10"/>
      <c r="H10697" s="10"/>
      <c r="I10697" s="10"/>
      <c r="J10697" s="24"/>
      <c r="K10697" s="24"/>
      <c r="L10697" s="24"/>
      <c r="M10697" s="24"/>
      <c r="N10697" s="24"/>
      <c r="O10697" s="10"/>
      <c r="AV10697" s="7"/>
      <c r="AW10697" s="7"/>
      <c r="AX10697" s="7"/>
      <c r="AY10697" s="7"/>
      <c r="AZ10697" s="7"/>
      <c r="BA10697" s="7"/>
      <c r="BI10697" s="7"/>
    </row>
    <row r="10698" spans="1:61" x14ac:dyDescent="0.2">
      <c r="A10698" s="10"/>
      <c r="B10698" s="10"/>
      <c r="C10698" s="10"/>
      <c r="D10698" s="10"/>
      <c r="E10698" s="10"/>
      <c r="F10698" s="10"/>
      <c r="G10698" s="10"/>
      <c r="H10698" s="10"/>
      <c r="I10698" s="10"/>
      <c r="J10698" s="24"/>
      <c r="K10698" s="24"/>
      <c r="L10698" s="24"/>
      <c r="M10698" s="24"/>
      <c r="N10698" s="24"/>
      <c r="O10698" s="10"/>
      <c r="AV10698" s="7"/>
      <c r="AW10698" s="7"/>
      <c r="AX10698" s="7"/>
      <c r="AY10698" s="7"/>
      <c r="AZ10698" s="7"/>
      <c r="BA10698" s="7"/>
      <c r="BI10698" s="7"/>
    </row>
    <row r="10699" spans="1:61" x14ac:dyDescent="0.2">
      <c r="A10699" s="10"/>
      <c r="B10699" s="10"/>
      <c r="C10699" s="10"/>
      <c r="D10699" s="10"/>
      <c r="E10699" s="10"/>
      <c r="F10699" s="10"/>
      <c r="G10699" s="10"/>
      <c r="H10699" s="10"/>
      <c r="I10699" s="10"/>
      <c r="J10699" s="24"/>
      <c r="K10699" s="24"/>
      <c r="L10699" s="24"/>
      <c r="M10699" s="24"/>
      <c r="N10699" s="24"/>
      <c r="O10699" s="10"/>
      <c r="AV10699" s="7"/>
      <c r="AW10699" s="7"/>
      <c r="AX10699" s="7"/>
      <c r="AY10699" s="7"/>
      <c r="AZ10699" s="7"/>
      <c r="BA10699" s="7"/>
      <c r="BI10699" s="7"/>
    </row>
    <row r="10700" spans="1:61" x14ac:dyDescent="0.2">
      <c r="A10700" s="10"/>
      <c r="B10700" s="10"/>
      <c r="C10700" s="10"/>
      <c r="D10700" s="10"/>
      <c r="E10700" s="10"/>
      <c r="F10700" s="10"/>
      <c r="G10700" s="10"/>
      <c r="H10700" s="10"/>
      <c r="I10700" s="10"/>
      <c r="J10700" s="24"/>
      <c r="K10700" s="24"/>
      <c r="L10700" s="24"/>
      <c r="M10700" s="24"/>
      <c r="N10700" s="24"/>
      <c r="O10700" s="10"/>
      <c r="AV10700" s="7"/>
      <c r="AW10700" s="7"/>
      <c r="AX10700" s="7"/>
      <c r="AY10700" s="7"/>
      <c r="AZ10700" s="7"/>
      <c r="BA10700" s="7"/>
      <c r="BI10700" s="7"/>
    </row>
    <row r="10701" spans="1:61" x14ac:dyDescent="0.2">
      <c r="A10701" s="10"/>
      <c r="B10701" s="10"/>
      <c r="C10701" s="10"/>
      <c r="D10701" s="10"/>
      <c r="E10701" s="10"/>
      <c r="F10701" s="10"/>
      <c r="G10701" s="10"/>
      <c r="H10701" s="10"/>
      <c r="I10701" s="10"/>
      <c r="J10701" s="24"/>
      <c r="K10701" s="24"/>
      <c r="L10701" s="24"/>
      <c r="M10701" s="24"/>
      <c r="N10701" s="24"/>
      <c r="O10701" s="10"/>
      <c r="AV10701" s="7"/>
      <c r="AW10701" s="7"/>
      <c r="AX10701" s="7"/>
      <c r="AY10701" s="7"/>
      <c r="AZ10701" s="7"/>
      <c r="BA10701" s="7"/>
      <c r="BI10701" s="7"/>
    </row>
    <row r="10702" spans="1:61" x14ac:dyDescent="0.2">
      <c r="A10702" s="10"/>
      <c r="B10702" s="10"/>
      <c r="C10702" s="10"/>
      <c r="D10702" s="10"/>
      <c r="E10702" s="10"/>
      <c r="F10702" s="10"/>
      <c r="G10702" s="10"/>
      <c r="H10702" s="10"/>
      <c r="I10702" s="10"/>
      <c r="J10702" s="24"/>
      <c r="K10702" s="24"/>
      <c r="L10702" s="24"/>
      <c r="M10702" s="24"/>
      <c r="N10702" s="24"/>
      <c r="O10702" s="10"/>
      <c r="AV10702" s="7"/>
      <c r="AW10702" s="7"/>
      <c r="AX10702" s="7"/>
      <c r="AY10702" s="7"/>
      <c r="AZ10702" s="7"/>
      <c r="BA10702" s="7"/>
      <c r="BI10702" s="7"/>
    </row>
    <row r="10703" spans="1:61" x14ac:dyDescent="0.2">
      <c r="A10703" s="10"/>
      <c r="B10703" s="10"/>
      <c r="C10703" s="10"/>
      <c r="D10703" s="10"/>
      <c r="E10703" s="10"/>
      <c r="F10703" s="10"/>
      <c r="G10703" s="10"/>
      <c r="H10703" s="10"/>
      <c r="I10703" s="10"/>
      <c r="J10703" s="24"/>
      <c r="K10703" s="24"/>
      <c r="L10703" s="24"/>
      <c r="M10703" s="24"/>
      <c r="N10703" s="24"/>
      <c r="O10703" s="10"/>
      <c r="AV10703" s="7"/>
      <c r="AW10703" s="7"/>
      <c r="AX10703" s="7"/>
      <c r="AY10703" s="7"/>
      <c r="AZ10703" s="7"/>
      <c r="BA10703" s="7"/>
      <c r="BI10703" s="7"/>
    </row>
    <row r="10704" spans="1:61" x14ac:dyDescent="0.2">
      <c r="A10704" s="10"/>
      <c r="B10704" s="10"/>
      <c r="C10704" s="10"/>
      <c r="D10704" s="10"/>
      <c r="E10704" s="10"/>
      <c r="F10704" s="10"/>
      <c r="G10704" s="10"/>
      <c r="H10704" s="10"/>
      <c r="I10704" s="10"/>
      <c r="J10704" s="24"/>
      <c r="K10704" s="24"/>
      <c r="L10704" s="24"/>
      <c r="M10704" s="24"/>
      <c r="N10704" s="24"/>
      <c r="O10704" s="10"/>
      <c r="AV10704" s="7"/>
      <c r="AW10704" s="7"/>
      <c r="AX10704" s="7"/>
      <c r="AY10704" s="7"/>
      <c r="AZ10704" s="7"/>
      <c r="BA10704" s="7"/>
      <c r="BI10704" s="7"/>
    </row>
    <row r="10705" spans="1:61" x14ac:dyDescent="0.2">
      <c r="A10705" s="10"/>
      <c r="B10705" s="10"/>
      <c r="C10705" s="10"/>
      <c r="D10705" s="10"/>
      <c r="E10705" s="10"/>
      <c r="F10705" s="10"/>
      <c r="G10705" s="10"/>
      <c r="H10705" s="10"/>
      <c r="I10705" s="10"/>
      <c r="J10705" s="24"/>
      <c r="K10705" s="24"/>
      <c r="L10705" s="24"/>
      <c r="M10705" s="24"/>
      <c r="N10705" s="24"/>
      <c r="O10705" s="10"/>
      <c r="AV10705" s="7"/>
      <c r="AW10705" s="7"/>
      <c r="AX10705" s="7"/>
      <c r="AY10705" s="7"/>
      <c r="AZ10705" s="7"/>
      <c r="BA10705" s="7"/>
      <c r="BI10705" s="7"/>
    </row>
    <row r="10706" spans="1:61" x14ac:dyDescent="0.2">
      <c r="A10706" s="10"/>
      <c r="B10706" s="10"/>
      <c r="C10706" s="10"/>
      <c r="D10706" s="10"/>
      <c r="E10706" s="10"/>
      <c r="F10706" s="10"/>
      <c r="G10706" s="10"/>
      <c r="H10706" s="10"/>
      <c r="I10706" s="10"/>
      <c r="J10706" s="24"/>
      <c r="K10706" s="24"/>
      <c r="L10706" s="24"/>
      <c r="M10706" s="24"/>
      <c r="N10706" s="24"/>
      <c r="O10706" s="10"/>
      <c r="AV10706" s="7"/>
      <c r="AW10706" s="7"/>
      <c r="AX10706" s="7"/>
      <c r="AY10706" s="7"/>
      <c r="AZ10706" s="7"/>
      <c r="BA10706" s="7"/>
      <c r="BI10706" s="7"/>
    </row>
    <row r="10707" spans="1:61" x14ac:dyDescent="0.2">
      <c r="A10707" s="10"/>
      <c r="B10707" s="10"/>
      <c r="C10707" s="10"/>
      <c r="D10707" s="10"/>
      <c r="E10707" s="10"/>
      <c r="F10707" s="10"/>
      <c r="G10707" s="10"/>
      <c r="H10707" s="10"/>
      <c r="I10707" s="10"/>
      <c r="J10707" s="24"/>
      <c r="K10707" s="24"/>
      <c r="L10707" s="24"/>
      <c r="M10707" s="24"/>
      <c r="N10707" s="24"/>
      <c r="O10707" s="10"/>
      <c r="AV10707" s="7"/>
      <c r="AW10707" s="7"/>
      <c r="AX10707" s="7"/>
      <c r="AY10707" s="7"/>
      <c r="AZ10707" s="7"/>
      <c r="BA10707" s="7"/>
      <c r="BI10707" s="7"/>
    </row>
    <row r="10708" spans="1:61" x14ac:dyDescent="0.2">
      <c r="A10708" s="10"/>
      <c r="B10708" s="10"/>
      <c r="C10708" s="10"/>
      <c r="D10708" s="10"/>
      <c r="E10708" s="10"/>
      <c r="F10708" s="10"/>
      <c r="G10708" s="10"/>
      <c r="H10708" s="10"/>
      <c r="I10708" s="10"/>
      <c r="J10708" s="24"/>
      <c r="K10708" s="24"/>
      <c r="L10708" s="24"/>
      <c r="M10708" s="24"/>
      <c r="N10708" s="24"/>
      <c r="O10708" s="10"/>
      <c r="AV10708" s="7"/>
      <c r="AW10708" s="7"/>
      <c r="AX10708" s="7"/>
      <c r="AY10708" s="7"/>
      <c r="AZ10708" s="7"/>
      <c r="BA10708" s="7"/>
      <c r="BI10708" s="7"/>
    </row>
    <row r="10709" spans="1:61" x14ac:dyDescent="0.2">
      <c r="A10709" s="10"/>
      <c r="B10709" s="10"/>
      <c r="C10709" s="10"/>
      <c r="D10709" s="10"/>
      <c r="E10709" s="10"/>
      <c r="F10709" s="10"/>
      <c r="G10709" s="10"/>
      <c r="H10709" s="10"/>
      <c r="I10709" s="10"/>
      <c r="J10709" s="24"/>
      <c r="K10709" s="24"/>
      <c r="L10709" s="24"/>
      <c r="M10709" s="24"/>
      <c r="N10709" s="24"/>
      <c r="O10709" s="10"/>
      <c r="AV10709" s="7"/>
      <c r="AW10709" s="7"/>
      <c r="AX10709" s="7"/>
      <c r="AY10709" s="7"/>
      <c r="AZ10709" s="7"/>
      <c r="BA10709" s="7"/>
      <c r="BI10709" s="7"/>
    </row>
    <row r="10710" spans="1:61" x14ac:dyDescent="0.2">
      <c r="A10710" s="10"/>
      <c r="B10710" s="10"/>
      <c r="C10710" s="10"/>
      <c r="D10710" s="10"/>
      <c r="E10710" s="10"/>
      <c r="F10710" s="10"/>
      <c r="G10710" s="10"/>
      <c r="H10710" s="10"/>
      <c r="I10710" s="10"/>
      <c r="J10710" s="24"/>
      <c r="K10710" s="24"/>
      <c r="L10710" s="24"/>
      <c r="M10710" s="24"/>
      <c r="N10710" s="24"/>
      <c r="O10710" s="10"/>
      <c r="AV10710" s="7"/>
      <c r="AW10710" s="7"/>
      <c r="AX10710" s="7"/>
      <c r="AY10710" s="7"/>
      <c r="AZ10710" s="7"/>
      <c r="BA10710" s="7"/>
      <c r="BI10710" s="7"/>
    </row>
    <row r="10711" spans="1:61" x14ac:dyDescent="0.2">
      <c r="A10711" s="10"/>
      <c r="B10711" s="10"/>
      <c r="C10711" s="10"/>
      <c r="D10711" s="10"/>
      <c r="E10711" s="10"/>
      <c r="F10711" s="10"/>
      <c r="G10711" s="10"/>
      <c r="H10711" s="10"/>
      <c r="I10711" s="10"/>
      <c r="J10711" s="24"/>
      <c r="K10711" s="24"/>
      <c r="L10711" s="24"/>
      <c r="M10711" s="24"/>
      <c r="N10711" s="24"/>
      <c r="O10711" s="10"/>
      <c r="AV10711" s="7"/>
      <c r="AW10711" s="7"/>
      <c r="AX10711" s="7"/>
      <c r="AY10711" s="7"/>
      <c r="AZ10711" s="7"/>
      <c r="BA10711" s="7"/>
      <c r="BI10711" s="7"/>
    </row>
    <row r="10712" spans="1:61" x14ac:dyDescent="0.2">
      <c r="A10712" s="10"/>
      <c r="B10712" s="10"/>
      <c r="C10712" s="10"/>
      <c r="D10712" s="10"/>
      <c r="E10712" s="10"/>
      <c r="F10712" s="10"/>
      <c r="G10712" s="10"/>
      <c r="H10712" s="10"/>
      <c r="I10712" s="10"/>
      <c r="J10712" s="24"/>
      <c r="K10712" s="24"/>
      <c r="L10712" s="24"/>
      <c r="M10712" s="24"/>
      <c r="N10712" s="24"/>
      <c r="O10712" s="10"/>
      <c r="AV10712" s="7"/>
      <c r="AW10712" s="7"/>
      <c r="AX10712" s="7"/>
      <c r="AY10712" s="7"/>
      <c r="AZ10712" s="7"/>
      <c r="BA10712" s="7"/>
      <c r="BI10712" s="7"/>
    </row>
    <row r="10713" spans="1:61" x14ac:dyDescent="0.2">
      <c r="A10713" s="10"/>
      <c r="B10713" s="10"/>
      <c r="C10713" s="10"/>
      <c r="D10713" s="10"/>
      <c r="E10713" s="10"/>
      <c r="F10713" s="10"/>
      <c r="G10713" s="10"/>
      <c r="H10713" s="10"/>
      <c r="I10713" s="10"/>
      <c r="J10713" s="24"/>
      <c r="K10713" s="24"/>
      <c r="L10713" s="24"/>
      <c r="M10713" s="24"/>
      <c r="N10713" s="24"/>
      <c r="O10713" s="10"/>
      <c r="AV10713" s="7"/>
      <c r="AW10713" s="7"/>
      <c r="AX10713" s="7"/>
      <c r="AY10713" s="7"/>
      <c r="AZ10713" s="7"/>
      <c r="BA10713" s="7"/>
      <c r="BI10713" s="7"/>
    </row>
    <row r="10714" spans="1:61" x14ac:dyDescent="0.2">
      <c r="A10714" s="10"/>
      <c r="B10714" s="10"/>
      <c r="C10714" s="10"/>
      <c r="D10714" s="10"/>
      <c r="E10714" s="10"/>
      <c r="F10714" s="10"/>
      <c r="G10714" s="10"/>
      <c r="H10714" s="10"/>
      <c r="I10714" s="10"/>
      <c r="J10714" s="24"/>
      <c r="K10714" s="24"/>
      <c r="L10714" s="24"/>
      <c r="M10714" s="24"/>
      <c r="N10714" s="24"/>
      <c r="O10714" s="10"/>
      <c r="AV10714" s="7"/>
      <c r="AW10714" s="7"/>
      <c r="AX10714" s="7"/>
      <c r="AY10714" s="7"/>
      <c r="AZ10714" s="7"/>
      <c r="BA10714" s="7"/>
      <c r="BI10714" s="7"/>
    </row>
    <row r="10715" spans="1:61" x14ac:dyDescent="0.2">
      <c r="A10715" s="10"/>
      <c r="B10715" s="10"/>
      <c r="C10715" s="10"/>
      <c r="D10715" s="10"/>
      <c r="E10715" s="10"/>
      <c r="F10715" s="10"/>
      <c r="G10715" s="10"/>
      <c r="H10715" s="10"/>
      <c r="I10715" s="10"/>
      <c r="J10715" s="24"/>
      <c r="K10715" s="24"/>
      <c r="L10715" s="24"/>
      <c r="M10715" s="24"/>
      <c r="N10715" s="24"/>
      <c r="O10715" s="10"/>
      <c r="AV10715" s="7"/>
      <c r="AW10715" s="7"/>
      <c r="AX10715" s="7"/>
      <c r="AY10715" s="7"/>
      <c r="AZ10715" s="7"/>
      <c r="BA10715" s="7"/>
      <c r="BI10715" s="7"/>
    </row>
    <row r="10716" spans="1:61" x14ac:dyDescent="0.2">
      <c r="A10716" s="10"/>
      <c r="B10716" s="10"/>
      <c r="C10716" s="10"/>
      <c r="D10716" s="10"/>
      <c r="E10716" s="10"/>
      <c r="F10716" s="10"/>
      <c r="G10716" s="10"/>
      <c r="H10716" s="10"/>
      <c r="I10716" s="10"/>
      <c r="J10716" s="24"/>
      <c r="K10716" s="24"/>
      <c r="L10716" s="24"/>
      <c r="M10716" s="24"/>
      <c r="N10716" s="24"/>
      <c r="O10716" s="10"/>
      <c r="AV10716" s="7"/>
      <c r="AW10716" s="7"/>
      <c r="AX10716" s="7"/>
      <c r="AY10716" s="7"/>
      <c r="AZ10716" s="7"/>
      <c r="BA10716" s="7"/>
      <c r="BI10716" s="7"/>
    </row>
    <row r="10717" spans="1:61" x14ac:dyDescent="0.2">
      <c r="A10717" s="10"/>
      <c r="B10717" s="10"/>
      <c r="C10717" s="10"/>
      <c r="D10717" s="10"/>
      <c r="E10717" s="10"/>
      <c r="F10717" s="10"/>
      <c r="G10717" s="10"/>
      <c r="H10717" s="10"/>
      <c r="I10717" s="10"/>
      <c r="J10717" s="24"/>
      <c r="K10717" s="24"/>
      <c r="L10717" s="24"/>
      <c r="M10717" s="24"/>
      <c r="N10717" s="24"/>
      <c r="O10717" s="10"/>
      <c r="AV10717" s="7"/>
      <c r="AW10717" s="7"/>
      <c r="AX10717" s="7"/>
      <c r="AY10717" s="7"/>
      <c r="AZ10717" s="7"/>
      <c r="BA10717" s="7"/>
      <c r="BI10717" s="7"/>
    </row>
    <row r="10718" spans="1:61" x14ac:dyDescent="0.2">
      <c r="A10718" s="10"/>
      <c r="B10718" s="10"/>
      <c r="C10718" s="10"/>
      <c r="D10718" s="10"/>
      <c r="E10718" s="10"/>
      <c r="F10718" s="10"/>
      <c r="G10718" s="10"/>
      <c r="H10718" s="10"/>
      <c r="I10718" s="10"/>
      <c r="J10718" s="24"/>
      <c r="K10718" s="24"/>
      <c r="L10718" s="24"/>
      <c r="M10718" s="24"/>
      <c r="N10718" s="24"/>
      <c r="O10718" s="10"/>
      <c r="AV10718" s="7"/>
      <c r="AW10718" s="7"/>
      <c r="AX10718" s="7"/>
      <c r="AY10718" s="7"/>
      <c r="AZ10718" s="7"/>
      <c r="BA10718" s="7"/>
      <c r="BI10718" s="7"/>
    </row>
    <row r="10719" spans="1:61" x14ac:dyDescent="0.2">
      <c r="A10719" s="10"/>
      <c r="B10719" s="10"/>
      <c r="C10719" s="10"/>
      <c r="D10719" s="10"/>
      <c r="E10719" s="10"/>
      <c r="F10719" s="10"/>
      <c r="G10719" s="10"/>
      <c r="H10719" s="10"/>
      <c r="I10719" s="10"/>
      <c r="J10719" s="24"/>
      <c r="K10719" s="24"/>
      <c r="L10719" s="24"/>
      <c r="M10719" s="24"/>
      <c r="N10719" s="24"/>
      <c r="O10719" s="10"/>
      <c r="AV10719" s="7"/>
      <c r="AW10719" s="7"/>
      <c r="AX10719" s="7"/>
      <c r="AY10719" s="7"/>
      <c r="AZ10719" s="7"/>
      <c r="BA10719" s="7"/>
      <c r="BI10719" s="7"/>
    </row>
    <row r="10720" spans="1:61" x14ac:dyDescent="0.2">
      <c r="A10720" s="10"/>
      <c r="B10720" s="10"/>
      <c r="C10720" s="10"/>
      <c r="D10720" s="10"/>
      <c r="E10720" s="10"/>
      <c r="F10720" s="10"/>
      <c r="G10720" s="10"/>
      <c r="H10720" s="10"/>
      <c r="I10720" s="10"/>
      <c r="J10720" s="24"/>
      <c r="K10720" s="24"/>
      <c r="L10720" s="24"/>
      <c r="M10720" s="24"/>
      <c r="N10720" s="24"/>
      <c r="O10720" s="10"/>
      <c r="AV10720" s="7"/>
      <c r="AW10720" s="7"/>
      <c r="AX10720" s="7"/>
      <c r="AY10720" s="7"/>
      <c r="AZ10720" s="7"/>
      <c r="BA10720" s="7"/>
      <c r="BI10720" s="7"/>
    </row>
    <row r="10721" spans="1:61" x14ac:dyDescent="0.2">
      <c r="A10721" s="10"/>
      <c r="B10721" s="10"/>
      <c r="C10721" s="10"/>
      <c r="D10721" s="10"/>
      <c r="E10721" s="10"/>
      <c r="F10721" s="10"/>
      <c r="G10721" s="10"/>
      <c r="H10721" s="10"/>
      <c r="I10721" s="10"/>
      <c r="J10721" s="24"/>
      <c r="K10721" s="24"/>
      <c r="L10721" s="24"/>
      <c r="M10721" s="24"/>
      <c r="N10721" s="24"/>
      <c r="O10721" s="10"/>
      <c r="AV10721" s="7"/>
      <c r="AW10721" s="7"/>
      <c r="AX10721" s="7"/>
      <c r="AY10721" s="7"/>
      <c r="AZ10721" s="7"/>
      <c r="BA10721" s="7"/>
      <c r="BI10721" s="7"/>
    </row>
    <row r="10722" spans="1:61" x14ac:dyDescent="0.2">
      <c r="A10722" s="10"/>
      <c r="B10722" s="10"/>
      <c r="C10722" s="10"/>
      <c r="D10722" s="10"/>
      <c r="E10722" s="10"/>
      <c r="F10722" s="10"/>
      <c r="G10722" s="10"/>
      <c r="H10722" s="10"/>
      <c r="I10722" s="10"/>
      <c r="J10722" s="24"/>
      <c r="K10722" s="24"/>
      <c r="L10722" s="24"/>
      <c r="M10722" s="24"/>
      <c r="N10722" s="24"/>
      <c r="O10722" s="10"/>
      <c r="AV10722" s="7"/>
      <c r="AW10722" s="7"/>
      <c r="AX10722" s="7"/>
      <c r="AY10722" s="7"/>
      <c r="AZ10722" s="7"/>
      <c r="BA10722" s="7"/>
      <c r="BI10722" s="7"/>
    </row>
    <row r="10723" spans="1:61" x14ac:dyDescent="0.2">
      <c r="A10723" s="10"/>
      <c r="B10723" s="10"/>
      <c r="C10723" s="10"/>
      <c r="D10723" s="10"/>
      <c r="E10723" s="10"/>
      <c r="F10723" s="10"/>
      <c r="G10723" s="10"/>
      <c r="H10723" s="10"/>
      <c r="I10723" s="10"/>
      <c r="J10723" s="24"/>
      <c r="K10723" s="24"/>
      <c r="L10723" s="24"/>
      <c r="M10723" s="24"/>
      <c r="N10723" s="24"/>
      <c r="O10723" s="10"/>
      <c r="AV10723" s="7"/>
      <c r="AW10723" s="7"/>
      <c r="AX10723" s="7"/>
      <c r="AY10723" s="7"/>
      <c r="AZ10723" s="7"/>
      <c r="BA10723" s="7"/>
      <c r="BI10723" s="7"/>
    </row>
    <row r="10724" spans="1:61" x14ac:dyDescent="0.2">
      <c r="A10724" s="10"/>
      <c r="B10724" s="10"/>
      <c r="C10724" s="10"/>
      <c r="D10724" s="10"/>
      <c r="E10724" s="10"/>
      <c r="F10724" s="10"/>
      <c r="G10724" s="10"/>
      <c r="H10724" s="10"/>
      <c r="I10724" s="10"/>
      <c r="J10724" s="24"/>
      <c r="K10724" s="24"/>
      <c r="L10724" s="24"/>
      <c r="M10724" s="24"/>
      <c r="N10724" s="24"/>
      <c r="O10724" s="10"/>
      <c r="AV10724" s="7"/>
      <c r="AW10724" s="7"/>
      <c r="AX10724" s="7"/>
      <c r="AY10724" s="7"/>
      <c r="AZ10724" s="7"/>
      <c r="BA10724" s="7"/>
      <c r="BI10724" s="7"/>
    </row>
    <row r="10725" spans="1:61" x14ac:dyDescent="0.2">
      <c r="A10725" s="10"/>
      <c r="B10725" s="10"/>
      <c r="C10725" s="10"/>
      <c r="D10725" s="10"/>
      <c r="E10725" s="10"/>
      <c r="F10725" s="10"/>
      <c r="G10725" s="10"/>
      <c r="H10725" s="10"/>
      <c r="I10725" s="10"/>
      <c r="J10725" s="24"/>
      <c r="K10725" s="24"/>
      <c r="L10725" s="24"/>
      <c r="M10725" s="24"/>
      <c r="N10725" s="24"/>
      <c r="O10725" s="10"/>
      <c r="AV10725" s="7"/>
      <c r="AW10725" s="7"/>
      <c r="AX10725" s="7"/>
      <c r="AY10725" s="7"/>
      <c r="AZ10725" s="7"/>
      <c r="BA10725" s="7"/>
      <c r="BI10725" s="7"/>
    </row>
    <row r="10726" spans="1:61" x14ac:dyDescent="0.2">
      <c r="A10726" s="10"/>
      <c r="B10726" s="10"/>
      <c r="C10726" s="10"/>
      <c r="D10726" s="10"/>
      <c r="E10726" s="10"/>
      <c r="F10726" s="10"/>
      <c r="G10726" s="10"/>
      <c r="H10726" s="10"/>
      <c r="I10726" s="10"/>
      <c r="J10726" s="24"/>
      <c r="K10726" s="24"/>
      <c r="L10726" s="24"/>
      <c r="M10726" s="24"/>
      <c r="N10726" s="24"/>
      <c r="O10726" s="10"/>
      <c r="AV10726" s="7"/>
      <c r="AW10726" s="7"/>
      <c r="AX10726" s="7"/>
      <c r="AY10726" s="7"/>
      <c r="AZ10726" s="7"/>
      <c r="BA10726" s="7"/>
      <c r="BI10726" s="7"/>
    </row>
    <row r="10727" spans="1:61" x14ac:dyDescent="0.2">
      <c r="A10727" s="10"/>
      <c r="B10727" s="10"/>
      <c r="C10727" s="10"/>
      <c r="D10727" s="10"/>
      <c r="E10727" s="10"/>
      <c r="F10727" s="10"/>
      <c r="G10727" s="10"/>
      <c r="H10727" s="10"/>
      <c r="I10727" s="10"/>
      <c r="J10727" s="24"/>
      <c r="K10727" s="24"/>
      <c r="L10727" s="24"/>
      <c r="M10727" s="24"/>
      <c r="N10727" s="24"/>
      <c r="O10727" s="10"/>
      <c r="AV10727" s="7"/>
      <c r="AW10727" s="7"/>
      <c r="AX10727" s="7"/>
      <c r="AY10727" s="7"/>
      <c r="AZ10727" s="7"/>
      <c r="BA10727" s="7"/>
      <c r="BI10727" s="7"/>
    </row>
    <row r="10728" spans="1:61" x14ac:dyDescent="0.2">
      <c r="A10728" s="10"/>
      <c r="B10728" s="10"/>
      <c r="C10728" s="10"/>
      <c r="D10728" s="10"/>
      <c r="E10728" s="10"/>
      <c r="F10728" s="10"/>
      <c r="G10728" s="10"/>
      <c r="H10728" s="10"/>
      <c r="I10728" s="10"/>
      <c r="J10728" s="24"/>
      <c r="K10728" s="24"/>
      <c r="L10728" s="24"/>
      <c r="M10728" s="24"/>
      <c r="N10728" s="24"/>
      <c r="O10728" s="10"/>
      <c r="AV10728" s="7"/>
      <c r="AW10728" s="7"/>
      <c r="AX10728" s="7"/>
      <c r="AY10728" s="7"/>
      <c r="AZ10728" s="7"/>
      <c r="BA10728" s="7"/>
      <c r="BI10728" s="7"/>
    </row>
    <row r="10729" spans="1:61" x14ac:dyDescent="0.2">
      <c r="A10729" s="10"/>
      <c r="B10729" s="10"/>
      <c r="C10729" s="10"/>
      <c r="D10729" s="10"/>
      <c r="E10729" s="10"/>
      <c r="F10729" s="10"/>
      <c r="G10729" s="10"/>
      <c r="H10729" s="10"/>
      <c r="I10729" s="10"/>
      <c r="J10729" s="24"/>
      <c r="K10729" s="24"/>
      <c r="L10729" s="24"/>
      <c r="M10729" s="24"/>
      <c r="N10729" s="24"/>
      <c r="O10729" s="10"/>
      <c r="AV10729" s="7"/>
      <c r="AW10729" s="7"/>
      <c r="AX10729" s="7"/>
      <c r="AY10729" s="7"/>
      <c r="AZ10729" s="7"/>
      <c r="BA10729" s="7"/>
      <c r="BI10729" s="7"/>
    </row>
    <row r="10730" spans="1:61" x14ac:dyDescent="0.2">
      <c r="A10730" s="10"/>
      <c r="B10730" s="10"/>
      <c r="C10730" s="10"/>
      <c r="D10730" s="10"/>
      <c r="E10730" s="10"/>
      <c r="F10730" s="10"/>
      <c r="G10730" s="10"/>
      <c r="H10730" s="10"/>
      <c r="I10730" s="10"/>
      <c r="J10730" s="24"/>
      <c r="K10730" s="24"/>
      <c r="L10730" s="24"/>
      <c r="M10730" s="24"/>
      <c r="N10730" s="24"/>
      <c r="O10730" s="10"/>
      <c r="AV10730" s="7"/>
      <c r="AW10730" s="7"/>
      <c r="AX10730" s="7"/>
      <c r="AY10730" s="7"/>
      <c r="AZ10730" s="7"/>
      <c r="BA10730" s="7"/>
      <c r="BI10730" s="7"/>
    </row>
    <row r="10731" spans="1:61" x14ac:dyDescent="0.2">
      <c r="A10731" s="10"/>
      <c r="B10731" s="10"/>
      <c r="C10731" s="10"/>
      <c r="D10731" s="10"/>
      <c r="E10731" s="10"/>
      <c r="F10731" s="10"/>
      <c r="G10731" s="10"/>
      <c r="H10731" s="10"/>
      <c r="I10731" s="10"/>
      <c r="J10731" s="24"/>
      <c r="K10731" s="24"/>
      <c r="L10731" s="24"/>
      <c r="M10731" s="24"/>
      <c r="N10731" s="24"/>
      <c r="O10731" s="10"/>
      <c r="AV10731" s="7"/>
      <c r="AW10731" s="7"/>
      <c r="AX10731" s="7"/>
      <c r="AY10731" s="7"/>
      <c r="AZ10731" s="7"/>
      <c r="BA10731" s="7"/>
      <c r="BI10731" s="7"/>
    </row>
    <row r="10732" spans="1:61" x14ac:dyDescent="0.2">
      <c r="A10732" s="10"/>
      <c r="B10732" s="10"/>
      <c r="C10732" s="10"/>
      <c r="D10732" s="10"/>
      <c r="E10732" s="10"/>
      <c r="F10732" s="10"/>
      <c r="G10732" s="10"/>
      <c r="H10732" s="10"/>
      <c r="I10732" s="10"/>
      <c r="J10732" s="24"/>
      <c r="K10732" s="24"/>
      <c r="L10732" s="24"/>
      <c r="M10732" s="24"/>
      <c r="N10732" s="24"/>
      <c r="O10732" s="10"/>
      <c r="AV10732" s="7"/>
      <c r="AW10732" s="7"/>
      <c r="AX10732" s="7"/>
      <c r="AY10732" s="7"/>
      <c r="AZ10732" s="7"/>
      <c r="BA10732" s="7"/>
      <c r="BI10732" s="7"/>
    </row>
    <row r="10733" spans="1:61" x14ac:dyDescent="0.2">
      <c r="A10733" s="10"/>
      <c r="B10733" s="10"/>
      <c r="C10733" s="10"/>
      <c r="D10733" s="10"/>
      <c r="E10733" s="10"/>
      <c r="F10733" s="10"/>
      <c r="G10733" s="10"/>
      <c r="H10733" s="10"/>
      <c r="I10733" s="10"/>
      <c r="J10733" s="24"/>
      <c r="K10733" s="24"/>
      <c r="L10733" s="24"/>
      <c r="M10733" s="24"/>
      <c r="N10733" s="24"/>
      <c r="O10733" s="10"/>
      <c r="AV10733" s="7"/>
      <c r="AW10733" s="7"/>
      <c r="AX10733" s="7"/>
      <c r="AY10733" s="7"/>
      <c r="AZ10733" s="7"/>
      <c r="BA10733" s="7"/>
      <c r="BI10733" s="7"/>
    </row>
    <row r="10734" spans="1:61" x14ac:dyDescent="0.2">
      <c r="A10734" s="10"/>
      <c r="B10734" s="10"/>
      <c r="C10734" s="10"/>
      <c r="D10734" s="10"/>
      <c r="E10734" s="10"/>
      <c r="F10734" s="10"/>
      <c r="G10734" s="10"/>
      <c r="H10734" s="10"/>
      <c r="I10734" s="10"/>
      <c r="J10734" s="24"/>
      <c r="K10734" s="24"/>
      <c r="L10734" s="24"/>
      <c r="M10734" s="24"/>
      <c r="N10734" s="24"/>
      <c r="O10734" s="10"/>
      <c r="AV10734" s="7"/>
      <c r="AW10734" s="7"/>
      <c r="AX10734" s="7"/>
      <c r="AY10734" s="7"/>
      <c r="AZ10734" s="7"/>
      <c r="BA10734" s="7"/>
      <c r="BI10734" s="7"/>
    </row>
    <row r="10735" spans="1:61" x14ac:dyDescent="0.2">
      <c r="A10735" s="10"/>
      <c r="B10735" s="10"/>
      <c r="C10735" s="10"/>
      <c r="D10735" s="10"/>
      <c r="E10735" s="10"/>
      <c r="F10735" s="10"/>
      <c r="G10735" s="10"/>
      <c r="H10735" s="10"/>
      <c r="I10735" s="10"/>
      <c r="J10735" s="24"/>
      <c r="K10735" s="24"/>
      <c r="L10735" s="24"/>
      <c r="M10735" s="24"/>
      <c r="N10735" s="24"/>
      <c r="O10735" s="10"/>
      <c r="AV10735" s="7"/>
      <c r="AW10735" s="7"/>
      <c r="AX10735" s="7"/>
      <c r="AY10735" s="7"/>
      <c r="AZ10735" s="7"/>
      <c r="BA10735" s="7"/>
      <c r="BI10735" s="7"/>
    </row>
    <row r="10736" spans="1:61" x14ac:dyDescent="0.2">
      <c r="A10736" s="10"/>
      <c r="B10736" s="10"/>
      <c r="C10736" s="10"/>
      <c r="D10736" s="10"/>
      <c r="E10736" s="10"/>
      <c r="F10736" s="10"/>
      <c r="G10736" s="10"/>
      <c r="H10736" s="10"/>
      <c r="I10736" s="10"/>
      <c r="J10736" s="24"/>
      <c r="K10736" s="24"/>
      <c r="L10736" s="24"/>
      <c r="M10736" s="24"/>
      <c r="N10736" s="24"/>
      <c r="O10736" s="10"/>
      <c r="AV10736" s="7"/>
      <c r="AW10736" s="7"/>
      <c r="AX10736" s="7"/>
      <c r="AY10736" s="7"/>
      <c r="AZ10736" s="7"/>
      <c r="BA10736" s="7"/>
      <c r="BI10736" s="7"/>
    </row>
    <row r="10737" spans="1:61" x14ac:dyDescent="0.2">
      <c r="A10737" s="10"/>
      <c r="B10737" s="10"/>
      <c r="C10737" s="10"/>
      <c r="D10737" s="10"/>
      <c r="E10737" s="10"/>
      <c r="F10737" s="10"/>
      <c r="G10737" s="10"/>
      <c r="H10737" s="10"/>
      <c r="I10737" s="10"/>
      <c r="J10737" s="24"/>
      <c r="K10737" s="24"/>
      <c r="L10737" s="24"/>
      <c r="M10737" s="24"/>
      <c r="N10737" s="24"/>
      <c r="O10737" s="10"/>
      <c r="AV10737" s="7"/>
      <c r="AW10737" s="7"/>
      <c r="AX10737" s="7"/>
      <c r="AY10737" s="7"/>
      <c r="AZ10737" s="7"/>
      <c r="BA10737" s="7"/>
      <c r="BI10737" s="7"/>
    </row>
    <row r="10738" spans="1:61" x14ac:dyDescent="0.2">
      <c r="A10738" s="10"/>
      <c r="B10738" s="10"/>
      <c r="C10738" s="10"/>
      <c r="D10738" s="10"/>
      <c r="E10738" s="10"/>
      <c r="F10738" s="10"/>
      <c r="G10738" s="10"/>
      <c r="H10738" s="10"/>
      <c r="I10738" s="10"/>
      <c r="J10738" s="24"/>
      <c r="K10738" s="24"/>
      <c r="L10738" s="24"/>
      <c r="M10738" s="24"/>
      <c r="N10738" s="24"/>
      <c r="O10738" s="10"/>
      <c r="AV10738" s="7"/>
      <c r="AW10738" s="7"/>
      <c r="AX10738" s="7"/>
      <c r="AY10738" s="7"/>
      <c r="AZ10738" s="7"/>
      <c r="BA10738" s="7"/>
      <c r="BI10738" s="7"/>
    </row>
    <row r="10739" spans="1:61" x14ac:dyDescent="0.2">
      <c r="A10739" s="10"/>
      <c r="B10739" s="10"/>
      <c r="C10739" s="10"/>
      <c r="D10739" s="10"/>
      <c r="E10739" s="10"/>
      <c r="F10739" s="10"/>
      <c r="G10739" s="10"/>
      <c r="H10739" s="10"/>
      <c r="I10739" s="10"/>
      <c r="J10739" s="24"/>
      <c r="K10739" s="24"/>
      <c r="L10739" s="24"/>
      <c r="M10739" s="24"/>
      <c r="N10739" s="24"/>
      <c r="O10739" s="10"/>
      <c r="AV10739" s="7"/>
      <c r="AW10739" s="7"/>
      <c r="AX10739" s="7"/>
      <c r="AY10739" s="7"/>
      <c r="AZ10739" s="7"/>
      <c r="BA10739" s="7"/>
      <c r="BI10739" s="7"/>
    </row>
    <row r="10740" spans="1:61" x14ac:dyDescent="0.2">
      <c r="A10740" s="10"/>
      <c r="B10740" s="10"/>
      <c r="C10740" s="10"/>
      <c r="D10740" s="10"/>
      <c r="E10740" s="10"/>
      <c r="F10740" s="10"/>
      <c r="G10740" s="10"/>
      <c r="H10740" s="10"/>
      <c r="I10740" s="10"/>
      <c r="J10740" s="24"/>
      <c r="K10740" s="24"/>
      <c r="L10740" s="24"/>
      <c r="M10740" s="24"/>
      <c r="N10740" s="24"/>
      <c r="O10740" s="10"/>
      <c r="AV10740" s="7"/>
      <c r="AW10740" s="7"/>
      <c r="AX10740" s="7"/>
      <c r="AY10740" s="7"/>
      <c r="AZ10740" s="7"/>
      <c r="BA10740" s="7"/>
      <c r="BI10740" s="7"/>
    </row>
    <row r="10741" spans="1:61" x14ac:dyDescent="0.2">
      <c r="A10741" s="10"/>
      <c r="B10741" s="10"/>
      <c r="C10741" s="10"/>
      <c r="D10741" s="10"/>
      <c r="E10741" s="10"/>
      <c r="F10741" s="10"/>
      <c r="G10741" s="10"/>
      <c r="H10741" s="10"/>
      <c r="I10741" s="10"/>
      <c r="J10741" s="24"/>
      <c r="K10741" s="24"/>
      <c r="L10741" s="24"/>
      <c r="M10741" s="24"/>
      <c r="N10741" s="24"/>
      <c r="O10741" s="10"/>
      <c r="AV10741" s="7"/>
      <c r="AW10741" s="7"/>
      <c r="AX10741" s="7"/>
      <c r="AY10741" s="7"/>
      <c r="AZ10741" s="7"/>
      <c r="BA10741" s="7"/>
      <c r="BI10741" s="7"/>
    </row>
    <row r="10742" spans="1:61" x14ac:dyDescent="0.2">
      <c r="A10742" s="10"/>
      <c r="B10742" s="10"/>
      <c r="C10742" s="10"/>
      <c r="D10742" s="10"/>
      <c r="E10742" s="10"/>
      <c r="F10742" s="10"/>
      <c r="G10742" s="10"/>
      <c r="H10742" s="10"/>
      <c r="I10742" s="10"/>
      <c r="J10742" s="24"/>
      <c r="K10742" s="24"/>
      <c r="L10742" s="24"/>
      <c r="M10742" s="24"/>
      <c r="N10742" s="24"/>
      <c r="O10742" s="10"/>
      <c r="AV10742" s="7"/>
      <c r="AW10742" s="7"/>
      <c r="AX10742" s="7"/>
      <c r="AY10742" s="7"/>
      <c r="AZ10742" s="7"/>
      <c r="BA10742" s="7"/>
      <c r="BI10742" s="7"/>
    </row>
    <row r="10743" spans="1:61" x14ac:dyDescent="0.2">
      <c r="A10743" s="10"/>
      <c r="B10743" s="10"/>
      <c r="C10743" s="10"/>
      <c r="D10743" s="10"/>
      <c r="E10743" s="10"/>
      <c r="F10743" s="10"/>
      <c r="G10743" s="10"/>
      <c r="H10743" s="10"/>
      <c r="I10743" s="10"/>
      <c r="J10743" s="24"/>
      <c r="K10743" s="24"/>
      <c r="L10743" s="24"/>
      <c r="M10743" s="24"/>
      <c r="N10743" s="24"/>
      <c r="O10743" s="10"/>
      <c r="AV10743" s="7"/>
      <c r="AW10743" s="7"/>
      <c r="AX10743" s="7"/>
      <c r="AY10743" s="7"/>
      <c r="AZ10743" s="7"/>
      <c r="BA10743" s="7"/>
      <c r="BI10743" s="7"/>
    </row>
    <row r="10744" spans="1:61" x14ac:dyDescent="0.2">
      <c r="A10744" s="10"/>
      <c r="B10744" s="10"/>
      <c r="C10744" s="10"/>
      <c r="D10744" s="10"/>
      <c r="E10744" s="10"/>
      <c r="F10744" s="10"/>
      <c r="G10744" s="10"/>
      <c r="H10744" s="10"/>
      <c r="I10744" s="10"/>
      <c r="J10744" s="24"/>
      <c r="K10744" s="24"/>
      <c r="L10744" s="24"/>
      <c r="M10744" s="24"/>
      <c r="N10744" s="24"/>
      <c r="O10744" s="10"/>
      <c r="AV10744" s="7"/>
      <c r="AW10744" s="7"/>
      <c r="AX10744" s="7"/>
      <c r="AY10744" s="7"/>
      <c r="AZ10744" s="7"/>
      <c r="BA10744" s="7"/>
      <c r="BI10744" s="7"/>
    </row>
    <row r="10745" spans="1:61" x14ac:dyDescent="0.2">
      <c r="A10745" s="10"/>
      <c r="B10745" s="10"/>
      <c r="C10745" s="10"/>
      <c r="D10745" s="10"/>
      <c r="E10745" s="10"/>
      <c r="F10745" s="10"/>
      <c r="G10745" s="10"/>
      <c r="H10745" s="10"/>
      <c r="I10745" s="10"/>
      <c r="J10745" s="24"/>
      <c r="K10745" s="24"/>
      <c r="L10745" s="24"/>
      <c r="M10745" s="24"/>
      <c r="N10745" s="24"/>
      <c r="O10745" s="10"/>
      <c r="AV10745" s="7"/>
      <c r="AW10745" s="7"/>
      <c r="AX10745" s="7"/>
      <c r="AY10745" s="7"/>
      <c r="AZ10745" s="7"/>
      <c r="BA10745" s="7"/>
      <c r="BI10745" s="7"/>
    </row>
    <row r="10746" spans="1:61" x14ac:dyDescent="0.2">
      <c r="A10746" s="10"/>
      <c r="B10746" s="10"/>
      <c r="C10746" s="10"/>
      <c r="D10746" s="10"/>
      <c r="E10746" s="10"/>
      <c r="F10746" s="10"/>
      <c r="G10746" s="10"/>
      <c r="H10746" s="10"/>
      <c r="I10746" s="10"/>
      <c r="J10746" s="24"/>
      <c r="K10746" s="24"/>
      <c r="L10746" s="24"/>
      <c r="M10746" s="24"/>
      <c r="N10746" s="24"/>
      <c r="O10746" s="10"/>
      <c r="AV10746" s="7"/>
      <c r="AW10746" s="7"/>
      <c r="AX10746" s="7"/>
      <c r="AY10746" s="7"/>
      <c r="AZ10746" s="7"/>
      <c r="BA10746" s="7"/>
      <c r="BI10746" s="7"/>
    </row>
    <row r="10747" spans="1:61" x14ac:dyDescent="0.2">
      <c r="A10747" s="10"/>
      <c r="B10747" s="10"/>
      <c r="C10747" s="10"/>
      <c r="D10747" s="10"/>
      <c r="E10747" s="10"/>
      <c r="F10747" s="10"/>
      <c r="G10747" s="10"/>
      <c r="H10747" s="10"/>
      <c r="I10747" s="10"/>
      <c r="J10747" s="24"/>
      <c r="K10747" s="24"/>
      <c r="L10747" s="24"/>
      <c r="M10747" s="24"/>
      <c r="N10747" s="24"/>
      <c r="O10747" s="10"/>
      <c r="AV10747" s="7"/>
      <c r="AW10747" s="7"/>
      <c r="AX10747" s="7"/>
      <c r="AY10747" s="7"/>
      <c r="AZ10747" s="7"/>
      <c r="BA10747" s="7"/>
      <c r="BI10747" s="7"/>
    </row>
    <row r="10748" spans="1:61" x14ac:dyDescent="0.2">
      <c r="A10748" s="10"/>
      <c r="B10748" s="10"/>
      <c r="C10748" s="10"/>
      <c r="D10748" s="10"/>
      <c r="E10748" s="10"/>
      <c r="F10748" s="10"/>
      <c r="G10748" s="10"/>
      <c r="H10748" s="10"/>
      <c r="I10748" s="10"/>
      <c r="J10748" s="24"/>
      <c r="K10748" s="24"/>
      <c r="L10748" s="24"/>
      <c r="M10748" s="24"/>
      <c r="N10748" s="24"/>
      <c r="O10748" s="10"/>
      <c r="AV10748" s="7"/>
      <c r="AW10748" s="7"/>
      <c r="AX10748" s="7"/>
      <c r="AY10748" s="7"/>
      <c r="AZ10748" s="7"/>
      <c r="BA10748" s="7"/>
      <c r="BI10748" s="7"/>
    </row>
    <row r="10749" spans="1:61" x14ac:dyDescent="0.2">
      <c r="A10749" s="10"/>
      <c r="B10749" s="10"/>
      <c r="C10749" s="10"/>
      <c r="D10749" s="10"/>
      <c r="E10749" s="10"/>
      <c r="F10749" s="10"/>
      <c r="G10749" s="10"/>
      <c r="H10749" s="10"/>
      <c r="I10749" s="10"/>
      <c r="J10749" s="24"/>
      <c r="K10749" s="24"/>
      <c r="L10749" s="24"/>
      <c r="M10749" s="24"/>
      <c r="N10749" s="24"/>
      <c r="O10749" s="10"/>
      <c r="AV10749" s="7"/>
      <c r="AW10749" s="7"/>
      <c r="AX10749" s="7"/>
      <c r="AY10749" s="7"/>
      <c r="AZ10749" s="7"/>
      <c r="BA10749" s="7"/>
      <c r="BI10749" s="7"/>
    </row>
    <row r="10750" spans="1:61" x14ac:dyDescent="0.2">
      <c r="A10750" s="10"/>
      <c r="B10750" s="10"/>
      <c r="C10750" s="10"/>
      <c r="D10750" s="10"/>
      <c r="E10750" s="10"/>
      <c r="F10750" s="10"/>
      <c r="G10750" s="10"/>
      <c r="H10750" s="10"/>
      <c r="I10750" s="10"/>
      <c r="J10750" s="24"/>
      <c r="K10750" s="24"/>
      <c r="L10750" s="24"/>
      <c r="M10750" s="24"/>
      <c r="N10750" s="24"/>
      <c r="O10750" s="10"/>
      <c r="AV10750" s="7"/>
      <c r="AW10750" s="7"/>
      <c r="AX10750" s="7"/>
      <c r="AY10750" s="7"/>
      <c r="AZ10750" s="7"/>
      <c r="BA10750" s="7"/>
      <c r="BI10750" s="7"/>
    </row>
    <row r="10751" spans="1:61" x14ac:dyDescent="0.2">
      <c r="A10751" s="10"/>
      <c r="B10751" s="10"/>
      <c r="C10751" s="10"/>
      <c r="D10751" s="10"/>
      <c r="E10751" s="10"/>
      <c r="F10751" s="10"/>
      <c r="G10751" s="10"/>
      <c r="H10751" s="10"/>
      <c r="I10751" s="10"/>
      <c r="J10751" s="24"/>
      <c r="K10751" s="24"/>
      <c r="L10751" s="24"/>
      <c r="M10751" s="24"/>
      <c r="N10751" s="24"/>
      <c r="O10751" s="10"/>
      <c r="AV10751" s="7"/>
      <c r="AW10751" s="7"/>
      <c r="AX10751" s="7"/>
      <c r="AY10751" s="7"/>
      <c r="AZ10751" s="7"/>
      <c r="BA10751" s="7"/>
      <c r="BI10751" s="7"/>
    </row>
    <row r="10752" spans="1:61" x14ac:dyDescent="0.2">
      <c r="A10752" s="10"/>
      <c r="B10752" s="10"/>
      <c r="C10752" s="10"/>
      <c r="D10752" s="10"/>
      <c r="E10752" s="10"/>
      <c r="F10752" s="10"/>
      <c r="G10752" s="10"/>
      <c r="H10752" s="10"/>
      <c r="I10752" s="10"/>
      <c r="J10752" s="24"/>
      <c r="K10752" s="24"/>
      <c r="L10752" s="24"/>
      <c r="M10752" s="24"/>
      <c r="N10752" s="24"/>
      <c r="O10752" s="10"/>
      <c r="AV10752" s="7"/>
      <c r="AW10752" s="7"/>
      <c r="AX10752" s="7"/>
      <c r="AY10752" s="7"/>
      <c r="AZ10752" s="7"/>
      <c r="BA10752" s="7"/>
      <c r="BI10752" s="7"/>
    </row>
    <row r="10753" spans="1:61" x14ac:dyDescent="0.2">
      <c r="A10753" s="10"/>
      <c r="B10753" s="10"/>
      <c r="C10753" s="10"/>
      <c r="D10753" s="10"/>
      <c r="E10753" s="10"/>
      <c r="F10753" s="10"/>
      <c r="G10753" s="10"/>
      <c r="H10753" s="10"/>
      <c r="I10753" s="10"/>
      <c r="J10753" s="24"/>
      <c r="K10753" s="24"/>
      <c r="L10753" s="24"/>
      <c r="M10753" s="24"/>
      <c r="N10753" s="24"/>
      <c r="O10753" s="10"/>
      <c r="AV10753" s="7"/>
      <c r="AW10753" s="7"/>
      <c r="AX10753" s="7"/>
      <c r="AY10753" s="7"/>
      <c r="AZ10753" s="7"/>
      <c r="BA10753" s="7"/>
      <c r="BI10753" s="7"/>
    </row>
    <row r="10754" spans="1:61" x14ac:dyDescent="0.2">
      <c r="A10754" s="10"/>
      <c r="B10754" s="10"/>
      <c r="C10754" s="10"/>
      <c r="D10754" s="10"/>
      <c r="E10754" s="10"/>
      <c r="F10754" s="10"/>
      <c r="G10754" s="10"/>
      <c r="H10754" s="10"/>
      <c r="I10754" s="10"/>
      <c r="J10754" s="24"/>
      <c r="K10754" s="24"/>
      <c r="L10754" s="24"/>
      <c r="M10754" s="24"/>
      <c r="N10754" s="24"/>
      <c r="O10754" s="10"/>
      <c r="AV10754" s="7"/>
      <c r="AW10754" s="7"/>
      <c r="AX10754" s="7"/>
      <c r="AY10754" s="7"/>
      <c r="AZ10754" s="7"/>
      <c r="BA10754" s="7"/>
      <c r="BI10754" s="7"/>
    </row>
    <row r="10755" spans="1:61" x14ac:dyDescent="0.2">
      <c r="A10755" s="10"/>
      <c r="B10755" s="10"/>
      <c r="C10755" s="10"/>
      <c r="D10755" s="10"/>
      <c r="E10755" s="10"/>
      <c r="F10755" s="10"/>
      <c r="G10755" s="10"/>
      <c r="H10755" s="10"/>
      <c r="I10755" s="10"/>
      <c r="J10755" s="24"/>
      <c r="K10755" s="24"/>
      <c r="L10755" s="24"/>
      <c r="M10755" s="24"/>
      <c r="N10755" s="24"/>
      <c r="O10755" s="10"/>
      <c r="AV10755" s="7"/>
      <c r="AW10755" s="7"/>
      <c r="AX10755" s="7"/>
      <c r="AY10755" s="7"/>
      <c r="AZ10755" s="7"/>
      <c r="BA10755" s="7"/>
      <c r="BI10755" s="7"/>
    </row>
    <row r="10756" spans="1:61" x14ac:dyDescent="0.2">
      <c r="A10756" s="10"/>
      <c r="B10756" s="10"/>
      <c r="C10756" s="10"/>
      <c r="D10756" s="10"/>
      <c r="E10756" s="10"/>
      <c r="F10756" s="10"/>
      <c r="G10756" s="10"/>
      <c r="H10756" s="10"/>
      <c r="I10756" s="10"/>
      <c r="J10756" s="24"/>
      <c r="K10756" s="24"/>
      <c r="L10756" s="24"/>
      <c r="M10756" s="24"/>
      <c r="N10756" s="24"/>
      <c r="O10756" s="10"/>
      <c r="AV10756" s="7"/>
      <c r="AW10756" s="7"/>
      <c r="AX10756" s="7"/>
      <c r="AY10756" s="7"/>
      <c r="AZ10756" s="7"/>
      <c r="BA10756" s="7"/>
      <c r="BI10756" s="7"/>
    </row>
    <row r="10757" spans="1:61" x14ac:dyDescent="0.2">
      <c r="A10757" s="10"/>
      <c r="B10757" s="10"/>
      <c r="C10757" s="10"/>
      <c r="D10757" s="10"/>
      <c r="E10757" s="10"/>
      <c r="F10757" s="10"/>
      <c r="G10757" s="10"/>
      <c r="H10757" s="10"/>
      <c r="I10757" s="10"/>
      <c r="J10757" s="24"/>
      <c r="K10757" s="24"/>
      <c r="L10757" s="24"/>
      <c r="M10757" s="24"/>
      <c r="N10757" s="24"/>
      <c r="O10757" s="10"/>
      <c r="AV10757" s="7"/>
      <c r="AW10757" s="7"/>
      <c r="AX10757" s="7"/>
      <c r="AY10757" s="7"/>
      <c r="AZ10757" s="7"/>
      <c r="BA10757" s="7"/>
      <c r="BI10757" s="7"/>
    </row>
    <row r="10758" spans="1:61" x14ac:dyDescent="0.2">
      <c r="A10758" s="10"/>
      <c r="B10758" s="10"/>
      <c r="C10758" s="10"/>
      <c r="D10758" s="10"/>
      <c r="E10758" s="10"/>
      <c r="F10758" s="10"/>
      <c r="G10758" s="10"/>
      <c r="H10758" s="10"/>
      <c r="I10758" s="10"/>
      <c r="J10758" s="24"/>
      <c r="K10758" s="24"/>
      <c r="L10758" s="24"/>
      <c r="M10758" s="24"/>
      <c r="N10758" s="24"/>
      <c r="O10758" s="10"/>
      <c r="AV10758" s="7"/>
      <c r="AW10758" s="7"/>
      <c r="AX10758" s="7"/>
      <c r="AY10758" s="7"/>
      <c r="AZ10758" s="7"/>
      <c r="BA10758" s="7"/>
      <c r="BI10758" s="7"/>
    </row>
    <row r="10759" spans="1:61" x14ac:dyDescent="0.2">
      <c r="A10759" s="10"/>
      <c r="B10759" s="10"/>
      <c r="C10759" s="10"/>
      <c r="D10759" s="10"/>
      <c r="E10759" s="10"/>
      <c r="F10759" s="10"/>
      <c r="G10759" s="10"/>
      <c r="H10759" s="10"/>
      <c r="I10759" s="10"/>
      <c r="J10759" s="24"/>
      <c r="K10759" s="24"/>
      <c r="L10759" s="24"/>
      <c r="M10759" s="24"/>
      <c r="N10759" s="24"/>
      <c r="O10759" s="10"/>
      <c r="AV10759" s="7"/>
      <c r="AW10759" s="7"/>
      <c r="AX10759" s="7"/>
      <c r="AY10759" s="7"/>
      <c r="AZ10759" s="7"/>
      <c r="BA10759" s="7"/>
      <c r="BI10759" s="7"/>
    </row>
    <row r="10760" spans="1:61" x14ac:dyDescent="0.2">
      <c r="A10760" s="10"/>
      <c r="B10760" s="10"/>
      <c r="C10760" s="10"/>
      <c r="D10760" s="10"/>
      <c r="E10760" s="10"/>
      <c r="F10760" s="10"/>
      <c r="G10760" s="10"/>
      <c r="H10760" s="10"/>
      <c r="I10760" s="10"/>
      <c r="J10760" s="24"/>
      <c r="K10760" s="24"/>
      <c r="L10760" s="24"/>
      <c r="M10760" s="24"/>
      <c r="N10760" s="24"/>
      <c r="O10760" s="10"/>
      <c r="AV10760" s="7"/>
      <c r="AW10760" s="7"/>
      <c r="AX10760" s="7"/>
      <c r="AY10760" s="7"/>
      <c r="AZ10760" s="7"/>
      <c r="BA10760" s="7"/>
      <c r="BI10760" s="7"/>
    </row>
    <row r="10761" spans="1:61" x14ac:dyDescent="0.2">
      <c r="A10761" s="10"/>
      <c r="B10761" s="10"/>
      <c r="C10761" s="10"/>
      <c r="D10761" s="10"/>
      <c r="E10761" s="10"/>
      <c r="F10761" s="10"/>
      <c r="G10761" s="10"/>
      <c r="H10761" s="10"/>
      <c r="I10761" s="10"/>
      <c r="J10761" s="24"/>
      <c r="K10761" s="24"/>
      <c r="L10761" s="24"/>
      <c r="M10761" s="24"/>
      <c r="N10761" s="24"/>
      <c r="O10761" s="10"/>
      <c r="AV10761" s="7"/>
      <c r="AW10761" s="7"/>
      <c r="AX10761" s="7"/>
      <c r="AY10761" s="7"/>
      <c r="AZ10761" s="7"/>
      <c r="BA10761" s="7"/>
      <c r="BI10761" s="7"/>
    </row>
    <row r="10762" spans="1:61" x14ac:dyDescent="0.2">
      <c r="A10762" s="10"/>
      <c r="B10762" s="10"/>
      <c r="C10762" s="10"/>
      <c r="D10762" s="10"/>
      <c r="E10762" s="10"/>
      <c r="F10762" s="10"/>
      <c r="G10762" s="10"/>
      <c r="H10762" s="10"/>
      <c r="I10762" s="10"/>
      <c r="J10762" s="24"/>
      <c r="K10762" s="24"/>
      <c r="L10762" s="24"/>
      <c r="M10762" s="24"/>
      <c r="N10762" s="24"/>
      <c r="O10762" s="10"/>
      <c r="AV10762" s="7"/>
      <c r="AW10762" s="7"/>
      <c r="AX10762" s="7"/>
      <c r="AY10762" s="7"/>
      <c r="AZ10762" s="7"/>
      <c r="BA10762" s="7"/>
      <c r="BI10762" s="7"/>
    </row>
    <row r="10763" spans="1:61" x14ac:dyDescent="0.2">
      <c r="A10763" s="10"/>
      <c r="B10763" s="10"/>
      <c r="C10763" s="10"/>
      <c r="D10763" s="10"/>
      <c r="E10763" s="10"/>
      <c r="F10763" s="10"/>
      <c r="G10763" s="10"/>
      <c r="H10763" s="10"/>
      <c r="I10763" s="10"/>
      <c r="J10763" s="24"/>
      <c r="K10763" s="24"/>
      <c r="L10763" s="24"/>
      <c r="M10763" s="24"/>
      <c r="N10763" s="24"/>
      <c r="O10763" s="10"/>
      <c r="AV10763" s="7"/>
      <c r="AW10763" s="7"/>
      <c r="AX10763" s="7"/>
      <c r="AY10763" s="7"/>
      <c r="AZ10763" s="7"/>
      <c r="BA10763" s="7"/>
      <c r="BI10763" s="7"/>
    </row>
    <row r="10764" spans="1:61" x14ac:dyDescent="0.2">
      <c r="A10764" s="10"/>
      <c r="B10764" s="10"/>
      <c r="C10764" s="10"/>
      <c r="D10764" s="10"/>
      <c r="E10764" s="10"/>
      <c r="F10764" s="10"/>
      <c r="G10764" s="10"/>
      <c r="H10764" s="10"/>
      <c r="I10764" s="10"/>
      <c r="J10764" s="24"/>
      <c r="K10764" s="24"/>
      <c r="L10764" s="24"/>
      <c r="M10764" s="24"/>
      <c r="N10764" s="24"/>
      <c r="O10764" s="10"/>
      <c r="AV10764" s="7"/>
      <c r="AW10764" s="7"/>
      <c r="AX10764" s="7"/>
      <c r="AY10764" s="7"/>
      <c r="AZ10764" s="7"/>
      <c r="BA10764" s="7"/>
      <c r="BI10764" s="7"/>
    </row>
    <row r="10765" spans="1:61" x14ac:dyDescent="0.2">
      <c r="A10765" s="10"/>
      <c r="B10765" s="10"/>
      <c r="C10765" s="10"/>
      <c r="D10765" s="10"/>
      <c r="E10765" s="10"/>
      <c r="F10765" s="10"/>
      <c r="G10765" s="10"/>
      <c r="H10765" s="10"/>
      <c r="I10765" s="10"/>
      <c r="J10765" s="24"/>
      <c r="K10765" s="24"/>
      <c r="L10765" s="24"/>
      <c r="M10765" s="24"/>
      <c r="N10765" s="24"/>
      <c r="O10765" s="10"/>
      <c r="AV10765" s="7"/>
      <c r="AW10765" s="7"/>
      <c r="AX10765" s="7"/>
      <c r="AY10765" s="7"/>
      <c r="AZ10765" s="7"/>
      <c r="BA10765" s="7"/>
      <c r="BI10765" s="7"/>
    </row>
    <row r="10766" spans="1:61" x14ac:dyDescent="0.2">
      <c r="A10766" s="10"/>
      <c r="B10766" s="10"/>
      <c r="C10766" s="10"/>
      <c r="D10766" s="10"/>
      <c r="E10766" s="10"/>
      <c r="F10766" s="10"/>
      <c r="G10766" s="10"/>
      <c r="H10766" s="10"/>
      <c r="I10766" s="10"/>
      <c r="J10766" s="24"/>
      <c r="K10766" s="24"/>
      <c r="L10766" s="24"/>
      <c r="M10766" s="24"/>
      <c r="N10766" s="24"/>
      <c r="O10766" s="10"/>
      <c r="AV10766" s="7"/>
      <c r="AW10766" s="7"/>
      <c r="AX10766" s="7"/>
      <c r="AY10766" s="7"/>
      <c r="AZ10766" s="7"/>
      <c r="BA10766" s="7"/>
      <c r="BI10766" s="7"/>
    </row>
    <row r="10767" spans="1:61" x14ac:dyDescent="0.2">
      <c r="A10767" s="10"/>
      <c r="B10767" s="10"/>
      <c r="C10767" s="10"/>
      <c r="D10767" s="10"/>
      <c r="E10767" s="10"/>
      <c r="F10767" s="10"/>
      <c r="G10767" s="10"/>
      <c r="H10767" s="10"/>
      <c r="I10767" s="10"/>
      <c r="J10767" s="24"/>
      <c r="K10767" s="24"/>
      <c r="L10767" s="24"/>
      <c r="M10767" s="24"/>
      <c r="N10767" s="24"/>
      <c r="O10767" s="10"/>
      <c r="AV10767" s="7"/>
      <c r="AW10767" s="7"/>
      <c r="AX10767" s="7"/>
      <c r="AY10767" s="7"/>
      <c r="AZ10767" s="7"/>
      <c r="BA10767" s="7"/>
      <c r="BI10767" s="7"/>
    </row>
    <row r="10768" spans="1:61" x14ac:dyDescent="0.2">
      <c r="A10768" s="10"/>
      <c r="B10768" s="10"/>
      <c r="C10768" s="10"/>
      <c r="D10768" s="10"/>
      <c r="E10768" s="10"/>
      <c r="F10768" s="10"/>
      <c r="G10768" s="10"/>
      <c r="H10768" s="10"/>
      <c r="I10768" s="10"/>
      <c r="J10768" s="24"/>
      <c r="K10768" s="24"/>
      <c r="L10768" s="24"/>
      <c r="M10768" s="24"/>
      <c r="N10768" s="24"/>
      <c r="O10768" s="10"/>
      <c r="AV10768" s="7"/>
      <c r="AW10768" s="7"/>
      <c r="AX10768" s="7"/>
      <c r="AY10768" s="7"/>
      <c r="AZ10768" s="7"/>
      <c r="BA10768" s="7"/>
      <c r="BI10768" s="7"/>
    </row>
    <row r="10769" spans="1:61" x14ac:dyDescent="0.2">
      <c r="A10769" s="10"/>
      <c r="B10769" s="10"/>
      <c r="C10769" s="10"/>
      <c r="D10769" s="10"/>
      <c r="E10769" s="10"/>
      <c r="F10769" s="10"/>
      <c r="G10769" s="10"/>
      <c r="H10769" s="10"/>
      <c r="I10769" s="10"/>
      <c r="J10769" s="24"/>
      <c r="K10769" s="24"/>
      <c r="L10769" s="24"/>
      <c r="M10769" s="24"/>
      <c r="N10769" s="24"/>
      <c r="O10769" s="10"/>
      <c r="AV10769" s="7"/>
      <c r="AW10769" s="7"/>
      <c r="AX10769" s="7"/>
      <c r="AY10769" s="7"/>
      <c r="AZ10769" s="7"/>
      <c r="BA10769" s="7"/>
      <c r="BI10769" s="7"/>
    </row>
    <row r="10770" spans="1:61" x14ac:dyDescent="0.2">
      <c r="A10770" s="10"/>
      <c r="B10770" s="10"/>
      <c r="C10770" s="10"/>
      <c r="D10770" s="10"/>
      <c r="E10770" s="10"/>
      <c r="F10770" s="10"/>
      <c r="G10770" s="10"/>
      <c r="H10770" s="10"/>
      <c r="I10770" s="10"/>
      <c r="J10770" s="24"/>
      <c r="K10770" s="24"/>
      <c r="L10770" s="24"/>
      <c r="M10770" s="24"/>
      <c r="N10770" s="24"/>
      <c r="O10770" s="10"/>
      <c r="AV10770" s="7"/>
      <c r="AW10770" s="7"/>
      <c r="AX10770" s="7"/>
      <c r="AY10770" s="7"/>
      <c r="AZ10770" s="7"/>
      <c r="BA10770" s="7"/>
      <c r="BI10770" s="7"/>
    </row>
    <row r="10771" spans="1:61" x14ac:dyDescent="0.2">
      <c r="A10771" s="10"/>
      <c r="B10771" s="10"/>
      <c r="C10771" s="10"/>
      <c r="D10771" s="10"/>
      <c r="E10771" s="10"/>
      <c r="F10771" s="10"/>
      <c r="G10771" s="10"/>
      <c r="H10771" s="10"/>
      <c r="I10771" s="10"/>
      <c r="J10771" s="24"/>
      <c r="K10771" s="24"/>
      <c r="L10771" s="24"/>
      <c r="M10771" s="24"/>
      <c r="N10771" s="24"/>
      <c r="O10771" s="10"/>
      <c r="AV10771" s="7"/>
      <c r="AW10771" s="7"/>
      <c r="AX10771" s="7"/>
      <c r="AY10771" s="7"/>
      <c r="AZ10771" s="7"/>
      <c r="BA10771" s="7"/>
      <c r="BI10771" s="7"/>
    </row>
    <row r="10772" spans="1:61" x14ac:dyDescent="0.2">
      <c r="A10772" s="10"/>
      <c r="B10772" s="10"/>
      <c r="C10772" s="10"/>
      <c r="D10772" s="10"/>
      <c r="E10772" s="10"/>
      <c r="F10772" s="10"/>
      <c r="G10772" s="10"/>
      <c r="H10772" s="10"/>
      <c r="I10772" s="10"/>
      <c r="J10772" s="24"/>
      <c r="K10772" s="24"/>
      <c r="L10772" s="24"/>
      <c r="M10772" s="24"/>
      <c r="N10772" s="24"/>
      <c r="O10772" s="10"/>
      <c r="AV10772" s="7"/>
      <c r="AW10772" s="7"/>
      <c r="AX10772" s="7"/>
      <c r="AY10772" s="7"/>
      <c r="AZ10772" s="7"/>
      <c r="BA10772" s="7"/>
      <c r="BI10772" s="7"/>
    </row>
    <row r="10773" spans="1:61" x14ac:dyDescent="0.2">
      <c r="A10773" s="10"/>
      <c r="B10773" s="10"/>
      <c r="C10773" s="10"/>
      <c r="D10773" s="10"/>
      <c r="E10773" s="10"/>
      <c r="F10773" s="10"/>
      <c r="G10773" s="10"/>
      <c r="H10773" s="10"/>
      <c r="I10773" s="10"/>
      <c r="J10773" s="24"/>
      <c r="K10773" s="24"/>
      <c r="L10773" s="24"/>
      <c r="M10773" s="24"/>
      <c r="N10773" s="24"/>
      <c r="O10773" s="10"/>
      <c r="AV10773" s="7"/>
      <c r="AW10773" s="7"/>
      <c r="AX10773" s="7"/>
      <c r="AY10773" s="7"/>
      <c r="AZ10773" s="7"/>
      <c r="BA10773" s="7"/>
      <c r="BI10773" s="7"/>
    </row>
    <row r="10774" spans="1:61" x14ac:dyDescent="0.2">
      <c r="A10774" s="10"/>
      <c r="B10774" s="10"/>
      <c r="C10774" s="10"/>
      <c r="D10774" s="10"/>
      <c r="E10774" s="10"/>
      <c r="F10774" s="10"/>
      <c r="G10774" s="10"/>
      <c r="H10774" s="10"/>
      <c r="I10774" s="10"/>
      <c r="J10774" s="24"/>
      <c r="K10774" s="24"/>
      <c r="L10774" s="24"/>
      <c r="M10774" s="24"/>
      <c r="N10774" s="24"/>
      <c r="O10774" s="10"/>
      <c r="AV10774" s="7"/>
      <c r="AW10774" s="7"/>
      <c r="AX10774" s="7"/>
      <c r="AY10774" s="7"/>
      <c r="AZ10774" s="7"/>
      <c r="BA10774" s="7"/>
      <c r="BI10774" s="7"/>
    </row>
    <row r="10775" spans="1:61" x14ac:dyDescent="0.2">
      <c r="A10775" s="10"/>
      <c r="B10775" s="10"/>
      <c r="C10775" s="10"/>
      <c r="D10775" s="10"/>
      <c r="E10775" s="10"/>
      <c r="F10775" s="10"/>
      <c r="G10775" s="10"/>
      <c r="H10775" s="10"/>
      <c r="I10775" s="10"/>
      <c r="J10775" s="24"/>
      <c r="K10775" s="24"/>
      <c r="L10775" s="24"/>
      <c r="M10775" s="24"/>
      <c r="N10775" s="24"/>
      <c r="O10775" s="10"/>
      <c r="AV10775" s="7"/>
      <c r="AW10775" s="7"/>
      <c r="AX10775" s="7"/>
      <c r="AY10775" s="7"/>
      <c r="AZ10775" s="7"/>
      <c r="BA10775" s="7"/>
      <c r="BI10775" s="7"/>
    </row>
    <row r="10776" spans="1:61" x14ac:dyDescent="0.2">
      <c r="A10776" s="10"/>
      <c r="B10776" s="10"/>
      <c r="C10776" s="10"/>
      <c r="D10776" s="10"/>
      <c r="E10776" s="10"/>
      <c r="F10776" s="10"/>
      <c r="G10776" s="10"/>
      <c r="H10776" s="10"/>
      <c r="I10776" s="10"/>
      <c r="J10776" s="24"/>
      <c r="K10776" s="24"/>
      <c r="L10776" s="24"/>
      <c r="M10776" s="24"/>
      <c r="N10776" s="24"/>
      <c r="O10776" s="10"/>
      <c r="AV10776" s="7"/>
      <c r="AW10776" s="7"/>
      <c r="AX10776" s="7"/>
      <c r="AY10776" s="7"/>
      <c r="AZ10776" s="7"/>
      <c r="BA10776" s="7"/>
      <c r="BI10776" s="7"/>
    </row>
    <row r="10777" spans="1:61" x14ac:dyDescent="0.2">
      <c r="A10777" s="10"/>
      <c r="B10777" s="10"/>
      <c r="C10777" s="10"/>
      <c r="D10777" s="10"/>
      <c r="E10777" s="10"/>
      <c r="F10777" s="10"/>
      <c r="G10777" s="10"/>
      <c r="H10777" s="10"/>
      <c r="I10777" s="10"/>
      <c r="J10777" s="24"/>
      <c r="K10777" s="24"/>
      <c r="L10777" s="24"/>
      <c r="M10777" s="24"/>
      <c r="N10777" s="24"/>
      <c r="O10777" s="10"/>
      <c r="AV10777" s="7"/>
      <c r="AW10777" s="7"/>
      <c r="AX10777" s="7"/>
      <c r="AY10777" s="7"/>
      <c r="AZ10777" s="7"/>
      <c r="BA10777" s="7"/>
      <c r="BI10777" s="7"/>
    </row>
    <row r="10778" spans="1:61" x14ac:dyDescent="0.2">
      <c r="A10778" s="10"/>
      <c r="B10778" s="10"/>
      <c r="C10778" s="10"/>
      <c r="D10778" s="10"/>
      <c r="E10778" s="10"/>
      <c r="F10778" s="10"/>
      <c r="G10778" s="10"/>
      <c r="H10778" s="10"/>
      <c r="I10778" s="10"/>
      <c r="J10778" s="24"/>
      <c r="K10778" s="24"/>
      <c r="L10778" s="24"/>
      <c r="M10778" s="24"/>
      <c r="N10778" s="24"/>
      <c r="O10778" s="10"/>
      <c r="AV10778" s="7"/>
      <c r="AW10778" s="7"/>
      <c r="AX10778" s="7"/>
      <c r="AY10778" s="7"/>
      <c r="AZ10778" s="7"/>
      <c r="BA10778" s="7"/>
      <c r="BI10778" s="7"/>
    </row>
    <row r="10779" spans="1:61" x14ac:dyDescent="0.2">
      <c r="A10779" s="10"/>
      <c r="B10779" s="10"/>
      <c r="C10779" s="10"/>
      <c r="D10779" s="10"/>
      <c r="E10779" s="10"/>
      <c r="F10779" s="10"/>
      <c r="G10779" s="10"/>
      <c r="H10779" s="10"/>
      <c r="I10779" s="10"/>
      <c r="J10779" s="24"/>
      <c r="K10779" s="24"/>
      <c r="L10779" s="24"/>
      <c r="M10779" s="24"/>
      <c r="N10779" s="24"/>
      <c r="O10779" s="10"/>
      <c r="AV10779" s="7"/>
      <c r="AW10779" s="7"/>
      <c r="AX10779" s="7"/>
      <c r="AY10779" s="7"/>
      <c r="AZ10779" s="7"/>
      <c r="BA10779" s="7"/>
      <c r="BI10779" s="7"/>
    </row>
    <row r="10780" spans="1:61" x14ac:dyDescent="0.2">
      <c r="A10780" s="10"/>
      <c r="B10780" s="10"/>
      <c r="C10780" s="10"/>
      <c r="D10780" s="10"/>
      <c r="E10780" s="10"/>
      <c r="F10780" s="10"/>
      <c r="G10780" s="10"/>
      <c r="H10780" s="10"/>
      <c r="I10780" s="10"/>
      <c r="J10780" s="24"/>
      <c r="K10780" s="24"/>
      <c r="L10780" s="24"/>
      <c r="M10780" s="24"/>
      <c r="N10780" s="24"/>
      <c r="O10780" s="10"/>
      <c r="AV10780" s="7"/>
      <c r="AW10780" s="7"/>
      <c r="AX10780" s="7"/>
      <c r="AY10780" s="7"/>
      <c r="AZ10780" s="7"/>
      <c r="BA10780" s="7"/>
      <c r="BI10780" s="7"/>
    </row>
    <row r="10781" spans="1:61" x14ac:dyDescent="0.2">
      <c r="A10781" s="10"/>
      <c r="B10781" s="10"/>
      <c r="C10781" s="10"/>
      <c r="D10781" s="10"/>
      <c r="E10781" s="10"/>
      <c r="F10781" s="10"/>
      <c r="G10781" s="10"/>
      <c r="H10781" s="10"/>
      <c r="I10781" s="10"/>
      <c r="J10781" s="24"/>
      <c r="K10781" s="24"/>
      <c r="L10781" s="24"/>
      <c r="M10781" s="24"/>
      <c r="N10781" s="24"/>
      <c r="O10781" s="10"/>
      <c r="AV10781" s="7"/>
      <c r="AW10781" s="7"/>
      <c r="AX10781" s="7"/>
      <c r="AY10781" s="7"/>
      <c r="AZ10781" s="7"/>
      <c r="BA10781" s="7"/>
      <c r="BI10781" s="7"/>
    </row>
    <row r="10782" spans="1:61" x14ac:dyDescent="0.2">
      <c r="A10782" s="10"/>
      <c r="B10782" s="10"/>
      <c r="C10782" s="10"/>
      <c r="D10782" s="10"/>
      <c r="E10782" s="10"/>
      <c r="F10782" s="10"/>
      <c r="G10782" s="10"/>
      <c r="H10782" s="10"/>
      <c r="I10782" s="10"/>
      <c r="J10782" s="24"/>
      <c r="K10782" s="24"/>
      <c r="L10782" s="24"/>
      <c r="M10782" s="24"/>
      <c r="N10782" s="24"/>
      <c r="O10782" s="10"/>
      <c r="AV10782" s="7"/>
      <c r="AW10782" s="7"/>
      <c r="AX10782" s="7"/>
      <c r="AY10782" s="7"/>
      <c r="AZ10782" s="7"/>
      <c r="BA10782" s="7"/>
      <c r="BI10782" s="7"/>
    </row>
    <row r="10783" spans="1:61" x14ac:dyDescent="0.2">
      <c r="A10783" s="10"/>
      <c r="B10783" s="10"/>
      <c r="C10783" s="10"/>
      <c r="D10783" s="10"/>
      <c r="E10783" s="10"/>
      <c r="F10783" s="10"/>
      <c r="G10783" s="10"/>
      <c r="H10783" s="10"/>
      <c r="I10783" s="10"/>
      <c r="J10783" s="24"/>
      <c r="K10783" s="24"/>
      <c r="L10783" s="24"/>
      <c r="M10783" s="24"/>
      <c r="N10783" s="24"/>
      <c r="O10783" s="10"/>
      <c r="AV10783" s="7"/>
      <c r="AW10783" s="7"/>
      <c r="AX10783" s="7"/>
      <c r="AY10783" s="7"/>
      <c r="AZ10783" s="7"/>
      <c r="BA10783" s="7"/>
      <c r="BI10783" s="7"/>
    </row>
    <row r="10784" spans="1:61" x14ac:dyDescent="0.2">
      <c r="A10784" s="10"/>
      <c r="B10784" s="10"/>
      <c r="C10784" s="10"/>
      <c r="D10784" s="10"/>
      <c r="E10784" s="10"/>
      <c r="F10784" s="10"/>
      <c r="G10784" s="10"/>
      <c r="H10784" s="10"/>
      <c r="I10784" s="10"/>
      <c r="J10784" s="24"/>
      <c r="K10784" s="24"/>
      <c r="L10784" s="24"/>
      <c r="M10784" s="24"/>
      <c r="N10784" s="24"/>
      <c r="O10784" s="10"/>
      <c r="AV10784" s="7"/>
      <c r="AW10784" s="7"/>
      <c r="AX10784" s="7"/>
      <c r="AY10784" s="7"/>
      <c r="AZ10784" s="7"/>
      <c r="BA10784" s="7"/>
      <c r="BI10784" s="7"/>
    </row>
    <row r="10785" spans="1:61" x14ac:dyDescent="0.2">
      <c r="A10785" s="10"/>
      <c r="B10785" s="10"/>
      <c r="C10785" s="10"/>
      <c r="D10785" s="10"/>
      <c r="E10785" s="10"/>
      <c r="F10785" s="10"/>
      <c r="G10785" s="10"/>
      <c r="H10785" s="10"/>
      <c r="I10785" s="10"/>
      <c r="J10785" s="24"/>
      <c r="K10785" s="24"/>
      <c r="L10785" s="24"/>
      <c r="M10785" s="24"/>
      <c r="N10785" s="24"/>
      <c r="O10785" s="10"/>
      <c r="AV10785" s="7"/>
      <c r="AW10785" s="7"/>
      <c r="AX10785" s="7"/>
      <c r="AY10785" s="7"/>
      <c r="AZ10785" s="7"/>
      <c r="BA10785" s="7"/>
      <c r="BI10785" s="7"/>
    </row>
    <row r="10786" spans="1:61" x14ac:dyDescent="0.2">
      <c r="A10786" s="10"/>
      <c r="B10786" s="10"/>
      <c r="C10786" s="10"/>
      <c r="D10786" s="10"/>
      <c r="E10786" s="10"/>
      <c r="F10786" s="10"/>
      <c r="G10786" s="10"/>
      <c r="H10786" s="10"/>
      <c r="I10786" s="10"/>
      <c r="J10786" s="24"/>
      <c r="K10786" s="24"/>
      <c r="L10786" s="24"/>
      <c r="M10786" s="24"/>
      <c r="N10786" s="24"/>
      <c r="O10786" s="10"/>
      <c r="AV10786" s="7"/>
      <c r="AW10786" s="7"/>
      <c r="AX10786" s="7"/>
      <c r="AY10786" s="7"/>
      <c r="AZ10786" s="7"/>
      <c r="BA10786" s="7"/>
      <c r="BI10786" s="7"/>
    </row>
    <row r="10787" spans="1:61" x14ac:dyDescent="0.2">
      <c r="A10787" s="10"/>
      <c r="B10787" s="10"/>
      <c r="C10787" s="10"/>
      <c r="D10787" s="10"/>
      <c r="E10787" s="10"/>
      <c r="F10787" s="10"/>
      <c r="G10787" s="10"/>
      <c r="H10787" s="10"/>
      <c r="I10787" s="10"/>
      <c r="J10787" s="24"/>
      <c r="K10787" s="24"/>
      <c r="L10787" s="24"/>
      <c r="M10787" s="24"/>
      <c r="N10787" s="24"/>
      <c r="O10787" s="10"/>
      <c r="AV10787" s="7"/>
      <c r="AW10787" s="7"/>
      <c r="AX10787" s="7"/>
      <c r="AY10787" s="7"/>
      <c r="AZ10787" s="7"/>
      <c r="BA10787" s="7"/>
      <c r="BI10787" s="7"/>
    </row>
    <row r="10788" spans="1:61" x14ac:dyDescent="0.2">
      <c r="A10788" s="10"/>
      <c r="B10788" s="10"/>
      <c r="C10788" s="10"/>
      <c r="D10788" s="10"/>
      <c r="E10788" s="10"/>
      <c r="F10788" s="10"/>
      <c r="G10788" s="10"/>
      <c r="H10788" s="10"/>
      <c r="I10788" s="10"/>
      <c r="J10788" s="24"/>
      <c r="K10788" s="24"/>
      <c r="L10788" s="24"/>
      <c r="M10788" s="24"/>
      <c r="N10788" s="24"/>
      <c r="O10788" s="10"/>
      <c r="AV10788" s="7"/>
      <c r="AW10788" s="7"/>
      <c r="AX10788" s="7"/>
      <c r="AY10788" s="7"/>
      <c r="AZ10788" s="7"/>
      <c r="BA10788" s="7"/>
      <c r="BI10788" s="7"/>
    </row>
    <row r="10789" spans="1:61" x14ac:dyDescent="0.2">
      <c r="A10789" s="10"/>
      <c r="B10789" s="10"/>
      <c r="C10789" s="10"/>
      <c r="D10789" s="10"/>
      <c r="E10789" s="10"/>
      <c r="F10789" s="10"/>
      <c r="G10789" s="10"/>
      <c r="H10789" s="10"/>
      <c r="I10789" s="10"/>
      <c r="J10789" s="24"/>
      <c r="K10789" s="24"/>
      <c r="L10789" s="24"/>
      <c r="M10789" s="24"/>
      <c r="N10789" s="24"/>
      <c r="O10789" s="10"/>
      <c r="AV10789" s="7"/>
      <c r="AW10789" s="7"/>
      <c r="AX10789" s="7"/>
      <c r="AY10789" s="7"/>
      <c r="AZ10789" s="7"/>
      <c r="BA10789" s="7"/>
      <c r="BI10789" s="7"/>
    </row>
    <row r="10790" spans="1:61" x14ac:dyDescent="0.2">
      <c r="A10790" s="10"/>
      <c r="B10790" s="10"/>
      <c r="C10790" s="10"/>
      <c r="D10790" s="10"/>
      <c r="E10790" s="10"/>
      <c r="F10790" s="10"/>
      <c r="G10790" s="10"/>
      <c r="H10790" s="10"/>
      <c r="I10790" s="10"/>
      <c r="J10790" s="24"/>
      <c r="K10790" s="24"/>
      <c r="L10790" s="24"/>
      <c r="M10790" s="24"/>
      <c r="N10790" s="24"/>
      <c r="O10790" s="10"/>
      <c r="AV10790" s="7"/>
      <c r="AW10790" s="7"/>
      <c r="AX10790" s="7"/>
      <c r="AY10790" s="7"/>
      <c r="AZ10790" s="7"/>
      <c r="BA10790" s="7"/>
      <c r="BI10790" s="7"/>
    </row>
    <row r="10791" spans="1:61" x14ac:dyDescent="0.2">
      <c r="A10791" s="10"/>
      <c r="B10791" s="10"/>
      <c r="C10791" s="10"/>
      <c r="D10791" s="10"/>
      <c r="E10791" s="10"/>
      <c r="F10791" s="10"/>
      <c r="G10791" s="10"/>
      <c r="H10791" s="10"/>
      <c r="I10791" s="10"/>
      <c r="J10791" s="24"/>
      <c r="K10791" s="24"/>
      <c r="L10791" s="24"/>
      <c r="M10791" s="24"/>
      <c r="N10791" s="24"/>
      <c r="O10791" s="10"/>
      <c r="AV10791" s="7"/>
      <c r="AW10791" s="7"/>
      <c r="AX10791" s="7"/>
      <c r="AY10791" s="7"/>
      <c r="AZ10791" s="7"/>
      <c r="BA10791" s="7"/>
      <c r="BI10791" s="7"/>
    </row>
    <row r="10792" spans="1:61" x14ac:dyDescent="0.2">
      <c r="A10792" s="10"/>
      <c r="B10792" s="10"/>
      <c r="C10792" s="10"/>
      <c r="D10792" s="10"/>
      <c r="E10792" s="10"/>
      <c r="F10792" s="10"/>
      <c r="G10792" s="10"/>
      <c r="H10792" s="10"/>
      <c r="I10792" s="10"/>
      <c r="J10792" s="24"/>
      <c r="K10792" s="24"/>
      <c r="L10792" s="24"/>
      <c r="M10792" s="24"/>
      <c r="N10792" s="24"/>
      <c r="O10792" s="10"/>
      <c r="AV10792" s="7"/>
      <c r="AW10792" s="7"/>
      <c r="AX10792" s="7"/>
      <c r="AY10792" s="7"/>
      <c r="AZ10792" s="7"/>
      <c r="BA10792" s="7"/>
      <c r="BI10792" s="7"/>
    </row>
    <row r="10793" spans="1:61" x14ac:dyDescent="0.2">
      <c r="A10793" s="10"/>
      <c r="B10793" s="10"/>
      <c r="C10793" s="10"/>
      <c r="D10793" s="10"/>
      <c r="E10793" s="10"/>
      <c r="F10793" s="10"/>
      <c r="G10793" s="10"/>
      <c r="H10793" s="10"/>
      <c r="I10793" s="10"/>
      <c r="J10793" s="24"/>
      <c r="K10793" s="24"/>
      <c r="L10793" s="24"/>
      <c r="M10793" s="24"/>
      <c r="N10793" s="24"/>
      <c r="O10793" s="10"/>
      <c r="AV10793" s="7"/>
      <c r="AW10793" s="7"/>
      <c r="AX10793" s="7"/>
      <c r="AY10793" s="7"/>
      <c r="AZ10793" s="7"/>
      <c r="BA10793" s="7"/>
      <c r="BI10793" s="7"/>
    </row>
    <row r="10794" spans="1:61" x14ac:dyDescent="0.2">
      <c r="A10794" s="10"/>
      <c r="B10794" s="10"/>
      <c r="C10794" s="10"/>
      <c r="D10794" s="10"/>
      <c r="E10794" s="10"/>
      <c r="F10794" s="10"/>
      <c r="G10794" s="10"/>
      <c r="H10794" s="10"/>
      <c r="I10794" s="10"/>
      <c r="J10794" s="24"/>
      <c r="K10794" s="24"/>
      <c r="L10794" s="24"/>
      <c r="M10794" s="24"/>
      <c r="N10794" s="24"/>
      <c r="O10794" s="10"/>
      <c r="AV10794" s="7"/>
      <c r="AW10794" s="7"/>
      <c r="AX10794" s="7"/>
      <c r="AY10794" s="7"/>
      <c r="AZ10794" s="7"/>
      <c r="BA10794" s="7"/>
      <c r="BI10794" s="7"/>
    </row>
    <row r="10795" spans="1:61" x14ac:dyDescent="0.2">
      <c r="A10795" s="10"/>
      <c r="B10795" s="10"/>
      <c r="C10795" s="10"/>
      <c r="D10795" s="10"/>
      <c r="E10795" s="10"/>
      <c r="F10795" s="10"/>
      <c r="G10795" s="10"/>
      <c r="H10795" s="10"/>
      <c r="I10795" s="10"/>
      <c r="J10795" s="24"/>
      <c r="K10795" s="24"/>
      <c r="L10795" s="24"/>
      <c r="M10795" s="24"/>
      <c r="N10795" s="24"/>
      <c r="O10795" s="10"/>
      <c r="AV10795" s="7"/>
      <c r="AW10795" s="7"/>
      <c r="AX10795" s="7"/>
      <c r="AY10795" s="7"/>
      <c r="AZ10795" s="7"/>
      <c r="BA10795" s="7"/>
      <c r="BI10795" s="7"/>
    </row>
    <row r="10796" spans="1:61" x14ac:dyDescent="0.2">
      <c r="A10796" s="10"/>
      <c r="B10796" s="10"/>
      <c r="C10796" s="10"/>
      <c r="D10796" s="10"/>
      <c r="E10796" s="10"/>
      <c r="F10796" s="10"/>
      <c r="G10796" s="10"/>
      <c r="H10796" s="10"/>
      <c r="I10796" s="10"/>
      <c r="J10796" s="24"/>
      <c r="K10796" s="24"/>
      <c r="L10796" s="24"/>
      <c r="M10796" s="24"/>
      <c r="N10796" s="24"/>
      <c r="O10796" s="10"/>
      <c r="AV10796" s="7"/>
      <c r="AW10796" s="7"/>
      <c r="AX10796" s="7"/>
      <c r="AY10796" s="7"/>
      <c r="AZ10796" s="7"/>
      <c r="BA10796" s="7"/>
      <c r="BI10796" s="7"/>
    </row>
    <row r="10797" spans="1:61" x14ac:dyDescent="0.2">
      <c r="A10797" s="10"/>
      <c r="B10797" s="10"/>
      <c r="C10797" s="10"/>
      <c r="D10797" s="10"/>
      <c r="E10797" s="10"/>
      <c r="F10797" s="10"/>
      <c r="G10797" s="10"/>
      <c r="H10797" s="10"/>
      <c r="I10797" s="10"/>
      <c r="J10797" s="24"/>
      <c r="K10797" s="24"/>
      <c r="L10797" s="24"/>
      <c r="M10797" s="24"/>
      <c r="N10797" s="24"/>
      <c r="O10797" s="10"/>
      <c r="AV10797" s="7"/>
      <c r="AW10797" s="7"/>
      <c r="AX10797" s="7"/>
      <c r="AY10797" s="7"/>
      <c r="AZ10797" s="7"/>
      <c r="BA10797" s="7"/>
      <c r="BI10797" s="7"/>
    </row>
    <row r="10798" spans="1:61" x14ac:dyDescent="0.2">
      <c r="A10798" s="10"/>
      <c r="B10798" s="10"/>
      <c r="C10798" s="10"/>
      <c r="D10798" s="10"/>
      <c r="E10798" s="10"/>
      <c r="F10798" s="10"/>
      <c r="G10798" s="10"/>
      <c r="H10798" s="10"/>
      <c r="I10798" s="10"/>
      <c r="J10798" s="24"/>
      <c r="K10798" s="24"/>
      <c r="L10798" s="24"/>
      <c r="M10798" s="24"/>
      <c r="N10798" s="24"/>
      <c r="O10798" s="10"/>
      <c r="AV10798" s="7"/>
      <c r="AW10798" s="7"/>
      <c r="AX10798" s="7"/>
      <c r="AY10798" s="7"/>
      <c r="AZ10798" s="7"/>
      <c r="BA10798" s="7"/>
      <c r="BI10798" s="7"/>
    </row>
    <row r="10799" spans="1:61" x14ac:dyDescent="0.2">
      <c r="A10799" s="10"/>
      <c r="B10799" s="10"/>
      <c r="C10799" s="10"/>
      <c r="D10799" s="10"/>
      <c r="E10799" s="10"/>
      <c r="F10799" s="10"/>
      <c r="G10799" s="10"/>
      <c r="H10799" s="10"/>
      <c r="I10799" s="10"/>
      <c r="J10799" s="24"/>
      <c r="K10799" s="24"/>
      <c r="L10799" s="24"/>
      <c r="M10799" s="24"/>
      <c r="N10799" s="24"/>
      <c r="O10799" s="10"/>
      <c r="AV10799" s="7"/>
      <c r="AW10799" s="7"/>
      <c r="AX10799" s="7"/>
      <c r="AY10799" s="7"/>
      <c r="AZ10799" s="7"/>
      <c r="BA10799" s="7"/>
      <c r="BI10799" s="7"/>
    </row>
    <row r="10800" spans="1:61" x14ac:dyDescent="0.2">
      <c r="A10800" s="10"/>
      <c r="B10800" s="10"/>
      <c r="C10800" s="10"/>
      <c r="D10800" s="10"/>
      <c r="E10800" s="10"/>
      <c r="F10800" s="10"/>
      <c r="G10800" s="10"/>
      <c r="H10800" s="10"/>
      <c r="I10800" s="10"/>
      <c r="J10800" s="24"/>
      <c r="K10800" s="24"/>
      <c r="L10800" s="24"/>
      <c r="M10800" s="24"/>
      <c r="N10800" s="24"/>
      <c r="O10800" s="10"/>
      <c r="AV10800" s="7"/>
      <c r="AW10800" s="7"/>
      <c r="AX10800" s="7"/>
      <c r="AY10800" s="7"/>
      <c r="AZ10800" s="7"/>
      <c r="BA10800" s="7"/>
      <c r="BI10800" s="7"/>
    </row>
    <row r="10801" spans="1:61" x14ac:dyDescent="0.2">
      <c r="A10801" s="10"/>
      <c r="B10801" s="10"/>
      <c r="C10801" s="10"/>
      <c r="D10801" s="10"/>
      <c r="E10801" s="10"/>
      <c r="F10801" s="10"/>
      <c r="G10801" s="10"/>
      <c r="H10801" s="10"/>
      <c r="I10801" s="10"/>
      <c r="J10801" s="24"/>
      <c r="K10801" s="24"/>
      <c r="L10801" s="24"/>
      <c r="M10801" s="24"/>
      <c r="N10801" s="24"/>
      <c r="O10801" s="10"/>
      <c r="AV10801" s="7"/>
      <c r="AW10801" s="7"/>
      <c r="AX10801" s="7"/>
      <c r="AY10801" s="7"/>
      <c r="AZ10801" s="7"/>
      <c r="BA10801" s="7"/>
      <c r="BI10801" s="7"/>
    </row>
    <row r="10802" spans="1:61" x14ac:dyDescent="0.2">
      <c r="A10802" s="10"/>
      <c r="B10802" s="10"/>
      <c r="C10802" s="10"/>
      <c r="D10802" s="10"/>
      <c r="E10802" s="10"/>
      <c r="F10802" s="10"/>
      <c r="G10802" s="10"/>
      <c r="H10802" s="10"/>
      <c r="I10802" s="10"/>
      <c r="J10802" s="24"/>
      <c r="K10802" s="24"/>
      <c r="L10802" s="24"/>
      <c r="M10802" s="24"/>
      <c r="N10802" s="24"/>
      <c r="O10802" s="10"/>
      <c r="AV10802" s="7"/>
      <c r="AW10802" s="7"/>
      <c r="AX10802" s="7"/>
      <c r="AY10802" s="7"/>
      <c r="AZ10802" s="7"/>
      <c r="BA10802" s="7"/>
      <c r="BI10802" s="7"/>
    </row>
    <row r="10803" spans="1:61" x14ac:dyDescent="0.2">
      <c r="A10803" s="10"/>
      <c r="B10803" s="10"/>
      <c r="C10803" s="10"/>
      <c r="D10803" s="10"/>
      <c r="E10803" s="10"/>
      <c r="F10803" s="10"/>
      <c r="G10803" s="10"/>
      <c r="H10803" s="10"/>
      <c r="I10803" s="10"/>
      <c r="J10803" s="24"/>
      <c r="K10803" s="24"/>
      <c r="L10803" s="24"/>
      <c r="M10803" s="24"/>
      <c r="N10803" s="24"/>
      <c r="O10803" s="10"/>
      <c r="AV10803" s="7"/>
      <c r="AW10803" s="7"/>
      <c r="AX10803" s="7"/>
      <c r="AY10803" s="7"/>
      <c r="AZ10803" s="7"/>
      <c r="BA10803" s="7"/>
      <c r="BI10803" s="7"/>
    </row>
    <row r="10804" spans="1:61" x14ac:dyDescent="0.2">
      <c r="A10804" s="10"/>
      <c r="B10804" s="10"/>
      <c r="C10804" s="10"/>
      <c r="D10804" s="10"/>
      <c r="E10804" s="10"/>
      <c r="F10804" s="10"/>
      <c r="G10804" s="10"/>
      <c r="H10804" s="10"/>
      <c r="I10804" s="10"/>
      <c r="J10804" s="24"/>
      <c r="K10804" s="24"/>
      <c r="L10804" s="24"/>
      <c r="M10804" s="24"/>
      <c r="N10804" s="24"/>
      <c r="O10804" s="10"/>
      <c r="AV10804" s="7"/>
      <c r="AW10804" s="7"/>
      <c r="AX10804" s="7"/>
      <c r="AY10804" s="7"/>
      <c r="AZ10804" s="7"/>
      <c r="BA10804" s="7"/>
      <c r="BI10804" s="7"/>
    </row>
    <row r="10805" spans="1:61" x14ac:dyDescent="0.2">
      <c r="A10805" s="10"/>
      <c r="B10805" s="10"/>
      <c r="C10805" s="10"/>
      <c r="D10805" s="10"/>
      <c r="E10805" s="10"/>
      <c r="F10805" s="10"/>
      <c r="G10805" s="10"/>
      <c r="H10805" s="10"/>
      <c r="I10805" s="10"/>
      <c r="J10805" s="24"/>
      <c r="K10805" s="24"/>
      <c r="L10805" s="24"/>
      <c r="M10805" s="24"/>
      <c r="N10805" s="24"/>
      <c r="O10805" s="10"/>
      <c r="AV10805" s="7"/>
      <c r="AW10805" s="7"/>
      <c r="AX10805" s="7"/>
      <c r="AY10805" s="7"/>
      <c r="AZ10805" s="7"/>
      <c r="BA10805" s="7"/>
      <c r="BI10805" s="7"/>
    </row>
    <row r="10806" spans="1:61" x14ac:dyDescent="0.2">
      <c r="A10806" s="10"/>
      <c r="B10806" s="10"/>
      <c r="C10806" s="10"/>
      <c r="D10806" s="10"/>
      <c r="E10806" s="10"/>
      <c r="F10806" s="10"/>
      <c r="G10806" s="10"/>
      <c r="H10806" s="10"/>
      <c r="I10806" s="10"/>
      <c r="J10806" s="24"/>
      <c r="K10806" s="24"/>
      <c r="L10806" s="24"/>
      <c r="M10806" s="24"/>
      <c r="N10806" s="24"/>
      <c r="O10806" s="10"/>
      <c r="AV10806" s="7"/>
      <c r="AW10806" s="7"/>
      <c r="AX10806" s="7"/>
      <c r="AY10806" s="7"/>
      <c r="AZ10806" s="7"/>
      <c r="BA10806" s="7"/>
      <c r="BI10806" s="7"/>
    </row>
    <row r="10807" spans="1:61" x14ac:dyDescent="0.2">
      <c r="A10807" s="10"/>
      <c r="B10807" s="10"/>
      <c r="C10807" s="10"/>
      <c r="D10807" s="10"/>
      <c r="E10807" s="10"/>
      <c r="F10807" s="10"/>
      <c r="G10807" s="10"/>
      <c r="H10807" s="10"/>
      <c r="I10807" s="10"/>
      <c r="J10807" s="24"/>
      <c r="K10807" s="24"/>
      <c r="L10807" s="24"/>
      <c r="M10807" s="24"/>
      <c r="N10807" s="24"/>
      <c r="O10807" s="10"/>
      <c r="AV10807" s="7"/>
      <c r="AW10807" s="7"/>
      <c r="AX10807" s="7"/>
      <c r="AY10807" s="7"/>
      <c r="AZ10807" s="7"/>
      <c r="BA10807" s="7"/>
      <c r="BI10807" s="7"/>
    </row>
    <row r="10808" spans="1:61" x14ac:dyDescent="0.2">
      <c r="A10808" s="10"/>
      <c r="B10808" s="10"/>
      <c r="C10808" s="10"/>
      <c r="D10808" s="10"/>
      <c r="E10808" s="10"/>
      <c r="F10808" s="10"/>
      <c r="G10808" s="10"/>
      <c r="H10808" s="10"/>
      <c r="I10808" s="10"/>
      <c r="J10808" s="24"/>
      <c r="K10808" s="24"/>
      <c r="L10808" s="24"/>
      <c r="M10808" s="24"/>
      <c r="N10808" s="24"/>
      <c r="O10808" s="10"/>
      <c r="AV10808" s="7"/>
      <c r="AW10808" s="7"/>
      <c r="AX10808" s="7"/>
      <c r="AY10808" s="7"/>
      <c r="AZ10808" s="7"/>
      <c r="BA10808" s="7"/>
      <c r="BI10808" s="7"/>
    </row>
    <row r="10809" spans="1:61" x14ac:dyDescent="0.2">
      <c r="A10809" s="10"/>
      <c r="B10809" s="10"/>
      <c r="C10809" s="10"/>
      <c r="D10809" s="10"/>
      <c r="E10809" s="10"/>
      <c r="F10809" s="10"/>
      <c r="G10809" s="10"/>
      <c r="H10809" s="10"/>
      <c r="I10809" s="10"/>
      <c r="J10809" s="24"/>
      <c r="K10809" s="24"/>
      <c r="L10809" s="24"/>
      <c r="M10809" s="24"/>
      <c r="N10809" s="24"/>
      <c r="O10809" s="10"/>
      <c r="AV10809" s="7"/>
      <c r="AW10809" s="7"/>
      <c r="AX10809" s="7"/>
      <c r="AY10809" s="7"/>
      <c r="AZ10809" s="7"/>
      <c r="BA10809" s="7"/>
      <c r="BI10809" s="7"/>
    </row>
    <row r="10810" spans="1:61" x14ac:dyDescent="0.2">
      <c r="A10810" s="10"/>
      <c r="B10810" s="10"/>
      <c r="C10810" s="10"/>
      <c r="D10810" s="10"/>
      <c r="E10810" s="10"/>
      <c r="F10810" s="10"/>
      <c r="G10810" s="10"/>
      <c r="H10810" s="10"/>
      <c r="I10810" s="10"/>
      <c r="J10810" s="24"/>
      <c r="K10810" s="24"/>
      <c r="L10810" s="24"/>
      <c r="M10810" s="24"/>
      <c r="N10810" s="24"/>
      <c r="O10810" s="10"/>
      <c r="AV10810" s="7"/>
      <c r="AW10810" s="7"/>
      <c r="AX10810" s="7"/>
      <c r="AY10810" s="7"/>
      <c r="AZ10810" s="7"/>
      <c r="BA10810" s="7"/>
      <c r="BI10810" s="7"/>
    </row>
    <row r="10811" spans="1:61" x14ac:dyDescent="0.2">
      <c r="A10811" s="10"/>
      <c r="B10811" s="10"/>
      <c r="C10811" s="10"/>
      <c r="D10811" s="10"/>
      <c r="E10811" s="10"/>
      <c r="F10811" s="10"/>
      <c r="G10811" s="10"/>
      <c r="H10811" s="10"/>
      <c r="I10811" s="10"/>
      <c r="J10811" s="24"/>
      <c r="K10811" s="24"/>
      <c r="L10811" s="24"/>
      <c r="M10811" s="24"/>
      <c r="N10811" s="24"/>
      <c r="O10811" s="10"/>
      <c r="AV10811" s="7"/>
      <c r="AW10811" s="7"/>
      <c r="AX10811" s="7"/>
      <c r="AY10811" s="7"/>
      <c r="AZ10811" s="7"/>
      <c r="BA10811" s="7"/>
      <c r="BI10811" s="7"/>
    </row>
    <row r="10812" spans="1:61" x14ac:dyDescent="0.2">
      <c r="A10812" s="10"/>
      <c r="B10812" s="10"/>
      <c r="C10812" s="10"/>
      <c r="D10812" s="10"/>
      <c r="E10812" s="10"/>
      <c r="F10812" s="10"/>
      <c r="G10812" s="10"/>
      <c r="H10812" s="10"/>
      <c r="I10812" s="10"/>
      <c r="J10812" s="24"/>
      <c r="K10812" s="24"/>
      <c r="L10812" s="24"/>
      <c r="M10812" s="24"/>
      <c r="N10812" s="24"/>
      <c r="O10812" s="10"/>
      <c r="AV10812" s="7"/>
      <c r="AW10812" s="7"/>
      <c r="AX10812" s="7"/>
      <c r="AY10812" s="7"/>
      <c r="AZ10812" s="7"/>
      <c r="BA10812" s="7"/>
      <c r="BI10812" s="7"/>
    </row>
    <row r="10813" spans="1:61" x14ac:dyDescent="0.2">
      <c r="A10813" s="10"/>
      <c r="B10813" s="10"/>
      <c r="C10813" s="10"/>
      <c r="D10813" s="10"/>
      <c r="E10813" s="10"/>
      <c r="F10813" s="10"/>
      <c r="G10813" s="10"/>
      <c r="H10813" s="10"/>
      <c r="I10813" s="10"/>
      <c r="J10813" s="24"/>
      <c r="K10813" s="24"/>
      <c r="L10813" s="24"/>
      <c r="M10813" s="24"/>
      <c r="N10813" s="24"/>
      <c r="O10813" s="10"/>
      <c r="AV10813" s="7"/>
      <c r="AW10813" s="7"/>
      <c r="AX10813" s="7"/>
      <c r="AY10813" s="7"/>
      <c r="AZ10813" s="7"/>
      <c r="BA10813" s="7"/>
      <c r="BI10813" s="7"/>
    </row>
    <row r="10814" spans="1:61" x14ac:dyDescent="0.2">
      <c r="A10814" s="10"/>
      <c r="B10814" s="10"/>
      <c r="C10814" s="10"/>
      <c r="D10814" s="10"/>
      <c r="E10814" s="10"/>
      <c r="F10814" s="10"/>
      <c r="G10814" s="10"/>
      <c r="H10814" s="10"/>
      <c r="I10814" s="10"/>
      <c r="J10814" s="24"/>
      <c r="K10814" s="24"/>
      <c r="L10814" s="24"/>
      <c r="M10814" s="24"/>
      <c r="N10814" s="24"/>
      <c r="O10814" s="10"/>
      <c r="AV10814" s="7"/>
      <c r="AW10814" s="7"/>
      <c r="AX10814" s="7"/>
      <c r="AY10814" s="7"/>
      <c r="AZ10814" s="7"/>
      <c r="BA10814" s="7"/>
      <c r="BI10814" s="7"/>
    </row>
    <row r="10815" spans="1:61" x14ac:dyDescent="0.2">
      <c r="A10815" s="10"/>
      <c r="B10815" s="10"/>
      <c r="C10815" s="10"/>
      <c r="D10815" s="10"/>
      <c r="E10815" s="10"/>
      <c r="F10815" s="10"/>
      <c r="G10815" s="10"/>
      <c r="H10815" s="10"/>
      <c r="I10815" s="10"/>
      <c r="J10815" s="24"/>
      <c r="K10815" s="24"/>
      <c r="L10815" s="24"/>
      <c r="M10815" s="24"/>
      <c r="N10815" s="24"/>
      <c r="O10815" s="10"/>
      <c r="AV10815" s="7"/>
      <c r="AW10815" s="7"/>
      <c r="AX10815" s="7"/>
      <c r="AY10815" s="7"/>
      <c r="AZ10815" s="7"/>
      <c r="BA10815" s="7"/>
      <c r="BI10815" s="7"/>
    </row>
    <row r="10816" spans="1:61" x14ac:dyDescent="0.2">
      <c r="A10816" s="10"/>
      <c r="B10816" s="10"/>
      <c r="C10816" s="10"/>
      <c r="D10816" s="10"/>
      <c r="E10816" s="10"/>
      <c r="F10816" s="10"/>
      <c r="G10816" s="10"/>
      <c r="H10816" s="10"/>
      <c r="I10816" s="10"/>
      <c r="J10816" s="24"/>
      <c r="K10816" s="24"/>
      <c r="L10816" s="24"/>
      <c r="M10816" s="24"/>
      <c r="N10816" s="24"/>
      <c r="O10816" s="10"/>
      <c r="AV10816" s="7"/>
      <c r="AW10816" s="7"/>
      <c r="AX10816" s="7"/>
      <c r="AY10816" s="7"/>
      <c r="AZ10816" s="7"/>
      <c r="BA10816" s="7"/>
      <c r="BI10816" s="7"/>
    </row>
    <row r="10817" spans="1:61" x14ac:dyDescent="0.2">
      <c r="A10817" s="10"/>
      <c r="B10817" s="10"/>
      <c r="C10817" s="10"/>
      <c r="D10817" s="10"/>
      <c r="E10817" s="10"/>
      <c r="F10817" s="10"/>
      <c r="G10817" s="10"/>
      <c r="H10817" s="10"/>
      <c r="I10817" s="10"/>
      <c r="J10817" s="24"/>
      <c r="K10817" s="24"/>
      <c r="L10817" s="24"/>
      <c r="M10817" s="24"/>
      <c r="N10817" s="24"/>
      <c r="O10817" s="10"/>
      <c r="AV10817" s="7"/>
      <c r="AW10817" s="7"/>
      <c r="AX10817" s="7"/>
      <c r="AY10817" s="7"/>
      <c r="AZ10817" s="7"/>
      <c r="BA10817" s="7"/>
      <c r="BI10817" s="7"/>
    </row>
    <row r="10818" spans="1:61" x14ac:dyDescent="0.2">
      <c r="A10818" s="10"/>
      <c r="B10818" s="10"/>
      <c r="C10818" s="10"/>
      <c r="D10818" s="10"/>
      <c r="E10818" s="10"/>
      <c r="F10818" s="10"/>
      <c r="G10818" s="10"/>
      <c r="H10818" s="10"/>
      <c r="I10818" s="10"/>
      <c r="J10818" s="24"/>
      <c r="K10818" s="24"/>
      <c r="L10818" s="24"/>
      <c r="M10818" s="24"/>
      <c r="N10818" s="24"/>
      <c r="O10818" s="10"/>
      <c r="AV10818" s="7"/>
      <c r="AW10818" s="7"/>
      <c r="AX10818" s="7"/>
      <c r="AY10818" s="7"/>
      <c r="AZ10818" s="7"/>
      <c r="BA10818" s="7"/>
      <c r="BI10818" s="7"/>
    </row>
    <row r="10819" spans="1:61" x14ac:dyDescent="0.2">
      <c r="A10819" s="10"/>
      <c r="B10819" s="10"/>
      <c r="C10819" s="10"/>
      <c r="D10819" s="10"/>
      <c r="E10819" s="10"/>
      <c r="F10819" s="10"/>
      <c r="G10819" s="10"/>
      <c r="H10819" s="10"/>
      <c r="I10819" s="10"/>
      <c r="J10819" s="24"/>
      <c r="K10819" s="24"/>
      <c r="L10819" s="24"/>
      <c r="M10819" s="24"/>
      <c r="N10819" s="24"/>
      <c r="O10819" s="10"/>
      <c r="AV10819" s="7"/>
      <c r="AW10819" s="7"/>
      <c r="AX10819" s="7"/>
      <c r="AY10819" s="7"/>
      <c r="AZ10819" s="7"/>
      <c r="BA10819" s="7"/>
      <c r="BI10819" s="7"/>
    </row>
    <row r="10820" spans="1:61" x14ac:dyDescent="0.2">
      <c r="A10820" s="10"/>
      <c r="B10820" s="10"/>
      <c r="C10820" s="10"/>
      <c r="D10820" s="10"/>
      <c r="E10820" s="10"/>
      <c r="F10820" s="10"/>
      <c r="G10820" s="10"/>
      <c r="H10820" s="10"/>
      <c r="I10820" s="10"/>
      <c r="J10820" s="24"/>
      <c r="K10820" s="24"/>
      <c r="L10820" s="24"/>
      <c r="M10820" s="24"/>
      <c r="N10820" s="24"/>
      <c r="O10820" s="10"/>
      <c r="AV10820" s="7"/>
      <c r="AW10820" s="7"/>
      <c r="AX10820" s="7"/>
      <c r="AY10820" s="7"/>
      <c r="AZ10820" s="7"/>
      <c r="BA10820" s="7"/>
      <c r="BI10820" s="7"/>
    </row>
    <row r="10821" spans="1:61" x14ac:dyDescent="0.2">
      <c r="A10821" s="10"/>
      <c r="B10821" s="10"/>
      <c r="C10821" s="10"/>
      <c r="D10821" s="10"/>
      <c r="E10821" s="10"/>
      <c r="F10821" s="10"/>
      <c r="G10821" s="10"/>
      <c r="H10821" s="10"/>
      <c r="I10821" s="10"/>
      <c r="J10821" s="24"/>
      <c r="K10821" s="24"/>
      <c r="L10821" s="24"/>
      <c r="M10821" s="24"/>
      <c r="N10821" s="24"/>
      <c r="O10821" s="10"/>
      <c r="AV10821" s="7"/>
      <c r="AW10821" s="7"/>
      <c r="AX10821" s="7"/>
      <c r="AY10821" s="7"/>
      <c r="AZ10821" s="7"/>
      <c r="BA10821" s="7"/>
      <c r="BI10821" s="7"/>
    </row>
    <row r="10822" spans="1:61" x14ac:dyDescent="0.2">
      <c r="A10822" s="10"/>
      <c r="B10822" s="10"/>
      <c r="C10822" s="10"/>
      <c r="D10822" s="10"/>
      <c r="E10822" s="10"/>
      <c r="F10822" s="10"/>
      <c r="G10822" s="10"/>
      <c r="H10822" s="10"/>
      <c r="I10822" s="10"/>
      <c r="J10822" s="24"/>
      <c r="K10822" s="24"/>
      <c r="L10822" s="24"/>
      <c r="M10822" s="24"/>
      <c r="N10822" s="24"/>
      <c r="O10822" s="10"/>
      <c r="AV10822" s="7"/>
      <c r="AW10822" s="7"/>
      <c r="AX10822" s="7"/>
      <c r="AY10822" s="7"/>
      <c r="AZ10822" s="7"/>
      <c r="BA10822" s="7"/>
      <c r="BI10822" s="7"/>
    </row>
    <row r="10823" spans="1:61" x14ac:dyDescent="0.2">
      <c r="A10823" s="10"/>
      <c r="B10823" s="10"/>
      <c r="C10823" s="10"/>
      <c r="D10823" s="10"/>
      <c r="E10823" s="10"/>
      <c r="F10823" s="10"/>
      <c r="G10823" s="10"/>
      <c r="H10823" s="10"/>
      <c r="I10823" s="10"/>
      <c r="J10823" s="24"/>
      <c r="K10823" s="24"/>
      <c r="L10823" s="24"/>
      <c r="M10823" s="24"/>
      <c r="N10823" s="24"/>
      <c r="O10823" s="10"/>
      <c r="AV10823" s="7"/>
      <c r="AW10823" s="7"/>
      <c r="AX10823" s="7"/>
      <c r="AY10823" s="7"/>
      <c r="AZ10823" s="7"/>
      <c r="BA10823" s="7"/>
      <c r="BI10823" s="7"/>
    </row>
    <row r="10824" spans="1:61" x14ac:dyDescent="0.2">
      <c r="A10824" s="10"/>
      <c r="B10824" s="10"/>
      <c r="C10824" s="10"/>
      <c r="D10824" s="10"/>
      <c r="E10824" s="10"/>
      <c r="F10824" s="10"/>
      <c r="G10824" s="10"/>
      <c r="H10824" s="10"/>
      <c r="I10824" s="10"/>
      <c r="J10824" s="24"/>
      <c r="K10824" s="24"/>
      <c r="L10824" s="24"/>
      <c r="M10824" s="24"/>
      <c r="N10824" s="24"/>
      <c r="O10824" s="10"/>
      <c r="AV10824" s="7"/>
      <c r="AW10824" s="7"/>
      <c r="AX10824" s="7"/>
      <c r="AY10824" s="7"/>
      <c r="AZ10824" s="7"/>
      <c r="BA10824" s="7"/>
      <c r="BI10824" s="7"/>
    </row>
    <row r="10825" spans="1:61" x14ac:dyDescent="0.2">
      <c r="A10825" s="10"/>
      <c r="B10825" s="10"/>
      <c r="C10825" s="10"/>
      <c r="D10825" s="10"/>
      <c r="E10825" s="10"/>
      <c r="F10825" s="10"/>
      <c r="G10825" s="10"/>
      <c r="H10825" s="10"/>
      <c r="I10825" s="10"/>
      <c r="J10825" s="24"/>
      <c r="K10825" s="24"/>
      <c r="L10825" s="24"/>
      <c r="M10825" s="24"/>
      <c r="N10825" s="24"/>
      <c r="O10825" s="10"/>
      <c r="AV10825" s="7"/>
      <c r="AW10825" s="7"/>
      <c r="AX10825" s="7"/>
      <c r="AY10825" s="7"/>
      <c r="AZ10825" s="7"/>
      <c r="BA10825" s="7"/>
      <c r="BI10825" s="7"/>
    </row>
    <row r="10826" spans="1:61" x14ac:dyDescent="0.2">
      <c r="A10826" s="10"/>
      <c r="B10826" s="10"/>
      <c r="C10826" s="10"/>
      <c r="D10826" s="10"/>
      <c r="E10826" s="10"/>
      <c r="F10826" s="10"/>
      <c r="G10826" s="10"/>
      <c r="H10826" s="10"/>
      <c r="I10826" s="10"/>
      <c r="J10826" s="24"/>
      <c r="K10826" s="24"/>
      <c r="L10826" s="24"/>
      <c r="M10826" s="24"/>
      <c r="N10826" s="24"/>
      <c r="O10826" s="10"/>
      <c r="AV10826" s="7"/>
      <c r="AW10826" s="7"/>
      <c r="AX10826" s="7"/>
      <c r="AY10826" s="7"/>
      <c r="AZ10826" s="7"/>
      <c r="BA10826" s="7"/>
      <c r="BI10826" s="7"/>
    </row>
    <row r="10827" spans="1:61" x14ac:dyDescent="0.2">
      <c r="A10827" s="10"/>
      <c r="B10827" s="10"/>
      <c r="C10827" s="10"/>
      <c r="D10827" s="10"/>
      <c r="E10827" s="10"/>
      <c r="F10827" s="10"/>
      <c r="G10827" s="10"/>
      <c r="H10827" s="10"/>
      <c r="I10827" s="10"/>
      <c r="J10827" s="24"/>
      <c r="K10827" s="24"/>
      <c r="L10827" s="24"/>
      <c r="M10827" s="24"/>
      <c r="N10827" s="24"/>
      <c r="O10827" s="10"/>
      <c r="AV10827" s="7"/>
      <c r="AW10827" s="7"/>
      <c r="AX10827" s="7"/>
      <c r="AY10827" s="7"/>
      <c r="AZ10827" s="7"/>
      <c r="BA10827" s="7"/>
      <c r="BI10827" s="7"/>
    </row>
    <row r="10828" spans="1:61" x14ac:dyDescent="0.2">
      <c r="A10828" s="10"/>
      <c r="B10828" s="10"/>
      <c r="C10828" s="10"/>
      <c r="D10828" s="10"/>
      <c r="E10828" s="10"/>
      <c r="F10828" s="10"/>
      <c r="G10828" s="10"/>
      <c r="H10828" s="10"/>
      <c r="I10828" s="10"/>
      <c r="J10828" s="24"/>
      <c r="K10828" s="24"/>
      <c r="L10828" s="24"/>
      <c r="M10828" s="24"/>
      <c r="N10828" s="24"/>
      <c r="O10828" s="10"/>
      <c r="AV10828" s="7"/>
      <c r="AW10828" s="7"/>
      <c r="AX10828" s="7"/>
      <c r="AY10828" s="7"/>
      <c r="AZ10828" s="7"/>
      <c r="BA10828" s="7"/>
      <c r="BI10828" s="7"/>
    </row>
    <row r="10829" spans="1:61" x14ac:dyDescent="0.2">
      <c r="A10829" s="10"/>
      <c r="B10829" s="10"/>
      <c r="C10829" s="10"/>
      <c r="D10829" s="10"/>
      <c r="E10829" s="10"/>
      <c r="F10829" s="10"/>
      <c r="G10829" s="10"/>
      <c r="H10829" s="10"/>
      <c r="I10829" s="10"/>
      <c r="J10829" s="24"/>
      <c r="K10829" s="24"/>
      <c r="L10829" s="24"/>
      <c r="M10829" s="24"/>
      <c r="N10829" s="24"/>
      <c r="O10829" s="10"/>
      <c r="AV10829" s="7"/>
      <c r="AW10829" s="7"/>
      <c r="AX10829" s="7"/>
      <c r="AY10829" s="7"/>
      <c r="AZ10829" s="7"/>
      <c r="BA10829" s="7"/>
      <c r="BI10829" s="7"/>
    </row>
    <row r="10830" spans="1:61" x14ac:dyDescent="0.2">
      <c r="A10830" s="10"/>
      <c r="B10830" s="10"/>
      <c r="C10830" s="10"/>
      <c r="D10830" s="10"/>
      <c r="E10830" s="10"/>
      <c r="F10830" s="10"/>
      <c r="G10830" s="10"/>
      <c r="H10830" s="10"/>
      <c r="I10830" s="10"/>
      <c r="J10830" s="24"/>
      <c r="K10830" s="24"/>
      <c r="L10830" s="24"/>
      <c r="M10830" s="24"/>
      <c r="N10830" s="24"/>
      <c r="O10830" s="10"/>
      <c r="AV10830" s="7"/>
      <c r="AW10830" s="7"/>
      <c r="AX10830" s="7"/>
      <c r="AY10830" s="7"/>
      <c r="AZ10830" s="7"/>
      <c r="BA10830" s="7"/>
      <c r="BI10830" s="7"/>
    </row>
    <row r="10831" spans="1:61" x14ac:dyDescent="0.2">
      <c r="A10831" s="10"/>
      <c r="B10831" s="10"/>
      <c r="C10831" s="10"/>
      <c r="D10831" s="10"/>
      <c r="E10831" s="10"/>
      <c r="F10831" s="10"/>
      <c r="G10831" s="10"/>
      <c r="H10831" s="10"/>
      <c r="I10831" s="10"/>
      <c r="J10831" s="24"/>
      <c r="K10831" s="24"/>
      <c r="L10831" s="24"/>
      <c r="M10831" s="24"/>
      <c r="N10831" s="24"/>
      <c r="O10831" s="10"/>
      <c r="AV10831" s="7"/>
      <c r="AW10831" s="7"/>
      <c r="AX10831" s="7"/>
      <c r="AY10831" s="7"/>
      <c r="AZ10831" s="7"/>
      <c r="BA10831" s="7"/>
      <c r="BI10831" s="7"/>
    </row>
    <row r="10832" spans="1:61" x14ac:dyDescent="0.2">
      <c r="A10832" s="10"/>
      <c r="B10832" s="10"/>
      <c r="C10832" s="10"/>
      <c r="D10832" s="10"/>
      <c r="E10832" s="10"/>
      <c r="F10832" s="10"/>
      <c r="G10832" s="10"/>
      <c r="H10832" s="10"/>
      <c r="I10832" s="10"/>
      <c r="J10832" s="24"/>
      <c r="K10832" s="24"/>
      <c r="L10832" s="24"/>
      <c r="M10832" s="24"/>
      <c r="N10832" s="24"/>
      <c r="O10832" s="10"/>
      <c r="AV10832" s="7"/>
      <c r="AW10832" s="7"/>
      <c r="AX10832" s="7"/>
      <c r="AY10832" s="7"/>
      <c r="AZ10832" s="7"/>
      <c r="BA10832" s="7"/>
      <c r="BI10832" s="7"/>
    </row>
    <row r="10833" spans="1:61" x14ac:dyDescent="0.2">
      <c r="A10833" s="10"/>
      <c r="B10833" s="10"/>
      <c r="C10833" s="10"/>
      <c r="D10833" s="10"/>
      <c r="E10833" s="10"/>
      <c r="F10833" s="10"/>
      <c r="G10833" s="10"/>
      <c r="H10833" s="10"/>
      <c r="I10833" s="10"/>
      <c r="J10833" s="24"/>
      <c r="K10833" s="24"/>
      <c r="L10833" s="24"/>
      <c r="M10833" s="24"/>
      <c r="N10833" s="24"/>
      <c r="O10833" s="10"/>
      <c r="AV10833" s="7"/>
      <c r="AW10833" s="7"/>
      <c r="AX10833" s="7"/>
      <c r="AY10833" s="7"/>
      <c r="AZ10833" s="7"/>
      <c r="BA10833" s="7"/>
      <c r="BI10833" s="7"/>
    </row>
    <row r="10834" spans="1:61" x14ac:dyDescent="0.2">
      <c r="A10834" s="10"/>
      <c r="B10834" s="10"/>
      <c r="C10834" s="10"/>
      <c r="D10834" s="10"/>
      <c r="E10834" s="10"/>
      <c r="F10834" s="10"/>
      <c r="G10834" s="10"/>
      <c r="H10834" s="10"/>
      <c r="I10834" s="10"/>
      <c r="J10834" s="24"/>
      <c r="K10834" s="24"/>
      <c r="L10834" s="24"/>
      <c r="M10834" s="24"/>
      <c r="N10834" s="24"/>
      <c r="O10834" s="10"/>
      <c r="AV10834" s="7"/>
      <c r="AW10834" s="7"/>
      <c r="AX10834" s="7"/>
      <c r="AY10834" s="7"/>
      <c r="AZ10834" s="7"/>
      <c r="BA10834" s="7"/>
      <c r="BI10834" s="7"/>
    </row>
    <row r="10835" spans="1:61" x14ac:dyDescent="0.2">
      <c r="A10835" s="10"/>
      <c r="B10835" s="10"/>
      <c r="C10835" s="10"/>
      <c r="D10835" s="10"/>
      <c r="E10835" s="10"/>
      <c r="F10835" s="10"/>
      <c r="G10835" s="10"/>
      <c r="H10835" s="10"/>
      <c r="I10835" s="10"/>
      <c r="J10835" s="24"/>
      <c r="K10835" s="24"/>
      <c r="L10835" s="24"/>
      <c r="M10835" s="24"/>
      <c r="N10835" s="24"/>
      <c r="O10835" s="10"/>
      <c r="AV10835" s="7"/>
      <c r="AW10835" s="7"/>
      <c r="AX10835" s="7"/>
      <c r="AY10835" s="7"/>
      <c r="AZ10835" s="7"/>
      <c r="BA10835" s="7"/>
      <c r="BI10835" s="7"/>
    </row>
    <row r="10836" spans="1:61" x14ac:dyDescent="0.2">
      <c r="A10836" s="10"/>
      <c r="B10836" s="10"/>
      <c r="C10836" s="10"/>
      <c r="D10836" s="10"/>
      <c r="E10836" s="10"/>
      <c r="F10836" s="10"/>
      <c r="G10836" s="10"/>
      <c r="H10836" s="10"/>
      <c r="I10836" s="10"/>
      <c r="J10836" s="24"/>
      <c r="K10836" s="24"/>
      <c r="L10836" s="24"/>
      <c r="M10836" s="24"/>
      <c r="N10836" s="24"/>
      <c r="O10836" s="10"/>
      <c r="AV10836" s="7"/>
      <c r="AW10836" s="7"/>
      <c r="AX10836" s="7"/>
      <c r="AY10836" s="7"/>
      <c r="AZ10836" s="7"/>
      <c r="BA10836" s="7"/>
      <c r="BI10836" s="7"/>
    </row>
    <row r="10837" spans="1:61" x14ac:dyDescent="0.2">
      <c r="A10837" s="10"/>
      <c r="B10837" s="10"/>
      <c r="C10837" s="10"/>
      <c r="D10837" s="10"/>
      <c r="E10837" s="10"/>
      <c r="F10837" s="10"/>
      <c r="G10837" s="10"/>
      <c r="H10837" s="10"/>
      <c r="I10837" s="10"/>
      <c r="J10837" s="24"/>
      <c r="K10837" s="24"/>
      <c r="L10837" s="24"/>
      <c r="M10837" s="24"/>
      <c r="N10837" s="24"/>
      <c r="O10837" s="10"/>
      <c r="AV10837" s="7"/>
      <c r="AW10837" s="7"/>
      <c r="AX10837" s="7"/>
      <c r="AY10837" s="7"/>
      <c r="AZ10837" s="7"/>
      <c r="BA10837" s="7"/>
      <c r="BI10837" s="7"/>
    </row>
    <row r="10838" spans="1:61" x14ac:dyDescent="0.2">
      <c r="A10838" s="10"/>
      <c r="B10838" s="10"/>
      <c r="C10838" s="10"/>
      <c r="D10838" s="10"/>
      <c r="E10838" s="10"/>
      <c r="F10838" s="10"/>
      <c r="G10838" s="10"/>
      <c r="H10838" s="10"/>
      <c r="I10838" s="10"/>
      <c r="J10838" s="24"/>
      <c r="K10838" s="24"/>
      <c r="L10838" s="24"/>
      <c r="M10838" s="24"/>
      <c r="N10838" s="24"/>
      <c r="O10838" s="10"/>
      <c r="AV10838" s="7"/>
      <c r="AW10838" s="7"/>
      <c r="AX10838" s="7"/>
      <c r="AY10838" s="7"/>
      <c r="AZ10838" s="7"/>
      <c r="BA10838" s="7"/>
      <c r="BI10838" s="7"/>
    </row>
    <row r="10839" spans="1:61" x14ac:dyDescent="0.2">
      <c r="A10839" s="10"/>
      <c r="B10839" s="10"/>
      <c r="C10839" s="10"/>
      <c r="D10839" s="10"/>
      <c r="E10839" s="10"/>
      <c r="F10839" s="10"/>
      <c r="G10839" s="10"/>
      <c r="H10839" s="10"/>
      <c r="I10839" s="10"/>
      <c r="J10839" s="24"/>
      <c r="K10839" s="24"/>
      <c r="L10839" s="24"/>
      <c r="M10839" s="24"/>
      <c r="N10839" s="24"/>
      <c r="O10839" s="10"/>
      <c r="AV10839" s="7"/>
      <c r="AW10839" s="7"/>
      <c r="AX10839" s="7"/>
      <c r="AY10839" s="7"/>
      <c r="AZ10839" s="7"/>
      <c r="BA10839" s="7"/>
      <c r="BI10839" s="7"/>
    </row>
    <row r="10840" spans="1:61" x14ac:dyDescent="0.2">
      <c r="A10840" s="10"/>
      <c r="B10840" s="10"/>
      <c r="C10840" s="10"/>
      <c r="D10840" s="10"/>
      <c r="E10840" s="10"/>
      <c r="F10840" s="10"/>
      <c r="G10840" s="10"/>
      <c r="H10840" s="10"/>
      <c r="I10840" s="10"/>
      <c r="J10840" s="24"/>
      <c r="K10840" s="24"/>
      <c r="L10840" s="24"/>
      <c r="M10840" s="24"/>
      <c r="N10840" s="24"/>
      <c r="O10840" s="10"/>
      <c r="AV10840" s="7"/>
      <c r="AW10840" s="7"/>
      <c r="AX10840" s="7"/>
      <c r="AY10840" s="7"/>
      <c r="AZ10840" s="7"/>
      <c r="BA10840" s="7"/>
      <c r="BI10840" s="7"/>
    </row>
    <row r="10841" spans="1:61" x14ac:dyDescent="0.2">
      <c r="A10841" s="10"/>
      <c r="B10841" s="10"/>
      <c r="C10841" s="10"/>
      <c r="D10841" s="10"/>
      <c r="E10841" s="10"/>
      <c r="F10841" s="10"/>
      <c r="G10841" s="10"/>
      <c r="H10841" s="10"/>
      <c r="I10841" s="10"/>
      <c r="J10841" s="24"/>
      <c r="K10841" s="24"/>
      <c r="L10841" s="24"/>
      <c r="M10841" s="24"/>
      <c r="N10841" s="24"/>
      <c r="O10841" s="10"/>
      <c r="AV10841" s="7"/>
      <c r="AW10841" s="7"/>
      <c r="AX10841" s="7"/>
      <c r="AY10841" s="7"/>
      <c r="AZ10841" s="7"/>
      <c r="BA10841" s="7"/>
      <c r="BI10841" s="7"/>
    </row>
    <row r="10842" spans="1:61" x14ac:dyDescent="0.2">
      <c r="A10842" s="10"/>
      <c r="B10842" s="10"/>
      <c r="C10842" s="10"/>
      <c r="D10842" s="10"/>
      <c r="E10842" s="10"/>
      <c r="F10842" s="10"/>
      <c r="G10842" s="10"/>
      <c r="H10842" s="10"/>
      <c r="I10842" s="10"/>
      <c r="J10842" s="24"/>
      <c r="K10842" s="24"/>
      <c r="L10842" s="24"/>
      <c r="M10842" s="24"/>
      <c r="N10842" s="24"/>
      <c r="O10842" s="10"/>
      <c r="AV10842" s="7"/>
      <c r="AW10842" s="7"/>
      <c r="AX10842" s="7"/>
      <c r="AY10842" s="7"/>
      <c r="AZ10842" s="7"/>
      <c r="BA10842" s="7"/>
      <c r="BI10842" s="7"/>
    </row>
    <row r="10843" spans="1:61" x14ac:dyDescent="0.2">
      <c r="A10843" s="10"/>
      <c r="B10843" s="10"/>
      <c r="C10843" s="10"/>
      <c r="D10843" s="10"/>
      <c r="E10843" s="10"/>
      <c r="F10843" s="10"/>
      <c r="G10843" s="10"/>
      <c r="H10843" s="10"/>
      <c r="I10843" s="10"/>
      <c r="J10843" s="24"/>
      <c r="K10843" s="24"/>
      <c r="L10843" s="24"/>
      <c r="M10843" s="24"/>
      <c r="N10843" s="24"/>
      <c r="O10843" s="10"/>
      <c r="AV10843" s="7"/>
      <c r="AW10843" s="7"/>
      <c r="AX10843" s="7"/>
      <c r="AY10843" s="7"/>
      <c r="AZ10843" s="7"/>
      <c r="BA10843" s="7"/>
      <c r="BI10843" s="7"/>
    </row>
    <row r="10844" spans="1:61" x14ac:dyDescent="0.2">
      <c r="A10844" s="10"/>
      <c r="B10844" s="10"/>
      <c r="C10844" s="10"/>
      <c r="D10844" s="10"/>
      <c r="E10844" s="10"/>
      <c r="F10844" s="10"/>
      <c r="G10844" s="10"/>
      <c r="H10844" s="10"/>
      <c r="I10844" s="10"/>
      <c r="J10844" s="24"/>
      <c r="K10844" s="24"/>
      <c r="L10844" s="24"/>
      <c r="M10844" s="24"/>
      <c r="N10844" s="24"/>
      <c r="O10844" s="10"/>
      <c r="AV10844" s="7"/>
      <c r="AW10844" s="7"/>
      <c r="AX10844" s="7"/>
      <c r="AY10844" s="7"/>
      <c r="AZ10844" s="7"/>
      <c r="BA10844" s="7"/>
      <c r="BI10844" s="7"/>
    </row>
    <row r="10845" spans="1:61" x14ac:dyDescent="0.2">
      <c r="A10845" s="10"/>
      <c r="B10845" s="10"/>
      <c r="C10845" s="10"/>
      <c r="D10845" s="10"/>
      <c r="E10845" s="10"/>
      <c r="F10845" s="10"/>
      <c r="G10845" s="10"/>
      <c r="H10845" s="10"/>
      <c r="I10845" s="10"/>
      <c r="J10845" s="24"/>
      <c r="K10845" s="24"/>
      <c r="L10845" s="24"/>
      <c r="M10845" s="24"/>
      <c r="N10845" s="24"/>
      <c r="O10845" s="10"/>
      <c r="AV10845" s="7"/>
      <c r="AW10845" s="7"/>
      <c r="AX10845" s="7"/>
      <c r="AY10845" s="7"/>
      <c r="AZ10845" s="7"/>
      <c r="BA10845" s="7"/>
      <c r="BI10845" s="7"/>
    </row>
    <row r="10846" spans="1:61" x14ac:dyDescent="0.2">
      <c r="A10846" s="10"/>
      <c r="B10846" s="10"/>
      <c r="C10846" s="10"/>
      <c r="D10846" s="10"/>
      <c r="E10846" s="10"/>
      <c r="F10846" s="10"/>
      <c r="G10846" s="10"/>
      <c r="H10846" s="10"/>
      <c r="I10846" s="10"/>
      <c r="J10846" s="24"/>
      <c r="K10846" s="24"/>
      <c r="L10846" s="24"/>
      <c r="M10846" s="24"/>
      <c r="N10846" s="24"/>
      <c r="O10846" s="10"/>
      <c r="AV10846" s="7"/>
      <c r="AW10846" s="7"/>
      <c r="AX10846" s="7"/>
      <c r="AY10846" s="7"/>
      <c r="AZ10846" s="7"/>
      <c r="BA10846" s="7"/>
      <c r="BI10846" s="7"/>
    </row>
    <row r="10847" spans="1:61" x14ac:dyDescent="0.2">
      <c r="A10847" s="10"/>
      <c r="B10847" s="10"/>
      <c r="C10847" s="10"/>
      <c r="D10847" s="10"/>
      <c r="E10847" s="10"/>
      <c r="F10847" s="10"/>
      <c r="G10847" s="10"/>
      <c r="H10847" s="10"/>
      <c r="I10847" s="10"/>
      <c r="J10847" s="24"/>
      <c r="K10847" s="24"/>
      <c r="L10847" s="24"/>
      <c r="M10847" s="24"/>
      <c r="N10847" s="24"/>
      <c r="O10847" s="10"/>
      <c r="AV10847" s="7"/>
      <c r="AW10847" s="7"/>
      <c r="AX10847" s="7"/>
      <c r="AY10847" s="7"/>
      <c r="AZ10847" s="7"/>
      <c r="BA10847" s="7"/>
      <c r="BI10847" s="7"/>
    </row>
    <row r="10848" spans="1:61" x14ac:dyDescent="0.2">
      <c r="A10848" s="10"/>
      <c r="B10848" s="10"/>
      <c r="C10848" s="10"/>
      <c r="D10848" s="10"/>
      <c r="E10848" s="10"/>
      <c r="F10848" s="10"/>
      <c r="G10848" s="10"/>
      <c r="H10848" s="10"/>
      <c r="I10848" s="10"/>
      <c r="J10848" s="24"/>
      <c r="K10848" s="24"/>
      <c r="L10848" s="24"/>
      <c r="M10848" s="24"/>
      <c r="N10848" s="24"/>
      <c r="O10848" s="10"/>
      <c r="AV10848" s="7"/>
      <c r="AW10848" s="7"/>
      <c r="AX10848" s="7"/>
      <c r="AY10848" s="7"/>
      <c r="AZ10848" s="7"/>
      <c r="BA10848" s="7"/>
      <c r="BI10848" s="7"/>
    </row>
    <row r="10849" spans="1:61" x14ac:dyDescent="0.2">
      <c r="A10849" s="10"/>
      <c r="B10849" s="10"/>
      <c r="C10849" s="10"/>
      <c r="D10849" s="10"/>
      <c r="E10849" s="10"/>
      <c r="F10849" s="10"/>
      <c r="G10849" s="10"/>
      <c r="H10849" s="10"/>
      <c r="I10849" s="10"/>
      <c r="J10849" s="24"/>
      <c r="K10849" s="24"/>
      <c r="L10849" s="24"/>
      <c r="M10849" s="24"/>
      <c r="N10849" s="24"/>
      <c r="O10849" s="10"/>
      <c r="AV10849" s="7"/>
      <c r="AW10849" s="7"/>
      <c r="AX10849" s="7"/>
      <c r="AY10849" s="7"/>
      <c r="AZ10849" s="7"/>
      <c r="BA10849" s="7"/>
      <c r="BI10849" s="7"/>
    </row>
    <row r="10850" spans="1:61" x14ac:dyDescent="0.2">
      <c r="A10850" s="10"/>
      <c r="B10850" s="10"/>
      <c r="C10850" s="10"/>
      <c r="D10850" s="10"/>
      <c r="E10850" s="10"/>
      <c r="F10850" s="10"/>
      <c r="G10850" s="10"/>
      <c r="H10850" s="10"/>
      <c r="I10850" s="10"/>
      <c r="J10850" s="24"/>
      <c r="K10850" s="24"/>
      <c r="L10850" s="24"/>
      <c r="M10850" s="24"/>
      <c r="N10850" s="24"/>
      <c r="O10850" s="10"/>
      <c r="AV10850" s="7"/>
      <c r="AW10850" s="7"/>
      <c r="AX10850" s="7"/>
      <c r="AY10850" s="7"/>
      <c r="AZ10850" s="7"/>
      <c r="BA10850" s="7"/>
      <c r="BI10850" s="7"/>
    </row>
    <row r="10851" spans="1:61" x14ac:dyDescent="0.2">
      <c r="A10851" s="10"/>
      <c r="B10851" s="10"/>
      <c r="C10851" s="10"/>
      <c r="D10851" s="10"/>
      <c r="E10851" s="10"/>
      <c r="F10851" s="10"/>
      <c r="G10851" s="10"/>
      <c r="H10851" s="10"/>
      <c r="I10851" s="10"/>
      <c r="J10851" s="24"/>
      <c r="K10851" s="24"/>
      <c r="L10851" s="24"/>
      <c r="M10851" s="24"/>
      <c r="N10851" s="24"/>
      <c r="O10851" s="10"/>
      <c r="AV10851" s="7"/>
      <c r="AW10851" s="7"/>
      <c r="AX10851" s="7"/>
      <c r="AY10851" s="7"/>
      <c r="AZ10851" s="7"/>
      <c r="BA10851" s="7"/>
      <c r="BI10851" s="7"/>
    </row>
    <row r="10852" spans="1:61" x14ac:dyDescent="0.2">
      <c r="A10852" s="10"/>
      <c r="B10852" s="10"/>
      <c r="C10852" s="10"/>
      <c r="D10852" s="10"/>
      <c r="E10852" s="10"/>
      <c r="F10852" s="10"/>
      <c r="G10852" s="10"/>
      <c r="H10852" s="10"/>
      <c r="I10852" s="10"/>
      <c r="J10852" s="24"/>
      <c r="K10852" s="24"/>
      <c r="L10852" s="24"/>
      <c r="M10852" s="24"/>
      <c r="N10852" s="24"/>
      <c r="O10852" s="10"/>
      <c r="AV10852" s="7"/>
      <c r="AW10852" s="7"/>
      <c r="AX10852" s="7"/>
      <c r="AY10852" s="7"/>
      <c r="AZ10852" s="7"/>
      <c r="BA10852" s="7"/>
      <c r="BI10852" s="7"/>
    </row>
    <row r="10853" spans="1:61" x14ac:dyDescent="0.2">
      <c r="A10853" s="10"/>
      <c r="B10853" s="10"/>
      <c r="C10853" s="10"/>
      <c r="D10853" s="10"/>
      <c r="E10853" s="10"/>
      <c r="F10853" s="10"/>
      <c r="G10853" s="10"/>
      <c r="H10853" s="10"/>
      <c r="I10853" s="10"/>
      <c r="J10853" s="24"/>
      <c r="K10853" s="24"/>
      <c r="L10853" s="24"/>
      <c r="M10853" s="24"/>
      <c r="N10853" s="24"/>
      <c r="O10853" s="10"/>
      <c r="AV10853" s="7"/>
      <c r="AW10853" s="7"/>
      <c r="AX10853" s="7"/>
      <c r="AY10853" s="7"/>
      <c r="AZ10853" s="7"/>
      <c r="BA10853" s="7"/>
      <c r="BI10853" s="7"/>
    </row>
    <row r="10854" spans="1:61" x14ac:dyDescent="0.2">
      <c r="A10854" s="10"/>
      <c r="B10854" s="10"/>
      <c r="C10854" s="10"/>
      <c r="D10854" s="10"/>
      <c r="E10854" s="10"/>
      <c r="F10854" s="10"/>
      <c r="G10854" s="10"/>
      <c r="H10854" s="10"/>
      <c r="I10854" s="10"/>
      <c r="J10854" s="24"/>
      <c r="K10854" s="24"/>
      <c r="L10854" s="24"/>
      <c r="M10854" s="24"/>
      <c r="N10854" s="24"/>
      <c r="O10854" s="10"/>
      <c r="AV10854" s="7"/>
      <c r="AW10854" s="7"/>
      <c r="AX10854" s="7"/>
      <c r="AY10854" s="7"/>
      <c r="AZ10854" s="7"/>
      <c r="BA10854" s="7"/>
      <c r="BI10854" s="7"/>
    </row>
    <row r="10855" spans="1:61" x14ac:dyDescent="0.2">
      <c r="A10855" s="10"/>
      <c r="B10855" s="10"/>
      <c r="C10855" s="10"/>
      <c r="D10855" s="10"/>
      <c r="E10855" s="10"/>
      <c r="F10855" s="10"/>
      <c r="G10855" s="10"/>
      <c r="H10855" s="10"/>
      <c r="I10855" s="10"/>
      <c r="J10855" s="24"/>
      <c r="K10855" s="24"/>
      <c r="L10855" s="24"/>
      <c r="M10855" s="24"/>
      <c r="N10855" s="24"/>
      <c r="O10855" s="10"/>
      <c r="AV10855" s="7"/>
      <c r="AW10855" s="7"/>
      <c r="AX10855" s="7"/>
      <c r="AY10855" s="7"/>
      <c r="AZ10855" s="7"/>
      <c r="BA10855" s="7"/>
      <c r="BI10855" s="7"/>
    </row>
    <row r="10856" spans="1:61" x14ac:dyDescent="0.2">
      <c r="A10856" s="10"/>
      <c r="B10856" s="10"/>
      <c r="C10856" s="10"/>
      <c r="D10856" s="10"/>
      <c r="E10856" s="10"/>
      <c r="F10856" s="10"/>
      <c r="G10856" s="10"/>
      <c r="H10856" s="10"/>
      <c r="I10856" s="10"/>
      <c r="J10856" s="24"/>
      <c r="K10856" s="24"/>
      <c r="L10856" s="24"/>
      <c r="M10856" s="24"/>
      <c r="N10856" s="24"/>
      <c r="O10856" s="10"/>
      <c r="AV10856" s="7"/>
      <c r="AW10856" s="7"/>
      <c r="AX10856" s="7"/>
      <c r="AY10856" s="7"/>
      <c r="AZ10856" s="7"/>
      <c r="BA10856" s="7"/>
      <c r="BI10856" s="7"/>
    </row>
    <row r="10857" spans="1:61" x14ac:dyDescent="0.2">
      <c r="A10857" s="10"/>
      <c r="B10857" s="10"/>
      <c r="C10857" s="10"/>
      <c r="D10857" s="10"/>
      <c r="E10857" s="10"/>
      <c r="F10857" s="10"/>
      <c r="G10857" s="10"/>
      <c r="H10857" s="10"/>
      <c r="I10857" s="10"/>
      <c r="J10857" s="24"/>
      <c r="K10857" s="24"/>
      <c r="L10857" s="24"/>
      <c r="M10857" s="24"/>
      <c r="N10857" s="24"/>
      <c r="O10857" s="10"/>
      <c r="AV10857" s="7"/>
      <c r="AW10857" s="7"/>
      <c r="AX10857" s="7"/>
      <c r="AY10857" s="7"/>
      <c r="AZ10857" s="7"/>
      <c r="BA10857" s="7"/>
      <c r="BI10857" s="7"/>
    </row>
    <row r="10858" spans="1:61" x14ac:dyDescent="0.2">
      <c r="A10858" s="10"/>
      <c r="B10858" s="10"/>
      <c r="C10858" s="10"/>
      <c r="D10858" s="10"/>
      <c r="E10858" s="10"/>
      <c r="F10858" s="10"/>
      <c r="G10858" s="10"/>
      <c r="H10858" s="10"/>
      <c r="I10858" s="10"/>
      <c r="J10858" s="24"/>
      <c r="K10858" s="24"/>
      <c r="L10858" s="24"/>
      <c r="M10858" s="24"/>
      <c r="N10858" s="24"/>
      <c r="O10858" s="10"/>
      <c r="AV10858" s="7"/>
      <c r="AW10858" s="7"/>
      <c r="AX10858" s="7"/>
      <c r="AY10858" s="7"/>
      <c r="AZ10858" s="7"/>
      <c r="BA10858" s="7"/>
      <c r="BI10858" s="7"/>
    </row>
    <row r="10859" spans="1:61" x14ac:dyDescent="0.2">
      <c r="A10859" s="10"/>
      <c r="B10859" s="10"/>
      <c r="C10859" s="10"/>
      <c r="D10859" s="10"/>
      <c r="E10859" s="10"/>
      <c r="F10859" s="10"/>
      <c r="G10859" s="10"/>
      <c r="H10859" s="10"/>
      <c r="I10859" s="10"/>
      <c r="J10859" s="24"/>
      <c r="K10859" s="24"/>
      <c r="L10859" s="24"/>
      <c r="M10859" s="24"/>
      <c r="N10859" s="24"/>
      <c r="O10859" s="10"/>
      <c r="AV10859" s="7"/>
      <c r="AW10859" s="7"/>
      <c r="AX10859" s="7"/>
      <c r="AY10859" s="7"/>
      <c r="AZ10859" s="7"/>
      <c r="BA10859" s="7"/>
      <c r="BI10859" s="7"/>
    </row>
    <row r="10860" spans="1:61" x14ac:dyDescent="0.2">
      <c r="A10860" s="10"/>
      <c r="B10860" s="10"/>
      <c r="C10860" s="10"/>
      <c r="D10860" s="10"/>
      <c r="E10860" s="10"/>
      <c r="F10860" s="10"/>
      <c r="G10860" s="10"/>
      <c r="H10860" s="10"/>
      <c r="I10860" s="10"/>
      <c r="J10860" s="24"/>
      <c r="K10860" s="24"/>
      <c r="L10860" s="24"/>
      <c r="M10860" s="24"/>
      <c r="N10860" s="24"/>
      <c r="O10860" s="10"/>
      <c r="AV10860" s="7"/>
      <c r="AW10860" s="7"/>
      <c r="AX10860" s="7"/>
      <c r="AY10860" s="7"/>
      <c r="AZ10860" s="7"/>
      <c r="BA10860" s="7"/>
      <c r="BI10860" s="7"/>
    </row>
    <row r="10861" spans="1:61" x14ac:dyDescent="0.2">
      <c r="A10861" s="10"/>
      <c r="B10861" s="10"/>
      <c r="C10861" s="10"/>
      <c r="D10861" s="10"/>
      <c r="E10861" s="10"/>
      <c r="F10861" s="10"/>
      <c r="G10861" s="10"/>
      <c r="H10861" s="10"/>
      <c r="I10861" s="10"/>
      <c r="J10861" s="24"/>
      <c r="K10861" s="24"/>
      <c r="L10861" s="24"/>
      <c r="M10861" s="24"/>
      <c r="N10861" s="24"/>
      <c r="O10861" s="10"/>
      <c r="AV10861" s="7"/>
      <c r="AW10861" s="7"/>
      <c r="AX10861" s="7"/>
      <c r="AY10861" s="7"/>
      <c r="AZ10861" s="7"/>
      <c r="BA10861" s="7"/>
      <c r="BI10861" s="7"/>
    </row>
    <row r="10862" spans="1:61" x14ac:dyDescent="0.2">
      <c r="A10862" s="10"/>
      <c r="B10862" s="10"/>
      <c r="C10862" s="10"/>
      <c r="D10862" s="10"/>
      <c r="E10862" s="10"/>
      <c r="F10862" s="10"/>
      <c r="G10862" s="10"/>
      <c r="H10862" s="10"/>
      <c r="I10862" s="10"/>
      <c r="J10862" s="24"/>
      <c r="K10862" s="24"/>
      <c r="L10862" s="24"/>
      <c r="M10862" s="24"/>
      <c r="N10862" s="24"/>
      <c r="O10862" s="10"/>
      <c r="AV10862" s="7"/>
      <c r="AW10862" s="7"/>
      <c r="AX10862" s="7"/>
      <c r="AY10862" s="7"/>
      <c r="AZ10862" s="7"/>
      <c r="BA10862" s="7"/>
      <c r="BI10862" s="7"/>
    </row>
    <row r="10863" spans="1:61" x14ac:dyDescent="0.2">
      <c r="A10863" s="10"/>
      <c r="B10863" s="10"/>
      <c r="C10863" s="10"/>
      <c r="D10863" s="10"/>
      <c r="E10863" s="10"/>
      <c r="F10863" s="10"/>
      <c r="G10863" s="10"/>
      <c r="H10863" s="10"/>
      <c r="I10863" s="10"/>
      <c r="J10863" s="24"/>
      <c r="K10863" s="24"/>
      <c r="L10863" s="24"/>
      <c r="M10863" s="24"/>
      <c r="N10863" s="24"/>
      <c r="O10863" s="10"/>
      <c r="AV10863" s="7"/>
      <c r="AW10863" s="7"/>
      <c r="AX10863" s="7"/>
      <c r="AY10863" s="7"/>
      <c r="AZ10863" s="7"/>
      <c r="BA10863" s="7"/>
      <c r="BI10863" s="7"/>
    </row>
    <row r="10864" spans="1:61" x14ac:dyDescent="0.2">
      <c r="A10864" s="10"/>
      <c r="B10864" s="10"/>
      <c r="C10864" s="10"/>
      <c r="D10864" s="10"/>
      <c r="E10864" s="10"/>
      <c r="F10864" s="10"/>
      <c r="G10864" s="10"/>
      <c r="H10864" s="10"/>
      <c r="I10864" s="10"/>
      <c r="J10864" s="24"/>
      <c r="K10864" s="24"/>
      <c r="L10864" s="24"/>
      <c r="M10864" s="24"/>
      <c r="N10864" s="24"/>
      <c r="O10864" s="10"/>
      <c r="AV10864" s="7"/>
      <c r="AW10864" s="7"/>
      <c r="AX10864" s="7"/>
      <c r="AY10864" s="7"/>
      <c r="AZ10864" s="7"/>
      <c r="BA10864" s="7"/>
      <c r="BI10864" s="7"/>
    </row>
    <row r="10865" spans="1:61" x14ac:dyDescent="0.2">
      <c r="A10865" s="10"/>
      <c r="B10865" s="10"/>
      <c r="C10865" s="10"/>
      <c r="D10865" s="10"/>
      <c r="E10865" s="10"/>
      <c r="F10865" s="10"/>
      <c r="G10865" s="10"/>
      <c r="H10865" s="10"/>
      <c r="I10865" s="10"/>
      <c r="J10865" s="24"/>
      <c r="K10865" s="24"/>
      <c r="L10865" s="24"/>
      <c r="M10865" s="24"/>
      <c r="N10865" s="24"/>
      <c r="O10865" s="10"/>
      <c r="AV10865" s="7"/>
      <c r="AW10865" s="7"/>
      <c r="AX10865" s="7"/>
      <c r="AY10865" s="7"/>
      <c r="AZ10865" s="7"/>
      <c r="BA10865" s="7"/>
      <c r="BI10865" s="7"/>
    </row>
    <row r="10866" spans="1:61" x14ac:dyDescent="0.2">
      <c r="A10866" s="10"/>
      <c r="B10866" s="10"/>
      <c r="C10866" s="10"/>
      <c r="D10866" s="10"/>
      <c r="E10866" s="10"/>
      <c r="F10866" s="10"/>
      <c r="G10866" s="10"/>
      <c r="H10866" s="10"/>
      <c r="I10866" s="10"/>
      <c r="J10866" s="24"/>
      <c r="K10866" s="24"/>
      <c r="L10866" s="24"/>
      <c r="M10866" s="24"/>
      <c r="N10866" s="24"/>
      <c r="O10866" s="10"/>
      <c r="AV10866" s="7"/>
      <c r="AW10866" s="7"/>
      <c r="AX10866" s="7"/>
      <c r="AY10866" s="7"/>
      <c r="AZ10866" s="7"/>
      <c r="BA10866" s="7"/>
      <c r="BI10866" s="7"/>
    </row>
    <row r="10867" spans="1:61" x14ac:dyDescent="0.2">
      <c r="A10867" s="10"/>
      <c r="B10867" s="10"/>
      <c r="C10867" s="10"/>
      <c r="D10867" s="10"/>
      <c r="E10867" s="10"/>
      <c r="F10867" s="10"/>
      <c r="G10867" s="10"/>
      <c r="H10867" s="10"/>
      <c r="I10867" s="10"/>
      <c r="J10867" s="24"/>
      <c r="K10867" s="24"/>
      <c r="L10867" s="24"/>
      <c r="M10867" s="24"/>
      <c r="N10867" s="24"/>
      <c r="O10867" s="10"/>
      <c r="AV10867" s="7"/>
      <c r="AW10867" s="7"/>
      <c r="AX10867" s="7"/>
      <c r="AY10867" s="7"/>
      <c r="AZ10867" s="7"/>
      <c r="BA10867" s="7"/>
      <c r="BI10867" s="7"/>
    </row>
    <row r="10868" spans="1:61" x14ac:dyDescent="0.2">
      <c r="A10868" s="10"/>
      <c r="B10868" s="10"/>
      <c r="C10868" s="10"/>
      <c r="D10868" s="10"/>
      <c r="E10868" s="10"/>
      <c r="F10868" s="10"/>
      <c r="G10868" s="10"/>
      <c r="H10868" s="10"/>
      <c r="I10868" s="10"/>
      <c r="J10868" s="24"/>
      <c r="K10868" s="24"/>
      <c r="L10868" s="24"/>
      <c r="M10868" s="24"/>
      <c r="N10868" s="24"/>
      <c r="O10868" s="10"/>
      <c r="AV10868" s="7"/>
      <c r="AW10868" s="7"/>
      <c r="AX10868" s="7"/>
      <c r="AY10868" s="7"/>
      <c r="AZ10868" s="7"/>
      <c r="BA10868" s="7"/>
      <c r="BI10868" s="7"/>
    </row>
    <row r="10869" spans="1:61" x14ac:dyDescent="0.2">
      <c r="A10869" s="10"/>
      <c r="B10869" s="10"/>
      <c r="C10869" s="10"/>
      <c r="D10869" s="10"/>
      <c r="E10869" s="10"/>
      <c r="F10869" s="10"/>
      <c r="G10869" s="10"/>
      <c r="H10869" s="10"/>
      <c r="I10869" s="10"/>
      <c r="J10869" s="24"/>
      <c r="K10869" s="24"/>
      <c r="L10869" s="24"/>
      <c r="M10869" s="24"/>
      <c r="N10869" s="24"/>
      <c r="O10869" s="10"/>
      <c r="AV10869" s="7"/>
      <c r="AW10869" s="7"/>
      <c r="AX10869" s="7"/>
      <c r="AY10869" s="7"/>
      <c r="AZ10869" s="7"/>
      <c r="BA10869" s="7"/>
      <c r="BI10869" s="7"/>
    </row>
    <row r="10870" spans="1:61" x14ac:dyDescent="0.2">
      <c r="A10870" s="10"/>
      <c r="B10870" s="10"/>
      <c r="C10870" s="10"/>
      <c r="D10870" s="10"/>
      <c r="E10870" s="10"/>
      <c r="F10870" s="10"/>
      <c r="G10870" s="10"/>
      <c r="H10870" s="10"/>
      <c r="I10870" s="10"/>
      <c r="J10870" s="24"/>
      <c r="K10870" s="24"/>
      <c r="L10870" s="24"/>
      <c r="M10870" s="24"/>
      <c r="N10870" s="24"/>
      <c r="O10870" s="10"/>
      <c r="AV10870" s="7"/>
      <c r="AW10870" s="7"/>
      <c r="AX10870" s="7"/>
      <c r="AY10870" s="7"/>
      <c r="AZ10870" s="7"/>
      <c r="BA10870" s="7"/>
      <c r="BI10870" s="7"/>
    </row>
    <row r="10871" spans="1:61" x14ac:dyDescent="0.2">
      <c r="A10871" s="10"/>
      <c r="B10871" s="10"/>
      <c r="C10871" s="10"/>
      <c r="D10871" s="10"/>
      <c r="E10871" s="10"/>
      <c r="F10871" s="10"/>
      <c r="G10871" s="10"/>
      <c r="H10871" s="10"/>
      <c r="I10871" s="10"/>
      <c r="J10871" s="24"/>
      <c r="K10871" s="24"/>
      <c r="L10871" s="24"/>
      <c r="M10871" s="24"/>
      <c r="N10871" s="24"/>
      <c r="O10871" s="10"/>
      <c r="AV10871" s="7"/>
      <c r="AW10871" s="7"/>
      <c r="AX10871" s="7"/>
      <c r="AY10871" s="7"/>
      <c r="AZ10871" s="7"/>
      <c r="BA10871" s="7"/>
      <c r="BI10871" s="7"/>
    </row>
    <row r="10872" spans="1:61" x14ac:dyDescent="0.2">
      <c r="A10872" s="10"/>
      <c r="B10872" s="10"/>
      <c r="C10872" s="10"/>
      <c r="D10872" s="10"/>
      <c r="E10872" s="10"/>
      <c r="F10872" s="10"/>
      <c r="G10872" s="10"/>
      <c r="H10872" s="10"/>
      <c r="I10872" s="10"/>
      <c r="J10872" s="24"/>
      <c r="K10872" s="24"/>
      <c r="L10872" s="24"/>
      <c r="M10872" s="24"/>
      <c r="N10872" s="24"/>
      <c r="O10872" s="10"/>
      <c r="AV10872" s="7"/>
      <c r="AW10872" s="7"/>
      <c r="AX10872" s="7"/>
      <c r="AY10872" s="7"/>
      <c r="AZ10872" s="7"/>
      <c r="BA10872" s="7"/>
      <c r="BI10872" s="7"/>
    </row>
    <row r="10873" spans="1:61" x14ac:dyDescent="0.2">
      <c r="A10873" s="10"/>
      <c r="B10873" s="10"/>
      <c r="C10873" s="10"/>
      <c r="D10873" s="10"/>
      <c r="E10873" s="10"/>
      <c r="F10873" s="10"/>
      <c r="G10873" s="10"/>
      <c r="H10873" s="10"/>
      <c r="I10873" s="10"/>
      <c r="J10873" s="24"/>
      <c r="K10873" s="24"/>
      <c r="L10873" s="24"/>
      <c r="M10873" s="24"/>
      <c r="N10873" s="24"/>
      <c r="O10873" s="10"/>
      <c r="AV10873" s="7"/>
      <c r="AW10873" s="7"/>
      <c r="AX10873" s="7"/>
      <c r="AY10873" s="7"/>
      <c r="AZ10873" s="7"/>
      <c r="BA10873" s="7"/>
      <c r="BI10873" s="7"/>
    </row>
    <row r="10874" spans="1:61" x14ac:dyDescent="0.2">
      <c r="A10874" s="10"/>
      <c r="B10874" s="10"/>
      <c r="C10874" s="10"/>
      <c r="D10874" s="10"/>
      <c r="E10874" s="10"/>
      <c r="F10874" s="10"/>
      <c r="G10874" s="10"/>
      <c r="H10874" s="10"/>
      <c r="I10874" s="10"/>
      <c r="J10874" s="24"/>
      <c r="K10874" s="24"/>
      <c r="L10874" s="24"/>
      <c r="M10874" s="24"/>
      <c r="N10874" s="24"/>
      <c r="O10874" s="10"/>
      <c r="AV10874" s="7"/>
      <c r="AW10874" s="7"/>
      <c r="AX10874" s="7"/>
      <c r="AY10874" s="7"/>
      <c r="AZ10874" s="7"/>
      <c r="BA10874" s="7"/>
      <c r="BI10874" s="7"/>
    </row>
    <row r="10875" spans="1:61" x14ac:dyDescent="0.2">
      <c r="A10875" s="10"/>
      <c r="B10875" s="10"/>
      <c r="C10875" s="10"/>
      <c r="D10875" s="10"/>
      <c r="E10875" s="10"/>
      <c r="F10875" s="10"/>
      <c r="G10875" s="10"/>
      <c r="H10875" s="10"/>
      <c r="I10875" s="10"/>
      <c r="J10875" s="24"/>
      <c r="K10875" s="24"/>
      <c r="L10875" s="24"/>
      <c r="M10875" s="24"/>
      <c r="N10875" s="24"/>
      <c r="O10875" s="10"/>
      <c r="AV10875" s="7"/>
      <c r="AW10875" s="7"/>
      <c r="AX10875" s="7"/>
      <c r="AY10875" s="7"/>
      <c r="AZ10875" s="7"/>
      <c r="BA10875" s="7"/>
      <c r="BI10875" s="7"/>
    </row>
    <row r="10876" spans="1:61" x14ac:dyDescent="0.2">
      <c r="A10876" s="10"/>
      <c r="B10876" s="10"/>
      <c r="C10876" s="10"/>
      <c r="D10876" s="10"/>
      <c r="E10876" s="10"/>
      <c r="F10876" s="10"/>
      <c r="G10876" s="10"/>
      <c r="H10876" s="10"/>
      <c r="I10876" s="10"/>
      <c r="J10876" s="24"/>
      <c r="K10876" s="24"/>
      <c r="L10876" s="24"/>
      <c r="M10876" s="24"/>
      <c r="N10876" s="24"/>
      <c r="O10876" s="10"/>
      <c r="AV10876" s="7"/>
      <c r="AW10876" s="7"/>
      <c r="AX10876" s="7"/>
      <c r="AY10876" s="7"/>
      <c r="AZ10876" s="7"/>
      <c r="BA10876" s="7"/>
      <c r="BI10876" s="7"/>
    </row>
    <row r="10877" spans="1:61" x14ac:dyDescent="0.2">
      <c r="A10877" s="10"/>
      <c r="B10877" s="10"/>
      <c r="C10877" s="10"/>
      <c r="D10877" s="10"/>
      <c r="E10877" s="10"/>
      <c r="F10877" s="10"/>
      <c r="G10877" s="10"/>
      <c r="H10877" s="10"/>
      <c r="I10877" s="10"/>
      <c r="J10877" s="24"/>
      <c r="K10877" s="24"/>
      <c r="L10877" s="24"/>
      <c r="M10877" s="24"/>
      <c r="N10877" s="24"/>
      <c r="O10877" s="10"/>
      <c r="AV10877" s="7"/>
      <c r="AW10877" s="7"/>
      <c r="AX10877" s="7"/>
      <c r="AY10877" s="7"/>
      <c r="AZ10877" s="7"/>
      <c r="BA10877" s="7"/>
      <c r="BI10877" s="7"/>
    </row>
    <row r="10878" spans="1:61" x14ac:dyDescent="0.2">
      <c r="A10878" s="10"/>
      <c r="B10878" s="10"/>
      <c r="C10878" s="10"/>
      <c r="D10878" s="10"/>
      <c r="E10878" s="10"/>
      <c r="F10878" s="10"/>
      <c r="G10878" s="10"/>
      <c r="H10878" s="10"/>
      <c r="I10878" s="10"/>
      <c r="J10878" s="24"/>
      <c r="K10878" s="24"/>
      <c r="L10878" s="24"/>
      <c r="M10878" s="24"/>
      <c r="N10878" s="24"/>
      <c r="O10878" s="10"/>
      <c r="AV10878" s="7"/>
      <c r="AW10878" s="7"/>
      <c r="AX10878" s="7"/>
      <c r="AY10878" s="7"/>
      <c r="AZ10878" s="7"/>
      <c r="BA10878" s="7"/>
      <c r="BI10878" s="7"/>
    </row>
    <row r="10879" spans="1:61" x14ac:dyDescent="0.2">
      <c r="A10879" s="10"/>
      <c r="B10879" s="10"/>
      <c r="C10879" s="10"/>
      <c r="D10879" s="10"/>
      <c r="E10879" s="10"/>
      <c r="F10879" s="10"/>
      <c r="G10879" s="10"/>
      <c r="H10879" s="10"/>
      <c r="I10879" s="10"/>
      <c r="J10879" s="24"/>
      <c r="K10879" s="24"/>
      <c r="L10879" s="24"/>
      <c r="M10879" s="24"/>
      <c r="N10879" s="24"/>
      <c r="O10879" s="10"/>
      <c r="AV10879" s="7"/>
      <c r="AW10879" s="7"/>
      <c r="AX10879" s="7"/>
      <c r="AY10879" s="7"/>
      <c r="AZ10879" s="7"/>
      <c r="BA10879" s="7"/>
      <c r="BI10879" s="7"/>
    </row>
    <row r="10880" spans="1:61" x14ac:dyDescent="0.2">
      <c r="A10880" s="10"/>
      <c r="B10880" s="10"/>
      <c r="C10880" s="10"/>
      <c r="D10880" s="10"/>
      <c r="E10880" s="10"/>
      <c r="F10880" s="10"/>
      <c r="G10880" s="10"/>
      <c r="H10880" s="10"/>
      <c r="I10880" s="10"/>
      <c r="J10880" s="24"/>
      <c r="K10880" s="24"/>
      <c r="L10880" s="24"/>
      <c r="M10880" s="24"/>
      <c r="N10880" s="24"/>
      <c r="O10880" s="10"/>
      <c r="AV10880" s="7"/>
      <c r="AW10880" s="7"/>
      <c r="AX10880" s="7"/>
      <c r="AY10880" s="7"/>
      <c r="AZ10880" s="7"/>
      <c r="BA10880" s="7"/>
      <c r="BI10880" s="7"/>
    </row>
    <row r="10881" spans="1:61" x14ac:dyDescent="0.2">
      <c r="A10881" s="10"/>
      <c r="B10881" s="10"/>
      <c r="C10881" s="10"/>
      <c r="D10881" s="10"/>
      <c r="E10881" s="10"/>
      <c r="F10881" s="10"/>
      <c r="G10881" s="10"/>
      <c r="H10881" s="10"/>
      <c r="I10881" s="10"/>
      <c r="J10881" s="24"/>
      <c r="K10881" s="24"/>
      <c r="L10881" s="24"/>
      <c r="M10881" s="24"/>
      <c r="N10881" s="24"/>
      <c r="O10881" s="10"/>
      <c r="AV10881" s="7"/>
      <c r="AW10881" s="7"/>
      <c r="AX10881" s="7"/>
      <c r="AY10881" s="7"/>
      <c r="AZ10881" s="7"/>
      <c r="BA10881" s="7"/>
      <c r="BI10881" s="7"/>
    </row>
    <row r="10882" spans="1:61" x14ac:dyDescent="0.2">
      <c r="A10882" s="10"/>
      <c r="B10882" s="10"/>
      <c r="C10882" s="10"/>
      <c r="D10882" s="10"/>
      <c r="E10882" s="10"/>
      <c r="F10882" s="10"/>
      <c r="G10882" s="10"/>
      <c r="H10882" s="10"/>
      <c r="I10882" s="10"/>
      <c r="J10882" s="24"/>
      <c r="K10882" s="24"/>
      <c r="L10882" s="24"/>
      <c r="M10882" s="24"/>
      <c r="N10882" s="24"/>
      <c r="O10882" s="10"/>
      <c r="AV10882" s="7"/>
      <c r="AW10882" s="7"/>
      <c r="AX10882" s="7"/>
      <c r="AY10882" s="7"/>
      <c r="AZ10882" s="7"/>
      <c r="BA10882" s="7"/>
      <c r="BI10882" s="7"/>
    </row>
    <row r="10883" spans="1:61" x14ac:dyDescent="0.2">
      <c r="A10883" s="10"/>
      <c r="B10883" s="10"/>
      <c r="C10883" s="10"/>
      <c r="D10883" s="10"/>
      <c r="E10883" s="10"/>
      <c r="F10883" s="10"/>
      <c r="G10883" s="10"/>
      <c r="H10883" s="10"/>
      <c r="I10883" s="10"/>
      <c r="J10883" s="24"/>
      <c r="K10883" s="24"/>
      <c r="L10883" s="24"/>
      <c r="M10883" s="24"/>
      <c r="N10883" s="24"/>
      <c r="O10883" s="10"/>
      <c r="AV10883" s="7"/>
      <c r="AW10883" s="7"/>
      <c r="AX10883" s="7"/>
      <c r="AY10883" s="7"/>
      <c r="AZ10883" s="7"/>
      <c r="BA10883" s="7"/>
      <c r="BI10883" s="7"/>
    </row>
    <row r="10884" spans="1:61" x14ac:dyDescent="0.2">
      <c r="A10884" s="10"/>
      <c r="B10884" s="10"/>
      <c r="C10884" s="10"/>
      <c r="D10884" s="10"/>
      <c r="E10884" s="10"/>
      <c r="F10884" s="10"/>
      <c r="G10884" s="10"/>
      <c r="H10884" s="10"/>
      <c r="I10884" s="10"/>
      <c r="J10884" s="24"/>
      <c r="K10884" s="24"/>
      <c r="L10884" s="24"/>
      <c r="M10884" s="24"/>
      <c r="N10884" s="24"/>
      <c r="O10884" s="10"/>
      <c r="AV10884" s="7"/>
      <c r="AW10884" s="7"/>
      <c r="AX10884" s="7"/>
      <c r="AY10884" s="7"/>
      <c r="AZ10884" s="7"/>
      <c r="BA10884" s="7"/>
      <c r="BI10884" s="7"/>
    </row>
    <row r="10885" spans="1:61" x14ac:dyDescent="0.2">
      <c r="A10885" s="10"/>
      <c r="B10885" s="10"/>
      <c r="C10885" s="10"/>
      <c r="D10885" s="10"/>
      <c r="E10885" s="10"/>
      <c r="F10885" s="10"/>
      <c r="G10885" s="10"/>
      <c r="H10885" s="10"/>
      <c r="I10885" s="10"/>
      <c r="J10885" s="24"/>
      <c r="K10885" s="24"/>
      <c r="L10885" s="24"/>
      <c r="M10885" s="24"/>
      <c r="N10885" s="24"/>
      <c r="O10885" s="10"/>
      <c r="AV10885" s="7"/>
      <c r="AW10885" s="7"/>
      <c r="AX10885" s="7"/>
      <c r="AY10885" s="7"/>
      <c r="AZ10885" s="7"/>
      <c r="BA10885" s="7"/>
      <c r="BI10885" s="7"/>
    </row>
    <row r="10886" spans="1:61" x14ac:dyDescent="0.2">
      <c r="A10886" s="10"/>
      <c r="B10886" s="10"/>
      <c r="C10886" s="10"/>
      <c r="D10886" s="10"/>
      <c r="E10886" s="10"/>
      <c r="F10886" s="10"/>
      <c r="G10886" s="10"/>
      <c r="H10886" s="10"/>
      <c r="I10886" s="10"/>
      <c r="J10886" s="24"/>
      <c r="K10886" s="24"/>
      <c r="L10886" s="24"/>
      <c r="M10886" s="24"/>
      <c r="N10886" s="24"/>
      <c r="O10886" s="10"/>
      <c r="AV10886" s="7"/>
      <c r="AW10886" s="7"/>
      <c r="AX10886" s="7"/>
      <c r="AY10886" s="7"/>
      <c r="AZ10886" s="7"/>
      <c r="BA10886" s="7"/>
      <c r="BI10886" s="7"/>
    </row>
    <row r="10887" spans="1:61" x14ac:dyDescent="0.2">
      <c r="A10887" s="10"/>
      <c r="B10887" s="10"/>
      <c r="C10887" s="10"/>
      <c r="D10887" s="10"/>
      <c r="E10887" s="10"/>
      <c r="F10887" s="10"/>
      <c r="G10887" s="10"/>
      <c r="H10887" s="10"/>
      <c r="I10887" s="10"/>
      <c r="J10887" s="24"/>
      <c r="K10887" s="24"/>
      <c r="L10887" s="24"/>
      <c r="M10887" s="24"/>
      <c r="N10887" s="24"/>
      <c r="O10887" s="10"/>
      <c r="AV10887" s="7"/>
      <c r="AW10887" s="7"/>
      <c r="AX10887" s="7"/>
      <c r="AY10887" s="7"/>
      <c r="AZ10887" s="7"/>
      <c r="BA10887" s="7"/>
      <c r="BI10887" s="7"/>
    </row>
    <row r="10888" spans="1:61" x14ac:dyDescent="0.2">
      <c r="A10888" s="10"/>
      <c r="B10888" s="10"/>
      <c r="C10888" s="10"/>
      <c r="D10888" s="10"/>
      <c r="E10888" s="10"/>
      <c r="F10888" s="10"/>
      <c r="G10888" s="10"/>
      <c r="H10888" s="10"/>
      <c r="I10888" s="10"/>
      <c r="J10888" s="24"/>
      <c r="K10888" s="24"/>
      <c r="L10888" s="24"/>
      <c r="M10888" s="24"/>
      <c r="N10888" s="24"/>
      <c r="O10888" s="10"/>
      <c r="AV10888" s="7"/>
      <c r="AW10888" s="7"/>
      <c r="AX10888" s="7"/>
      <c r="AY10888" s="7"/>
      <c r="AZ10888" s="7"/>
      <c r="BA10888" s="7"/>
      <c r="BI10888" s="7"/>
    </row>
    <row r="10889" spans="1:61" x14ac:dyDescent="0.2">
      <c r="A10889" s="10"/>
      <c r="B10889" s="10"/>
      <c r="C10889" s="10"/>
      <c r="D10889" s="10"/>
      <c r="E10889" s="10"/>
      <c r="F10889" s="10"/>
      <c r="G10889" s="10"/>
      <c r="H10889" s="10"/>
      <c r="I10889" s="10"/>
      <c r="J10889" s="24"/>
      <c r="K10889" s="24"/>
      <c r="L10889" s="24"/>
      <c r="M10889" s="24"/>
      <c r="N10889" s="24"/>
      <c r="O10889" s="10"/>
      <c r="AV10889" s="7"/>
      <c r="AW10889" s="7"/>
      <c r="AX10889" s="7"/>
      <c r="AY10889" s="7"/>
      <c r="AZ10889" s="7"/>
      <c r="BA10889" s="7"/>
      <c r="BI10889" s="7"/>
    </row>
    <row r="10890" spans="1:61" x14ac:dyDescent="0.2">
      <c r="A10890" s="10"/>
      <c r="B10890" s="10"/>
      <c r="C10890" s="10"/>
      <c r="D10890" s="10"/>
      <c r="E10890" s="10"/>
      <c r="F10890" s="10"/>
      <c r="G10890" s="10"/>
      <c r="H10890" s="10"/>
      <c r="I10890" s="10"/>
      <c r="J10890" s="24"/>
      <c r="K10890" s="24"/>
      <c r="L10890" s="24"/>
      <c r="M10890" s="24"/>
      <c r="N10890" s="24"/>
      <c r="O10890" s="10"/>
      <c r="AV10890" s="7"/>
      <c r="AW10890" s="7"/>
      <c r="AX10890" s="7"/>
      <c r="AY10890" s="7"/>
      <c r="AZ10890" s="7"/>
      <c r="BA10890" s="7"/>
      <c r="BI10890" s="7"/>
    </row>
    <row r="10891" spans="1:61" x14ac:dyDescent="0.2">
      <c r="A10891" s="10"/>
      <c r="B10891" s="10"/>
      <c r="C10891" s="10"/>
      <c r="D10891" s="10"/>
      <c r="E10891" s="10"/>
      <c r="F10891" s="10"/>
      <c r="G10891" s="10"/>
      <c r="H10891" s="10"/>
      <c r="I10891" s="10"/>
      <c r="J10891" s="24"/>
      <c r="K10891" s="24"/>
      <c r="L10891" s="24"/>
      <c r="M10891" s="24"/>
      <c r="N10891" s="24"/>
      <c r="O10891" s="10"/>
      <c r="AV10891" s="7"/>
      <c r="AW10891" s="7"/>
      <c r="AX10891" s="7"/>
      <c r="AY10891" s="7"/>
      <c r="AZ10891" s="7"/>
      <c r="BA10891" s="7"/>
      <c r="BI10891" s="7"/>
    </row>
    <row r="10892" spans="1:61" x14ac:dyDescent="0.2">
      <c r="A10892" s="10"/>
      <c r="B10892" s="10"/>
      <c r="C10892" s="10"/>
      <c r="D10892" s="10"/>
      <c r="E10892" s="10"/>
      <c r="F10892" s="10"/>
      <c r="G10892" s="10"/>
      <c r="H10892" s="10"/>
      <c r="I10892" s="10"/>
      <c r="J10892" s="24"/>
      <c r="K10892" s="24"/>
      <c r="L10892" s="24"/>
      <c r="M10892" s="24"/>
      <c r="N10892" s="24"/>
      <c r="O10892" s="10"/>
      <c r="AV10892" s="7"/>
      <c r="AW10892" s="7"/>
      <c r="AX10892" s="7"/>
      <c r="AY10892" s="7"/>
      <c r="AZ10892" s="7"/>
      <c r="BA10892" s="7"/>
      <c r="BI10892" s="7"/>
    </row>
    <row r="10893" spans="1:61" x14ac:dyDescent="0.2">
      <c r="A10893" s="10"/>
      <c r="B10893" s="10"/>
      <c r="C10893" s="10"/>
      <c r="D10893" s="10"/>
      <c r="E10893" s="10"/>
      <c r="F10893" s="10"/>
      <c r="G10893" s="10"/>
      <c r="H10893" s="10"/>
      <c r="I10893" s="10"/>
      <c r="J10893" s="24"/>
      <c r="K10893" s="24"/>
      <c r="L10893" s="24"/>
      <c r="M10893" s="24"/>
      <c r="N10893" s="24"/>
      <c r="O10893" s="10"/>
      <c r="AV10893" s="7"/>
      <c r="AW10893" s="7"/>
      <c r="AX10893" s="7"/>
      <c r="AY10893" s="7"/>
      <c r="AZ10893" s="7"/>
      <c r="BA10893" s="7"/>
      <c r="BI10893" s="7"/>
    </row>
    <row r="10894" spans="1:61" x14ac:dyDescent="0.2">
      <c r="A10894" s="10"/>
      <c r="B10894" s="10"/>
      <c r="C10894" s="10"/>
      <c r="D10894" s="10"/>
      <c r="E10894" s="10"/>
      <c r="F10894" s="10"/>
      <c r="G10894" s="10"/>
      <c r="H10894" s="10"/>
      <c r="I10894" s="10"/>
      <c r="J10894" s="24"/>
      <c r="K10894" s="24"/>
      <c r="L10894" s="24"/>
      <c r="M10894" s="24"/>
      <c r="N10894" s="24"/>
      <c r="O10894" s="10"/>
      <c r="AV10894" s="7"/>
      <c r="AW10894" s="7"/>
      <c r="AX10894" s="7"/>
      <c r="AY10894" s="7"/>
      <c r="AZ10894" s="7"/>
      <c r="BA10894" s="7"/>
      <c r="BI10894" s="7"/>
    </row>
    <row r="10895" spans="1:61" x14ac:dyDescent="0.2">
      <c r="A10895" s="10"/>
      <c r="B10895" s="10"/>
      <c r="C10895" s="10"/>
      <c r="D10895" s="10"/>
      <c r="E10895" s="10"/>
      <c r="F10895" s="10"/>
      <c r="G10895" s="10"/>
      <c r="H10895" s="10"/>
      <c r="I10895" s="10"/>
      <c r="J10895" s="24"/>
      <c r="K10895" s="24"/>
      <c r="L10895" s="24"/>
      <c r="M10895" s="24"/>
      <c r="N10895" s="24"/>
      <c r="O10895" s="10"/>
      <c r="AV10895" s="7"/>
      <c r="AW10895" s="7"/>
      <c r="AX10895" s="7"/>
      <c r="AY10895" s="7"/>
      <c r="AZ10895" s="7"/>
      <c r="BA10895" s="7"/>
      <c r="BI10895" s="7"/>
    </row>
    <row r="10896" spans="1:61" x14ac:dyDescent="0.2">
      <c r="A10896" s="10"/>
      <c r="B10896" s="10"/>
      <c r="C10896" s="10"/>
      <c r="D10896" s="10"/>
      <c r="E10896" s="10"/>
      <c r="F10896" s="10"/>
      <c r="G10896" s="10"/>
      <c r="H10896" s="10"/>
      <c r="I10896" s="10"/>
      <c r="J10896" s="24"/>
      <c r="K10896" s="24"/>
      <c r="L10896" s="24"/>
      <c r="M10896" s="24"/>
      <c r="N10896" s="24"/>
      <c r="O10896" s="10"/>
      <c r="AV10896" s="7"/>
      <c r="AW10896" s="7"/>
      <c r="AX10896" s="7"/>
      <c r="AY10896" s="7"/>
      <c r="AZ10896" s="7"/>
      <c r="BA10896" s="7"/>
      <c r="BI10896" s="7"/>
    </row>
    <row r="10897" spans="1:61" x14ac:dyDescent="0.2">
      <c r="A10897" s="10"/>
      <c r="B10897" s="10"/>
      <c r="C10897" s="10"/>
      <c r="D10897" s="10"/>
      <c r="E10897" s="10"/>
      <c r="F10897" s="10"/>
      <c r="G10897" s="10"/>
      <c r="H10897" s="10"/>
      <c r="I10897" s="10"/>
      <c r="J10897" s="24"/>
      <c r="K10897" s="24"/>
      <c r="L10897" s="24"/>
      <c r="M10897" s="24"/>
      <c r="N10897" s="24"/>
      <c r="O10897" s="10"/>
      <c r="AV10897" s="7"/>
      <c r="AW10897" s="7"/>
      <c r="AX10897" s="7"/>
      <c r="AY10897" s="7"/>
      <c r="AZ10897" s="7"/>
      <c r="BA10897" s="7"/>
      <c r="BI10897" s="7"/>
    </row>
    <row r="10898" spans="1:61" x14ac:dyDescent="0.2">
      <c r="A10898" s="10"/>
      <c r="B10898" s="10"/>
      <c r="C10898" s="10"/>
      <c r="D10898" s="10"/>
      <c r="E10898" s="10"/>
      <c r="F10898" s="10"/>
      <c r="G10898" s="10"/>
      <c r="H10898" s="10"/>
      <c r="I10898" s="10"/>
      <c r="J10898" s="24"/>
      <c r="K10898" s="24"/>
      <c r="L10898" s="24"/>
      <c r="M10898" s="24"/>
      <c r="N10898" s="24"/>
      <c r="O10898" s="10"/>
      <c r="AV10898" s="7"/>
      <c r="AW10898" s="7"/>
      <c r="AX10898" s="7"/>
      <c r="AY10898" s="7"/>
      <c r="AZ10898" s="7"/>
      <c r="BA10898" s="7"/>
      <c r="BI10898" s="7"/>
    </row>
    <row r="10899" spans="1:61" x14ac:dyDescent="0.2">
      <c r="A10899" s="10"/>
      <c r="B10899" s="10"/>
      <c r="C10899" s="10"/>
      <c r="D10899" s="10"/>
      <c r="E10899" s="10"/>
      <c r="F10899" s="10"/>
      <c r="G10899" s="10"/>
      <c r="H10899" s="10"/>
      <c r="I10899" s="10"/>
      <c r="J10899" s="24"/>
      <c r="K10899" s="24"/>
      <c r="L10899" s="24"/>
      <c r="M10899" s="24"/>
      <c r="N10899" s="24"/>
      <c r="O10899" s="10"/>
      <c r="AV10899" s="7"/>
      <c r="AW10899" s="7"/>
      <c r="AX10899" s="7"/>
      <c r="AY10899" s="7"/>
      <c r="AZ10899" s="7"/>
      <c r="BA10899" s="7"/>
      <c r="BI10899" s="7"/>
    </row>
    <row r="10900" spans="1:61" x14ac:dyDescent="0.2">
      <c r="A10900" s="10"/>
      <c r="B10900" s="10"/>
      <c r="C10900" s="10"/>
      <c r="D10900" s="10"/>
      <c r="E10900" s="10"/>
      <c r="F10900" s="10"/>
      <c r="G10900" s="10"/>
      <c r="H10900" s="10"/>
      <c r="I10900" s="10"/>
      <c r="J10900" s="24"/>
      <c r="K10900" s="24"/>
      <c r="L10900" s="24"/>
      <c r="M10900" s="24"/>
      <c r="N10900" s="24"/>
      <c r="O10900" s="10"/>
      <c r="AV10900" s="7"/>
      <c r="AW10900" s="7"/>
      <c r="AX10900" s="7"/>
      <c r="AY10900" s="7"/>
      <c r="AZ10900" s="7"/>
      <c r="BA10900" s="7"/>
      <c r="BI10900" s="7"/>
    </row>
    <row r="10901" spans="1:61" x14ac:dyDescent="0.2">
      <c r="A10901" s="10"/>
      <c r="B10901" s="10"/>
      <c r="C10901" s="10"/>
      <c r="D10901" s="10"/>
      <c r="E10901" s="10"/>
      <c r="F10901" s="10"/>
      <c r="G10901" s="10"/>
      <c r="H10901" s="10"/>
      <c r="I10901" s="10"/>
      <c r="J10901" s="24"/>
      <c r="K10901" s="24"/>
      <c r="L10901" s="24"/>
      <c r="M10901" s="24"/>
      <c r="N10901" s="24"/>
      <c r="O10901" s="10"/>
      <c r="AV10901" s="7"/>
      <c r="AW10901" s="7"/>
      <c r="AX10901" s="7"/>
      <c r="AY10901" s="7"/>
      <c r="AZ10901" s="7"/>
      <c r="BA10901" s="7"/>
      <c r="BI10901" s="7"/>
    </row>
    <row r="10902" spans="1:61" x14ac:dyDescent="0.2">
      <c r="A10902" s="10"/>
      <c r="B10902" s="10"/>
      <c r="C10902" s="10"/>
      <c r="D10902" s="10"/>
      <c r="E10902" s="10"/>
      <c r="F10902" s="10"/>
      <c r="G10902" s="10"/>
      <c r="H10902" s="10"/>
      <c r="I10902" s="10"/>
      <c r="J10902" s="24"/>
      <c r="K10902" s="24"/>
      <c r="L10902" s="24"/>
      <c r="M10902" s="24"/>
      <c r="N10902" s="24"/>
      <c r="O10902" s="10"/>
      <c r="AV10902" s="7"/>
      <c r="AW10902" s="7"/>
      <c r="AX10902" s="7"/>
      <c r="AY10902" s="7"/>
      <c r="AZ10902" s="7"/>
      <c r="BA10902" s="7"/>
      <c r="BI10902" s="7"/>
    </row>
    <row r="10903" spans="1:61" x14ac:dyDescent="0.2">
      <c r="A10903" s="10"/>
      <c r="B10903" s="10"/>
      <c r="C10903" s="10"/>
      <c r="D10903" s="10"/>
      <c r="E10903" s="10"/>
      <c r="F10903" s="10"/>
      <c r="G10903" s="10"/>
      <c r="H10903" s="10"/>
      <c r="I10903" s="10"/>
      <c r="J10903" s="24"/>
      <c r="K10903" s="24"/>
      <c r="L10903" s="24"/>
      <c r="M10903" s="24"/>
      <c r="N10903" s="24"/>
      <c r="O10903" s="10"/>
      <c r="AV10903" s="7"/>
      <c r="AW10903" s="7"/>
      <c r="AX10903" s="7"/>
      <c r="AY10903" s="7"/>
      <c r="AZ10903" s="7"/>
      <c r="BA10903" s="7"/>
      <c r="BI10903" s="7"/>
    </row>
    <row r="10904" spans="1:61" x14ac:dyDescent="0.2">
      <c r="A10904" s="10"/>
      <c r="B10904" s="10"/>
      <c r="C10904" s="10"/>
      <c r="D10904" s="10"/>
      <c r="E10904" s="10"/>
      <c r="F10904" s="10"/>
      <c r="G10904" s="10"/>
      <c r="H10904" s="10"/>
      <c r="I10904" s="10"/>
      <c r="J10904" s="24"/>
      <c r="K10904" s="24"/>
      <c r="L10904" s="24"/>
      <c r="M10904" s="24"/>
      <c r="N10904" s="24"/>
      <c r="O10904" s="10"/>
      <c r="AV10904" s="7"/>
      <c r="AW10904" s="7"/>
      <c r="AX10904" s="7"/>
      <c r="AY10904" s="7"/>
      <c r="AZ10904" s="7"/>
      <c r="BA10904" s="7"/>
      <c r="BI10904" s="7"/>
    </row>
    <row r="10905" spans="1:61" x14ac:dyDescent="0.2">
      <c r="A10905" s="10"/>
      <c r="B10905" s="10"/>
      <c r="C10905" s="10"/>
      <c r="D10905" s="10"/>
      <c r="E10905" s="10"/>
      <c r="F10905" s="10"/>
      <c r="G10905" s="10"/>
      <c r="H10905" s="10"/>
      <c r="I10905" s="10"/>
      <c r="J10905" s="24"/>
      <c r="K10905" s="24"/>
      <c r="L10905" s="24"/>
      <c r="M10905" s="24"/>
      <c r="N10905" s="24"/>
      <c r="O10905" s="10"/>
      <c r="AV10905" s="7"/>
      <c r="AW10905" s="7"/>
      <c r="AX10905" s="7"/>
      <c r="AY10905" s="7"/>
      <c r="AZ10905" s="7"/>
      <c r="BA10905" s="7"/>
      <c r="BI10905" s="7"/>
    </row>
    <row r="10906" spans="1:61" x14ac:dyDescent="0.2">
      <c r="A10906" s="10"/>
      <c r="B10906" s="10"/>
      <c r="C10906" s="10"/>
      <c r="D10906" s="10"/>
      <c r="E10906" s="10"/>
      <c r="F10906" s="10"/>
      <c r="G10906" s="10"/>
      <c r="H10906" s="10"/>
      <c r="I10906" s="10"/>
      <c r="J10906" s="24"/>
      <c r="K10906" s="24"/>
      <c r="L10906" s="24"/>
      <c r="M10906" s="24"/>
      <c r="N10906" s="24"/>
      <c r="O10906" s="10"/>
      <c r="AV10906" s="7"/>
      <c r="AW10906" s="7"/>
      <c r="AX10906" s="7"/>
      <c r="AY10906" s="7"/>
      <c r="AZ10906" s="7"/>
      <c r="BA10906" s="7"/>
      <c r="BI10906" s="7"/>
    </row>
    <row r="10907" spans="1:61" x14ac:dyDescent="0.2">
      <c r="A10907" s="10"/>
      <c r="B10907" s="10"/>
      <c r="C10907" s="10"/>
      <c r="D10907" s="10"/>
      <c r="E10907" s="10"/>
      <c r="F10907" s="10"/>
      <c r="G10907" s="10"/>
      <c r="H10907" s="10"/>
      <c r="I10907" s="10"/>
      <c r="J10907" s="24"/>
      <c r="K10907" s="24"/>
      <c r="L10907" s="24"/>
      <c r="M10907" s="24"/>
      <c r="N10907" s="24"/>
      <c r="O10907" s="10"/>
      <c r="AV10907" s="7"/>
      <c r="AW10907" s="7"/>
      <c r="AX10907" s="7"/>
      <c r="AY10907" s="7"/>
      <c r="AZ10907" s="7"/>
      <c r="BA10907" s="7"/>
      <c r="BI10907" s="7"/>
    </row>
    <row r="10908" spans="1:61" x14ac:dyDescent="0.2">
      <c r="A10908" s="10"/>
      <c r="B10908" s="10"/>
      <c r="C10908" s="10"/>
      <c r="D10908" s="10"/>
      <c r="E10908" s="10"/>
      <c r="F10908" s="10"/>
      <c r="G10908" s="10"/>
      <c r="H10908" s="10"/>
      <c r="I10908" s="10"/>
      <c r="J10908" s="24"/>
      <c r="K10908" s="24"/>
      <c r="L10908" s="24"/>
      <c r="M10908" s="24"/>
      <c r="N10908" s="24"/>
      <c r="O10908" s="10"/>
      <c r="AV10908" s="7"/>
      <c r="AW10908" s="7"/>
      <c r="AX10908" s="7"/>
      <c r="AY10908" s="7"/>
      <c r="AZ10908" s="7"/>
      <c r="BA10908" s="7"/>
      <c r="BI10908" s="7"/>
    </row>
    <row r="10909" spans="1:61" x14ac:dyDescent="0.2">
      <c r="A10909" s="10"/>
      <c r="B10909" s="10"/>
      <c r="C10909" s="10"/>
      <c r="D10909" s="10"/>
      <c r="E10909" s="10"/>
      <c r="F10909" s="10"/>
      <c r="G10909" s="10"/>
      <c r="H10909" s="10"/>
      <c r="I10909" s="10"/>
      <c r="J10909" s="24"/>
      <c r="K10909" s="24"/>
      <c r="L10909" s="24"/>
      <c r="M10909" s="24"/>
      <c r="N10909" s="24"/>
      <c r="O10909" s="10"/>
      <c r="AV10909" s="7"/>
      <c r="AW10909" s="7"/>
      <c r="AX10909" s="7"/>
      <c r="AY10909" s="7"/>
      <c r="AZ10909" s="7"/>
      <c r="BA10909" s="7"/>
      <c r="BI10909" s="7"/>
    </row>
    <row r="10910" spans="1:61" x14ac:dyDescent="0.2">
      <c r="A10910" s="10"/>
      <c r="B10910" s="10"/>
      <c r="C10910" s="10"/>
      <c r="D10910" s="10"/>
      <c r="E10910" s="10"/>
      <c r="F10910" s="10"/>
      <c r="G10910" s="10"/>
      <c r="H10910" s="10"/>
      <c r="I10910" s="10"/>
      <c r="J10910" s="24"/>
      <c r="K10910" s="24"/>
      <c r="L10910" s="24"/>
      <c r="M10910" s="24"/>
      <c r="N10910" s="24"/>
      <c r="O10910" s="10"/>
      <c r="AV10910" s="7"/>
      <c r="AW10910" s="7"/>
      <c r="AX10910" s="7"/>
      <c r="AY10910" s="7"/>
      <c r="AZ10910" s="7"/>
      <c r="BA10910" s="7"/>
      <c r="BI10910" s="7"/>
    </row>
    <row r="10911" spans="1:61" x14ac:dyDescent="0.2">
      <c r="A10911" s="10"/>
      <c r="B10911" s="10"/>
      <c r="C10911" s="10"/>
      <c r="D10911" s="10"/>
      <c r="E10911" s="10"/>
      <c r="F10911" s="10"/>
      <c r="G10911" s="10"/>
      <c r="H10911" s="10"/>
      <c r="I10911" s="10"/>
      <c r="J10911" s="24"/>
      <c r="K10911" s="24"/>
      <c r="L10911" s="24"/>
      <c r="M10911" s="24"/>
      <c r="N10911" s="24"/>
      <c r="O10911" s="10"/>
      <c r="AV10911" s="7"/>
      <c r="AW10911" s="7"/>
      <c r="AX10911" s="7"/>
      <c r="AY10911" s="7"/>
      <c r="AZ10911" s="7"/>
      <c r="BA10911" s="7"/>
      <c r="BI10911" s="7"/>
    </row>
    <row r="10912" spans="1:61" x14ac:dyDescent="0.2">
      <c r="A10912" s="10"/>
      <c r="B10912" s="10"/>
      <c r="C10912" s="10"/>
      <c r="D10912" s="10"/>
      <c r="E10912" s="10"/>
      <c r="F10912" s="10"/>
      <c r="G10912" s="10"/>
      <c r="H10912" s="10"/>
      <c r="I10912" s="10"/>
      <c r="J10912" s="24"/>
      <c r="K10912" s="24"/>
      <c r="L10912" s="24"/>
      <c r="M10912" s="24"/>
      <c r="N10912" s="24"/>
      <c r="O10912" s="10"/>
      <c r="AV10912" s="7"/>
      <c r="AW10912" s="7"/>
      <c r="AX10912" s="7"/>
      <c r="AY10912" s="7"/>
      <c r="AZ10912" s="7"/>
      <c r="BA10912" s="7"/>
      <c r="BI10912" s="7"/>
    </row>
    <row r="10913" spans="1:61" x14ac:dyDescent="0.2">
      <c r="A10913" s="10"/>
      <c r="B10913" s="10"/>
      <c r="C10913" s="10"/>
      <c r="D10913" s="10"/>
      <c r="E10913" s="10"/>
      <c r="F10913" s="10"/>
      <c r="G10913" s="10"/>
      <c r="H10913" s="10"/>
      <c r="I10913" s="10"/>
      <c r="J10913" s="24"/>
      <c r="K10913" s="24"/>
      <c r="L10913" s="24"/>
      <c r="M10913" s="24"/>
      <c r="N10913" s="24"/>
      <c r="O10913" s="10"/>
      <c r="AV10913" s="7"/>
      <c r="AW10913" s="7"/>
      <c r="AX10913" s="7"/>
      <c r="AY10913" s="7"/>
      <c r="AZ10913" s="7"/>
      <c r="BA10913" s="7"/>
      <c r="BI10913" s="7"/>
    </row>
    <row r="10914" spans="1:61" x14ac:dyDescent="0.2">
      <c r="A10914" s="10"/>
      <c r="B10914" s="10"/>
      <c r="C10914" s="10"/>
      <c r="D10914" s="10"/>
      <c r="E10914" s="10"/>
      <c r="F10914" s="10"/>
      <c r="G10914" s="10"/>
      <c r="H10914" s="10"/>
      <c r="I10914" s="10"/>
      <c r="J10914" s="24"/>
      <c r="K10914" s="24"/>
      <c r="L10914" s="24"/>
      <c r="M10914" s="24"/>
      <c r="N10914" s="24"/>
      <c r="O10914" s="10"/>
      <c r="AV10914" s="7"/>
      <c r="AW10914" s="7"/>
      <c r="AX10914" s="7"/>
      <c r="AY10914" s="7"/>
      <c r="AZ10914" s="7"/>
      <c r="BA10914" s="7"/>
      <c r="BI10914" s="7"/>
    </row>
    <row r="10915" spans="1:61" x14ac:dyDescent="0.2">
      <c r="A10915" s="10"/>
      <c r="B10915" s="10"/>
      <c r="C10915" s="10"/>
      <c r="D10915" s="10"/>
      <c r="E10915" s="10"/>
      <c r="F10915" s="10"/>
      <c r="G10915" s="10"/>
      <c r="H10915" s="10"/>
      <c r="I10915" s="10"/>
      <c r="J10915" s="24"/>
      <c r="K10915" s="24"/>
      <c r="L10915" s="24"/>
      <c r="M10915" s="24"/>
      <c r="N10915" s="24"/>
      <c r="O10915" s="10"/>
      <c r="AV10915" s="7"/>
      <c r="AW10915" s="7"/>
      <c r="AX10915" s="7"/>
      <c r="AY10915" s="7"/>
      <c r="AZ10915" s="7"/>
      <c r="BA10915" s="7"/>
      <c r="BI10915" s="7"/>
    </row>
    <row r="10916" spans="1:61" x14ac:dyDescent="0.2">
      <c r="A10916" s="10"/>
      <c r="B10916" s="10"/>
      <c r="C10916" s="10"/>
      <c r="D10916" s="10"/>
      <c r="E10916" s="10"/>
      <c r="F10916" s="10"/>
      <c r="G10916" s="10"/>
      <c r="H10916" s="10"/>
      <c r="I10916" s="10"/>
      <c r="J10916" s="24"/>
      <c r="K10916" s="24"/>
      <c r="L10916" s="24"/>
      <c r="M10916" s="24"/>
      <c r="N10916" s="24"/>
      <c r="O10916" s="10"/>
      <c r="AV10916" s="7"/>
      <c r="AW10916" s="7"/>
      <c r="AX10916" s="7"/>
      <c r="AY10916" s="7"/>
      <c r="AZ10916" s="7"/>
      <c r="BA10916" s="7"/>
      <c r="BI10916" s="7"/>
    </row>
    <row r="10917" spans="1:61" x14ac:dyDescent="0.2">
      <c r="A10917" s="10"/>
      <c r="B10917" s="10"/>
      <c r="C10917" s="10"/>
      <c r="D10917" s="10"/>
      <c r="E10917" s="10"/>
      <c r="F10917" s="10"/>
      <c r="G10917" s="10"/>
      <c r="H10917" s="10"/>
      <c r="I10917" s="10"/>
      <c r="J10917" s="24"/>
      <c r="K10917" s="24"/>
      <c r="L10917" s="24"/>
      <c r="M10917" s="24"/>
      <c r="N10917" s="24"/>
      <c r="O10917" s="10"/>
      <c r="AV10917" s="7"/>
      <c r="AW10917" s="7"/>
      <c r="AX10917" s="7"/>
      <c r="AY10917" s="7"/>
      <c r="AZ10917" s="7"/>
      <c r="BA10917" s="7"/>
      <c r="BI10917" s="7"/>
    </row>
    <row r="10918" spans="1:61" x14ac:dyDescent="0.2">
      <c r="A10918" s="10"/>
      <c r="B10918" s="10"/>
      <c r="C10918" s="10"/>
      <c r="D10918" s="10"/>
      <c r="E10918" s="10"/>
      <c r="F10918" s="10"/>
      <c r="G10918" s="10"/>
      <c r="H10918" s="10"/>
      <c r="I10918" s="10"/>
      <c r="J10918" s="24"/>
      <c r="K10918" s="24"/>
      <c r="L10918" s="24"/>
      <c r="M10918" s="24"/>
      <c r="N10918" s="24"/>
      <c r="O10918" s="10"/>
      <c r="AV10918" s="7"/>
      <c r="AW10918" s="7"/>
      <c r="AX10918" s="7"/>
      <c r="AY10918" s="7"/>
      <c r="AZ10918" s="7"/>
      <c r="BA10918" s="7"/>
      <c r="BI10918" s="7"/>
    </row>
    <row r="10919" spans="1:61" x14ac:dyDescent="0.2">
      <c r="A10919" s="10"/>
      <c r="B10919" s="10"/>
      <c r="C10919" s="10"/>
      <c r="D10919" s="10"/>
      <c r="E10919" s="10"/>
      <c r="F10919" s="10"/>
      <c r="G10919" s="10"/>
      <c r="H10919" s="10"/>
      <c r="I10919" s="10"/>
      <c r="J10919" s="24"/>
      <c r="K10919" s="24"/>
      <c r="L10919" s="24"/>
      <c r="M10919" s="24"/>
      <c r="N10919" s="24"/>
      <c r="O10919" s="10"/>
      <c r="AV10919" s="7"/>
      <c r="AW10919" s="7"/>
      <c r="AX10919" s="7"/>
      <c r="AY10919" s="7"/>
      <c r="AZ10919" s="7"/>
      <c r="BA10919" s="7"/>
      <c r="BI10919" s="7"/>
    </row>
    <row r="10920" spans="1:61" x14ac:dyDescent="0.2">
      <c r="A10920" s="10"/>
      <c r="B10920" s="10"/>
      <c r="C10920" s="10"/>
      <c r="D10920" s="10"/>
      <c r="E10920" s="10"/>
      <c r="F10920" s="10"/>
      <c r="G10920" s="10"/>
      <c r="H10920" s="10"/>
      <c r="I10920" s="10"/>
      <c r="J10920" s="24"/>
      <c r="K10920" s="24"/>
      <c r="L10920" s="24"/>
      <c r="M10920" s="24"/>
      <c r="N10920" s="24"/>
      <c r="O10920" s="10"/>
      <c r="AV10920" s="7"/>
      <c r="AW10920" s="7"/>
      <c r="AX10920" s="7"/>
      <c r="AY10920" s="7"/>
      <c r="AZ10920" s="7"/>
      <c r="BA10920" s="7"/>
      <c r="BI10920" s="7"/>
    </row>
    <row r="10921" spans="1:61" x14ac:dyDescent="0.2">
      <c r="A10921" s="10"/>
      <c r="B10921" s="10"/>
      <c r="C10921" s="10"/>
      <c r="D10921" s="10"/>
      <c r="E10921" s="10"/>
      <c r="F10921" s="10"/>
      <c r="G10921" s="10"/>
      <c r="H10921" s="10"/>
      <c r="I10921" s="10"/>
      <c r="J10921" s="24"/>
      <c r="K10921" s="24"/>
      <c r="L10921" s="24"/>
      <c r="M10921" s="24"/>
      <c r="N10921" s="24"/>
      <c r="O10921" s="10"/>
      <c r="AV10921" s="7"/>
      <c r="AW10921" s="7"/>
      <c r="AX10921" s="7"/>
      <c r="AY10921" s="7"/>
      <c r="AZ10921" s="7"/>
      <c r="BA10921" s="7"/>
      <c r="BI10921" s="7"/>
    </row>
    <row r="10922" spans="1:61" x14ac:dyDescent="0.2">
      <c r="A10922" s="10"/>
      <c r="B10922" s="10"/>
      <c r="C10922" s="10"/>
      <c r="D10922" s="10"/>
      <c r="E10922" s="10"/>
      <c r="F10922" s="10"/>
      <c r="G10922" s="10"/>
      <c r="H10922" s="10"/>
      <c r="I10922" s="10"/>
      <c r="J10922" s="24"/>
      <c r="K10922" s="24"/>
      <c r="L10922" s="24"/>
      <c r="M10922" s="24"/>
      <c r="N10922" s="24"/>
      <c r="O10922" s="10"/>
      <c r="AV10922" s="7"/>
      <c r="AW10922" s="7"/>
      <c r="AX10922" s="7"/>
      <c r="AY10922" s="7"/>
      <c r="AZ10922" s="7"/>
      <c r="BA10922" s="7"/>
      <c r="BI10922" s="7"/>
    </row>
    <row r="10923" spans="1:61" x14ac:dyDescent="0.2">
      <c r="A10923" s="10"/>
      <c r="B10923" s="10"/>
      <c r="C10923" s="10"/>
      <c r="D10923" s="10"/>
      <c r="E10923" s="10"/>
      <c r="F10923" s="10"/>
      <c r="G10923" s="10"/>
      <c r="H10923" s="10"/>
      <c r="I10923" s="10"/>
      <c r="J10923" s="24"/>
      <c r="K10923" s="24"/>
      <c r="L10923" s="24"/>
      <c r="M10923" s="24"/>
      <c r="N10923" s="24"/>
      <c r="O10923" s="10"/>
      <c r="AV10923" s="7"/>
      <c r="AW10923" s="7"/>
      <c r="AX10923" s="7"/>
      <c r="AY10923" s="7"/>
      <c r="AZ10923" s="7"/>
      <c r="BA10923" s="7"/>
      <c r="BI10923" s="7"/>
    </row>
    <row r="10924" spans="1:61" x14ac:dyDescent="0.2">
      <c r="A10924" s="10"/>
      <c r="B10924" s="10"/>
      <c r="C10924" s="10"/>
      <c r="D10924" s="10"/>
      <c r="E10924" s="10"/>
      <c r="F10924" s="10"/>
      <c r="G10924" s="10"/>
      <c r="H10924" s="10"/>
      <c r="I10924" s="10"/>
      <c r="J10924" s="24"/>
      <c r="K10924" s="24"/>
      <c r="L10924" s="24"/>
      <c r="M10924" s="24"/>
      <c r="N10924" s="24"/>
      <c r="O10924" s="10"/>
      <c r="AV10924" s="7"/>
      <c r="AW10924" s="7"/>
      <c r="AX10924" s="7"/>
      <c r="AY10924" s="7"/>
      <c r="AZ10924" s="7"/>
      <c r="BA10924" s="7"/>
      <c r="BI10924" s="7"/>
    </row>
    <row r="10925" spans="1:61" x14ac:dyDescent="0.2">
      <c r="A10925" s="10"/>
      <c r="B10925" s="10"/>
      <c r="C10925" s="10"/>
      <c r="D10925" s="10"/>
      <c r="E10925" s="10"/>
      <c r="F10925" s="10"/>
      <c r="G10925" s="10"/>
      <c r="H10925" s="10"/>
      <c r="I10925" s="10"/>
      <c r="J10925" s="24"/>
      <c r="K10925" s="24"/>
      <c r="L10925" s="24"/>
      <c r="M10925" s="24"/>
      <c r="N10925" s="24"/>
      <c r="O10925" s="10"/>
      <c r="AV10925" s="7"/>
      <c r="AW10925" s="7"/>
      <c r="AX10925" s="7"/>
      <c r="AY10925" s="7"/>
      <c r="AZ10925" s="7"/>
      <c r="BA10925" s="7"/>
      <c r="BI10925" s="7"/>
    </row>
    <row r="10926" spans="1:61" x14ac:dyDescent="0.2">
      <c r="A10926" s="10"/>
      <c r="B10926" s="10"/>
      <c r="C10926" s="10"/>
      <c r="D10926" s="10"/>
      <c r="E10926" s="10"/>
      <c r="F10926" s="10"/>
      <c r="G10926" s="10"/>
      <c r="H10926" s="10"/>
      <c r="I10926" s="10"/>
      <c r="J10926" s="24"/>
      <c r="K10926" s="24"/>
      <c r="L10926" s="24"/>
      <c r="M10926" s="24"/>
      <c r="N10926" s="24"/>
      <c r="O10926" s="10"/>
      <c r="AV10926" s="7"/>
      <c r="AW10926" s="7"/>
      <c r="AX10926" s="7"/>
      <c r="AY10926" s="7"/>
      <c r="AZ10926" s="7"/>
      <c r="BA10926" s="7"/>
      <c r="BI10926" s="7"/>
    </row>
    <row r="10927" spans="1:61" x14ac:dyDescent="0.2">
      <c r="A10927" s="10"/>
      <c r="B10927" s="10"/>
      <c r="C10927" s="10"/>
      <c r="D10927" s="10"/>
      <c r="E10927" s="10"/>
      <c r="F10927" s="10"/>
      <c r="G10927" s="10"/>
      <c r="H10927" s="10"/>
      <c r="I10927" s="10"/>
      <c r="J10927" s="24"/>
      <c r="K10927" s="24"/>
      <c r="L10927" s="24"/>
      <c r="M10927" s="24"/>
      <c r="N10927" s="24"/>
      <c r="O10927" s="10"/>
      <c r="AV10927" s="7"/>
      <c r="AW10927" s="7"/>
      <c r="AX10927" s="7"/>
      <c r="AY10927" s="7"/>
      <c r="AZ10927" s="7"/>
      <c r="BA10927" s="7"/>
      <c r="BI10927" s="7"/>
    </row>
    <row r="10928" spans="1:61" x14ac:dyDescent="0.2">
      <c r="A10928" s="10"/>
      <c r="B10928" s="10"/>
      <c r="C10928" s="10"/>
      <c r="D10928" s="10"/>
      <c r="E10928" s="10"/>
      <c r="F10928" s="10"/>
      <c r="G10928" s="10"/>
      <c r="H10928" s="10"/>
      <c r="I10928" s="10"/>
      <c r="J10928" s="24"/>
      <c r="K10928" s="24"/>
      <c r="L10928" s="24"/>
      <c r="M10928" s="24"/>
      <c r="N10928" s="24"/>
      <c r="O10928" s="10"/>
      <c r="AV10928" s="7"/>
      <c r="AW10928" s="7"/>
      <c r="AX10928" s="7"/>
      <c r="AY10928" s="7"/>
      <c r="AZ10928" s="7"/>
      <c r="BA10928" s="7"/>
      <c r="BI10928" s="7"/>
    </row>
    <row r="10929" spans="1:61" x14ac:dyDescent="0.2">
      <c r="A10929" s="10"/>
      <c r="B10929" s="10"/>
      <c r="C10929" s="10"/>
      <c r="D10929" s="10"/>
      <c r="E10929" s="10"/>
      <c r="F10929" s="10"/>
      <c r="G10929" s="10"/>
      <c r="H10929" s="10"/>
      <c r="I10929" s="10"/>
      <c r="J10929" s="24"/>
      <c r="K10929" s="24"/>
      <c r="L10929" s="24"/>
      <c r="M10929" s="24"/>
      <c r="N10929" s="24"/>
      <c r="O10929" s="10"/>
      <c r="AV10929" s="7"/>
      <c r="AW10929" s="7"/>
      <c r="AX10929" s="7"/>
      <c r="AY10929" s="7"/>
      <c r="AZ10929" s="7"/>
      <c r="BA10929" s="7"/>
      <c r="BI10929" s="7"/>
    </row>
    <row r="10930" spans="1:61" x14ac:dyDescent="0.2">
      <c r="A10930" s="10"/>
      <c r="B10930" s="10"/>
      <c r="C10930" s="10"/>
      <c r="D10930" s="10"/>
      <c r="E10930" s="10"/>
      <c r="F10930" s="10"/>
      <c r="G10930" s="10"/>
      <c r="H10930" s="10"/>
      <c r="I10930" s="10"/>
      <c r="J10930" s="24"/>
      <c r="K10930" s="24"/>
      <c r="L10930" s="24"/>
      <c r="M10930" s="24"/>
      <c r="N10930" s="24"/>
      <c r="O10930" s="10"/>
      <c r="AV10930" s="7"/>
      <c r="AW10930" s="7"/>
      <c r="AX10930" s="7"/>
      <c r="AY10930" s="7"/>
      <c r="AZ10930" s="7"/>
      <c r="BA10930" s="7"/>
      <c r="BI10930" s="7"/>
    </row>
    <row r="10931" spans="1:61" x14ac:dyDescent="0.2">
      <c r="A10931" s="10"/>
      <c r="B10931" s="10"/>
      <c r="C10931" s="10"/>
      <c r="D10931" s="10"/>
      <c r="E10931" s="10"/>
      <c r="F10931" s="10"/>
      <c r="G10931" s="10"/>
      <c r="H10931" s="10"/>
      <c r="I10931" s="10"/>
      <c r="J10931" s="24"/>
      <c r="K10931" s="24"/>
      <c r="L10931" s="24"/>
      <c r="M10931" s="24"/>
      <c r="N10931" s="24"/>
      <c r="O10931" s="10"/>
      <c r="AV10931" s="7"/>
      <c r="AW10931" s="7"/>
      <c r="AX10931" s="7"/>
      <c r="AY10931" s="7"/>
      <c r="AZ10931" s="7"/>
      <c r="BA10931" s="7"/>
      <c r="BI10931" s="7"/>
    </row>
    <row r="10932" spans="1:61" x14ac:dyDescent="0.2">
      <c r="A10932" s="10"/>
      <c r="B10932" s="10"/>
      <c r="C10932" s="10"/>
      <c r="D10932" s="10"/>
      <c r="E10932" s="10"/>
      <c r="F10932" s="10"/>
      <c r="G10932" s="10"/>
      <c r="H10932" s="10"/>
      <c r="I10932" s="10"/>
      <c r="J10932" s="24"/>
      <c r="K10932" s="24"/>
      <c r="L10932" s="24"/>
      <c r="M10932" s="24"/>
      <c r="N10932" s="24"/>
      <c r="O10932" s="10"/>
      <c r="AV10932" s="7"/>
      <c r="AW10932" s="7"/>
      <c r="AX10932" s="7"/>
      <c r="AY10932" s="7"/>
      <c r="AZ10932" s="7"/>
      <c r="BA10932" s="7"/>
      <c r="BI10932" s="7"/>
    </row>
    <row r="10933" spans="1:61" x14ac:dyDescent="0.2">
      <c r="A10933" s="10"/>
      <c r="B10933" s="10"/>
      <c r="C10933" s="10"/>
      <c r="D10933" s="10"/>
      <c r="E10933" s="10"/>
      <c r="F10933" s="10"/>
      <c r="G10933" s="10"/>
      <c r="H10933" s="10"/>
      <c r="I10933" s="10"/>
      <c r="J10933" s="24"/>
      <c r="K10933" s="24"/>
      <c r="L10933" s="24"/>
      <c r="M10933" s="24"/>
      <c r="N10933" s="24"/>
      <c r="O10933" s="10"/>
      <c r="AV10933" s="7"/>
      <c r="AW10933" s="7"/>
      <c r="AX10933" s="7"/>
      <c r="AY10933" s="7"/>
      <c r="AZ10933" s="7"/>
      <c r="BA10933" s="7"/>
      <c r="BI10933" s="7"/>
    </row>
    <row r="10934" spans="1:61" x14ac:dyDescent="0.2">
      <c r="A10934" s="10"/>
      <c r="B10934" s="10"/>
      <c r="C10934" s="10"/>
      <c r="D10934" s="10"/>
      <c r="E10934" s="10"/>
      <c r="F10934" s="10"/>
      <c r="G10934" s="10"/>
      <c r="H10934" s="10"/>
      <c r="I10934" s="10"/>
      <c r="J10934" s="24"/>
      <c r="K10934" s="24"/>
      <c r="L10934" s="24"/>
      <c r="M10934" s="24"/>
      <c r="N10934" s="24"/>
      <c r="O10934" s="10"/>
      <c r="AV10934" s="7"/>
      <c r="AW10934" s="7"/>
      <c r="AX10934" s="7"/>
      <c r="AY10934" s="7"/>
      <c r="AZ10934" s="7"/>
      <c r="BA10934" s="7"/>
      <c r="BI10934" s="7"/>
    </row>
    <row r="10935" spans="1:61" x14ac:dyDescent="0.2">
      <c r="A10935" s="10"/>
      <c r="B10935" s="10"/>
      <c r="C10935" s="10"/>
      <c r="D10935" s="10"/>
      <c r="E10935" s="10"/>
      <c r="F10935" s="10"/>
      <c r="G10935" s="10"/>
      <c r="H10935" s="10"/>
      <c r="I10935" s="10"/>
      <c r="J10935" s="24"/>
      <c r="K10935" s="24"/>
      <c r="L10935" s="24"/>
      <c r="M10935" s="24"/>
      <c r="N10935" s="24"/>
      <c r="O10935" s="10"/>
      <c r="AV10935" s="7"/>
      <c r="AW10935" s="7"/>
      <c r="AX10935" s="7"/>
      <c r="AY10935" s="7"/>
      <c r="AZ10935" s="7"/>
      <c r="BA10935" s="7"/>
      <c r="BI10935" s="7"/>
    </row>
    <row r="10936" spans="1:61" x14ac:dyDescent="0.2">
      <c r="A10936" s="10"/>
      <c r="B10936" s="10"/>
      <c r="C10936" s="10"/>
      <c r="D10936" s="10"/>
      <c r="E10936" s="10"/>
      <c r="F10936" s="10"/>
      <c r="G10936" s="10"/>
      <c r="H10936" s="10"/>
      <c r="I10936" s="10"/>
      <c r="J10936" s="24"/>
      <c r="K10936" s="24"/>
      <c r="L10936" s="24"/>
      <c r="M10936" s="24"/>
      <c r="N10936" s="24"/>
      <c r="O10936" s="10"/>
      <c r="AV10936" s="7"/>
      <c r="AW10936" s="7"/>
      <c r="AX10936" s="7"/>
      <c r="AY10936" s="7"/>
      <c r="AZ10936" s="7"/>
      <c r="BA10936" s="7"/>
      <c r="BI10936" s="7"/>
    </row>
    <row r="10937" spans="1:61" x14ac:dyDescent="0.2">
      <c r="A10937" s="10"/>
      <c r="B10937" s="10"/>
      <c r="C10937" s="10"/>
      <c r="D10937" s="10"/>
      <c r="E10937" s="10"/>
      <c r="F10937" s="10"/>
      <c r="G10937" s="10"/>
      <c r="H10937" s="10"/>
      <c r="I10937" s="10"/>
      <c r="J10937" s="24"/>
      <c r="K10937" s="24"/>
      <c r="L10937" s="24"/>
      <c r="M10937" s="24"/>
      <c r="N10937" s="24"/>
      <c r="O10937" s="10"/>
      <c r="AV10937" s="7"/>
      <c r="AW10937" s="7"/>
      <c r="AX10937" s="7"/>
      <c r="AY10937" s="7"/>
      <c r="AZ10937" s="7"/>
      <c r="BA10937" s="7"/>
      <c r="BI10937" s="7"/>
    </row>
    <row r="10938" spans="1:61" x14ac:dyDescent="0.2">
      <c r="A10938" s="10"/>
      <c r="B10938" s="10"/>
      <c r="C10938" s="10"/>
      <c r="D10938" s="10"/>
      <c r="E10938" s="10"/>
      <c r="F10938" s="10"/>
      <c r="G10938" s="10"/>
      <c r="H10938" s="10"/>
      <c r="I10938" s="10"/>
      <c r="J10938" s="24"/>
      <c r="K10938" s="24"/>
      <c r="L10938" s="24"/>
      <c r="M10938" s="24"/>
      <c r="N10938" s="24"/>
      <c r="O10938" s="10"/>
      <c r="AV10938" s="7"/>
      <c r="AW10938" s="7"/>
      <c r="AX10938" s="7"/>
      <c r="AY10938" s="7"/>
      <c r="AZ10938" s="7"/>
      <c r="BA10938" s="7"/>
      <c r="BI10938" s="7"/>
    </row>
    <row r="10939" spans="1:61" x14ac:dyDescent="0.2">
      <c r="A10939" s="10"/>
      <c r="B10939" s="10"/>
      <c r="C10939" s="10"/>
      <c r="D10939" s="10"/>
      <c r="E10939" s="10"/>
      <c r="F10939" s="10"/>
      <c r="G10939" s="10"/>
      <c r="H10939" s="10"/>
      <c r="I10939" s="10"/>
      <c r="J10939" s="24"/>
      <c r="K10939" s="24"/>
      <c r="L10939" s="24"/>
      <c r="M10939" s="24"/>
      <c r="N10939" s="24"/>
      <c r="O10939" s="10"/>
      <c r="AV10939" s="7"/>
      <c r="AW10939" s="7"/>
      <c r="AX10939" s="7"/>
      <c r="AY10939" s="7"/>
      <c r="AZ10939" s="7"/>
      <c r="BA10939" s="7"/>
      <c r="BI10939" s="7"/>
    </row>
    <row r="10940" spans="1:61" x14ac:dyDescent="0.2">
      <c r="A10940" s="10"/>
      <c r="B10940" s="10"/>
      <c r="C10940" s="10"/>
      <c r="D10940" s="10"/>
      <c r="E10940" s="10"/>
      <c r="F10940" s="10"/>
      <c r="G10940" s="10"/>
      <c r="H10940" s="10"/>
      <c r="I10940" s="10"/>
      <c r="J10940" s="24"/>
      <c r="K10940" s="24"/>
      <c r="L10940" s="24"/>
      <c r="M10940" s="24"/>
      <c r="N10940" s="24"/>
      <c r="O10940" s="10"/>
      <c r="AV10940" s="7"/>
      <c r="AW10940" s="7"/>
      <c r="AX10940" s="7"/>
      <c r="AY10940" s="7"/>
      <c r="AZ10940" s="7"/>
      <c r="BA10940" s="7"/>
      <c r="BI10940" s="7"/>
    </row>
    <row r="10941" spans="1:61" x14ac:dyDescent="0.2">
      <c r="A10941" s="10"/>
      <c r="B10941" s="10"/>
      <c r="C10941" s="10"/>
      <c r="D10941" s="10"/>
      <c r="E10941" s="10"/>
      <c r="F10941" s="10"/>
      <c r="G10941" s="10"/>
      <c r="H10941" s="10"/>
      <c r="I10941" s="10"/>
      <c r="J10941" s="24"/>
      <c r="K10941" s="24"/>
      <c r="L10941" s="24"/>
      <c r="M10941" s="24"/>
      <c r="N10941" s="24"/>
      <c r="O10941" s="10"/>
      <c r="AV10941" s="7"/>
      <c r="AW10941" s="7"/>
      <c r="AX10941" s="7"/>
      <c r="AY10941" s="7"/>
      <c r="AZ10941" s="7"/>
      <c r="BA10941" s="7"/>
      <c r="BI10941" s="7"/>
    </row>
    <row r="10942" spans="1:61" x14ac:dyDescent="0.2">
      <c r="A10942" s="10"/>
      <c r="B10942" s="10"/>
      <c r="C10942" s="10"/>
      <c r="D10942" s="10"/>
      <c r="E10942" s="10"/>
      <c r="F10942" s="10"/>
      <c r="G10942" s="10"/>
      <c r="H10942" s="10"/>
      <c r="I10942" s="10"/>
      <c r="J10942" s="24"/>
      <c r="K10942" s="24"/>
      <c r="L10942" s="24"/>
      <c r="M10942" s="24"/>
      <c r="N10942" s="24"/>
      <c r="O10942" s="10"/>
      <c r="AV10942" s="7"/>
      <c r="AW10942" s="7"/>
      <c r="AX10942" s="7"/>
      <c r="AY10942" s="7"/>
      <c r="AZ10942" s="7"/>
      <c r="BA10942" s="7"/>
      <c r="BI10942" s="7"/>
    </row>
    <row r="10943" spans="1:61" x14ac:dyDescent="0.2">
      <c r="A10943" s="10"/>
      <c r="B10943" s="10"/>
      <c r="C10943" s="10"/>
      <c r="D10943" s="10"/>
      <c r="E10943" s="10"/>
      <c r="F10943" s="10"/>
      <c r="G10943" s="10"/>
      <c r="H10943" s="10"/>
      <c r="I10943" s="10"/>
      <c r="J10943" s="24"/>
      <c r="K10943" s="24"/>
      <c r="L10943" s="24"/>
      <c r="M10943" s="24"/>
      <c r="N10943" s="24"/>
      <c r="O10943" s="10"/>
      <c r="AV10943" s="7"/>
      <c r="AW10943" s="7"/>
      <c r="AX10943" s="7"/>
      <c r="AY10943" s="7"/>
      <c r="AZ10943" s="7"/>
      <c r="BA10943" s="7"/>
      <c r="BI10943" s="7"/>
    </row>
    <row r="10944" spans="1:61" x14ac:dyDescent="0.2">
      <c r="A10944" s="10"/>
      <c r="B10944" s="10"/>
      <c r="C10944" s="10"/>
      <c r="D10944" s="10"/>
      <c r="E10944" s="10"/>
      <c r="F10944" s="10"/>
      <c r="G10944" s="10"/>
      <c r="H10944" s="10"/>
      <c r="I10944" s="10"/>
      <c r="J10944" s="24"/>
      <c r="K10944" s="24"/>
      <c r="L10944" s="24"/>
      <c r="M10944" s="24"/>
      <c r="N10944" s="24"/>
      <c r="O10944" s="10"/>
      <c r="AV10944" s="7"/>
      <c r="AW10944" s="7"/>
      <c r="AX10944" s="7"/>
      <c r="AY10944" s="7"/>
      <c r="AZ10944" s="7"/>
      <c r="BA10944" s="7"/>
      <c r="BI10944" s="7"/>
    </row>
    <row r="10945" spans="1:61" x14ac:dyDescent="0.2">
      <c r="A10945" s="10"/>
      <c r="B10945" s="10"/>
      <c r="C10945" s="10"/>
      <c r="D10945" s="10"/>
      <c r="E10945" s="10"/>
      <c r="F10945" s="10"/>
      <c r="G10945" s="10"/>
      <c r="H10945" s="10"/>
      <c r="I10945" s="10"/>
      <c r="J10945" s="24"/>
      <c r="K10945" s="24"/>
      <c r="L10945" s="24"/>
      <c r="M10945" s="24"/>
      <c r="N10945" s="24"/>
      <c r="O10945" s="10"/>
      <c r="AV10945" s="7"/>
      <c r="AW10945" s="7"/>
      <c r="AX10945" s="7"/>
      <c r="AY10945" s="7"/>
      <c r="AZ10945" s="7"/>
      <c r="BA10945" s="7"/>
      <c r="BI10945" s="7"/>
    </row>
    <row r="10946" spans="1:61" x14ac:dyDescent="0.2">
      <c r="A10946" s="10"/>
      <c r="B10946" s="10"/>
      <c r="C10946" s="10"/>
      <c r="D10946" s="10"/>
      <c r="E10946" s="10"/>
      <c r="F10946" s="10"/>
      <c r="G10946" s="10"/>
      <c r="H10946" s="10"/>
      <c r="I10946" s="10"/>
      <c r="J10946" s="24"/>
      <c r="K10946" s="24"/>
      <c r="L10946" s="24"/>
      <c r="M10946" s="24"/>
      <c r="N10946" s="24"/>
      <c r="O10946" s="10"/>
      <c r="AV10946" s="7"/>
      <c r="AW10946" s="7"/>
      <c r="AX10946" s="7"/>
      <c r="AY10946" s="7"/>
      <c r="AZ10946" s="7"/>
      <c r="BA10946" s="7"/>
      <c r="BI10946" s="7"/>
    </row>
    <row r="10947" spans="1:61" x14ac:dyDescent="0.2">
      <c r="A10947" s="10"/>
      <c r="B10947" s="10"/>
      <c r="C10947" s="10"/>
      <c r="D10947" s="10"/>
      <c r="E10947" s="10"/>
      <c r="F10947" s="10"/>
      <c r="G10947" s="10"/>
      <c r="H10947" s="10"/>
      <c r="I10947" s="10"/>
      <c r="J10947" s="24"/>
      <c r="K10947" s="24"/>
      <c r="L10947" s="24"/>
      <c r="M10947" s="24"/>
      <c r="N10947" s="24"/>
      <c r="O10947" s="10"/>
      <c r="AV10947" s="7"/>
      <c r="AW10947" s="7"/>
      <c r="AX10947" s="7"/>
      <c r="AY10947" s="7"/>
      <c r="AZ10947" s="7"/>
      <c r="BA10947" s="7"/>
      <c r="BI10947" s="7"/>
    </row>
    <row r="10948" spans="1:61" x14ac:dyDescent="0.2">
      <c r="A10948" s="10"/>
      <c r="B10948" s="10"/>
      <c r="C10948" s="10"/>
      <c r="D10948" s="10"/>
      <c r="E10948" s="10"/>
      <c r="F10948" s="10"/>
      <c r="G10948" s="10"/>
      <c r="H10948" s="10"/>
      <c r="I10948" s="10"/>
      <c r="J10948" s="24"/>
      <c r="K10948" s="24"/>
      <c r="L10948" s="24"/>
      <c r="M10948" s="24"/>
      <c r="N10948" s="24"/>
      <c r="O10948" s="10"/>
      <c r="AV10948" s="7"/>
      <c r="AW10948" s="7"/>
      <c r="AX10948" s="7"/>
      <c r="AY10948" s="7"/>
      <c r="AZ10948" s="7"/>
      <c r="BA10948" s="7"/>
      <c r="BI10948" s="7"/>
    </row>
    <row r="10949" spans="1:61" x14ac:dyDescent="0.2">
      <c r="A10949" s="10"/>
      <c r="B10949" s="10"/>
      <c r="C10949" s="10"/>
      <c r="D10949" s="10"/>
      <c r="E10949" s="10"/>
      <c r="F10949" s="10"/>
      <c r="G10949" s="10"/>
      <c r="H10949" s="10"/>
      <c r="I10949" s="10"/>
      <c r="J10949" s="24"/>
      <c r="K10949" s="24"/>
      <c r="L10949" s="24"/>
      <c r="M10949" s="24"/>
      <c r="N10949" s="24"/>
      <c r="O10949" s="10"/>
      <c r="AV10949" s="7"/>
      <c r="AW10949" s="7"/>
      <c r="AX10949" s="7"/>
      <c r="AY10949" s="7"/>
      <c r="AZ10949" s="7"/>
      <c r="BA10949" s="7"/>
      <c r="BI10949" s="7"/>
    </row>
    <row r="10950" spans="1:61" x14ac:dyDescent="0.2">
      <c r="A10950" s="10"/>
      <c r="B10950" s="10"/>
      <c r="C10950" s="10"/>
      <c r="D10950" s="10"/>
      <c r="E10950" s="10"/>
      <c r="F10950" s="10"/>
      <c r="G10950" s="10"/>
      <c r="H10950" s="10"/>
      <c r="I10950" s="10"/>
      <c r="J10950" s="24"/>
      <c r="K10950" s="24"/>
      <c r="L10950" s="24"/>
      <c r="M10950" s="24"/>
      <c r="N10950" s="24"/>
      <c r="O10950" s="10"/>
      <c r="AV10950" s="7"/>
      <c r="AW10950" s="7"/>
      <c r="AX10950" s="7"/>
      <c r="AY10950" s="7"/>
      <c r="AZ10950" s="7"/>
      <c r="BA10950" s="7"/>
      <c r="BI10950" s="7"/>
    </row>
    <row r="10951" spans="1:61" x14ac:dyDescent="0.2">
      <c r="A10951" s="10"/>
      <c r="B10951" s="10"/>
      <c r="C10951" s="10"/>
      <c r="D10951" s="10"/>
      <c r="E10951" s="10"/>
      <c r="F10951" s="10"/>
      <c r="G10951" s="10"/>
      <c r="H10951" s="10"/>
      <c r="I10951" s="10"/>
      <c r="J10951" s="24"/>
      <c r="K10951" s="24"/>
      <c r="L10951" s="24"/>
      <c r="M10951" s="24"/>
      <c r="N10951" s="24"/>
      <c r="O10951" s="10"/>
      <c r="AV10951" s="7"/>
      <c r="AW10951" s="7"/>
      <c r="AX10951" s="7"/>
      <c r="AY10951" s="7"/>
      <c r="AZ10951" s="7"/>
      <c r="BA10951" s="7"/>
      <c r="BI10951" s="7"/>
    </row>
    <row r="10952" spans="1:61" x14ac:dyDescent="0.2">
      <c r="A10952" s="10"/>
      <c r="B10952" s="10"/>
      <c r="C10952" s="10"/>
      <c r="D10952" s="10"/>
      <c r="E10952" s="10"/>
      <c r="F10952" s="10"/>
      <c r="G10952" s="10"/>
      <c r="H10952" s="10"/>
      <c r="I10952" s="10"/>
      <c r="J10952" s="24"/>
      <c r="K10952" s="24"/>
      <c r="L10952" s="24"/>
      <c r="M10952" s="24"/>
      <c r="N10952" s="24"/>
      <c r="O10952" s="10"/>
      <c r="AV10952" s="7"/>
      <c r="AW10952" s="7"/>
      <c r="AX10952" s="7"/>
      <c r="AY10952" s="7"/>
      <c r="AZ10952" s="7"/>
      <c r="BA10952" s="7"/>
      <c r="BI10952" s="7"/>
    </row>
    <row r="10953" spans="1:61" x14ac:dyDescent="0.2">
      <c r="A10953" s="10"/>
      <c r="B10953" s="10"/>
      <c r="C10953" s="10"/>
      <c r="D10953" s="10"/>
      <c r="E10953" s="10"/>
      <c r="F10953" s="10"/>
      <c r="G10953" s="10"/>
      <c r="H10953" s="10"/>
      <c r="I10953" s="10"/>
      <c r="J10953" s="24"/>
      <c r="K10953" s="24"/>
      <c r="L10953" s="24"/>
      <c r="M10953" s="24"/>
      <c r="N10953" s="24"/>
      <c r="O10953" s="10"/>
      <c r="AV10953" s="7"/>
      <c r="AW10953" s="7"/>
      <c r="AX10953" s="7"/>
      <c r="AY10953" s="7"/>
      <c r="AZ10953" s="7"/>
      <c r="BA10953" s="7"/>
      <c r="BI10953" s="7"/>
    </row>
    <row r="10954" spans="1:61" x14ac:dyDescent="0.2">
      <c r="A10954" s="10"/>
      <c r="B10954" s="10"/>
      <c r="C10954" s="10"/>
      <c r="D10954" s="10"/>
      <c r="E10954" s="10"/>
      <c r="F10954" s="10"/>
      <c r="G10954" s="10"/>
      <c r="H10954" s="10"/>
      <c r="I10954" s="10"/>
      <c r="J10954" s="24"/>
      <c r="K10954" s="24"/>
      <c r="L10954" s="24"/>
      <c r="M10954" s="24"/>
      <c r="N10954" s="24"/>
      <c r="O10954" s="10"/>
      <c r="AV10954" s="7"/>
      <c r="AW10954" s="7"/>
      <c r="AX10954" s="7"/>
      <c r="AY10954" s="7"/>
      <c r="AZ10954" s="7"/>
      <c r="BA10954" s="7"/>
      <c r="BI10954" s="7"/>
    </row>
    <row r="10955" spans="1:61" x14ac:dyDescent="0.2">
      <c r="A10955" s="10"/>
      <c r="B10955" s="10"/>
      <c r="C10955" s="10"/>
      <c r="D10955" s="10"/>
      <c r="E10955" s="10"/>
      <c r="F10955" s="10"/>
      <c r="G10955" s="10"/>
      <c r="H10955" s="10"/>
      <c r="I10955" s="10"/>
      <c r="J10955" s="24"/>
      <c r="K10955" s="24"/>
      <c r="L10955" s="24"/>
      <c r="M10955" s="24"/>
      <c r="N10955" s="24"/>
      <c r="O10955" s="10"/>
      <c r="AV10955" s="7"/>
      <c r="AW10955" s="7"/>
      <c r="AX10955" s="7"/>
      <c r="AY10955" s="7"/>
      <c r="AZ10955" s="7"/>
      <c r="BA10955" s="7"/>
      <c r="BI10955" s="7"/>
    </row>
    <row r="10956" spans="1:61" x14ac:dyDescent="0.2">
      <c r="A10956" s="10"/>
      <c r="B10956" s="10"/>
      <c r="C10956" s="10"/>
      <c r="D10956" s="10"/>
      <c r="E10956" s="10"/>
      <c r="F10956" s="10"/>
      <c r="G10956" s="10"/>
      <c r="H10956" s="10"/>
      <c r="I10956" s="10"/>
      <c r="J10956" s="24"/>
      <c r="K10956" s="24"/>
      <c r="L10956" s="24"/>
      <c r="M10956" s="24"/>
      <c r="N10956" s="24"/>
      <c r="O10956" s="10"/>
      <c r="AV10956" s="7"/>
      <c r="AW10956" s="7"/>
      <c r="AX10956" s="7"/>
      <c r="AY10956" s="7"/>
      <c r="AZ10956" s="7"/>
      <c r="BA10956" s="7"/>
      <c r="BI10956" s="7"/>
    </row>
    <row r="10957" spans="1:61" x14ac:dyDescent="0.2">
      <c r="A10957" s="10"/>
      <c r="B10957" s="10"/>
      <c r="C10957" s="10"/>
      <c r="D10957" s="10"/>
      <c r="E10957" s="10"/>
      <c r="F10957" s="10"/>
      <c r="G10957" s="10"/>
      <c r="H10957" s="10"/>
      <c r="I10957" s="10"/>
      <c r="J10957" s="24"/>
      <c r="K10957" s="24"/>
      <c r="L10957" s="24"/>
      <c r="M10957" s="24"/>
      <c r="N10957" s="24"/>
      <c r="O10957" s="10"/>
      <c r="AV10957" s="7"/>
      <c r="AW10957" s="7"/>
      <c r="AX10957" s="7"/>
      <c r="AY10957" s="7"/>
      <c r="AZ10957" s="7"/>
      <c r="BA10957" s="7"/>
      <c r="BI10957" s="7"/>
    </row>
    <row r="10958" spans="1:61" x14ac:dyDescent="0.2">
      <c r="A10958" s="10"/>
      <c r="B10958" s="10"/>
      <c r="C10958" s="10"/>
      <c r="D10958" s="10"/>
      <c r="E10958" s="10"/>
      <c r="F10958" s="10"/>
      <c r="G10958" s="10"/>
      <c r="H10958" s="10"/>
      <c r="I10958" s="10"/>
      <c r="J10958" s="24"/>
      <c r="K10958" s="24"/>
      <c r="L10958" s="24"/>
      <c r="M10958" s="24"/>
      <c r="N10958" s="24"/>
      <c r="O10958" s="10"/>
      <c r="AV10958" s="7"/>
      <c r="AW10958" s="7"/>
      <c r="AX10958" s="7"/>
      <c r="AY10958" s="7"/>
      <c r="AZ10958" s="7"/>
      <c r="BA10958" s="7"/>
      <c r="BI10958" s="7"/>
    </row>
    <row r="10959" spans="1:61" x14ac:dyDescent="0.2">
      <c r="A10959" s="10"/>
      <c r="B10959" s="10"/>
      <c r="C10959" s="10"/>
      <c r="D10959" s="10"/>
      <c r="E10959" s="10"/>
      <c r="F10959" s="10"/>
      <c r="G10959" s="10"/>
      <c r="H10959" s="10"/>
      <c r="I10959" s="10"/>
      <c r="J10959" s="24"/>
      <c r="K10959" s="24"/>
      <c r="L10959" s="24"/>
      <c r="M10959" s="24"/>
      <c r="N10959" s="24"/>
      <c r="O10959" s="10"/>
      <c r="AV10959" s="7"/>
      <c r="AW10959" s="7"/>
      <c r="AX10959" s="7"/>
      <c r="AY10959" s="7"/>
      <c r="AZ10959" s="7"/>
      <c r="BA10959" s="7"/>
      <c r="BI10959" s="7"/>
    </row>
    <row r="10960" spans="1:61" x14ac:dyDescent="0.2">
      <c r="A10960" s="10"/>
      <c r="B10960" s="10"/>
      <c r="C10960" s="10"/>
      <c r="D10960" s="10"/>
      <c r="E10960" s="10"/>
      <c r="F10960" s="10"/>
      <c r="G10960" s="10"/>
      <c r="H10960" s="10"/>
      <c r="I10960" s="10"/>
      <c r="J10960" s="24"/>
      <c r="K10960" s="24"/>
      <c r="L10960" s="24"/>
      <c r="M10960" s="24"/>
      <c r="N10960" s="24"/>
      <c r="O10960" s="10"/>
      <c r="AV10960" s="7"/>
      <c r="AW10960" s="7"/>
      <c r="AX10960" s="7"/>
      <c r="AY10960" s="7"/>
      <c r="AZ10960" s="7"/>
      <c r="BA10960" s="7"/>
      <c r="BI10960" s="7"/>
    </row>
    <row r="10961" spans="1:61" x14ac:dyDescent="0.2">
      <c r="A10961" s="10"/>
      <c r="B10961" s="10"/>
      <c r="C10961" s="10"/>
      <c r="D10961" s="10"/>
      <c r="E10961" s="10"/>
      <c r="F10961" s="10"/>
      <c r="G10961" s="10"/>
      <c r="H10961" s="10"/>
      <c r="I10961" s="10"/>
      <c r="J10961" s="24"/>
      <c r="K10961" s="24"/>
      <c r="L10961" s="24"/>
      <c r="M10961" s="24"/>
      <c r="N10961" s="24"/>
      <c r="O10961" s="10"/>
      <c r="AV10961" s="7"/>
      <c r="AW10961" s="7"/>
      <c r="AX10961" s="7"/>
      <c r="AY10961" s="7"/>
      <c r="AZ10961" s="7"/>
      <c r="BA10961" s="7"/>
      <c r="BI10961" s="7"/>
    </row>
    <row r="10962" spans="1:61" x14ac:dyDescent="0.2">
      <c r="A10962" s="10"/>
      <c r="B10962" s="10"/>
      <c r="C10962" s="10"/>
      <c r="D10962" s="10"/>
      <c r="E10962" s="10"/>
      <c r="F10962" s="10"/>
      <c r="G10962" s="10"/>
      <c r="H10962" s="10"/>
      <c r="I10962" s="10"/>
      <c r="J10962" s="24"/>
      <c r="K10962" s="24"/>
      <c r="L10962" s="24"/>
      <c r="M10962" s="24"/>
      <c r="N10962" s="24"/>
      <c r="O10962" s="10"/>
      <c r="AV10962" s="7"/>
      <c r="AW10962" s="7"/>
      <c r="AX10962" s="7"/>
      <c r="AY10962" s="7"/>
      <c r="AZ10962" s="7"/>
      <c r="BA10962" s="7"/>
      <c r="BI10962" s="7"/>
    </row>
    <row r="10963" spans="1:61" x14ac:dyDescent="0.2">
      <c r="A10963" s="10"/>
      <c r="B10963" s="10"/>
      <c r="C10963" s="10"/>
      <c r="D10963" s="10"/>
      <c r="E10963" s="10"/>
      <c r="F10963" s="10"/>
      <c r="G10963" s="10"/>
      <c r="H10963" s="10"/>
      <c r="I10963" s="10"/>
      <c r="J10963" s="24"/>
      <c r="K10963" s="24"/>
      <c r="L10963" s="24"/>
      <c r="M10963" s="24"/>
      <c r="N10963" s="24"/>
      <c r="O10963" s="10"/>
      <c r="AV10963" s="7"/>
      <c r="AW10963" s="7"/>
      <c r="AX10963" s="7"/>
      <c r="AY10963" s="7"/>
      <c r="AZ10963" s="7"/>
      <c r="BA10963" s="7"/>
      <c r="BI10963" s="7"/>
    </row>
    <row r="10964" spans="1:61" x14ac:dyDescent="0.2">
      <c r="A10964" s="10"/>
      <c r="B10964" s="10"/>
      <c r="C10964" s="10"/>
      <c r="D10964" s="10"/>
      <c r="E10964" s="10"/>
      <c r="F10964" s="10"/>
      <c r="G10964" s="10"/>
      <c r="H10964" s="10"/>
      <c r="I10964" s="10"/>
      <c r="J10964" s="24"/>
      <c r="K10964" s="24"/>
      <c r="L10964" s="24"/>
      <c r="M10964" s="24"/>
      <c r="N10964" s="24"/>
      <c r="O10964" s="10"/>
      <c r="AV10964" s="7"/>
      <c r="AW10964" s="7"/>
      <c r="AX10964" s="7"/>
      <c r="AY10964" s="7"/>
      <c r="AZ10964" s="7"/>
      <c r="BA10964" s="7"/>
      <c r="BI10964" s="7"/>
    </row>
    <row r="10965" spans="1:61" x14ac:dyDescent="0.2">
      <c r="A10965" s="10"/>
      <c r="B10965" s="10"/>
      <c r="C10965" s="10"/>
      <c r="D10965" s="10"/>
      <c r="E10965" s="10"/>
      <c r="F10965" s="10"/>
      <c r="G10965" s="10"/>
      <c r="H10965" s="10"/>
      <c r="I10965" s="10"/>
      <c r="J10965" s="24"/>
      <c r="K10965" s="24"/>
      <c r="L10965" s="24"/>
      <c r="M10965" s="24"/>
      <c r="N10965" s="24"/>
      <c r="O10965" s="10"/>
      <c r="AV10965" s="7"/>
      <c r="AW10965" s="7"/>
      <c r="AX10965" s="7"/>
      <c r="AY10965" s="7"/>
      <c r="AZ10965" s="7"/>
      <c r="BA10965" s="7"/>
      <c r="BI10965" s="7"/>
    </row>
    <row r="10966" spans="1:61" x14ac:dyDescent="0.2">
      <c r="A10966" s="10"/>
      <c r="B10966" s="10"/>
      <c r="C10966" s="10"/>
      <c r="D10966" s="10"/>
      <c r="E10966" s="10"/>
      <c r="F10966" s="10"/>
      <c r="G10966" s="10"/>
      <c r="H10966" s="10"/>
      <c r="I10966" s="10"/>
      <c r="J10966" s="24"/>
      <c r="K10966" s="24"/>
      <c r="L10966" s="24"/>
      <c r="M10966" s="24"/>
      <c r="N10966" s="24"/>
      <c r="O10966" s="10"/>
      <c r="AV10966" s="7"/>
      <c r="AW10966" s="7"/>
      <c r="AX10966" s="7"/>
      <c r="AY10966" s="7"/>
      <c r="AZ10966" s="7"/>
      <c r="BA10966" s="7"/>
      <c r="BI10966" s="7"/>
    </row>
    <row r="10967" spans="1:61" x14ac:dyDescent="0.2">
      <c r="A10967" s="10"/>
      <c r="B10967" s="10"/>
      <c r="C10967" s="10"/>
      <c r="D10967" s="10"/>
      <c r="E10967" s="10"/>
      <c r="F10967" s="10"/>
      <c r="G10967" s="10"/>
      <c r="H10967" s="10"/>
      <c r="I10967" s="10"/>
      <c r="J10967" s="24"/>
      <c r="K10967" s="24"/>
      <c r="L10967" s="24"/>
      <c r="M10967" s="24"/>
      <c r="N10967" s="24"/>
      <c r="O10967" s="10"/>
      <c r="AV10967" s="7"/>
      <c r="AW10967" s="7"/>
      <c r="AX10967" s="7"/>
      <c r="AY10967" s="7"/>
      <c r="AZ10967" s="7"/>
      <c r="BA10967" s="7"/>
      <c r="BI10967" s="7"/>
    </row>
    <row r="10968" spans="1:61" x14ac:dyDescent="0.2">
      <c r="A10968" s="10"/>
      <c r="B10968" s="10"/>
      <c r="C10968" s="10"/>
      <c r="D10968" s="10"/>
      <c r="E10968" s="10"/>
      <c r="F10968" s="10"/>
      <c r="G10968" s="10"/>
      <c r="H10968" s="10"/>
      <c r="I10968" s="10"/>
      <c r="J10968" s="24"/>
      <c r="K10968" s="24"/>
      <c r="L10968" s="24"/>
      <c r="M10968" s="24"/>
      <c r="N10968" s="24"/>
      <c r="O10968" s="10"/>
      <c r="AV10968" s="7"/>
      <c r="AW10968" s="7"/>
      <c r="AX10968" s="7"/>
      <c r="AY10968" s="7"/>
      <c r="AZ10968" s="7"/>
      <c r="BA10968" s="7"/>
      <c r="BI10968" s="7"/>
    </row>
    <row r="10969" spans="1:61" x14ac:dyDescent="0.2">
      <c r="A10969" s="10"/>
      <c r="B10969" s="10"/>
      <c r="C10969" s="10"/>
      <c r="D10969" s="10"/>
      <c r="E10969" s="10"/>
      <c r="F10969" s="10"/>
      <c r="G10969" s="10"/>
      <c r="H10969" s="10"/>
      <c r="I10969" s="10"/>
      <c r="J10969" s="24"/>
      <c r="K10969" s="24"/>
      <c r="L10969" s="24"/>
      <c r="M10969" s="24"/>
      <c r="N10969" s="24"/>
      <c r="O10969" s="10"/>
      <c r="AV10969" s="7"/>
      <c r="AW10969" s="7"/>
      <c r="AX10969" s="7"/>
      <c r="AY10969" s="7"/>
      <c r="AZ10969" s="7"/>
      <c r="BA10969" s="7"/>
      <c r="BI10969" s="7"/>
    </row>
    <row r="10970" spans="1:61" x14ac:dyDescent="0.2">
      <c r="A10970" s="10"/>
      <c r="B10970" s="10"/>
      <c r="C10970" s="10"/>
      <c r="D10970" s="10"/>
      <c r="E10970" s="10"/>
      <c r="F10970" s="10"/>
      <c r="G10970" s="10"/>
      <c r="H10970" s="10"/>
      <c r="I10970" s="10"/>
      <c r="J10970" s="24"/>
      <c r="K10970" s="24"/>
      <c r="L10970" s="24"/>
      <c r="M10970" s="24"/>
      <c r="N10970" s="24"/>
      <c r="O10970" s="10"/>
      <c r="AV10970" s="7"/>
      <c r="AW10970" s="7"/>
      <c r="AX10970" s="7"/>
      <c r="AY10970" s="7"/>
      <c r="AZ10970" s="7"/>
      <c r="BA10970" s="7"/>
      <c r="BI10970" s="7"/>
    </row>
    <row r="10971" spans="1:61" x14ac:dyDescent="0.2">
      <c r="A10971" s="10"/>
      <c r="B10971" s="10"/>
      <c r="C10971" s="10"/>
      <c r="D10971" s="10"/>
      <c r="E10971" s="10"/>
      <c r="F10971" s="10"/>
      <c r="G10971" s="10"/>
      <c r="H10971" s="10"/>
      <c r="I10971" s="10"/>
      <c r="J10971" s="24"/>
      <c r="K10971" s="24"/>
      <c r="L10971" s="24"/>
      <c r="M10971" s="24"/>
      <c r="N10971" s="24"/>
      <c r="O10971" s="10"/>
      <c r="AV10971" s="7"/>
      <c r="AW10971" s="7"/>
      <c r="AX10971" s="7"/>
      <c r="AY10971" s="7"/>
      <c r="AZ10971" s="7"/>
      <c r="BA10971" s="7"/>
      <c r="BI10971" s="7"/>
    </row>
    <row r="10972" spans="1:61" x14ac:dyDescent="0.2">
      <c r="A10972" s="10"/>
      <c r="B10972" s="10"/>
      <c r="C10972" s="10"/>
      <c r="D10972" s="10"/>
      <c r="E10972" s="10"/>
      <c r="F10972" s="10"/>
      <c r="G10972" s="10"/>
      <c r="H10972" s="10"/>
      <c r="I10972" s="10"/>
      <c r="J10972" s="24"/>
      <c r="K10972" s="24"/>
      <c r="L10972" s="24"/>
      <c r="M10972" s="24"/>
      <c r="N10972" s="24"/>
      <c r="O10972" s="10"/>
      <c r="AV10972" s="7"/>
      <c r="AW10972" s="7"/>
      <c r="AX10972" s="7"/>
      <c r="AY10972" s="7"/>
      <c r="AZ10972" s="7"/>
      <c r="BA10972" s="7"/>
      <c r="BI10972" s="7"/>
    </row>
    <row r="10973" spans="1:61" x14ac:dyDescent="0.2">
      <c r="A10973" s="10"/>
      <c r="B10973" s="10"/>
      <c r="C10973" s="10"/>
      <c r="D10973" s="10"/>
      <c r="E10973" s="10"/>
      <c r="F10973" s="10"/>
      <c r="G10973" s="10"/>
      <c r="H10973" s="10"/>
      <c r="I10973" s="10"/>
      <c r="J10973" s="24"/>
      <c r="K10973" s="24"/>
      <c r="L10973" s="24"/>
      <c r="M10973" s="24"/>
      <c r="N10973" s="24"/>
      <c r="O10973" s="10"/>
      <c r="AV10973" s="7"/>
      <c r="AW10973" s="7"/>
      <c r="AX10973" s="7"/>
      <c r="AY10973" s="7"/>
      <c r="AZ10973" s="7"/>
      <c r="BA10973" s="7"/>
      <c r="BI10973" s="7"/>
    </row>
    <row r="10974" spans="1:61" x14ac:dyDescent="0.2">
      <c r="A10974" s="10"/>
      <c r="B10974" s="10"/>
      <c r="C10974" s="10"/>
      <c r="D10974" s="10"/>
      <c r="E10974" s="10"/>
      <c r="F10974" s="10"/>
      <c r="G10974" s="10"/>
      <c r="H10974" s="10"/>
      <c r="I10974" s="10"/>
      <c r="J10974" s="24"/>
      <c r="K10974" s="24"/>
      <c r="L10974" s="24"/>
      <c r="M10974" s="24"/>
      <c r="N10974" s="24"/>
      <c r="O10974" s="10"/>
      <c r="AV10974" s="7"/>
      <c r="AW10974" s="7"/>
      <c r="AX10974" s="7"/>
      <c r="AY10974" s="7"/>
      <c r="AZ10974" s="7"/>
      <c r="BA10974" s="7"/>
      <c r="BI10974" s="7"/>
    </row>
    <row r="10975" spans="1:61" x14ac:dyDescent="0.2">
      <c r="A10975" s="10"/>
      <c r="B10975" s="10"/>
      <c r="C10975" s="10"/>
      <c r="D10975" s="10"/>
      <c r="E10975" s="10"/>
      <c r="F10975" s="10"/>
      <c r="G10975" s="10"/>
      <c r="H10975" s="10"/>
      <c r="I10975" s="10"/>
      <c r="J10975" s="24"/>
      <c r="K10975" s="24"/>
      <c r="L10975" s="24"/>
      <c r="M10975" s="24"/>
      <c r="N10975" s="24"/>
      <c r="O10975" s="10"/>
      <c r="AV10975" s="7"/>
      <c r="AW10975" s="7"/>
      <c r="AX10975" s="7"/>
      <c r="AY10975" s="7"/>
      <c r="AZ10975" s="7"/>
      <c r="BA10975" s="7"/>
      <c r="BI10975" s="7"/>
    </row>
    <row r="10976" spans="1:61" x14ac:dyDescent="0.2">
      <c r="A10976" s="10"/>
      <c r="B10976" s="10"/>
      <c r="C10976" s="10"/>
      <c r="D10976" s="10"/>
      <c r="E10976" s="10"/>
      <c r="F10976" s="10"/>
      <c r="G10976" s="10"/>
      <c r="H10976" s="10"/>
      <c r="I10976" s="10"/>
      <c r="J10976" s="24"/>
      <c r="K10976" s="24"/>
      <c r="L10976" s="24"/>
      <c r="M10976" s="24"/>
      <c r="N10976" s="24"/>
      <c r="O10976" s="10"/>
      <c r="AV10976" s="7"/>
      <c r="AW10976" s="7"/>
      <c r="AX10976" s="7"/>
      <c r="AY10976" s="7"/>
      <c r="AZ10976" s="7"/>
      <c r="BA10976" s="7"/>
      <c r="BI10976" s="7"/>
    </row>
    <row r="10977" spans="1:61" x14ac:dyDescent="0.2">
      <c r="A10977" s="10"/>
      <c r="B10977" s="10"/>
      <c r="C10977" s="10"/>
      <c r="D10977" s="10"/>
      <c r="E10977" s="10"/>
      <c r="F10977" s="10"/>
      <c r="G10977" s="10"/>
      <c r="H10977" s="10"/>
      <c r="I10977" s="10"/>
      <c r="J10977" s="24"/>
      <c r="K10977" s="24"/>
      <c r="L10977" s="24"/>
      <c r="M10977" s="24"/>
      <c r="N10977" s="24"/>
      <c r="O10977" s="10"/>
      <c r="AV10977" s="7"/>
      <c r="AW10977" s="7"/>
      <c r="AX10977" s="7"/>
      <c r="AY10977" s="7"/>
      <c r="AZ10977" s="7"/>
      <c r="BA10977" s="7"/>
      <c r="BI10977" s="7"/>
    </row>
    <row r="10978" spans="1:61" x14ac:dyDescent="0.2">
      <c r="A10978" s="10"/>
      <c r="B10978" s="10"/>
      <c r="C10978" s="10"/>
      <c r="D10978" s="10"/>
      <c r="E10978" s="10"/>
      <c r="F10978" s="10"/>
      <c r="G10978" s="10"/>
      <c r="H10978" s="10"/>
      <c r="I10978" s="10"/>
      <c r="J10978" s="24"/>
      <c r="K10978" s="24"/>
      <c r="L10978" s="24"/>
      <c r="M10978" s="24"/>
      <c r="N10978" s="24"/>
      <c r="O10978" s="10"/>
      <c r="AV10978" s="7"/>
      <c r="AW10978" s="7"/>
      <c r="AX10978" s="7"/>
      <c r="AY10978" s="7"/>
      <c r="AZ10978" s="7"/>
      <c r="BA10978" s="7"/>
      <c r="BI10978" s="7"/>
    </row>
    <row r="10979" spans="1:61" x14ac:dyDescent="0.2">
      <c r="A10979" s="10"/>
      <c r="B10979" s="10"/>
      <c r="C10979" s="10"/>
      <c r="D10979" s="10"/>
      <c r="E10979" s="10"/>
      <c r="F10979" s="10"/>
      <c r="G10979" s="10"/>
      <c r="H10979" s="10"/>
      <c r="I10979" s="10"/>
      <c r="J10979" s="24"/>
      <c r="K10979" s="24"/>
      <c r="L10979" s="24"/>
      <c r="M10979" s="24"/>
      <c r="N10979" s="24"/>
      <c r="O10979" s="10"/>
      <c r="AV10979" s="7"/>
      <c r="AW10979" s="7"/>
      <c r="AX10979" s="7"/>
      <c r="AY10979" s="7"/>
      <c r="AZ10979" s="7"/>
      <c r="BA10979" s="7"/>
      <c r="BI10979" s="7"/>
    </row>
    <row r="10980" spans="1:61" x14ac:dyDescent="0.2">
      <c r="A10980" s="10"/>
      <c r="B10980" s="10"/>
      <c r="C10980" s="10"/>
      <c r="D10980" s="10"/>
      <c r="E10980" s="10"/>
      <c r="F10980" s="10"/>
      <c r="G10980" s="10"/>
      <c r="H10980" s="10"/>
      <c r="I10980" s="10"/>
      <c r="J10980" s="24"/>
      <c r="K10980" s="24"/>
      <c r="L10980" s="24"/>
      <c r="M10980" s="24"/>
      <c r="N10980" s="24"/>
      <c r="O10980" s="10"/>
      <c r="AV10980" s="7"/>
      <c r="AW10980" s="7"/>
      <c r="AX10980" s="7"/>
      <c r="AY10980" s="7"/>
      <c r="AZ10980" s="7"/>
      <c r="BA10980" s="7"/>
      <c r="BI10980" s="7"/>
    </row>
    <row r="10981" spans="1:61" x14ac:dyDescent="0.2">
      <c r="A10981" s="10"/>
      <c r="B10981" s="10"/>
      <c r="C10981" s="10"/>
      <c r="D10981" s="10"/>
      <c r="E10981" s="10"/>
      <c r="F10981" s="10"/>
      <c r="G10981" s="10"/>
      <c r="H10981" s="10"/>
      <c r="I10981" s="10"/>
      <c r="J10981" s="24"/>
      <c r="K10981" s="24"/>
      <c r="L10981" s="24"/>
      <c r="M10981" s="24"/>
      <c r="N10981" s="24"/>
      <c r="O10981" s="10"/>
      <c r="AV10981" s="7"/>
      <c r="AW10981" s="7"/>
      <c r="AX10981" s="7"/>
      <c r="AY10981" s="7"/>
      <c r="AZ10981" s="7"/>
      <c r="BA10981" s="7"/>
      <c r="BI10981" s="7"/>
    </row>
    <row r="10982" spans="1:61" x14ac:dyDescent="0.2">
      <c r="A10982" s="10"/>
      <c r="B10982" s="10"/>
      <c r="C10982" s="10"/>
      <c r="D10982" s="10"/>
      <c r="E10982" s="10"/>
      <c r="F10982" s="10"/>
      <c r="G10982" s="10"/>
      <c r="H10982" s="10"/>
      <c r="I10982" s="10"/>
      <c r="J10982" s="24"/>
      <c r="K10982" s="24"/>
      <c r="L10982" s="24"/>
      <c r="M10982" s="24"/>
      <c r="N10982" s="24"/>
      <c r="O10982" s="10"/>
      <c r="AV10982" s="7"/>
      <c r="AW10982" s="7"/>
      <c r="AX10982" s="7"/>
      <c r="AY10982" s="7"/>
      <c r="AZ10982" s="7"/>
      <c r="BA10982" s="7"/>
      <c r="BI10982" s="7"/>
    </row>
    <row r="10983" spans="1:61" x14ac:dyDescent="0.2">
      <c r="A10983" s="10"/>
      <c r="B10983" s="10"/>
      <c r="C10983" s="10"/>
      <c r="D10983" s="10"/>
      <c r="E10983" s="10"/>
      <c r="F10983" s="10"/>
      <c r="G10983" s="10"/>
      <c r="H10983" s="10"/>
      <c r="I10983" s="10"/>
      <c r="J10983" s="24"/>
      <c r="K10983" s="24"/>
      <c r="L10983" s="24"/>
      <c r="M10983" s="24"/>
      <c r="N10983" s="24"/>
      <c r="O10983" s="10"/>
      <c r="AV10983" s="7"/>
      <c r="AW10983" s="7"/>
      <c r="AX10983" s="7"/>
      <c r="AY10983" s="7"/>
      <c r="AZ10983" s="7"/>
      <c r="BA10983" s="7"/>
      <c r="BI10983" s="7"/>
    </row>
    <row r="10984" spans="1:61" x14ac:dyDescent="0.2">
      <c r="A10984" s="10"/>
      <c r="B10984" s="10"/>
      <c r="C10984" s="10"/>
      <c r="D10984" s="10"/>
      <c r="E10984" s="10"/>
      <c r="F10984" s="10"/>
      <c r="G10984" s="10"/>
      <c r="H10984" s="10"/>
      <c r="I10984" s="10"/>
      <c r="J10984" s="24"/>
      <c r="K10984" s="24"/>
      <c r="L10984" s="24"/>
      <c r="M10984" s="24"/>
      <c r="N10984" s="24"/>
      <c r="O10984" s="10"/>
      <c r="AV10984" s="7"/>
      <c r="AW10984" s="7"/>
      <c r="AX10984" s="7"/>
      <c r="AY10984" s="7"/>
      <c r="AZ10984" s="7"/>
      <c r="BA10984" s="7"/>
      <c r="BI10984" s="7"/>
    </row>
    <row r="10985" spans="1:61" x14ac:dyDescent="0.2">
      <c r="A10985" s="10"/>
      <c r="B10985" s="10"/>
      <c r="C10985" s="10"/>
      <c r="D10985" s="10"/>
      <c r="E10985" s="10"/>
      <c r="F10985" s="10"/>
      <c r="G10985" s="10"/>
      <c r="H10985" s="10"/>
      <c r="I10985" s="10"/>
      <c r="J10985" s="24"/>
      <c r="K10985" s="24"/>
      <c r="L10985" s="24"/>
      <c r="M10985" s="24"/>
      <c r="N10985" s="24"/>
      <c r="O10985" s="10"/>
      <c r="AV10985" s="7"/>
      <c r="AW10985" s="7"/>
      <c r="AX10985" s="7"/>
      <c r="AY10985" s="7"/>
      <c r="AZ10985" s="7"/>
      <c r="BA10985" s="7"/>
      <c r="BI10985" s="7"/>
    </row>
    <row r="10986" spans="1:61" x14ac:dyDescent="0.2">
      <c r="A10986" s="10"/>
      <c r="B10986" s="10"/>
      <c r="C10986" s="10"/>
      <c r="D10986" s="10"/>
      <c r="E10986" s="10"/>
      <c r="F10986" s="10"/>
      <c r="G10986" s="10"/>
      <c r="H10986" s="10"/>
      <c r="I10986" s="10"/>
      <c r="J10986" s="24"/>
      <c r="K10986" s="24"/>
      <c r="L10986" s="24"/>
      <c r="M10986" s="24"/>
      <c r="N10986" s="24"/>
      <c r="O10986" s="10"/>
      <c r="AV10986" s="7"/>
      <c r="AW10986" s="7"/>
      <c r="AX10986" s="7"/>
      <c r="AY10986" s="7"/>
      <c r="AZ10986" s="7"/>
      <c r="BA10986" s="7"/>
      <c r="BI10986" s="7"/>
    </row>
    <row r="10987" spans="1:61" x14ac:dyDescent="0.2">
      <c r="A10987" s="10"/>
      <c r="B10987" s="10"/>
      <c r="C10987" s="10"/>
      <c r="D10987" s="10"/>
      <c r="E10987" s="10"/>
      <c r="F10987" s="10"/>
      <c r="G10987" s="10"/>
      <c r="H10987" s="10"/>
      <c r="I10987" s="10"/>
      <c r="J10987" s="24"/>
      <c r="K10987" s="24"/>
      <c r="L10987" s="24"/>
      <c r="M10987" s="24"/>
      <c r="N10987" s="24"/>
      <c r="O10987" s="10"/>
      <c r="AV10987" s="7"/>
      <c r="AW10987" s="7"/>
      <c r="AX10987" s="7"/>
      <c r="AY10987" s="7"/>
      <c r="AZ10987" s="7"/>
      <c r="BA10987" s="7"/>
      <c r="BI10987" s="7"/>
    </row>
    <row r="10988" spans="1:61" x14ac:dyDescent="0.2">
      <c r="A10988" s="10"/>
      <c r="B10988" s="10"/>
      <c r="C10988" s="10"/>
      <c r="D10988" s="10"/>
      <c r="E10988" s="10"/>
      <c r="F10988" s="10"/>
      <c r="G10988" s="10"/>
      <c r="H10988" s="10"/>
      <c r="I10988" s="10"/>
      <c r="J10988" s="24"/>
      <c r="K10988" s="24"/>
      <c r="L10988" s="24"/>
      <c r="M10988" s="24"/>
      <c r="N10988" s="24"/>
      <c r="O10988" s="10"/>
      <c r="AV10988" s="7"/>
      <c r="AW10988" s="7"/>
      <c r="AX10988" s="7"/>
      <c r="AY10988" s="7"/>
      <c r="AZ10988" s="7"/>
      <c r="BA10988" s="7"/>
      <c r="BI10988" s="7"/>
    </row>
    <row r="10989" spans="1:61" x14ac:dyDescent="0.2">
      <c r="A10989" s="10"/>
      <c r="B10989" s="10"/>
      <c r="C10989" s="10"/>
      <c r="D10989" s="10"/>
      <c r="E10989" s="10"/>
      <c r="F10989" s="10"/>
      <c r="G10989" s="10"/>
      <c r="H10989" s="10"/>
      <c r="I10989" s="10"/>
      <c r="J10989" s="24"/>
      <c r="K10989" s="24"/>
      <c r="L10989" s="24"/>
      <c r="M10989" s="24"/>
      <c r="N10989" s="24"/>
      <c r="O10989" s="10"/>
      <c r="AV10989" s="7"/>
      <c r="AW10989" s="7"/>
      <c r="AX10989" s="7"/>
      <c r="AY10989" s="7"/>
      <c r="AZ10989" s="7"/>
      <c r="BA10989" s="7"/>
      <c r="BI10989" s="7"/>
    </row>
    <row r="10990" spans="1:61" x14ac:dyDescent="0.2">
      <c r="A10990" s="10"/>
      <c r="B10990" s="10"/>
      <c r="C10990" s="10"/>
      <c r="D10990" s="10"/>
      <c r="E10990" s="10"/>
      <c r="F10990" s="10"/>
      <c r="G10990" s="10"/>
      <c r="H10990" s="10"/>
      <c r="I10990" s="10"/>
      <c r="J10990" s="24"/>
      <c r="K10990" s="24"/>
      <c r="L10990" s="24"/>
      <c r="M10990" s="24"/>
      <c r="N10990" s="24"/>
      <c r="O10990" s="10"/>
      <c r="AV10990" s="7"/>
      <c r="AW10990" s="7"/>
      <c r="AX10990" s="7"/>
      <c r="AY10990" s="7"/>
      <c r="AZ10990" s="7"/>
      <c r="BA10990" s="7"/>
      <c r="BI10990" s="7"/>
    </row>
    <row r="10991" spans="1:61" x14ac:dyDescent="0.2">
      <c r="A10991" s="10"/>
      <c r="B10991" s="10"/>
      <c r="C10991" s="10"/>
      <c r="D10991" s="10"/>
      <c r="E10991" s="10"/>
      <c r="F10991" s="10"/>
      <c r="G10991" s="10"/>
      <c r="H10991" s="10"/>
      <c r="I10991" s="10"/>
      <c r="J10991" s="24"/>
      <c r="K10991" s="24"/>
      <c r="L10991" s="24"/>
      <c r="M10991" s="24"/>
      <c r="N10991" s="24"/>
      <c r="O10991" s="10"/>
      <c r="AV10991" s="7"/>
      <c r="AW10991" s="7"/>
      <c r="AX10991" s="7"/>
      <c r="AY10991" s="7"/>
      <c r="AZ10991" s="7"/>
      <c r="BA10991" s="7"/>
      <c r="BI10991" s="7"/>
    </row>
    <row r="10992" spans="1:61" x14ac:dyDescent="0.2">
      <c r="A10992" s="10"/>
      <c r="B10992" s="10"/>
      <c r="C10992" s="10"/>
      <c r="D10992" s="10"/>
      <c r="E10992" s="10"/>
      <c r="F10992" s="10"/>
      <c r="G10992" s="10"/>
      <c r="H10992" s="10"/>
      <c r="I10992" s="10"/>
      <c r="J10992" s="24"/>
      <c r="K10992" s="24"/>
      <c r="L10992" s="24"/>
      <c r="M10992" s="24"/>
      <c r="N10992" s="24"/>
      <c r="O10992" s="10"/>
      <c r="AV10992" s="7"/>
      <c r="AW10992" s="7"/>
      <c r="AX10992" s="7"/>
      <c r="AY10992" s="7"/>
      <c r="AZ10992" s="7"/>
      <c r="BA10992" s="7"/>
      <c r="BI10992" s="7"/>
    </row>
    <row r="10993" spans="1:61" x14ac:dyDescent="0.2">
      <c r="A10993" s="10"/>
      <c r="B10993" s="10"/>
      <c r="C10993" s="10"/>
      <c r="D10993" s="10"/>
      <c r="E10993" s="10"/>
      <c r="F10993" s="10"/>
      <c r="G10993" s="10"/>
      <c r="H10993" s="10"/>
      <c r="I10993" s="10"/>
      <c r="J10993" s="24"/>
      <c r="K10993" s="24"/>
      <c r="L10993" s="24"/>
      <c r="M10993" s="24"/>
      <c r="N10993" s="24"/>
      <c r="O10993" s="10"/>
      <c r="AV10993" s="7"/>
      <c r="AW10993" s="7"/>
      <c r="AX10993" s="7"/>
      <c r="AY10993" s="7"/>
      <c r="AZ10993" s="7"/>
      <c r="BA10993" s="7"/>
      <c r="BI10993" s="7"/>
    </row>
    <row r="10994" spans="1:61" x14ac:dyDescent="0.2">
      <c r="A10994" s="10"/>
      <c r="B10994" s="10"/>
      <c r="C10994" s="10"/>
      <c r="D10994" s="10"/>
      <c r="E10994" s="10"/>
      <c r="F10994" s="10"/>
      <c r="G10994" s="10"/>
      <c r="H10994" s="10"/>
      <c r="I10994" s="10"/>
      <c r="J10994" s="24"/>
      <c r="K10994" s="24"/>
      <c r="L10994" s="24"/>
      <c r="M10994" s="24"/>
      <c r="N10994" s="24"/>
      <c r="O10994" s="10"/>
      <c r="AV10994" s="7"/>
      <c r="AW10994" s="7"/>
      <c r="AX10994" s="7"/>
      <c r="AY10994" s="7"/>
      <c r="AZ10994" s="7"/>
      <c r="BA10994" s="7"/>
      <c r="BI10994" s="7"/>
    </row>
    <row r="10995" spans="1:61" x14ac:dyDescent="0.2">
      <c r="A10995" s="10"/>
      <c r="B10995" s="10"/>
      <c r="C10995" s="10"/>
      <c r="D10995" s="10"/>
      <c r="E10995" s="10"/>
      <c r="F10995" s="10"/>
      <c r="G10995" s="10"/>
      <c r="H10995" s="10"/>
      <c r="I10995" s="10"/>
      <c r="J10995" s="24"/>
      <c r="K10995" s="24"/>
      <c r="L10995" s="24"/>
      <c r="M10995" s="24"/>
      <c r="N10995" s="24"/>
      <c r="O10995" s="10"/>
      <c r="AV10995" s="7"/>
      <c r="AW10995" s="7"/>
      <c r="AX10995" s="7"/>
      <c r="AY10995" s="7"/>
      <c r="AZ10995" s="7"/>
      <c r="BA10995" s="7"/>
      <c r="BI10995" s="7"/>
    </row>
    <row r="10996" spans="1:61" x14ac:dyDescent="0.2">
      <c r="A10996" s="10"/>
      <c r="B10996" s="10"/>
      <c r="C10996" s="10"/>
      <c r="D10996" s="10"/>
      <c r="E10996" s="10"/>
      <c r="F10996" s="10"/>
      <c r="G10996" s="10"/>
      <c r="H10996" s="10"/>
      <c r="I10996" s="10"/>
      <c r="J10996" s="24"/>
      <c r="K10996" s="24"/>
      <c r="L10996" s="24"/>
      <c r="M10996" s="24"/>
      <c r="N10996" s="24"/>
      <c r="O10996" s="10"/>
      <c r="AV10996" s="7"/>
      <c r="AW10996" s="7"/>
      <c r="AX10996" s="7"/>
      <c r="AY10996" s="7"/>
      <c r="AZ10996" s="7"/>
      <c r="BA10996" s="7"/>
      <c r="BI10996" s="7"/>
    </row>
    <row r="10997" spans="1:61" x14ac:dyDescent="0.2">
      <c r="A10997" s="10"/>
      <c r="B10997" s="10"/>
      <c r="C10997" s="10"/>
      <c r="D10997" s="10"/>
      <c r="E10997" s="10"/>
      <c r="F10997" s="10"/>
      <c r="G10997" s="10"/>
      <c r="H10997" s="10"/>
      <c r="I10997" s="10"/>
      <c r="J10997" s="24"/>
      <c r="K10997" s="24"/>
      <c r="L10997" s="24"/>
      <c r="M10997" s="24"/>
      <c r="N10997" s="24"/>
      <c r="O10997" s="10"/>
      <c r="AV10997" s="7"/>
      <c r="AW10997" s="7"/>
      <c r="AX10997" s="7"/>
      <c r="AY10997" s="7"/>
      <c r="AZ10997" s="7"/>
      <c r="BA10997" s="7"/>
      <c r="BI10997" s="7"/>
    </row>
    <row r="10998" spans="1:61" x14ac:dyDescent="0.2">
      <c r="A10998" s="10"/>
      <c r="B10998" s="10"/>
      <c r="C10998" s="10"/>
      <c r="D10998" s="10"/>
      <c r="E10998" s="10"/>
      <c r="F10998" s="10"/>
      <c r="G10998" s="10"/>
      <c r="H10998" s="10"/>
      <c r="I10998" s="10"/>
      <c r="J10998" s="24"/>
      <c r="K10998" s="24"/>
      <c r="L10998" s="24"/>
      <c r="M10998" s="24"/>
      <c r="N10998" s="24"/>
      <c r="O10998" s="10"/>
      <c r="AV10998" s="7"/>
      <c r="AW10998" s="7"/>
      <c r="AX10998" s="7"/>
      <c r="AY10998" s="7"/>
      <c r="AZ10998" s="7"/>
      <c r="BA10998" s="7"/>
      <c r="BI10998" s="7"/>
    </row>
    <row r="10999" spans="1:61" x14ac:dyDescent="0.2">
      <c r="A10999" s="10"/>
      <c r="B10999" s="10"/>
      <c r="C10999" s="10"/>
      <c r="D10999" s="10"/>
      <c r="E10999" s="10"/>
      <c r="F10999" s="10"/>
      <c r="G10999" s="10"/>
      <c r="H10999" s="10"/>
      <c r="I10999" s="10"/>
      <c r="J10999" s="24"/>
      <c r="K10999" s="24"/>
      <c r="L10999" s="24"/>
      <c r="M10999" s="24"/>
      <c r="N10999" s="24"/>
      <c r="O10999" s="10"/>
      <c r="AV10999" s="7"/>
      <c r="AW10999" s="7"/>
      <c r="AX10999" s="7"/>
      <c r="AY10999" s="7"/>
      <c r="AZ10999" s="7"/>
      <c r="BA10999" s="7"/>
      <c r="BI10999" s="7"/>
    </row>
    <row r="11000" spans="1:61" x14ac:dyDescent="0.2">
      <c r="A11000" s="10"/>
      <c r="B11000" s="10"/>
      <c r="C11000" s="10"/>
      <c r="D11000" s="10"/>
      <c r="E11000" s="10"/>
      <c r="F11000" s="10"/>
      <c r="G11000" s="10"/>
      <c r="H11000" s="10"/>
      <c r="I11000" s="10"/>
      <c r="J11000" s="24"/>
      <c r="K11000" s="24"/>
      <c r="L11000" s="24"/>
      <c r="M11000" s="24"/>
      <c r="N11000" s="24"/>
      <c r="O11000" s="10"/>
      <c r="AV11000" s="7"/>
      <c r="AW11000" s="7"/>
      <c r="AX11000" s="7"/>
      <c r="AY11000" s="7"/>
      <c r="AZ11000" s="7"/>
      <c r="BA11000" s="7"/>
      <c r="BI11000" s="7"/>
    </row>
    <row r="11001" spans="1:61" x14ac:dyDescent="0.2">
      <c r="A11001" s="10"/>
      <c r="B11001" s="10"/>
      <c r="C11001" s="10"/>
      <c r="D11001" s="10"/>
      <c r="E11001" s="10"/>
      <c r="F11001" s="10"/>
      <c r="G11001" s="10"/>
      <c r="H11001" s="10"/>
      <c r="I11001" s="10"/>
      <c r="J11001" s="24"/>
      <c r="K11001" s="24"/>
      <c r="L11001" s="24"/>
      <c r="M11001" s="24"/>
      <c r="N11001" s="24"/>
      <c r="O11001" s="10"/>
      <c r="AV11001" s="7"/>
      <c r="AW11001" s="7"/>
      <c r="AX11001" s="7"/>
      <c r="AY11001" s="7"/>
      <c r="AZ11001" s="7"/>
      <c r="BA11001" s="7"/>
      <c r="BI11001" s="7"/>
    </row>
    <row r="11002" spans="1:61" x14ac:dyDescent="0.2">
      <c r="A11002" s="10"/>
      <c r="B11002" s="10"/>
      <c r="C11002" s="10"/>
      <c r="D11002" s="10"/>
      <c r="E11002" s="10"/>
      <c r="F11002" s="10"/>
      <c r="G11002" s="10"/>
      <c r="H11002" s="10"/>
      <c r="I11002" s="10"/>
      <c r="J11002" s="24"/>
      <c r="K11002" s="24"/>
      <c r="L11002" s="24"/>
      <c r="M11002" s="24"/>
      <c r="N11002" s="24"/>
      <c r="O11002" s="10"/>
      <c r="AV11002" s="7"/>
      <c r="AW11002" s="7"/>
      <c r="AX11002" s="7"/>
      <c r="AY11002" s="7"/>
      <c r="AZ11002" s="7"/>
      <c r="BA11002" s="7"/>
      <c r="BI11002" s="7"/>
    </row>
    <row r="11003" spans="1:61" x14ac:dyDescent="0.2">
      <c r="A11003" s="10"/>
      <c r="B11003" s="10"/>
      <c r="C11003" s="10"/>
      <c r="D11003" s="10"/>
      <c r="E11003" s="10"/>
      <c r="F11003" s="10"/>
      <c r="G11003" s="10"/>
      <c r="H11003" s="10"/>
      <c r="I11003" s="10"/>
      <c r="J11003" s="24"/>
      <c r="K11003" s="24"/>
      <c r="L11003" s="24"/>
      <c r="M11003" s="24"/>
      <c r="N11003" s="24"/>
      <c r="O11003" s="10"/>
      <c r="AV11003" s="7"/>
      <c r="AW11003" s="7"/>
      <c r="AX11003" s="7"/>
      <c r="AY11003" s="7"/>
      <c r="AZ11003" s="7"/>
      <c r="BA11003" s="7"/>
      <c r="BI11003" s="7"/>
    </row>
    <row r="11004" spans="1:61" x14ac:dyDescent="0.2">
      <c r="A11004" s="10"/>
      <c r="B11004" s="10"/>
      <c r="C11004" s="10"/>
      <c r="D11004" s="10"/>
      <c r="E11004" s="10"/>
      <c r="F11004" s="10"/>
      <c r="G11004" s="10"/>
      <c r="H11004" s="10"/>
      <c r="I11004" s="10"/>
      <c r="J11004" s="24"/>
      <c r="K11004" s="24"/>
      <c r="L11004" s="24"/>
      <c r="M11004" s="24"/>
      <c r="N11004" s="24"/>
      <c r="O11004" s="10"/>
      <c r="AV11004" s="7"/>
      <c r="AW11004" s="7"/>
      <c r="AX11004" s="7"/>
      <c r="AY11004" s="7"/>
      <c r="AZ11004" s="7"/>
      <c r="BA11004" s="7"/>
      <c r="BI11004" s="7"/>
    </row>
    <row r="11005" spans="1:61" x14ac:dyDescent="0.2">
      <c r="A11005" s="10"/>
      <c r="B11005" s="10"/>
      <c r="C11005" s="10"/>
      <c r="D11005" s="10"/>
      <c r="E11005" s="10"/>
      <c r="F11005" s="10"/>
      <c r="G11005" s="10"/>
      <c r="H11005" s="10"/>
      <c r="I11005" s="10"/>
      <c r="J11005" s="24"/>
      <c r="K11005" s="24"/>
      <c r="L11005" s="24"/>
      <c r="M11005" s="24"/>
      <c r="N11005" s="24"/>
      <c r="O11005" s="10"/>
      <c r="AV11005" s="7"/>
      <c r="AW11005" s="7"/>
      <c r="AX11005" s="7"/>
      <c r="AY11005" s="7"/>
      <c r="AZ11005" s="7"/>
      <c r="BA11005" s="7"/>
      <c r="BI11005" s="7"/>
    </row>
    <row r="11006" spans="1:61" x14ac:dyDescent="0.2">
      <c r="A11006" s="10"/>
      <c r="B11006" s="10"/>
      <c r="C11006" s="10"/>
      <c r="D11006" s="10"/>
      <c r="E11006" s="10"/>
      <c r="F11006" s="10"/>
      <c r="G11006" s="10"/>
      <c r="H11006" s="10"/>
      <c r="I11006" s="10"/>
      <c r="J11006" s="24"/>
      <c r="K11006" s="24"/>
      <c r="L11006" s="24"/>
      <c r="M11006" s="24"/>
      <c r="N11006" s="24"/>
      <c r="O11006" s="10"/>
      <c r="AV11006" s="7"/>
      <c r="AW11006" s="7"/>
      <c r="AX11006" s="7"/>
      <c r="AY11006" s="7"/>
      <c r="AZ11006" s="7"/>
      <c r="BA11006" s="7"/>
      <c r="BI11006" s="7"/>
    </row>
    <row r="11007" spans="1:61" x14ac:dyDescent="0.2">
      <c r="A11007" s="10"/>
      <c r="B11007" s="10"/>
      <c r="C11007" s="10"/>
      <c r="D11007" s="10"/>
      <c r="E11007" s="10"/>
      <c r="F11007" s="10"/>
      <c r="G11007" s="10"/>
      <c r="H11007" s="10"/>
      <c r="I11007" s="10"/>
      <c r="J11007" s="24"/>
      <c r="K11007" s="24"/>
      <c r="L11007" s="24"/>
      <c r="M11007" s="24"/>
      <c r="N11007" s="24"/>
      <c r="O11007" s="10"/>
      <c r="AV11007" s="7"/>
      <c r="AW11007" s="7"/>
      <c r="AX11007" s="7"/>
      <c r="AY11007" s="7"/>
      <c r="AZ11007" s="7"/>
      <c r="BA11007" s="7"/>
      <c r="BI11007" s="7"/>
    </row>
    <row r="11008" spans="1:61" x14ac:dyDescent="0.2">
      <c r="A11008" s="10"/>
      <c r="B11008" s="10"/>
      <c r="C11008" s="10"/>
      <c r="D11008" s="10"/>
      <c r="E11008" s="10"/>
      <c r="F11008" s="10"/>
      <c r="G11008" s="10"/>
      <c r="H11008" s="10"/>
      <c r="I11008" s="10"/>
      <c r="J11008" s="24"/>
      <c r="K11008" s="24"/>
      <c r="L11008" s="24"/>
      <c r="M11008" s="24"/>
      <c r="N11008" s="24"/>
      <c r="O11008" s="10"/>
      <c r="AV11008" s="7"/>
      <c r="AW11008" s="7"/>
      <c r="AX11008" s="7"/>
      <c r="AY11008" s="7"/>
      <c r="AZ11008" s="7"/>
      <c r="BA11008" s="7"/>
      <c r="BI11008" s="7"/>
    </row>
    <row r="11009" spans="1:61" x14ac:dyDescent="0.2">
      <c r="A11009" s="10"/>
      <c r="B11009" s="10"/>
      <c r="C11009" s="10"/>
      <c r="D11009" s="10"/>
      <c r="E11009" s="10"/>
      <c r="F11009" s="10"/>
      <c r="G11009" s="10"/>
      <c r="H11009" s="10"/>
      <c r="I11009" s="10"/>
      <c r="J11009" s="24"/>
      <c r="K11009" s="24"/>
      <c r="L11009" s="24"/>
      <c r="M11009" s="24"/>
      <c r="N11009" s="24"/>
      <c r="O11009" s="10"/>
      <c r="AV11009" s="7"/>
      <c r="AW11009" s="7"/>
      <c r="AX11009" s="7"/>
      <c r="AY11009" s="7"/>
      <c r="AZ11009" s="7"/>
      <c r="BA11009" s="7"/>
      <c r="BI11009" s="7"/>
    </row>
    <row r="11010" spans="1:61" x14ac:dyDescent="0.2">
      <c r="A11010" s="10"/>
      <c r="B11010" s="10"/>
      <c r="C11010" s="10"/>
      <c r="D11010" s="10"/>
      <c r="E11010" s="10"/>
      <c r="F11010" s="10"/>
      <c r="G11010" s="10"/>
      <c r="H11010" s="10"/>
      <c r="I11010" s="10"/>
      <c r="J11010" s="24"/>
      <c r="K11010" s="24"/>
      <c r="L11010" s="24"/>
      <c r="M11010" s="24"/>
      <c r="N11010" s="24"/>
      <c r="O11010" s="10"/>
      <c r="AV11010" s="7"/>
      <c r="AW11010" s="7"/>
      <c r="AX11010" s="7"/>
      <c r="AY11010" s="7"/>
      <c r="AZ11010" s="7"/>
      <c r="BA11010" s="7"/>
      <c r="BI11010" s="7"/>
    </row>
    <row r="11011" spans="1:61" x14ac:dyDescent="0.2">
      <c r="A11011" s="10"/>
      <c r="B11011" s="10"/>
      <c r="C11011" s="10"/>
      <c r="D11011" s="10"/>
      <c r="E11011" s="10"/>
      <c r="F11011" s="10"/>
      <c r="G11011" s="10"/>
      <c r="H11011" s="10"/>
      <c r="I11011" s="10"/>
      <c r="J11011" s="24"/>
      <c r="K11011" s="24"/>
      <c r="L11011" s="24"/>
      <c r="M11011" s="24"/>
      <c r="N11011" s="24"/>
      <c r="O11011" s="10"/>
      <c r="AV11011" s="7"/>
      <c r="AW11011" s="7"/>
      <c r="AX11011" s="7"/>
      <c r="AY11011" s="7"/>
      <c r="AZ11011" s="7"/>
      <c r="BA11011" s="7"/>
      <c r="BI11011" s="7"/>
    </row>
    <row r="11012" spans="1:61" x14ac:dyDescent="0.2">
      <c r="A11012" s="10"/>
      <c r="B11012" s="10"/>
      <c r="C11012" s="10"/>
      <c r="D11012" s="10"/>
      <c r="E11012" s="10"/>
      <c r="F11012" s="10"/>
      <c r="G11012" s="10"/>
      <c r="H11012" s="10"/>
      <c r="I11012" s="10"/>
      <c r="J11012" s="24"/>
      <c r="K11012" s="24"/>
      <c r="L11012" s="24"/>
      <c r="M11012" s="24"/>
      <c r="N11012" s="24"/>
      <c r="O11012" s="10"/>
      <c r="AV11012" s="7"/>
      <c r="AW11012" s="7"/>
      <c r="AX11012" s="7"/>
      <c r="AY11012" s="7"/>
      <c r="AZ11012" s="7"/>
      <c r="BA11012" s="7"/>
      <c r="BI11012" s="7"/>
    </row>
    <row r="11013" spans="1:61" x14ac:dyDescent="0.2">
      <c r="A11013" s="10"/>
      <c r="B11013" s="10"/>
      <c r="C11013" s="10"/>
      <c r="D11013" s="10"/>
      <c r="E11013" s="10"/>
      <c r="F11013" s="10"/>
      <c r="G11013" s="10"/>
      <c r="H11013" s="10"/>
      <c r="I11013" s="10"/>
      <c r="J11013" s="24"/>
      <c r="K11013" s="24"/>
      <c r="L11013" s="24"/>
      <c r="M11013" s="24"/>
      <c r="N11013" s="24"/>
      <c r="O11013" s="10"/>
      <c r="AV11013" s="7"/>
      <c r="AW11013" s="7"/>
      <c r="AX11013" s="7"/>
      <c r="AY11013" s="7"/>
      <c r="AZ11013" s="7"/>
      <c r="BA11013" s="7"/>
      <c r="BI11013" s="7"/>
    </row>
    <row r="11014" spans="1:61" x14ac:dyDescent="0.2">
      <c r="A11014" s="10"/>
      <c r="B11014" s="10"/>
      <c r="C11014" s="10"/>
      <c r="D11014" s="10"/>
      <c r="E11014" s="10"/>
      <c r="F11014" s="10"/>
      <c r="G11014" s="10"/>
      <c r="H11014" s="10"/>
      <c r="I11014" s="10"/>
      <c r="J11014" s="24"/>
      <c r="K11014" s="24"/>
      <c r="L11014" s="24"/>
      <c r="M11014" s="24"/>
      <c r="N11014" s="24"/>
      <c r="O11014" s="10"/>
      <c r="AV11014" s="7"/>
      <c r="AW11014" s="7"/>
      <c r="AX11014" s="7"/>
      <c r="AY11014" s="7"/>
      <c r="AZ11014" s="7"/>
      <c r="BA11014" s="7"/>
      <c r="BI11014" s="7"/>
    </row>
    <row r="11015" spans="1:61" x14ac:dyDescent="0.2">
      <c r="A11015" s="10"/>
      <c r="B11015" s="10"/>
      <c r="C11015" s="10"/>
      <c r="D11015" s="10"/>
      <c r="E11015" s="10"/>
      <c r="F11015" s="10"/>
      <c r="G11015" s="10"/>
      <c r="H11015" s="10"/>
      <c r="I11015" s="10"/>
      <c r="J11015" s="24"/>
      <c r="K11015" s="24"/>
      <c r="L11015" s="24"/>
      <c r="M11015" s="24"/>
      <c r="N11015" s="24"/>
      <c r="O11015" s="10"/>
      <c r="AV11015" s="7"/>
      <c r="AW11015" s="7"/>
      <c r="AX11015" s="7"/>
      <c r="AY11015" s="7"/>
      <c r="AZ11015" s="7"/>
      <c r="BA11015" s="7"/>
      <c r="BI11015" s="7"/>
    </row>
    <row r="11016" spans="1:61" x14ac:dyDescent="0.2">
      <c r="A11016" s="10"/>
      <c r="B11016" s="10"/>
      <c r="C11016" s="10"/>
      <c r="D11016" s="10"/>
      <c r="E11016" s="10"/>
      <c r="F11016" s="10"/>
      <c r="G11016" s="10"/>
      <c r="H11016" s="10"/>
      <c r="I11016" s="10"/>
      <c r="J11016" s="24"/>
      <c r="K11016" s="24"/>
      <c r="L11016" s="24"/>
      <c r="M11016" s="24"/>
      <c r="N11016" s="24"/>
      <c r="O11016" s="10"/>
      <c r="AV11016" s="7"/>
      <c r="AW11016" s="7"/>
      <c r="AX11016" s="7"/>
      <c r="AY11016" s="7"/>
      <c r="AZ11016" s="7"/>
      <c r="BA11016" s="7"/>
      <c r="BI11016" s="7"/>
    </row>
    <row r="11017" spans="1:61" x14ac:dyDescent="0.2">
      <c r="A11017" s="10"/>
      <c r="B11017" s="10"/>
      <c r="C11017" s="10"/>
      <c r="D11017" s="10"/>
      <c r="E11017" s="10"/>
      <c r="F11017" s="10"/>
      <c r="G11017" s="10"/>
      <c r="H11017" s="10"/>
      <c r="I11017" s="10"/>
      <c r="J11017" s="24"/>
      <c r="K11017" s="24"/>
      <c r="L11017" s="24"/>
      <c r="M11017" s="24"/>
      <c r="N11017" s="24"/>
      <c r="O11017" s="10"/>
      <c r="AV11017" s="7"/>
      <c r="AW11017" s="7"/>
      <c r="AX11017" s="7"/>
      <c r="AY11017" s="7"/>
      <c r="AZ11017" s="7"/>
      <c r="BA11017" s="7"/>
      <c r="BI11017" s="7"/>
    </row>
    <row r="11018" spans="1:61" x14ac:dyDescent="0.2">
      <c r="A11018" s="10"/>
      <c r="B11018" s="10"/>
      <c r="C11018" s="10"/>
      <c r="D11018" s="10"/>
      <c r="E11018" s="10"/>
      <c r="F11018" s="10"/>
      <c r="G11018" s="10"/>
      <c r="H11018" s="10"/>
      <c r="I11018" s="10"/>
      <c r="J11018" s="24"/>
      <c r="K11018" s="24"/>
      <c r="L11018" s="24"/>
      <c r="M11018" s="24"/>
      <c r="N11018" s="24"/>
      <c r="O11018" s="10"/>
      <c r="AV11018" s="7"/>
      <c r="AW11018" s="7"/>
      <c r="AX11018" s="7"/>
      <c r="AY11018" s="7"/>
      <c r="AZ11018" s="7"/>
      <c r="BA11018" s="7"/>
      <c r="BI11018" s="7"/>
    </row>
    <row r="11019" spans="1:61" x14ac:dyDescent="0.2">
      <c r="A11019" s="10"/>
      <c r="B11019" s="10"/>
      <c r="C11019" s="10"/>
      <c r="D11019" s="10"/>
      <c r="E11019" s="10"/>
      <c r="F11019" s="10"/>
      <c r="G11019" s="10"/>
      <c r="H11019" s="10"/>
      <c r="I11019" s="10"/>
      <c r="J11019" s="24"/>
      <c r="K11019" s="24"/>
      <c r="L11019" s="24"/>
      <c r="M11019" s="24"/>
      <c r="N11019" s="24"/>
      <c r="O11019" s="10"/>
      <c r="AV11019" s="7"/>
      <c r="AW11019" s="7"/>
      <c r="AX11019" s="7"/>
      <c r="AY11019" s="7"/>
      <c r="AZ11019" s="7"/>
      <c r="BA11019" s="7"/>
      <c r="BI11019" s="7"/>
    </row>
    <row r="11020" spans="1:61" x14ac:dyDescent="0.2">
      <c r="A11020" s="10"/>
      <c r="B11020" s="10"/>
      <c r="C11020" s="10"/>
      <c r="D11020" s="10"/>
      <c r="E11020" s="10"/>
      <c r="F11020" s="10"/>
      <c r="G11020" s="10"/>
      <c r="H11020" s="10"/>
      <c r="I11020" s="10"/>
      <c r="J11020" s="24"/>
      <c r="K11020" s="24"/>
      <c r="L11020" s="24"/>
      <c r="M11020" s="24"/>
      <c r="N11020" s="24"/>
      <c r="O11020" s="10"/>
      <c r="AV11020" s="7"/>
      <c r="AW11020" s="7"/>
      <c r="AX11020" s="7"/>
      <c r="AY11020" s="7"/>
      <c r="AZ11020" s="7"/>
      <c r="BA11020" s="7"/>
      <c r="BI11020" s="7"/>
    </row>
    <row r="11021" spans="1:61" x14ac:dyDescent="0.2">
      <c r="A11021" s="10"/>
      <c r="B11021" s="10"/>
      <c r="C11021" s="10"/>
      <c r="D11021" s="10"/>
      <c r="E11021" s="10"/>
      <c r="F11021" s="10"/>
      <c r="G11021" s="10"/>
      <c r="H11021" s="10"/>
      <c r="I11021" s="10"/>
      <c r="J11021" s="24"/>
      <c r="K11021" s="24"/>
      <c r="L11021" s="24"/>
      <c r="M11021" s="24"/>
      <c r="N11021" s="24"/>
      <c r="O11021" s="10"/>
      <c r="AV11021" s="7"/>
      <c r="AW11021" s="7"/>
      <c r="AX11021" s="7"/>
      <c r="AY11021" s="7"/>
      <c r="AZ11021" s="7"/>
      <c r="BA11021" s="7"/>
      <c r="BI11021" s="7"/>
    </row>
    <row r="11022" spans="1:61" x14ac:dyDescent="0.2">
      <c r="A11022" s="10"/>
      <c r="B11022" s="10"/>
      <c r="C11022" s="10"/>
      <c r="D11022" s="10"/>
      <c r="E11022" s="10"/>
      <c r="F11022" s="10"/>
      <c r="G11022" s="10"/>
      <c r="H11022" s="10"/>
      <c r="I11022" s="10"/>
      <c r="J11022" s="24"/>
      <c r="K11022" s="24"/>
      <c r="L11022" s="24"/>
      <c r="M11022" s="24"/>
      <c r="N11022" s="24"/>
      <c r="O11022" s="10"/>
      <c r="AV11022" s="7"/>
      <c r="AW11022" s="7"/>
      <c r="AX11022" s="7"/>
      <c r="AY11022" s="7"/>
      <c r="AZ11022" s="7"/>
      <c r="BA11022" s="7"/>
      <c r="BI11022" s="7"/>
    </row>
    <row r="11023" spans="1:61" x14ac:dyDescent="0.2">
      <c r="A11023" s="10"/>
      <c r="B11023" s="10"/>
      <c r="C11023" s="10"/>
      <c r="D11023" s="10"/>
      <c r="E11023" s="10"/>
      <c r="F11023" s="10"/>
      <c r="G11023" s="10"/>
      <c r="H11023" s="10"/>
      <c r="I11023" s="10"/>
      <c r="J11023" s="24"/>
      <c r="K11023" s="24"/>
      <c r="L11023" s="24"/>
      <c r="M11023" s="24"/>
      <c r="N11023" s="24"/>
      <c r="O11023" s="10"/>
      <c r="AV11023" s="7"/>
      <c r="AW11023" s="7"/>
      <c r="AX11023" s="7"/>
      <c r="AY11023" s="7"/>
      <c r="AZ11023" s="7"/>
      <c r="BA11023" s="7"/>
      <c r="BI11023" s="7"/>
    </row>
    <row r="11024" spans="1:61" x14ac:dyDescent="0.2">
      <c r="A11024" s="10"/>
      <c r="B11024" s="10"/>
      <c r="C11024" s="10"/>
      <c r="D11024" s="10"/>
      <c r="E11024" s="10"/>
      <c r="F11024" s="10"/>
      <c r="G11024" s="10"/>
      <c r="H11024" s="10"/>
      <c r="I11024" s="10"/>
      <c r="J11024" s="24"/>
      <c r="K11024" s="24"/>
      <c r="L11024" s="24"/>
      <c r="M11024" s="24"/>
      <c r="N11024" s="24"/>
      <c r="O11024" s="10"/>
      <c r="AV11024" s="7"/>
      <c r="AW11024" s="7"/>
      <c r="AX11024" s="7"/>
      <c r="AY11024" s="7"/>
      <c r="AZ11024" s="7"/>
      <c r="BA11024" s="7"/>
      <c r="BI11024" s="7"/>
    </row>
    <row r="11025" spans="1:61" x14ac:dyDescent="0.2">
      <c r="A11025" s="10"/>
      <c r="B11025" s="10"/>
      <c r="C11025" s="10"/>
      <c r="D11025" s="10"/>
      <c r="E11025" s="10"/>
      <c r="F11025" s="10"/>
      <c r="G11025" s="10"/>
      <c r="H11025" s="10"/>
      <c r="I11025" s="10"/>
      <c r="J11025" s="24"/>
      <c r="K11025" s="24"/>
      <c r="L11025" s="24"/>
      <c r="M11025" s="24"/>
      <c r="N11025" s="24"/>
      <c r="O11025" s="10"/>
      <c r="AV11025" s="7"/>
      <c r="AW11025" s="7"/>
      <c r="AX11025" s="7"/>
      <c r="AY11025" s="7"/>
      <c r="AZ11025" s="7"/>
      <c r="BA11025" s="7"/>
      <c r="BI11025" s="7"/>
    </row>
    <row r="11026" spans="1:61" x14ac:dyDescent="0.2">
      <c r="A11026" s="10"/>
      <c r="B11026" s="10"/>
      <c r="C11026" s="10"/>
      <c r="D11026" s="10"/>
      <c r="E11026" s="10"/>
      <c r="F11026" s="10"/>
      <c r="G11026" s="10"/>
      <c r="H11026" s="10"/>
      <c r="I11026" s="10"/>
      <c r="J11026" s="24"/>
      <c r="K11026" s="24"/>
      <c r="L11026" s="24"/>
      <c r="M11026" s="24"/>
      <c r="N11026" s="24"/>
      <c r="O11026" s="10"/>
      <c r="AV11026" s="7"/>
      <c r="AW11026" s="7"/>
      <c r="AX11026" s="7"/>
      <c r="AY11026" s="7"/>
      <c r="AZ11026" s="7"/>
      <c r="BA11026" s="7"/>
      <c r="BI11026" s="7"/>
    </row>
    <row r="11027" spans="1:61" x14ac:dyDescent="0.2">
      <c r="A11027" s="10"/>
      <c r="B11027" s="10"/>
      <c r="C11027" s="10"/>
      <c r="D11027" s="10"/>
      <c r="E11027" s="10"/>
      <c r="F11027" s="10"/>
      <c r="G11027" s="10"/>
      <c r="H11027" s="10"/>
      <c r="I11027" s="10"/>
      <c r="J11027" s="24"/>
      <c r="K11027" s="24"/>
      <c r="L11027" s="24"/>
      <c r="M11027" s="24"/>
      <c r="N11027" s="24"/>
      <c r="O11027" s="10"/>
      <c r="AV11027" s="7"/>
      <c r="AW11027" s="7"/>
      <c r="AX11027" s="7"/>
      <c r="AY11027" s="7"/>
      <c r="AZ11027" s="7"/>
      <c r="BA11027" s="7"/>
      <c r="BI11027" s="7"/>
    </row>
    <row r="11028" spans="1:61" x14ac:dyDescent="0.2">
      <c r="A11028" s="10"/>
      <c r="B11028" s="10"/>
      <c r="C11028" s="10"/>
      <c r="D11028" s="10"/>
      <c r="E11028" s="10"/>
      <c r="F11028" s="10"/>
      <c r="G11028" s="10"/>
      <c r="H11028" s="10"/>
      <c r="I11028" s="10"/>
      <c r="J11028" s="24"/>
      <c r="K11028" s="24"/>
      <c r="L11028" s="24"/>
      <c r="M11028" s="24"/>
      <c r="N11028" s="24"/>
      <c r="O11028" s="10"/>
      <c r="AV11028" s="7"/>
      <c r="AW11028" s="7"/>
      <c r="AX11028" s="7"/>
      <c r="AY11028" s="7"/>
      <c r="AZ11028" s="7"/>
      <c r="BA11028" s="7"/>
      <c r="BI11028" s="7"/>
    </row>
    <row r="11029" spans="1:61" x14ac:dyDescent="0.2">
      <c r="A11029" s="10"/>
      <c r="B11029" s="10"/>
      <c r="C11029" s="10"/>
      <c r="D11029" s="10"/>
      <c r="E11029" s="10"/>
      <c r="F11029" s="10"/>
      <c r="G11029" s="10"/>
      <c r="H11029" s="10"/>
      <c r="I11029" s="10"/>
      <c r="J11029" s="24"/>
      <c r="K11029" s="24"/>
      <c r="L11029" s="24"/>
      <c r="M11029" s="24"/>
      <c r="N11029" s="24"/>
      <c r="O11029" s="10"/>
      <c r="AV11029" s="7"/>
      <c r="AW11029" s="7"/>
      <c r="AX11029" s="7"/>
      <c r="AY11029" s="7"/>
      <c r="AZ11029" s="7"/>
      <c r="BA11029" s="7"/>
      <c r="BI11029" s="7"/>
    </row>
    <row r="11030" spans="1:61" x14ac:dyDescent="0.2">
      <c r="A11030" s="10"/>
      <c r="B11030" s="10"/>
      <c r="C11030" s="10"/>
      <c r="D11030" s="10"/>
      <c r="E11030" s="10"/>
      <c r="F11030" s="10"/>
      <c r="G11030" s="10"/>
      <c r="H11030" s="10"/>
      <c r="I11030" s="10"/>
      <c r="J11030" s="24"/>
      <c r="K11030" s="24"/>
      <c r="L11030" s="24"/>
      <c r="M11030" s="24"/>
      <c r="N11030" s="24"/>
      <c r="O11030" s="10"/>
      <c r="AV11030" s="7"/>
      <c r="AW11030" s="7"/>
      <c r="AX11030" s="7"/>
      <c r="AY11030" s="7"/>
      <c r="AZ11030" s="7"/>
      <c r="BA11030" s="7"/>
      <c r="BI11030" s="7"/>
    </row>
    <row r="11031" spans="1:61" x14ac:dyDescent="0.2">
      <c r="A11031" s="10"/>
      <c r="B11031" s="10"/>
      <c r="C11031" s="10"/>
      <c r="D11031" s="10"/>
      <c r="E11031" s="10"/>
      <c r="F11031" s="10"/>
      <c r="G11031" s="10"/>
      <c r="H11031" s="10"/>
      <c r="I11031" s="10"/>
      <c r="J11031" s="24"/>
      <c r="K11031" s="24"/>
      <c r="L11031" s="24"/>
      <c r="M11031" s="24"/>
      <c r="N11031" s="24"/>
      <c r="O11031" s="10"/>
      <c r="AV11031" s="7"/>
      <c r="AW11031" s="7"/>
      <c r="AX11031" s="7"/>
      <c r="AY11031" s="7"/>
      <c r="AZ11031" s="7"/>
      <c r="BA11031" s="7"/>
      <c r="BI11031" s="7"/>
    </row>
    <row r="11032" spans="1:61" x14ac:dyDescent="0.2">
      <c r="A11032" s="10"/>
      <c r="B11032" s="10"/>
      <c r="C11032" s="10"/>
      <c r="D11032" s="10"/>
      <c r="E11032" s="10"/>
      <c r="F11032" s="10"/>
      <c r="G11032" s="10"/>
      <c r="H11032" s="10"/>
      <c r="I11032" s="10"/>
      <c r="J11032" s="24"/>
      <c r="K11032" s="24"/>
      <c r="L11032" s="24"/>
      <c r="M11032" s="24"/>
      <c r="N11032" s="24"/>
      <c r="O11032" s="10"/>
      <c r="AV11032" s="7"/>
      <c r="AW11032" s="7"/>
      <c r="AX11032" s="7"/>
      <c r="AY11032" s="7"/>
      <c r="AZ11032" s="7"/>
      <c r="BA11032" s="7"/>
      <c r="BI11032" s="7"/>
    </row>
    <row r="11033" spans="1:61" x14ac:dyDescent="0.2">
      <c r="A11033" s="10"/>
      <c r="B11033" s="10"/>
      <c r="C11033" s="10"/>
      <c r="D11033" s="10"/>
      <c r="E11033" s="10"/>
      <c r="F11033" s="10"/>
      <c r="G11033" s="10"/>
      <c r="H11033" s="10"/>
      <c r="I11033" s="10"/>
      <c r="J11033" s="24"/>
      <c r="K11033" s="24"/>
      <c r="L11033" s="24"/>
      <c r="M11033" s="24"/>
      <c r="N11033" s="24"/>
      <c r="O11033" s="10"/>
      <c r="AV11033" s="7"/>
      <c r="AW11033" s="7"/>
      <c r="AX11033" s="7"/>
      <c r="AY11033" s="7"/>
      <c r="AZ11033" s="7"/>
      <c r="BA11033" s="7"/>
      <c r="BI11033" s="7"/>
    </row>
    <row r="11034" spans="1:61" x14ac:dyDescent="0.2">
      <c r="A11034" s="10"/>
      <c r="B11034" s="10"/>
      <c r="C11034" s="10"/>
      <c r="D11034" s="10"/>
      <c r="E11034" s="10"/>
      <c r="F11034" s="10"/>
      <c r="G11034" s="10"/>
      <c r="H11034" s="10"/>
      <c r="I11034" s="10"/>
      <c r="J11034" s="24"/>
      <c r="K11034" s="24"/>
      <c r="L11034" s="24"/>
      <c r="M11034" s="24"/>
      <c r="N11034" s="24"/>
      <c r="O11034" s="10"/>
      <c r="AV11034" s="7"/>
      <c r="AW11034" s="7"/>
      <c r="AX11034" s="7"/>
      <c r="AY11034" s="7"/>
      <c r="AZ11034" s="7"/>
      <c r="BA11034" s="7"/>
      <c r="BI11034" s="7"/>
    </row>
    <row r="11035" spans="1:61" x14ac:dyDescent="0.2">
      <c r="A11035" s="10"/>
      <c r="B11035" s="10"/>
      <c r="C11035" s="10"/>
      <c r="D11035" s="10"/>
      <c r="E11035" s="10"/>
      <c r="F11035" s="10"/>
      <c r="G11035" s="10"/>
      <c r="H11035" s="10"/>
      <c r="I11035" s="10"/>
      <c r="J11035" s="24"/>
      <c r="K11035" s="24"/>
      <c r="L11035" s="24"/>
      <c r="M11035" s="24"/>
      <c r="N11035" s="24"/>
      <c r="O11035" s="10"/>
      <c r="AV11035" s="7"/>
      <c r="AW11035" s="7"/>
      <c r="AX11035" s="7"/>
      <c r="AY11035" s="7"/>
      <c r="AZ11035" s="7"/>
      <c r="BA11035" s="7"/>
      <c r="BI11035" s="7"/>
    </row>
    <row r="11036" spans="1:61" x14ac:dyDescent="0.2">
      <c r="A11036" s="10"/>
      <c r="B11036" s="10"/>
      <c r="C11036" s="10"/>
      <c r="D11036" s="10"/>
      <c r="E11036" s="10"/>
      <c r="F11036" s="10"/>
      <c r="G11036" s="10"/>
      <c r="H11036" s="10"/>
      <c r="I11036" s="10"/>
      <c r="J11036" s="24"/>
      <c r="K11036" s="24"/>
      <c r="L11036" s="24"/>
      <c r="M11036" s="24"/>
      <c r="N11036" s="24"/>
      <c r="O11036" s="10"/>
      <c r="AV11036" s="7"/>
      <c r="AW11036" s="7"/>
      <c r="AX11036" s="7"/>
      <c r="AY11036" s="7"/>
      <c r="AZ11036" s="7"/>
      <c r="BA11036" s="7"/>
      <c r="BI11036" s="7"/>
    </row>
    <row r="11037" spans="1:61" x14ac:dyDescent="0.2">
      <c r="A11037" s="10"/>
      <c r="B11037" s="10"/>
      <c r="C11037" s="10"/>
      <c r="D11037" s="10"/>
      <c r="E11037" s="10"/>
      <c r="F11037" s="10"/>
      <c r="G11037" s="10"/>
      <c r="H11037" s="10"/>
      <c r="I11037" s="10"/>
      <c r="J11037" s="24"/>
      <c r="K11037" s="24"/>
      <c r="L11037" s="24"/>
      <c r="M11037" s="24"/>
      <c r="N11037" s="24"/>
      <c r="O11037" s="10"/>
      <c r="AV11037" s="7"/>
      <c r="AW11037" s="7"/>
      <c r="AX11037" s="7"/>
      <c r="AY11037" s="7"/>
      <c r="AZ11037" s="7"/>
      <c r="BA11037" s="7"/>
      <c r="BI11037" s="7"/>
    </row>
    <row r="11038" spans="1:61" x14ac:dyDescent="0.2">
      <c r="A11038" s="10"/>
      <c r="B11038" s="10"/>
      <c r="C11038" s="10"/>
      <c r="D11038" s="10"/>
      <c r="E11038" s="10"/>
      <c r="F11038" s="10"/>
      <c r="G11038" s="10"/>
      <c r="H11038" s="10"/>
      <c r="I11038" s="10"/>
      <c r="J11038" s="24"/>
      <c r="K11038" s="24"/>
      <c r="L11038" s="24"/>
      <c r="M11038" s="24"/>
      <c r="N11038" s="24"/>
      <c r="O11038" s="10"/>
      <c r="AV11038" s="7"/>
      <c r="AW11038" s="7"/>
      <c r="AX11038" s="7"/>
      <c r="AY11038" s="7"/>
      <c r="AZ11038" s="7"/>
      <c r="BA11038" s="7"/>
      <c r="BI11038" s="7"/>
    </row>
    <row r="11039" spans="1:61" x14ac:dyDescent="0.2">
      <c r="A11039" s="10"/>
      <c r="B11039" s="10"/>
      <c r="C11039" s="10"/>
      <c r="D11039" s="10"/>
      <c r="E11039" s="10"/>
      <c r="F11039" s="10"/>
      <c r="G11039" s="10"/>
      <c r="H11039" s="10"/>
      <c r="I11039" s="10"/>
      <c r="J11039" s="24"/>
      <c r="K11039" s="24"/>
      <c r="L11039" s="24"/>
      <c r="M11039" s="24"/>
      <c r="N11039" s="24"/>
      <c r="O11039" s="10"/>
      <c r="AV11039" s="7"/>
      <c r="AW11039" s="7"/>
      <c r="AX11039" s="7"/>
      <c r="AY11039" s="7"/>
      <c r="AZ11039" s="7"/>
      <c r="BA11039" s="7"/>
      <c r="BI11039" s="7"/>
    </row>
    <row r="11040" spans="1:61" x14ac:dyDescent="0.2">
      <c r="A11040" s="10"/>
      <c r="B11040" s="10"/>
      <c r="C11040" s="10"/>
      <c r="D11040" s="10"/>
      <c r="E11040" s="10"/>
      <c r="F11040" s="10"/>
      <c r="G11040" s="10"/>
      <c r="H11040" s="10"/>
      <c r="I11040" s="10"/>
      <c r="J11040" s="24"/>
      <c r="K11040" s="24"/>
      <c r="L11040" s="24"/>
      <c r="M11040" s="24"/>
      <c r="N11040" s="24"/>
      <c r="O11040" s="10"/>
      <c r="AV11040" s="7"/>
      <c r="AW11040" s="7"/>
      <c r="AX11040" s="7"/>
      <c r="AY11040" s="7"/>
      <c r="AZ11040" s="7"/>
      <c r="BA11040" s="7"/>
      <c r="BI11040" s="7"/>
    </row>
    <row r="11041" spans="1:61" x14ac:dyDescent="0.2">
      <c r="A11041" s="10"/>
      <c r="B11041" s="10"/>
      <c r="C11041" s="10"/>
      <c r="D11041" s="10"/>
      <c r="E11041" s="10"/>
      <c r="F11041" s="10"/>
      <c r="G11041" s="10"/>
      <c r="H11041" s="10"/>
      <c r="I11041" s="10"/>
      <c r="J11041" s="24"/>
      <c r="K11041" s="24"/>
      <c r="L11041" s="24"/>
      <c r="M11041" s="24"/>
      <c r="N11041" s="24"/>
      <c r="O11041" s="10"/>
      <c r="AV11041" s="7"/>
      <c r="AW11041" s="7"/>
      <c r="AX11041" s="7"/>
      <c r="AY11041" s="7"/>
      <c r="AZ11041" s="7"/>
      <c r="BA11041" s="7"/>
      <c r="BI11041" s="7"/>
    </row>
    <row r="11042" spans="1:61" x14ac:dyDescent="0.2">
      <c r="A11042" s="10"/>
      <c r="B11042" s="10"/>
      <c r="C11042" s="10"/>
      <c r="D11042" s="10"/>
      <c r="E11042" s="10"/>
      <c r="F11042" s="10"/>
      <c r="G11042" s="10"/>
      <c r="H11042" s="10"/>
      <c r="I11042" s="10"/>
      <c r="J11042" s="24"/>
      <c r="K11042" s="24"/>
      <c r="L11042" s="24"/>
      <c r="M11042" s="24"/>
      <c r="N11042" s="24"/>
      <c r="O11042" s="10"/>
      <c r="AV11042" s="7"/>
      <c r="AW11042" s="7"/>
      <c r="AX11042" s="7"/>
      <c r="AY11042" s="7"/>
      <c r="AZ11042" s="7"/>
      <c r="BA11042" s="7"/>
      <c r="BI11042" s="7"/>
    </row>
    <row r="11043" spans="1:61" x14ac:dyDescent="0.2">
      <c r="A11043" s="10"/>
      <c r="B11043" s="10"/>
      <c r="C11043" s="10"/>
      <c r="D11043" s="10"/>
      <c r="E11043" s="10"/>
      <c r="F11043" s="10"/>
      <c r="G11043" s="10"/>
      <c r="H11043" s="10"/>
      <c r="I11043" s="10"/>
      <c r="J11043" s="24"/>
      <c r="K11043" s="24"/>
      <c r="L11043" s="24"/>
      <c r="M11043" s="24"/>
      <c r="N11043" s="24"/>
      <c r="O11043" s="10"/>
      <c r="AV11043" s="7"/>
      <c r="AW11043" s="7"/>
      <c r="AX11043" s="7"/>
      <c r="AY11043" s="7"/>
      <c r="AZ11043" s="7"/>
      <c r="BA11043" s="7"/>
      <c r="BI11043" s="7"/>
    </row>
    <row r="11044" spans="1:61" x14ac:dyDescent="0.2">
      <c r="A11044" s="10"/>
      <c r="B11044" s="10"/>
      <c r="C11044" s="10"/>
      <c r="D11044" s="10"/>
      <c r="E11044" s="10"/>
      <c r="F11044" s="10"/>
      <c r="G11044" s="10"/>
      <c r="H11044" s="10"/>
      <c r="I11044" s="10"/>
      <c r="J11044" s="24"/>
      <c r="K11044" s="24"/>
      <c r="L11044" s="24"/>
      <c r="M11044" s="24"/>
      <c r="N11044" s="24"/>
      <c r="O11044" s="10"/>
      <c r="AV11044" s="7"/>
      <c r="AW11044" s="7"/>
      <c r="AX11044" s="7"/>
      <c r="AY11044" s="7"/>
      <c r="AZ11044" s="7"/>
      <c r="BA11044" s="7"/>
      <c r="BI11044" s="7"/>
    </row>
    <row r="11045" spans="1:61" x14ac:dyDescent="0.2">
      <c r="A11045" s="10"/>
      <c r="B11045" s="10"/>
      <c r="C11045" s="10"/>
      <c r="D11045" s="10"/>
      <c r="E11045" s="10"/>
      <c r="F11045" s="10"/>
      <c r="G11045" s="10"/>
      <c r="H11045" s="10"/>
      <c r="I11045" s="10"/>
      <c r="J11045" s="24"/>
      <c r="K11045" s="24"/>
      <c r="L11045" s="24"/>
      <c r="M11045" s="24"/>
      <c r="N11045" s="24"/>
      <c r="O11045" s="10"/>
      <c r="AV11045" s="7"/>
      <c r="AW11045" s="7"/>
      <c r="AX11045" s="7"/>
      <c r="AY11045" s="7"/>
      <c r="AZ11045" s="7"/>
      <c r="BA11045" s="7"/>
      <c r="BI11045" s="7"/>
    </row>
    <row r="11046" spans="1:61" x14ac:dyDescent="0.2">
      <c r="A11046" s="10"/>
      <c r="B11046" s="10"/>
      <c r="C11046" s="10"/>
      <c r="D11046" s="10"/>
      <c r="E11046" s="10"/>
      <c r="F11046" s="10"/>
      <c r="G11046" s="10"/>
      <c r="H11046" s="10"/>
      <c r="I11046" s="10"/>
      <c r="J11046" s="24"/>
      <c r="K11046" s="24"/>
      <c r="L11046" s="24"/>
      <c r="M11046" s="24"/>
      <c r="N11046" s="24"/>
      <c r="O11046" s="10"/>
      <c r="AV11046" s="7"/>
      <c r="AW11046" s="7"/>
      <c r="AX11046" s="7"/>
      <c r="AY11046" s="7"/>
      <c r="AZ11046" s="7"/>
      <c r="BA11046" s="7"/>
      <c r="BI11046" s="7"/>
    </row>
    <row r="11047" spans="1:61" x14ac:dyDescent="0.2">
      <c r="A11047" s="10"/>
      <c r="B11047" s="10"/>
      <c r="C11047" s="10"/>
      <c r="D11047" s="10"/>
      <c r="E11047" s="10"/>
      <c r="F11047" s="10"/>
      <c r="G11047" s="10"/>
      <c r="H11047" s="10"/>
      <c r="I11047" s="10"/>
      <c r="J11047" s="24"/>
      <c r="K11047" s="24"/>
      <c r="L11047" s="24"/>
      <c r="M11047" s="24"/>
      <c r="N11047" s="24"/>
      <c r="O11047" s="10"/>
      <c r="AV11047" s="7"/>
      <c r="AW11047" s="7"/>
      <c r="AX11047" s="7"/>
      <c r="AY11047" s="7"/>
      <c r="AZ11047" s="7"/>
      <c r="BA11047" s="7"/>
      <c r="BI11047" s="7"/>
    </row>
    <row r="11048" spans="1:61" x14ac:dyDescent="0.2">
      <c r="A11048" s="10"/>
      <c r="B11048" s="10"/>
      <c r="C11048" s="10"/>
      <c r="D11048" s="10"/>
      <c r="E11048" s="10"/>
      <c r="F11048" s="10"/>
      <c r="G11048" s="10"/>
      <c r="H11048" s="10"/>
      <c r="I11048" s="10"/>
      <c r="J11048" s="24"/>
      <c r="K11048" s="24"/>
      <c r="L11048" s="24"/>
      <c r="M11048" s="24"/>
      <c r="N11048" s="24"/>
      <c r="O11048" s="10"/>
      <c r="AV11048" s="7"/>
      <c r="AW11048" s="7"/>
      <c r="AX11048" s="7"/>
      <c r="AY11048" s="7"/>
      <c r="AZ11048" s="7"/>
      <c r="BA11048" s="7"/>
      <c r="BI11048" s="7"/>
    </row>
    <row r="11049" spans="1:61" x14ac:dyDescent="0.2">
      <c r="A11049" s="10"/>
      <c r="B11049" s="10"/>
      <c r="C11049" s="10"/>
      <c r="D11049" s="10"/>
      <c r="E11049" s="10"/>
      <c r="F11049" s="10"/>
      <c r="G11049" s="10"/>
      <c r="H11049" s="10"/>
      <c r="I11049" s="10"/>
      <c r="J11049" s="24"/>
      <c r="K11049" s="24"/>
      <c r="L11049" s="24"/>
      <c r="M11049" s="24"/>
      <c r="N11049" s="24"/>
      <c r="O11049" s="10"/>
      <c r="AV11049" s="7"/>
      <c r="AW11049" s="7"/>
      <c r="AX11049" s="7"/>
      <c r="AY11049" s="7"/>
      <c r="AZ11049" s="7"/>
      <c r="BA11049" s="7"/>
      <c r="BI11049" s="7"/>
    </row>
    <row r="11050" spans="1:61" x14ac:dyDescent="0.2">
      <c r="A11050" s="10"/>
      <c r="B11050" s="10"/>
      <c r="C11050" s="10"/>
      <c r="D11050" s="10"/>
      <c r="E11050" s="10"/>
      <c r="F11050" s="10"/>
      <c r="G11050" s="10"/>
      <c r="H11050" s="10"/>
      <c r="I11050" s="10"/>
      <c r="J11050" s="24"/>
      <c r="K11050" s="24"/>
      <c r="L11050" s="24"/>
      <c r="M11050" s="24"/>
      <c r="N11050" s="24"/>
      <c r="O11050" s="10"/>
      <c r="AV11050" s="7"/>
      <c r="AW11050" s="7"/>
      <c r="AX11050" s="7"/>
      <c r="AY11050" s="7"/>
      <c r="AZ11050" s="7"/>
      <c r="BA11050" s="7"/>
      <c r="BI11050" s="7"/>
    </row>
    <row r="11051" spans="1:61" x14ac:dyDescent="0.2">
      <c r="A11051" s="10"/>
      <c r="B11051" s="10"/>
      <c r="C11051" s="10"/>
      <c r="D11051" s="10"/>
      <c r="E11051" s="10"/>
      <c r="F11051" s="10"/>
      <c r="G11051" s="10"/>
      <c r="H11051" s="10"/>
      <c r="I11051" s="10"/>
      <c r="J11051" s="24"/>
      <c r="K11051" s="24"/>
      <c r="L11051" s="24"/>
      <c r="M11051" s="24"/>
      <c r="N11051" s="24"/>
      <c r="O11051" s="10"/>
      <c r="AV11051" s="7"/>
      <c r="AW11051" s="7"/>
      <c r="AX11051" s="7"/>
      <c r="AY11051" s="7"/>
      <c r="AZ11051" s="7"/>
      <c r="BA11051" s="7"/>
      <c r="BI11051" s="7"/>
    </row>
    <row r="11052" spans="1:61" x14ac:dyDescent="0.2">
      <c r="A11052" s="10"/>
      <c r="B11052" s="10"/>
      <c r="C11052" s="10"/>
      <c r="D11052" s="10"/>
      <c r="E11052" s="10"/>
      <c r="F11052" s="10"/>
      <c r="G11052" s="10"/>
      <c r="H11052" s="10"/>
      <c r="I11052" s="10"/>
      <c r="J11052" s="24"/>
      <c r="K11052" s="24"/>
      <c r="L11052" s="24"/>
      <c r="M11052" s="24"/>
      <c r="N11052" s="24"/>
      <c r="O11052" s="10"/>
      <c r="AV11052" s="7"/>
      <c r="AW11052" s="7"/>
      <c r="AX11052" s="7"/>
      <c r="AY11052" s="7"/>
      <c r="AZ11052" s="7"/>
      <c r="BA11052" s="7"/>
      <c r="BI11052" s="7"/>
    </row>
    <row r="11053" spans="1:61" x14ac:dyDescent="0.2">
      <c r="A11053" s="10"/>
      <c r="B11053" s="10"/>
      <c r="C11053" s="10"/>
      <c r="D11053" s="10"/>
      <c r="E11053" s="10"/>
      <c r="F11053" s="10"/>
      <c r="G11053" s="10"/>
      <c r="H11053" s="10"/>
      <c r="I11053" s="10"/>
      <c r="J11053" s="24"/>
      <c r="K11053" s="24"/>
      <c r="L11053" s="24"/>
      <c r="M11053" s="24"/>
      <c r="N11053" s="24"/>
      <c r="O11053" s="10"/>
      <c r="AV11053" s="7"/>
      <c r="AW11053" s="7"/>
      <c r="AX11053" s="7"/>
      <c r="AY11053" s="7"/>
      <c r="AZ11053" s="7"/>
      <c r="BA11053" s="7"/>
      <c r="BI11053" s="7"/>
    </row>
    <row r="11054" spans="1:61" x14ac:dyDescent="0.2">
      <c r="A11054" s="10"/>
      <c r="B11054" s="10"/>
      <c r="C11054" s="10"/>
      <c r="D11054" s="10"/>
      <c r="E11054" s="10"/>
      <c r="F11054" s="10"/>
      <c r="G11054" s="10"/>
      <c r="H11054" s="10"/>
      <c r="I11054" s="10"/>
      <c r="J11054" s="24"/>
      <c r="K11054" s="24"/>
      <c r="L11054" s="24"/>
      <c r="M11054" s="24"/>
      <c r="N11054" s="24"/>
      <c r="O11054" s="10"/>
      <c r="AV11054" s="7"/>
      <c r="AW11054" s="7"/>
      <c r="AX11054" s="7"/>
      <c r="AY11054" s="7"/>
      <c r="AZ11054" s="7"/>
      <c r="BA11054" s="7"/>
      <c r="BI11054" s="7"/>
    </row>
    <row r="11055" spans="1:61" x14ac:dyDescent="0.2">
      <c r="A11055" s="10"/>
      <c r="B11055" s="10"/>
      <c r="C11055" s="10"/>
      <c r="D11055" s="10"/>
      <c r="E11055" s="10"/>
      <c r="F11055" s="10"/>
      <c r="G11055" s="10"/>
      <c r="H11055" s="10"/>
      <c r="I11055" s="10"/>
      <c r="J11055" s="24"/>
      <c r="K11055" s="24"/>
      <c r="L11055" s="24"/>
      <c r="M11055" s="24"/>
      <c r="N11055" s="24"/>
      <c r="O11055" s="10"/>
      <c r="AV11055" s="7"/>
      <c r="AW11055" s="7"/>
      <c r="AX11055" s="7"/>
      <c r="AY11055" s="7"/>
      <c r="AZ11055" s="7"/>
      <c r="BA11055" s="7"/>
      <c r="BI11055" s="7"/>
    </row>
    <row r="11056" spans="1:61" x14ac:dyDescent="0.2">
      <c r="A11056" s="10"/>
      <c r="B11056" s="10"/>
      <c r="C11056" s="10"/>
      <c r="D11056" s="10"/>
      <c r="E11056" s="10"/>
      <c r="F11056" s="10"/>
      <c r="G11056" s="10"/>
      <c r="H11056" s="10"/>
      <c r="I11056" s="10"/>
      <c r="J11056" s="24"/>
      <c r="K11056" s="24"/>
      <c r="L11056" s="24"/>
      <c r="M11056" s="24"/>
      <c r="N11056" s="24"/>
      <c r="O11056" s="10"/>
      <c r="AV11056" s="7"/>
      <c r="AW11056" s="7"/>
      <c r="AX11056" s="7"/>
      <c r="AY11056" s="7"/>
      <c r="AZ11056" s="7"/>
      <c r="BA11056" s="7"/>
      <c r="BI11056" s="7"/>
    </row>
    <row r="11057" spans="1:61" x14ac:dyDescent="0.2">
      <c r="A11057" s="10"/>
      <c r="B11057" s="10"/>
      <c r="C11057" s="10"/>
      <c r="D11057" s="10"/>
      <c r="E11057" s="10"/>
      <c r="F11057" s="10"/>
      <c r="G11057" s="10"/>
      <c r="H11057" s="10"/>
      <c r="I11057" s="10"/>
      <c r="J11057" s="24"/>
      <c r="K11057" s="24"/>
      <c r="L11057" s="24"/>
      <c r="M11057" s="24"/>
      <c r="N11057" s="24"/>
      <c r="O11057" s="10"/>
      <c r="AV11057" s="7"/>
      <c r="AW11057" s="7"/>
      <c r="AX11057" s="7"/>
      <c r="AY11057" s="7"/>
      <c r="AZ11057" s="7"/>
      <c r="BA11057" s="7"/>
      <c r="BI11057" s="7"/>
    </row>
    <row r="11058" spans="1:61" x14ac:dyDescent="0.2">
      <c r="A11058" s="10"/>
      <c r="B11058" s="10"/>
      <c r="C11058" s="10"/>
      <c r="D11058" s="10"/>
      <c r="E11058" s="10"/>
      <c r="F11058" s="10"/>
      <c r="G11058" s="10"/>
      <c r="H11058" s="10"/>
      <c r="I11058" s="10"/>
      <c r="J11058" s="24"/>
      <c r="K11058" s="24"/>
      <c r="L11058" s="24"/>
      <c r="M11058" s="24"/>
      <c r="N11058" s="24"/>
      <c r="O11058" s="10"/>
      <c r="AV11058" s="7"/>
      <c r="AW11058" s="7"/>
      <c r="AX11058" s="7"/>
      <c r="AY11058" s="7"/>
      <c r="AZ11058" s="7"/>
      <c r="BA11058" s="7"/>
      <c r="BI11058" s="7"/>
    </row>
    <row r="11059" spans="1:61" x14ac:dyDescent="0.2">
      <c r="A11059" s="10"/>
      <c r="B11059" s="10"/>
      <c r="C11059" s="10"/>
      <c r="D11059" s="10"/>
      <c r="E11059" s="10"/>
      <c r="F11059" s="10"/>
      <c r="G11059" s="10"/>
      <c r="H11059" s="10"/>
      <c r="I11059" s="10"/>
      <c r="J11059" s="24"/>
      <c r="K11059" s="24"/>
      <c r="L11059" s="24"/>
      <c r="M11059" s="24"/>
      <c r="N11059" s="24"/>
      <c r="O11059" s="10"/>
      <c r="AV11059" s="7"/>
      <c r="AW11059" s="7"/>
      <c r="AX11059" s="7"/>
      <c r="AY11059" s="7"/>
      <c r="AZ11059" s="7"/>
      <c r="BA11059" s="7"/>
      <c r="BI11059" s="7"/>
    </row>
    <row r="11060" spans="1:61" x14ac:dyDescent="0.2">
      <c r="A11060" s="10"/>
      <c r="B11060" s="10"/>
      <c r="C11060" s="10"/>
      <c r="D11060" s="10"/>
      <c r="E11060" s="10"/>
      <c r="F11060" s="10"/>
      <c r="G11060" s="10"/>
      <c r="H11060" s="10"/>
      <c r="I11060" s="10"/>
      <c r="J11060" s="24"/>
      <c r="K11060" s="24"/>
      <c r="L11060" s="24"/>
      <c r="M11060" s="24"/>
      <c r="N11060" s="24"/>
      <c r="O11060" s="10"/>
      <c r="AV11060" s="7"/>
      <c r="AW11060" s="7"/>
      <c r="AX11060" s="7"/>
      <c r="AY11060" s="7"/>
      <c r="AZ11060" s="7"/>
      <c r="BA11060" s="7"/>
      <c r="BI11060" s="7"/>
    </row>
    <row r="11061" spans="1:61" x14ac:dyDescent="0.2">
      <c r="A11061" s="10"/>
      <c r="B11061" s="10"/>
      <c r="C11061" s="10"/>
      <c r="D11061" s="10"/>
      <c r="E11061" s="10"/>
      <c r="F11061" s="10"/>
      <c r="G11061" s="10"/>
      <c r="H11061" s="10"/>
      <c r="I11061" s="10"/>
      <c r="J11061" s="24"/>
      <c r="K11061" s="24"/>
      <c r="L11061" s="24"/>
      <c r="M11061" s="24"/>
      <c r="N11061" s="24"/>
      <c r="O11061" s="10"/>
      <c r="AV11061" s="7"/>
      <c r="AW11061" s="7"/>
      <c r="AX11061" s="7"/>
      <c r="AY11061" s="7"/>
      <c r="AZ11061" s="7"/>
      <c r="BA11061" s="7"/>
      <c r="BI11061" s="7"/>
    </row>
    <row r="11062" spans="1:61" x14ac:dyDescent="0.2">
      <c r="A11062" s="10"/>
      <c r="B11062" s="10"/>
      <c r="C11062" s="10"/>
      <c r="D11062" s="10"/>
      <c r="E11062" s="10"/>
      <c r="F11062" s="10"/>
      <c r="G11062" s="10"/>
      <c r="H11062" s="10"/>
      <c r="I11062" s="10"/>
      <c r="J11062" s="24"/>
      <c r="K11062" s="24"/>
      <c r="L11062" s="24"/>
      <c r="M11062" s="24"/>
      <c r="N11062" s="24"/>
      <c r="O11062" s="10"/>
      <c r="AV11062" s="7"/>
      <c r="AW11062" s="7"/>
      <c r="AX11062" s="7"/>
      <c r="AY11062" s="7"/>
      <c r="AZ11062" s="7"/>
      <c r="BA11062" s="7"/>
      <c r="BI11062" s="7"/>
    </row>
    <row r="11063" spans="1:61" x14ac:dyDescent="0.2">
      <c r="A11063" s="10"/>
      <c r="B11063" s="10"/>
      <c r="C11063" s="10"/>
      <c r="D11063" s="10"/>
      <c r="E11063" s="10"/>
      <c r="F11063" s="10"/>
      <c r="G11063" s="10"/>
      <c r="H11063" s="10"/>
      <c r="I11063" s="10"/>
      <c r="J11063" s="24"/>
      <c r="K11063" s="24"/>
      <c r="L11063" s="24"/>
      <c r="M11063" s="24"/>
      <c r="N11063" s="24"/>
      <c r="O11063" s="10"/>
      <c r="AV11063" s="7"/>
      <c r="AW11063" s="7"/>
      <c r="AX11063" s="7"/>
      <c r="AY11063" s="7"/>
      <c r="AZ11063" s="7"/>
      <c r="BA11063" s="7"/>
      <c r="BI11063" s="7"/>
    </row>
    <row r="11064" spans="1:61" x14ac:dyDescent="0.2">
      <c r="A11064" s="10"/>
      <c r="B11064" s="10"/>
      <c r="C11064" s="10"/>
      <c r="D11064" s="10"/>
      <c r="E11064" s="10"/>
      <c r="F11064" s="10"/>
      <c r="G11064" s="10"/>
      <c r="H11064" s="10"/>
      <c r="I11064" s="10"/>
      <c r="J11064" s="24"/>
      <c r="K11064" s="24"/>
      <c r="L11064" s="24"/>
      <c r="M11064" s="24"/>
      <c r="N11064" s="24"/>
      <c r="O11064" s="10"/>
      <c r="AV11064" s="7"/>
      <c r="AW11064" s="7"/>
      <c r="AX11064" s="7"/>
      <c r="AY11064" s="7"/>
      <c r="AZ11064" s="7"/>
      <c r="BA11064" s="7"/>
      <c r="BI11064" s="7"/>
    </row>
    <row r="11065" spans="1:61" x14ac:dyDescent="0.2">
      <c r="A11065" s="10"/>
      <c r="B11065" s="10"/>
      <c r="C11065" s="10"/>
      <c r="D11065" s="10"/>
      <c r="E11065" s="10"/>
      <c r="F11065" s="10"/>
      <c r="G11065" s="10"/>
      <c r="H11065" s="10"/>
      <c r="I11065" s="10"/>
      <c r="J11065" s="24"/>
      <c r="K11065" s="24"/>
      <c r="L11065" s="24"/>
      <c r="M11065" s="24"/>
      <c r="N11065" s="24"/>
      <c r="O11065" s="10"/>
      <c r="AV11065" s="7"/>
      <c r="AW11065" s="7"/>
      <c r="AX11065" s="7"/>
      <c r="AY11065" s="7"/>
      <c r="AZ11065" s="7"/>
      <c r="BA11065" s="7"/>
      <c r="BI11065" s="7"/>
    </row>
    <row r="11066" spans="1:61" x14ac:dyDescent="0.2">
      <c r="A11066" s="10"/>
      <c r="B11066" s="10"/>
      <c r="C11066" s="10"/>
      <c r="D11066" s="10"/>
      <c r="E11066" s="10"/>
      <c r="F11066" s="10"/>
      <c r="G11066" s="10"/>
      <c r="H11066" s="10"/>
      <c r="I11066" s="10"/>
      <c r="J11066" s="24"/>
      <c r="K11066" s="24"/>
      <c r="L11066" s="24"/>
      <c r="M11066" s="24"/>
      <c r="N11066" s="24"/>
      <c r="O11066" s="10"/>
      <c r="AV11066" s="7"/>
      <c r="AW11066" s="7"/>
      <c r="AX11066" s="7"/>
      <c r="AY11066" s="7"/>
      <c r="AZ11066" s="7"/>
      <c r="BA11066" s="7"/>
      <c r="BI11066" s="7"/>
    </row>
    <row r="11067" spans="1:61" x14ac:dyDescent="0.2">
      <c r="A11067" s="10"/>
      <c r="B11067" s="10"/>
      <c r="C11067" s="10"/>
      <c r="D11067" s="10"/>
      <c r="E11067" s="10"/>
      <c r="F11067" s="10"/>
      <c r="G11067" s="10"/>
      <c r="H11067" s="10"/>
      <c r="I11067" s="10"/>
      <c r="J11067" s="24"/>
      <c r="K11067" s="24"/>
      <c r="L11067" s="24"/>
      <c r="M11067" s="24"/>
      <c r="N11067" s="24"/>
      <c r="O11067" s="10"/>
      <c r="AV11067" s="7"/>
      <c r="AW11067" s="7"/>
      <c r="AX11067" s="7"/>
      <c r="AY11067" s="7"/>
      <c r="AZ11067" s="7"/>
      <c r="BA11067" s="7"/>
      <c r="BI11067" s="7"/>
    </row>
    <row r="11068" spans="1:61" x14ac:dyDescent="0.2">
      <c r="A11068" s="10"/>
      <c r="B11068" s="10"/>
      <c r="C11068" s="10"/>
      <c r="D11068" s="10"/>
      <c r="E11068" s="10"/>
      <c r="F11068" s="10"/>
      <c r="G11068" s="10"/>
      <c r="H11068" s="10"/>
      <c r="I11068" s="10"/>
      <c r="J11068" s="24"/>
      <c r="K11068" s="24"/>
      <c r="L11068" s="24"/>
      <c r="M11068" s="24"/>
      <c r="N11068" s="24"/>
      <c r="O11068" s="10"/>
      <c r="AV11068" s="7"/>
      <c r="AW11068" s="7"/>
      <c r="AX11068" s="7"/>
      <c r="AY11068" s="7"/>
      <c r="AZ11068" s="7"/>
      <c r="BA11068" s="7"/>
      <c r="BI11068" s="7"/>
    </row>
    <row r="11069" spans="1:61" x14ac:dyDescent="0.2">
      <c r="A11069" s="10"/>
      <c r="B11069" s="10"/>
      <c r="C11069" s="10"/>
      <c r="D11069" s="10"/>
      <c r="E11069" s="10"/>
      <c r="F11069" s="10"/>
      <c r="G11069" s="10"/>
      <c r="H11069" s="10"/>
      <c r="I11069" s="10"/>
      <c r="J11069" s="24"/>
      <c r="K11069" s="24"/>
      <c r="L11069" s="24"/>
      <c r="M11069" s="24"/>
      <c r="N11069" s="24"/>
      <c r="O11069" s="10"/>
      <c r="AV11069" s="7"/>
      <c r="AW11069" s="7"/>
      <c r="AX11069" s="7"/>
      <c r="AY11069" s="7"/>
      <c r="AZ11069" s="7"/>
      <c r="BA11069" s="7"/>
      <c r="BI11069" s="7"/>
    </row>
    <row r="11070" spans="1:61" x14ac:dyDescent="0.2">
      <c r="A11070" s="10"/>
      <c r="B11070" s="10"/>
      <c r="C11070" s="10"/>
      <c r="D11070" s="10"/>
      <c r="E11070" s="10"/>
      <c r="F11070" s="10"/>
      <c r="G11070" s="10"/>
      <c r="H11070" s="10"/>
      <c r="I11070" s="10"/>
      <c r="J11070" s="24"/>
      <c r="K11070" s="24"/>
      <c r="L11070" s="24"/>
      <c r="M11070" s="24"/>
      <c r="N11070" s="24"/>
      <c r="O11070" s="10"/>
      <c r="AV11070" s="7"/>
      <c r="AW11070" s="7"/>
      <c r="AX11070" s="7"/>
      <c r="AY11070" s="7"/>
      <c r="AZ11070" s="7"/>
      <c r="BA11070" s="7"/>
      <c r="BI11070" s="7"/>
    </row>
    <row r="11071" spans="1:61" x14ac:dyDescent="0.2">
      <c r="A11071" s="10"/>
      <c r="B11071" s="10"/>
      <c r="C11071" s="10"/>
      <c r="D11071" s="10"/>
      <c r="E11071" s="10"/>
      <c r="F11071" s="10"/>
      <c r="G11071" s="10"/>
      <c r="H11071" s="10"/>
      <c r="I11071" s="10"/>
      <c r="J11071" s="24"/>
      <c r="K11071" s="24"/>
      <c r="L11071" s="24"/>
      <c r="M11071" s="24"/>
      <c r="N11071" s="24"/>
      <c r="O11071" s="10"/>
      <c r="AV11071" s="7"/>
      <c r="AW11071" s="7"/>
      <c r="AX11071" s="7"/>
      <c r="AY11071" s="7"/>
      <c r="AZ11071" s="7"/>
      <c r="BA11071" s="7"/>
      <c r="BI11071" s="7"/>
    </row>
    <row r="11072" spans="1:61" x14ac:dyDescent="0.2">
      <c r="A11072" s="10"/>
      <c r="B11072" s="10"/>
      <c r="C11072" s="10"/>
      <c r="D11072" s="10"/>
      <c r="E11072" s="10"/>
      <c r="F11072" s="10"/>
      <c r="G11072" s="10"/>
      <c r="H11072" s="10"/>
      <c r="I11072" s="10"/>
      <c r="J11072" s="24"/>
      <c r="K11072" s="24"/>
      <c r="L11072" s="24"/>
      <c r="M11072" s="24"/>
      <c r="N11072" s="24"/>
      <c r="O11072" s="10"/>
      <c r="AV11072" s="7"/>
      <c r="AW11072" s="7"/>
      <c r="AX11072" s="7"/>
      <c r="AY11072" s="7"/>
      <c r="AZ11072" s="7"/>
      <c r="BA11072" s="7"/>
      <c r="BI11072" s="7"/>
    </row>
    <row r="11073" spans="1:61" x14ac:dyDescent="0.2">
      <c r="A11073" s="10"/>
      <c r="B11073" s="10"/>
      <c r="C11073" s="10"/>
      <c r="D11073" s="10"/>
      <c r="E11073" s="10"/>
      <c r="F11073" s="10"/>
      <c r="G11073" s="10"/>
      <c r="H11073" s="10"/>
      <c r="I11073" s="10"/>
      <c r="J11073" s="24"/>
      <c r="K11073" s="24"/>
      <c r="L11073" s="24"/>
      <c r="M11073" s="24"/>
      <c r="N11073" s="24"/>
      <c r="O11073" s="10"/>
      <c r="AV11073" s="7"/>
      <c r="AW11073" s="7"/>
      <c r="AX11073" s="7"/>
      <c r="AY11073" s="7"/>
      <c r="AZ11073" s="7"/>
      <c r="BA11073" s="7"/>
      <c r="BI11073" s="7"/>
    </row>
    <row r="11074" spans="1:61" x14ac:dyDescent="0.2">
      <c r="A11074" s="10"/>
      <c r="B11074" s="10"/>
      <c r="C11074" s="10"/>
      <c r="D11074" s="10"/>
      <c r="E11074" s="10"/>
      <c r="F11074" s="10"/>
      <c r="G11074" s="10"/>
      <c r="H11074" s="10"/>
      <c r="I11074" s="10"/>
      <c r="J11074" s="24"/>
      <c r="K11074" s="24"/>
      <c r="L11074" s="24"/>
      <c r="M11074" s="24"/>
      <c r="N11074" s="24"/>
      <c r="O11074" s="10"/>
      <c r="AV11074" s="7"/>
      <c r="AW11074" s="7"/>
      <c r="AX11074" s="7"/>
      <c r="AY11074" s="7"/>
      <c r="AZ11074" s="7"/>
      <c r="BA11074" s="7"/>
      <c r="BI11074" s="7"/>
    </row>
    <row r="11075" spans="1:61" x14ac:dyDescent="0.2">
      <c r="A11075" s="10"/>
      <c r="B11075" s="10"/>
      <c r="C11075" s="10"/>
      <c r="D11075" s="10"/>
      <c r="E11075" s="10"/>
      <c r="F11075" s="10"/>
      <c r="G11075" s="10"/>
      <c r="H11075" s="10"/>
      <c r="I11075" s="10"/>
      <c r="J11075" s="24"/>
      <c r="K11075" s="24"/>
      <c r="L11075" s="24"/>
      <c r="M11075" s="24"/>
      <c r="N11075" s="24"/>
      <c r="O11075" s="10"/>
      <c r="AV11075" s="7"/>
      <c r="AW11075" s="7"/>
      <c r="AX11075" s="7"/>
      <c r="AY11075" s="7"/>
      <c r="AZ11075" s="7"/>
      <c r="BA11075" s="7"/>
      <c r="BI11075" s="7"/>
    </row>
    <row r="11076" spans="1:61" x14ac:dyDescent="0.2">
      <c r="A11076" s="10"/>
      <c r="B11076" s="10"/>
      <c r="C11076" s="10"/>
      <c r="D11076" s="10"/>
      <c r="E11076" s="10"/>
      <c r="F11076" s="10"/>
      <c r="G11076" s="10"/>
      <c r="H11076" s="10"/>
      <c r="I11076" s="10"/>
      <c r="J11076" s="24"/>
      <c r="K11076" s="24"/>
      <c r="L11076" s="24"/>
      <c r="M11076" s="24"/>
      <c r="N11076" s="24"/>
      <c r="O11076" s="10"/>
      <c r="AV11076" s="7"/>
      <c r="AW11076" s="7"/>
      <c r="AX11076" s="7"/>
      <c r="AY11076" s="7"/>
      <c r="AZ11076" s="7"/>
      <c r="BA11076" s="7"/>
      <c r="BI11076" s="7"/>
    </row>
    <row r="11077" spans="1:61" x14ac:dyDescent="0.2">
      <c r="A11077" s="10"/>
      <c r="B11077" s="10"/>
      <c r="C11077" s="10"/>
      <c r="D11077" s="10"/>
      <c r="E11077" s="10"/>
      <c r="F11077" s="10"/>
      <c r="G11077" s="10"/>
      <c r="H11077" s="10"/>
      <c r="I11077" s="10"/>
      <c r="J11077" s="24"/>
      <c r="K11077" s="24"/>
      <c r="L11077" s="24"/>
      <c r="M11077" s="24"/>
      <c r="N11077" s="24"/>
      <c r="O11077" s="10"/>
      <c r="AV11077" s="7"/>
      <c r="AW11077" s="7"/>
      <c r="AX11077" s="7"/>
      <c r="AY11077" s="7"/>
      <c r="AZ11077" s="7"/>
      <c r="BA11077" s="7"/>
      <c r="BI11077" s="7"/>
    </row>
    <row r="11078" spans="1:61" x14ac:dyDescent="0.2">
      <c r="A11078" s="10"/>
      <c r="B11078" s="10"/>
      <c r="C11078" s="10"/>
      <c r="D11078" s="10"/>
      <c r="E11078" s="10"/>
      <c r="F11078" s="10"/>
      <c r="G11078" s="10"/>
      <c r="H11078" s="10"/>
      <c r="I11078" s="10"/>
      <c r="J11078" s="24"/>
      <c r="K11078" s="24"/>
      <c r="L11078" s="24"/>
      <c r="M11078" s="24"/>
      <c r="N11078" s="24"/>
      <c r="O11078" s="10"/>
      <c r="AV11078" s="7"/>
      <c r="AW11078" s="7"/>
      <c r="AX11078" s="7"/>
      <c r="AY11078" s="7"/>
      <c r="AZ11078" s="7"/>
      <c r="BA11078" s="7"/>
      <c r="BI11078" s="7"/>
    </row>
    <row r="11079" spans="1:61" x14ac:dyDescent="0.2">
      <c r="A11079" s="10"/>
      <c r="B11079" s="10"/>
      <c r="C11079" s="10"/>
      <c r="D11079" s="10"/>
      <c r="E11079" s="10"/>
      <c r="F11079" s="10"/>
      <c r="G11079" s="10"/>
      <c r="H11079" s="10"/>
      <c r="I11079" s="10"/>
      <c r="J11079" s="24"/>
      <c r="K11079" s="24"/>
      <c r="L11079" s="24"/>
      <c r="M11079" s="24"/>
      <c r="N11079" s="24"/>
      <c r="O11079" s="10"/>
      <c r="AV11079" s="7"/>
      <c r="AW11079" s="7"/>
      <c r="AX11079" s="7"/>
      <c r="AY11079" s="7"/>
      <c r="AZ11079" s="7"/>
      <c r="BA11079" s="7"/>
      <c r="BI11079" s="7"/>
    </row>
    <row r="11080" spans="1:61" x14ac:dyDescent="0.2">
      <c r="A11080" s="10"/>
      <c r="B11080" s="10"/>
      <c r="C11080" s="10"/>
      <c r="D11080" s="10"/>
      <c r="E11080" s="10"/>
      <c r="F11080" s="10"/>
      <c r="G11080" s="10"/>
      <c r="H11080" s="10"/>
      <c r="I11080" s="10"/>
      <c r="J11080" s="24"/>
      <c r="K11080" s="24"/>
      <c r="L11080" s="24"/>
      <c r="M11080" s="24"/>
      <c r="N11080" s="24"/>
      <c r="O11080" s="10"/>
      <c r="AV11080" s="7"/>
      <c r="AW11080" s="7"/>
      <c r="AX11080" s="7"/>
      <c r="AY11080" s="7"/>
      <c r="AZ11080" s="7"/>
      <c r="BA11080" s="7"/>
      <c r="BI11080" s="7"/>
    </row>
    <row r="11081" spans="1:61" x14ac:dyDescent="0.2">
      <c r="A11081" s="10"/>
      <c r="B11081" s="10"/>
      <c r="C11081" s="10"/>
      <c r="D11081" s="10"/>
      <c r="E11081" s="10"/>
      <c r="F11081" s="10"/>
      <c r="G11081" s="10"/>
      <c r="H11081" s="10"/>
      <c r="I11081" s="10"/>
      <c r="J11081" s="24"/>
      <c r="K11081" s="24"/>
      <c r="L11081" s="24"/>
      <c r="M11081" s="24"/>
      <c r="N11081" s="24"/>
      <c r="O11081" s="10"/>
      <c r="AV11081" s="7"/>
      <c r="AW11081" s="7"/>
      <c r="AX11081" s="7"/>
      <c r="AY11081" s="7"/>
      <c r="AZ11081" s="7"/>
      <c r="BA11081" s="7"/>
      <c r="BI11081" s="7"/>
    </row>
    <row r="11082" spans="1:61" x14ac:dyDescent="0.2">
      <c r="A11082" s="10"/>
      <c r="B11082" s="10"/>
      <c r="C11082" s="10"/>
      <c r="D11082" s="10"/>
      <c r="E11082" s="10"/>
      <c r="F11082" s="10"/>
      <c r="G11082" s="10"/>
      <c r="H11082" s="10"/>
      <c r="I11082" s="10"/>
      <c r="J11082" s="24"/>
      <c r="K11082" s="24"/>
      <c r="L11082" s="24"/>
      <c r="M11082" s="24"/>
      <c r="N11082" s="24"/>
      <c r="O11082" s="10"/>
      <c r="AV11082" s="7"/>
      <c r="AW11082" s="7"/>
      <c r="AX11082" s="7"/>
      <c r="AY11082" s="7"/>
      <c r="AZ11082" s="7"/>
      <c r="BA11082" s="7"/>
      <c r="BI11082" s="7"/>
    </row>
    <row r="11083" spans="1:61" x14ac:dyDescent="0.2">
      <c r="A11083" s="10"/>
      <c r="B11083" s="10"/>
      <c r="C11083" s="10"/>
      <c r="D11083" s="10"/>
      <c r="E11083" s="10"/>
      <c r="F11083" s="10"/>
      <c r="G11083" s="10"/>
      <c r="H11083" s="10"/>
      <c r="I11083" s="10"/>
      <c r="J11083" s="24"/>
      <c r="K11083" s="24"/>
      <c r="L11083" s="24"/>
      <c r="M11083" s="24"/>
      <c r="N11083" s="24"/>
      <c r="O11083" s="10"/>
      <c r="AV11083" s="7"/>
      <c r="AW11083" s="7"/>
      <c r="AX11083" s="7"/>
      <c r="AY11083" s="7"/>
      <c r="AZ11083" s="7"/>
      <c r="BA11083" s="7"/>
      <c r="BI11083" s="7"/>
    </row>
    <row r="11084" spans="1:61" x14ac:dyDescent="0.2">
      <c r="A11084" s="10"/>
      <c r="B11084" s="10"/>
      <c r="C11084" s="10"/>
      <c r="D11084" s="10"/>
      <c r="E11084" s="10"/>
      <c r="F11084" s="10"/>
      <c r="G11084" s="10"/>
      <c r="H11084" s="10"/>
      <c r="I11084" s="10"/>
      <c r="J11084" s="24"/>
      <c r="K11084" s="24"/>
      <c r="L11084" s="24"/>
      <c r="M11084" s="24"/>
      <c r="N11084" s="24"/>
      <c r="O11084" s="10"/>
      <c r="AV11084" s="7"/>
      <c r="AW11084" s="7"/>
      <c r="AX11084" s="7"/>
      <c r="AY11084" s="7"/>
      <c r="AZ11084" s="7"/>
      <c r="BA11084" s="7"/>
      <c r="BI11084" s="7"/>
    </row>
    <row r="11085" spans="1:61" x14ac:dyDescent="0.2">
      <c r="A11085" s="10"/>
      <c r="B11085" s="10"/>
      <c r="C11085" s="10"/>
      <c r="D11085" s="10"/>
      <c r="E11085" s="10"/>
      <c r="F11085" s="10"/>
      <c r="G11085" s="10"/>
      <c r="H11085" s="10"/>
      <c r="I11085" s="10"/>
      <c r="J11085" s="24"/>
      <c r="K11085" s="24"/>
      <c r="L11085" s="24"/>
      <c r="M11085" s="24"/>
      <c r="N11085" s="24"/>
      <c r="O11085" s="10"/>
      <c r="AV11085" s="7"/>
      <c r="AW11085" s="7"/>
      <c r="AX11085" s="7"/>
      <c r="AY11085" s="7"/>
      <c r="AZ11085" s="7"/>
      <c r="BA11085" s="7"/>
      <c r="BI11085" s="7"/>
    </row>
    <row r="11086" spans="1:61" x14ac:dyDescent="0.2">
      <c r="A11086" s="10"/>
      <c r="B11086" s="10"/>
      <c r="C11086" s="10"/>
      <c r="D11086" s="10"/>
      <c r="E11086" s="10"/>
      <c r="F11086" s="10"/>
      <c r="G11086" s="10"/>
      <c r="H11086" s="10"/>
      <c r="I11086" s="10"/>
      <c r="J11086" s="24"/>
      <c r="K11086" s="24"/>
      <c r="L11086" s="24"/>
      <c r="M11086" s="24"/>
      <c r="N11086" s="24"/>
      <c r="O11086" s="10"/>
      <c r="AV11086" s="7"/>
      <c r="AW11086" s="7"/>
      <c r="AX11086" s="7"/>
      <c r="AY11086" s="7"/>
      <c r="AZ11086" s="7"/>
      <c r="BA11086" s="7"/>
      <c r="BI11086" s="7"/>
    </row>
    <row r="11087" spans="1:61" x14ac:dyDescent="0.2">
      <c r="A11087" s="10"/>
      <c r="B11087" s="10"/>
      <c r="C11087" s="10"/>
      <c r="D11087" s="10"/>
      <c r="E11087" s="10"/>
      <c r="F11087" s="10"/>
      <c r="G11087" s="10"/>
      <c r="H11087" s="10"/>
      <c r="I11087" s="10"/>
      <c r="J11087" s="24"/>
      <c r="K11087" s="24"/>
      <c r="L11087" s="24"/>
      <c r="M11087" s="24"/>
      <c r="N11087" s="24"/>
      <c r="O11087" s="10"/>
      <c r="AV11087" s="7"/>
      <c r="AW11087" s="7"/>
      <c r="AX11087" s="7"/>
      <c r="AY11087" s="7"/>
      <c r="AZ11087" s="7"/>
      <c r="BA11087" s="7"/>
      <c r="BI11087" s="7"/>
    </row>
    <row r="11088" spans="1:61" x14ac:dyDescent="0.2">
      <c r="A11088" s="10"/>
      <c r="B11088" s="10"/>
      <c r="C11088" s="10"/>
      <c r="D11088" s="10"/>
      <c r="E11088" s="10"/>
      <c r="F11088" s="10"/>
      <c r="G11088" s="10"/>
      <c r="H11088" s="10"/>
      <c r="I11088" s="10"/>
      <c r="J11088" s="24"/>
      <c r="K11088" s="24"/>
      <c r="L11088" s="24"/>
      <c r="M11088" s="24"/>
      <c r="N11088" s="24"/>
      <c r="O11088" s="10"/>
      <c r="AV11088" s="7"/>
      <c r="AW11088" s="7"/>
      <c r="AX11088" s="7"/>
      <c r="AY11088" s="7"/>
      <c r="AZ11088" s="7"/>
      <c r="BA11088" s="7"/>
      <c r="BI11088" s="7"/>
    </row>
    <row r="11089" spans="1:61" x14ac:dyDescent="0.2">
      <c r="A11089" s="10"/>
      <c r="B11089" s="10"/>
      <c r="C11089" s="10"/>
      <c r="D11089" s="10"/>
      <c r="E11089" s="10"/>
      <c r="F11089" s="10"/>
      <c r="G11089" s="10"/>
      <c r="H11089" s="10"/>
      <c r="I11089" s="10"/>
      <c r="J11089" s="24"/>
      <c r="K11089" s="24"/>
      <c r="L11089" s="24"/>
      <c r="M11089" s="24"/>
      <c r="N11089" s="24"/>
      <c r="O11089" s="10"/>
      <c r="AV11089" s="7"/>
      <c r="AW11089" s="7"/>
      <c r="AX11089" s="7"/>
      <c r="AY11089" s="7"/>
      <c r="AZ11089" s="7"/>
      <c r="BA11089" s="7"/>
      <c r="BI11089" s="7"/>
    </row>
    <row r="11090" spans="1:61" x14ac:dyDescent="0.2">
      <c r="A11090" s="10"/>
      <c r="B11090" s="10"/>
      <c r="C11090" s="10"/>
      <c r="D11090" s="10"/>
      <c r="E11090" s="10"/>
      <c r="F11090" s="10"/>
      <c r="G11090" s="10"/>
      <c r="H11090" s="10"/>
      <c r="I11090" s="10"/>
      <c r="J11090" s="24"/>
      <c r="K11090" s="24"/>
      <c r="L11090" s="24"/>
      <c r="M11090" s="24"/>
      <c r="N11090" s="24"/>
      <c r="O11090" s="10"/>
      <c r="AV11090" s="7"/>
      <c r="AW11090" s="7"/>
      <c r="AX11090" s="7"/>
      <c r="AY11090" s="7"/>
      <c r="AZ11090" s="7"/>
      <c r="BA11090" s="7"/>
      <c r="BI11090" s="7"/>
    </row>
    <row r="11091" spans="1:61" x14ac:dyDescent="0.2">
      <c r="A11091" s="10"/>
      <c r="B11091" s="10"/>
      <c r="C11091" s="10"/>
      <c r="D11091" s="10"/>
      <c r="E11091" s="10"/>
      <c r="F11091" s="10"/>
      <c r="G11091" s="10"/>
      <c r="H11091" s="10"/>
      <c r="I11091" s="10"/>
      <c r="J11091" s="24"/>
      <c r="K11091" s="24"/>
      <c r="L11091" s="24"/>
      <c r="M11091" s="24"/>
      <c r="N11091" s="24"/>
      <c r="O11091" s="10"/>
      <c r="AV11091" s="7"/>
      <c r="AW11091" s="7"/>
      <c r="AX11091" s="7"/>
      <c r="AY11091" s="7"/>
      <c r="AZ11091" s="7"/>
      <c r="BA11091" s="7"/>
      <c r="BI11091" s="7"/>
    </row>
    <row r="11092" spans="1:61" x14ac:dyDescent="0.2">
      <c r="A11092" s="10"/>
      <c r="B11092" s="10"/>
      <c r="C11092" s="10"/>
      <c r="D11092" s="10"/>
      <c r="E11092" s="10"/>
      <c r="F11092" s="10"/>
      <c r="G11092" s="10"/>
      <c r="H11092" s="10"/>
      <c r="I11092" s="10"/>
      <c r="J11092" s="24"/>
      <c r="K11092" s="24"/>
      <c r="L11092" s="24"/>
      <c r="M11092" s="24"/>
      <c r="N11092" s="24"/>
      <c r="O11092" s="10"/>
      <c r="AV11092" s="7"/>
      <c r="AW11092" s="7"/>
      <c r="AX11092" s="7"/>
      <c r="AY11092" s="7"/>
      <c r="AZ11092" s="7"/>
      <c r="BA11092" s="7"/>
      <c r="BI11092" s="7"/>
    </row>
    <row r="11093" spans="1:61" x14ac:dyDescent="0.2">
      <c r="A11093" s="10"/>
      <c r="B11093" s="10"/>
      <c r="C11093" s="10"/>
      <c r="D11093" s="10"/>
      <c r="E11093" s="10"/>
      <c r="F11093" s="10"/>
      <c r="G11093" s="10"/>
      <c r="H11093" s="10"/>
      <c r="I11093" s="10"/>
      <c r="J11093" s="24"/>
      <c r="K11093" s="24"/>
      <c r="L11093" s="24"/>
      <c r="M11093" s="24"/>
      <c r="N11093" s="24"/>
      <c r="O11093" s="10"/>
      <c r="AV11093" s="7"/>
      <c r="AW11093" s="7"/>
      <c r="AX11093" s="7"/>
      <c r="AY11093" s="7"/>
      <c r="AZ11093" s="7"/>
      <c r="BA11093" s="7"/>
      <c r="BI11093" s="7"/>
    </row>
    <row r="11094" spans="1:61" x14ac:dyDescent="0.2">
      <c r="A11094" s="10"/>
      <c r="B11094" s="10"/>
      <c r="C11094" s="10"/>
      <c r="D11094" s="10"/>
      <c r="E11094" s="10"/>
      <c r="F11094" s="10"/>
      <c r="G11094" s="10"/>
      <c r="H11094" s="10"/>
      <c r="I11094" s="10"/>
      <c r="J11094" s="24"/>
      <c r="K11094" s="24"/>
      <c r="L11094" s="24"/>
      <c r="M11094" s="24"/>
      <c r="N11094" s="24"/>
      <c r="O11094" s="10"/>
      <c r="AV11094" s="7"/>
      <c r="AW11094" s="7"/>
      <c r="AX11094" s="7"/>
      <c r="AY11094" s="7"/>
      <c r="AZ11094" s="7"/>
      <c r="BA11094" s="7"/>
      <c r="BI11094" s="7"/>
    </row>
    <row r="11095" spans="1:61" x14ac:dyDescent="0.2">
      <c r="A11095" s="10"/>
      <c r="B11095" s="10"/>
      <c r="C11095" s="10"/>
      <c r="D11095" s="10"/>
      <c r="E11095" s="10"/>
      <c r="F11095" s="10"/>
      <c r="G11095" s="10"/>
      <c r="H11095" s="10"/>
      <c r="I11095" s="10"/>
      <c r="J11095" s="24"/>
      <c r="K11095" s="24"/>
      <c r="L11095" s="24"/>
      <c r="M11095" s="24"/>
      <c r="N11095" s="24"/>
      <c r="O11095" s="10"/>
      <c r="AV11095" s="7"/>
      <c r="AW11095" s="7"/>
      <c r="AX11095" s="7"/>
      <c r="AY11095" s="7"/>
      <c r="AZ11095" s="7"/>
      <c r="BA11095" s="7"/>
      <c r="BI11095" s="7"/>
    </row>
    <row r="11096" spans="1:61" x14ac:dyDescent="0.2">
      <c r="A11096" s="10"/>
      <c r="B11096" s="10"/>
      <c r="C11096" s="10"/>
      <c r="D11096" s="10"/>
      <c r="E11096" s="10"/>
      <c r="F11096" s="10"/>
      <c r="G11096" s="10"/>
      <c r="H11096" s="10"/>
      <c r="I11096" s="10"/>
      <c r="J11096" s="24"/>
      <c r="K11096" s="24"/>
      <c r="L11096" s="24"/>
      <c r="M11096" s="24"/>
      <c r="N11096" s="24"/>
      <c r="O11096" s="10"/>
      <c r="AV11096" s="7"/>
      <c r="AW11096" s="7"/>
      <c r="AX11096" s="7"/>
      <c r="AY11096" s="7"/>
      <c r="AZ11096" s="7"/>
      <c r="BA11096" s="7"/>
      <c r="BI11096" s="7"/>
    </row>
    <row r="11097" spans="1:61" x14ac:dyDescent="0.2">
      <c r="A11097" s="10"/>
      <c r="B11097" s="10"/>
      <c r="C11097" s="10"/>
      <c r="D11097" s="10"/>
      <c r="E11097" s="10"/>
      <c r="F11097" s="10"/>
      <c r="G11097" s="10"/>
      <c r="H11097" s="10"/>
      <c r="I11097" s="10"/>
      <c r="J11097" s="24"/>
      <c r="K11097" s="24"/>
      <c r="L11097" s="24"/>
      <c r="M11097" s="24"/>
      <c r="N11097" s="24"/>
      <c r="O11097" s="10"/>
      <c r="AV11097" s="7"/>
      <c r="AW11097" s="7"/>
      <c r="AX11097" s="7"/>
      <c r="AY11097" s="7"/>
      <c r="AZ11097" s="7"/>
      <c r="BA11097" s="7"/>
      <c r="BI11097" s="7"/>
    </row>
    <row r="11098" spans="1:61" x14ac:dyDescent="0.2">
      <c r="A11098" s="10"/>
      <c r="B11098" s="10"/>
      <c r="C11098" s="10"/>
      <c r="D11098" s="10"/>
      <c r="E11098" s="10"/>
      <c r="F11098" s="10"/>
      <c r="G11098" s="10"/>
      <c r="H11098" s="10"/>
      <c r="I11098" s="10"/>
      <c r="J11098" s="24"/>
      <c r="K11098" s="24"/>
      <c r="L11098" s="24"/>
      <c r="M11098" s="24"/>
      <c r="N11098" s="24"/>
      <c r="O11098" s="10"/>
      <c r="AV11098" s="7"/>
      <c r="AW11098" s="7"/>
      <c r="AX11098" s="7"/>
      <c r="AY11098" s="7"/>
      <c r="AZ11098" s="7"/>
      <c r="BA11098" s="7"/>
      <c r="BI11098" s="7"/>
    </row>
    <row r="11099" spans="1:61" x14ac:dyDescent="0.2">
      <c r="A11099" s="10"/>
      <c r="B11099" s="10"/>
      <c r="C11099" s="10"/>
      <c r="D11099" s="10"/>
      <c r="E11099" s="10"/>
      <c r="F11099" s="10"/>
      <c r="G11099" s="10"/>
      <c r="H11099" s="10"/>
      <c r="I11099" s="10"/>
      <c r="J11099" s="24"/>
      <c r="K11099" s="24"/>
      <c r="L11099" s="24"/>
      <c r="M11099" s="24"/>
      <c r="N11099" s="24"/>
      <c r="O11099" s="10"/>
      <c r="AV11099" s="7"/>
      <c r="AW11099" s="7"/>
      <c r="AX11099" s="7"/>
      <c r="AY11099" s="7"/>
      <c r="AZ11099" s="7"/>
      <c r="BA11099" s="7"/>
      <c r="BI11099" s="7"/>
    </row>
    <row r="11100" spans="1:61" x14ac:dyDescent="0.2">
      <c r="A11100" s="10"/>
      <c r="B11100" s="10"/>
      <c r="C11100" s="10"/>
      <c r="D11100" s="10"/>
      <c r="E11100" s="10"/>
      <c r="F11100" s="10"/>
      <c r="G11100" s="10"/>
      <c r="H11100" s="10"/>
      <c r="I11100" s="10"/>
      <c r="J11100" s="24"/>
      <c r="K11100" s="24"/>
      <c r="L11100" s="24"/>
      <c r="M11100" s="24"/>
      <c r="N11100" s="24"/>
      <c r="O11100" s="10"/>
      <c r="AV11100" s="7"/>
      <c r="AW11100" s="7"/>
      <c r="AX11100" s="7"/>
      <c r="AY11100" s="7"/>
      <c r="AZ11100" s="7"/>
      <c r="BA11100" s="7"/>
      <c r="BI11100" s="7"/>
    </row>
    <row r="11101" spans="1:61" x14ac:dyDescent="0.2">
      <c r="A11101" s="10"/>
      <c r="B11101" s="10"/>
      <c r="C11101" s="10"/>
      <c r="D11101" s="10"/>
      <c r="E11101" s="10"/>
      <c r="F11101" s="10"/>
      <c r="G11101" s="10"/>
      <c r="H11101" s="10"/>
      <c r="I11101" s="10"/>
      <c r="J11101" s="24"/>
      <c r="K11101" s="24"/>
      <c r="L11101" s="24"/>
      <c r="M11101" s="24"/>
      <c r="N11101" s="24"/>
      <c r="O11101" s="10"/>
      <c r="AV11101" s="7"/>
      <c r="AW11101" s="7"/>
      <c r="AX11101" s="7"/>
      <c r="AY11101" s="7"/>
      <c r="AZ11101" s="7"/>
      <c r="BA11101" s="7"/>
      <c r="BI11101" s="7"/>
    </row>
    <row r="11102" spans="1:61" x14ac:dyDescent="0.2">
      <c r="A11102" s="10"/>
      <c r="B11102" s="10"/>
      <c r="C11102" s="10"/>
      <c r="D11102" s="10"/>
      <c r="E11102" s="10"/>
      <c r="F11102" s="10"/>
      <c r="G11102" s="10"/>
      <c r="H11102" s="10"/>
      <c r="I11102" s="10"/>
      <c r="J11102" s="24"/>
      <c r="K11102" s="24"/>
      <c r="L11102" s="24"/>
      <c r="M11102" s="24"/>
      <c r="N11102" s="24"/>
      <c r="O11102" s="10"/>
      <c r="AV11102" s="7"/>
      <c r="AW11102" s="7"/>
      <c r="AX11102" s="7"/>
      <c r="AY11102" s="7"/>
      <c r="AZ11102" s="7"/>
      <c r="BA11102" s="7"/>
      <c r="BI11102" s="7"/>
    </row>
    <row r="11103" spans="1:61" x14ac:dyDescent="0.2">
      <c r="A11103" s="10"/>
      <c r="B11103" s="10"/>
      <c r="C11103" s="10"/>
      <c r="D11103" s="10"/>
      <c r="E11103" s="10"/>
      <c r="F11103" s="10"/>
      <c r="G11103" s="10"/>
      <c r="H11103" s="10"/>
      <c r="I11103" s="10"/>
      <c r="J11103" s="24"/>
      <c r="K11103" s="24"/>
      <c r="L11103" s="24"/>
      <c r="M11103" s="24"/>
      <c r="N11103" s="24"/>
      <c r="O11103" s="10"/>
      <c r="AV11103" s="7"/>
      <c r="AW11103" s="7"/>
      <c r="AX11103" s="7"/>
      <c r="AY11103" s="7"/>
      <c r="AZ11103" s="7"/>
      <c r="BA11103" s="7"/>
      <c r="BI11103" s="7"/>
    </row>
    <row r="11104" spans="1:61" x14ac:dyDescent="0.2">
      <c r="A11104" s="10"/>
      <c r="B11104" s="10"/>
      <c r="C11104" s="10"/>
      <c r="D11104" s="10"/>
      <c r="E11104" s="10"/>
      <c r="F11104" s="10"/>
      <c r="G11104" s="10"/>
      <c r="H11104" s="10"/>
      <c r="I11104" s="10"/>
      <c r="J11104" s="24"/>
      <c r="K11104" s="24"/>
      <c r="L11104" s="24"/>
      <c r="M11104" s="24"/>
      <c r="N11104" s="24"/>
      <c r="O11104" s="10"/>
      <c r="AV11104" s="7"/>
      <c r="AW11104" s="7"/>
      <c r="AX11104" s="7"/>
      <c r="AY11104" s="7"/>
      <c r="AZ11104" s="7"/>
      <c r="BA11104" s="7"/>
      <c r="BI11104" s="7"/>
    </row>
    <row r="11105" spans="1:61" x14ac:dyDescent="0.2">
      <c r="A11105" s="10"/>
      <c r="B11105" s="10"/>
      <c r="C11105" s="10"/>
      <c r="D11105" s="10"/>
      <c r="E11105" s="10"/>
      <c r="F11105" s="10"/>
      <c r="G11105" s="10"/>
      <c r="H11105" s="10"/>
      <c r="I11105" s="10"/>
      <c r="J11105" s="24"/>
      <c r="K11105" s="24"/>
      <c r="L11105" s="24"/>
      <c r="M11105" s="24"/>
      <c r="N11105" s="24"/>
      <c r="O11105" s="10"/>
      <c r="AV11105" s="7"/>
      <c r="AW11105" s="7"/>
      <c r="AX11105" s="7"/>
      <c r="AY11105" s="7"/>
      <c r="AZ11105" s="7"/>
      <c r="BA11105" s="7"/>
      <c r="BI11105" s="7"/>
    </row>
    <row r="11106" spans="1:61" x14ac:dyDescent="0.2">
      <c r="A11106" s="10"/>
      <c r="B11106" s="10"/>
      <c r="C11106" s="10"/>
      <c r="D11106" s="10"/>
      <c r="E11106" s="10"/>
      <c r="F11106" s="10"/>
      <c r="G11106" s="10"/>
      <c r="H11106" s="10"/>
      <c r="I11106" s="10"/>
      <c r="J11106" s="24"/>
      <c r="K11106" s="24"/>
      <c r="L11106" s="24"/>
      <c r="M11106" s="24"/>
      <c r="N11106" s="24"/>
      <c r="O11106" s="10"/>
      <c r="AV11106" s="7"/>
      <c r="AW11106" s="7"/>
      <c r="AX11106" s="7"/>
      <c r="AY11106" s="7"/>
      <c r="AZ11106" s="7"/>
      <c r="BA11106" s="7"/>
      <c r="BI11106" s="7"/>
    </row>
    <row r="11107" spans="1:61" x14ac:dyDescent="0.2">
      <c r="A11107" s="10"/>
      <c r="B11107" s="10"/>
      <c r="C11107" s="10"/>
      <c r="D11107" s="10"/>
      <c r="E11107" s="10"/>
      <c r="F11107" s="10"/>
      <c r="G11107" s="10"/>
      <c r="H11107" s="10"/>
      <c r="I11107" s="10"/>
      <c r="J11107" s="24"/>
      <c r="K11107" s="24"/>
      <c r="L11107" s="24"/>
      <c r="M11107" s="24"/>
      <c r="N11107" s="24"/>
      <c r="O11107" s="10"/>
      <c r="AV11107" s="7"/>
      <c r="AW11107" s="7"/>
      <c r="AX11107" s="7"/>
      <c r="AY11107" s="7"/>
      <c r="AZ11107" s="7"/>
      <c r="BA11107" s="7"/>
      <c r="BI11107" s="7"/>
    </row>
    <row r="11108" spans="1:61" x14ac:dyDescent="0.2">
      <c r="A11108" s="10"/>
      <c r="B11108" s="10"/>
      <c r="C11108" s="10"/>
      <c r="D11108" s="10"/>
      <c r="E11108" s="10"/>
      <c r="F11108" s="10"/>
      <c r="G11108" s="10"/>
      <c r="H11108" s="10"/>
      <c r="I11108" s="10"/>
      <c r="J11108" s="24"/>
      <c r="K11108" s="24"/>
      <c r="L11108" s="24"/>
      <c r="M11108" s="24"/>
      <c r="N11108" s="24"/>
      <c r="O11108" s="10"/>
      <c r="AV11108" s="7"/>
      <c r="AW11108" s="7"/>
      <c r="AX11108" s="7"/>
      <c r="AY11108" s="7"/>
      <c r="AZ11108" s="7"/>
      <c r="BA11108" s="7"/>
      <c r="BI11108" s="7"/>
    </row>
    <row r="11109" spans="1:61" x14ac:dyDescent="0.2">
      <c r="A11109" s="10"/>
      <c r="B11109" s="10"/>
      <c r="C11109" s="10"/>
      <c r="D11109" s="10"/>
      <c r="E11109" s="10"/>
      <c r="F11109" s="10"/>
      <c r="G11109" s="10"/>
      <c r="H11109" s="10"/>
      <c r="I11109" s="10"/>
      <c r="J11109" s="24"/>
      <c r="K11109" s="24"/>
      <c r="L11109" s="24"/>
      <c r="M11109" s="24"/>
      <c r="N11109" s="24"/>
      <c r="O11109" s="10"/>
      <c r="AV11109" s="7"/>
      <c r="AW11109" s="7"/>
      <c r="AX11109" s="7"/>
      <c r="AY11109" s="7"/>
      <c r="AZ11109" s="7"/>
      <c r="BA11109" s="7"/>
      <c r="BI11109" s="7"/>
    </row>
    <row r="11110" spans="1:61" x14ac:dyDescent="0.2">
      <c r="A11110" s="10"/>
      <c r="B11110" s="10"/>
      <c r="C11110" s="10"/>
      <c r="D11110" s="10"/>
      <c r="E11110" s="10"/>
      <c r="F11110" s="10"/>
      <c r="G11110" s="10"/>
      <c r="H11110" s="10"/>
      <c r="I11110" s="10"/>
      <c r="J11110" s="24"/>
      <c r="K11110" s="24"/>
      <c r="L11110" s="24"/>
      <c r="M11110" s="24"/>
      <c r="N11110" s="24"/>
      <c r="O11110" s="10"/>
      <c r="AV11110" s="7"/>
      <c r="AW11110" s="7"/>
      <c r="AX11110" s="7"/>
      <c r="AY11110" s="7"/>
      <c r="AZ11110" s="7"/>
      <c r="BA11110" s="7"/>
      <c r="BI11110" s="7"/>
    </row>
    <row r="11111" spans="1:61" x14ac:dyDescent="0.2">
      <c r="A11111" s="10"/>
      <c r="B11111" s="10"/>
      <c r="C11111" s="10"/>
      <c r="D11111" s="10"/>
      <c r="E11111" s="10"/>
      <c r="F11111" s="10"/>
      <c r="G11111" s="10"/>
      <c r="H11111" s="10"/>
      <c r="I11111" s="10"/>
      <c r="J11111" s="24"/>
      <c r="K11111" s="24"/>
      <c r="L11111" s="24"/>
      <c r="M11111" s="24"/>
      <c r="N11111" s="24"/>
      <c r="O11111" s="10"/>
      <c r="AV11111" s="7"/>
      <c r="AW11111" s="7"/>
      <c r="AX11111" s="7"/>
      <c r="AY11111" s="7"/>
      <c r="AZ11111" s="7"/>
      <c r="BA11111" s="7"/>
      <c r="BI11111" s="7"/>
    </row>
    <row r="11112" spans="1:61" x14ac:dyDescent="0.2">
      <c r="A11112" s="10"/>
      <c r="B11112" s="10"/>
      <c r="C11112" s="10"/>
      <c r="D11112" s="10"/>
      <c r="E11112" s="10"/>
      <c r="F11112" s="10"/>
      <c r="G11112" s="10"/>
      <c r="H11112" s="10"/>
      <c r="I11112" s="10"/>
      <c r="J11112" s="24"/>
      <c r="K11112" s="24"/>
      <c r="L11112" s="24"/>
      <c r="M11112" s="24"/>
      <c r="N11112" s="24"/>
      <c r="O11112" s="10"/>
      <c r="AV11112" s="7"/>
      <c r="AW11112" s="7"/>
      <c r="AX11112" s="7"/>
      <c r="AY11112" s="7"/>
      <c r="AZ11112" s="7"/>
      <c r="BA11112" s="7"/>
      <c r="BI11112" s="7"/>
    </row>
    <row r="11113" spans="1:61" x14ac:dyDescent="0.2">
      <c r="A11113" s="10"/>
      <c r="B11113" s="10"/>
      <c r="C11113" s="10"/>
      <c r="D11113" s="10"/>
      <c r="E11113" s="10"/>
      <c r="F11113" s="10"/>
      <c r="G11113" s="10"/>
      <c r="H11113" s="10"/>
      <c r="I11113" s="10"/>
      <c r="J11113" s="24"/>
      <c r="K11113" s="24"/>
      <c r="L11113" s="24"/>
      <c r="M11113" s="24"/>
      <c r="N11113" s="24"/>
      <c r="O11113" s="10"/>
      <c r="AV11113" s="7"/>
      <c r="AW11113" s="7"/>
      <c r="AX11113" s="7"/>
      <c r="AY11113" s="7"/>
      <c r="AZ11113" s="7"/>
      <c r="BA11113" s="7"/>
      <c r="BI11113" s="7"/>
    </row>
    <row r="11114" spans="1:61" x14ac:dyDescent="0.2">
      <c r="A11114" s="10"/>
      <c r="B11114" s="10"/>
      <c r="C11114" s="10"/>
      <c r="D11114" s="10"/>
      <c r="E11114" s="10"/>
      <c r="F11114" s="10"/>
      <c r="G11114" s="10"/>
      <c r="H11114" s="10"/>
      <c r="I11114" s="10"/>
      <c r="J11114" s="24"/>
      <c r="K11114" s="24"/>
      <c r="L11114" s="24"/>
      <c r="M11114" s="24"/>
      <c r="N11114" s="24"/>
      <c r="O11114" s="10"/>
      <c r="AV11114" s="7"/>
      <c r="AW11114" s="7"/>
      <c r="AX11114" s="7"/>
      <c r="AY11114" s="7"/>
      <c r="AZ11114" s="7"/>
      <c r="BA11114" s="7"/>
      <c r="BI11114" s="7"/>
    </row>
    <row r="11115" spans="1:61" x14ac:dyDescent="0.2">
      <c r="A11115" s="10"/>
      <c r="B11115" s="10"/>
      <c r="C11115" s="10"/>
      <c r="D11115" s="10"/>
      <c r="E11115" s="10"/>
      <c r="F11115" s="10"/>
      <c r="G11115" s="10"/>
      <c r="H11115" s="10"/>
      <c r="I11115" s="10"/>
      <c r="J11115" s="24"/>
      <c r="K11115" s="24"/>
      <c r="L11115" s="24"/>
      <c r="M11115" s="24"/>
      <c r="N11115" s="24"/>
      <c r="O11115" s="10"/>
      <c r="AV11115" s="7"/>
      <c r="AW11115" s="7"/>
      <c r="AX11115" s="7"/>
      <c r="AY11115" s="7"/>
      <c r="AZ11115" s="7"/>
      <c r="BA11115" s="7"/>
      <c r="BI11115" s="7"/>
    </row>
    <row r="11116" spans="1:61" x14ac:dyDescent="0.2">
      <c r="A11116" s="10"/>
      <c r="B11116" s="10"/>
      <c r="C11116" s="10"/>
      <c r="D11116" s="10"/>
      <c r="E11116" s="10"/>
      <c r="F11116" s="10"/>
      <c r="G11116" s="10"/>
      <c r="H11116" s="10"/>
      <c r="I11116" s="10"/>
      <c r="J11116" s="24"/>
      <c r="K11116" s="24"/>
      <c r="L11116" s="24"/>
      <c r="M11116" s="24"/>
      <c r="N11116" s="24"/>
      <c r="O11116" s="10"/>
      <c r="AV11116" s="7"/>
      <c r="AW11116" s="7"/>
      <c r="AX11116" s="7"/>
      <c r="AY11116" s="7"/>
      <c r="AZ11116" s="7"/>
      <c r="BA11116" s="7"/>
      <c r="BI11116" s="7"/>
    </row>
    <row r="11117" spans="1:61" x14ac:dyDescent="0.2">
      <c r="A11117" s="10"/>
      <c r="B11117" s="10"/>
      <c r="C11117" s="10"/>
      <c r="D11117" s="10"/>
      <c r="E11117" s="10"/>
      <c r="F11117" s="10"/>
      <c r="G11117" s="10"/>
      <c r="H11117" s="10"/>
      <c r="I11117" s="10"/>
      <c r="J11117" s="24"/>
      <c r="K11117" s="24"/>
      <c r="L11117" s="24"/>
      <c r="M11117" s="24"/>
      <c r="N11117" s="24"/>
      <c r="O11117" s="10"/>
      <c r="AV11117" s="7"/>
      <c r="AW11117" s="7"/>
      <c r="AX11117" s="7"/>
      <c r="AY11117" s="7"/>
      <c r="AZ11117" s="7"/>
      <c r="BA11117" s="7"/>
      <c r="BI11117" s="7"/>
    </row>
    <row r="11118" spans="1:61" x14ac:dyDescent="0.2">
      <c r="A11118" s="10"/>
      <c r="B11118" s="10"/>
      <c r="C11118" s="10"/>
      <c r="D11118" s="10"/>
      <c r="E11118" s="10"/>
      <c r="F11118" s="10"/>
      <c r="G11118" s="10"/>
      <c r="H11118" s="10"/>
      <c r="I11118" s="10"/>
      <c r="J11118" s="24"/>
      <c r="K11118" s="24"/>
      <c r="L11118" s="24"/>
      <c r="M11118" s="24"/>
      <c r="N11118" s="24"/>
      <c r="O11118" s="10"/>
      <c r="AV11118" s="7"/>
      <c r="AW11118" s="7"/>
      <c r="AX11118" s="7"/>
      <c r="AY11118" s="7"/>
      <c r="AZ11118" s="7"/>
      <c r="BA11118" s="7"/>
      <c r="BI11118" s="7"/>
    </row>
    <row r="11119" spans="1:61" x14ac:dyDescent="0.2">
      <c r="A11119" s="10"/>
      <c r="B11119" s="10"/>
      <c r="C11119" s="10"/>
      <c r="D11119" s="10"/>
      <c r="E11119" s="10"/>
      <c r="F11119" s="10"/>
      <c r="G11119" s="10"/>
      <c r="H11119" s="10"/>
      <c r="I11119" s="10"/>
      <c r="J11119" s="24"/>
      <c r="K11119" s="24"/>
      <c r="L11119" s="24"/>
      <c r="M11119" s="24"/>
      <c r="N11119" s="24"/>
      <c r="O11119" s="10"/>
      <c r="AV11119" s="7"/>
      <c r="AW11119" s="7"/>
      <c r="AX11119" s="7"/>
      <c r="AY11119" s="7"/>
      <c r="AZ11119" s="7"/>
      <c r="BA11119" s="7"/>
      <c r="BI11119" s="7"/>
    </row>
    <row r="11120" spans="1:61" x14ac:dyDescent="0.2">
      <c r="A11120" s="10"/>
      <c r="B11120" s="10"/>
      <c r="C11120" s="10"/>
      <c r="D11120" s="10"/>
      <c r="E11120" s="10"/>
      <c r="F11120" s="10"/>
      <c r="G11120" s="10"/>
      <c r="H11120" s="10"/>
      <c r="I11120" s="10"/>
      <c r="J11120" s="24"/>
      <c r="K11120" s="24"/>
      <c r="L11120" s="24"/>
      <c r="M11120" s="24"/>
      <c r="N11120" s="24"/>
      <c r="O11120" s="10"/>
      <c r="AV11120" s="7"/>
      <c r="AW11120" s="7"/>
      <c r="AX11120" s="7"/>
      <c r="AY11120" s="7"/>
      <c r="AZ11120" s="7"/>
      <c r="BA11120" s="7"/>
      <c r="BI11120" s="7"/>
    </row>
    <row r="11121" spans="1:61" x14ac:dyDescent="0.2">
      <c r="A11121" s="10"/>
      <c r="B11121" s="10"/>
      <c r="C11121" s="10"/>
      <c r="D11121" s="10"/>
      <c r="E11121" s="10"/>
      <c r="F11121" s="10"/>
      <c r="G11121" s="10"/>
      <c r="H11121" s="10"/>
      <c r="I11121" s="10"/>
      <c r="J11121" s="24"/>
      <c r="K11121" s="24"/>
      <c r="L11121" s="24"/>
      <c r="M11121" s="24"/>
      <c r="N11121" s="24"/>
      <c r="O11121" s="10"/>
      <c r="AV11121" s="7"/>
      <c r="AW11121" s="7"/>
      <c r="AX11121" s="7"/>
      <c r="AY11121" s="7"/>
      <c r="AZ11121" s="7"/>
      <c r="BA11121" s="7"/>
      <c r="BI11121" s="7"/>
    </row>
    <row r="11122" spans="1:61" x14ac:dyDescent="0.2">
      <c r="A11122" s="10"/>
      <c r="B11122" s="10"/>
      <c r="C11122" s="10"/>
      <c r="D11122" s="10"/>
      <c r="E11122" s="10"/>
      <c r="F11122" s="10"/>
      <c r="G11122" s="10"/>
      <c r="H11122" s="10"/>
      <c r="I11122" s="10"/>
      <c r="J11122" s="24"/>
      <c r="K11122" s="24"/>
      <c r="L11122" s="24"/>
      <c r="M11122" s="24"/>
      <c r="N11122" s="24"/>
      <c r="O11122" s="10"/>
      <c r="AV11122" s="7"/>
      <c r="AW11122" s="7"/>
      <c r="AX11122" s="7"/>
      <c r="AY11122" s="7"/>
      <c r="AZ11122" s="7"/>
      <c r="BA11122" s="7"/>
      <c r="BI11122" s="7"/>
    </row>
    <row r="11123" spans="1:61" x14ac:dyDescent="0.2">
      <c r="A11123" s="10"/>
      <c r="B11123" s="10"/>
      <c r="C11123" s="10"/>
      <c r="D11123" s="10"/>
      <c r="E11123" s="10"/>
      <c r="F11123" s="10"/>
      <c r="G11123" s="10"/>
      <c r="H11123" s="10"/>
      <c r="I11123" s="10"/>
      <c r="J11123" s="24"/>
      <c r="K11123" s="24"/>
      <c r="L11123" s="24"/>
      <c r="M11123" s="24"/>
      <c r="N11123" s="24"/>
      <c r="O11123" s="10"/>
      <c r="AV11123" s="7"/>
      <c r="AW11123" s="7"/>
      <c r="AX11123" s="7"/>
      <c r="AY11123" s="7"/>
      <c r="AZ11123" s="7"/>
      <c r="BA11123" s="7"/>
      <c r="BI11123" s="7"/>
    </row>
    <row r="11124" spans="1:61" x14ac:dyDescent="0.2">
      <c r="A11124" s="10"/>
      <c r="B11124" s="10"/>
      <c r="C11124" s="10"/>
      <c r="D11124" s="10"/>
      <c r="E11124" s="10"/>
      <c r="F11124" s="10"/>
      <c r="G11124" s="10"/>
      <c r="H11124" s="10"/>
      <c r="I11124" s="10"/>
      <c r="J11124" s="24"/>
      <c r="K11124" s="24"/>
      <c r="L11124" s="24"/>
      <c r="M11124" s="24"/>
      <c r="N11124" s="24"/>
      <c r="O11124" s="10"/>
      <c r="AV11124" s="7"/>
      <c r="AW11124" s="7"/>
      <c r="AX11124" s="7"/>
      <c r="AY11124" s="7"/>
      <c r="AZ11124" s="7"/>
      <c r="BA11124" s="7"/>
      <c r="BI11124" s="7"/>
    </row>
    <row r="11125" spans="1:61" x14ac:dyDescent="0.2">
      <c r="A11125" s="10"/>
      <c r="B11125" s="10"/>
      <c r="C11125" s="10"/>
      <c r="D11125" s="10"/>
      <c r="E11125" s="10"/>
      <c r="F11125" s="10"/>
      <c r="G11125" s="10"/>
      <c r="H11125" s="10"/>
      <c r="I11125" s="10"/>
      <c r="J11125" s="24"/>
      <c r="K11125" s="24"/>
      <c r="L11125" s="24"/>
      <c r="M11125" s="24"/>
      <c r="N11125" s="24"/>
      <c r="O11125" s="10"/>
      <c r="AV11125" s="7"/>
      <c r="AW11125" s="7"/>
      <c r="AX11125" s="7"/>
      <c r="AY11125" s="7"/>
      <c r="AZ11125" s="7"/>
      <c r="BA11125" s="7"/>
      <c r="BI11125" s="7"/>
    </row>
    <row r="11126" spans="1:61" x14ac:dyDescent="0.2">
      <c r="A11126" s="10"/>
      <c r="B11126" s="10"/>
      <c r="C11126" s="10"/>
      <c r="D11126" s="10"/>
      <c r="E11126" s="10"/>
      <c r="F11126" s="10"/>
      <c r="G11126" s="10"/>
      <c r="H11126" s="10"/>
      <c r="I11126" s="10"/>
      <c r="J11126" s="24"/>
      <c r="K11126" s="24"/>
      <c r="L11126" s="24"/>
      <c r="M11126" s="24"/>
      <c r="N11126" s="24"/>
      <c r="O11126" s="10"/>
      <c r="AV11126" s="7"/>
      <c r="AW11126" s="7"/>
      <c r="AX11126" s="7"/>
      <c r="AY11126" s="7"/>
      <c r="AZ11126" s="7"/>
      <c r="BA11126" s="7"/>
      <c r="BI11126" s="7"/>
    </row>
    <row r="11127" spans="1:61" x14ac:dyDescent="0.2">
      <c r="A11127" s="10"/>
      <c r="B11127" s="10"/>
      <c r="C11127" s="10"/>
      <c r="D11127" s="10"/>
      <c r="E11127" s="10"/>
      <c r="F11127" s="10"/>
      <c r="G11127" s="10"/>
      <c r="H11127" s="10"/>
      <c r="I11127" s="10"/>
      <c r="J11127" s="24"/>
      <c r="K11127" s="24"/>
      <c r="L11127" s="24"/>
      <c r="M11127" s="24"/>
      <c r="N11127" s="24"/>
      <c r="O11127" s="10"/>
      <c r="AV11127" s="7"/>
      <c r="AW11127" s="7"/>
      <c r="AX11127" s="7"/>
      <c r="AY11127" s="7"/>
      <c r="AZ11127" s="7"/>
      <c r="BA11127" s="7"/>
      <c r="BI11127" s="7"/>
    </row>
    <row r="11128" spans="1:61" x14ac:dyDescent="0.2">
      <c r="A11128" s="10"/>
      <c r="B11128" s="10"/>
      <c r="C11128" s="10"/>
      <c r="D11128" s="10"/>
      <c r="E11128" s="10"/>
      <c r="F11128" s="10"/>
      <c r="G11128" s="10"/>
      <c r="H11128" s="10"/>
      <c r="I11128" s="10"/>
      <c r="J11128" s="24"/>
      <c r="K11128" s="24"/>
      <c r="L11128" s="24"/>
      <c r="M11128" s="24"/>
      <c r="N11128" s="24"/>
      <c r="O11128" s="10"/>
      <c r="AV11128" s="7"/>
      <c r="AW11128" s="7"/>
      <c r="AX11128" s="7"/>
      <c r="AY11128" s="7"/>
      <c r="AZ11128" s="7"/>
      <c r="BA11128" s="7"/>
      <c r="BI11128" s="7"/>
    </row>
    <row r="11129" spans="1:61" x14ac:dyDescent="0.2">
      <c r="A11129" s="10"/>
      <c r="B11129" s="10"/>
      <c r="C11129" s="10"/>
      <c r="D11129" s="10"/>
      <c r="E11129" s="10"/>
      <c r="F11129" s="10"/>
      <c r="G11129" s="10"/>
      <c r="H11129" s="10"/>
      <c r="I11129" s="10"/>
      <c r="J11129" s="24"/>
      <c r="K11129" s="24"/>
      <c r="L11129" s="24"/>
      <c r="M11129" s="24"/>
      <c r="N11129" s="24"/>
      <c r="O11129" s="10"/>
      <c r="AV11129" s="7"/>
      <c r="AW11129" s="7"/>
      <c r="AX11129" s="7"/>
      <c r="AY11129" s="7"/>
      <c r="AZ11129" s="7"/>
      <c r="BA11129" s="7"/>
      <c r="BI11129" s="7"/>
    </row>
    <row r="11130" spans="1:61" x14ac:dyDescent="0.2">
      <c r="A11130" s="10"/>
      <c r="B11130" s="10"/>
      <c r="C11130" s="10"/>
      <c r="D11130" s="10"/>
      <c r="E11130" s="10"/>
      <c r="F11130" s="10"/>
      <c r="G11130" s="10"/>
      <c r="H11130" s="10"/>
      <c r="I11130" s="10"/>
      <c r="J11130" s="24"/>
      <c r="K11130" s="24"/>
      <c r="L11130" s="24"/>
      <c r="M11130" s="24"/>
      <c r="N11130" s="24"/>
      <c r="O11130" s="10"/>
      <c r="AV11130" s="7"/>
      <c r="AW11130" s="7"/>
      <c r="AX11130" s="7"/>
      <c r="AY11130" s="7"/>
      <c r="AZ11130" s="7"/>
      <c r="BA11130" s="7"/>
      <c r="BI11130" s="7"/>
    </row>
    <row r="11131" spans="1:61" x14ac:dyDescent="0.2">
      <c r="A11131" s="10"/>
      <c r="B11131" s="10"/>
      <c r="C11131" s="10"/>
      <c r="D11131" s="10"/>
      <c r="E11131" s="10"/>
      <c r="F11131" s="10"/>
      <c r="G11131" s="10"/>
      <c r="H11131" s="10"/>
      <c r="I11131" s="10"/>
      <c r="J11131" s="24"/>
      <c r="K11131" s="24"/>
      <c r="L11131" s="24"/>
      <c r="M11131" s="24"/>
      <c r="N11131" s="24"/>
      <c r="O11131" s="10"/>
      <c r="AV11131" s="7"/>
      <c r="AW11131" s="7"/>
      <c r="AX11131" s="7"/>
      <c r="AY11131" s="7"/>
      <c r="AZ11131" s="7"/>
      <c r="BA11131" s="7"/>
      <c r="BI11131" s="7"/>
    </row>
    <row r="11132" spans="1:61" x14ac:dyDescent="0.2">
      <c r="A11132" s="10"/>
      <c r="B11132" s="10"/>
      <c r="C11132" s="10"/>
      <c r="D11132" s="10"/>
      <c r="E11132" s="10"/>
      <c r="F11132" s="10"/>
      <c r="G11132" s="10"/>
      <c r="H11132" s="10"/>
      <c r="I11132" s="10"/>
      <c r="J11132" s="24"/>
      <c r="K11132" s="24"/>
      <c r="L11132" s="24"/>
      <c r="M11132" s="24"/>
      <c r="N11132" s="24"/>
      <c r="O11132" s="10"/>
      <c r="AV11132" s="7"/>
      <c r="AW11132" s="7"/>
      <c r="AX11132" s="7"/>
      <c r="AY11132" s="7"/>
      <c r="AZ11132" s="7"/>
      <c r="BA11132" s="7"/>
      <c r="BI11132" s="7"/>
    </row>
    <row r="11133" spans="1:61" x14ac:dyDescent="0.2">
      <c r="A11133" s="10"/>
      <c r="B11133" s="10"/>
      <c r="C11133" s="10"/>
      <c r="D11133" s="10"/>
      <c r="E11133" s="10"/>
      <c r="F11133" s="10"/>
      <c r="G11133" s="10"/>
      <c r="H11133" s="10"/>
      <c r="I11133" s="10"/>
      <c r="J11133" s="24"/>
      <c r="K11133" s="24"/>
      <c r="L11133" s="24"/>
      <c r="M11133" s="24"/>
      <c r="N11133" s="24"/>
      <c r="O11133" s="10"/>
      <c r="AV11133" s="7"/>
      <c r="AW11133" s="7"/>
      <c r="AX11133" s="7"/>
      <c r="AY11133" s="7"/>
      <c r="AZ11133" s="7"/>
      <c r="BA11133" s="7"/>
      <c r="BI11133" s="7"/>
    </row>
    <row r="11134" spans="1:61" x14ac:dyDescent="0.2">
      <c r="A11134" s="10"/>
      <c r="B11134" s="10"/>
      <c r="C11134" s="10"/>
      <c r="D11134" s="10"/>
      <c r="E11134" s="10"/>
      <c r="F11134" s="10"/>
      <c r="G11134" s="10"/>
      <c r="H11134" s="10"/>
      <c r="I11134" s="10"/>
      <c r="J11134" s="24"/>
      <c r="K11134" s="24"/>
      <c r="L11134" s="24"/>
      <c r="M11134" s="24"/>
      <c r="N11134" s="24"/>
      <c r="O11134" s="10"/>
      <c r="AV11134" s="7"/>
      <c r="AW11134" s="7"/>
      <c r="AX11134" s="7"/>
      <c r="AY11134" s="7"/>
      <c r="AZ11134" s="7"/>
      <c r="BA11134" s="7"/>
      <c r="BI11134" s="7"/>
    </row>
    <row r="11135" spans="1:61" x14ac:dyDescent="0.2">
      <c r="A11135" s="10"/>
      <c r="B11135" s="10"/>
      <c r="C11135" s="10"/>
      <c r="D11135" s="10"/>
      <c r="E11135" s="10"/>
      <c r="F11135" s="10"/>
      <c r="G11135" s="10"/>
      <c r="H11135" s="10"/>
      <c r="I11135" s="10"/>
      <c r="J11135" s="24"/>
      <c r="K11135" s="24"/>
      <c r="L11135" s="24"/>
      <c r="M11135" s="24"/>
      <c r="N11135" s="24"/>
      <c r="O11135" s="10"/>
      <c r="AV11135" s="7"/>
      <c r="AW11135" s="7"/>
      <c r="AX11135" s="7"/>
      <c r="AY11135" s="7"/>
      <c r="AZ11135" s="7"/>
      <c r="BA11135" s="7"/>
      <c r="BI11135" s="7"/>
    </row>
    <row r="11136" spans="1:61" x14ac:dyDescent="0.2">
      <c r="A11136" s="10"/>
      <c r="B11136" s="10"/>
      <c r="C11136" s="10"/>
      <c r="D11136" s="10"/>
      <c r="E11136" s="10"/>
      <c r="F11136" s="10"/>
      <c r="G11136" s="10"/>
      <c r="H11136" s="10"/>
      <c r="I11136" s="10"/>
      <c r="J11136" s="24"/>
      <c r="K11136" s="24"/>
      <c r="L11136" s="24"/>
      <c r="M11136" s="24"/>
      <c r="N11136" s="24"/>
      <c r="O11136" s="10"/>
      <c r="AV11136" s="7"/>
      <c r="AW11136" s="7"/>
      <c r="AX11136" s="7"/>
      <c r="AY11136" s="7"/>
      <c r="AZ11136" s="7"/>
      <c r="BA11136" s="7"/>
      <c r="BI11136" s="7"/>
    </row>
    <row r="11137" spans="1:61" x14ac:dyDescent="0.2">
      <c r="A11137" s="10"/>
      <c r="B11137" s="10"/>
      <c r="C11137" s="10"/>
      <c r="D11137" s="10"/>
      <c r="E11137" s="10"/>
      <c r="F11137" s="10"/>
      <c r="G11137" s="10"/>
      <c r="H11137" s="10"/>
      <c r="I11137" s="10"/>
      <c r="J11137" s="24"/>
      <c r="K11137" s="24"/>
      <c r="L11137" s="24"/>
      <c r="M11137" s="24"/>
      <c r="N11137" s="24"/>
      <c r="O11137" s="10"/>
      <c r="AV11137" s="7"/>
      <c r="AW11137" s="7"/>
      <c r="AX11137" s="7"/>
      <c r="AY11137" s="7"/>
      <c r="AZ11137" s="7"/>
      <c r="BA11137" s="7"/>
      <c r="BI11137" s="7"/>
    </row>
    <row r="11138" spans="1:61" x14ac:dyDescent="0.2">
      <c r="A11138" s="10"/>
      <c r="B11138" s="10"/>
      <c r="C11138" s="10"/>
      <c r="D11138" s="10"/>
      <c r="E11138" s="10"/>
      <c r="F11138" s="10"/>
      <c r="G11138" s="10"/>
      <c r="H11138" s="10"/>
      <c r="I11138" s="10"/>
      <c r="J11138" s="24"/>
      <c r="K11138" s="24"/>
      <c r="L11138" s="24"/>
      <c r="M11138" s="24"/>
      <c r="N11138" s="24"/>
      <c r="O11138" s="10"/>
      <c r="AV11138" s="7"/>
      <c r="AW11138" s="7"/>
      <c r="AX11138" s="7"/>
      <c r="AY11138" s="7"/>
      <c r="AZ11138" s="7"/>
      <c r="BA11138" s="7"/>
      <c r="BI11138" s="7"/>
    </row>
    <row r="11139" spans="1:61" x14ac:dyDescent="0.2">
      <c r="A11139" s="10"/>
      <c r="B11139" s="10"/>
      <c r="C11139" s="10"/>
      <c r="D11139" s="10"/>
      <c r="E11139" s="10"/>
      <c r="F11139" s="10"/>
      <c r="G11139" s="10"/>
      <c r="H11139" s="10"/>
      <c r="I11139" s="10"/>
      <c r="J11139" s="24"/>
      <c r="K11139" s="24"/>
      <c r="L11139" s="24"/>
      <c r="M11139" s="24"/>
      <c r="N11139" s="24"/>
      <c r="O11139" s="10"/>
      <c r="AV11139" s="7"/>
      <c r="AW11139" s="7"/>
      <c r="AX11139" s="7"/>
      <c r="AY11139" s="7"/>
      <c r="AZ11139" s="7"/>
      <c r="BA11139" s="7"/>
      <c r="BI11139" s="7"/>
    </row>
    <row r="11140" spans="1:61" x14ac:dyDescent="0.2">
      <c r="A11140" s="10"/>
      <c r="B11140" s="10"/>
      <c r="C11140" s="10"/>
      <c r="D11140" s="10"/>
      <c r="E11140" s="10"/>
      <c r="F11140" s="10"/>
      <c r="G11140" s="10"/>
      <c r="H11140" s="10"/>
      <c r="I11140" s="10"/>
      <c r="J11140" s="24"/>
      <c r="K11140" s="24"/>
      <c r="L11140" s="24"/>
      <c r="M11140" s="24"/>
      <c r="N11140" s="24"/>
      <c r="O11140" s="10"/>
      <c r="AV11140" s="7"/>
      <c r="AW11140" s="7"/>
      <c r="AX11140" s="7"/>
      <c r="AY11140" s="7"/>
      <c r="AZ11140" s="7"/>
      <c r="BA11140" s="7"/>
      <c r="BI11140" s="7"/>
    </row>
    <row r="11141" spans="1:61" x14ac:dyDescent="0.2">
      <c r="A11141" s="10"/>
      <c r="B11141" s="10"/>
      <c r="C11141" s="10"/>
      <c r="D11141" s="10"/>
      <c r="E11141" s="10"/>
      <c r="F11141" s="10"/>
      <c r="G11141" s="10"/>
      <c r="H11141" s="10"/>
      <c r="I11141" s="10"/>
      <c r="J11141" s="24"/>
      <c r="K11141" s="24"/>
      <c r="L11141" s="24"/>
      <c r="M11141" s="24"/>
      <c r="N11141" s="24"/>
      <c r="O11141" s="10"/>
      <c r="AV11141" s="7"/>
      <c r="AW11141" s="7"/>
      <c r="AX11141" s="7"/>
      <c r="AY11141" s="7"/>
      <c r="AZ11141" s="7"/>
      <c r="BA11141" s="7"/>
      <c r="BI11141" s="7"/>
    </row>
    <row r="11142" spans="1:61" x14ac:dyDescent="0.2">
      <c r="A11142" s="10"/>
      <c r="B11142" s="10"/>
      <c r="C11142" s="10"/>
      <c r="D11142" s="10"/>
      <c r="E11142" s="10"/>
      <c r="F11142" s="10"/>
      <c r="G11142" s="10"/>
      <c r="H11142" s="10"/>
      <c r="I11142" s="10"/>
      <c r="J11142" s="24"/>
      <c r="K11142" s="24"/>
      <c r="L11142" s="24"/>
      <c r="M11142" s="24"/>
      <c r="N11142" s="24"/>
      <c r="O11142" s="10"/>
      <c r="AV11142" s="7"/>
      <c r="AW11142" s="7"/>
      <c r="AX11142" s="7"/>
      <c r="AY11142" s="7"/>
      <c r="AZ11142" s="7"/>
      <c r="BA11142" s="7"/>
      <c r="BI11142" s="7"/>
    </row>
    <row r="11143" spans="1:61" x14ac:dyDescent="0.2">
      <c r="A11143" s="10"/>
      <c r="B11143" s="10"/>
      <c r="C11143" s="10"/>
      <c r="D11143" s="10"/>
      <c r="E11143" s="10"/>
      <c r="F11143" s="10"/>
      <c r="G11143" s="10"/>
      <c r="H11143" s="10"/>
      <c r="I11143" s="10"/>
      <c r="J11143" s="24"/>
      <c r="K11143" s="24"/>
      <c r="L11143" s="24"/>
      <c r="M11143" s="24"/>
      <c r="N11143" s="24"/>
      <c r="O11143" s="10"/>
      <c r="AV11143" s="7"/>
      <c r="AW11143" s="7"/>
      <c r="AX11143" s="7"/>
      <c r="AY11143" s="7"/>
      <c r="AZ11143" s="7"/>
      <c r="BA11143" s="7"/>
      <c r="BI11143" s="7"/>
    </row>
    <row r="11144" spans="1:61" x14ac:dyDescent="0.2">
      <c r="A11144" s="10"/>
      <c r="B11144" s="10"/>
      <c r="C11144" s="10"/>
      <c r="D11144" s="10"/>
      <c r="E11144" s="10"/>
      <c r="F11144" s="10"/>
      <c r="G11144" s="10"/>
      <c r="H11144" s="10"/>
      <c r="I11144" s="10"/>
      <c r="J11144" s="24"/>
      <c r="K11144" s="24"/>
      <c r="L11144" s="24"/>
      <c r="M11144" s="24"/>
      <c r="N11144" s="24"/>
      <c r="O11144" s="10"/>
      <c r="AV11144" s="7"/>
      <c r="AW11144" s="7"/>
      <c r="AX11144" s="7"/>
      <c r="AY11144" s="7"/>
      <c r="AZ11144" s="7"/>
      <c r="BA11144" s="7"/>
      <c r="BI11144" s="7"/>
    </row>
    <row r="11145" spans="1:61" x14ac:dyDescent="0.2">
      <c r="A11145" s="10"/>
      <c r="B11145" s="10"/>
      <c r="C11145" s="10"/>
      <c r="D11145" s="10"/>
      <c r="E11145" s="10"/>
      <c r="F11145" s="10"/>
      <c r="G11145" s="10"/>
      <c r="H11145" s="10"/>
      <c r="I11145" s="10"/>
      <c r="J11145" s="24"/>
      <c r="K11145" s="24"/>
      <c r="L11145" s="24"/>
      <c r="M11145" s="24"/>
      <c r="N11145" s="24"/>
      <c r="O11145" s="10"/>
      <c r="AV11145" s="7"/>
      <c r="AW11145" s="7"/>
      <c r="AX11145" s="7"/>
      <c r="AY11145" s="7"/>
      <c r="AZ11145" s="7"/>
      <c r="BA11145" s="7"/>
      <c r="BI11145" s="7"/>
    </row>
    <row r="11146" spans="1:61" x14ac:dyDescent="0.2">
      <c r="A11146" s="10"/>
      <c r="B11146" s="10"/>
      <c r="C11146" s="10"/>
      <c r="D11146" s="10"/>
      <c r="E11146" s="10"/>
      <c r="F11146" s="10"/>
      <c r="G11146" s="10"/>
      <c r="H11146" s="10"/>
      <c r="I11146" s="10"/>
      <c r="J11146" s="24"/>
      <c r="K11146" s="24"/>
      <c r="L11146" s="24"/>
      <c r="M11146" s="24"/>
      <c r="N11146" s="24"/>
      <c r="O11146" s="10"/>
      <c r="AV11146" s="7"/>
      <c r="AW11146" s="7"/>
      <c r="AX11146" s="7"/>
      <c r="AY11146" s="7"/>
      <c r="AZ11146" s="7"/>
      <c r="BA11146" s="7"/>
      <c r="BI11146" s="7"/>
    </row>
    <row r="11147" spans="1:61" x14ac:dyDescent="0.2">
      <c r="A11147" s="10"/>
      <c r="B11147" s="10"/>
      <c r="C11147" s="10"/>
      <c r="D11147" s="10"/>
      <c r="E11147" s="10"/>
      <c r="F11147" s="10"/>
      <c r="G11147" s="10"/>
      <c r="H11147" s="10"/>
      <c r="I11147" s="10"/>
      <c r="J11147" s="24"/>
      <c r="K11147" s="24"/>
      <c r="L11147" s="24"/>
      <c r="M11147" s="24"/>
      <c r="N11147" s="24"/>
      <c r="O11147" s="10"/>
      <c r="AV11147" s="7"/>
      <c r="AW11147" s="7"/>
      <c r="AX11147" s="7"/>
      <c r="AY11147" s="7"/>
      <c r="AZ11147" s="7"/>
      <c r="BA11147" s="7"/>
      <c r="BI11147" s="7"/>
    </row>
    <row r="11148" spans="1:61" x14ac:dyDescent="0.2">
      <c r="A11148" s="10"/>
      <c r="B11148" s="10"/>
      <c r="C11148" s="10"/>
      <c r="D11148" s="10"/>
      <c r="E11148" s="10"/>
      <c r="F11148" s="10"/>
      <c r="G11148" s="10"/>
      <c r="H11148" s="10"/>
      <c r="I11148" s="10"/>
      <c r="J11148" s="24"/>
      <c r="K11148" s="24"/>
      <c r="L11148" s="24"/>
      <c r="M11148" s="24"/>
      <c r="N11148" s="24"/>
      <c r="O11148" s="10"/>
      <c r="AV11148" s="7"/>
      <c r="AW11148" s="7"/>
      <c r="AX11148" s="7"/>
      <c r="AY11148" s="7"/>
      <c r="AZ11148" s="7"/>
      <c r="BA11148" s="7"/>
      <c r="BI11148" s="7"/>
    </row>
    <row r="11149" spans="1:61" x14ac:dyDescent="0.2">
      <c r="A11149" s="10"/>
      <c r="B11149" s="10"/>
      <c r="C11149" s="10"/>
      <c r="D11149" s="10"/>
      <c r="E11149" s="10"/>
      <c r="F11149" s="10"/>
      <c r="G11149" s="10"/>
      <c r="H11149" s="10"/>
      <c r="I11149" s="10"/>
      <c r="J11149" s="24"/>
      <c r="K11149" s="24"/>
      <c r="L11149" s="24"/>
      <c r="M11149" s="24"/>
      <c r="N11149" s="24"/>
      <c r="O11149" s="10"/>
      <c r="AV11149" s="7"/>
      <c r="AW11149" s="7"/>
      <c r="AX11149" s="7"/>
      <c r="AY11149" s="7"/>
      <c r="AZ11149" s="7"/>
      <c r="BA11149" s="7"/>
      <c r="BI11149" s="7"/>
    </row>
    <row r="11150" spans="1:61" x14ac:dyDescent="0.2">
      <c r="A11150" s="10"/>
      <c r="B11150" s="10"/>
      <c r="C11150" s="10"/>
      <c r="D11150" s="10"/>
      <c r="E11150" s="10"/>
      <c r="F11150" s="10"/>
      <c r="G11150" s="10"/>
      <c r="H11150" s="10"/>
      <c r="I11150" s="10"/>
      <c r="J11150" s="24"/>
      <c r="K11150" s="24"/>
      <c r="L11150" s="24"/>
      <c r="M11150" s="24"/>
      <c r="N11150" s="24"/>
      <c r="O11150" s="10"/>
      <c r="AV11150" s="7"/>
      <c r="AW11150" s="7"/>
      <c r="AX11150" s="7"/>
      <c r="AY11150" s="7"/>
      <c r="AZ11150" s="7"/>
      <c r="BA11150" s="7"/>
      <c r="BI11150" s="7"/>
    </row>
    <row r="11151" spans="1:61" x14ac:dyDescent="0.2">
      <c r="A11151" s="10"/>
      <c r="B11151" s="10"/>
      <c r="C11151" s="10"/>
      <c r="D11151" s="10"/>
      <c r="E11151" s="10"/>
      <c r="F11151" s="10"/>
      <c r="G11151" s="10"/>
      <c r="H11151" s="10"/>
      <c r="I11151" s="10"/>
      <c r="J11151" s="24"/>
      <c r="K11151" s="24"/>
      <c r="L11151" s="24"/>
      <c r="M11151" s="24"/>
      <c r="N11151" s="24"/>
      <c r="O11151" s="10"/>
      <c r="AV11151" s="7"/>
      <c r="AW11151" s="7"/>
      <c r="AX11151" s="7"/>
      <c r="AY11151" s="7"/>
      <c r="AZ11151" s="7"/>
      <c r="BA11151" s="7"/>
      <c r="BI11151" s="7"/>
    </row>
    <row r="11152" spans="1:61" x14ac:dyDescent="0.2">
      <c r="A11152" s="10"/>
      <c r="B11152" s="10"/>
      <c r="C11152" s="10"/>
      <c r="D11152" s="10"/>
      <c r="E11152" s="10"/>
      <c r="F11152" s="10"/>
      <c r="G11152" s="10"/>
      <c r="H11152" s="10"/>
      <c r="I11152" s="10"/>
      <c r="J11152" s="24"/>
      <c r="K11152" s="24"/>
      <c r="L11152" s="24"/>
      <c r="M11152" s="24"/>
      <c r="N11152" s="24"/>
      <c r="O11152" s="10"/>
      <c r="AV11152" s="7"/>
      <c r="AW11152" s="7"/>
      <c r="AX11152" s="7"/>
      <c r="AY11152" s="7"/>
      <c r="AZ11152" s="7"/>
      <c r="BA11152" s="7"/>
      <c r="BI11152" s="7"/>
    </row>
    <row r="11153" spans="1:61" x14ac:dyDescent="0.2">
      <c r="A11153" s="10"/>
      <c r="B11153" s="10"/>
      <c r="C11153" s="10"/>
      <c r="D11153" s="10"/>
      <c r="E11153" s="10"/>
      <c r="F11153" s="10"/>
      <c r="G11153" s="10"/>
      <c r="H11153" s="10"/>
      <c r="I11153" s="10"/>
      <c r="J11153" s="24"/>
      <c r="K11153" s="24"/>
      <c r="L11153" s="24"/>
      <c r="M11153" s="24"/>
      <c r="N11153" s="24"/>
      <c r="O11153" s="10"/>
      <c r="AV11153" s="7"/>
      <c r="AW11153" s="7"/>
      <c r="AX11153" s="7"/>
      <c r="AY11153" s="7"/>
      <c r="AZ11153" s="7"/>
      <c r="BA11153" s="7"/>
      <c r="BI11153" s="7"/>
    </row>
    <row r="11154" spans="1:61" x14ac:dyDescent="0.2">
      <c r="A11154" s="10"/>
      <c r="B11154" s="10"/>
      <c r="C11154" s="10"/>
      <c r="D11154" s="10"/>
      <c r="E11154" s="10"/>
      <c r="F11154" s="10"/>
      <c r="G11154" s="10"/>
      <c r="H11154" s="10"/>
      <c r="I11154" s="10"/>
      <c r="J11154" s="24"/>
      <c r="K11154" s="24"/>
      <c r="L11154" s="24"/>
      <c r="M11154" s="24"/>
      <c r="N11154" s="24"/>
      <c r="O11154" s="10"/>
      <c r="AV11154" s="7"/>
      <c r="AW11154" s="7"/>
      <c r="AX11154" s="7"/>
      <c r="AY11154" s="7"/>
      <c r="AZ11154" s="7"/>
      <c r="BA11154" s="7"/>
      <c r="BI11154" s="7"/>
    </row>
    <row r="11155" spans="1:61" x14ac:dyDescent="0.2">
      <c r="A11155" s="10"/>
      <c r="B11155" s="10"/>
      <c r="C11155" s="10"/>
      <c r="D11155" s="10"/>
      <c r="E11155" s="10"/>
      <c r="F11155" s="10"/>
      <c r="G11155" s="10"/>
      <c r="H11155" s="10"/>
      <c r="I11155" s="10"/>
      <c r="J11155" s="24"/>
      <c r="K11155" s="24"/>
      <c r="L11155" s="24"/>
      <c r="M11155" s="24"/>
      <c r="N11155" s="24"/>
      <c r="O11155" s="10"/>
      <c r="AV11155" s="7"/>
      <c r="AW11155" s="7"/>
      <c r="AX11155" s="7"/>
      <c r="AY11155" s="7"/>
      <c r="AZ11155" s="7"/>
      <c r="BA11155" s="7"/>
      <c r="BI11155" s="7"/>
    </row>
    <row r="11156" spans="1:61" x14ac:dyDescent="0.2">
      <c r="A11156" s="10"/>
      <c r="B11156" s="10"/>
      <c r="C11156" s="10"/>
      <c r="D11156" s="10"/>
      <c r="E11156" s="10"/>
      <c r="F11156" s="10"/>
      <c r="G11156" s="10"/>
      <c r="H11156" s="10"/>
      <c r="I11156" s="10"/>
      <c r="J11156" s="24"/>
      <c r="K11156" s="24"/>
      <c r="L11156" s="24"/>
      <c r="M11156" s="24"/>
      <c r="N11156" s="24"/>
      <c r="O11156" s="10"/>
      <c r="AV11156" s="7"/>
      <c r="AW11156" s="7"/>
      <c r="AX11156" s="7"/>
      <c r="AY11156" s="7"/>
      <c r="AZ11156" s="7"/>
      <c r="BA11156" s="7"/>
      <c r="BI11156" s="7"/>
    </row>
    <row r="11157" spans="1:61" x14ac:dyDescent="0.2">
      <c r="A11157" s="10"/>
      <c r="B11157" s="10"/>
      <c r="C11157" s="10"/>
      <c r="D11157" s="10"/>
      <c r="E11157" s="10"/>
      <c r="F11157" s="10"/>
      <c r="G11157" s="10"/>
      <c r="H11157" s="10"/>
      <c r="I11157" s="10"/>
      <c r="J11157" s="24"/>
      <c r="K11157" s="24"/>
      <c r="L11157" s="24"/>
      <c r="M11157" s="24"/>
      <c r="N11157" s="24"/>
      <c r="O11157" s="10"/>
      <c r="AV11157" s="7"/>
      <c r="AW11157" s="7"/>
      <c r="AX11157" s="7"/>
      <c r="AY11157" s="7"/>
      <c r="AZ11157" s="7"/>
      <c r="BA11157" s="7"/>
      <c r="BI11157" s="7"/>
    </row>
    <row r="11158" spans="1:61" x14ac:dyDescent="0.2">
      <c r="A11158" s="10"/>
      <c r="B11158" s="10"/>
      <c r="C11158" s="10"/>
      <c r="D11158" s="10"/>
      <c r="E11158" s="10"/>
      <c r="F11158" s="10"/>
      <c r="G11158" s="10"/>
      <c r="H11158" s="10"/>
      <c r="I11158" s="10"/>
      <c r="J11158" s="24"/>
      <c r="K11158" s="24"/>
      <c r="L11158" s="24"/>
      <c r="M11158" s="24"/>
      <c r="N11158" s="24"/>
      <c r="O11158" s="10"/>
      <c r="AV11158" s="7"/>
      <c r="AW11158" s="7"/>
      <c r="AX11158" s="7"/>
      <c r="AY11158" s="7"/>
      <c r="AZ11158" s="7"/>
      <c r="BA11158" s="7"/>
      <c r="BI11158" s="7"/>
    </row>
    <row r="11159" spans="1:61" x14ac:dyDescent="0.2">
      <c r="A11159" s="10"/>
      <c r="B11159" s="10"/>
      <c r="C11159" s="10"/>
      <c r="D11159" s="10"/>
      <c r="E11159" s="10"/>
      <c r="F11159" s="10"/>
      <c r="G11159" s="10"/>
      <c r="H11159" s="10"/>
      <c r="I11159" s="10"/>
      <c r="J11159" s="24"/>
      <c r="K11159" s="24"/>
      <c r="L11159" s="24"/>
      <c r="M11159" s="24"/>
      <c r="N11159" s="24"/>
      <c r="O11159" s="10"/>
      <c r="AV11159" s="7"/>
      <c r="AW11159" s="7"/>
      <c r="AX11159" s="7"/>
      <c r="AY11159" s="7"/>
      <c r="AZ11159" s="7"/>
      <c r="BA11159" s="7"/>
      <c r="BI11159" s="7"/>
    </row>
    <row r="11160" spans="1:61" x14ac:dyDescent="0.2">
      <c r="A11160" s="10"/>
      <c r="B11160" s="10"/>
      <c r="C11160" s="10"/>
      <c r="D11160" s="10"/>
      <c r="E11160" s="10"/>
      <c r="F11160" s="10"/>
      <c r="G11160" s="10"/>
      <c r="H11160" s="10"/>
      <c r="I11160" s="10"/>
      <c r="J11160" s="24"/>
      <c r="K11160" s="24"/>
      <c r="L11160" s="24"/>
      <c r="M11160" s="24"/>
      <c r="N11160" s="24"/>
      <c r="O11160" s="10"/>
      <c r="AV11160" s="7"/>
      <c r="AW11160" s="7"/>
      <c r="AX11160" s="7"/>
      <c r="AY11160" s="7"/>
      <c r="AZ11160" s="7"/>
      <c r="BA11160" s="7"/>
      <c r="BI11160" s="7"/>
    </row>
    <row r="11161" spans="1:61" x14ac:dyDescent="0.2">
      <c r="A11161" s="10"/>
      <c r="B11161" s="10"/>
      <c r="C11161" s="10"/>
      <c r="D11161" s="10"/>
      <c r="E11161" s="10"/>
      <c r="F11161" s="10"/>
      <c r="G11161" s="10"/>
      <c r="H11161" s="10"/>
      <c r="I11161" s="10"/>
      <c r="J11161" s="24"/>
      <c r="K11161" s="24"/>
      <c r="L11161" s="24"/>
      <c r="M11161" s="24"/>
      <c r="N11161" s="24"/>
      <c r="O11161" s="10"/>
      <c r="AV11161" s="7"/>
      <c r="AW11161" s="7"/>
      <c r="AX11161" s="7"/>
      <c r="AY11161" s="7"/>
      <c r="AZ11161" s="7"/>
      <c r="BA11161" s="7"/>
      <c r="BI11161" s="7"/>
    </row>
    <row r="11162" spans="1:61" x14ac:dyDescent="0.2">
      <c r="A11162" s="10"/>
      <c r="B11162" s="10"/>
      <c r="C11162" s="10"/>
      <c r="D11162" s="10"/>
      <c r="E11162" s="10"/>
      <c r="F11162" s="10"/>
      <c r="G11162" s="10"/>
      <c r="H11162" s="10"/>
      <c r="I11162" s="10"/>
      <c r="J11162" s="24"/>
      <c r="K11162" s="24"/>
      <c r="L11162" s="24"/>
      <c r="M11162" s="24"/>
      <c r="N11162" s="24"/>
      <c r="O11162" s="10"/>
      <c r="AV11162" s="7"/>
      <c r="AW11162" s="7"/>
      <c r="AX11162" s="7"/>
      <c r="AY11162" s="7"/>
      <c r="AZ11162" s="7"/>
      <c r="BA11162" s="7"/>
      <c r="BI11162" s="7"/>
    </row>
    <row r="11163" spans="1:61" x14ac:dyDescent="0.2">
      <c r="A11163" s="10"/>
      <c r="B11163" s="10"/>
      <c r="C11163" s="10"/>
      <c r="D11163" s="10"/>
      <c r="E11163" s="10"/>
      <c r="F11163" s="10"/>
      <c r="G11163" s="10"/>
      <c r="H11163" s="10"/>
      <c r="I11163" s="10"/>
      <c r="J11163" s="24"/>
      <c r="K11163" s="24"/>
      <c r="L11163" s="24"/>
      <c r="M11163" s="24"/>
      <c r="N11163" s="24"/>
      <c r="O11163" s="10"/>
      <c r="AV11163" s="7"/>
      <c r="AW11163" s="7"/>
      <c r="AX11163" s="7"/>
      <c r="AY11163" s="7"/>
      <c r="AZ11163" s="7"/>
      <c r="BA11163" s="7"/>
      <c r="BI11163" s="7"/>
    </row>
    <row r="11164" spans="1:61" x14ac:dyDescent="0.2">
      <c r="A11164" s="10"/>
      <c r="B11164" s="10"/>
      <c r="C11164" s="10"/>
      <c r="D11164" s="10"/>
      <c r="E11164" s="10"/>
      <c r="F11164" s="10"/>
      <c r="G11164" s="10"/>
      <c r="H11164" s="10"/>
      <c r="I11164" s="10"/>
      <c r="J11164" s="24"/>
      <c r="K11164" s="24"/>
      <c r="L11164" s="24"/>
      <c r="M11164" s="24"/>
      <c r="N11164" s="24"/>
      <c r="O11164" s="10"/>
      <c r="AV11164" s="7"/>
      <c r="AW11164" s="7"/>
      <c r="AX11164" s="7"/>
      <c r="AY11164" s="7"/>
      <c r="AZ11164" s="7"/>
      <c r="BA11164" s="7"/>
      <c r="BI11164" s="7"/>
    </row>
    <row r="11165" spans="1:61" x14ac:dyDescent="0.2">
      <c r="A11165" s="10"/>
      <c r="B11165" s="10"/>
      <c r="C11165" s="10"/>
      <c r="D11165" s="10"/>
      <c r="E11165" s="10"/>
      <c r="F11165" s="10"/>
      <c r="G11165" s="10"/>
      <c r="H11165" s="10"/>
      <c r="I11165" s="10"/>
      <c r="J11165" s="24"/>
      <c r="K11165" s="24"/>
      <c r="L11165" s="24"/>
      <c r="M11165" s="24"/>
      <c r="N11165" s="24"/>
      <c r="O11165" s="10"/>
      <c r="AV11165" s="7"/>
      <c r="AW11165" s="7"/>
      <c r="AX11165" s="7"/>
      <c r="AY11165" s="7"/>
      <c r="AZ11165" s="7"/>
      <c r="BA11165" s="7"/>
      <c r="BI11165" s="7"/>
    </row>
    <row r="11166" spans="1:61" x14ac:dyDescent="0.2">
      <c r="A11166" s="10"/>
      <c r="B11166" s="10"/>
      <c r="C11166" s="10"/>
      <c r="D11166" s="10"/>
      <c r="E11166" s="10"/>
      <c r="F11166" s="10"/>
      <c r="G11166" s="10"/>
      <c r="H11166" s="10"/>
      <c r="I11166" s="10"/>
      <c r="J11166" s="24"/>
      <c r="K11166" s="24"/>
      <c r="L11166" s="24"/>
      <c r="M11166" s="24"/>
      <c r="N11166" s="24"/>
      <c r="O11166" s="10"/>
      <c r="AV11166" s="7"/>
      <c r="AW11166" s="7"/>
      <c r="AX11166" s="7"/>
      <c r="AY11166" s="7"/>
      <c r="AZ11166" s="7"/>
      <c r="BA11166" s="7"/>
      <c r="BI11166" s="7"/>
    </row>
    <row r="11167" spans="1:61" x14ac:dyDescent="0.2">
      <c r="A11167" s="10"/>
      <c r="B11167" s="10"/>
      <c r="C11167" s="10"/>
      <c r="D11167" s="10"/>
      <c r="E11167" s="10"/>
      <c r="F11167" s="10"/>
      <c r="G11167" s="10"/>
      <c r="H11167" s="10"/>
      <c r="I11167" s="10"/>
      <c r="J11167" s="24"/>
      <c r="K11167" s="24"/>
      <c r="L11167" s="24"/>
      <c r="M11167" s="24"/>
      <c r="N11167" s="24"/>
      <c r="O11167" s="10"/>
      <c r="AV11167" s="7"/>
      <c r="AW11167" s="7"/>
      <c r="AX11167" s="7"/>
      <c r="AY11167" s="7"/>
      <c r="AZ11167" s="7"/>
      <c r="BA11167" s="7"/>
      <c r="BI11167" s="7"/>
    </row>
    <row r="11168" spans="1:61" x14ac:dyDescent="0.2">
      <c r="A11168" s="10"/>
      <c r="B11168" s="10"/>
      <c r="C11168" s="10"/>
      <c r="D11168" s="10"/>
      <c r="E11168" s="10"/>
      <c r="F11168" s="10"/>
      <c r="G11168" s="10"/>
      <c r="H11168" s="10"/>
      <c r="I11168" s="10"/>
      <c r="J11168" s="24"/>
      <c r="K11168" s="24"/>
      <c r="L11168" s="24"/>
      <c r="M11168" s="24"/>
      <c r="N11168" s="24"/>
      <c r="O11168" s="10"/>
      <c r="AV11168" s="7"/>
      <c r="AW11168" s="7"/>
      <c r="AX11168" s="7"/>
      <c r="AY11168" s="7"/>
      <c r="AZ11168" s="7"/>
      <c r="BA11168" s="7"/>
      <c r="BI11168" s="7"/>
    </row>
    <row r="11169" spans="1:61" x14ac:dyDescent="0.2">
      <c r="A11169" s="10"/>
      <c r="B11169" s="10"/>
      <c r="C11169" s="10"/>
      <c r="D11169" s="10"/>
      <c r="E11169" s="10"/>
      <c r="F11169" s="10"/>
      <c r="G11169" s="10"/>
      <c r="H11169" s="10"/>
      <c r="I11169" s="10"/>
      <c r="J11169" s="24"/>
      <c r="K11169" s="24"/>
      <c r="L11169" s="24"/>
      <c r="M11169" s="24"/>
      <c r="N11169" s="24"/>
      <c r="O11169" s="10"/>
      <c r="AV11169" s="7"/>
      <c r="AW11169" s="7"/>
      <c r="AX11169" s="7"/>
      <c r="AY11169" s="7"/>
      <c r="AZ11169" s="7"/>
      <c r="BA11169" s="7"/>
      <c r="BI11169" s="7"/>
    </row>
    <row r="11170" spans="1:61" x14ac:dyDescent="0.2">
      <c r="A11170" s="10"/>
      <c r="B11170" s="10"/>
      <c r="C11170" s="10"/>
      <c r="D11170" s="10"/>
      <c r="E11170" s="10"/>
      <c r="F11170" s="10"/>
      <c r="G11170" s="10"/>
      <c r="H11170" s="10"/>
      <c r="I11170" s="10"/>
      <c r="J11170" s="24"/>
      <c r="K11170" s="24"/>
      <c r="L11170" s="24"/>
      <c r="M11170" s="24"/>
      <c r="N11170" s="24"/>
      <c r="O11170" s="10"/>
      <c r="AV11170" s="7"/>
      <c r="AW11170" s="7"/>
      <c r="AX11170" s="7"/>
      <c r="AY11170" s="7"/>
      <c r="AZ11170" s="7"/>
      <c r="BA11170" s="7"/>
      <c r="BI11170" s="7"/>
    </row>
    <row r="11171" spans="1:61" x14ac:dyDescent="0.2">
      <c r="A11171" s="10"/>
      <c r="B11171" s="10"/>
      <c r="C11171" s="10"/>
      <c r="D11171" s="10"/>
      <c r="E11171" s="10"/>
      <c r="F11171" s="10"/>
      <c r="G11171" s="10"/>
      <c r="H11171" s="10"/>
      <c r="I11171" s="10"/>
      <c r="J11171" s="24"/>
      <c r="K11171" s="24"/>
      <c r="L11171" s="24"/>
      <c r="M11171" s="24"/>
      <c r="N11171" s="24"/>
      <c r="O11171" s="10"/>
      <c r="AV11171" s="7"/>
      <c r="AW11171" s="7"/>
      <c r="AX11171" s="7"/>
      <c r="AY11171" s="7"/>
      <c r="AZ11171" s="7"/>
      <c r="BA11171" s="7"/>
      <c r="BI11171" s="7"/>
    </row>
    <row r="11172" spans="1:61" x14ac:dyDescent="0.2">
      <c r="A11172" s="10"/>
      <c r="B11172" s="10"/>
      <c r="C11172" s="10"/>
      <c r="D11172" s="10"/>
      <c r="E11172" s="10"/>
      <c r="F11172" s="10"/>
      <c r="G11172" s="10"/>
      <c r="H11172" s="10"/>
      <c r="I11172" s="10"/>
      <c r="J11172" s="24"/>
      <c r="K11172" s="24"/>
      <c r="L11172" s="24"/>
      <c r="M11172" s="24"/>
      <c r="N11172" s="24"/>
      <c r="O11172" s="10"/>
      <c r="AV11172" s="7"/>
      <c r="AW11172" s="7"/>
      <c r="AX11172" s="7"/>
      <c r="AY11172" s="7"/>
      <c r="AZ11172" s="7"/>
      <c r="BA11172" s="7"/>
      <c r="BI11172" s="7"/>
    </row>
    <row r="11173" spans="1:61" x14ac:dyDescent="0.2">
      <c r="A11173" s="10"/>
      <c r="B11173" s="10"/>
      <c r="C11173" s="10"/>
      <c r="D11173" s="10"/>
      <c r="E11173" s="10"/>
      <c r="F11173" s="10"/>
      <c r="G11173" s="10"/>
      <c r="H11173" s="10"/>
      <c r="I11173" s="10"/>
      <c r="J11173" s="24"/>
      <c r="K11173" s="24"/>
      <c r="L11173" s="24"/>
      <c r="M11173" s="24"/>
      <c r="N11173" s="24"/>
      <c r="O11173" s="10"/>
      <c r="AV11173" s="7"/>
      <c r="AW11173" s="7"/>
      <c r="AX11173" s="7"/>
      <c r="AY11173" s="7"/>
      <c r="AZ11173" s="7"/>
      <c r="BA11173" s="7"/>
      <c r="BI11173" s="7"/>
    </row>
    <row r="11174" spans="1:61" x14ac:dyDescent="0.2">
      <c r="A11174" s="10"/>
      <c r="B11174" s="10"/>
      <c r="C11174" s="10"/>
      <c r="D11174" s="10"/>
      <c r="E11174" s="10"/>
      <c r="F11174" s="10"/>
      <c r="G11174" s="10"/>
      <c r="H11174" s="10"/>
      <c r="I11174" s="10"/>
      <c r="J11174" s="24"/>
      <c r="K11174" s="24"/>
      <c r="L11174" s="24"/>
      <c r="M11174" s="24"/>
      <c r="N11174" s="24"/>
      <c r="O11174" s="10"/>
      <c r="AV11174" s="7"/>
      <c r="AW11174" s="7"/>
      <c r="AX11174" s="7"/>
      <c r="AY11174" s="7"/>
      <c r="AZ11174" s="7"/>
      <c r="BA11174" s="7"/>
      <c r="BI11174" s="7"/>
    </row>
    <row r="11175" spans="1:61" x14ac:dyDescent="0.2">
      <c r="A11175" s="10"/>
      <c r="B11175" s="10"/>
      <c r="C11175" s="10"/>
      <c r="D11175" s="10"/>
      <c r="E11175" s="10"/>
      <c r="F11175" s="10"/>
      <c r="G11175" s="10"/>
      <c r="H11175" s="10"/>
      <c r="I11175" s="10"/>
      <c r="J11175" s="24"/>
      <c r="K11175" s="24"/>
      <c r="L11175" s="24"/>
      <c r="M11175" s="24"/>
      <c r="N11175" s="24"/>
      <c r="O11175" s="10"/>
      <c r="AV11175" s="7"/>
      <c r="AW11175" s="7"/>
      <c r="AX11175" s="7"/>
      <c r="AY11175" s="7"/>
      <c r="AZ11175" s="7"/>
      <c r="BA11175" s="7"/>
      <c r="BI11175" s="7"/>
    </row>
    <row r="11176" spans="1:61" x14ac:dyDescent="0.2">
      <c r="A11176" s="10"/>
      <c r="B11176" s="10"/>
      <c r="C11176" s="10"/>
      <c r="D11176" s="10"/>
      <c r="E11176" s="10"/>
      <c r="F11176" s="10"/>
      <c r="G11176" s="10"/>
      <c r="H11176" s="10"/>
      <c r="I11176" s="10"/>
      <c r="J11176" s="24"/>
      <c r="K11176" s="24"/>
      <c r="L11176" s="24"/>
      <c r="M11176" s="24"/>
      <c r="N11176" s="24"/>
      <c r="O11176" s="10"/>
      <c r="AV11176" s="7"/>
      <c r="AW11176" s="7"/>
      <c r="AX11176" s="7"/>
      <c r="AY11176" s="7"/>
      <c r="AZ11176" s="7"/>
      <c r="BA11176" s="7"/>
      <c r="BI11176" s="7"/>
    </row>
    <row r="11177" spans="1:61" x14ac:dyDescent="0.2">
      <c r="A11177" s="10"/>
      <c r="B11177" s="10"/>
      <c r="C11177" s="10"/>
      <c r="D11177" s="10"/>
      <c r="E11177" s="10"/>
      <c r="F11177" s="10"/>
      <c r="G11177" s="10"/>
      <c r="H11177" s="10"/>
      <c r="I11177" s="10"/>
      <c r="J11177" s="24"/>
      <c r="K11177" s="24"/>
      <c r="L11177" s="24"/>
      <c r="M11177" s="24"/>
      <c r="N11177" s="24"/>
      <c r="O11177" s="10"/>
      <c r="AV11177" s="7"/>
      <c r="AW11177" s="7"/>
      <c r="AX11177" s="7"/>
      <c r="AY11177" s="7"/>
      <c r="AZ11177" s="7"/>
      <c r="BA11177" s="7"/>
      <c r="BI11177" s="7"/>
    </row>
    <row r="11178" spans="1:61" x14ac:dyDescent="0.2">
      <c r="A11178" s="10"/>
      <c r="B11178" s="10"/>
      <c r="C11178" s="10"/>
      <c r="D11178" s="10"/>
      <c r="E11178" s="10"/>
      <c r="F11178" s="10"/>
      <c r="G11178" s="10"/>
      <c r="H11178" s="10"/>
      <c r="I11178" s="10"/>
      <c r="J11178" s="24"/>
      <c r="K11178" s="24"/>
      <c r="L11178" s="24"/>
      <c r="M11178" s="24"/>
      <c r="N11178" s="24"/>
      <c r="O11178" s="10"/>
      <c r="AV11178" s="7"/>
      <c r="AW11178" s="7"/>
      <c r="AX11178" s="7"/>
      <c r="AY11178" s="7"/>
      <c r="AZ11178" s="7"/>
      <c r="BA11178" s="7"/>
      <c r="BI11178" s="7"/>
    </row>
    <row r="11179" spans="1:61" x14ac:dyDescent="0.2">
      <c r="A11179" s="10"/>
      <c r="B11179" s="10"/>
      <c r="C11179" s="10"/>
      <c r="D11179" s="10"/>
      <c r="E11179" s="10"/>
      <c r="F11179" s="10"/>
      <c r="G11179" s="10"/>
      <c r="H11179" s="10"/>
      <c r="I11179" s="10"/>
      <c r="J11179" s="24"/>
      <c r="K11179" s="24"/>
      <c r="L11179" s="24"/>
      <c r="M11179" s="24"/>
      <c r="N11179" s="24"/>
      <c r="O11179" s="10"/>
      <c r="AV11179" s="7"/>
      <c r="AW11179" s="7"/>
      <c r="AX11179" s="7"/>
      <c r="AY11179" s="7"/>
      <c r="AZ11179" s="7"/>
      <c r="BA11179" s="7"/>
      <c r="BI11179" s="7"/>
    </row>
    <row r="11180" spans="1:61" x14ac:dyDescent="0.2">
      <c r="A11180" s="10"/>
      <c r="B11180" s="10"/>
      <c r="C11180" s="10"/>
      <c r="D11180" s="10"/>
      <c r="E11180" s="10"/>
      <c r="F11180" s="10"/>
      <c r="G11180" s="10"/>
      <c r="H11180" s="10"/>
      <c r="I11180" s="10"/>
      <c r="J11180" s="24"/>
      <c r="K11180" s="24"/>
      <c r="L11180" s="24"/>
      <c r="M11180" s="24"/>
      <c r="N11180" s="24"/>
      <c r="O11180" s="10"/>
      <c r="AV11180" s="7"/>
      <c r="AW11180" s="7"/>
      <c r="AX11180" s="7"/>
      <c r="AY11180" s="7"/>
      <c r="AZ11180" s="7"/>
      <c r="BA11180" s="7"/>
      <c r="BI11180" s="7"/>
    </row>
    <row r="11181" spans="1:61" x14ac:dyDescent="0.2">
      <c r="A11181" s="10"/>
      <c r="B11181" s="10"/>
      <c r="C11181" s="10"/>
      <c r="D11181" s="10"/>
      <c r="E11181" s="10"/>
      <c r="F11181" s="10"/>
      <c r="G11181" s="10"/>
      <c r="H11181" s="10"/>
      <c r="I11181" s="10"/>
      <c r="J11181" s="24"/>
      <c r="K11181" s="24"/>
      <c r="L11181" s="24"/>
      <c r="M11181" s="24"/>
      <c r="N11181" s="24"/>
      <c r="O11181" s="10"/>
      <c r="AV11181" s="7"/>
      <c r="AW11181" s="7"/>
      <c r="AX11181" s="7"/>
      <c r="AY11181" s="7"/>
      <c r="AZ11181" s="7"/>
      <c r="BA11181" s="7"/>
      <c r="BI11181" s="7"/>
    </row>
    <row r="11182" spans="1:61" x14ac:dyDescent="0.2">
      <c r="A11182" s="10"/>
      <c r="B11182" s="10"/>
      <c r="C11182" s="10"/>
      <c r="D11182" s="10"/>
      <c r="E11182" s="10"/>
      <c r="F11182" s="10"/>
      <c r="G11182" s="10"/>
      <c r="H11182" s="10"/>
      <c r="I11182" s="10"/>
      <c r="J11182" s="24"/>
      <c r="K11182" s="24"/>
      <c r="L11182" s="24"/>
      <c r="M11182" s="24"/>
      <c r="N11182" s="24"/>
      <c r="O11182" s="10"/>
      <c r="AV11182" s="7"/>
      <c r="AW11182" s="7"/>
      <c r="AX11182" s="7"/>
      <c r="AY11182" s="7"/>
      <c r="AZ11182" s="7"/>
      <c r="BA11182" s="7"/>
      <c r="BI11182" s="7"/>
    </row>
    <row r="11183" spans="1:61" x14ac:dyDescent="0.2">
      <c r="A11183" s="10"/>
      <c r="B11183" s="10"/>
      <c r="C11183" s="10"/>
      <c r="D11183" s="10"/>
      <c r="E11183" s="10"/>
      <c r="F11183" s="10"/>
      <c r="G11183" s="10"/>
      <c r="H11183" s="10"/>
      <c r="I11183" s="10"/>
      <c r="J11183" s="24"/>
      <c r="K11183" s="24"/>
      <c r="L11183" s="24"/>
      <c r="M11183" s="24"/>
      <c r="N11183" s="24"/>
      <c r="O11183" s="10"/>
      <c r="AV11183" s="7"/>
      <c r="AW11183" s="7"/>
      <c r="AX11183" s="7"/>
      <c r="AY11183" s="7"/>
      <c r="AZ11183" s="7"/>
      <c r="BA11183" s="7"/>
      <c r="BI11183" s="7"/>
    </row>
    <row r="11184" spans="1:61" x14ac:dyDescent="0.2">
      <c r="A11184" s="10"/>
      <c r="B11184" s="10"/>
      <c r="C11184" s="10"/>
      <c r="D11184" s="10"/>
      <c r="E11184" s="10"/>
      <c r="F11184" s="10"/>
      <c r="G11184" s="10"/>
      <c r="H11184" s="10"/>
      <c r="I11184" s="10"/>
      <c r="J11184" s="24"/>
      <c r="K11184" s="24"/>
      <c r="L11184" s="24"/>
      <c r="M11184" s="24"/>
      <c r="N11184" s="24"/>
      <c r="O11184" s="10"/>
      <c r="AV11184" s="7"/>
      <c r="AW11184" s="7"/>
      <c r="AX11184" s="7"/>
      <c r="AY11184" s="7"/>
      <c r="AZ11184" s="7"/>
      <c r="BA11184" s="7"/>
      <c r="BI11184" s="7"/>
    </row>
    <row r="11185" spans="1:61" x14ac:dyDescent="0.2">
      <c r="A11185" s="10"/>
      <c r="B11185" s="10"/>
      <c r="C11185" s="10"/>
      <c r="D11185" s="10"/>
      <c r="E11185" s="10"/>
      <c r="F11185" s="10"/>
      <c r="G11185" s="10"/>
      <c r="H11185" s="10"/>
      <c r="I11185" s="10"/>
      <c r="J11185" s="24"/>
      <c r="K11185" s="24"/>
      <c r="L11185" s="24"/>
      <c r="M11185" s="24"/>
      <c r="N11185" s="24"/>
      <c r="O11185" s="10"/>
      <c r="AV11185" s="7"/>
      <c r="AW11185" s="7"/>
      <c r="AX11185" s="7"/>
      <c r="AY11185" s="7"/>
      <c r="AZ11185" s="7"/>
      <c r="BA11185" s="7"/>
      <c r="BI11185" s="7"/>
    </row>
    <row r="11186" spans="1:61" x14ac:dyDescent="0.2">
      <c r="A11186" s="10"/>
      <c r="B11186" s="10"/>
      <c r="C11186" s="10"/>
      <c r="D11186" s="10"/>
      <c r="E11186" s="10"/>
      <c r="F11186" s="10"/>
      <c r="G11186" s="10"/>
      <c r="H11186" s="10"/>
      <c r="I11186" s="10"/>
      <c r="J11186" s="24"/>
      <c r="K11186" s="24"/>
      <c r="L11186" s="24"/>
      <c r="M11186" s="24"/>
      <c r="N11186" s="24"/>
      <c r="O11186" s="10"/>
      <c r="AV11186" s="7"/>
      <c r="AW11186" s="7"/>
      <c r="AX11186" s="7"/>
      <c r="AY11186" s="7"/>
      <c r="AZ11186" s="7"/>
      <c r="BA11186" s="7"/>
      <c r="BI11186" s="7"/>
    </row>
    <row r="11187" spans="1:61" x14ac:dyDescent="0.2">
      <c r="A11187" s="10"/>
      <c r="B11187" s="10"/>
      <c r="C11187" s="10"/>
      <c r="D11187" s="10"/>
      <c r="E11187" s="10"/>
      <c r="F11187" s="10"/>
      <c r="G11187" s="10"/>
      <c r="H11187" s="10"/>
      <c r="I11187" s="10"/>
      <c r="J11187" s="24"/>
      <c r="K11187" s="24"/>
      <c r="L11187" s="24"/>
      <c r="M11187" s="24"/>
      <c r="N11187" s="24"/>
      <c r="O11187" s="10"/>
      <c r="AV11187" s="7"/>
      <c r="AW11187" s="7"/>
      <c r="AX11187" s="7"/>
      <c r="AY11187" s="7"/>
      <c r="AZ11187" s="7"/>
      <c r="BA11187" s="7"/>
      <c r="BI11187" s="7"/>
    </row>
    <row r="11188" spans="1:61" x14ac:dyDescent="0.2">
      <c r="A11188" s="10"/>
      <c r="B11188" s="10"/>
      <c r="C11188" s="10"/>
      <c r="D11188" s="10"/>
      <c r="E11188" s="10"/>
      <c r="F11188" s="10"/>
      <c r="G11188" s="10"/>
      <c r="H11188" s="10"/>
      <c r="I11188" s="10"/>
      <c r="J11188" s="24"/>
      <c r="K11188" s="24"/>
      <c r="L11188" s="24"/>
      <c r="M11188" s="24"/>
      <c r="N11188" s="24"/>
      <c r="O11188" s="10"/>
      <c r="AV11188" s="7"/>
      <c r="AW11188" s="7"/>
      <c r="AX11188" s="7"/>
      <c r="AY11188" s="7"/>
      <c r="AZ11188" s="7"/>
      <c r="BA11188" s="7"/>
      <c r="BI11188" s="7"/>
    </row>
    <row r="11189" spans="1:61" x14ac:dyDescent="0.2">
      <c r="A11189" s="10"/>
      <c r="B11189" s="10"/>
      <c r="C11189" s="10"/>
      <c r="D11189" s="10"/>
      <c r="E11189" s="10"/>
      <c r="F11189" s="10"/>
      <c r="G11189" s="10"/>
      <c r="H11189" s="10"/>
      <c r="I11189" s="10"/>
      <c r="J11189" s="24"/>
      <c r="K11189" s="24"/>
      <c r="L11189" s="24"/>
      <c r="M11189" s="24"/>
      <c r="N11189" s="24"/>
      <c r="O11189" s="10"/>
      <c r="AV11189" s="7"/>
      <c r="AW11189" s="7"/>
      <c r="AX11189" s="7"/>
      <c r="AY11189" s="7"/>
      <c r="AZ11189" s="7"/>
      <c r="BA11189" s="7"/>
      <c r="BI11189" s="7"/>
    </row>
    <row r="11190" spans="1:61" x14ac:dyDescent="0.2">
      <c r="A11190" s="10"/>
      <c r="B11190" s="10"/>
      <c r="C11190" s="10"/>
      <c r="D11190" s="10"/>
      <c r="E11190" s="10"/>
      <c r="F11190" s="10"/>
      <c r="G11190" s="10"/>
      <c r="H11190" s="10"/>
      <c r="I11190" s="10"/>
      <c r="J11190" s="24"/>
      <c r="K11190" s="24"/>
      <c r="L11190" s="24"/>
      <c r="M11190" s="24"/>
      <c r="N11190" s="24"/>
      <c r="O11190" s="10"/>
      <c r="AV11190" s="7"/>
      <c r="AW11190" s="7"/>
      <c r="AX11190" s="7"/>
      <c r="AY11190" s="7"/>
      <c r="AZ11190" s="7"/>
      <c r="BA11190" s="7"/>
      <c r="BI11190" s="7"/>
    </row>
    <row r="11191" spans="1:61" x14ac:dyDescent="0.2">
      <c r="A11191" s="10"/>
      <c r="B11191" s="10"/>
      <c r="C11191" s="10"/>
      <c r="D11191" s="10"/>
      <c r="E11191" s="10"/>
      <c r="F11191" s="10"/>
      <c r="G11191" s="10"/>
      <c r="H11191" s="10"/>
      <c r="I11191" s="10"/>
      <c r="J11191" s="24"/>
      <c r="K11191" s="24"/>
      <c r="L11191" s="24"/>
      <c r="M11191" s="24"/>
      <c r="N11191" s="24"/>
      <c r="O11191" s="10"/>
      <c r="AV11191" s="7"/>
      <c r="AW11191" s="7"/>
      <c r="AX11191" s="7"/>
      <c r="AY11191" s="7"/>
      <c r="AZ11191" s="7"/>
      <c r="BA11191" s="7"/>
      <c r="BI11191" s="7"/>
    </row>
    <row r="11192" spans="1:61" x14ac:dyDescent="0.2">
      <c r="A11192" s="10"/>
      <c r="B11192" s="10"/>
      <c r="C11192" s="10"/>
      <c r="D11192" s="10"/>
      <c r="E11192" s="10"/>
      <c r="F11192" s="10"/>
      <c r="G11192" s="10"/>
      <c r="H11192" s="10"/>
      <c r="I11192" s="10"/>
      <c r="J11192" s="24"/>
      <c r="K11192" s="24"/>
      <c r="L11192" s="24"/>
      <c r="M11192" s="24"/>
      <c r="N11192" s="24"/>
      <c r="O11192" s="10"/>
      <c r="AV11192" s="7"/>
      <c r="AW11192" s="7"/>
      <c r="AX11192" s="7"/>
      <c r="AY11192" s="7"/>
      <c r="AZ11192" s="7"/>
      <c r="BA11192" s="7"/>
      <c r="BI11192" s="7"/>
    </row>
    <row r="11193" spans="1:61" x14ac:dyDescent="0.2">
      <c r="A11193" s="10"/>
      <c r="B11193" s="10"/>
      <c r="C11193" s="10"/>
      <c r="D11193" s="10"/>
      <c r="E11193" s="10"/>
      <c r="F11193" s="10"/>
      <c r="G11193" s="10"/>
      <c r="H11193" s="10"/>
      <c r="I11193" s="10"/>
      <c r="J11193" s="24"/>
      <c r="K11193" s="24"/>
      <c r="L11193" s="24"/>
      <c r="M11193" s="24"/>
      <c r="N11193" s="24"/>
      <c r="O11193" s="10"/>
      <c r="AV11193" s="7"/>
      <c r="AW11193" s="7"/>
      <c r="AX11193" s="7"/>
      <c r="AY11193" s="7"/>
      <c r="AZ11193" s="7"/>
      <c r="BA11193" s="7"/>
      <c r="BI11193" s="7"/>
    </row>
    <row r="11194" spans="1:61" x14ac:dyDescent="0.2">
      <c r="A11194" s="10"/>
      <c r="B11194" s="10"/>
      <c r="C11194" s="10"/>
      <c r="D11194" s="10"/>
      <c r="E11194" s="10"/>
      <c r="F11194" s="10"/>
      <c r="G11194" s="10"/>
      <c r="H11194" s="10"/>
      <c r="I11194" s="10"/>
      <c r="J11194" s="24"/>
      <c r="K11194" s="24"/>
      <c r="L11194" s="24"/>
      <c r="M11194" s="24"/>
      <c r="N11194" s="24"/>
      <c r="O11194" s="10"/>
      <c r="AV11194" s="7"/>
      <c r="AW11194" s="7"/>
      <c r="AX11194" s="7"/>
      <c r="AY11194" s="7"/>
      <c r="AZ11194" s="7"/>
      <c r="BA11194" s="7"/>
      <c r="BI11194" s="7"/>
    </row>
    <row r="11195" spans="1:61" x14ac:dyDescent="0.2">
      <c r="A11195" s="10"/>
      <c r="B11195" s="10"/>
      <c r="C11195" s="10"/>
      <c r="D11195" s="10"/>
      <c r="E11195" s="10"/>
      <c r="F11195" s="10"/>
      <c r="G11195" s="10"/>
      <c r="H11195" s="10"/>
      <c r="I11195" s="10"/>
      <c r="J11195" s="24"/>
      <c r="K11195" s="24"/>
      <c r="L11195" s="24"/>
      <c r="M11195" s="24"/>
      <c r="N11195" s="24"/>
      <c r="O11195" s="10"/>
      <c r="AV11195" s="7"/>
      <c r="AW11195" s="7"/>
      <c r="AX11195" s="7"/>
      <c r="AY11195" s="7"/>
      <c r="AZ11195" s="7"/>
      <c r="BA11195" s="7"/>
      <c r="BI11195" s="7"/>
    </row>
    <row r="11196" spans="1:61" x14ac:dyDescent="0.2">
      <c r="A11196" s="10"/>
      <c r="B11196" s="10"/>
      <c r="C11196" s="10"/>
      <c r="D11196" s="10"/>
      <c r="E11196" s="10"/>
      <c r="F11196" s="10"/>
      <c r="G11196" s="10"/>
      <c r="H11196" s="10"/>
      <c r="I11196" s="10"/>
      <c r="J11196" s="24"/>
      <c r="K11196" s="24"/>
      <c r="L11196" s="24"/>
      <c r="M11196" s="24"/>
      <c r="N11196" s="24"/>
      <c r="O11196" s="10"/>
      <c r="AV11196" s="7"/>
      <c r="AW11196" s="7"/>
      <c r="AX11196" s="7"/>
      <c r="AY11196" s="7"/>
      <c r="AZ11196" s="7"/>
      <c r="BA11196" s="7"/>
      <c r="BI11196" s="7"/>
    </row>
    <row r="11197" spans="1:61" x14ac:dyDescent="0.2">
      <c r="A11197" s="10"/>
      <c r="B11197" s="10"/>
      <c r="C11197" s="10"/>
      <c r="D11197" s="10"/>
      <c r="E11197" s="10"/>
      <c r="F11197" s="10"/>
      <c r="G11197" s="10"/>
      <c r="H11197" s="10"/>
      <c r="I11197" s="10"/>
      <c r="J11197" s="24"/>
      <c r="K11197" s="24"/>
      <c r="L11197" s="24"/>
      <c r="M11197" s="24"/>
      <c r="N11197" s="24"/>
      <c r="O11197" s="10"/>
      <c r="AV11197" s="7"/>
      <c r="AW11197" s="7"/>
      <c r="AX11197" s="7"/>
      <c r="AY11197" s="7"/>
      <c r="AZ11197" s="7"/>
      <c r="BA11197" s="7"/>
      <c r="BI11197" s="7"/>
    </row>
    <row r="11198" spans="1:61" x14ac:dyDescent="0.2">
      <c r="A11198" s="10"/>
      <c r="B11198" s="10"/>
      <c r="C11198" s="10"/>
      <c r="D11198" s="10"/>
      <c r="E11198" s="10"/>
      <c r="F11198" s="10"/>
      <c r="G11198" s="10"/>
      <c r="H11198" s="10"/>
      <c r="I11198" s="10"/>
      <c r="J11198" s="24"/>
      <c r="K11198" s="24"/>
      <c r="L11198" s="24"/>
      <c r="M11198" s="24"/>
      <c r="N11198" s="24"/>
      <c r="O11198" s="10"/>
      <c r="AV11198" s="7"/>
      <c r="AW11198" s="7"/>
      <c r="AX11198" s="7"/>
      <c r="AY11198" s="7"/>
      <c r="AZ11198" s="7"/>
      <c r="BA11198" s="7"/>
      <c r="BI11198" s="7"/>
    </row>
    <row r="11199" spans="1:61" x14ac:dyDescent="0.2">
      <c r="A11199" s="10"/>
      <c r="B11199" s="10"/>
      <c r="C11199" s="10"/>
      <c r="D11199" s="10"/>
      <c r="E11199" s="10"/>
      <c r="F11199" s="10"/>
      <c r="G11199" s="10"/>
      <c r="H11199" s="10"/>
      <c r="I11199" s="10"/>
      <c r="J11199" s="24"/>
      <c r="K11199" s="24"/>
      <c r="L11199" s="24"/>
      <c r="M11199" s="24"/>
      <c r="N11199" s="24"/>
      <c r="O11199" s="10"/>
      <c r="AV11199" s="7"/>
      <c r="AW11199" s="7"/>
      <c r="AX11199" s="7"/>
      <c r="AY11199" s="7"/>
      <c r="AZ11199" s="7"/>
      <c r="BA11199" s="7"/>
      <c r="BI11199" s="7"/>
    </row>
    <row r="11200" spans="1:61" x14ac:dyDescent="0.2">
      <c r="A11200" s="10"/>
      <c r="B11200" s="10"/>
      <c r="C11200" s="10"/>
      <c r="D11200" s="10"/>
      <c r="E11200" s="10"/>
      <c r="F11200" s="10"/>
      <c r="G11200" s="10"/>
      <c r="H11200" s="10"/>
      <c r="I11200" s="10"/>
      <c r="J11200" s="24"/>
      <c r="K11200" s="24"/>
      <c r="L11200" s="24"/>
      <c r="M11200" s="24"/>
      <c r="N11200" s="24"/>
      <c r="O11200" s="10"/>
      <c r="AV11200" s="7"/>
      <c r="AW11200" s="7"/>
      <c r="AX11200" s="7"/>
      <c r="AY11200" s="7"/>
      <c r="AZ11200" s="7"/>
      <c r="BA11200" s="7"/>
      <c r="BI11200" s="7"/>
    </row>
    <row r="11201" spans="1:61" x14ac:dyDescent="0.2">
      <c r="A11201" s="10"/>
      <c r="B11201" s="10"/>
      <c r="C11201" s="10"/>
      <c r="D11201" s="10"/>
      <c r="E11201" s="10"/>
      <c r="F11201" s="10"/>
      <c r="G11201" s="10"/>
      <c r="H11201" s="10"/>
      <c r="I11201" s="10"/>
      <c r="J11201" s="24"/>
      <c r="K11201" s="24"/>
      <c r="L11201" s="24"/>
      <c r="M11201" s="24"/>
      <c r="N11201" s="24"/>
      <c r="O11201" s="10"/>
      <c r="AV11201" s="7"/>
      <c r="AW11201" s="7"/>
      <c r="AX11201" s="7"/>
      <c r="AY11201" s="7"/>
      <c r="AZ11201" s="7"/>
      <c r="BA11201" s="7"/>
      <c r="BI11201" s="7"/>
    </row>
    <row r="11202" spans="1:61" x14ac:dyDescent="0.2">
      <c r="A11202" s="10"/>
      <c r="B11202" s="10"/>
      <c r="C11202" s="10"/>
      <c r="D11202" s="10"/>
      <c r="E11202" s="10"/>
      <c r="F11202" s="10"/>
      <c r="G11202" s="10"/>
      <c r="H11202" s="10"/>
      <c r="I11202" s="10"/>
      <c r="J11202" s="24"/>
      <c r="K11202" s="24"/>
      <c r="L11202" s="24"/>
      <c r="M11202" s="24"/>
      <c r="N11202" s="24"/>
      <c r="O11202" s="10"/>
      <c r="AV11202" s="7"/>
      <c r="AW11202" s="7"/>
      <c r="AX11202" s="7"/>
      <c r="AY11202" s="7"/>
      <c r="AZ11202" s="7"/>
      <c r="BA11202" s="7"/>
      <c r="BI11202" s="7"/>
    </row>
    <row r="11203" spans="1:61" x14ac:dyDescent="0.2">
      <c r="A11203" s="10"/>
      <c r="B11203" s="10"/>
      <c r="C11203" s="10"/>
      <c r="D11203" s="10"/>
      <c r="E11203" s="10"/>
      <c r="F11203" s="10"/>
      <c r="G11203" s="10"/>
      <c r="H11203" s="10"/>
      <c r="I11203" s="10"/>
      <c r="J11203" s="24"/>
      <c r="K11203" s="24"/>
      <c r="L11203" s="24"/>
      <c r="M11203" s="24"/>
      <c r="N11203" s="24"/>
      <c r="O11203" s="10"/>
      <c r="AV11203" s="7"/>
      <c r="AW11203" s="7"/>
      <c r="AX11203" s="7"/>
      <c r="AY11203" s="7"/>
      <c r="AZ11203" s="7"/>
      <c r="BA11203" s="7"/>
      <c r="BI11203" s="7"/>
    </row>
    <row r="11204" spans="1:61" x14ac:dyDescent="0.2">
      <c r="A11204" s="10"/>
      <c r="B11204" s="10"/>
      <c r="C11204" s="10"/>
      <c r="D11204" s="10"/>
      <c r="E11204" s="10"/>
      <c r="F11204" s="10"/>
      <c r="G11204" s="10"/>
      <c r="H11204" s="10"/>
      <c r="I11204" s="10"/>
      <c r="J11204" s="24"/>
      <c r="K11204" s="24"/>
      <c r="L11204" s="24"/>
      <c r="M11204" s="24"/>
      <c r="N11204" s="24"/>
      <c r="O11204" s="10"/>
      <c r="AV11204" s="7"/>
      <c r="AW11204" s="7"/>
      <c r="AX11204" s="7"/>
      <c r="AY11204" s="7"/>
      <c r="AZ11204" s="7"/>
      <c r="BA11204" s="7"/>
      <c r="BI11204" s="7"/>
    </row>
    <row r="11205" spans="1:61" x14ac:dyDescent="0.2">
      <c r="A11205" s="10"/>
      <c r="B11205" s="10"/>
      <c r="C11205" s="10"/>
      <c r="D11205" s="10"/>
      <c r="E11205" s="10"/>
      <c r="F11205" s="10"/>
      <c r="G11205" s="10"/>
      <c r="H11205" s="10"/>
      <c r="I11205" s="10"/>
      <c r="J11205" s="24"/>
      <c r="K11205" s="24"/>
      <c r="L11205" s="24"/>
      <c r="M11205" s="24"/>
      <c r="N11205" s="24"/>
      <c r="O11205" s="10"/>
      <c r="AV11205" s="7"/>
      <c r="AW11205" s="7"/>
      <c r="AX11205" s="7"/>
      <c r="AY11205" s="7"/>
      <c r="AZ11205" s="7"/>
      <c r="BA11205" s="7"/>
      <c r="BI11205" s="7"/>
    </row>
    <row r="11206" spans="1:61" x14ac:dyDescent="0.2">
      <c r="A11206" s="10"/>
      <c r="B11206" s="10"/>
      <c r="C11206" s="10"/>
      <c r="D11206" s="10"/>
      <c r="E11206" s="10"/>
      <c r="F11206" s="10"/>
      <c r="G11206" s="10"/>
      <c r="H11206" s="10"/>
      <c r="I11206" s="10"/>
      <c r="J11206" s="24"/>
      <c r="K11206" s="24"/>
      <c r="L11206" s="24"/>
      <c r="M11206" s="24"/>
      <c r="N11206" s="24"/>
      <c r="O11206" s="10"/>
      <c r="AV11206" s="7"/>
      <c r="AW11206" s="7"/>
      <c r="AX11206" s="7"/>
      <c r="AY11206" s="7"/>
      <c r="AZ11206" s="7"/>
      <c r="BA11206" s="7"/>
      <c r="BI11206" s="7"/>
    </row>
    <row r="11207" spans="1:61" x14ac:dyDescent="0.2">
      <c r="A11207" s="10"/>
      <c r="B11207" s="10"/>
      <c r="C11207" s="10"/>
      <c r="D11207" s="10"/>
      <c r="E11207" s="10"/>
      <c r="F11207" s="10"/>
      <c r="G11207" s="10"/>
      <c r="H11207" s="10"/>
      <c r="I11207" s="10"/>
      <c r="J11207" s="24"/>
      <c r="K11207" s="24"/>
      <c r="L11207" s="24"/>
      <c r="M11207" s="24"/>
      <c r="N11207" s="24"/>
      <c r="O11207" s="10"/>
      <c r="AV11207" s="7"/>
      <c r="AW11207" s="7"/>
      <c r="AX11207" s="7"/>
      <c r="AY11207" s="7"/>
      <c r="AZ11207" s="7"/>
      <c r="BA11207" s="7"/>
      <c r="BI11207" s="7"/>
    </row>
    <row r="11208" spans="1:61" x14ac:dyDescent="0.2">
      <c r="A11208" s="10"/>
      <c r="B11208" s="10"/>
      <c r="C11208" s="10"/>
      <c r="D11208" s="10"/>
      <c r="E11208" s="10"/>
      <c r="F11208" s="10"/>
      <c r="G11208" s="10"/>
      <c r="H11208" s="10"/>
      <c r="I11208" s="10"/>
      <c r="J11208" s="24"/>
      <c r="K11208" s="24"/>
      <c r="L11208" s="24"/>
      <c r="M11208" s="24"/>
      <c r="N11208" s="24"/>
      <c r="O11208" s="10"/>
      <c r="AV11208" s="7"/>
      <c r="AW11208" s="7"/>
      <c r="AX11208" s="7"/>
      <c r="AY11208" s="7"/>
      <c r="AZ11208" s="7"/>
      <c r="BA11208" s="7"/>
      <c r="BI11208" s="7"/>
    </row>
    <row r="11209" spans="1:61" x14ac:dyDescent="0.2">
      <c r="A11209" s="10"/>
      <c r="B11209" s="10"/>
      <c r="C11209" s="10"/>
      <c r="D11209" s="10"/>
      <c r="E11209" s="10"/>
      <c r="F11209" s="10"/>
      <c r="G11209" s="10"/>
      <c r="H11209" s="10"/>
      <c r="I11209" s="10"/>
      <c r="J11209" s="24"/>
      <c r="K11209" s="24"/>
      <c r="L11209" s="24"/>
      <c r="M11209" s="24"/>
      <c r="N11209" s="24"/>
      <c r="O11209" s="10"/>
      <c r="AV11209" s="7"/>
      <c r="AW11209" s="7"/>
      <c r="AX11209" s="7"/>
      <c r="AY11209" s="7"/>
      <c r="AZ11209" s="7"/>
      <c r="BA11209" s="7"/>
      <c r="BI11209" s="7"/>
    </row>
    <row r="11210" spans="1:61" x14ac:dyDescent="0.2">
      <c r="A11210" s="10"/>
      <c r="B11210" s="10"/>
      <c r="C11210" s="10"/>
      <c r="D11210" s="10"/>
      <c r="E11210" s="10"/>
      <c r="F11210" s="10"/>
      <c r="G11210" s="10"/>
      <c r="H11210" s="10"/>
      <c r="I11210" s="10"/>
      <c r="J11210" s="24"/>
      <c r="K11210" s="24"/>
      <c r="L11210" s="24"/>
      <c r="M11210" s="24"/>
      <c r="N11210" s="24"/>
      <c r="O11210" s="10"/>
      <c r="AV11210" s="7"/>
      <c r="AW11210" s="7"/>
      <c r="AX11210" s="7"/>
      <c r="AY11210" s="7"/>
      <c r="AZ11210" s="7"/>
      <c r="BA11210" s="7"/>
      <c r="BI11210" s="7"/>
    </row>
    <row r="11211" spans="1:61" x14ac:dyDescent="0.2">
      <c r="A11211" s="10"/>
      <c r="B11211" s="10"/>
      <c r="C11211" s="10"/>
      <c r="D11211" s="10"/>
      <c r="E11211" s="10"/>
      <c r="F11211" s="10"/>
      <c r="G11211" s="10"/>
      <c r="H11211" s="10"/>
      <c r="I11211" s="10"/>
      <c r="J11211" s="24"/>
      <c r="K11211" s="24"/>
      <c r="L11211" s="24"/>
      <c r="M11211" s="24"/>
      <c r="N11211" s="24"/>
      <c r="O11211" s="10"/>
      <c r="AV11211" s="7"/>
      <c r="AW11211" s="7"/>
      <c r="AX11211" s="7"/>
      <c r="AY11211" s="7"/>
      <c r="AZ11211" s="7"/>
      <c r="BA11211" s="7"/>
      <c r="BI11211" s="7"/>
    </row>
    <row r="11212" spans="1:61" x14ac:dyDescent="0.2">
      <c r="A11212" s="10"/>
      <c r="B11212" s="10"/>
      <c r="C11212" s="10"/>
      <c r="D11212" s="10"/>
      <c r="E11212" s="10"/>
      <c r="F11212" s="10"/>
      <c r="G11212" s="10"/>
      <c r="H11212" s="10"/>
      <c r="I11212" s="10"/>
      <c r="J11212" s="24"/>
      <c r="K11212" s="24"/>
      <c r="L11212" s="24"/>
      <c r="M11212" s="24"/>
      <c r="N11212" s="24"/>
      <c r="O11212" s="10"/>
      <c r="AV11212" s="7"/>
      <c r="AW11212" s="7"/>
      <c r="AX11212" s="7"/>
      <c r="AY11212" s="7"/>
      <c r="AZ11212" s="7"/>
      <c r="BA11212" s="7"/>
      <c r="BI11212" s="7"/>
    </row>
    <row r="11213" spans="1:61" x14ac:dyDescent="0.2">
      <c r="A11213" s="10"/>
      <c r="B11213" s="10"/>
      <c r="C11213" s="10"/>
      <c r="D11213" s="10"/>
      <c r="E11213" s="10"/>
      <c r="F11213" s="10"/>
      <c r="G11213" s="10"/>
      <c r="H11213" s="10"/>
      <c r="I11213" s="10"/>
      <c r="J11213" s="24"/>
      <c r="K11213" s="24"/>
      <c r="L11213" s="24"/>
      <c r="M11213" s="24"/>
      <c r="N11213" s="24"/>
      <c r="O11213" s="10"/>
      <c r="AV11213" s="7"/>
      <c r="AW11213" s="7"/>
      <c r="AX11213" s="7"/>
      <c r="AY11213" s="7"/>
      <c r="AZ11213" s="7"/>
      <c r="BA11213" s="7"/>
      <c r="BI11213" s="7"/>
    </row>
    <row r="11214" spans="1:61" x14ac:dyDescent="0.2">
      <c r="A11214" s="10"/>
      <c r="B11214" s="10"/>
      <c r="C11214" s="10"/>
      <c r="D11214" s="10"/>
      <c r="E11214" s="10"/>
      <c r="F11214" s="10"/>
      <c r="G11214" s="10"/>
      <c r="H11214" s="10"/>
      <c r="I11214" s="10"/>
      <c r="J11214" s="24"/>
      <c r="K11214" s="24"/>
      <c r="L11214" s="24"/>
      <c r="M11214" s="24"/>
      <c r="N11214" s="24"/>
      <c r="O11214" s="10"/>
      <c r="AV11214" s="7"/>
      <c r="AW11214" s="7"/>
      <c r="AX11214" s="7"/>
      <c r="AY11214" s="7"/>
      <c r="AZ11214" s="7"/>
      <c r="BA11214" s="7"/>
      <c r="BI11214" s="7"/>
    </row>
    <row r="11215" spans="1:61" x14ac:dyDescent="0.2">
      <c r="A11215" s="10"/>
      <c r="B11215" s="10"/>
      <c r="C11215" s="10"/>
      <c r="D11215" s="10"/>
      <c r="E11215" s="10"/>
      <c r="F11215" s="10"/>
      <c r="G11215" s="10"/>
      <c r="H11215" s="10"/>
      <c r="I11215" s="10"/>
      <c r="J11215" s="24"/>
      <c r="K11215" s="24"/>
      <c r="L11215" s="24"/>
      <c r="M11215" s="24"/>
      <c r="N11215" s="24"/>
      <c r="O11215" s="10"/>
      <c r="AV11215" s="7"/>
      <c r="AW11215" s="7"/>
      <c r="AX11215" s="7"/>
      <c r="AY11215" s="7"/>
      <c r="AZ11215" s="7"/>
      <c r="BA11215" s="7"/>
      <c r="BI11215" s="7"/>
    </row>
    <row r="11216" spans="1:61" x14ac:dyDescent="0.2">
      <c r="A11216" s="10"/>
      <c r="B11216" s="10"/>
      <c r="C11216" s="10"/>
      <c r="D11216" s="10"/>
      <c r="E11216" s="10"/>
      <c r="F11216" s="10"/>
      <c r="G11216" s="10"/>
      <c r="H11216" s="10"/>
      <c r="I11216" s="10"/>
      <c r="J11216" s="24"/>
      <c r="K11216" s="24"/>
      <c r="L11216" s="24"/>
      <c r="M11216" s="24"/>
      <c r="N11216" s="24"/>
      <c r="O11216" s="10"/>
      <c r="AV11216" s="7"/>
      <c r="AW11216" s="7"/>
      <c r="AX11216" s="7"/>
      <c r="AY11216" s="7"/>
      <c r="AZ11216" s="7"/>
      <c r="BA11216" s="7"/>
      <c r="BI11216" s="7"/>
    </row>
    <row r="11217" spans="1:61" x14ac:dyDescent="0.2">
      <c r="A11217" s="10"/>
      <c r="B11217" s="10"/>
      <c r="C11217" s="10"/>
      <c r="D11217" s="10"/>
      <c r="E11217" s="10"/>
      <c r="F11217" s="10"/>
      <c r="G11217" s="10"/>
      <c r="H11217" s="10"/>
      <c r="I11217" s="10"/>
      <c r="J11217" s="24"/>
      <c r="K11217" s="24"/>
      <c r="L11217" s="24"/>
      <c r="M11217" s="24"/>
      <c r="N11217" s="24"/>
      <c r="O11217" s="10"/>
      <c r="AV11217" s="7"/>
      <c r="AW11217" s="7"/>
      <c r="AX11217" s="7"/>
      <c r="AY11217" s="7"/>
      <c r="AZ11217" s="7"/>
      <c r="BA11217" s="7"/>
      <c r="BI11217" s="7"/>
    </row>
    <row r="11218" spans="1:61" x14ac:dyDescent="0.2">
      <c r="A11218" s="10"/>
      <c r="B11218" s="10"/>
      <c r="C11218" s="10"/>
      <c r="D11218" s="10"/>
      <c r="E11218" s="10"/>
      <c r="F11218" s="10"/>
      <c r="G11218" s="10"/>
      <c r="H11218" s="10"/>
      <c r="I11218" s="10"/>
      <c r="J11218" s="24"/>
      <c r="K11218" s="24"/>
      <c r="L11218" s="24"/>
      <c r="M11218" s="24"/>
      <c r="N11218" s="24"/>
      <c r="O11218" s="10"/>
      <c r="AV11218" s="7"/>
      <c r="AW11218" s="7"/>
      <c r="AX11218" s="7"/>
      <c r="AY11218" s="7"/>
      <c r="AZ11218" s="7"/>
      <c r="BA11218" s="7"/>
      <c r="BI11218" s="7"/>
    </row>
    <row r="11219" spans="1:61" x14ac:dyDescent="0.2">
      <c r="A11219" s="10"/>
      <c r="B11219" s="10"/>
      <c r="C11219" s="10"/>
      <c r="D11219" s="10"/>
      <c r="E11219" s="10"/>
      <c r="F11219" s="10"/>
      <c r="G11219" s="10"/>
      <c r="H11219" s="10"/>
      <c r="I11219" s="10"/>
      <c r="J11219" s="24"/>
      <c r="K11219" s="24"/>
      <c r="L11219" s="24"/>
      <c r="M11219" s="24"/>
      <c r="N11219" s="24"/>
      <c r="O11219" s="10"/>
      <c r="AV11219" s="7"/>
      <c r="AW11219" s="7"/>
      <c r="AX11219" s="7"/>
      <c r="AY11219" s="7"/>
      <c r="AZ11219" s="7"/>
      <c r="BA11219" s="7"/>
      <c r="BI11219" s="7"/>
    </row>
    <row r="11220" spans="1:61" x14ac:dyDescent="0.2">
      <c r="A11220" s="10"/>
      <c r="B11220" s="10"/>
      <c r="C11220" s="10"/>
      <c r="D11220" s="10"/>
      <c r="E11220" s="10"/>
      <c r="F11220" s="10"/>
      <c r="G11220" s="10"/>
      <c r="H11220" s="10"/>
      <c r="I11220" s="10"/>
      <c r="J11220" s="24"/>
      <c r="K11220" s="24"/>
      <c r="L11220" s="24"/>
      <c r="M11220" s="24"/>
      <c r="N11220" s="24"/>
      <c r="O11220" s="10"/>
      <c r="AV11220" s="7"/>
      <c r="AW11220" s="7"/>
      <c r="AX11220" s="7"/>
      <c r="AY11220" s="7"/>
      <c r="AZ11220" s="7"/>
      <c r="BA11220" s="7"/>
      <c r="BI11220" s="7"/>
    </row>
    <row r="11221" spans="1:61" x14ac:dyDescent="0.2">
      <c r="A11221" s="10"/>
      <c r="B11221" s="10"/>
      <c r="C11221" s="10"/>
      <c r="D11221" s="10"/>
      <c r="E11221" s="10"/>
      <c r="F11221" s="10"/>
      <c r="G11221" s="10"/>
      <c r="H11221" s="10"/>
      <c r="I11221" s="10"/>
      <c r="J11221" s="24"/>
      <c r="K11221" s="24"/>
      <c r="L11221" s="24"/>
      <c r="M11221" s="24"/>
      <c r="N11221" s="24"/>
      <c r="O11221" s="10"/>
      <c r="AV11221" s="7"/>
      <c r="AW11221" s="7"/>
      <c r="AX11221" s="7"/>
      <c r="AY11221" s="7"/>
      <c r="AZ11221" s="7"/>
      <c r="BA11221" s="7"/>
      <c r="BI11221" s="7"/>
    </row>
    <row r="11222" spans="1:61" x14ac:dyDescent="0.2">
      <c r="A11222" s="10"/>
      <c r="B11222" s="10"/>
      <c r="C11222" s="10"/>
      <c r="D11222" s="10"/>
      <c r="E11222" s="10"/>
      <c r="F11222" s="10"/>
      <c r="G11222" s="10"/>
      <c r="H11222" s="10"/>
      <c r="I11222" s="10"/>
      <c r="J11222" s="24"/>
      <c r="K11222" s="24"/>
      <c r="L11222" s="24"/>
      <c r="M11222" s="24"/>
      <c r="N11222" s="24"/>
      <c r="O11222" s="10"/>
      <c r="AV11222" s="7"/>
      <c r="AW11222" s="7"/>
      <c r="AX11222" s="7"/>
      <c r="AY11222" s="7"/>
      <c r="AZ11222" s="7"/>
      <c r="BA11222" s="7"/>
      <c r="BI11222" s="7"/>
    </row>
    <row r="11223" spans="1:61" x14ac:dyDescent="0.2">
      <c r="A11223" s="10"/>
      <c r="B11223" s="10"/>
      <c r="C11223" s="10"/>
      <c r="D11223" s="10"/>
      <c r="E11223" s="10"/>
      <c r="F11223" s="10"/>
      <c r="G11223" s="10"/>
      <c r="H11223" s="10"/>
      <c r="I11223" s="10"/>
      <c r="J11223" s="24"/>
      <c r="K11223" s="24"/>
      <c r="L11223" s="24"/>
      <c r="M11223" s="24"/>
      <c r="N11223" s="24"/>
      <c r="O11223" s="10"/>
      <c r="AV11223" s="7"/>
      <c r="AW11223" s="7"/>
      <c r="AX11223" s="7"/>
      <c r="AY11223" s="7"/>
      <c r="AZ11223" s="7"/>
      <c r="BA11223" s="7"/>
      <c r="BI11223" s="7"/>
    </row>
    <row r="11224" spans="1:61" x14ac:dyDescent="0.2">
      <c r="A11224" s="10"/>
      <c r="B11224" s="10"/>
      <c r="C11224" s="10"/>
      <c r="D11224" s="10"/>
      <c r="E11224" s="10"/>
      <c r="F11224" s="10"/>
      <c r="G11224" s="10"/>
      <c r="H11224" s="10"/>
      <c r="I11224" s="10"/>
      <c r="J11224" s="24"/>
      <c r="K11224" s="24"/>
      <c r="L11224" s="24"/>
      <c r="M11224" s="24"/>
      <c r="N11224" s="24"/>
      <c r="O11224" s="10"/>
      <c r="AV11224" s="7"/>
      <c r="AW11224" s="7"/>
      <c r="AX11224" s="7"/>
      <c r="AY11224" s="7"/>
      <c r="AZ11224" s="7"/>
      <c r="BA11224" s="7"/>
      <c r="BI11224" s="7"/>
    </row>
    <row r="11225" spans="1:61" x14ac:dyDescent="0.2">
      <c r="A11225" s="10"/>
      <c r="B11225" s="10"/>
      <c r="C11225" s="10"/>
      <c r="D11225" s="10"/>
      <c r="E11225" s="10"/>
      <c r="F11225" s="10"/>
      <c r="G11225" s="10"/>
      <c r="H11225" s="10"/>
      <c r="I11225" s="10"/>
      <c r="J11225" s="24"/>
      <c r="K11225" s="24"/>
      <c r="L11225" s="24"/>
      <c r="M11225" s="24"/>
      <c r="N11225" s="24"/>
      <c r="O11225" s="10"/>
      <c r="AV11225" s="7"/>
      <c r="AW11225" s="7"/>
      <c r="AX11225" s="7"/>
      <c r="AY11225" s="7"/>
      <c r="AZ11225" s="7"/>
      <c r="BA11225" s="7"/>
      <c r="BI11225" s="7"/>
    </row>
    <row r="11226" spans="1:61" x14ac:dyDescent="0.2">
      <c r="A11226" s="10"/>
      <c r="B11226" s="10"/>
      <c r="C11226" s="10"/>
      <c r="D11226" s="10"/>
      <c r="E11226" s="10"/>
      <c r="F11226" s="10"/>
      <c r="G11226" s="10"/>
      <c r="H11226" s="10"/>
      <c r="I11226" s="10"/>
      <c r="J11226" s="24"/>
      <c r="K11226" s="24"/>
      <c r="L11226" s="24"/>
      <c r="M11226" s="24"/>
      <c r="N11226" s="24"/>
      <c r="O11226" s="10"/>
      <c r="AV11226" s="7"/>
      <c r="AW11226" s="7"/>
      <c r="AX11226" s="7"/>
      <c r="AY11226" s="7"/>
      <c r="AZ11226" s="7"/>
      <c r="BA11226" s="7"/>
      <c r="BI11226" s="7"/>
    </row>
    <row r="11227" spans="1:61" x14ac:dyDescent="0.2">
      <c r="A11227" s="10"/>
      <c r="B11227" s="10"/>
      <c r="C11227" s="10"/>
      <c r="D11227" s="10"/>
      <c r="E11227" s="10"/>
      <c r="F11227" s="10"/>
      <c r="G11227" s="10"/>
      <c r="H11227" s="10"/>
      <c r="I11227" s="10"/>
      <c r="J11227" s="24"/>
      <c r="K11227" s="24"/>
      <c r="L11227" s="24"/>
      <c r="M11227" s="24"/>
      <c r="N11227" s="24"/>
      <c r="O11227" s="10"/>
      <c r="AV11227" s="7"/>
      <c r="AW11227" s="7"/>
      <c r="AX11227" s="7"/>
      <c r="AY11227" s="7"/>
      <c r="AZ11227" s="7"/>
      <c r="BA11227" s="7"/>
      <c r="BI11227" s="7"/>
    </row>
    <row r="11228" spans="1:61" x14ac:dyDescent="0.2">
      <c r="A11228" s="10"/>
      <c r="B11228" s="10"/>
      <c r="C11228" s="10"/>
      <c r="D11228" s="10"/>
      <c r="E11228" s="10"/>
      <c r="F11228" s="10"/>
      <c r="G11228" s="10"/>
      <c r="H11228" s="10"/>
      <c r="I11228" s="10"/>
      <c r="J11228" s="24"/>
      <c r="K11228" s="24"/>
      <c r="L11228" s="24"/>
      <c r="M11228" s="24"/>
      <c r="N11228" s="24"/>
      <c r="O11228" s="10"/>
      <c r="AV11228" s="7"/>
      <c r="AW11228" s="7"/>
      <c r="AX11228" s="7"/>
      <c r="AY11228" s="7"/>
      <c r="AZ11228" s="7"/>
      <c r="BA11228" s="7"/>
      <c r="BI11228" s="7"/>
    </row>
    <row r="11229" spans="1:61" x14ac:dyDescent="0.2">
      <c r="A11229" s="10"/>
      <c r="B11229" s="10"/>
      <c r="C11229" s="10"/>
      <c r="D11229" s="10"/>
      <c r="E11229" s="10"/>
      <c r="F11229" s="10"/>
      <c r="G11229" s="10"/>
      <c r="H11229" s="10"/>
      <c r="I11229" s="10"/>
      <c r="J11229" s="24"/>
      <c r="K11229" s="24"/>
      <c r="L11229" s="24"/>
      <c r="M11229" s="24"/>
      <c r="N11229" s="24"/>
      <c r="O11229" s="10"/>
      <c r="AV11229" s="7"/>
      <c r="AW11229" s="7"/>
      <c r="AX11229" s="7"/>
      <c r="AY11229" s="7"/>
      <c r="AZ11229" s="7"/>
      <c r="BA11229" s="7"/>
      <c r="BI11229" s="7"/>
    </row>
    <row r="11230" spans="1:61" x14ac:dyDescent="0.2">
      <c r="A11230" s="10"/>
      <c r="B11230" s="10"/>
      <c r="C11230" s="10"/>
      <c r="D11230" s="10"/>
      <c r="E11230" s="10"/>
      <c r="F11230" s="10"/>
      <c r="G11230" s="10"/>
      <c r="H11230" s="10"/>
      <c r="I11230" s="10"/>
      <c r="J11230" s="24"/>
      <c r="K11230" s="24"/>
      <c r="L11230" s="24"/>
      <c r="M11230" s="24"/>
      <c r="N11230" s="24"/>
      <c r="O11230" s="10"/>
      <c r="AV11230" s="7"/>
      <c r="AW11230" s="7"/>
      <c r="AX11230" s="7"/>
      <c r="AY11230" s="7"/>
      <c r="AZ11230" s="7"/>
      <c r="BA11230" s="7"/>
      <c r="BI11230" s="7"/>
    </row>
    <row r="11231" spans="1:61" x14ac:dyDescent="0.2">
      <c r="A11231" s="10"/>
      <c r="B11231" s="10"/>
      <c r="C11231" s="10"/>
      <c r="D11231" s="10"/>
      <c r="E11231" s="10"/>
      <c r="F11231" s="10"/>
      <c r="G11231" s="10"/>
      <c r="H11231" s="10"/>
      <c r="I11231" s="10"/>
      <c r="J11231" s="24"/>
      <c r="K11231" s="24"/>
      <c r="L11231" s="24"/>
      <c r="M11231" s="24"/>
      <c r="N11231" s="24"/>
      <c r="O11231" s="10"/>
      <c r="AV11231" s="7"/>
      <c r="AW11231" s="7"/>
      <c r="AX11231" s="7"/>
      <c r="AY11231" s="7"/>
      <c r="AZ11231" s="7"/>
      <c r="BA11231" s="7"/>
      <c r="BI11231" s="7"/>
    </row>
    <row r="11232" spans="1:61" x14ac:dyDescent="0.2">
      <c r="A11232" s="10"/>
      <c r="B11232" s="10"/>
      <c r="C11232" s="10"/>
      <c r="D11232" s="10"/>
      <c r="E11232" s="10"/>
      <c r="F11232" s="10"/>
      <c r="G11232" s="10"/>
      <c r="H11232" s="10"/>
      <c r="I11232" s="10"/>
      <c r="J11232" s="24"/>
      <c r="K11232" s="24"/>
      <c r="L11232" s="24"/>
      <c r="M11232" s="24"/>
      <c r="N11232" s="24"/>
      <c r="O11232" s="10"/>
      <c r="AV11232" s="7"/>
      <c r="AW11232" s="7"/>
      <c r="AX11232" s="7"/>
      <c r="AY11232" s="7"/>
      <c r="AZ11232" s="7"/>
      <c r="BA11232" s="7"/>
      <c r="BI11232" s="7"/>
    </row>
    <row r="11233" spans="1:61" x14ac:dyDescent="0.2">
      <c r="A11233" s="10"/>
      <c r="B11233" s="10"/>
      <c r="C11233" s="10"/>
      <c r="D11233" s="10"/>
      <c r="E11233" s="10"/>
      <c r="F11233" s="10"/>
      <c r="G11233" s="10"/>
      <c r="H11233" s="10"/>
      <c r="I11233" s="10"/>
      <c r="J11233" s="24"/>
      <c r="K11233" s="24"/>
      <c r="L11233" s="24"/>
      <c r="M11233" s="24"/>
      <c r="N11233" s="24"/>
      <c r="O11233" s="10"/>
      <c r="AV11233" s="7"/>
      <c r="AW11233" s="7"/>
      <c r="AX11233" s="7"/>
      <c r="AY11233" s="7"/>
      <c r="AZ11233" s="7"/>
      <c r="BA11233" s="7"/>
      <c r="BI11233" s="7"/>
    </row>
    <row r="11234" spans="1:61" x14ac:dyDescent="0.2">
      <c r="A11234" s="10"/>
      <c r="B11234" s="10"/>
      <c r="C11234" s="10"/>
      <c r="D11234" s="10"/>
      <c r="E11234" s="10"/>
      <c r="F11234" s="10"/>
      <c r="G11234" s="10"/>
      <c r="H11234" s="10"/>
      <c r="I11234" s="10"/>
      <c r="J11234" s="24"/>
      <c r="K11234" s="24"/>
      <c r="L11234" s="24"/>
      <c r="M11234" s="24"/>
      <c r="N11234" s="24"/>
      <c r="O11234" s="10"/>
      <c r="AV11234" s="7"/>
      <c r="AW11234" s="7"/>
      <c r="AX11234" s="7"/>
      <c r="AY11234" s="7"/>
      <c r="AZ11234" s="7"/>
      <c r="BA11234" s="7"/>
      <c r="BI11234" s="7"/>
    </row>
    <row r="11235" spans="1:61" x14ac:dyDescent="0.2">
      <c r="A11235" s="10"/>
      <c r="B11235" s="10"/>
      <c r="C11235" s="10"/>
      <c r="D11235" s="10"/>
      <c r="E11235" s="10"/>
      <c r="F11235" s="10"/>
      <c r="G11235" s="10"/>
      <c r="H11235" s="10"/>
      <c r="I11235" s="10"/>
      <c r="J11235" s="24"/>
      <c r="K11235" s="24"/>
      <c r="L11235" s="24"/>
      <c r="M11235" s="24"/>
      <c r="N11235" s="24"/>
      <c r="O11235" s="10"/>
      <c r="AV11235" s="7"/>
      <c r="AW11235" s="7"/>
      <c r="AX11235" s="7"/>
      <c r="AY11235" s="7"/>
      <c r="AZ11235" s="7"/>
      <c r="BA11235" s="7"/>
      <c r="BI11235" s="7"/>
    </row>
    <row r="11236" spans="1:61" x14ac:dyDescent="0.2">
      <c r="A11236" s="10"/>
      <c r="B11236" s="10"/>
      <c r="C11236" s="10"/>
      <c r="D11236" s="10"/>
      <c r="E11236" s="10"/>
      <c r="F11236" s="10"/>
      <c r="G11236" s="10"/>
      <c r="H11236" s="10"/>
      <c r="I11236" s="10"/>
      <c r="J11236" s="24"/>
      <c r="K11236" s="24"/>
      <c r="L11236" s="24"/>
      <c r="M11236" s="24"/>
      <c r="N11236" s="24"/>
      <c r="O11236" s="10"/>
      <c r="AV11236" s="7"/>
      <c r="AW11236" s="7"/>
      <c r="AX11236" s="7"/>
      <c r="AY11236" s="7"/>
      <c r="AZ11236" s="7"/>
      <c r="BA11236" s="7"/>
      <c r="BI11236" s="7"/>
    </row>
    <row r="11237" spans="1:61" x14ac:dyDescent="0.2">
      <c r="A11237" s="10"/>
      <c r="B11237" s="10"/>
      <c r="C11237" s="10"/>
      <c r="D11237" s="10"/>
      <c r="E11237" s="10"/>
      <c r="F11237" s="10"/>
      <c r="G11237" s="10"/>
      <c r="H11237" s="10"/>
      <c r="I11237" s="10"/>
      <c r="J11237" s="24"/>
      <c r="K11237" s="24"/>
      <c r="L11237" s="24"/>
      <c r="M11237" s="24"/>
      <c r="N11237" s="24"/>
      <c r="O11237" s="10"/>
      <c r="AV11237" s="7"/>
      <c r="AW11237" s="7"/>
      <c r="AX11237" s="7"/>
      <c r="AY11237" s="7"/>
      <c r="AZ11237" s="7"/>
      <c r="BA11237" s="7"/>
      <c r="BI11237" s="7"/>
    </row>
    <row r="11238" spans="1:61" x14ac:dyDescent="0.2">
      <c r="A11238" s="10"/>
      <c r="B11238" s="10"/>
      <c r="C11238" s="10"/>
      <c r="D11238" s="10"/>
      <c r="E11238" s="10"/>
      <c r="F11238" s="10"/>
      <c r="G11238" s="10"/>
      <c r="H11238" s="10"/>
      <c r="I11238" s="10"/>
      <c r="J11238" s="24"/>
      <c r="K11238" s="24"/>
      <c r="L11238" s="24"/>
      <c r="M11238" s="24"/>
      <c r="N11238" s="24"/>
      <c r="O11238" s="10"/>
      <c r="AV11238" s="7"/>
      <c r="AW11238" s="7"/>
      <c r="AX11238" s="7"/>
      <c r="AY11238" s="7"/>
      <c r="AZ11238" s="7"/>
      <c r="BA11238" s="7"/>
      <c r="BI11238" s="7"/>
    </row>
    <row r="11239" spans="1:61" x14ac:dyDescent="0.2">
      <c r="A11239" s="10"/>
      <c r="B11239" s="10"/>
      <c r="C11239" s="10"/>
      <c r="D11239" s="10"/>
      <c r="E11239" s="10"/>
      <c r="F11239" s="10"/>
      <c r="G11239" s="10"/>
      <c r="H11239" s="10"/>
      <c r="I11239" s="10"/>
      <c r="J11239" s="24"/>
      <c r="K11239" s="24"/>
      <c r="L11239" s="24"/>
      <c r="M11239" s="24"/>
      <c r="N11239" s="24"/>
      <c r="O11239" s="10"/>
      <c r="AV11239" s="7"/>
      <c r="AW11239" s="7"/>
      <c r="AX11239" s="7"/>
      <c r="AY11239" s="7"/>
      <c r="AZ11239" s="7"/>
      <c r="BA11239" s="7"/>
      <c r="BI11239" s="7"/>
    </row>
    <row r="11240" spans="1:61" x14ac:dyDescent="0.2">
      <c r="A11240" s="10"/>
      <c r="B11240" s="10"/>
      <c r="C11240" s="10"/>
      <c r="D11240" s="10"/>
      <c r="E11240" s="10"/>
      <c r="F11240" s="10"/>
      <c r="G11240" s="10"/>
      <c r="H11240" s="10"/>
      <c r="I11240" s="10"/>
      <c r="J11240" s="24"/>
      <c r="K11240" s="24"/>
      <c r="L11240" s="24"/>
      <c r="M11240" s="24"/>
      <c r="N11240" s="24"/>
      <c r="O11240" s="10"/>
      <c r="AV11240" s="7"/>
      <c r="AW11240" s="7"/>
      <c r="AX11240" s="7"/>
      <c r="AY11240" s="7"/>
      <c r="AZ11240" s="7"/>
      <c r="BA11240" s="7"/>
      <c r="BI11240" s="7"/>
    </row>
    <row r="11241" spans="1:61" x14ac:dyDescent="0.2">
      <c r="A11241" s="10"/>
      <c r="B11241" s="10"/>
      <c r="C11241" s="10"/>
      <c r="D11241" s="10"/>
      <c r="E11241" s="10"/>
      <c r="F11241" s="10"/>
      <c r="G11241" s="10"/>
      <c r="H11241" s="10"/>
      <c r="I11241" s="10"/>
      <c r="J11241" s="24"/>
      <c r="K11241" s="24"/>
      <c r="L11241" s="24"/>
      <c r="M11241" s="24"/>
      <c r="N11241" s="24"/>
      <c r="O11241" s="10"/>
      <c r="AV11241" s="7"/>
      <c r="AW11241" s="7"/>
      <c r="AX11241" s="7"/>
      <c r="AY11241" s="7"/>
      <c r="AZ11241" s="7"/>
      <c r="BA11241" s="7"/>
      <c r="BI11241" s="7"/>
    </row>
    <row r="11242" spans="1:61" x14ac:dyDescent="0.2">
      <c r="A11242" s="10"/>
      <c r="B11242" s="10"/>
      <c r="C11242" s="10"/>
      <c r="D11242" s="10"/>
      <c r="E11242" s="10"/>
      <c r="F11242" s="10"/>
      <c r="G11242" s="10"/>
      <c r="H11242" s="10"/>
      <c r="I11242" s="10"/>
      <c r="J11242" s="24"/>
      <c r="K11242" s="24"/>
      <c r="L11242" s="24"/>
      <c r="M11242" s="24"/>
      <c r="N11242" s="24"/>
      <c r="O11242" s="10"/>
      <c r="AV11242" s="7"/>
      <c r="AW11242" s="7"/>
      <c r="AX11242" s="7"/>
      <c r="AY11242" s="7"/>
      <c r="AZ11242" s="7"/>
      <c r="BA11242" s="7"/>
      <c r="BI11242" s="7"/>
    </row>
    <row r="11243" spans="1:61" x14ac:dyDescent="0.2">
      <c r="A11243" s="10"/>
      <c r="B11243" s="10"/>
      <c r="C11243" s="10"/>
      <c r="D11243" s="10"/>
      <c r="E11243" s="10"/>
      <c r="F11243" s="10"/>
      <c r="G11243" s="10"/>
      <c r="H11243" s="10"/>
      <c r="I11243" s="10"/>
      <c r="J11243" s="24"/>
      <c r="K11243" s="24"/>
      <c r="L11243" s="24"/>
      <c r="M11243" s="24"/>
      <c r="N11243" s="24"/>
      <c r="O11243" s="10"/>
      <c r="AV11243" s="7"/>
      <c r="AW11243" s="7"/>
      <c r="AX11243" s="7"/>
      <c r="AY11243" s="7"/>
      <c r="AZ11243" s="7"/>
      <c r="BA11243" s="7"/>
      <c r="BI11243" s="7"/>
    </row>
    <row r="11244" spans="1:61" x14ac:dyDescent="0.2">
      <c r="A11244" s="10"/>
      <c r="B11244" s="10"/>
      <c r="C11244" s="10"/>
      <c r="D11244" s="10"/>
      <c r="E11244" s="10"/>
      <c r="F11244" s="10"/>
      <c r="G11244" s="10"/>
      <c r="H11244" s="10"/>
      <c r="I11244" s="10"/>
      <c r="J11244" s="24"/>
      <c r="K11244" s="24"/>
      <c r="L11244" s="24"/>
      <c r="M11244" s="24"/>
      <c r="N11244" s="24"/>
      <c r="O11244" s="10"/>
      <c r="AV11244" s="7"/>
      <c r="AW11244" s="7"/>
      <c r="AX11244" s="7"/>
      <c r="AY11244" s="7"/>
      <c r="AZ11244" s="7"/>
      <c r="BA11244" s="7"/>
      <c r="BI11244" s="7"/>
    </row>
    <row r="11245" spans="1:61" x14ac:dyDescent="0.2">
      <c r="A11245" s="10"/>
      <c r="B11245" s="10"/>
      <c r="C11245" s="10"/>
      <c r="D11245" s="10"/>
      <c r="E11245" s="10"/>
      <c r="F11245" s="10"/>
      <c r="G11245" s="10"/>
      <c r="H11245" s="10"/>
      <c r="I11245" s="10"/>
      <c r="J11245" s="24"/>
      <c r="K11245" s="24"/>
      <c r="L11245" s="24"/>
      <c r="M11245" s="24"/>
      <c r="N11245" s="24"/>
      <c r="O11245" s="10"/>
      <c r="AV11245" s="7"/>
      <c r="AW11245" s="7"/>
      <c r="AX11245" s="7"/>
      <c r="AY11245" s="7"/>
      <c r="AZ11245" s="7"/>
      <c r="BA11245" s="7"/>
      <c r="BI11245" s="7"/>
    </row>
    <row r="11246" spans="1:61" x14ac:dyDescent="0.2">
      <c r="A11246" s="10"/>
      <c r="B11246" s="10"/>
      <c r="C11246" s="10"/>
      <c r="D11246" s="10"/>
      <c r="E11246" s="10"/>
      <c r="F11246" s="10"/>
      <c r="G11246" s="10"/>
      <c r="H11246" s="10"/>
      <c r="I11246" s="10"/>
      <c r="J11246" s="24"/>
      <c r="K11246" s="24"/>
      <c r="L11246" s="24"/>
      <c r="M11246" s="24"/>
      <c r="N11246" s="24"/>
      <c r="O11246" s="10"/>
      <c r="AV11246" s="7"/>
      <c r="AW11246" s="7"/>
      <c r="AX11246" s="7"/>
      <c r="AY11246" s="7"/>
      <c r="AZ11246" s="7"/>
      <c r="BA11246" s="7"/>
      <c r="BI11246" s="7"/>
    </row>
    <row r="11247" spans="1:61" x14ac:dyDescent="0.2">
      <c r="A11247" s="10"/>
      <c r="B11247" s="10"/>
      <c r="C11247" s="10"/>
      <c r="D11247" s="10"/>
      <c r="E11247" s="10"/>
      <c r="F11247" s="10"/>
      <c r="G11247" s="10"/>
      <c r="H11247" s="10"/>
      <c r="I11247" s="10"/>
      <c r="J11247" s="24"/>
      <c r="K11247" s="24"/>
      <c r="L11247" s="24"/>
      <c r="M11247" s="24"/>
      <c r="N11247" s="24"/>
      <c r="O11247" s="10"/>
      <c r="AV11247" s="7"/>
      <c r="AW11247" s="7"/>
      <c r="AX11247" s="7"/>
      <c r="AY11247" s="7"/>
      <c r="AZ11247" s="7"/>
      <c r="BA11247" s="7"/>
      <c r="BI11247" s="7"/>
    </row>
    <row r="11248" spans="1:61" x14ac:dyDescent="0.2">
      <c r="A11248" s="10"/>
      <c r="B11248" s="10"/>
      <c r="C11248" s="10"/>
      <c r="D11248" s="10"/>
      <c r="E11248" s="10"/>
      <c r="F11248" s="10"/>
      <c r="G11248" s="10"/>
      <c r="H11248" s="10"/>
      <c r="I11248" s="10"/>
      <c r="J11248" s="24"/>
      <c r="K11248" s="24"/>
      <c r="L11248" s="24"/>
      <c r="M11248" s="24"/>
      <c r="N11248" s="24"/>
      <c r="O11248" s="10"/>
      <c r="AV11248" s="7"/>
      <c r="AW11248" s="7"/>
      <c r="AX11248" s="7"/>
      <c r="AY11248" s="7"/>
      <c r="AZ11248" s="7"/>
      <c r="BA11248" s="7"/>
      <c r="BI11248" s="7"/>
    </row>
    <row r="11249" spans="1:61" x14ac:dyDescent="0.2">
      <c r="A11249" s="10"/>
      <c r="B11249" s="10"/>
      <c r="C11249" s="10"/>
      <c r="D11249" s="10"/>
      <c r="E11249" s="10"/>
      <c r="F11249" s="10"/>
      <c r="G11249" s="10"/>
      <c r="H11249" s="10"/>
      <c r="I11249" s="10"/>
      <c r="J11249" s="24"/>
      <c r="K11249" s="24"/>
      <c r="L11249" s="24"/>
      <c r="M11249" s="24"/>
      <c r="N11249" s="24"/>
      <c r="O11249" s="10"/>
      <c r="AV11249" s="7"/>
      <c r="AW11249" s="7"/>
      <c r="AX11249" s="7"/>
      <c r="AY11249" s="7"/>
      <c r="AZ11249" s="7"/>
      <c r="BA11249" s="7"/>
      <c r="BI11249" s="7"/>
    </row>
    <row r="11250" spans="1:61" x14ac:dyDescent="0.2">
      <c r="A11250" s="10"/>
      <c r="B11250" s="10"/>
      <c r="C11250" s="10"/>
      <c r="D11250" s="10"/>
      <c r="E11250" s="10"/>
      <c r="F11250" s="10"/>
      <c r="G11250" s="10"/>
      <c r="H11250" s="10"/>
      <c r="I11250" s="10"/>
      <c r="J11250" s="24"/>
      <c r="K11250" s="24"/>
      <c r="L11250" s="24"/>
      <c r="M11250" s="24"/>
      <c r="N11250" s="24"/>
      <c r="O11250" s="10"/>
      <c r="AV11250" s="7"/>
      <c r="AW11250" s="7"/>
      <c r="AX11250" s="7"/>
      <c r="AY11250" s="7"/>
      <c r="AZ11250" s="7"/>
      <c r="BA11250" s="7"/>
      <c r="BI11250" s="7"/>
    </row>
    <row r="11251" spans="1:61" x14ac:dyDescent="0.2">
      <c r="A11251" s="10"/>
      <c r="B11251" s="10"/>
      <c r="C11251" s="10"/>
      <c r="D11251" s="10"/>
      <c r="E11251" s="10"/>
      <c r="F11251" s="10"/>
      <c r="G11251" s="10"/>
      <c r="H11251" s="10"/>
      <c r="I11251" s="10"/>
      <c r="J11251" s="24"/>
      <c r="K11251" s="24"/>
      <c r="L11251" s="24"/>
      <c r="M11251" s="24"/>
      <c r="N11251" s="24"/>
      <c r="O11251" s="10"/>
      <c r="AV11251" s="7"/>
      <c r="AW11251" s="7"/>
      <c r="AX11251" s="7"/>
      <c r="AY11251" s="7"/>
      <c r="AZ11251" s="7"/>
      <c r="BA11251" s="7"/>
      <c r="BI11251" s="7"/>
    </row>
    <row r="11252" spans="1:61" x14ac:dyDescent="0.2">
      <c r="A11252" s="10"/>
      <c r="B11252" s="10"/>
      <c r="C11252" s="10"/>
      <c r="D11252" s="10"/>
      <c r="E11252" s="10"/>
      <c r="F11252" s="10"/>
      <c r="G11252" s="10"/>
      <c r="H11252" s="10"/>
      <c r="I11252" s="10"/>
      <c r="J11252" s="24"/>
      <c r="K11252" s="24"/>
      <c r="L11252" s="24"/>
      <c r="M11252" s="24"/>
      <c r="N11252" s="24"/>
      <c r="O11252" s="10"/>
      <c r="AV11252" s="7"/>
      <c r="AW11252" s="7"/>
      <c r="AX11252" s="7"/>
      <c r="AY11252" s="7"/>
      <c r="AZ11252" s="7"/>
      <c r="BA11252" s="7"/>
      <c r="BI11252" s="7"/>
    </row>
    <row r="11253" spans="1:61" x14ac:dyDescent="0.2">
      <c r="A11253" s="10"/>
      <c r="B11253" s="10"/>
      <c r="C11253" s="10"/>
      <c r="D11253" s="10"/>
      <c r="E11253" s="10"/>
      <c r="F11253" s="10"/>
      <c r="G11253" s="10"/>
      <c r="H11253" s="10"/>
      <c r="I11253" s="10"/>
      <c r="J11253" s="24"/>
      <c r="K11253" s="24"/>
      <c r="L11253" s="24"/>
      <c r="M11253" s="24"/>
      <c r="N11253" s="24"/>
      <c r="O11253" s="10"/>
      <c r="AV11253" s="7"/>
      <c r="AW11253" s="7"/>
      <c r="AX11253" s="7"/>
      <c r="AY11253" s="7"/>
      <c r="AZ11253" s="7"/>
      <c r="BA11253" s="7"/>
      <c r="BI11253" s="7"/>
    </row>
    <row r="11254" spans="1:61" x14ac:dyDescent="0.2">
      <c r="A11254" s="10"/>
      <c r="B11254" s="10"/>
      <c r="C11254" s="10"/>
      <c r="D11254" s="10"/>
      <c r="E11254" s="10"/>
      <c r="F11254" s="10"/>
      <c r="G11254" s="10"/>
      <c r="H11254" s="10"/>
      <c r="I11254" s="10"/>
      <c r="J11254" s="24"/>
      <c r="K11254" s="24"/>
      <c r="L11254" s="24"/>
      <c r="M11254" s="24"/>
      <c r="N11254" s="24"/>
      <c r="O11254" s="10"/>
      <c r="AV11254" s="7"/>
      <c r="AW11254" s="7"/>
      <c r="AX11254" s="7"/>
      <c r="AY11254" s="7"/>
      <c r="AZ11254" s="7"/>
      <c r="BA11254" s="7"/>
      <c r="BI11254" s="7"/>
    </row>
    <row r="11255" spans="1:61" x14ac:dyDescent="0.2">
      <c r="A11255" s="10"/>
      <c r="B11255" s="10"/>
      <c r="C11255" s="10"/>
      <c r="D11255" s="10"/>
      <c r="E11255" s="10"/>
      <c r="F11255" s="10"/>
      <c r="G11255" s="10"/>
      <c r="H11255" s="10"/>
      <c r="I11255" s="10"/>
      <c r="J11255" s="24"/>
      <c r="K11255" s="24"/>
      <c r="L11255" s="24"/>
      <c r="M11255" s="24"/>
      <c r="N11255" s="24"/>
      <c r="O11255" s="10"/>
      <c r="AV11255" s="7"/>
      <c r="AW11255" s="7"/>
      <c r="AX11255" s="7"/>
      <c r="AY11255" s="7"/>
      <c r="AZ11255" s="7"/>
      <c r="BA11255" s="7"/>
      <c r="BI11255" s="7"/>
    </row>
    <row r="11256" spans="1:61" x14ac:dyDescent="0.2">
      <c r="A11256" s="10"/>
      <c r="B11256" s="10"/>
      <c r="C11256" s="10"/>
      <c r="D11256" s="10"/>
      <c r="E11256" s="10"/>
      <c r="F11256" s="10"/>
      <c r="G11256" s="10"/>
      <c r="H11256" s="10"/>
      <c r="I11256" s="10"/>
      <c r="J11256" s="24"/>
      <c r="K11256" s="24"/>
      <c r="L11256" s="24"/>
      <c r="M11256" s="24"/>
      <c r="N11256" s="24"/>
      <c r="O11256" s="10"/>
      <c r="AV11256" s="7"/>
      <c r="AW11256" s="7"/>
      <c r="AX11256" s="7"/>
      <c r="AY11256" s="7"/>
      <c r="AZ11256" s="7"/>
      <c r="BA11256" s="7"/>
      <c r="BI11256" s="7"/>
    </row>
    <row r="11257" spans="1:61" x14ac:dyDescent="0.2">
      <c r="A11257" s="10"/>
      <c r="B11257" s="10"/>
      <c r="C11257" s="10"/>
      <c r="D11257" s="10"/>
      <c r="E11257" s="10"/>
      <c r="F11257" s="10"/>
      <c r="G11257" s="10"/>
      <c r="H11257" s="10"/>
      <c r="I11257" s="10"/>
      <c r="J11257" s="24"/>
      <c r="K11257" s="24"/>
      <c r="L11257" s="24"/>
      <c r="M11257" s="24"/>
      <c r="N11257" s="24"/>
      <c r="O11257" s="10"/>
      <c r="AV11257" s="7"/>
      <c r="AW11257" s="7"/>
      <c r="AX11257" s="7"/>
      <c r="AY11257" s="7"/>
      <c r="AZ11257" s="7"/>
      <c r="BA11257" s="7"/>
      <c r="BI11257" s="7"/>
    </row>
    <row r="11258" spans="1:61" x14ac:dyDescent="0.2">
      <c r="A11258" s="10"/>
      <c r="B11258" s="10"/>
      <c r="C11258" s="10"/>
      <c r="D11258" s="10"/>
      <c r="E11258" s="10"/>
      <c r="F11258" s="10"/>
      <c r="G11258" s="10"/>
      <c r="H11258" s="10"/>
      <c r="I11258" s="10"/>
      <c r="J11258" s="24"/>
      <c r="K11258" s="24"/>
      <c r="L11258" s="24"/>
      <c r="M11258" s="24"/>
      <c r="N11258" s="24"/>
      <c r="O11258" s="10"/>
      <c r="AV11258" s="7"/>
      <c r="AW11258" s="7"/>
      <c r="AX11258" s="7"/>
      <c r="AY11258" s="7"/>
      <c r="AZ11258" s="7"/>
      <c r="BA11258" s="7"/>
      <c r="BI11258" s="7"/>
    </row>
    <row r="11259" spans="1:61" x14ac:dyDescent="0.2">
      <c r="A11259" s="10"/>
      <c r="B11259" s="10"/>
      <c r="C11259" s="10"/>
      <c r="D11259" s="10"/>
      <c r="E11259" s="10"/>
      <c r="F11259" s="10"/>
      <c r="G11259" s="10"/>
      <c r="H11259" s="10"/>
      <c r="I11259" s="10"/>
      <c r="J11259" s="24"/>
      <c r="K11259" s="24"/>
      <c r="L11259" s="24"/>
      <c r="M11259" s="24"/>
      <c r="N11259" s="24"/>
      <c r="O11259" s="10"/>
      <c r="AV11259" s="7"/>
      <c r="AW11259" s="7"/>
      <c r="AX11259" s="7"/>
      <c r="AY11259" s="7"/>
      <c r="AZ11259" s="7"/>
      <c r="BA11259" s="7"/>
      <c r="BI11259" s="7"/>
    </row>
    <row r="11260" spans="1:61" x14ac:dyDescent="0.2">
      <c r="A11260" s="10"/>
      <c r="B11260" s="10"/>
      <c r="C11260" s="10"/>
      <c r="D11260" s="10"/>
      <c r="E11260" s="10"/>
      <c r="F11260" s="10"/>
      <c r="G11260" s="10"/>
      <c r="H11260" s="10"/>
      <c r="I11260" s="10"/>
      <c r="J11260" s="24"/>
      <c r="K11260" s="24"/>
      <c r="L11260" s="24"/>
      <c r="M11260" s="24"/>
      <c r="N11260" s="24"/>
      <c r="O11260" s="10"/>
      <c r="AV11260" s="7"/>
      <c r="AW11260" s="7"/>
      <c r="AX11260" s="7"/>
      <c r="AY11260" s="7"/>
      <c r="AZ11260" s="7"/>
      <c r="BA11260" s="7"/>
      <c r="BI11260" s="7"/>
    </row>
    <row r="11261" spans="1:61" x14ac:dyDescent="0.2">
      <c r="A11261" s="10"/>
      <c r="B11261" s="10"/>
      <c r="C11261" s="10"/>
      <c r="D11261" s="10"/>
      <c r="E11261" s="10"/>
      <c r="F11261" s="10"/>
      <c r="G11261" s="10"/>
      <c r="H11261" s="10"/>
      <c r="I11261" s="10"/>
      <c r="J11261" s="24"/>
      <c r="K11261" s="24"/>
      <c r="L11261" s="24"/>
      <c r="M11261" s="24"/>
      <c r="N11261" s="24"/>
      <c r="O11261" s="10"/>
      <c r="AV11261" s="7"/>
      <c r="AW11261" s="7"/>
      <c r="AX11261" s="7"/>
      <c r="AY11261" s="7"/>
      <c r="AZ11261" s="7"/>
      <c r="BA11261" s="7"/>
      <c r="BI11261" s="7"/>
    </row>
    <row r="11262" spans="1:61" x14ac:dyDescent="0.2">
      <c r="A11262" s="10"/>
      <c r="B11262" s="10"/>
      <c r="C11262" s="10"/>
      <c r="D11262" s="10"/>
      <c r="E11262" s="10"/>
      <c r="F11262" s="10"/>
      <c r="G11262" s="10"/>
      <c r="H11262" s="10"/>
      <c r="I11262" s="10"/>
      <c r="J11262" s="24"/>
      <c r="K11262" s="24"/>
      <c r="L11262" s="24"/>
      <c r="M11262" s="24"/>
      <c r="N11262" s="24"/>
      <c r="O11262" s="10"/>
      <c r="AV11262" s="7"/>
      <c r="AW11262" s="7"/>
      <c r="AX11262" s="7"/>
      <c r="AY11262" s="7"/>
      <c r="AZ11262" s="7"/>
      <c r="BA11262" s="7"/>
      <c r="BI11262" s="7"/>
    </row>
    <row r="11263" spans="1:61" x14ac:dyDescent="0.2">
      <c r="A11263" s="10"/>
      <c r="B11263" s="10"/>
      <c r="C11263" s="10"/>
      <c r="D11263" s="10"/>
      <c r="E11263" s="10"/>
      <c r="F11263" s="10"/>
      <c r="G11263" s="10"/>
      <c r="H11263" s="10"/>
      <c r="I11263" s="10"/>
      <c r="J11263" s="24"/>
      <c r="K11263" s="24"/>
      <c r="L11263" s="24"/>
      <c r="M11263" s="24"/>
      <c r="N11263" s="24"/>
      <c r="O11263" s="10"/>
      <c r="AV11263" s="7"/>
      <c r="AW11263" s="7"/>
      <c r="AX11263" s="7"/>
      <c r="AY11263" s="7"/>
      <c r="AZ11263" s="7"/>
      <c r="BA11263" s="7"/>
      <c r="BI11263" s="7"/>
    </row>
    <row r="11264" spans="1:61" x14ac:dyDescent="0.2">
      <c r="A11264" s="10"/>
      <c r="B11264" s="10"/>
      <c r="C11264" s="10"/>
      <c r="D11264" s="10"/>
      <c r="E11264" s="10"/>
      <c r="F11264" s="10"/>
      <c r="G11264" s="10"/>
      <c r="H11264" s="10"/>
      <c r="I11264" s="10"/>
      <c r="J11264" s="24"/>
      <c r="K11264" s="24"/>
      <c r="L11264" s="24"/>
      <c r="M11264" s="24"/>
      <c r="N11264" s="24"/>
      <c r="O11264" s="10"/>
      <c r="AV11264" s="7"/>
      <c r="AW11264" s="7"/>
      <c r="AX11264" s="7"/>
      <c r="AY11264" s="7"/>
      <c r="AZ11264" s="7"/>
      <c r="BA11264" s="7"/>
      <c r="BI11264" s="7"/>
    </row>
    <row r="11265" spans="1:61" x14ac:dyDescent="0.2">
      <c r="A11265" s="10"/>
      <c r="B11265" s="10"/>
      <c r="C11265" s="10"/>
      <c r="D11265" s="10"/>
      <c r="E11265" s="10"/>
      <c r="F11265" s="10"/>
      <c r="G11265" s="10"/>
      <c r="H11265" s="10"/>
      <c r="I11265" s="10"/>
      <c r="J11265" s="24"/>
      <c r="K11265" s="24"/>
      <c r="L11265" s="24"/>
      <c r="M11265" s="24"/>
      <c r="N11265" s="24"/>
      <c r="O11265" s="10"/>
      <c r="AV11265" s="7"/>
      <c r="AW11265" s="7"/>
      <c r="AX11265" s="7"/>
      <c r="AY11265" s="7"/>
      <c r="AZ11265" s="7"/>
      <c r="BA11265" s="7"/>
      <c r="BI11265" s="7"/>
    </row>
    <row r="11266" spans="1:61" x14ac:dyDescent="0.2">
      <c r="A11266" s="10"/>
      <c r="B11266" s="10"/>
      <c r="C11266" s="10"/>
      <c r="D11266" s="10"/>
      <c r="E11266" s="10"/>
      <c r="F11266" s="10"/>
      <c r="G11266" s="10"/>
      <c r="H11266" s="10"/>
      <c r="I11266" s="10"/>
      <c r="J11266" s="24"/>
      <c r="K11266" s="24"/>
      <c r="L11266" s="24"/>
      <c r="M11266" s="24"/>
      <c r="N11266" s="24"/>
      <c r="O11266" s="10"/>
      <c r="AV11266" s="7"/>
      <c r="AW11266" s="7"/>
      <c r="AX11266" s="7"/>
      <c r="AY11266" s="7"/>
      <c r="AZ11266" s="7"/>
      <c r="BA11266" s="7"/>
      <c r="BI11266" s="7"/>
    </row>
    <row r="11267" spans="1:61" x14ac:dyDescent="0.2">
      <c r="A11267" s="10"/>
      <c r="B11267" s="10"/>
      <c r="C11267" s="10"/>
      <c r="D11267" s="10"/>
      <c r="E11267" s="10"/>
      <c r="F11267" s="10"/>
      <c r="G11267" s="10"/>
      <c r="H11267" s="10"/>
      <c r="I11267" s="10"/>
      <c r="J11267" s="24"/>
      <c r="K11267" s="24"/>
      <c r="L11267" s="24"/>
      <c r="M11267" s="24"/>
      <c r="N11267" s="24"/>
      <c r="O11267" s="10"/>
      <c r="AV11267" s="7"/>
      <c r="AW11267" s="7"/>
      <c r="AX11267" s="7"/>
      <c r="AY11267" s="7"/>
      <c r="AZ11267" s="7"/>
      <c r="BA11267" s="7"/>
      <c r="BI11267" s="7"/>
    </row>
    <row r="11268" spans="1:61" x14ac:dyDescent="0.2">
      <c r="A11268" s="10"/>
      <c r="B11268" s="10"/>
      <c r="C11268" s="10"/>
      <c r="D11268" s="10"/>
      <c r="E11268" s="10"/>
      <c r="F11268" s="10"/>
      <c r="G11268" s="10"/>
      <c r="H11268" s="10"/>
      <c r="I11268" s="10"/>
      <c r="J11268" s="24"/>
      <c r="K11268" s="24"/>
      <c r="L11268" s="24"/>
      <c r="M11268" s="24"/>
      <c r="N11268" s="24"/>
      <c r="O11268" s="10"/>
      <c r="AV11268" s="7"/>
      <c r="AW11268" s="7"/>
      <c r="AX11268" s="7"/>
      <c r="AY11268" s="7"/>
      <c r="AZ11268" s="7"/>
      <c r="BA11268" s="7"/>
      <c r="BI11268" s="7"/>
    </row>
    <row r="11269" spans="1:61" x14ac:dyDescent="0.2">
      <c r="A11269" s="10"/>
      <c r="B11269" s="10"/>
      <c r="C11269" s="10"/>
      <c r="D11269" s="10"/>
      <c r="E11269" s="10"/>
      <c r="F11269" s="10"/>
      <c r="G11269" s="10"/>
      <c r="H11269" s="10"/>
      <c r="I11269" s="10"/>
      <c r="J11269" s="24"/>
      <c r="K11269" s="24"/>
      <c r="L11269" s="24"/>
      <c r="M11269" s="24"/>
      <c r="N11269" s="24"/>
      <c r="O11269" s="10"/>
      <c r="AV11269" s="7"/>
      <c r="AW11269" s="7"/>
      <c r="AX11269" s="7"/>
      <c r="AY11269" s="7"/>
      <c r="AZ11269" s="7"/>
      <c r="BA11269" s="7"/>
      <c r="BI11269" s="7"/>
    </row>
    <row r="11270" spans="1:61" x14ac:dyDescent="0.2">
      <c r="A11270" s="10"/>
      <c r="B11270" s="10"/>
      <c r="C11270" s="10"/>
      <c r="D11270" s="10"/>
      <c r="E11270" s="10"/>
      <c r="F11270" s="10"/>
      <c r="G11270" s="10"/>
      <c r="H11270" s="10"/>
      <c r="I11270" s="10"/>
      <c r="J11270" s="24"/>
      <c r="K11270" s="24"/>
      <c r="L11270" s="24"/>
      <c r="M11270" s="24"/>
      <c r="N11270" s="24"/>
      <c r="O11270" s="10"/>
      <c r="AV11270" s="7"/>
      <c r="AW11270" s="7"/>
      <c r="AX11270" s="7"/>
      <c r="AY11270" s="7"/>
      <c r="AZ11270" s="7"/>
      <c r="BA11270" s="7"/>
      <c r="BI11270" s="7"/>
    </row>
    <row r="11271" spans="1:61" x14ac:dyDescent="0.2">
      <c r="A11271" s="10"/>
      <c r="B11271" s="10"/>
      <c r="C11271" s="10"/>
      <c r="D11271" s="10"/>
      <c r="E11271" s="10"/>
      <c r="F11271" s="10"/>
      <c r="G11271" s="10"/>
      <c r="H11271" s="10"/>
      <c r="I11271" s="10"/>
      <c r="J11271" s="24"/>
      <c r="K11271" s="24"/>
      <c r="L11271" s="24"/>
      <c r="M11271" s="24"/>
      <c r="N11271" s="24"/>
      <c r="O11271" s="10"/>
      <c r="AV11271" s="7"/>
      <c r="AW11271" s="7"/>
      <c r="AX11271" s="7"/>
      <c r="AY11271" s="7"/>
      <c r="AZ11271" s="7"/>
      <c r="BA11271" s="7"/>
      <c r="BI11271" s="7"/>
    </row>
    <row r="11272" spans="1:61" x14ac:dyDescent="0.2">
      <c r="A11272" s="10"/>
      <c r="B11272" s="10"/>
      <c r="C11272" s="10"/>
      <c r="D11272" s="10"/>
      <c r="E11272" s="10"/>
      <c r="F11272" s="10"/>
      <c r="G11272" s="10"/>
      <c r="H11272" s="10"/>
      <c r="I11272" s="10"/>
      <c r="J11272" s="24"/>
      <c r="K11272" s="24"/>
      <c r="L11272" s="24"/>
      <c r="M11272" s="24"/>
      <c r="N11272" s="24"/>
      <c r="O11272" s="10"/>
      <c r="AV11272" s="7"/>
      <c r="AW11272" s="7"/>
      <c r="AX11272" s="7"/>
      <c r="AY11272" s="7"/>
      <c r="AZ11272" s="7"/>
      <c r="BA11272" s="7"/>
      <c r="BI11272" s="7"/>
    </row>
    <row r="11273" spans="1:61" x14ac:dyDescent="0.2">
      <c r="A11273" s="10"/>
      <c r="B11273" s="10"/>
      <c r="C11273" s="10"/>
      <c r="D11273" s="10"/>
      <c r="E11273" s="10"/>
      <c r="F11273" s="10"/>
      <c r="G11273" s="10"/>
      <c r="H11273" s="10"/>
      <c r="I11273" s="10"/>
      <c r="J11273" s="24"/>
      <c r="K11273" s="24"/>
      <c r="L11273" s="24"/>
      <c r="M11273" s="24"/>
      <c r="N11273" s="24"/>
      <c r="O11273" s="10"/>
      <c r="AV11273" s="7"/>
      <c r="AW11273" s="7"/>
      <c r="AX11273" s="7"/>
      <c r="AY11273" s="7"/>
      <c r="AZ11273" s="7"/>
      <c r="BA11273" s="7"/>
      <c r="BI11273" s="7"/>
    </row>
    <row r="11274" spans="1:61" x14ac:dyDescent="0.2">
      <c r="A11274" s="10"/>
      <c r="B11274" s="10"/>
      <c r="C11274" s="10"/>
      <c r="D11274" s="10"/>
      <c r="E11274" s="10"/>
      <c r="F11274" s="10"/>
      <c r="G11274" s="10"/>
      <c r="H11274" s="10"/>
      <c r="I11274" s="10"/>
      <c r="J11274" s="24"/>
      <c r="K11274" s="24"/>
      <c r="L11274" s="24"/>
      <c r="M11274" s="24"/>
      <c r="N11274" s="24"/>
      <c r="O11274" s="10"/>
      <c r="AV11274" s="7"/>
      <c r="AW11274" s="7"/>
      <c r="AX11274" s="7"/>
      <c r="AY11274" s="7"/>
      <c r="AZ11274" s="7"/>
      <c r="BA11274" s="7"/>
      <c r="BI11274" s="7"/>
    </row>
    <row r="11275" spans="1:61" x14ac:dyDescent="0.2">
      <c r="A11275" s="10"/>
      <c r="B11275" s="10"/>
      <c r="C11275" s="10"/>
      <c r="D11275" s="10"/>
      <c r="E11275" s="10"/>
      <c r="F11275" s="10"/>
      <c r="G11275" s="10"/>
      <c r="H11275" s="10"/>
      <c r="I11275" s="10"/>
      <c r="J11275" s="24"/>
      <c r="K11275" s="24"/>
      <c r="L11275" s="24"/>
      <c r="M11275" s="24"/>
      <c r="N11275" s="24"/>
      <c r="O11275" s="10"/>
      <c r="AV11275" s="7"/>
      <c r="AW11275" s="7"/>
      <c r="AX11275" s="7"/>
      <c r="AY11275" s="7"/>
      <c r="AZ11275" s="7"/>
      <c r="BA11275" s="7"/>
      <c r="BI11275" s="7"/>
    </row>
    <row r="11276" spans="1:61" x14ac:dyDescent="0.2">
      <c r="A11276" s="10"/>
      <c r="B11276" s="10"/>
      <c r="C11276" s="10"/>
      <c r="D11276" s="10"/>
      <c r="E11276" s="10"/>
      <c r="F11276" s="10"/>
      <c r="G11276" s="10"/>
      <c r="H11276" s="10"/>
      <c r="I11276" s="10"/>
      <c r="J11276" s="24"/>
      <c r="K11276" s="24"/>
      <c r="L11276" s="24"/>
      <c r="M11276" s="24"/>
      <c r="N11276" s="24"/>
      <c r="O11276" s="10"/>
      <c r="AV11276" s="7"/>
      <c r="AW11276" s="7"/>
      <c r="AX11276" s="7"/>
      <c r="AY11276" s="7"/>
      <c r="AZ11276" s="7"/>
      <c r="BA11276" s="7"/>
      <c r="BI11276" s="7"/>
    </row>
    <row r="11277" spans="1:61" x14ac:dyDescent="0.2">
      <c r="A11277" s="10"/>
      <c r="B11277" s="10"/>
      <c r="C11277" s="10"/>
      <c r="D11277" s="10"/>
      <c r="E11277" s="10"/>
      <c r="F11277" s="10"/>
      <c r="G11277" s="10"/>
      <c r="H11277" s="10"/>
      <c r="I11277" s="10"/>
      <c r="J11277" s="24"/>
      <c r="K11277" s="24"/>
      <c r="L11277" s="24"/>
      <c r="M11277" s="24"/>
      <c r="N11277" s="24"/>
      <c r="O11277" s="10"/>
      <c r="AV11277" s="7"/>
      <c r="AW11277" s="7"/>
      <c r="AX11277" s="7"/>
      <c r="AY11277" s="7"/>
      <c r="AZ11277" s="7"/>
      <c r="BA11277" s="7"/>
      <c r="BI11277" s="7"/>
    </row>
    <row r="11278" spans="1:61" x14ac:dyDescent="0.2">
      <c r="A11278" s="10"/>
      <c r="B11278" s="10"/>
      <c r="C11278" s="10"/>
      <c r="D11278" s="10"/>
      <c r="E11278" s="10"/>
      <c r="F11278" s="10"/>
      <c r="G11278" s="10"/>
      <c r="H11278" s="10"/>
      <c r="I11278" s="10"/>
      <c r="J11278" s="24"/>
      <c r="K11278" s="24"/>
      <c r="L11278" s="24"/>
      <c r="M11278" s="24"/>
      <c r="N11278" s="24"/>
      <c r="O11278" s="10"/>
      <c r="AV11278" s="7"/>
      <c r="AW11278" s="7"/>
      <c r="AX11278" s="7"/>
      <c r="AY11278" s="7"/>
      <c r="AZ11278" s="7"/>
      <c r="BA11278" s="7"/>
      <c r="BI11278" s="7"/>
    </row>
    <row r="11279" spans="1:61" x14ac:dyDescent="0.2">
      <c r="A11279" s="10"/>
      <c r="B11279" s="10"/>
      <c r="C11279" s="10"/>
      <c r="D11279" s="10"/>
      <c r="E11279" s="10"/>
      <c r="F11279" s="10"/>
      <c r="G11279" s="10"/>
      <c r="H11279" s="10"/>
      <c r="I11279" s="10"/>
      <c r="J11279" s="24"/>
      <c r="K11279" s="24"/>
      <c r="L11279" s="24"/>
      <c r="M11279" s="24"/>
      <c r="N11279" s="24"/>
      <c r="O11279" s="10"/>
      <c r="AV11279" s="7"/>
      <c r="AW11279" s="7"/>
      <c r="AX11279" s="7"/>
      <c r="AY11279" s="7"/>
      <c r="AZ11279" s="7"/>
      <c r="BA11279" s="7"/>
      <c r="BI11279" s="7"/>
    </row>
    <row r="11280" spans="1:61" x14ac:dyDescent="0.2">
      <c r="A11280" s="10"/>
      <c r="B11280" s="10"/>
      <c r="C11280" s="10"/>
      <c r="D11280" s="10"/>
      <c r="E11280" s="10"/>
      <c r="F11280" s="10"/>
      <c r="G11280" s="10"/>
      <c r="H11280" s="10"/>
      <c r="I11280" s="10"/>
      <c r="J11280" s="24"/>
      <c r="K11280" s="24"/>
      <c r="L11280" s="24"/>
      <c r="M11280" s="24"/>
      <c r="N11280" s="24"/>
      <c r="O11280" s="10"/>
      <c r="AV11280" s="7"/>
      <c r="AW11280" s="7"/>
      <c r="AX11280" s="7"/>
      <c r="AY11280" s="7"/>
      <c r="AZ11280" s="7"/>
      <c r="BA11280" s="7"/>
      <c r="BI11280" s="7"/>
    </row>
    <row r="11281" spans="1:61" x14ac:dyDescent="0.2">
      <c r="A11281" s="10"/>
      <c r="B11281" s="10"/>
      <c r="C11281" s="10"/>
      <c r="D11281" s="10"/>
      <c r="E11281" s="10"/>
      <c r="F11281" s="10"/>
      <c r="G11281" s="10"/>
      <c r="H11281" s="10"/>
      <c r="I11281" s="10"/>
      <c r="J11281" s="24"/>
      <c r="K11281" s="24"/>
      <c r="L11281" s="24"/>
      <c r="M11281" s="24"/>
      <c r="N11281" s="24"/>
      <c r="O11281" s="10"/>
      <c r="AV11281" s="7"/>
      <c r="AW11281" s="7"/>
      <c r="AX11281" s="7"/>
      <c r="AY11281" s="7"/>
      <c r="AZ11281" s="7"/>
      <c r="BA11281" s="7"/>
      <c r="BI11281" s="7"/>
    </row>
    <row r="11282" spans="1:61" x14ac:dyDescent="0.2">
      <c r="A11282" s="10"/>
      <c r="B11282" s="10"/>
      <c r="C11282" s="10"/>
      <c r="D11282" s="10"/>
      <c r="E11282" s="10"/>
      <c r="F11282" s="10"/>
      <c r="G11282" s="10"/>
      <c r="H11282" s="10"/>
      <c r="I11282" s="10"/>
      <c r="J11282" s="24"/>
      <c r="K11282" s="24"/>
      <c r="L11282" s="24"/>
      <c r="M11282" s="24"/>
      <c r="N11282" s="24"/>
      <c r="O11282" s="10"/>
      <c r="AV11282" s="7"/>
      <c r="AW11282" s="7"/>
      <c r="AX11282" s="7"/>
      <c r="AY11282" s="7"/>
      <c r="AZ11282" s="7"/>
      <c r="BA11282" s="7"/>
      <c r="BI11282" s="7"/>
    </row>
    <row r="11283" spans="1:61" x14ac:dyDescent="0.2">
      <c r="A11283" s="10"/>
      <c r="B11283" s="10"/>
      <c r="C11283" s="10"/>
      <c r="D11283" s="10"/>
      <c r="E11283" s="10"/>
      <c r="F11283" s="10"/>
      <c r="G11283" s="10"/>
      <c r="H11283" s="10"/>
      <c r="I11283" s="10"/>
      <c r="J11283" s="24"/>
      <c r="K11283" s="24"/>
      <c r="L11283" s="24"/>
      <c r="M11283" s="24"/>
      <c r="N11283" s="24"/>
      <c r="O11283" s="10"/>
      <c r="AV11283" s="7"/>
      <c r="AW11283" s="7"/>
      <c r="AX11283" s="7"/>
      <c r="AY11283" s="7"/>
      <c r="AZ11283" s="7"/>
      <c r="BA11283" s="7"/>
      <c r="BI11283" s="7"/>
    </row>
    <row r="11284" spans="1:61" x14ac:dyDescent="0.2">
      <c r="A11284" s="10"/>
      <c r="B11284" s="10"/>
      <c r="C11284" s="10"/>
      <c r="D11284" s="10"/>
      <c r="E11284" s="10"/>
      <c r="F11284" s="10"/>
      <c r="G11284" s="10"/>
      <c r="H11284" s="10"/>
      <c r="I11284" s="10"/>
      <c r="J11284" s="24"/>
      <c r="K11284" s="24"/>
      <c r="L11284" s="24"/>
      <c r="M11284" s="24"/>
      <c r="N11284" s="24"/>
      <c r="O11284" s="10"/>
      <c r="AV11284" s="7"/>
      <c r="AW11284" s="7"/>
      <c r="AX11284" s="7"/>
      <c r="AY11284" s="7"/>
      <c r="AZ11284" s="7"/>
      <c r="BA11284" s="7"/>
      <c r="BI11284" s="7"/>
    </row>
    <row r="11285" spans="1:61" x14ac:dyDescent="0.2">
      <c r="A11285" s="10"/>
      <c r="B11285" s="10"/>
      <c r="C11285" s="10"/>
      <c r="D11285" s="10"/>
      <c r="E11285" s="10"/>
      <c r="F11285" s="10"/>
      <c r="G11285" s="10"/>
      <c r="H11285" s="10"/>
      <c r="I11285" s="10"/>
      <c r="J11285" s="24"/>
      <c r="K11285" s="24"/>
      <c r="L11285" s="24"/>
      <c r="M11285" s="24"/>
      <c r="N11285" s="24"/>
      <c r="O11285" s="10"/>
      <c r="AV11285" s="7"/>
      <c r="AW11285" s="7"/>
      <c r="AX11285" s="7"/>
      <c r="AY11285" s="7"/>
      <c r="AZ11285" s="7"/>
      <c r="BA11285" s="7"/>
      <c r="BI11285" s="7"/>
    </row>
    <row r="11286" spans="1:61" x14ac:dyDescent="0.2">
      <c r="A11286" s="10"/>
      <c r="B11286" s="10"/>
      <c r="C11286" s="10"/>
      <c r="D11286" s="10"/>
      <c r="E11286" s="10"/>
      <c r="F11286" s="10"/>
      <c r="G11286" s="10"/>
      <c r="H11286" s="10"/>
      <c r="I11286" s="10"/>
      <c r="J11286" s="24"/>
      <c r="K11286" s="24"/>
      <c r="L11286" s="24"/>
      <c r="M11286" s="24"/>
      <c r="N11286" s="24"/>
      <c r="O11286" s="10"/>
      <c r="AV11286" s="7"/>
      <c r="AW11286" s="7"/>
      <c r="AX11286" s="7"/>
      <c r="AY11286" s="7"/>
      <c r="AZ11286" s="7"/>
      <c r="BA11286" s="7"/>
      <c r="BI11286" s="7"/>
    </row>
    <row r="11287" spans="1:61" x14ac:dyDescent="0.2">
      <c r="A11287" s="10"/>
      <c r="B11287" s="10"/>
      <c r="C11287" s="10"/>
      <c r="D11287" s="10"/>
      <c r="E11287" s="10"/>
      <c r="F11287" s="10"/>
      <c r="G11287" s="10"/>
      <c r="H11287" s="10"/>
      <c r="I11287" s="10"/>
      <c r="J11287" s="24"/>
      <c r="K11287" s="24"/>
      <c r="L11287" s="24"/>
      <c r="M11287" s="24"/>
      <c r="N11287" s="24"/>
      <c r="O11287" s="10"/>
      <c r="AV11287" s="7"/>
      <c r="AW11287" s="7"/>
      <c r="AX11287" s="7"/>
      <c r="AY11287" s="7"/>
      <c r="AZ11287" s="7"/>
      <c r="BA11287" s="7"/>
      <c r="BI11287" s="7"/>
    </row>
    <row r="11288" spans="1:61" x14ac:dyDescent="0.2">
      <c r="A11288" s="10"/>
      <c r="B11288" s="10"/>
      <c r="C11288" s="10"/>
      <c r="D11288" s="10"/>
      <c r="E11288" s="10"/>
      <c r="F11288" s="10"/>
      <c r="G11288" s="10"/>
      <c r="H11288" s="10"/>
      <c r="I11288" s="10"/>
      <c r="J11288" s="24"/>
      <c r="K11288" s="24"/>
      <c r="L11288" s="24"/>
      <c r="M11288" s="24"/>
      <c r="N11288" s="24"/>
      <c r="O11288" s="10"/>
      <c r="AV11288" s="7"/>
      <c r="AW11288" s="7"/>
      <c r="AX11288" s="7"/>
      <c r="AY11288" s="7"/>
      <c r="AZ11288" s="7"/>
      <c r="BA11288" s="7"/>
      <c r="BI11288" s="7"/>
    </row>
    <row r="11289" spans="1:61" x14ac:dyDescent="0.2">
      <c r="A11289" s="10"/>
      <c r="B11289" s="10"/>
      <c r="C11289" s="10"/>
      <c r="D11289" s="10"/>
      <c r="E11289" s="10"/>
      <c r="F11289" s="10"/>
      <c r="G11289" s="10"/>
      <c r="H11289" s="10"/>
      <c r="I11289" s="10"/>
      <c r="J11289" s="24"/>
      <c r="K11289" s="24"/>
      <c r="L11289" s="24"/>
      <c r="M11289" s="24"/>
      <c r="N11289" s="24"/>
      <c r="O11289" s="10"/>
      <c r="AV11289" s="7"/>
      <c r="AW11289" s="7"/>
      <c r="AX11289" s="7"/>
      <c r="AY11289" s="7"/>
      <c r="AZ11289" s="7"/>
      <c r="BA11289" s="7"/>
      <c r="BI11289" s="7"/>
    </row>
    <row r="11290" spans="1:61" x14ac:dyDescent="0.2">
      <c r="A11290" s="10"/>
      <c r="B11290" s="10"/>
      <c r="C11290" s="10"/>
      <c r="D11290" s="10"/>
      <c r="E11290" s="10"/>
      <c r="F11290" s="10"/>
      <c r="G11290" s="10"/>
      <c r="H11290" s="10"/>
      <c r="I11290" s="10"/>
      <c r="J11290" s="24"/>
      <c r="K11290" s="24"/>
      <c r="L11290" s="24"/>
      <c r="M11290" s="24"/>
      <c r="N11290" s="24"/>
      <c r="O11290" s="10"/>
      <c r="AV11290" s="7"/>
      <c r="AW11290" s="7"/>
      <c r="AX11290" s="7"/>
      <c r="AY11290" s="7"/>
      <c r="AZ11290" s="7"/>
      <c r="BA11290" s="7"/>
      <c r="BI11290" s="7"/>
    </row>
    <row r="11291" spans="1:61" x14ac:dyDescent="0.2">
      <c r="A11291" s="10"/>
      <c r="B11291" s="10"/>
      <c r="C11291" s="10"/>
      <c r="D11291" s="10"/>
      <c r="E11291" s="10"/>
      <c r="F11291" s="10"/>
      <c r="G11291" s="10"/>
      <c r="H11291" s="10"/>
      <c r="I11291" s="10"/>
      <c r="J11291" s="24"/>
      <c r="K11291" s="24"/>
      <c r="L11291" s="24"/>
      <c r="M11291" s="24"/>
      <c r="N11291" s="24"/>
      <c r="O11291" s="10"/>
      <c r="AV11291" s="7"/>
      <c r="AW11291" s="7"/>
      <c r="AX11291" s="7"/>
      <c r="AY11291" s="7"/>
      <c r="AZ11291" s="7"/>
      <c r="BA11291" s="7"/>
      <c r="BI11291" s="7"/>
    </row>
    <row r="11292" spans="1:61" x14ac:dyDescent="0.2">
      <c r="A11292" s="10"/>
      <c r="B11292" s="10"/>
      <c r="C11292" s="10"/>
      <c r="D11292" s="10"/>
      <c r="E11292" s="10"/>
      <c r="F11292" s="10"/>
      <c r="G11292" s="10"/>
      <c r="H11292" s="10"/>
      <c r="I11292" s="10"/>
      <c r="J11292" s="24"/>
      <c r="K11292" s="24"/>
      <c r="L11292" s="24"/>
      <c r="M11292" s="24"/>
      <c r="N11292" s="24"/>
      <c r="O11292" s="10"/>
      <c r="AV11292" s="7"/>
      <c r="AW11292" s="7"/>
      <c r="AX11292" s="7"/>
      <c r="AY11292" s="7"/>
      <c r="AZ11292" s="7"/>
      <c r="BA11292" s="7"/>
      <c r="BI11292" s="7"/>
    </row>
    <row r="11293" spans="1:61" x14ac:dyDescent="0.2">
      <c r="A11293" s="10"/>
      <c r="B11293" s="10"/>
      <c r="C11293" s="10"/>
      <c r="D11293" s="10"/>
      <c r="E11293" s="10"/>
      <c r="F11293" s="10"/>
      <c r="G11293" s="10"/>
      <c r="H11293" s="10"/>
      <c r="I11293" s="10"/>
      <c r="J11293" s="24"/>
      <c r="K11293" s="24"/>
      <c r="L11293" s="24"/>
      <c r="M11293" s="24"/>
      <c r="N11293" s="24"/>
      <c r="O11293" s="10"/>
      <c r="AV11293" s="7"/>
      <c r="AW11293" s="7"/>
      <c r="AX11293" s="7"/>
      <c r="AY11293" s="7"/>
      <c r="AZ11293" s="7"/>
      <c r="BA11293" s="7"/>
      <c r="BI11293" s="7"/>
    </row>
    <row r="11294" spans="1:61" x14ac:dyDescent="0.2">
      <c r="A11294" s="10"/>
      <c r="B11294" s="10"/>
      <c r="C11294" s="10"/>
      <c r="D11294" s="10"/>
      <c r="E11294" s="10"/>
      <c r="F11294" s="10"/>
      <c r="G11294" s="10"/>
      <c r="H11294" s="10"/>
      <c r="I11294" s="10"/>
      <c r="J11294" s="24"/>
      <c r="K11294" s="24"/>
      <c r="L11294" s="24"/>
      <c r="M11294" s="24"/>
      <c r="N11294" s="24"/>
      <c r="O11294" s="10"/>
      <c r="AV11294" s="7"/>
      <c r="AW11294" s="7"/>
      <c r="AX11294" s="7"/>
      <c r="AY11294" s="7"/>
      <c r="AZ11294" s="7"/>
      <c r="BA11294" s="7"/>
      <c r="BI11294" s="7"/>
    </row>
    <row r="11295" spans="1:61" x14ac:dyDescent="0.2">
      <c r="A11295" s="10"/>
      <c r="B11295" s="10"/>
      <c r="C11295" s="10"/>
      <c r="D11295" s="10"/>
      <c r="E11295" s="10"/>
      <c r="F11295" s="10"/>
      <c r="G11295" s="10"/>
      <c r="H11295" s="10"/>
      <c r="I11295" s="10"/>
      <c r="J11295" s="24"/>
      <c r="K11295" s="24"/>
      <c r="L11295" s="24"/>
      <c r="M11295" s="24"/>
      <c r="N11295" s="24"/>
      <c r="O11295" s="10"/>
      <c r="AV11295" s="7"/>
      <c r="AW11295" s="7"/>
      <c r="AX11295" s="7"/>
      <c r="AY11295" s="7"/>
      <c r="AZ11295" s="7"/>
      <c r="BA11295" s="7"/>
      <c r="BI11295" s="7"/>
    </row>
    <row r="11296" spans="1:61" x14ac:dyDescent="0.2">
      <c r="A11296" s="10"/>
      <c r="B11296" s="10"/>
      <c r="C11296" s="10"/>
      <c r="D11296" s="10"/>
      <c r="E11296" s="10"/>
      <c r="F11296" s="10"/>
      <c r="G11296" s="10"/>
      <c r="H11296" s="10"/>
      <c r="I11296" s="10"/>
      <c r="J11296" s="24"/>
      <c r="K11296" s="24"/>
      <c r="L11296" s="24"/>
      <c r="M11296" s="24"/>
      <c r="N11296" s="24"/>
      <c r="O11296" s="10"/>
      <c r="AV11296" s="7"/>
      <c r="AW11296" s="7"/>
      <c r="AX11296" s="7"/>
      <c r="AY11296" s="7"/>
      <c r="AZ11296" s="7"/>
      <c r="BA11296" s="7"/>
      <c r="BI11296" s="7"/>
    </row>
    <row r="11297" spans="1:61" x14ac:dyDescent="0.2">
      <c r="A11297" s="10"/>
      <c r="B11297" s="10"/>
      <c r="C11297" s="10"/>
      <c r="D11297" s="10"/>
      <c r="E11297" s="10"/>
      <c r="F11297" s="10"/>
      <c r="G11297" s="10"/>
      <c r="H11297" s="10"/>
      <c r="I11297" s="10"/>
      <c r="J11297" s="24"/>
      <c r="K11297" s="24"/>
      <c r="L11297" s="24"/>
      <c r="M11297" s="24"/>
      <c r="N11297" s="24"/>
      <c r="O11297" s="10"/>
      <c r="AV11297" s="7"/>
      <c r="AW11297" s="7"/>
      <c r="AX11297" s="7"/>
      <c r="AY11297" s="7"/>
      <c r="AZ11297" s="7"/>
      <c r="BA11297" s="7"/>
      <c r="BI11297" s="7"/>
    </row>
    <row r="11298" spans="1:61" x14ac:dyDescent="0.2">
      <c r="A11298" s="10"/>
      <c r="B11298" s="10"/>
      <c r="C11298" s="10"/>
      <c r="D11298" s="10"/>
      <c r="E11298" s="10"/>
      <c r="F11298" s="10"/>
      <c r="G11298" s="10"/>
      <c r="H11298" s="10"/>
      <c r="I11298" s="10"/>
      <c r="J11298" s="24"/>
      <c r="K11298" s="24"/>
      <c r="L11298" s="24"/>
      <c r="M11298" s="24"/>
      <c r="N11298" s="24"/>
      <c r="O11298" s="10"/>
      <c r="AV11298" s="7"/>
      <c r="AW11298" s="7"/>
      <c r="AX11298" s="7"/>
      <c r="AY11298" s="7"/>
      <c r="AZ11298" s="7"/>
      <c r="BA11298" s="7"/>
      <c r="BI11298" s="7"/>
    </row>
    <row r="11299" spans="1:61" x14ac:dyDescent="0.2">
      <c r="A11299" s="10"/>
      <c r="B11299" s="10"/>
      <c r="C11299" s="10"/>
      <c r="D11299" s="10"/>
      <c r="E11299" s="10"/>
      <c r="F11299" s="10"/>
      <c r="G11299" s="10"/>
      <c r="H11299" s="10"/>
      <c r="I11299" s="10"/>
      <c r="J11299" s="24"/>
      <c r="K11299" s="24"/>
      <c r="L11299" s="24"/>
      <c r="M11299" s="24"/>
      <c r="N11299" s="24"/>
      <c r="O11299" s="10"/>
      <c r="AV11299" s="7"/>
      <c r="AW11299" s="7"/>
      <c r="AX11299" s="7"/>
      <c r="AY11299" s="7"/>
      <c r="AZ11299" s="7"/>
      <c r="BA11299" s="7"/>
      <c r="BI11299" s="7"/>
    </row>
    <row r="11300" spans="1:61" x14ac:dyDescent="0.2">
      <c r="A11300" s="10"/>
      <c r="B11300" s="10"/>
      <c r="C11300" s="10"/>
      <c r="D11300" s="10"/>
      <c r="E11300" s="10"/>
      <c r="F11300" s="10"/>
      <c r="G11300" s="10"/>
      <c r="H11300" s="10"/>
      <c r="I11300" s="10"/>
      <c r="J11300" s="24"/>
      <c r="K11300" s="24"/>
      <c r="L11300" s="24"/>
      <c r="M11300" s="24"/>
      <c r="N11300" s="24"/>
      <c r="O11300" s="10"/>
      <c r="AV11300" s="7"/>
      <c r="AW11300" s="7"/>
      <c r="AX11300" s="7"/>
      <c r="AY11300" s="7"/>
      <c r="AZ11300" s="7"/>
      <c r="BA11300" s="7"/>
      <c r="BI11300" s="7"/>
    </row>
    <row r="11301" spans="1:61" x14ac:dyDescent="0.2">
      <c r="A11301" s="10"/>
      <c r="B11301" s="10"/>
      <c r="C11301" s="10"/>
      <c r="D11301" s="10"/>
      <c r="E11301" s="10"/>
      <c r="F11301" s="10"/>
      <c r="G11301" s="10"/>
      <c r="H11301" s="10"/>
      <c r="I11301" s="10"/>
      <c r="J11301" s="24"/>
      <c r="K11301" s="24"/>
      <c r="L11301" s="24"/>
      <c r="M11301" s="24"/>
      <c r="N11301" s="24"/>
      <c r="O11301" s="10"/>
      <c r="AV11301" s="7"/>
      <c r="AW11301" s="7"/>
      <c r="AX11301" s="7"/>
      <c r="AY11301" s="7"/>
      <c r="AZ11301" s="7"/>
      <c r="BA11301" s="7"/>
      <c r="BI11301" s="7"/>
    </row>
    <row r="11302" spans="1:61" x14ac:dyDescent="0.2">
      <c r="A11302" s="10"/>
      <c r="B11302" s="10"/>
      <c r="C11302" s="10"/>
      <c r="D11302" s="10"/>
      <c r="E11302" s="10"/>
      <c r="F11302" s="10"/>
      <c r="G11302" s="10"/>
      <c r="H11302" s="10"/>
      <c r="I11302" s="10"/>
      <c r="J11302" s="24"/>
      <c r="K11302" s="24"/>
      <c r="L11302" s="24"/>
      <c r="M11302" s="24"/>
      <c r="N11302" s="24"/>
      <c r="O11302" s="10"/>
      <c r="AV11302" s="7"/>
      <c r="AW11302" s="7"/>
      <c r="AX11302" s="7"/>
      <c r="AY11302" s="7"/>
      <c r="AZ11302" s="7"/>
      <c r="BA11302" s="7"/>
      <c r="BI11302" s="7"/>
    </row>
    <row r="11303" spans="1:61" x14ac:dyDescent="0.2">
      <c r="A11303" s="10"/>
      <c r="B11303" s="10"/>
      <c r="C11303" s="10"/>
      <c r="D11303" s="10"/>
      <c r="E11303" s="10"/>
      <c r="F11303" s="10"/>
      <c r="G11303" s="10"/>
      <c r="H11303" s="10"/>
      <c r="I11303" s="10"/>
      <c r="J11303" s="24"/>
      <c r="K11303" s="24"/>
      <c r="L11303" s="24"/>
      <c r="M11303" s="24"/>
      <c r="N11303" s="24"/>
      <c r="O11303" s="10"/>
      <c r="AV11303" s="7"/>
      <c r="AW11303" s="7"/>
      <c r="AX11303" s="7"/>
      <c r="AY11303" s="7"/>
      <c r="AZ11303" s="7"/>
      <c r="BA11303" s="7"/>
      <c r="BI11303" s="7"/>
    </row>
    <row r="11304" spans="1:61" x14ac:dyDescent="0.2">
      <c r="A11304" s="10"/>
      <c r="B11304" s="10"/>
      <c r="C11304" s="10"/>
      <c r="D11304" s="10"/>
      <c r="E11304" s="10"/>
      <c r="F11304" s="10"/>
      <c r="G11304" s="10"/>
      <c r="H11304" s="10"/>
      <c r="I11304" s="10"/>
      <c r="J11304" s="24"/>
      <c r="K11304" s="24"/>
      <c r="L11304" s="24"/>
      <c r="M11304" s="24"/>
      <c r="N11304" s="24"/>
      <c r="O11304" s="10"/>
      <c r="AV11304" s="7"/>
      <c r="AW11304" s="7"/>
      <c r="AX11304" s="7"/>
      <c r="AY11304" s="7"/>
      <c r="AZ11304" s="7"/>
      <c r="BA11304" s="7"/>
      <c r="BI11304" s="7"/>
    </row>
    <row r="11305" spans="1:61" x14ac:dyDescent="0.2">
      <c r="A11305" s="10"/>
      <c r="B11305" s="10"/>
      <c r="C11305" s="10"/>
      <c r="D11305" s="10"/>
      <c r="E11305" s="10"/>
      <c r="F11305" s="10"/>
      <c r="G11305" s="10"/>
      <c r="H11305" s="10"/>
      <c r="I11305" s="10"/>
      <c r="J11305" s="24"/>
      <c r="K11305" s="24"/>
      <c r="L11305" s="24"/>
      <c r="M11305" s="24"/>
      <c r="N11305" s="24"/>
      <c r="O11305" s="10"/>
      <c r="AV11305" s="7"/>
      <c r="AW11305" s="7"/>
      <c r="AX11305" s="7"/>
      <c r="AY11305" s="7"/>
      <c r="AZ11305" s="7"/>
      <c r="BA11305" s="7"/>
      <c r="BI11305" s="7"/>
    </row>
    <row r="11306" spans="1:61" x14ac:dyDescent="0.2">
      <c r="A11306" s="10"/>
      <c r="B11306" s="10"/>
      <c r="C11306" s="10"/>
      <c r="D11306" s="10"/>
      <c r="E11306" s="10"/>
      <c r="F11306" s="10"/>
      <c r="G11306" s="10"/>
      <c r="H11306" s="10"/>
      <c r="I11306" s="10"/>
      <c r="J11306" s="24"/>
      <c r="K11306" s="24"/>
      <c r="L11306" s="24"/>
      <c r="M11306" s="24"/>
      <c r="N11306" s="24"/>
      <c r="O11306" s="10"/>
      <c r="AV11306" s="7"/>
      <c r="AW11306" s="7"/>
      <c r="AX11306" s="7"/>
      <c r="AY11306" s="7"/>
      <c r="AZ11306" s="7"/>
      <c r="BA11306" s="7"/>
      <c r="BI11306" s="7"/>
    </row>
    <row r="11307" spans="1:61" x14ac:dyDescent="0.2">
      <c r="A11307" s="10"/>
      <c r="B11307" s="10"/>
      <c r="C11307" s="10"/>
      <c r="D11307" s="10"/>
      <c r="E11307" s="10"/>
      <c r="F11307" s="10"/>
      <c r="G11307" s="10"/>
      <c r="H11307" s="10"/>
      <c r="I11307" s="10"/>
      <c r="J11307" s="24"/>
      <c r="K11307" s="24"/>
      <c r="L11307" s="24"/>
      <c r="M11307" s="24"/>
      <c r="N11307" s="24"/>
      <c r="O11307" s="10"/>
      <c r="AV11307" s="7"/>
      <c r="AW11307" s="7"/>
      <c r="AX11307" s="7"/>
      <c r="AY11307" s="7"/>
      <c r="AZ11307" s="7"/>
      <c r="BA11307" s="7"/>
      <c r="BI11307" s="7"/>
    </row>
    <row r="11308" spans="1:61" x14ac:dyDescent="0.2">
      <c r="A11308" s="10"/>
      <c r="B11308" s="10"/>
      <c r="C11308" s="10"/>
      <c r="D11308" s="10"/>
      <c r="E11308" s="10"/>
      <c r="F11308" s="10"/>
      <c r="G11308" s="10"/>
      <c r="H11308" s="10"/>
      <c r="I11308" s="10"/>
      <c r="J11308" s="24"/>
      <c r="K11308" s="24"/>
      <c r="L11308" s="24"/>
      <c r="M11308" s="24"/>
      <c r="N11308" s="24"/>
      <c r="O11308" s="10"/>
      <c r="AV11308" s="7"/>
      <c r="AW11308" s="7"/>
      <c r="AX11308" s="7"/>
      <c r="AY11308" s="7"/>
      <c r="AZ11308" s="7"/>
      <c r="BA11308" s="7"/>
      <c r="BI11308" s="7"/>
    </row>
    <row r="11309" spans="1:61" x14ac:dyDescent="0.2">
      <c r="A11309" s="10"/>
      <c r="B11309" s="10"/>
      <c r="C11309" s="10"/>
      <c r="D11309" s="10"/>
      <c r="E11309" s="10"/>
      <c r="F11309" s="10"/>
      <c r="G11309" s="10"/>
      <c r="H11309" s="10"/>
      <c r="I11309" s="10"/>
      <c r="J11309" s="24"/>
      <c r="K11309" s="24"/>
      <c r="L11309" s="24"/>
      <c r="M11309" s="24"/>
      <c r="N11309" s="24"/>
      <c r="O11309" s="10"/>
      <c r="AV11309" s="7"/>
      <c r="AW11309" s="7"/>
      <c r="AX11309" s="7"/>
      <c r="AY11309" s="7"/>
      <c r="AZ11309" s="7"/>
      <c r="BA11309" s="7"/>
      <c r="BI11309" s="7"/>
    </row>
    <row r="11310" spans="1:61" x14ac:dyDescent="0.2">
      <c r="A11310" s="10"/>
      <c r="B11310" s="10"/>
      <c r="C11310" s="10"/>
      <c r="D11310" s="10"/>
      <c r="E11310" s="10"/>
      <c r="F11310" s="10"/>
      <c r="G11310" s="10"/>
      <c r="H11310" s="10"/>
      <c r="I11310" s="10"/>
      <c r="J11310" s="24"/>
      <c r="K11310" s="24"/>
      <c r="L11310" s="24"/>
      <c r="M11310" s="24"/>
      <c r="N11310" s="24"/>
      <c r="O11310" s="10"/>
      <c r="AV11310" s="7"/>
      <c r="AW11310" s="7"/>
      <c r="AX11310" s="7"/>
      <c r="AY11310" s="7"/>
      <c r="AZ11310" s="7"/>
      <c r="BA11310" s="7"/>
      <c r="BI11310" s="7"/>
    </row>
    <row r="11311" spans="1:61" x14ac:dyDescent="0.2">
      <c r="A11311" s="10"/>
      <c r="B11311" s="10"/>
      <c r="C11311" s="10"/>
      <c r="D11311" s="10"/>
      <c r="E11311" s="10"/>
      <c r="F11311" s="10"/>
      <c r="G11311" s="10"/>
      <c r="H11311" s="10"/>
      <c r="I11311" s="10"/>
      <c r="J11311" s="24"/>
      <c r="K11311" s="24"/>
      <c r="L11311" s="24"/>
      <c r="M11311" s="24"/>
      <c r="N11311" s="24"/>
      <c r="O11311" s="10"/>
      <c r="AV11311" s="7"/>
      <c r="AW11311" s="7"/>
      <c r="AX11311" s="7"/>
      <c r="AY11311" s="7"/>
      <c r="AZ11311" s="7"/>
      <c r="BA11311" s="7"/>
      <c r="BI11311" s="7"/>
    </row>
    <row r="11312" spans="1:61" x14ac:dyDescent="0.2">
      <c r="A11312" s="10"/>
      <c r="B11312" s="10"/>
      <c r="C11312" s="10"/>
      <c r="D11312" s="10"/>
      <c r="E11312" s="10"/>
      <c r="F11312" s="10"/>
      <c r="G11312" s="10"/>
      <c r="H11312" s="10"/>
      <c r="I11312" s="10"/>
      <c r="J11312" s="24"/>
      <c r="K11312" s="24"/>
      <c r="L11312" s="24"/>
      <c r="M11312" s="24"/>
      <c r="N11312" s="24"/>
      <c r="O11312" s="10"/>
      <c r="AV11312" s="7"/>
      <c r="AW11312" s="7"/>
      <c r="AX11312" s="7"/>
      <c r="AY11312" s="7"/>
      <c r="AZ11312" s="7"/>
      <c r="BA11312" s="7"/>
      <c r="BI11312" s="7"/>
    </row>
    <row r="11313" spans="1:61" x14ac:dyDescent="0.2">
      <c r="A11313" s="10"/>
      <c r="B11313" s="10"/>
      <c r="C11313" s="10"/>
      <c r="D11313" s="10"/>
      <c r="E11313" s="10"/>
      <c r="F11313" s="10"/>
      <c r="G11313" s="10"/>
      <c r="H11313" s="10"/>
      <c r="I11313" s="10"/>
      <c r="J11313" s="24"/>
      <c r="K11313" s="24"/>
      <c r="L11313" s="24"/>
      <c r="M11313" s="24"/>
      <c r="N11313" s="24"/>
      <c r="O11313" s="10"/>
      <c r="AV11313" s="7"/>
      <c r="AW11313" s="7"/>
      <c r="AX11313" s="7"/>
      <c r="AY11313" s="7"/>
      <c r="AZ11313" s="7"/>
      <c r="BA11313" s="7"/>
      <c r="BI11313" s="7"/>
    </row>
    <row r="11314" spans="1:61" x14ac:dyDescent="0.2">
      <c r="A11314" s="10"/>
      <c r="B11314" s="10"/>
      <c r="C11314" s="10"/>
      <c r="D11314" s="10"/>
      <c r="E11314" s="10"/>
      <c r="F11314" s="10"/>
      <c r="G11314" s="10"/>
      <c r="H11314" s="10"/>
      <c r="I11314" s="10"/>
      <c r="J11314" s="24"/>
      <c r="K11314" s="24"/>
      <c r="L11314" s="24"/>
      <c r="M11314" s="24"/>
      <c r="N11314" s="24"/>
      <c r="O11314" s="10"/>
      <c r="AV11314" s="7"/>
      <c r="AW11314" s="7"/>
      <c r="AX11314" s="7"/>
      <c r="AY11314" s="7"/>
      <c r="AZ11314" s="7"/>
      <c r="BA11314" s="7"/>
      <c r="BI11314" s="7"/>
    </row>
    <row r="11315" spans="1:61" x14ac:dyDescent="0.2">
      <c r="A11315" s="10"/>
      <c r="B11315" s="10"/>
      <c r="C11315" s="10"/>
      <c r="D11315" s="10"/>
      <c r="E11315" s="10"/>
      <c r="F11315" s="10"/>
      <c r="G11315" s="10"/>
      <c r="H11315" s="10"/>
      <c r="I11315" s="10"/>
      <c r="J11315" s="24"/>
      <c r="K11315" s="24"/>
      <c r="L11315" s="24"/>
      <c r="M11315" s="24"/>
      <c r="N11315" s="24"/>
      <c r="O11315" s="10"/>
      <c r="AV11315" s="7"/>
      <c r="AW11315" s="7"/>
      <c r="AX11315" s="7"/>
      <c r="AY11315" s="7"/>
      <c r="AZ11315" s="7"/>
      <c r="BA11315" s="7"/>
      <c r="BI11315" s="7"/>
    </row>
    <row r="11316" spans="1:61" x14ac:dyDescent="0.2">
      <c r="A11316" s="10"/>
      <c r="B11316" s="10"/>
      <c r="C11316" s="10"/>
      <c r="D11316" s="10"/>
      <c r="E11316" s="10"/>
      <c r="F11316" s="10"/>
      <c r="G11316" s="10"/>
      <c r="H11316" s="10"/>
      <c r="I11316" s="10"/>
      <c r="J11316" s="24"/>
      <c r="K11316" s="24"/>
      <c r="L11316" s="24"/>
      <c r="M11316" s="24"/>
      <c r="N11316" s="24"/>
      <c r="O11316" s="10"/>
      <c r="AV11316" s="7"/>
      <c r="AW11316" s="7"/>
      <c r="AX11316" s="7"/>
      <c r="AY11316" s="7"/>
      <c r="AZ11316" s="7"/>
      <c r="BA11316" s="7"/>
      <c r="BI11316" s="7"/>
    </row>
    <row r="11317" spans="1:61" x14ac:dyDescent="0.2">
      <c r="A11317" s="10"/>
      <c r="B11317" s="10"/>
      <c r="C11317" s="10"/>
      <c r="D11317" s="10"/>
      <c r="E11317" s="10"/>
      <c r="F11317" s="10"/>
      <c r="G11317" s="10"/>
      <c r="H11317" s="10"/>
      <c r="I11317" s="10"/>
      <c r="J11317" s="24"/>
      <c r="K11317" s="24"/>
      <c r="L11317" s="24"/>
      <c r="M11317" s="24"/>
      <c r="N11317" s="24"/>
      <c r="O11317" s="10"/>
      <c r="AV11317" s="7"/>
      <c r="AW11317" s="7"/>
      <c r="AX11317" s="7"/>
      <c r="AY11317" s="7"/>
      <c r="AZ11317" s="7"/>
      <c r="BA11317" s="7"/>
      <c r="BI11317" s="7"/>
    </row>
    <row r="11318" spans="1:61" x14ac:dyDescent="0.2">
      <c r="A11318" s="10"/>
      <c r="B11318" s="10"/>
      <c r="C11318" s="10"/>
      <c r="D11318" s="10"/>
      <c r="E11318" s="10"/>
      <c r="F11318" s="10"/>
      <c r="G11318" s="10"/>
      <c r="H11318" s="10"/>
      <c r="I11318" s="10"/>
      <c r="J11318" s="24"/>
      <c r="K11318" s="24"/>
      <c r="L11318" s="24"/>
      <c r="M11318" s="24"/>
      <c r="N11318" s="24"/>
      <c r="O11318" s="10"/>
      <c r="AV11318" s="7"/>
      <c r="AW11318" s="7"/>
      <c r="AX11318" s="7"/>
      <c r="AY11318" s="7"/>
      <c r="AZ11318" s="7"/>
      <c r="BA11318" s="7"/>
      <c r="BI11318" s="7"/>
    </row>
    <row r="11319" spans="1:61" x14ac:dyDescent="0.2">
      <c r="A11319" s="10"/>
      <c r="B11319" s="10"/>
      <c r="C11319" s="10"/>
      <c r="D11319" s="10"/>
      <c r="E11319" s="10"/>
      <c r="F11319" s="10"/>
      <c r="G11319" s="10"/>
      <c r="H11319" s="10"/>
      <c r="I11319" s="10"/>
      <c r="J11319" s="24"/>
      <c r="K11319" s="24"/>
      <c r="L11319" s="24"/>
      <c r="M11319" s="24"/>
      <c r="N11319" s="24"/>
      <c r="O11319" s="10"/>
      <c r="AV11319" s="7"/>
      <c r="AW11319" s="7"/>
      <c r="AX11319" s="7"/>
      <c r="AY11319" s="7"/>
      <c r="AZ11319" s="7"/>
      <c r="BA11319" s="7"/>
      <c r="BI11319" s="7"/>
    </row>
    <row r="11320" spans="1:61" x14ac:dyDescent="0.2">
      <c r="A11320" s="10"/>
      <c r="B11320" s="10"/>
      <c r="C11320" s="10"/>
      <c r="D11320" s="10"/>
      <c r="E11320" s="10"/>
      <c r="F11320" s="10"/>
      <c r="G11320" s="10"/>
      <c r="H11320" s="10"/>
      <c r="I11320" s="10"/>
      <c r="J11320" s="24"/>
      <c r="K11320" s="24"/>
      <c r="L11320" s="24"/>
      <c r="M11320" s="24"/>
      <c r="N11320" s="24"/>
      <c r="O11320" s="10"/>
      <c r="AV11320" s="7"/>
      <c r="AW11320" s="7"/>
      <c r="AX11320" s="7"/>
      <c r="AY11320" s="7"/>
      <c r="AZ11320" s="7"/>
      <c r="BA11320" s="7"/>
      <c r="BI11320" s="7"/>
    </row>
    <row r="11321" spans="1:61" x14ac:dyDescent="0.2">
      <c r="A11321" s="10"/>
      <c r="B11321" s="10"/>
      <c r="C11321" s="10"/>
      <c r="D11321" s="10"/>
      <c r="E11321" s="10"/>
      <c r="F11321" s="10"/>
      <c r="G11321" s="10"/>
      <c r="H11321" s="10"/>
      <c r="I11321" s="10"/>
      <c r="J11321" s="24"/>
      <c r="K11321" s="24"/>
      <c r="L11321" s="24"/>
      <c r="M11321" s="24"/>
      <c r="N11321" s="24"/>
      <c r="O11321" s="10"/>
      <c r="AV11321" s="7"/>
      <c r="AW11321" s="7"/>
      <c r="AX11321" s="7"/>
      <c r="AY11321" s="7"/>
      <c r="AZ11321" s="7"/>
      <c r="BA11321" s="7"/>
      <c r="BI11321" s="7"/>
    </row>
    <row r="11322" spans="1:61" x14ac:dyDescent="0.2">
      <c r="A11322" s="10"/>
      <c r="B11322" s="10"/>
      <c r="C11322" s="10"/>
      <c r="D11322" s="10"/>
      <c r="E11322" s="10"/>
      <c r="F11322" s="10"/>
      <c r="G11322" s="10"/>
      <c r="H11322" s="10"/>
      <c r="I11322" s="10"/>
      <c r="J11322" s="24"/>
      <c r="K11322" s="24"/>
      <c r="L11322" s="24"/>
      <c r="M11322" s="24"/>
      <c r="N11322" s="24"/>
      <c r="O11322" s="10"/>
      <c r="AV11322" s="7"/>
      <c r="AW11322" s="7"/>
      <c r="AX11322" s="7"/>
      <c r="AY11322" s="7"/>
      <c r="AZ11322" s="7"/>
      <c r="BA11322" s="7"/>
      <c r="BI11322" s="7"/>
    </row>
    <row r="11323" spans="1:61" x14ac:dyDescent="0.2">
      <c r="A11323" s="10"/>
      <c r="B11323" s="10"/>
      <c r="C11323" s="10"/>
      <c r="D11323" s="10"/>
      <c r="E11323" s="10"/>
      <c r="F11323" s="10"/>
      <c r="G11323" s="10"/>
      <c r="H11323" s="10"/>
      <c r="I11323" s="10"/>
      <c r="J11323" s="24"/>
      <c r="K11323" s="24"/>
      <c r="L11323" s="24"/>
      <c r="M11323" s="24"/>
      <c r="N11323" s="24"/>
      <c r="O11323" s="10"/>
      <c r="AV11323" s="7"/>
      <c r="AW11323" s="7"/>
      <c r="AX11323" s="7"/>
      <c r="AY11323" s="7"/>
      <c r="AZ11323" s="7"/>
      <c r="BA11323" s="7"/>
      <c r="BI11323" s="7"/>
    </row>
    <row r="11324" spans="1:61" x14ac:dyDescent="0.2">
      <c r="A11324" s="10"/>
      <c r="B11324" s="10"/>
      <c r="C11324" s="10"/>
      <c r="D11324" s="10"/>
      <c r="E11324" s="10"/>
      <c r="F11324" s="10"/>
      <c r="G11324" s="10"/>
      <c r="H11324" s="10"/>
      <c r="I11324" s="10"/>
      <c r="J11324" s="24"/>
      <c r="K11324" s="24"/>
      <c r="L11324" s="24"/>
      <c r="M11324" s="24"/>
      <c r="N11324" s="24"/>
      <c r="O11324" s="10"/>
      <c r="AV11324" s="7"/>
      <c r="AW11324" s="7"/>
      <c r="AX11324" s="7"/>
      <c r="AY11324" s="7"/>
      <c r="AZ11324" s="7"/>
      <c r="BA11324" s="7"/>
      <c r="BI11324" s="7"/>
    </row>
    <row r="11325" spans="1:61" x14ac:dyDescent="0.2">
      <c r="A11325" s="10"/>
      <c r="B11325" s="10"/>
      <c r="C11325" s="10"/>
      <c r="D11325" s="10"/>
      <c r="E11325" s="10"/>
      <c r="F11325" s="10"/>
      <c r="G11325" s="10"/>
      <c r="H11325" s="10"/>
      <c r="I11325" s="10"/>
      <c r="J11325" s="24"/>
      <c r="K11325" s="24"/>
      <c r="L11325" s="24"/>
      <c r="M11325" s="24"/>
      <c r="N11325" s="24"/>
      <c r="O11325" s="10"/>
      <c r="AV11325" s="7"/>
      <c r="AW11325" s="7"/>
      <c r="AX11325" s="7"/>
      <c r="AY11325" s="7"/>
      <c r="AZ11325" s="7"/>
      <c r="BA11325" s="7"/>
      <c r="BI11325" s="7"/>
    </row>
    <row r="11326" spans="1:61" x14ac:dyDescent="0.2">
      <c r="A11326" s="10"/>
      <c r="B11326" s="10"/>
      <c r="C11326" s="10"/>
      <c r="D11326" s="10"/>
      <c r="E11326" s="10"/>
      <c r="F11326" s="10"/>
      <c r="G11326" s="10"/>
      <c r="H11326" s="10"/>
      <c r="I11326" s="10"/>
      <c r="J11326" s="24"/>
      <c r="K11326" s="24"/>
      <c r="L11326" s="24"/>
      <c r="M11326" s="24"/>
      <c r="N11326" s="24"/>
      <c r="O11326" s="10"/>
      <c r="AV11326" s="7"/>
      <c r="AW11326" s="7"/>
      <c r="AX11326" s="7"/>
      <c r="AY11326" s="7"/>
      <c r="AZ11326" s="7"/>
      <c r="BA11326" s="7"/>
      <c r="BI11326" s="7"/>
    </row>
    <row r="11327" spans="1:61" x14ac:dyDescent="0.2">
      <c r="A11327" s="10"/>
      <c r="B11327" s="10"/>
      <c r="C11327" s="10"/>
      <c r="D11327" s="10"/>
      <c r="E11327" s="10"/>
      <c r="F11327" s="10"/>
      <c r="G11327" s="10"/>
      <c r="H11327" s="10"/>
      <c r="I11327" s="10"/>
      <c r="J11327" s="24"/>
      <c r="K11327" s="24"/>
      <c r="L11327" s="24"/>
      <c r="M11327" s="24"/>
      <c r="N11327" s="24"/>
      <c r="O11327" s="10"/>
      <c r="AV11327" s="7"/>
      <c r="AW11327" s="7"/>
      <c r="AX11327" s="7"/>
      <c r="AY11327" s="7"/>
      <c r="AZ11327" s="7"/>
      <c r="BA11327" s="7"/>
      <c r="BI11327" s="7"/>
    </row>
    <row r="11328" spans="1:61" x14ac:dyDescent="0.2">
      <c r="A11328" s="10"/>
      <c r="B11328" s="10"/>
      <c r="C11328" s="10"/>
      <c r="D11328" s="10"/>
      <c r="E11328" s="10"/>
      <c r="F11328" s="10"/>
      <c r="G11328" s="10"/>
      <c r="H11328" s="10"/>
      <c r="I11328" s="10"/>
      <c r="J11328" s="24"/>
      <c r="K11328" s="24"/>
      <c r="L11328" s="24"/>
      <c r="M11328" s="24"/>
      <c r="N11328" s="24"/>
      <c r="O11328" s="10"/>
      <c r="AV11328" s="7"/>
      <c r="AW11328" s="7"/>
      <c r="AX11328" s="7"/>
      <c r="AY11328" s="7"/>
      <c r="AZ11328" s="7"/>
      <c r="BA11328" s="7"/>
      <c r="BI11328" s="7"/>
    </row>
    <row r="11329" spans="1:61" x14ac:dyDescent="0.2">
      <c r="A11329" s="10"/>
      <c r="B11329" s="10"/>
      <c r="C11329" s="10"/>
      <c r="D11329" s="10"/>
      <c r="E11329" s="10"/>
      <c r="F11329" s="10"/>
      <c r="G11329" s="10"/>
      <c r="H11329" s="10"/>
      <c r="I11329" s="10"/>
      <c r="J11329" s="24"/>
      <c r="K11329" s="24"/>
      <c r="L11329" s="24"/>
      <c r="M11329" s="24"/>
      <c r="N11329" s="24"/>
      <c r="O11329" s="10"/>
      <c r="AV11329" s="7"/>
      <c r="AW11329" s="7"/>
      <c r="AX11329" s="7"/>
      <c r="AY11329" s="7"/>
      <c r="AZ11329" s="7"/>
      <c r="BA11329" s="7"/>
      <c r="BI11329" s="7"/>
    </row>
    <row r="11330" spans="1:61" x14ac:dyDescent="0.2">
      <c r="A11330" s="10"/>
      <c r="B11330" s="10"/>
      <c r="C11330" s="10"/>
      <c r="D11330" s="10"/>
      <c r="E11330" s="10"/>
      <c r="F11330" s="10"/>
      <c r="G11330" s="10"/>
      <c r="H11330" s="10"/>
      <c r="I11330" s="10"/>
      <c r="J11330" s="24"/>
      <c r="K11330" s="24"/>
      <c r="L11330" s="24"/>
      <c r="M11330" s="24"/>
      <c r="N11330" s="24"/>
      <c r="O11330" s="10"/>
      <c r="AV11330" s="7"/>
      <c r="AW11330" s="7"/>
      <c r="AX11330" s="7"/>
      <c r="AY11330" s="7"/>
      <c r="AZ11330" s="7"/>
      <c r="BA11330" s="7"/>
      <c r="BI11330" s="7"/>
    </row>
    <row r="11331" spans="1:61" x14ac:dyDescent="0.2">
      <c r="A11331" s="10"/>
      <c r="B11331" s="10"/>
      <c r="C11331" s="10"/>
      <c r="D11331" s="10"/>
      <c r="E11331" s="10"/>
      <c r="F11331" s="10"/>
      <c r="G11331" s="10"/>
      <c r="H11331" s="10"/>
      <c r="I11331" s="10"/>
      <c r="J11331" s="24"/>
      <c r="K11331" s="24"/>
      <c r="L11331" s="24"/>
      <c r="M11331" s="24"/>
      <c r="N11331" s="24"/>
      <c r="O11331" s="10"/>
      <c r="AV11331" s="7"/>
      <c r="AW11331" s="7"/>
      <c r="AX11331" s="7"/>
      <c r="AY11331" s="7"/>
      <c r="AZ11331" s="7"/>
      <c r="BA11331" s="7"/>
      <c r="BI11331" s="7"/>
    </row>
    <row r="11332" spans="1:61" x14ac:dyDescent="0.2">
      <c r="A11332" s="10"/>
      <c r="B11332" s="10"/>
      <c r="C11332" s="10"/>
      <c r="D11332" s="10"/>
      <c r="E11332" s="10"/>
      <c r="F11332" s="10"/>
      <c r="G11332" s="10"/>
      <c r="H11332" s="10"/>
      <c r="I11332" s="10"/>
      <c r="J11332" s="24"/>
      <c r="K11332" s="24"/>
      <c r="L11332" s="24"/>
      <c r="M11332" s="24"/>
      <c r="N11332" s="24"/>
      <c r="O11332" s="10"/>
      <c r="AV11332" s="7"/>
      <c r="AW11332" s="7"/>
      <c r="AX11332" s="7"/>
      <c r="AY11332" s="7"/>
      <c r="AZ11332" s="7"/>
      <c r="BA11332" s="7"/>
      <c r="BI11332" s="7"/>
    </row>
    <row r="11333" spans="1:61" x14ac:dyDescent="0.2">
      <c r="A11333" s="10"/>
      <c r="B11333" s="10"/>
      <c r="C11333" s="10"/>
      <c r="D11333" s="10"/>
      <c r="E11333" s="10"/>
      <c r="F11333" s="10"/>
      <c r="G11333" s="10"/>
      <c r="H11333" s="10"/>
      <c r="I11333" s="10"/>
      <c r="J11333" s="24"/>
      <c r="K11333" s="24"/>
      <c r="L11333" s="24"/>
      <c r="M11333" s="24"/>
      <c r="N11333" s="24"/>
      <c r="O11333" s="10"/>
      <c r="AV11333" s="7"/>
      <c r="AW11333" s="7"/>
      <c r="AX11333" s="7"/>
      <c r="AY11333" s="7"/>
      <c r="AZ11333" s="7"/>
      <c r="BA11333" s="7"/>
      <c r="BI11333" s="7"/>
    </row>
    <row r="11334" spans="1:61" x14ac:dyDescent="0.2">
      <c r="A11334" s="10"/>
      <c r="B11334" s="10"/>
      <c r="C11334" s="10"/>
      <c r="D11334" s="10"/>
      <c r="E11334" s="10"/>
      <c r="F11334" s="10"/>
      <c r="G11334" s="10"/>
      <c r="H11334" s="10"/>
      <c r="I11334" s="10"/>
      <c r="J11334" s="24"/>
      <c r="K11334" s="24"/>
      <c r="L11334" s="24"/>
      <c r="M11334" s="24"/>
      <c r="N11334" s="24"/>
      <c r="O11334" s="10"/>
      <c r="AV11334" s="7"/>
      <c r="AW11334" s="7"/>
      <c r="AX11334" s="7"/>
      <c r="AY11334" s="7"/>
      <c r="AZ11334" s="7"/>
      <c r="BA11334" s="7"/>
      <c r="BI11334" s="7"/>
    </row>
    <row r="11335" spans="1:61" x14ac:dyDescent="0.2">
      <c r="A11335" s="10"/>
      <c r="B11335" s="10"/>
      <c r="C11335" s="10"/>
      <c r="D11335" s="10"/>
      <c r="E11335" s="10"/>
      <c r="F11335" s="10"/>
      <c r="G11335" s="10"/>
      <c r="H11335" s="10"/>
      <c r="I11335" s="10"/>
      <c r="J11335" s="24"/>
      <c r="K11335" s="24"/>
      <c r="L11335" s="24"/>
      <c r="M11335" s="24"/>
      <c r="N11335" s="24"/>
      <c r="O11335" s="10"/>
      <c r="AV11335" s="7"/>
      <c r="AW11335" s="7"/>
      <c r="AX11335" s="7"/>
      <c r="AY11335" s="7"/>
      <c r="AZ11335" s="7"/>
      <c r="BA11335" s="7"/>
      <c r="BI11335" s="7"/>
    </row>
    <row r="11336" spans="1:61" x14ac:dyDescent="0.2">
      <c r="A11336" s="10"/>
      <c r="B11336" s="10"/>
      <c r="C11336" s="10"/>
      <c r="D11336" s="10"/>
      <c r="E11336" s="10"/>
      <c r="F11336" s="10"/>
      <c r="G11336" s="10"/>
      <c r="H11336" s="10"/>
      <c r="I11336" s="10"/>
      <c r="J11336" s="24"/>
      <c r="K11336" s="24"/>
      <c r="L11336" s="24"/>
      <c r="M11336" s="24"/>
      <c r="N11336" s="24"/>
      <c r="O11336" s="10"/>
      <c r="AV11336" s="7"/>
      <c r="AW11336" s="7"/>
      <c r="AX11336" s="7"/>
      <c r="AY11336" s="7"/>
      <c r="AZ11336" s="7"/>
      <c r="BA11336" s="7"/>
      <c r="BI11336" s="7"/>
    </row>
    <row r="11337" spans="1:61" x14ac:dyDescent="0.2">
      <c r="A11337" s="10"/>
      <c r="B11337" s="10"/>
      <c r="C11337" s="10"/>
      <c r="D11337" s="10"/>
      <c r="E11337" s="10"/>
      <c r="F11337" s="10"/>
      <c r="G11337" s="10"/>
      <c r="H11337" s="10"/>
      <c r="I11337" s="10"/>
      <c r="J11337" s="24"/>
      <c r="K11337" s="24"/>
      <c r="L11337" s="24"/>
      <c r="M11337" s="24"/>
      <c r="N11337" s="24"/>
      <c r="O11337" s="10"/>
      <c r="AV11337" s="7"/>
      <c r="AW11337" s="7"/>
      <c r="AX11337" s="7"/>
      <c r="AY11337" s="7"/>
      <c r="AZ11337" s="7"/>
      <c r="BA11337" s="7"/>
      <c r="BI11337" s="7"/>
    </row>
    <row r="11338" spans="1:61" x14ac:dyDescent="0.2">
      <c r="A11338" s="10"/>
      <c r="B11338" s="10"/>
      <c r="C11338" s="10"/>
      <c r="D11338" s="10"/>
      <c r="E11338" s="10"/>
      <c r="F11338" s="10"/>
      <c r="G11338" s="10"/>
      <c r="H11338" s="10"/>
      <c r="I11338" s="10"/>
      <c r="J11338" s="24"/>
      <c r="K11338" s="24"/>
      <c r="L11338" s="24"/>
      <c r="M11338" s="24"/>
      <c r="N11338" s="24"/>
      <c r="O11338" s="10"/>
      <c r="AV11338" s="7"/>
      <c r="AW11338" s="7"/>
      <c r="AX11338" s="7"/>
      <c r="AY11338" s="7"/>
      <c r="AZ11338" s="7"/>
      <c r="BA11338" s="7"/>
      <c r="BI11338" s="7"/>
    </row>
    <row r="11339" spans="1:61" x14ac:dyDescent="0.2">
      <c r="A11339" s="10"/>
      <c r="B11339" s="10"/>
      <c r="C11339" s="10"/>
      <c r="D11339" s="10"/>
      <c r="E11339" s="10"/>
      <c r="F11339" s="10"/>
      <c r="G11339" s="10"/>
      <c r="H11339" s="10"/>
      <c r="I11339" s="10"/>
      <c r="J11339" s="24"/>
      <c r="K11339" s="24"/>
      <c r="L11339" s="24"/>
      <c r="M11339" s="24"/>
      <c r="N11339" s="24"/>
      <c r="O11339" s="10"/>
      <c r="AV11339" s="7"/>
      <c r="AW11339" s="7"/>
      <c r="AX11339" s="7"/>
      <c r="AY11339" s="7"/>
      <c r="AZ11339" s="7"/>
      <c r="BA11339" s="7"/>
      <c r="BI11339" s="7"/>
    </row>
    <row r="11340" spans="1:61" x14ac:dyDescent="0.2">
      <c r="A11340" s="10"/>
      <c r="B11340" s="10"/>
      <c r="C11340" s="10"/>
      <c r="D11340" s="10"/>
      <c r="E11340" s="10"/>
      <c r="F11340" s="10"/>
      <c r="G11340" s="10"/>
      <c r="H11340" s="10"/>
      <c r="I11340" s="10"/>
      <c r="J11340" s="24"/>
      <c r="K11340" s="24"/>
      <c r="L11340" s="24"/>
      <c r="M11340" s="24"/>
      <c r="N11340" s="24"/>
      <c r="O11340" s="10"/>
      <c r="AV11340" s="7"/>
      <c r="AW11340" s="7"/>
      <c r="AX11340" s="7"/>
      <c r="AY11340" s="7"/>
      <c r="AZ11340" s="7"/>
      <c r="BA11340" s="7"/>
      <c r="BI11340" s="7"/>
    </row>
    <row r="11341" spans="1:61" x14ac:dyDescent="0.2">
      <c r="A11341" s="10"/>
      <c r="B11341" s="10"/>
      <c r="C11341" s="10"/>
      <c r="D11341" s="10"/>
      <c r="E11341" s="10"/>
      <c r="F11341" s="10"/>
      <c r="G11341" s="10"/>
      <c r="H11341" s="10"/>
      <c r="I11341" s="10"/>
      <c r="J11341" s="24"/>
      <c r="K11341" s="24"/>
      <c r="L11341" s="24"/>
      <c r="M11341" s="24"/>
      <c r="N11341" s="24"/>
      <c r="O11341" s="10"/>
      <c r="AV11341" s="7"/>
      <c r="AW11341" s="7"/>
      <c r="AX11341" s="7"/>
      <c r="AY11341" s="7"/>
      <c r="AZ11341" s="7"/>
      <c r="BA11341" s="7"/>
      <c r="BI11341" s="7"/>
    </row>
    <row r="11342" spans="1:61" x14ac:dyDescent="0.2">
      <c r="A11342" s="10"/>
      <c r="B11342" s="10"/>
      <c r="C11342" s="10"/>
      <c r="D11342" s="10"/>
      <c r="E11342" s="10"/>
      <c r="F11342" s="10"/>
      <c r="G11342" s="10"/>
      <c r="H11342" s="10"/>
      <c r="I11342" s="10"/>
      <c r="J11342" s="24"/>
      <c r="K11342" s="24"/>
      <c r="L11342" s="24"/>
      <c r="M11342" s="24"/>
      <c r="N11342" s="24"/>
      <c r="O11342" s="10"/>
      <c r="AV11342" s="7"/>
      <c r="AW11342" s="7"/>
      <c r="AX11342" s="7"/>
      <c r="AY11342" s="7"/>
      <c r="AZ11342" s="7"/>
      <c r="BA11342" s="7"/>
      <c r="BI11342" s="7"/>
    </row>
    <row r="11343" spans="1:61" x14ac:dyDescent="0.2">
      <c r="A11343" s="10"/>
      <c r="B11343" s="10"/>
      <c r="C11343" s="10"/>
      <c r="D11343" s="10"/>
      <c r="E11343" s="10"/>
      <c r="F11343" s="10"/>
      <c r="G11343" s="10"/>
      <c r="H11343" s="10"/>
      <c r="I11343" s="10"/>
      <c r="J11343" s="24"/>
      <c r="K11343" s="24"/>
      <c r="L11343" s="24"/>
      <c r="M11343" s="24"/>
      <c r="N11343" s="24"/>
      <c r="O11343" s="10"/>
      <c r="AV11343" s="7"/>
      <c r="AW11343" s="7"/>
      <c r="AX11343" s="7"/>
      <c r="AY11343" s="7"/>
      <c r="AZ11343" s="7"/>
      <c r="BA11343" s="7"/>
      <c r="BI11343" s="7"/>
    </row>
    <row r="11344" spans="1:61" x14ac:dyDescent="0.2">
      <c r="A11344" s="10"/>
      <c r="B11344" s="10"/>
      <c r="C11344" s="10"/>
      <c r="D11344" s="10"/>
      <c r="E11344" s="10"/>
      <c r="F11344" s="10"/>
      <c r="G11344" s="10"/>
      <c r="H11344" s="10"/>
      <c r="I11344" s="10"/>
      <c r="J11344" s="24"/>
      <c r="K11344" s="24"/>
      <c r="L11344" s="24"/>
      <c r="M11344" s="24"/>
      <c r="N11344" s="24"/>
      <c r="O11344" s="10"/>
      <c r="AV11344" s="7"/>
      <c r="AW11344" s="7"/>
      <c r="AX11344" s="7"/>
      <c r="AY11344" s="7"/>
      <c r="AZ11344" s="7"/>
      <c r="BA11344" s="7"/>
      <c r="BI11344" s="7"/>
    </row>
    <row r="11345" spans="1:61" x14ac:dyDescent="0.2">
      <c r="A11345" s="10"/>
      <c r="B11345" s="10"/>
      <c r="C11345" s="10"/>
      <c r="D11345" s="10"/>
      <c r="E11345" s="10"/>
      <c r="F11345" s="10"/>
      <c r="G11345" s="10"/>
      <c r="H11345" s="10"/>
      <c r="I11345" s="10"/>
      <c r="J11345" s="24"/>
      <c r="K11345" s="24"/>
      <c r="L11345" s="24"/>
      <c r="M11345" s="24"/>
      <c r="N11345" s="24"/>
      <c r="O11345" s="10"/>
      <c r="AV11345" s="7"/>
      <c r="AW11345" s="7"/>
      <c r="AX11345" s="7"/>
      <c r="AY11345" s="7"/>
      <c r="AZ11345" s="7"/>
      <c r="BA11345" s="7"/>
      <c r="BI11345" s="7"/>
    </row>
    <row r="11346" spans="1:61" x14ac:dyDescent="0.2">
      <c r="A11346" s="10"/>
      <c r="B11346" s="10"/>
      <c r="C11346" s="10"/>
      <c r="D11346" s="10"/>
      <c r="E11346" s="10"/>
      <c r="F11346" s="10"/>
      <c r="G11346" s="10"/>
      <c r="H11346" s="10"/>
      <c r="I11346" s="10"/>
      <c r="J11346" s="24"/>
      <c r="K11346" s="24"/>
      <c r="L11346" s="24"/>
      <c r="M11346" s="24"/>
      <c r="N11346" s="24"/>
      <c r="O11346" s="10"/>
      <c r="AV11346" s="7"/>
      <c r="AW11346" s="7"/>
      <c r="AX11346" s="7"/>
      <c r="AY11346" s="7"/>
      <c r="AZ11346" s="7"/>
      <c r="BA11346" s="7"/>
      <c r="BI11346" s="7"/>
    </row>
    <row r="11347" spans="1:61" x14ac:dyDescent="0.2">
      <c r="A11347" s="10"/>
      <c r="B11347" s="10"/>
      <c r="C11347" s="10"/>
      <c r="D11347" s="10"/>
      <c r="E11347" s="10"/>
      <c r="F11347" s="10"/>
      <c r="G11347" s="10"/>
      <c r="H11347" s="10"/>
      <c r="I11347" s="10"/>
      <c r="J11347" s="24"/>
      <c r="K11347" s="24"/>
      <c r="L11347" s="24"/>
      <c r="M11347" s="24"/>
      <c r="N11347" s="24"/>
      <c r="O11347" s="10"/>
      <c r="AV11347" s="7"/>
      <c r="AW11347" s="7"/>
      <c r="AX11347" s="7"/>
      <c r="AY11347" s="7"/>
      <c r="AZ11347" s="7"/>
      <c r="BA11347" s="7"/>
      <c r="BI11347" s="7"/>
    </row>
    <row r="11348" spans="1:61" x14ac:dyDescent="0.2">
      <c r="A11348" s="10"/>
      <c r="B11348" s="10"/>
      <c r="C11348" s="10"/>
      <c r="D11348" s="10"/>
      <c r="E11348" s="10"/>
      <c r="F11348" s="10"/>
      <c r="G11348" s="10"/>
      <c r="H11348" s="10"/>
      <c r="I11348" s="10"/>
      <c r="J11348" s="24"/>
      <c r="K11348" s="24"/>
      <c r="L11348" s="24"/>
      <c r="M11348" s="24"/>
      <c r="N11348" s="24"/>
      <c r="O11348" s="10"/>
      <c r="AV11348" s="7"/>
      <c r="AW11348" s="7"/>
      <c r="AX11348" s="7"/>
      <c r="AY11348" s="7"/>
      <c r="AZ11348" s="7"/>
      <c r="BA11348" s="7"/>
      <c r="BI11348" s="7"/>
    </row>
    <row r="11349" spans="1:61" x14ac:dyDescent="0.2">
      <c r="A11349" s="10"/>
      <c r="B11349" s="10"/>
      <c r="C11349" s="10"/>
      <c r="D11349" s="10"/>
      <c r="E11349" s="10"/>
      <c r="F11349" s="10"/>
      <c r="G11349" s="10"/>
      <c r="H11349" s="10"/>
      <c r="I11349" s="10"/>
      <c r="J11349" s="24"/>
      <c r="K11349" s="24"/>
      <c r="L11349" s="24"/>
      <c r="M11349" s="24"/>
      <c r="N11349" s="24"/>
      <c r="O11349" s="10"/>
      <c r="AV11349" s="7"/>
      <c r="AW11349" s="7"/>
      <c r="AX11349" s="7"/>
      <c r="AY11349" s="7"/>
      <c r="AZ11349" s="7"/>
      <c r="BA11349" s="7"/>
      <c r="BI11349" s="7"/>
    </row>
    <row r="11350" spans="1:61" x14ac:dyDescent="0.2">
      <c r="A11350" s="10"/>
      <c r="B11350" s="10"/>
      <c r="C11350" s="10"/>
      <c r="D11350" s="10"/>
      <c r="E11350" s="10"/>
      <c r="F11350" s="10"/>
      <c r="G11350" s="10"/>
      <c r="H11350" s="10"/>
      <c r="I11350" s="10"/>
      <c r="J11350" s="24"/>
      <c r="K11350" s="24"/>
      <c r="L11350" s="24"/>
      <c r="M11350" s="24"/>
      <c r="N11350" s="24"/>
      <c r="O11350" s="10"/>
      <c r="AV11350" s="7"/>
      <c r="AW11350" s="7"/>
      <c r="AX11350" s="7"/>
      <c r="AY11350" s="7"/>
      <c r="AZ11350" s="7"/>
      <c r="BA11350" s="7"/>
      <c r="BI11350" s="7"/>
    </row>
    <row r="11351" spans="1:61" x14ac:dyDescent="0.2">
      <c r="A11351" s="10"/>
      <c r="B11351" s="10"/>
      <c r="C11351" s="10"/>
      <c r="D11351" s="10"/>
      <c r="E11351" s="10"/>
      <c r="F11351" s="10"/>
      <c r="G11351" s="10"/>
      <c r="H11351" s="10"/>
      <c r="I11351" s="10"/>
      <c r="J11351" s="24"/>
      <c r="K11351" s="24"/>
      <c r="L11351" s="24"/>
      <c r="M11351" s="24"/>
      <c r="N11351" s="24"/>
      <c r="O11351" s="10"/>
      <c r="AV11351" s="7"/>
      <c r="AW11351" s="7"/>
      <c r="AX11351" s="7"/>
      <c r="AY11351" s="7"/>
      <c r="AZ11351" s="7"/>
      <c r="BA11351" s="7"/>
      <c r="BI11351" s="7"/>
    </row>
    <row r="11352" spans="1:61" x14ac:dyDescent="0.2">
      <c r="A11352" s="10"/>
      <c r="B11352" s="10"/>
      <c r="C11352" s="10"/>
      <c r="D11352" s="10"/>
      <c r="E11352" s="10"/>
      <c r="F11352" s="10"/>
      <c r="G11352" s="10"/>
      <c r="H11352" s="10"/>
      <c r="I11352" s="10"/>
      <c r="J11352" s="24"/>
      <c r="K11352" s="24"/>
      <c r="L11352" s="24"/>
      <c r="M11352" s="24"/>
      <c r="N11352" s="24"/>
      <c r="O11352" s="10"/>
      <c r="AV11352" s="7"/>
      <c r="AW11352" s="7"/>
      <c r="AX11352" s="7"/>
      <c r="AY11352" s="7"/>
      <c r="AZ11352" s="7"/>
      <c r="BA11352" s="7"/>
      <c r="BI11352" s="7"/>
    </row>
    <row r="11353" spans="1:61" x14ac:dyDescent="0.2">
      <c r="A11353" s="10"/>
      <c r="B11353" s="10"/>
      <c r="C11353" s="10"/>
      <c r="D11353" s="10"/>
      <c r="E11353" s="10"/>
      <c r="F11353" s="10"/>
      <c r="G11353" s="10"/>
      <c r="H11353" s="10"/>
      <c r="I11353" s="10"/>
      <c r="J11353" s="24"/>
      <c r="K11353" s="24"/>
      <c r="L11353" s="24"/>
      <c r="M11353" s="24"/>
      <c r="N11353" s="24"/>
      <c r="O11353" s="10"/>
      <c r="AV11353" s="7"/>
      <c r="AW11353" s="7"/>
      <c r="AX11353" s="7"/>
      <c r="AY11353" s="7"/>
      <c r="AZ11353" s="7"/>
      <c r="BA11353" s="7"/>
      <c r="BI11353" s="7"/>
    </row>
    <row r="11354" spans="1:61" x14ac:dyDescent="0.2">
      <c r="A11354" s="10"/>
      <c r="B11354" s="10"/>
      <c r="C11354" s="10"/>
      <c r="D11354" s="10"/>
      <c r="E11354" s="10"/>
      <c r="F11354" s="10"/>
      <c r="G11354" s="10"/>
      <c r="H11354" s="10"/>
      <c r="I11354" s="10"/>
      <c r="J11354" s="24"/>
      <c r="K11354" s="24"/>
      <c r="L11354" s="24"/>
      <c r="M11354" s="24"/>
      <c r="N11354" s="24"/>
      <c r="O11354" s="10"/>
      <c r="AV11354" s="7"/>
      <c r="AW11354" s="7"/>
      <c r="AX11354" s="7"/>
      <c r="AY11354" s="7"/>
      <c r="AZ11354" s="7"/>
      <c r="BA11354" s="7"/>
      <c r="BI11354" s="7"/>
    </row>
    <row r="11355" spans="1:61" x14ac:dyDescent="0.2">
      <c r="A11355" s="10"/>
      <c r="B11355" s="10"/>
      <c r="C11355" s="10"/>
      <c r="D11355" s="10"/>
      <c r="E11355" s="10"/>
      <c r="F11355" s="10"/>
      <c r="G11355" s="10"/>
      <c r="H11355" s="10"/>
      <c r="I11355" s="10"/>
      <c r="J11355" s="24"/>
      <c r="K11355" s="24"/>
      <c r="L11355" s="24"/>
      <c r="M11355" s="24"/>
      <c r="N11355" s="24"/>
      <c r="O11355" s="10"/>
      <c r="AV11355" s="7"/>
      <c r="AW11355" s="7"/>
      <c r="AX11355" s="7"/>
      <c r="AY11355" s="7"/>
      <c r="AZ11355" s="7"/>
      <c r="BA11355" s="7"/>
      <c r="BI11355" s="7"/>
    </row>
    <row r="11356" spans="1:61" x14ac:dyDescent="0.2">
      <c r="A11356" s="10"/>
      <c r="B11356" s="10"/>
      <c r="C11356" s="10"/>
      <c r="D11356" s="10"/>
      <c r="E11356" s="10"/>
      <c r="F11356" s="10"/>
      <c r="G11356" s="10"/>
      <c r="H11356" s="10"/>
      <c r="I11356" s="10"/>
      <c r="J11356" s="24"/>
      <c r="K11356" s="24"/>
      <c r="L11356" s="24"/>
      <c r="M11356" s="24"/>
      <c r="N11356" s="24"/>
      <c r="O11356" s="10"/>
      <c r="AV11356" s="7"/>
      <c r="AW11356" s="7"/>
      <c r="AX11356" s="7"/>
      <c r="AY11356" s="7"/>
      <c r="AZ11356" s="7"/>
      <c r="BA11356" s="7"/>
      <c r="BI11356" s="7"/>
    </row>
    <row r="11357" spans="1:61" x14ac:dyDescent="0.2">
      <c r="A11357" s="10"/>
      <c r="B11357" s="10"/>
      <c r="C11357" s="10"/>
      <c r="D11357" s="10"/>
      <c r="E11357" s="10"/>
      <c r="F11357" s="10"/>
      <c r="G11357" s="10"/>
      <c r="H11357" s="10"/>
      <c r="I11357" s="10"/>
      <c r="J11357" s="24"/>
      <c r="K11357" s="24"/>
      <c r="L11357" s="24"/>
      <c r="M11357" s="24"/>
      <c r="N11357" s="24"/>
      <c r="O11357" s="10"/>
      <c r="AV11357" s="7"/>
      <c r="AW11357" s="7"/>
      <c r="AX11357" s="7"/>
      <c r="AY11357" s="7"/>
      <c r="AZ11357" s="7"/>
      <c r="BA11357" s="7"/>
      <c r="BI11357" s="7"/>
    </row>
    <row r="11358" spans="1:61" x14ac:dyDescent="0.2">
      <c r="A11358" s="10"/>
      <c r="B11358" s="10"/>
      <c r="C11358" s="10"/>
      <c r="D11358" s="10"/>
      <c r="E11358" s="10"/>
      <c r="F11358" s="10"/>
      <c r="G11358" s="10"/>
      <c r="H11358" s="10"/>
      <c r="I11358" s="10"/>
      <c r="J11358" s="24"/>
      <c r="K11358" s="24"/>
      <c r="L11358" s="24"/>
      <c r="M11358" s="24"/>
      <c r="N11358" s="24"/>
      <c r="O11358" s="10"/>
      <c r="AV11358" s="7"/>
      <c r="AW11358" s="7"/>
      <c r="AX11358" s="7"/>
      <c r="AY11358" s="7"/>
      <c r="AZ11358" s="7"/>
      <c r="BA11358" s="7"/>
      <c r="BI11358" s="7"/>
    </row>
    <row r="11359" spans="1:61" x14ac:dyDescent="0.2">
      <c r="A11359" s="10"/>
      <c r="B11359" s="10"/>
      <c r="C11359" s="10"/>
      <c r="D11359" s="10"/>
      <c r="E11359" s="10"/>
      <c r="F11359" s="10"/>
      <c r="G11359" s="10"/>
      <c r="H11359" s="10"/>
      <c r="I11359" s="10"/>
      <c r="J11359" s="24"/>
      <c r="K11359" s="24"/>
      <c r="L11359" s="24"/>
      <c r="M11359" s="24"/>
      <c r="N11359" s="24"/>
      <c r="O11359" s="10"/>
      <c r="AV11359" s="7"/>
      <c r="AW11359" s="7"/>
      <c r="AX11359" s="7"/>
      <c r="AY11359" s="7"/>
      <c r="AZ11359" s="7"/>
      <c r="BA11359" s="7"/>
      <c r="BI11359" s="7"/>
    </row>
    <row r="11360" spans="1:61" x14ac:dyDescent="0.2">
      <c r="A11360" s="10"/>
      <c r="B11360" s="10"/>
      <c r="C11360" s="10"/>
      <c r="D11360" s="10"/>
      <c r="E11360" s="10"/>
      <c r="F11360" s="10"/>
      <c r="G11360" s="10"/>
      <c r="H11360" s="10"/>
      <c r="I11360" s="10"/>
      <c r="J11360" s="24"/>
      <c r="K11360" s="24"/>
      <c r="L11360" s="24"/>
      <c r="M11360" s="24"/>
      <c r="N11360" s="24"/>
      <c r="O11360" s="10"/>
      <c r="AV11360" s="7"/>
      <c r="AW11360" s="7"/>
      <c r="AX11360" s="7"/>
      <c r="AY11360" s="7"/>
      <c r="AZ11360" s="7"/>
      <c r="BA11360" s="7"/>
      <c r="BI11360" s="7"/>
    </row>
    <row r="11361" spans="1:61" x14ac:dyDescent="0.2">
      <c r="A11361" s="10"/>
      <c r="B11361" s="10"/>
      <c r="C11361" s="10"/>
      <c r="D11361" s="10"/>
      <c r="E11361" s="10"/>
      <c r="F11361" s="10"/>
      <c r="G11361" s="10"/>
      <c r="H11361" s="10"/>
      <c r="I11361" s="10"/>
      <c r="J11361" s="24"/>
      <c r="K11361" s="24"/>
      <c r="L11361" s="24"/>
      <c r="M11361" s="24"/>
      <c r="N11361" s="24"/>
      <c r="O11361" s="10"/>
      <c r="AV11361" s="7"/>
      <c r="AW11361" s="7"/>
      <c r="AX11361" s="7"/>
      <c r="AY11361" s="7"/>
      <c r="AZ11361" s="7"/>
      <c r="BA11361" s="7"/>
      <c r="BI11361" s="7"/>
    </row>
    <row r="11362" spans="1:61" x14ac:dyDescent="0.2">
      <c r="A11362" s="10"/>
      <c r="B11362" s="10"/>
      <c r="C11362" s="10"/>
      <c r="D11362" s="10"/>
      <c r="E11362" s="10"/>
      <c r="F11362" s="10"/>
      <c r="G11362" s="10"/>
      <c r="H11362" s="10"/>
      <c r="I11362" s="10"/>
      <c r="J11362" s="24"/>
      <c r="K11362" s="24"/>
      <c r="L11362" s="24"/>
      <c r="M11362" s="24"/>
      <c r="N11362" s="24"/>
      <c r="O11362" s="10"/>
      <c r="AV11362" s="7"/>
      <c r="AW11362" s="7"/>
      <c r="AX11362" s="7"/>
      <c r="AY11362" s="7"/>
      <c r="AZ11362" s="7"/>
      <c r="BA11362" s="7"/>
      <c r="BI11362" s="7"/>
    </row>
    <row r="11363" spans="1:61" x14ac:dyDescent="0.2">
      <c r="A11363" s="10"/>
      <c r="B11363" s="10"/>
      <c r="C11363" s="10"/>
      <c r="D11363" s="10"/>
      <c r="E11363" s="10"/>
      <c r="F11363" s="10"/>
      <c r="G11363" s="10"/>
      <c r="H11363" s="10"/>
      <c r="I11363" s="10"/>
      <c r="J11363" s="24"/>
      <c r="K11363" s="24"/>
      <c r="L11363" s="24"/>
      <c r="M11363" s="24"/>
      <c r="N11363" s="24"/>
      <c r="O11363" s="10"/>
      <c r="AV11363" s="7"/>
      <c r="AW11363" s="7"/>
      <c r="AX11363" s="7"/>
      <c r="AY11363" s="7"/>
      <c r="AZ11363" s="7"/>
      <c r="BA11363" s="7"/>
      <c r="BI11363" s="7"/>
    </row>
    <row r="11364" spans="1:61" x14ac:dyDescent="0.2">
      <c r="A11364" s="10"/>
      <c r="B11364" s="10"/>
      <c r="C11364" s="10"/>
      <c r="D11364" s="10"/>
      <c r="E11364" s="10"/>
      <c r="F11364" s="10"/>
      <c r="G11364" s="10"/>
      <c r="H11364" s="10"/>
      <c r="I11364" s="10"/>
      <c r="J11364" s="24"/>
      <c r="K11364" s="24"/>
      <c r="L11364" s="24"/>
      <c r="M11364" s="24"/>
      <c r="N11364" s="24"/>
      <c r="O11364" s="10"/>
      <c r="AV11364" s="7"/>
      <c r="AW11364" s="7"/>
      <c r="AX11364" s="7"/>
      <c r="AY11364" s="7"/>
      <c r="AZ11364" s="7"/>
      <c r="BA11364" s="7"/>
      <c r="BI11364" s="7"/>
    </row>
    <row r="11365" spans="1:61" x14ac:dyDescent="0.2">
      <c r="A11365" s="10"/>
      <c r="B11365" s="10"/>
      <c r="C11365" s="10"/>
      <c r="D11365" s="10"/>
      <c r="E11365" s="10"/>
      <c r="F11365" s="10"/>
      <c r="G11365" s="10"/>
      <c r="H11365" s="10"/>
      <c r="I11365" s="10"/>
      <c r="J11365" s="24"/>
      <c r="K11365" s="24"/>
      <c r="L11365" s="24"/>
      <c r="M11365" s="24"/>
      <c r="N11365" s="24"/>
      <c r="O11365" s="10"/>
      <c r="AV11365" s="7"/>
      <c r="AW11365" s="7"/>
      <c r="AX11365" s="7"/>
      <c r="AY11365" s="7"/>
      <c r="AZ11365" s="7"/>
      <c r="BA11365" s="7"/>
      <c r="BI11365" s="7"/>
    </row>
    <row r="11366" spans="1:61" x14ac:dyDescent="0.2">
      <c r="A11366" s="10"/>
      <c r="B11366" s="10"/>
      <c r="C11366" s="10"/>
      <c r="D11366" s="10"/>
      <c r="E11366" s="10"/>
      <c r="F11366" s="10"/>
      <c r="G11366" s="10"/>
      <c r="H11366" s="10"/>
      <c r="I11366" s="10"/>
      <c r="J11366" s="24"/>
      <c r="K11366" s="24"/>
      <c r="L11366" s="24"/>
      <c r="M11366" s="24"/>
      <c r="N11366" s="24"/>
      <c r="O11366" s="10"/>
      <c r="AV11366" s="7"/>
      <c r="AW11366" s="7"/>
      <c r="AX11366" s="7"/>
      <c r="AY11366" s="7"/>
      <c r="AZ11366" s="7"/>
      <c r="BA11366" s="7"/>
      <c r="BI11366" s="7"/>
    </row>
    <row r="11367" spans="1:61" x14ac:dyDescent="0.2">
      <c r="A11367" s="10"/>
      <c r="B11367" s="10"/>
      <c r="C11367" s="10"/>
      <c r="D11367" s="10"/>
      <c r="E11367" s="10"/>
      <c r="F11367" s="10"/>
      <c r="G11367" s="10"/>
      <c r="H11367" s="10"/>
      <c r="I11367" s="10"/>
      <c r="J11367" s="24"/>
      <c r="K11367" s="24"/>
      <c r="L11367" s="24"/>
      <c r="M11367" s="24"/>
      <c r="N11367" s="24"/>
      <c r="O11367" s="10"/>
      <c r="AV11367" s="7"/>
      <c r="AW11367" s="7"/>
      <c r="AX11367" s="7"/>
      <c r="AY11367" s="7"/>
      <c r="AZ11367" s="7"/>
      <c r="BA11367" s="7"/>
      <c r="BI11367" s="7"/>
    </row>
    <row r="11368" spans="1:61" x14ac:dyDescent="0.2">
      <c r="A11368" s="10"/>
      <c r="B11368" s="10"/>
      <c r="C11368" s="10"/>
      <c r="D11368" s="10"/>
      <c r="E11368" s="10"/>
      <c r="F11368" s="10"/>
      <c r="G11368" s="10"/>
      <c r="H11368" s="10"/>
      <c r="I11368" s="10"/>
      <c r="J11368" s="24"/>
      <c r="K11368" s="24"/>
      <c r="L11368" s="24"/>
      <c r="M11368" s="24"/>
      <c r="N11368" s="24"/>
      <c r="O11368" s="10"/>
      <c r="AV11368" s="7"/>
      <c r="AW11368" s="7"/>
      <c r="AX11368" s="7"/>
      <c r="AY11368" s="7"/>
      <c r="AZ11368" s="7"/>
      <c r="BA11368" s="7"/>
      <c r="BI11368" s="7"/>
    </row>
    <row r="11369" spans="1:61" x14ac:dyDescent="0.2">
      <c r="A11369" s="10"/>
      <c r="B11369" s="10"/>
      <c r="C11369" s="10"/>
      <c r="D11369" s="10"/>
      <c r="E11369" s="10"/>
      <c r="F11369" s="10"/>
      <c r="G11369" s="10"/>
      <c r="H11369" s="10"/>
      <c r="I11369" s="10"/>
      <c r="J11369" s="24"/>
      <c r="K11369" s="24"/>
      <c r="L11369" s="24"/>
      <c r="M11369" s="24"/>
      <c r="N11369" s="24"/>
      <c r="O11369" s="10"/>
      <c r="AV11369" s="7"/>
      <c r="AW11369" s="7"/>
      <c r="AX11369" s="7"/>
      <c r="AY11369" s="7"/>
      <c r="AZ11369" s="7"/>
      <c r="BA11369" s="7"/>
      <c r="BI11369" s="7"/>
    </row>
    <row r="11370" spans="1:61" x14ac:dyDescent="0.2">
      <c r="A11370" s="10"/>
      <c r="B11370" s="10"/>
      <c r="C11370" s="10"/>
      <c r="D11370" s="10"/>
      <c r="E11370" s="10"/>
      <c r="F11370" s="10"/>
      <c r="G11370" s="10"/>
      <c r="H11370" s="10"/>
      <c r="I11370" s="10"/>
      <c r="J11370" s="24"/>
      <c r="K11370" s="24"/>
      <c r="L11370" s="24"/>
      <c r="M11370" s="24"/>
      <c r="N11370" s="24"/>
      <c r="O11370" s="10"/>
      <c r="AV11370" s="7"/>
      <c r="AW11370" s="7"/>
      <c r="AX11370" s="7"/>
      <c r="AY11370" s="7"/>
      <c r="AZ11370" s="7"/>
      <c r="BA11370" s="7"/>
      <c r="BI11370" s="7"/>
    </row>
    <row r="11371" spans="1:61" x14ac:dyDescent="0.2">
      <c r="A11371" s="10"/>
      <c r="B11371" s="10"/>
      <c r="C11371" s="10"/>
      <c r="D11371" s="10"/>
      <c r="E11371" s="10"/>
      <c r="F11371" s="10"/>
      <c r="G11371" s="10"/>
      <c r="H11371" s="10"/>
      <c r="I11371" s="10"/>
      <c r="J11371" s="24"/>
      <c r="K11371" s="24"/>
      <c r="L11371" s="24"/>
      <c r="M11371" s="24"/>
      <c r="N11371" s="24"/>
      <c r="O11371" s="10"/>
      <c r="AV11371" s="7"/>
      <c r="AW11371" s="7"/>
      <c r="AX11371" s="7"/>
      <c r="AY11371" s="7"/>
      <c r="AZ11371" s="7"/>
      <c r="BA11371" s="7"/>
      <c r="BI11371" s="7"/>
    </row>
    <row r="11372" spans="1:61" x14ac:dyDescent="0.2">
      <c r="A11372" s="10"/>
      <c r="B11372" s="10"/>
      <c r="C11372" s="10"/>
      <c r="D11372" s="10"/>
      <c r="E11372" s="10"/>
      <c r="F11372" s="10"/>
      <c r="G11372" s="10"/>
      <c r="H11372" s="10"/>
      <c r="I11372" s="10"/>
      <c r="J11372" s="24"/>
      <c r="K11372" s="24"/>
      <c r="L11372" s="24"/>
      <c r="M11372" s="24"/>
      <c r="N11372" s="24"/>
      <c r="O11372" s="10"/>
      <c r="AV11372" s="7"/>
      <c r="AW11372" s="7"/>
      <c r="AX11372" s="7"/>
      <c r="AY11372" s="7"/>
      <c r="AZ11372" s="7"/>
      <c r="BA11372" s="7"/>
      <c r="BI11372" s="7"/>
    </row>
    <row r="11373" spans="1:61" x14ac:dyDescent="0.2">
      <c r="A11373" s="10"/>
      <c r="B11373" s="10"/>
      <c r="C11373" s="10"/>
      <c r="D11373" s="10"/>
      <c r="E11373" s="10"/>
      <c r="F11373" s="10"/>
      <c r="G11373" s="10"/>
      <c r="H11373" s="10"/>
      <c r="I11373" s="10"/>
      <c r="J11373" s="24"/>
      <c r="K11373" s="24"/>
      <c r="L11373" s="24"/>
      <c r="M11373" s="24"/>
      <c r="N11373" s="24"/>
      <c r="O11373" s="10"/>
      <c r="AV11373" s="7"/>
      <c r="AW11373" s="7"/>
      <c r="AX11373" s="7"/>
      <c r="AY11373" s="7"/>
      <c r="AZ11373" s="7"/>
      <c r="BA11373" s="7"/>
      <c r="BI11373" s="7"/>
    </row>
    <row r="11374" spans="1:61" x14ac:dyDescent="0.2">
      <c r="A11374" s="10"/>
      <c r="B11374" s="10"/>
      <c r="C11374" s="10"/>
      <c r="D11374" s="10"/>
      <c r="E11374" s="10"/>
      <c r="F11374" s="10"/>
      <c r="G11374" s="10"/>
      <c r="H11374" s="10"/>
      <c r="I11374" s="10"/>
      <c r="J11374" s="24"/>
      <c r="K11374" s="24"/>
      <c r="L11374" s="24"/>
      <c r="M11374" s="24"/>
      <c r="N11374" s="24"/>
      <c r="O11374" s="10"/>
      <c r="AV11374" s="7"/>
      <c r="AW11374" s="7"/>
      <c r="AX11374" s="7"/>
      <c r="AY11374" s="7"/>
      <c r="AZ11374" s="7"/>
      <c r="BA11374" s="7"/>
      <c r="BI11374" s="7"/>
    </row>
    <row r="11375" spans="1:61" x14ac:dyDescent="0.2">
      <c r="A11375" s="10"/>
      <c r="B11375" s="10"/>
      <c r="C11375" s="10"/>
      <c r="D11375" s="10"/>
      <c r="E11375" s="10"/>
      <c r="F11375" s="10"/>
      <c r="G11375" s="10"/>
      <c r="H11375" s="10"/>
      <c r="I11375" s="10"/>
      <c r="J11375" s="24"/>
      <c r="K11375" s="24"/>
      <c r="L11375" s="24"/>
      <c r="M11375" s="24"/>
      <c r="N11375" s="24"/>
      <c r="O11375" s="10"/>
      <c r="AV11375" s="7"/>
      <c r="AW11375" s="7"/>
      <c r="AX11375" s="7"/>
      <c r="AY11375" s="7"/>
      <c r="AZ11375" s="7"/>
      <c r="BA11375" s="7"/>
      <c r="BI11375" s="7"/>
    </row>
    <row r="11376" spans="1:61" x14ac:dyDescent="0.2">
      <c r="A11376" s="10"/>
      <c r="B11376" s="10"/>
      <c r="C11376" s="10"/>
      <c r="D11376" s="10"/>
      <c r="E11376" s="10"/>
      <c r="F11376" s="10"/>
      <c r="G11376" s="10"/>
      <c r="H11376" s="10"/>
      <c r="I11376" s="10"/>
      <c r="J11376" s="24"/>
      <c r="K11376" s="24"/>
      <c r="L11376" s="24"/>
      <c r="M11376" s="24"/>
      <c r="N11376" s="24"/>
      <c r="O11376" s="10"/>
      <c r="AV11376" s="7"/>
      <c r="AW11376" s="7"/>
      <c r="AX11376" s="7"/>
      <c r="AY11376" s="7"/>
      <c r="AZ11376" s="7"/>
      <c r="BA11376" s="7"/>
      <c r="BI11376" s="7"/>
    </row>
    <row r="11377" spans="1:61" x14ac:dyDescent="0.2">
      <c r="A11377" s="10"/>
      <c r="B11377" s="10"/>
      <c r="C11377" s="10"/>
      <c r="D11377" s="10"/>
      <c r="E11377" s="10"/>
      <c r="F11377" s="10"/>
      <c r="G11377" s="10"/>
      <c r="H11377" s="10"/>
      <c r="I11377" s="10"/>
      <c r="J11377" s="24"/>
      <c r="K11377" s="24"/>
      <c r="L11377" s="24"/>
      <c r="M11377" s="24"/>
      <c r="N11377" s="24"/>
      <c r="O11377" s="10"/>
      <c r="AV11377" s="7"/>
      <c r="AW11377" s="7"/>
      <c r="AX11377" s="7"/>
      <c r="AY11377" s="7"/>
      <c r="AZ11377" s="7"/>
      <c r="BA11377" s="7"/>
      <c r="BI11377" s="7"/>
    </row>
    <row r="11378" spans="1:61" x14ac:dyDescent="0.2">
      <c r="A11378" s="10"/>
      <c r="B11378" s="10"/>
      <c r="C11378" s="10"/>
      <c r="D11378" s="10"/>
      <c r="E11378" s="10"/>
      <c r="F11378" s="10"/>
      <c r="G11378" s="10"/>
      <c r="H11378" s="10"/>
      <c r="I11378" s="10"/>
      <c r="J11378" s="24"/>
      <c r="K11378" s="24"/>
      <c r="L11378" s="24"/>
      <c r="M11378" s="24"/>
      <c r="N11378" s="24"/>
      <c r="O11378" s="10"/>
      <c r="AV11378" s="7"/>
      <c r="AW11378" s="7"/>
      <c r="AX11378" s="7"/>
      <c r="AY11378" s="7"/>
      <c r="AZ11378" s="7"/>
      <c r="BA11378" s="7"/>
      <c r="BI11378" s="7"/>
    </row>
    <row r="11379" spans="1:61" x14ac:dyDescent="0.2">
      <c r="A11379" s="10"/>
      <c r="B11379" s="10"/>
      <c r="C11379" s="10"/>
      <c r="D11379" s="10"/>
      <c r="E11379" s="10"/>
      <c r="F11379" s="10"/>
      <c r="G11379" s="10"/>
      <c r="H11379" s="10"/>
      <c r="I11379" s="10"/>
      <c r="J11379" s="24"/>
      <c r="K11379" s="24"/>
      <c r="L11379" s="24"/>
      <c r="M11379" s="24"/>
      <c r="N11379" s="24"/>
      <c r="O11379" s="10"/>
      <c r="AV11379" s="7"/>
      <c r="AW11379" s="7"/>
      <c r="AX11379" s="7"/>
      <c r="AY11379" s="7"/>
      <c r="AZ11379" s="7"/>
      <c r="BA11379" s="7"/>
      <c r="BI11379" s="7"/>
    </row>
    <row r="11380" spans="1:61" x14ac:dyDescent="0.2">
      <c r="A11380" s="10"/>
      <c r="B11380" s="10"/>
      <c r="C11380" s="10"/>
      <c r="D11380" s="10"/>
      <c r="E11380" s="10"/>
      <c r="F11380" s="10"/>
      <c r="G11380" s="10"/>
      <c r="H11380" s="10"/>
      <c r="I11380" s="10"/>
      <c r="J11380" s="24"/>
      <c r="K11380" s="24"/>
      <c r="L11380" s="24"/>
      <c r="M11380" s="24"/>
      <c r="N11380" s="24"/>
      <c r="O11380" s="10"/>
      <c r="AV11380" s="7"/>
      <c r="AW11380" s="7"/>
      <c r="AX11380" s="7"/>
      <c r="AY11380" s="7"/>
      <c r="AZ11380" s="7"/>
      <c r="BA11380" s="7"/>
      <c r="BI11380" s="7"/>
    </row>
    <row r="11381" spans="1:61" x14ac:dyDescent="0.2">
      <c r="A11381" s="10"/>
      <c r="B11381" s="10"/>
      <c r="C11381" s="10"/>
      <c r="D11381" s="10"/>
      <c r="E11381" s="10"/>
      <c r="F11381" s="10"/>
      <c r="G11381" s="10"/>
      <c r="H11381" s="10"/>
      <c r="I11381" s="10"/>
      <c r="J11381" s="24"/>
      <c r="K11381" s="24"/>
      <c r="L11381" s="24"/>
      <c r="M11381" s="24"/>
      <c r="N11381" s="24"/>
      <c r="O11381" s="10"/>
      <c r="AV11381" s="7"/>
      <c r="AW11381" s="7"/>
      <c r="AX11381" s="7"/>
      <c r="AY11381" s="7"/>
      <c r="AZ11381" s="7"/>
      <c r="BA11381" s="7"/>
      <c r="BI11381" s="7"/>
    </row>
    <row r="11382" spans="1:61" x14ac:dyDescent="0.2">
      <c r="A11382" s="10"/>
      <c r="B11382" s="10"/>
      <c r="C11382" s="10"/>
      <c r="D11382" s="10"/>
      <c r="E11382" s="10"/>
      <c r="F11382" s="10"/>
      <c r="G11382" s="10"/>
      <c r="H11382" s="10"/>
      <c r="I11382" s="10"/>
      <c r="J11382" s="24"/>
      <c r="K11382" s="24"/>
      <c r="L11382" s="24"/>
      <c r="M11382" s="24"/>
      <c r="N11382" s="24"/>
      <c r="O11382" s="10"/>
      <c r="AV11382" s="7"/>
      <c r="AW11382" s="7"/>
      <c r="AX11382" s="7"/>
      <c r="AY11382" s="7"/>
      <c r="AZ11382" s="7"/>
      <c r="BA11382" s="7"/>
      <c r="BI11382" s="7"/>
    </row>
    <row r="11383" spans="1:61" x14ac:dyDescent="0.2">
      <c r="A11383" s="10"/>
      <c r="B11383" s="10"/>
      <c r="C11383" s="10"/>
      <c r="D11383" s="10"/>
      <c r="E11383" s="10"/>
      <c r="F11383" s="10"/>
      <c r="G11383" s="10"/>
      <c r="H11383" s="10"/>
      <c r="I11383" s="10"/>
      <c r="J11383" s="24"/>
      <c r="K11383" s="24"/>
      <c r="L11383" s="24"/>
      <c r="M11383" s="24"/>
      <c r="N11383" s="24"/>
      <c r="O11383" s="10"/>
      <c r="AV11383" s="7"/>
      <c r="AW11383" s="7"/>
      <c r="AX11383" s="7"/>
      <c r="AY11383" s="7"/>
      <c r="AZ11383" s="7"/>
      <c r="BA11383" s="7"/>
      <c r="BI11383" s="7"/>
    </row>
    <row r="11384" spans="1:61" x14ac:dyDescent="0.2">
      <c r="A11384" s="10"/>
      <c r="B11384" s="10"/>
      <c r="C11384" s="10"/>
      <c r="D11384" s="10"/>
      <c r="E11384" s="10"/>
      <c r="F11384" s="10"/>
      <c r="G11384" s="10"/>
      <c r="H11384" s="10"/>
      <c r="I11384" s="10"/>
      <c r="J11384" s="24"/>
      <c r="K11384" s="24"/>
      <c r="L11384" s="24"/>
      <c r="M11384" s="24"/>
      <c r="N11384" s="24"/>
      <c r="O11384" s="10"/>
      <c r="AV11384" s="7"/>
      <c r="AW11384" s="7"/>
      <c r="AX11384" s="7"/>
      <c r="AY11384" s="7"/>
      <c r="AZ11384" s="7"/>
      <c r="BA11384" s="7"/>
      <c r="BI11384" s="7"/>
    </row>
    <row r="11385" spans="1:61" x14ac:dyDescent="0.2">
      <c r="A11385" s="10"/>
      <c r="B11385" s="10"/>
      <c r="C11385" s="10"/>
      <c r="D11385" s="10"/>
      <c r="E11385" s="10"/>
      <c r="F11385" s="10"/>
      <c r="G11385" s="10"/>
      <c r="H11385" s="10"/>
      <c r="I11385" s="10"/>
      <c r="J11385" s="24"/>
      <c r="K11385" s="24"/>
      <c r="L11385" s="24"/>
      <c r="M11385" s="24"/>
      <c r="N11385" s="24"/>
      <c r="O11385" s="10"/>
      <c r="AV11385" s="7"/>
      <c r="AW11385" s="7"/>
      <c r="AX11385" s="7"/>
      <c r="AY11385" s="7"/>
      <c r="AZ11385" s="7"/>
      <c r="BA11385" s="7"/>
      <c r="BI11385" s="7"/>
    </row>
    <row r="11386" spans="1:61" x14ac:dyDescent="0.2">
      <c r="A11386" s="10"/>
      <c r="B11386" s="10"/>
      <c r="C11386" s="10"/>
      <c r="D11386" s="10"/>
      <c r="E11386" s="10"/>
      <c r="F11386" s="10"/>
      <c r="G11386" s="10"/>
      <c r="H11386" s="10"/>
      <c r="I11386" s="10"/>
      <c r="J11386" s="24"/>
      <c r="K11386" s="24"/>
      <c r="L11386" s="24"/>
      <c r="M11386" s="24"/>
      <c r="N11386" s="24"/>
      <c r="O11386" s="10"/>
      <c r="AV11386" s="7"/>
      <c r="AW11386" s="7"/>
      <c r="AX11386" s="7"/>
      <c r="AY11386" s="7"/>
      <c r="AZ11386" s="7"/>
      <c r="BA11386" s="7"/>
      <c r="BI11386" s="7"/>
    </row>
    <row r="11387" spans="1:61" x14ac:dyDescent="0.2">
      <c r="A11387" s="10"/>
      <c r="B11387" s="10"/>
      <c r="C11387" s="10"/>
      <c r="D11387" s="10"/>
      <c r="E11387" s="10"/>
      <c r="F11387" s="10"/>
      <c r="G11387" s="10"/>
      <c r="H11387" s="10"/>
      <c r="I11387" s="10"/>
      <c r="J11387" s="24"/>
      <c r="K11387" s="24"/>
      <c r="L11387" s="24"/>
      <c r="M11387" s="24"/>
      <c r="N11387" s="24"/>
      <c r="O11387" s="10"/>
      <c r="AV11387" s="7"/>
      <c r="AW11387" s="7"/>
      <c r="AX11387" s="7"/>
      <c r="AY11387" s="7"/>
      <c r="AZ11387" s="7"/>
      <c r="BA11387" s="7"/>
      <c r="BI11387" s="7"/>
    </row>
    <row r="11388" spans="1:61" x14ac:dyDescent="0.2">
      <c r="A11388" s="10"/>
      <c r="B11388" s="10"/>
      <c r="C11388" s="10"/>
      <c r="D11388" s="10"/>
      <c r="E11388" s="10"/>
      <c r="F11388" s="10"/>
      <c r="G11388" s="10"/>
      <c r="H11388" s="10"/>
      <c r="I11388" s="10"/>
      <c r="J11388" s="24"/>
      <c r="K11388" s="24"/>
      <c r="L11388" s="24"/>
      <c r="M11388" s="24"/>
      <c r="N11388" s="24"/>
      <c r="O11388" s="10"/>
      <c r="AV11388" s="7"/>
      <c r="AW11388" s="7"/>
      <c r="AX11388" s="7"/>
      <c r="AY11388" s="7"/>
      <c r="AZ11388" s="7"/>
      <c r="BA11388" s="7"/>
      <c r="BI11388" s="7"/>
    </row>
    <row r="11389" spans="1:61" x14ac:dyDescent="0.2">
      <c r="A11389" s="10"/>
      <c r="B11389" s="10"/>
      <c r="C11389" s="10"/>
      <c r="D11389" s="10"/>
      <c r="E11389" s="10"/>
      <c r="F11389" s="10"/>
      <c r="G11389" s="10"/>
      <c r="H11389" s="10"/>
      <c r="I11389" s="10"/>
      <c r="J11389" s="24"/>
      <c r="K11389" s="24"/>
      <c r="L11389" s="24"/>
      <c r="M11389" s="24"/>
      <c r="N11389" s="24"/>
      <c r="O11389" s="10"/>
      <c r="AV11389" s="7"/>
      <c r="AW11389" s="7"/>
      <c r="AX11389" s="7"/>
      <c r="AY11389" s="7"/>
      <c r="AZ11389" s="7"/>
      <c r="BA11389" s="7"/>
      <c r="BI11389" s="7"/>
    </row>
    <row r="11390" spans="1:61" x14ac:dyDescent="0.2">
      <c r="A11390" s="10"/>
      <c r="B11390" s="10"/>
      <c r="C11390" s="10"/>
      <c r="D11390" s="10"/>
      <c r="E11390" s="10"/>
      <c r="F11390" s="10"/>
      <c r="G11390" s="10"/>
      <c r="H11390" s="10"/>
      <c r="I11390" s="10"/>
      <c r="J11390" s="24"/>
      <c r="K11390" s="24"/>
      <c r="L11390" s="24"/>
      <c r="M11390" s="24"/>
      <c r="N11390" s="24"/>
      <c r="O11390" s="10"/>
      <c r="AV11390" s="7"/>
      <c r="AW11390" s="7"/>
      <c r="AX11390" s="7"/>
      <c r="AY11390" s="7"/>
      <c r="AZ11390" s="7"/>
      <c r="BA11390" s="7"/>
      <c r="BI11390" s="7"/>
    </row>
    <row r="11391" spans="1:61" x14ac:dyDescent="0.2">
      <c r="A11391" s="10"/>
      <c r="B11391" s="10"/>
      <c r="C11391" s="10"/>
      <c r="D11391" s="10"/>
      <c r="E11391" s="10"/>
      <c r="F11391" s="10"/>
      <c r="G11391" s="10"/>
      <c r="H11391" s="10"/>
      <c r="I11391" s="10"/>
      <c r="J11391" s="24"/>
      <c r="K11391" s="24"/>
      <c r="L11391" s="24"/>
      <c r="M11391" s="24"/>
      <c r="N11391" s="24"/>
      <c r="O11391" s="10"/>
      <c r="AV11391" s="7"/>
      <c r="AW11391" s="7"/>
      <c r="AX11391" s="7"/>
      <c r="AY11391" s="7"/>
      <c r="AZ11391" s="7"/>
      <c r="BA11391" s="7"/>
      <c r="BI11391" s="7"/>
    </row>
    <row r="11392" spans="1:61" x14ac:dyDescent="0.2">
      <c r="A11392" s="10"/>
      <c r="B11392" s="10"/>
      <c r="C11392" s="10"/>
      <c r="D11392" s="10"/>
      <c r="E11392" s="10"/>
      <c r="F11392" s="10"/>
      <c r="G11392" s="10"/>
      <c r="H11392" s="10"/>
      <c r="I11392" s="10"/>
      <c r="J11392" s="24"/>
      <c r="K11392" s="24"/>
      <c r="L11392" s="24"/>
      <c r="M11392" s="24"/>
      <c r="N11392" s="24"/>
      <c r="O11392" s="10"/>
      <c r="AV11392" s="7"/>
      <c r="AW11392" s="7"/>
      <c r="AX11392" s="7"/>
      <c r="AY11392" s="7"/>
      <c r="AZ11392" s="7"/>
      <c r="BA11392" s="7"/>
      <c r="BI11392" s="7"/>
    </row>
    <row r="11393" spans="1:61" x14ac:dyDescent="0.2">
      <c r="A11393" s="10"/>
      <c r="B11393" s="10"/>
      <c r="C11393" s="10"/>
      <c r="D11393" s="10"/>
      <c r="E11393" s="10"/>
      <c r="F11393" s="10"/>
      <c r="G11393" s="10"/>
      <c r="H11393" s="10"/>
      <c r="I11393" s="10"/>
      <c r="J11393" s="24"/>
      <c r="K11393" s="24"/>
      <c r="L11393" s="24"/>
      <c r="M11393" s="24"/>
      <c r="N11393" s="24"/>
      <c r="O11393" s="10"/>
      <c r="AV11393" s="7"/>
      <c r="AW11393" s="7"/>
      <c r="AX11393" s="7"/>
      <c r="AY11393" s="7"/>
      <c r="AZ11393" s="7"/>
      <c r="BA11393" s="7"/>
      <c r="BI11393" s="7"/>
    </row>
    <row r="11394" spans="1:61" x14ac:dyDescent="0.2">
      <c r="A11394" s="10"/>
      <c r="B11394" s="10"/>
      <c r="C11394" s="10"/>
      <c r="D11394" s="10"/>
      <c r="E11394" s="10"/>
      <c r="F11394" s="10"/>
      <c r="G11394" s="10"/>
      <c r="H11394" s="10"/>
      <c r="I11394" s="10"/>
      <c r="J11394" s="24"/>
      <c r="K11394" s="24"/>
      <c r="L11394" s="24"/>
      <c r="M11394" s="24"/>
      <c r="N11394" s="24"/>
      <c r="O11394" s="10"/>
      <c r="AV11394" s="7"/>
      <c r="AW11394" s="7"/>
      <c r="AX11394" s="7"/>
      <c r="AY11394" s="7"/>
      <c r="AZ11394" s="7"/>
      <c r="BA11394" s="7"/>
      <c r="BI11394" s="7"/>
    </row>
    <row r="11395" spans="1:61" x14ac:dyDescent="0.2">
      <c r="A11395" s="10"/>
      <c r="B11395" s="10"/>
      <c r="C11395" s="10"/>
      <c r="D11395" s="10"/>
      <c r="E11395" s="10"/>
      <c r="F11395" s="10"/>
      <c r="G11395" s="10"/>
      <c r="H11395" s="10"/>
      <c r="I11395" s="10"/>
      <c r="J11395" s="24"/>
      <c r="K11395" s="24"/>
      <c r="L11395" s="24"/>
      <c r="M11395" s="24"/>
      <c r="N11395" s="24"/>
      <c r="O11395" s="10"/>
      <c r="AV11395" s="7"/>
      <c r="AW11395" s="7"/>
      <c r="AX11395" s="7"/>
      <c r="AY11395" s="7"/>
      <c r="AZ11395" s="7"/>
      <c r="BA11395" s="7"/>
      <c r="BI11395" s="7"/>
    </row>
    <row r="11396" spans="1:61" x14ac:dyDescent="0.2">
      <c r="A11396" s="10"/>
      <c r="B11396" s="10"/>
      <c r="C11396" s="10"/>
      <c r="D11396" s="10"/>
      <c r="E11396" s="10"/>
      <c r="F11396" s="10"/>
      <c r="G11396" s="10"/>
      <c r="H11396" s="10"/>
      <c r="I11396" s="10"/>
      <c r="J11396" s="24"/>
      <c r="K11396" s="24"/>
      <c r="L11396" s="24"/>
      <c r="M11396" s="24"/>
      <c r="N11396" s="24"/>
      <c r="O11396" s="10"/>
      <c r="AV11396" s="7"/>
      <c r="AW11396" s="7"/>
      <c r="AX11396" s="7"/>
      <c r="AY11396" s="7"/>
      <c r="AZ11396" s="7"/>
      <c r="BA11396" s="7"/>
      <c r="BI11396" s="7"/>
    </row>
    <row r="11397" spans="1:61" x14ac:dyDescent="0.2">
      <c r="A11397" s="10"/>
      <c r="B11397" s="10"/>
      <c r="C11397" s="10"/>
      <c r="D11397" s="10"/>
      <c r="E11397" s="10"/>
      <c r="F11397" s="10"/>
      <c r="G11397" s="10"/>
      <c r="H11397" s="10"/>
      <c r="I11397" s="10"/>
      <c r="J11397" s="24"/>
      <c r="K11397" s="24"/>
      <c r="L11397" s="24"/>
      <c r="M11397" s="24"/>
      <c r="N11397" s="24"/>
      <c r="O11397" s="10"/>
      <c r="AV11397" s="7"/>
      <c r="AW11397" s="7"/>
      <c r="AX11397" s="7"/>
      <c r="AY11397" s="7"/>
      <c r="AZ11397" s="7"/>
      <c r="BA11397" s="7"/>
      <c r="BI11397" s="7"/>
    </row>
    <row r="11398" spans="1:61" x14ac:dyDescent="0.2">
      <c r="A11398" s="10"/>
      <c r="B11398" s="10"/>
      <c r="C11398" s="10"/>
      <c r="D11398" s="10"/>
      <c r="E11398" s="10"/>
      <c r="F11398" s="10"/>
      <c r="G11398" s="10"/>
      <c r="H11398" s="10"/>
      <c r="I11398" s="10"/>
      <c r="J11398" s="24"/>
      <c r="K11398" s="24"/>
      <c r="L11398" s="24"/>
      <c r="M11398" s="24"/>
      <c r="N11398" s="24"/>
      <c r="O11398" s="10"/>
      <c r="AV11398" s="7"/>
      <c r="AW11398" s="7"/>
      <c r="AX11398" s="7"/>
      <c r="AY11398" s="7"/>
      <c r="AZ11398" s="7"/>
      <c r="BA11398" s="7"/>
      <c r="BI11398" s="7"/>
    </row>
    <row r="11399" spans="1:61" x14ac:dyDescent="0.2">
      <c r="A11399" s="10"/>
      <c r="B11399" s="10"/>
      <c r="C11399" s="10"/>
      <c r="D11399" s="10"/>
      <c r="E11399" s="10"/>
      <c r="F11399" s="10"/>
      <c r="G11399" s="10"/>
      <c r="H11399" s="10"/>
      <c r="I11399" s="10"/>
      <c r="J11399" s="24"/>
      <c r="K11399" s="24"/>
      <c r="L11399" s="24"/>
      <c r="M11399" s="24"/>
      <c r="N11399" s="24"/>
      <c r="O11399" s="10"/>
      <c r="AV11399" s="7"/>
      <c r="AW11399" s="7"/>
      <c r="AX11399" s="7"/>
      <c r="AY11399" s="7"/>
      <c r="AZ11399" s="7"/>
      <c r="BA11399" s="7"/>
      <c r="BI11399" s="7"/>
    </row>
    <row r="11400" spans="1:61" x14ac:dyDescent="0.2">
      <c r="A11400" s="10"/>
      <c r="B11400" s="10"/>
      <c r="C11400" s="10"/>
      <c r="D11400" s="10"/>
      <c r="E11400" s="10"/>
      <c r="F11400" s="10"/>
      <c r="G11400" s="10"/>
      <c r="H11400" s="10"/>
      <c r="I11400" s="10"/>
      <c r="J11400" s="24"/>
      <c r="K11400" s="24"/>
      <c r="L11400" s="24"/>
      <c r="M11400" s="24"/>
      <c r="N11400" s="24"/>
      <c r="O11400" s="10"/>
      <c r="AV11400" s="7"/>
      <c r="AW11400" s="7"/>
      <c r="AX11400" s="7"/>
      <c r="AY11400" s="7"/>
      <c r="AZ11400" s="7"/>
      <c r="BA11400" s="7"/>
      <c r="BI11400" s="7"/>
    </row>
    <row r="11401" spans="1:61" x14ac:dyDescent="0.2">
      <c r="A11401" s="10"/>
      <c r="B11401" s="10"/>
      <c r="C11401" s="10"/>
      <c r="D11401" s="10"/>
      <c r="E11401" s="10"/>
      <c r="F11401" s="10"/>
      <c r="G11401" s="10"/>
      <c r="H11401" s="10"/>
      <c r="I11401" s="10"/>
      <c r="J11401" s="24"/>
      <c r="K11401" s="24"/>
      <c r="L11401" s="24"/>
      <c r="M11401" s="24"/>
      <c r="N11401" s="24"/>
      <c r="O11401" s="10"/>
      <c r="AV11401" s="7"/>
      <c r="AW11401" s="7"/>
      <c r="AX11401" s="7"/>
      <c r="AY11401" s="7"/>
      <c r="AZ11401" s="7"/>
      <c r="BA11401" s="7"/>
      <c r="BI11401" s="7"/>
    </row>
    <row r="11402" spans="1:61" x14ac:dyDescent="0.2">
      <c r="A11402" s="10"/>
      <c r="B11402" s="10"/>
      <c r="C11402" s="10"/>
      <c r="D11402" s="10"/>
      <c r="E11402" s="10"/>
      <c r="F11402" s="10"/>
      <c r="G11402" s="10"/>
      <c r="H11402" s="10"/>
      <c r="I11402" s="10"/>
      <c r="J11402" s="24"/>
      <c r="K11402" s="24"/>
      <c r="L11402" s="24"/>
      <c r="M11402" s="24"/>
      <c r="N11402" s="24"/>
      <c r="O11402" s="10"/>
      <c r="AV11402" s="7"/>
      <c r="AW11402" s="7"/>
      <c r="AX11402" s="7"/>
      <c r="AY11402" s="7"/>
      <c r="AZ11402" s="7"/>
      <c r="BA11402" s="7"/>
      <c r="BI11402" s="7"/>
    </row>
    <row r="11403" spans="1:61" x14ac:dyDescent="0.2">
      <c r="A11403" s="10"/>
      <c r="B11403" s="10"/>
      <c r="C11403" s="10"/>
      <c r="D11403" s="10"/>
      <c r="E11403" s="10"/>
      <c r="F11403" s="10"/>
      <c r="G11403" s="10"/>
      <c r="H11403" s="10"/>
      <c r="I11403" s="10"/>
      <c r="J11403" s="24"/>
      <c r="K11403" s="24"/>
      <c r="L11403" s="24"/>
      <c r="M11403" s="24"/>
      <c r="N11403" s="24"/>
      <c r="O11403" s="10"/>
      <c r="AV11403" s="7"/>
      <c r="AW11403" s="7"/>
      <c r="AX11403" s="7"/>
      <c r="AY11403" s="7"/>
      <c r="AZ11403" s="7"/>
      <c r="BA11403" s="7"/>
      <c r="BI11403" s="7"/>
    </row>
    <row r="11404" spans="1:61" x14ac:dyDescent="0.2">
      <c r="A11404" s="10"/>
      <c r="B11404" s="10"/>
      <c r="C11404" s="10"/>
      <c r="D11404" s="10"/>
      <c r="E11404" s="10"/>
      <c r="F11404" s="10"/>
      <c r="G11404" s="10"/>
      <c r="H11404" s="10"/>
      <c r="I11404" s="10"/>
      <c r="J11404" s="24"/>
      <c r="K11404" s="24"/>
      <c r="L11404" s="24"/>
      <c r="M11404" s="24"/>
      <c r="N11404" s="24"/>
      <c r="O11404" s="10"/>
      <c r="AV11404" s="7"/>
      <c r="AW11404" s="7"/>
      <c r="AX11404" s="7"/>
      <c r="AY11404" s="7"/>
      <c r="AZ11404" s="7"/>
      <c r="BA11404" s="7"/>
      <c r="BI11404" s="7"/>
    </row>
    <row r="11405" spans="1:61" x14ac:dyDescent="0.2">
      <c r="A11405" s="10"/>
      <c r="B11405" s="10"/>
      <c r="C11405" s="10"/>
      <c r="D11405" s="10"/>
      <c r="E11405" s="10"/>
      <c r="F11405" s="10"/>
      <c r="G11405" s="10"/>
      <c r="H11405" s="10"/>
      <c r="I11405" s="10"/>
      <c r="J11405" s="24"/>
      <c r="K11405" s="24"/>
      <c r="L11405" s="24"/>
      <c r="M11405" s="24"/>
      <c r="N11405" s="24"/>
      <c r="O11405" s="10"/>
      <c r="AV11405" s="7"/>
      <c r="AW11405" s="7"/>
      <c r="AX11405" s="7"/>
      <c r="AY11405" s="7"/>
      <c r="AZ11405" s="7"/>
      <c r="BA11405" s="7"/>
      <c r="BI11405" s="7"/>
    </row>
    <row r="11406" spans="1:61" x14ac:dyDescent="0.2">
      <c r="A11406" s="10"/>
      <c r="B11406" s="10"/>
      <c r="C11406" s="10"/>
      <c r="D11406" s="10"/>
      <c r="E11406" s="10"/>
      <c r="F11406" s="10"/>
      <c r="G11406" s="10"/>
      <c r="H11406" s="10"/>
      <c r="I11406" s="10"/>
      <c r="J11406" s="24"/>
      <c r="K11406" s="24"/>
      <c r="L11406" s="24"/>
      <c r="M11406" s="24"/>
      <c r="N11406" s="24"/>
      <c r="O11406" s="10"/>
      <c r="AV11406" s="7"/>
      <c r="AW11406" s="7"/>
      <c r="AX11406" s="7"/>
      <c r="AY11406" s="7"/>
      <c r="AZ11406" s="7"/>
      <c r="BA11406" s="7"/>
      <c r="BI11406" s="7"/>
    </row>
    <row r="11407" spans="1:61" x14ac:dyDescent="0.2">
      <c r="A11407" s="10"/>
      <c r="B11407" s="10"/>
      <c r="C11407" s="10"/>
      <c r="D11407" s="10"/>
      <c r="E11407" s="10"/>
      <c r="F11407" s="10"/>
      <c r="G11407" s="10"/>
      <c r="H11407" s="10"/>
      <c r="I11407" s="10"/>
      <c r="J11407" s="24"/>
      <c r="K11407" s="24"/>
      <c r="L11407" s="24"/>
      <c r="M11407" s="24"/>
      <c r="N11407" s="24"/>
      <c r="O11407" s="10"/>
      <c r="AV11407" s="7"/>
      <c r="AW11407" s="7"/>
      <c r="AX11407" s="7"/>
      <c r="AY11407" s="7"/>
      <c r="AZ11407" s="7"/>
      <c r="BA11407" s="7"/>
      <c r="BI11407" s="7"/>
    </row>
    <row r="11408" spans="1:61" x14ac:dyDescent="0.2">
      <c r="A11408" s="10"/>
      <c r="B11408" s="10"/>
      <c r="C11408" s="10"/>
      <c r="D11408" s="10"/>
      <c r="E11408" s="10"/>
      <c r="F11408" s="10"/>
      <c r="G11408" s="10"/>
      <c r="H11408" s="10"/>
      <c r="I11408" s="10"/>
      <c r="J11408" s="24"/>
      <c r="K11408" s="24"/>
      <c r="L11408" s="24"/>
      <c r="M11408" s="24"/>
      <c r="N11408" s="24"/>
      <c r="O11408" s="10"/>
      <c r="AV11408" s="7"/>
      <c r="AW11408" s="7"/>
      <c r="AX11408" s="7"/>
      <c r="AY11408" s="7"/>
      <c r="AZ11408" s="7"/>
      <c r="BA11408" s="7"/>
      <c r="BI11408" s="7"/>
    </row>
    <row r="11409" spans="1:61" x14ac:dyDescent="0.2">
      <c r="A11409" s="10"/>
      <c r="B11409" s="10"/>
      <c r="C11409" s="10"/>
      <c r="D11409" s="10"/>
      <c r="E11409" s="10"/>
      <c r="F11409" s="10"/>
      <c r="G11409" s="10"/>
      <c r="H11409" s="10"/>
      <c r="I11409" s="10"/>
      <c r="J11409" s="24"/>
      <c r="K11409" s="24"/>
      <c r="L11409" s="24"/>
      <c r="M11409" s="24"/>
      <c r="N11409" s="24"/>
      <c r="O11409" s="10"/>
      <c r="AV11409" s="7"/>
      <c r="AW11409" s="7"/>
      <c r="AX11409" s="7"/>
      <c r="AY11409" s="7"/>
      <c r="AZ11409" s="7"/>
      <c r="BA11409" s="7"/>
      <c r="BI11409" s="7"/>
    </row>
    <row r="11410" spans="1:61" x14ac:dyDescent="0.2">
      <c r="A11410" s="10"/>
      <c r="B11410" s="10"/>
      <c r="C11410" s="10"/>
      <c r="D11410" s="10"/>
      <c r="E11410" s="10"/>
      <c r="F11410" s="10"/>
      <c r="G11410" s="10"/>
      <c r="H11410" s="10"/>
      <c r="I11410" s="10"/>
      <c r="J11410" s="24"/>
      <c r="K11410" s="24"/>
      <c r="L11410" s="24"/>
      <c r="M11410" s="24"/>
      <c r="N11410" s="24"/>
      <c r="O11410" s="10"/>
      <c r="AV11410" s="7"/>
      <c r="AW11410" s="7"/>
      <c r="AX11410" s="7"/>
      <c r="AY11410" s="7"/>
      <c r="AZ11410" s="7"/>
      <c r="BA11410" s="7"/>
      <c r="BI11410" s="7"/>
    </row>
    <row r="11411" spans="1:61" x14ac:dyDescent="0.2">
      <c r="A11411" s="10"/>
      <c r="B11411" s="10"/>
      <c r="C11411" s="10"/>
      <c r="D11411" s="10"/>
      <c r="E11411" s="10"/>
      <c r="F11411" s="10"/>
      <c r="G11411" s="10"/>
      <c r="H11411" s="10"/>
      <c r="I11411" s="10"/>
      <c r="J11411" s="24"/>
      <c r="K11411" s="24"/>
      <c r="L11411" s="24"/>
      <c r="M11411" s="24"/>
      <c r="N11411" s="24"/>
      <c r="O11411" s="10"/>
      <c r="AV11411" s="7"/>
      <c r="AW11411" s="7"/>
      <c r="AX11411" s="7"/>
      <c r="AY11411" s="7"/>
      <c r="AZ11411" s="7"/>
      <c r="BA11411" s="7"/>
      <c r="BI11411" s="7"/>
    </row>
    <row r="11412" spans="1:61" x14ac:dyDescent="0.2">
      <c r="A11412" s="10"/>
      <c r="B11412" s="10"/>
      <c r="C11412" s="10"/>
      <c r="D11412" s="10"/>
      <c r="E11412" s="10"/>
      <c r="F11412" s="10"/>
      <c r="G11412" s="10"/>
      <c r="H11412" s="10"/>
      <c r="I11412" s="10"/>
      <c r="J11412" s="24"/>
      <c r="K11412" s="24"/>
      <c r="L11412" s="24"/>
      <c r="M11412" s="24"/>
      <c r="N11412" s="24"/>
      <c r="O11412" s="10"/>
      <c r="AV11412" s="7"/>
      <c r="AW11412" s="7"/>
      <c r="AX11412" s="7"/>
      <c r="AY11412" s="7"/>
      <c r="AZ11412" s="7"/>
      <c r="BA11412" s="7"/>
      <c r="BI11412" s="7"/>
    </row>
    <row r="11413" spans="1:61" x14ac:dyDescent="0.2">
      <c r="A11413" s="10"/>
      <c r="B11413" s="10"/>
      <c r="C11413" s="10"/>
      <c r="D11413" s="10"/>
      <c r="E11413" s="10"/>
      <c r="F11413" s="10"/>
      <c r="G11413" s="10"/>
      <c r="H11413" s="10"/>
      <c r="I11413" s="10"/>
      <c r="J11413" s="24"/>
      <c r="K11413" s="24"/>
      <c r="L11413" s="24"/>
      <c r="M11413" s="24"/>
      <c r="N11413" s="24"/>
      <c r="O11413" s="10"/>
      <c r="AV11413" s="7"/>
      <c r="AW11413" s="7"/>
      <c r="AX11413" s="7"/>
      <c r="AY11413" s="7"/>
      <c r="AZ11413" s="7"/>
      <c r="BA11413" s="7"/>
      <c r="BI11413" s="7"/>
    </row>
    <row r="11414" spans="1:61" x14ac:dyDescent="0.2">
      <c r="A11414" s="10"/>
      <c r="B11414" s="10"/>
      <c r="C11414" s="10"/>
      <c r="D11414" s="10"/>
      <c r="E11414" s="10"/>
      <c r="F11414" s="10"/>
      <c r="G11414" s="10"/>
      <c r="H11414" s="10"/>
      <c r="I11414" s="10"/>
      <c r="J11414" s="24"/>
      <c r="K11414" s="24"/>
      <c r="L11414" s="24"/>
      <c r="M11414" s="24"/>
      <c r="N11414" s="24"/>
      <c r="O11414" s="10"/>
      <c r="AV11414" s="7"/>
      <c r="AW11414" s="7"/>
      <c r="AX11414" s="7"/>
      <c r="AY11414" s="7"/>
      <c r="AZ11414" s="7"/>
      <c r="BA11414" s="7"/>
      <c r="BI11414" s="7"/>
    </row>
    <row r="11415" spans="1:61" x14ac:dyDescent="0.2">
      <c r="A11415" s="10"/>
      <c r="B11415" s="10"/>
      <c r="C11415" s="10"/>
      <c r="D11415" s="10"/>
      <c r="E11415" s="10"/>
      <c r="F11415" s="10"/>
      <c r="G11415" s="10"/>
      <c r="H11415" s="10"/>
      <c r="I11415" s="10"/>
      <c r="J11415" s="24"/>
      <c r="K11415" s="24"/>
      <c r="L11415" s="24"/>
      <c r="M11415" s="24"/>
      <c r="N11415" s="24"/>
      <c r="O11415" s="10"/>
      <c r="AV11415" s="7"/>
      <c r="AW11415" s="7"/>
      <c r="AX11415" s="7"/>
      <c r="AY11415" s="7"/>
      <c r="AZ11415" s="7"/>
      <c r="BA11415" s="7"/>
      <c r="BI11415" s="7"/>
    </row>
    <row r="11416" spans="1:61" x14ac:dyDescent="0.2">
      <c r="A11416" s="10"/>
      <c r="B11416" s="10"/>
      <c r="C11416" s="10"/>
      <c r="D11416" s="10"/>
      <c r="E11416" s="10"/>
      <c r="F11416" s="10"/>
      <c r="G11416" s="10"/>
      <c r="H11416" s="10"/>
      <c r="I11416" s="10"/>
      <c r="J11416" s="24"/>
      <c r="K11416" s="24"/>
      <c r="L11416" s="24"/>
      <c r="M11416" s="24"/>
      <c r="N11416" s="24"/>
      <c r="O11416" s="10"/>
      <c r="AV11416" s="7"/>
      <c r="AW11416" s="7"/>
      <c r="AX11416" s="7"/>
      <c r="AY11416" s="7"/>
      <c r="AZ11416" s="7"/>
      <c r="BA11416" s="7"/>
      <c r="BI11416" s="7"/>
    </row>
    <row r="11417" spans="1:61" x14ac:dyDescent="0.2">
      <c r="A11417" s="10"/>
      <c r="B11417" s="10"/>
      <c r="C11417" s="10"/>
      <c r="D11417" s="10"/>
      <c r="E11417" s="10"/>
      <c r="F11417" s="10"/>
      <c r="G11417" s="10"/>
      <c r="H11417" s="10"/>
      <c r="I11417" s="10"/>
      <c r="J11417" s="24"/>
      <c r="K11417" s="24"/>
      <c r="L11417" s="24"/>
      <c r="M11417" s="24"/>
      <c r="N11417" s="24"/>
      <c r="O11417" s="10"/>
      <c r="AV11417" s="7"/>
      <c r="AW11417" s="7"/>
      <c r="AX11417" s="7"/>
      <c r="AY11417" s="7"/>
      <c r="AZ11417" s="7"/>
      <c r="BA11417" s="7"/>
      <c r="BI11417" s="7"/>
    </row>
    <row r="11418" spans="1:61" x14ac:dyDescent="0.2">
      <c r="A11418" s="10"/>
      <c r="B11418" s="10"/>
      <c r="C11418" s="10"/>
      <c r="D11418" s="10"/>
      <c r="E11418" s="10"/>
      <c r="F11418" s="10"/>
      <c r="G11418" s="10"/>
      <c r="H11418" s="10"/>
      <c r="I11418" s="10"/>
      <c r="J11418" s="24"/>
      <c r="K11418" s="24"/>
      <c r="L11418" s="24"/>
      <c r="M11418" s="24"/>
      <c r="N11418" s="24"/>
      <c r="O11418" s="10"/>
      <c r="AV11418" s="7"/>
      <c r="AW11418" s="7"/>
      <c r="AX11418" s="7"/>
      <c r="AY11418" s="7"/>
      <c r="AZ11418" s="7"/>
      <c r="BA11418" s="7"/>
      <c r="BI11418" s="7"/>
    </row>
    <row r="11419" spans="1:61" x14ac:dyDescent="0.2">
      <c r="A11419" s="10"/>
      <c r="B11419" s="10"/>
      <c r="C11419" s="10"/>
      <c r="D11419" s="10"/>
      <c r="E11419" s="10"/>
      <c r="F11419" s="10"/>
      <c r="G11419" s="10"/>
      <c r="H11419" s="10"/>
      <c r="I11419" s="10"/>
      <c r="J11419" s="24"/>
      <c r="K11419" s="24"/>
      <c r="L11419" s="24"/>
      <c r="M11419" s="24"/>
      <c r="N11419" s="24"/>
      <c r="O11419" s="10"/>
      <c r="AV11419" s="7"/>
      <c r="AW11419" s="7"/>
      <c r="AX11419" s="7"/>
      <c r="AY11419" s="7"/>
      <c r="AZ11419" s="7"/>
      <c r="BA11419" s="7"/>
      <c r="BI11419" s="7"/>
    </row>
    <row r="11420" spans="1:61" x14ac:dyDescent="0.2">
      <c r="A11420" s="10"/>
      <c r="B11420" s="10"/>
      <c r="C11420" s="10"/>
      <c r="D11420" s="10"/>
      <c r="E11420" s="10"/>
      <c r="F11420" s="10"/>
      <c r="G11420" s="10"/>
      <c r="H11420" s="10"/>
      <c r="I11420" s="10"/>
      <c r="J11420" s="24"/>
      <c r="K11420" s="24"/>
      <c r="L11420" s="24"/>
      <c r="M11420" s="24"/>
      <c r="N11420" s="24"/>
      <c r="O11420" s="10"/>
      <c r="AV11420" s="7"/>
      <c r="AW11420" s="7"/>
      <c r="AX11420" s="7"/>
      <c r="AY11420" s="7"/>
      <c r="AZ11420" s="7"/>
      <c r="BA11420" s="7"/>
      <c r="BI11420" s="7"/>
    </row>
    <row r="11421" spans="1:61" x14ac:dyDescent="0.2">
      <c r="A11421" s="10"/>
      <c r="B11421" s="10"/>
      <c r="C11421" s="10"/>
      <c r="D11421" s="10"/>
      <c r="E11421" s="10"/>
      <c r="F11421" s="10"/>
      <c r="G11421" s="10"/>
      <c r="H11421" s="10"/>
      <c r="I11421" s="10"/>
      <c r="J11421" s="24"/>
      <c r="K11421" s="24"/>
      <c r="L11421" s="24"/>
      <c r="M11421" s="24"/>
      <c r="N11421" s="24"/>
      <c r="O11421" s="10"/>
      <c r="AV11421" s="7"/>
      <c r="AW11421" s="7"/>
      <c r="AX11421" s="7"/>
      <c r="AY11421" s="7"/>
      <c r="AZ11421" s="7"/>
      <c r="BA11421" s="7"/>
      <c r="BI11421" s="7"/>
    </row>
    <row r="11422" spans="1:61" x14ac:dyDescent="0.2">
      <c r="A11422" s="10"/>
      <c r="B11422" s="10"/>
      <c r="C11422" s="10"/>
      <c r="D11422" s="10"/>
      <c r="E11422" s="10"/>
      <c r="F11422" s="10"/>
      <c r="G11422" s="10"/>
      <c r="H11422" s="10"/>
      <c r="I11422" s="10"/>
      <c r="J11422" s="24"/>
      <c r="K11422" s="24"/>
      <c r="L11422" s="24"/>
      <c r="M11422" s="24"/>
      <c r="N11422" s="24"/>
      <c r="O11422" s="10"/>
      <c r="AV11422" s="7"/>
      <c r="AW11422" s="7"/>
      <c r="AX11422" s="7"/>
      <c r="AY11422" s="7"/>
      <c r="AZ11422" s="7"/>
      <c r="BA11422" s="7"/>
      <c r="BI11422" s="7"/>
    </row>
    <row r="11423" spans="1:61" x14ac:dyDescent="0.2">
      <c r="A11423" s="10"/>
      <c r="B11423" s="10"/>
      <c r="C11423" s="10"/>
      <c r="D11423" s="10"/>
      <c r="E11423" s="10"/>
      <c r="F11423" s="10"/>
      <c r="G11423" s="10"/>
      <c r="H11423" s="10"/>
      <c r="I11423" s="10"/>
      <c r="J11423" s="24"/>
      <c r="K11423" s="24"/>
      <c r="L11423" s="24"/>
      <c r="M11423" s="24"/>
      <c r="N11423" s="24"/>
      <c r="O11423" s="10"/>
      <c r="AV11423" s="7"/>
      <c r="AW11423" s="7"/>
      <c r="AX11423" s="7"/>
      <c r="AY11423" s="7"/>
      <c r="AZ11423" s="7"/>
      <c r="BA11423" s="7"/>
      <c r="BI11423" s="7"/>
    </row>
    <row r="11424" spans="1:61" x14ac:dyDescent="0.2">
      <c r="A11424" s="10"/>
      <c r="B11424" s="10"/>
      <c r="C11424" s="10"/>
      <c r="D11424" s="10"/>
      <c r="E11424" s="10"/>
      <c r="F11424" s="10"/>
      <c r="G11424" s="10"/>
      <c r="H11424" s="10"/>
      <c r="I11424" s="10"/>
      <c r="J11424" s="24"/>
      <c r="K11424" s="24"/>
      <c r="L11424" s="24"/>
      <c r="M11424" s="24"/>
      <c r="N11424" s="24"/>
      <c r="O11424" s="10"/>
      <c r="AV11424" s="7"/>
      <c r="AW11424" s="7"/>
      <c r="AX11424" s="7"/>
      <c r="AY11424" s="7"/>
      <c r="AZ11424" s="7"/>
      <c r="BA11424" s="7"/>
      <c r="BI11424" s="7"/>
    </row>
    <row r="11425" spans="1:61" x14ac:dyDescent="0.2">
      <c r="A11425" s="10"/>
      <c r="B11425" s="10"/>
      <c r="C11425" s="10"/>
      <c r="D11425" s="10"/>
      <c r="E11425" s="10"/>
      <c r="F11425" s="10"/>
      <c r="G11425" s="10"/>
      <c r="H11425" s="10"/>
      <c r="I11425" s="10"/>
      <c r="J11425" s="24"/>
      <c r="K11425" s="24"/>
      <c r="L11425" s="24"/>
      <c r="M11425" s="24"/>
      <c r="N11425" s="24"/>
      <c r="O11425" s="10"/>
      <c r="AV11425" s="7"/>
      <c r="AW11425" s="7"/>
      <c r="AX11425" s="7"/>
      <c r="AY11425" s="7"/>
      <c r="AZ11425" s="7"/>
      <c r="BA11425" s="7"/>
      <c r="BI11425" s="7"/>
    </row>
    <row r="11426" spans="1:61" x14ac:dyDescent="0.2">
      <c r="A11426" s="10"/>
      <c r="B11426" s="10"/>
      <c r="C11426" s="10"/>
      <c r="D11426" s="10"/>
      <c r="E11426" s="10"/>
      <c r="F11426" s="10"/>
      <c r="G11426" s="10"/>
      <c r="H11426" s="10"/>
      <c r="I11426" s="10"/>
      <c r="J11426" s="24"/>
      <c r="K11426" s="24"/>
      <c r="L11426" s="24"/>
      <c r="M11426" s="24"/>
      <c r="N11426" s="24"/>
      <c r="O11426" s="10"/>
      <c r="AV11426" s="7"/>
      <c r="AW11426" s="7"/>
      <c r="AX11426" s="7"/>
      <c r="AY11426" s="7"/>
      <c r="AZ11426" s="7"/>
      <c r="BA11426" s="7"/>
      <c r="BI11426" s="7"/>
    </row>
    <row r="11427" spans="1:61" x14ac:dyDescent="0.2">
      <c r="A11427" s="10"/>
      <c r="B11427" s="10"/>
      <c r="C11427" s="10"/>
      <c r="D11427" s="10"/>
      <c r="E11427" s="10"/>
      <c r="F11427" s="10"/>
      <c r="G11427" s="10"/>
      <c r="H11427" s="10"/>
      <c r="I11427" s="10"/>
      <c r="J11427" s="24"/>
      <c r="K11427" s="24"/>
      <c r="L11427" s="24"/>
      <c r="M11427" s="24"/>
      <c r="N11427" s="24"/>
      <c r="O11427" s="10"/>
      <c r="AV11427" s="7"/>
      <c r="AW11427" s="7"/>
      <c r="AX11427" s="7"/>
      <c r="AY11427" s="7"/>
      <c r="AZ11427" s="7"/>
      <c r="BA11427" s="7"/>
      <c r="BI11427" s="7"/>
    </row>
    <row r="11428" spans="1:61" x14ac:dyDescent="0.2">
      <c r="A11428" s="10"/>
      <c r="B11428" s="10"/>
      <c r="C11428" s="10"/>
      <c r="D11428" s="10"/>
      <c r="E11428" s="10"/>
      <c r="F11428" s="10"/>
      <c r="G11428" s="10"/>
      <c r="H11428" s="10"/>
      <c r="I11428" s="10"/>
      <c r="J11428" s="24"/>
      <c r="K11428" s="24"/>
      <c r="L11428" s="24"/>
      <c r="M11428" s="24"/>
      <c r="N11428" s="24"/>
      <c r="O11428" s="10"/>
      <c r="AV11428" s="7"/>
      <c r="AW11428" s="7"/>
      <c r="AX11428" s="7"/>
      <c r="AY11428" s="7"/>
      <c r="AZ11428" s="7"/>
      <c r="BA11428" s="7"/>
      <c r="BI11428" s="7"/>
    </row>
    <row r="11429" spans="1:61" x14ac:dyDescent="0.2">
      <c r="A11429" s="10"/>
      <c r="B11429" s="10"/>
      <c r="C11429" s="10"/>
      <c r="D11429" s="10"/>
      <c r="E11429" s="10"/>
      <c r="F11429" s="10"/>
      <c r="G11429" s="10"/>
      <c r="H11429" s="10"/>
      <c r="I11429" s="10"/>
      <c r="J11429" s="24"/>
      <c r="K11429" s="24"/>
      <c r="L11429" s="24"/>
      <c r="M11429" s="24"/>
      <c r="N11429" s="24"/>
      <c r="O11429" s="10"/>
      <c r="AV11429" s="7"/>
      <c r="AW11429" s="7"/>
      <c r="AX11429" s="7"/>
      <c r="AY11429" s="7"/>
      <c r="AZ11429" s="7"/>
      <c r="BA11429" s="7"/>
      <c r="BI11429" s="7"/>
    </row>
    <row r="11430" spans="1:61" x14ac:dyDescent="0.2">
      <c r="A11430" s="10"/>
      <c r="B11430" s="10"/>
      <c r="C11430" s="10"/>
      <c r="D11430" s="10"/>
      <c r="E11430" s="10"/>
      <c r="F11430" s="10"/>
      <c r="G11430" s="10"/>
      <c r="H11430" s="10"/>
      <c r="I11430" s="10"/>
      <c r="J11430" s="24"/>
      <c r="K11430" s="24"/>
      <c r="L11430" s="24"/>
      <c r="M11430" s="24"/>
      <c r="N11430" s="24"/>
      <c r="O11430" s="10"/>
      <c r="AV11430" s="7"/>
      <c r="AW11430" s="7"/>
      <c r="AX11430" s="7"/>
      <c r="AY11430" s="7"/>
      <c r="AZ11430" s="7"/>
      <c r="BA11430" s="7"/>
      <c r="BI11430" s="7"/>
    </row>
    <row r="11431" spans="1:61" x14ac:dyDescent="0.2">
      <c r="A11431" s="10"/>
      <c r="B11431" s="10"/>
      <c r="C11431" s="10"/>
      <c r="D11431" s="10"/>
      <c r="E11431" s="10"/>
      <c r="F11431" s="10"/>
      <c r="G11431" s="10"/>
      <c r="H11431" s="10"/>
      <c r="I11431" s="10"/>
      <c r="J11431" s="24"/>
      <c r="K11431" s="24"/>
      <c r="L11431" s="24"/>
      <c r="M11431" s="24"/>
      <c r="N11431" s="24"/>
      <c r="O11431" s="10"/>
      <c r="AV11431" s="7"/>
      <c r="AW11431" s="7"/>
      <c r="AX11431" s="7"/>
      <c r="AY11431" s="7"/>
      <c r="AZ11431" s="7"/>
      <c r="BA11431" s="7"/>
      <c r="BI11431" s="7"/>
    </row>
    <row r="11432" spans="1:61" x14ac:dyDescent="0.2">
      <c r="A11432" s="10"/>
      <c r="B11432" s="10"/>
      <c r="C11432" s="10"/>
      <c r="D11432" s="10"/>
      <c r="E11432" s="10"/>
      <c r="F11432" s="10"/>
      <c r="G11432" s="10"/>
      <c r="H11432" s="10"/>
      <c r="I11432" s="10"/>
      <c r="J11432" s="24"/>
      <c r="K11432" s="24"/>
      <c r="L11432" s="24"/>
      <c r="M11432" s="24"/>
      <c r="N11432" s="24"/>
      <c r="O11432" s="10"/>
      <c r="AV11432" s="7"/>
      <c r="AW11432" s="7"/>
      <c r="AX11432" s="7"/>
      <c r="AY11432" s="7"/>
      <c r="AZ11432" s="7"/>
      <c r="BA11432" s="7"/>
      <c r="BI11432" s="7"/>
    </row>
    <row r="11433" spans="1:61" x14ac:dyDescent="0.2">
      <c r="A11433" s="10"/>
      <c r="B11433" s="10"/>
      <c r="C11433" s="10"/>
      <c r="D11433" s="10"/>
      <c r="E11433" s="10"/>
      <c r="F11433" s="10"/>
      <c r="G11433" s="10"/>
      <c r="H11433" s="10"/>
      <c r="I11433" s="10"/>
      <c r="J11433" s="24"/>
      <c r="K11433" s="24"/>
      <c r="L11433" s="24"/>
      <c r="M11433" s="24"/>
      <c r="N11433" s="24"/>
      <c r="O11433" s="10"/>
      <c r="AV11433" s="7"/>
      <c r="AW11433" s="7"/>
      <c r="AX11433" s="7"/>
      <c r="AY11433" s="7"/>
      <c r="AZ11433" s="7"/>
      <c r="BA11433" s="7"/>
      <c r="BI11433" s="7"/>
    </row>
    <row r="11434" spans="1:61" x14ac:dyDescent="0.2">
      <c r="A11434" s="10"/>
      <c r="B11434" s="10"/>
      <c r="C11434" s="10"/>
      <c r="D11434" s="10"/>
      <c r="E11434" s="10"/>
      <c r="F11434" s="10"/>
      <c r="G11434" s="10"/>
      <c r="H11434" s="10"/>
      <c r="I11434" s="10"/>
      <c r="J11434" s="24"/>
      <c r="K11434" s="24"/>
      <c r="L11434" s="24"/>
      <c r="M11434" s="24"/>
      <c r="N11434" s="24"/>
      <c r="O11434" s="10"/>
      <c r="AV11434" s="7"/>
      <c r="AW11434" s="7"/>
      <c r="AX11434" s="7"/>
      <c r="AY11434" s="7"/>
      <c r="AZ11434" s="7"/>
      <c r="BA11434" s="7"/>
      <c r="BI11434" s="7"/>
    </row>
    <row r="11435" spans="1:61" x14ac:dyDescent="0.2">
      <c r="A11435" s="10"/>
      <c r="B11435" s="10"/>
      <c r="C11435" s="10"/>
      <c r="D11435" s="10"/>
      <c r="E11435" s="10"/>
      <c r="F11435" s="10"/>
      <c r="G11435" s="10"/>
      <c r="H11435" s="10"/>
      <c r="I11435" s="10"/>
      <c r="J11435" s="24"/>
      <c r="K11435" s="24"/>
      <c r="L11435" s="24"/>
      <c r="M11435" s="24"/>
      <c r="N11435" s="24"/>
      <c r="O11435" s="10"/>
      <c r="AV11435" s="7"/>
      <c r="AW11435" s="7"/>
      <c r="AX11435" s="7"/>
      <c r="AY11435" s="7"/>
      <c r="AZ11435" s="7"/>
      <c r="BA11435" s="7"/>
      <c r="BI11435" s="7"/>
    </row>
    <row r="11436" spans="1:61" x14ac:dyDescent="0.2">
      <c r="A11436" s="10"/>
      <c r="B11436" s="10"/>
      <c r="C11436" s="10"/>
      <c r="D11436" s="10"/>
      <c r="E11436" s="10"/>
      <c r="F11436" s="10"/>
      <c r="G11436" s="10"/>
      <c r="H11436" s="10"/>
      <c r="I11436" s="10"/>
      <c r="J11436" s="24"/>
      <c r="K11436" s="24"/>
      <c r="L11436" s="24"/>
      <c r="M11436" s="24"/>
      <c r="N11436" s="24"/>
      <c r="O11436" s="10"/>
      <c r="AV11436" s="7"/>
      <c r="AW11436" s="7"/>
      <c r="AX11436" s="7"/>
      <c r="AY11436" s="7"/>
      <c r="AZ11436" s="7"/>
      <c r="BA11436" s="7"/>
      <c r="BI11436" s="7"/>
    </row>
    <row r="11437" spans="1:61" x14ac:dyDescent="0.2">
      <c r="A11437" s="10"/>
      <c r="B11437" s="10"/>
      <c r="C11437" s="10"/>
      <c r="D11437" s="10"/>
      <c r="E11437" s="10"/>
      <c r="F11437" s="10"/>
      <c r="G11437" s="10"/>
      <c r="H11437" s="10"/>
      <c r="I11437" s="10"/>
      <c r="J11437" s="24"/>
      <c r="K11437" s="24"/>
      <c r="L11437" s="24"/>
      <c r="M11437" s="24"/>
      <c r="N11437" s="24"/>
      <c r="O11437" s="10"/>
      <c r="AV11437" s="7"/>
      <c r="AW11437" s="7"/>
      <c r="AX11437" s="7"/>
      <c r="AY11437" s="7"/>
      <c r="AZ11437" s="7"/>
      <c r="BA11437" s="7"/>
      <c r="BI11437" s="7"/>
    </row>
    <row r="11438" spans="1:61" x14ac:dyDescent="0.2">
      <c r="A11438" s="10"/>
      <c r="B11438" s="10"/>
      <c r="C11438" s="10"/>
      <c r="D11438" s="10"/>
      <c r="E11438" s="10"/>
      <c r="F11438" s="10"/>
      <c r="G11438" s="10"/>
      <c r="H11438" s="10"/>
      <c r="I11438" s="10"/>
      <c r="J11438" s="24"/>
      <c r="K11438" s="24"/>
      <c r="L11438" s="24"/>
      <c r="M11438" s="24"/>
      <c r="N11438" s="24"/>
      <c r="O11438" s="10"/>
      <c r="AV11438" s="7"/>
      <c r="AW11438" s="7"/>
      <c r="AX11438" s="7"/>
      <c r="AY11438" s="7"/>
      <c r="AZ11438" s="7"/>
      <c r="BA11438" s="7"/>
      <c r="BI11438" s="7"/>
    </row>
    <row r="11439" spans="1:61" x14ac:dyDescent="0.2">
      <c r="A11439" s="10"/>
      <c r="B11439" s="10"/>
      <c r="C11439" s="10"/>
      <c r="D11439" s="10"/>
      <c r="E11439" s="10"/>
      <c r="F11439" s="10"/>
      <c r="G11439" s="10"/>
      <c r="H11439" s="10"/>
      <c r="I11439" s="10"/>
      <c r="J11439" s="24"/>
      <c r="K11439" s="24"/>
      <c r="L11439" s="24"/>
      <c r="M11439" s="24"/>
      <c r="N11439" s="24"/>
      <c r="O11439" s="10"/>
      <c r="AV11439" s="7"/>
      <c r="AW11439" s="7"/>
      <c r="AX11439" s="7"/>
      <c r="AY11439" s="7"/>
      <c r="AZ11439" s="7"/>
      <c r="BA11439" s="7"/>
      <c r="BI11439" s="7"/>
    </row>
    <row r="11440" spans="1:61" x14ac:dyDescent="0.2">
      <c r="A11440" s="10"/>
      <c r="B11440" s="10"/>
      <c r="C11440" s="10"/>
      <c r="D11440" s="10"/>
      <c r="E11440" s="10"/>
      <c r="F11440" s="10"/>
      <c r="G11440" s="10"/>
      <c r="H11440" s="10"/>
      <c r="I11440" s="10"/>
      <c r="J11440" s="24"/>
      <c r="K11440" s="24"/>
      <c r="L11440" s="24"/>
      <c r="M11440" s="24"/>
      <c r="N11440" s="24"/>
      <c r="O11440" s="10"/>
      <c r="AV11440" s="7"/>
      <c r="AW11440" s="7"/>
      <c r="AX11440" s="7"/>
      <c r="AY11440" s="7"/>
      <c r="AZ11440" s="7"/>
      <c r="BA11440" s="7"/>
      <c r="BI11440" s="7"/>
    </row>
    <row r="11441" spans="1:61" x14ac:dyDescent="0.2">
      <c r="A11441" s="10"/>
      <c r="B11441" s="10"/>
      <c r="C11441" s="10"/>
      <c r="D11441" s="10"/>
      <c r="E11441" s="10"/>
      <c r="F11441" s="10"/>
      <c r="G11441" s="10"/>
      <c r="H11441" s="10"/>
      <c r="I11441" s="10"/>
      <c r="J11441" s="24"/>
      <c r="K11441" s="24"/>
      <c r="L11441" s="24"/>
      <c r="M11441" s="24"/>
      <c r="N11441" s="24"/>
      <c r="O11441" s="10"/>
      <c r="AV11441" s="7"/>
      <c r="AW11441" s="7"/>
      <c r="AX11441" s="7"/>
      <c r="AY11441" s="7"/>
      <c r="AZ11441" s="7"/>
      <c r="BA11441" s="7"/>
      <c r="BI11441" s="7"/>
    </row>
    <row r="11442" spans="1:61" x14ac:dyDescent="0.2">
      <c r="A11442" s="10"/>
      <c r="B11442" s="10"/>
      <c r="C11442" s="10"/>
      <c r="D11442" s="10"/>
      <c r="E11442" s="10"/>
      <c r="F11442" s="10"/>
      <c r="G11442" s="10"/>
      <c r="H11442" s="10"/>
      <c r="I11442" s="10"/>
      <c r="J11442" s="24"/>
      <c r="K11442" s="24"/>
      <c r="L11442" s="24"/>
      <c r="M11442" s="24"/>
      <c r="N11442" s="24"/>
      <c r="O11442" s="10"/>
      <c r="AV11442" s="7"/>
      <c r="AW11442" s="7"/>
      <c r="AX11442" s="7"/>
      <c r="AY11442" s="7"/>
      <c r="AZ11442" s="7"/>
      <c r="BA11442" s="7"/>
      <c r="BI11442" s="7"/>
    </row>
    <row r="11443" spans="1:61" x14ac:dyDescent="0.2">
      <c r="A11443" s="10"/>
      <c r="B11443" s="10"/>
      <c r="C11443" s="10"/>
      <c r="D11443" s="10"/>
      <c r="E11443" s="10"/>
      <c r="F11443" s="10"/>
      <c r="G11443" s="10"/>
      <c r="H11443" s="10"/>
      <c r="I11443" s="10"/>
      <c r="J11443" s="24"/>
      <c r="K11443" s="24"/>
      <c r="L11443" s="24"/>
      <c r="M11443" s="24"/>
      <c r="N11443" s="24"/>
      <c r="O11443" s="10"/>
      <c r="AV11443" s="7"/>
      <c r="AW11443" s="7"/>
      <c r="AX11443" s="7"/>
      <c r="AY11443" s="7"/>
      <c r="AZ11443" s="7"/>
      <c r="BA11443" s="7"/>
      <c r="BI11443" s="7"/>
    </row>
    <row r="11444" spans="1:61" x14ac:dyDescent="0.2">
      <c r="A11444" s="10"/>
      <c r="B11444" s="10"/>
      <c r="C11444" s="10"/>
      <c r="D11444" s="10"/>
      <c r="E11444" s="10"/>
      <c r="F11444" s="10"/>
      <c r="G11444" s="10"/>
      <c r="H11444" s="10"/>
      <c r="I11444" s="10"/>
      <c r="J11444" s="24"/>
      <c r="K11444" s="24"/>
      <c r="L11444" s="24"/>
      <c r="M11444" s="24"/>
      <c r="N11444" s="24"/>
      <c r="O11444" s="10"/>
      <c r="AV11444" s="7"/>
      <c r="AW11444" s="7"/>
      <c r="AX11444" s="7"/>
      <c r="AY11444" s="7"/>
      <c r="AZ11444" s="7"/>
      <c r="BA11444" s="7"/>
      <c r="BI11444" s="7"/>
    </row>
    <row r="11445" spans="1:61" x14ac:dyDescent="0.2">
      <c r="A11445" s="10"/>
      <c r="B11445" s="10"/>
      <c r="C11445" s="10"/>
      <c r="D11445" s="10"/>
      <c r="E11445" s="10"/>
      <c r="F11445" s="10"/>
      <c r="G11445" s="10"/>
      <c r="H11445" s="10"/>
      <c r="I11445" s="10"/>
      <c r="J11445" s="24"/>
      <c r="K11445" s="24"/>
      <c r="L11445" s="24"/>
      <c r="M11445" s="24"/>
      <c r="N11445" s="24"/>
      <c r="O11445" s="10"/>
      <c r="AV11445" s="7"/>
      <c r="AW11445" s="7"/>
      <c r="AX11445" s="7"/>
      <c r="AY11445" s="7"/>
      <c r="AZ11445" s="7"/>
      <c r="BA11445" s="7"/>
      <c r="BI11445" s="7"/>
    </row>
    <row r="11446" spans="1:61" x14ac:dyDescent="0.2">
      <c r="A11446" s="10"/>
      <c r="B11446" s="10"/>
      <c r="C11446" s="10"/>
      <c r="D11446" s="10"/>
      <c r="E11446" s="10"/>
      <c r="F11446" s="10"/>
      <c r="G11446" s="10"/>
      <c r="H11446" s="10"/>
      <c r="I11446" s="10"/>
      <c r="J11446" s="24"/>
      <c r="K11446" s="24"/>
      <c r="L11446" s="24"/>
      <c r="M11446" s="24"/>
      <c r="N11446" s="24"/>
      <c r="O11446" s="10"/>
      <c r="AV11446" s="7"/>
      <c r="AW11446" s="7"/>
      <c r="AX11446" s="7"/>
      <c r="AY11446" s="7"/>
      <c r="AZ11446" s="7"/>
      <c r="BA11446" s="7"/>
      <c r="BI11446" s="7"/>
    </row>
    <row r="11447" spans="1:61" x14ac:dyDescent="0.2">
      <c r="A11447" s="10"/>
      <c r="B11447" s="10"/>
      <c r="C11447" s="10"/>
      <c r="D11447" s="10"/>
      <c r="E11447" s="10"/>
      <c r="F11447" s="10"/>
      <c r="G11447" s="10"/>
      <c r="H11447" s="10"/>
      <c r="I11447" s="10"/>
      <c r="J11447" s="24"/>
      <c r="K11447" s="24"/>
      <c r="L11447" s="24"/>
      <c r="M11447" s="24"/>
      <c r="N11447" s="24"/>
      <c r="O11447" s="10"/>
      <c r="AV11447" s="7"/>
      <c r="AW11447" s="7"/>
      <c r="AX11447" s="7"/>
      <c r="AY11447" s="7"/>
      <c r="AZ11447" s="7"/>
      <c r="BA11447" s="7"/>
      <c r="BI11447" s="7"/>
    </row>
    <row r="11448" spans="1:61" x14ac:dyDescent="0.2">
      <c r="A11448" s="10"/>
      <c r="B11448" s="10"/>
      <c r="C11448" s="10"/>
      <c r="D11448" s="10"/>
      <c r="E11448" s="10"/>
      <c r="F11448" s="10"/>
      <c r="G11448" s="10"/>
      <c r="H11448" s="10"/>
      <c r="I11448" s="10"/>
      <c r="J11448" s="24"/>
      <c r="K11448" s="24"/>
      <c r="L11448" s="24"/>
      <c r="M11448" s="24"/>
      <c r="N11448" s="24"/>
      <c r="O11448" s="10"/>
      <c r="AV11448" s="7"/>
      <c r="AW11448" s="7"/>
      <c r="AX11448" s="7"/>
      <c r="AY11448" s="7"/>
      <c r="AZ11448" s="7"/>
      <c r="BA11448" s="7"/>
      <c r="BI11448" s="7"/>
    </row>
    <row r="11449" spans="1:61" x14ac:dyDescent="0.2">
      <c r="A11449" s="10"/>
      <c r="B11449" s="10"/>
      <c r="C11449" s="10"/>
      <c r="D11449" s="10"/>
      <c r="E11449" s="10"/>
      <c r="F11449" s="10"/>
      <c r="G11449" s="10"/>
      <c r="H11449" s="10"/>
      <c r="I11449" s="10"/>
      <c r="J11449" s="24"/>
      <c r="K11449" s="24"/>
      <c r="L11449" s="24"/>
      <c r="M11449" s="24"/>
      <c r="N11449" s="24"/>
      <c r="O11449" s="10"/>
      <c r="AV11449" s="7"/>
      <c r="AW11449" s="7"/>
      <c r="AX11449" s="7"/>
      <c r="AY11449" s="7"/>
      <c r="AZ11449" s="7"/>
      <c r="BA11449" s="7"/>
      <c r="BI11449" s="7"/>
    </row>
    <row r="11450" spans="1:61" x14ac:dyDescent="0.2">
      <c r="A11450" s="10"/>
      <c r="B11450" s="10"/>
      <c r="C11450" s="10"/>
      <c r="D11450" s="10"/>
      <c r="E11450" s="10"/>
      <c r="F11450" s="10"/>
      <c r="G11450" s="10"/>
      <c r="H11450" s="10"/>
      <c r="I11450" s="10"/>
      <c r="J11450" s="24"/>
      <c r="K11450" s="24"/>
      <c r="L11450" s="24"/>
      <c r="M11450" s="24"/>
      <c r="N11450" s="24"/>
      <c r="O11450" s="10"/>
      <c r="AV11450" s="7"/>
      <c r="AW11450" s="7"/>
      <c r="AX11450" s="7"/>
      <c r="AY11450" s="7"/>
      <c r="AZ11450" s="7"/>
      <c r="BA11450" s="7"/>
      <c r="BI11450" s="7"/>
    </row>
    <row r="11451" spans="1:61" x14ac:dyDescent="0.2">
      <c r="A11451" s="10"/>
      <c r="B11451" s="10"/>
      <c r="C11451" s="10"/>
      <c r="D11451" s="10"/>
      <c r="E11451" s="10"/>
      <c r="F11451" s="10"/>
      <c r="G11451" s="10"/>
      <c r="H11451" s="10"/>
      <c r="I11451" s="10"/>
      <c r="J11451" s="24"/>
      <c r="K11451" s="24"/>
      <c r="L11451" s="24"/>
      <c r="M11451" s="24"/>
      <c r="N11451" s="24"/>
      <c r="O11451" s="10"/>
      <c r="AV11451" s="7"/>
      <c r="AW11451" s="7"/>
      <c r="AX11451" s="7"/>
      <c r="AY11451" s="7"/>
      <c r="AZ11451" s="7"/>
      <c r="BA11451" s="7"/>
      <c r="BI11451" s="7"/>
    </row>
    <row r="11452" spans="1:61" x14ac:dyDescent="0.2">
      <c r="A11452" s="10"/>
      <c r="B11452" s="10"/>
      <c r="C11452" s="10"/>
      <c r="D11452" s="10"/>
      <c r="E11452" s="10"/>
      <c r="F11452" s="10"/>
      <c r="G11452" s="10"/>
      <c r="H11452" s="10"/>
      <c r="I11452" s="10"/>
      <c r="J11452" s="24"/>
      <c r="K11452" s="24"/>
      <c r="L11452" s="24"/>
      <c r="M11452" s="24"/>
      <c r="N11452" s="24"/>
      <c r="O11452" s="10"/>
      <c r="AV11452" s="7"/>
      <c r="AW11452" s="7"/>
      <c r="AX11452" s="7"/>
      <c r="AY11452" s="7"/>
      <c r="AZ11452" s="7"/>
      <c r="BA11452" s="7"/>
      <c r="BI11452" s="7"/>
    </row>
    <row r="11453" spans="1:61" x14ac:dyDescent="0.2">
      <c r="A11453" s="10"/>
      <c r="B11453" s="10"/>
      <c r="C11453" s="10"/>
      <c r="D11453" s="10"/>
      <c r="E11453" s="10"/>
      <c r="F11453" s="10"/>
      <c r="G11453" s="10"/>
      <c r="H11453" s="10"/>
      <c r="I11453" s="10"/>
      <c r="J11453" s="24"/>
      <c r="K11453" s="24"/>
      <c r="L11453" s="24"/>
      <c r="M11453" s="24"/>
      <c r="N11453" s="24"/>
      <c r="O11453" s="10"/>
      <c r="AV11453" s="7"/>
      <c r="AW11453" s="7"/>
      <c r="AX11453" s="7"/>
      <c r="AY11453" s="7"/>
      <c r="AZ11453" s="7"/>
      <c r="BA11453" s="7"/>
      <c r="BI11453" s="7"/>
    </row>
    <row r="11454" spans="1:61" x14ac:dyDescent="0.2">
      <c r="A11454" s="10"/>
      <c r="B11454" s="10"/>
      <c r="C11454" s="10"/>
      <c r="D11454" s="10"/>
      <c r="E11454" s="10"/>
      <c r="F11454" s="10"/>
      <c r="G11454" s="10"/>
      <c r="H11454" s="10"/>
      <c r="I11454" s="10"/>
      <c r="J11454" s="24"/>
      <c r="K11454" s="24"/>
      <c r="L11454" s="24"/>
      <c r="M11454" s="24"/>
      <c r="N11454" s="24"/>
      <c r="O11454" s="10"/>
      <c r="AV11454" s="7"/>
      <c r="AW11454" s="7"/>
      <c r="AX11454" s="7"/>
      <c r="AY11454" s="7"/>
      <c r="AZ11454" s="7"/>
      <c r="BA11454" s="7"/>
      <c r="BI11454" s="7"/>
    </row>
    <row r="11455" spans="1:61" x14ac:dyDescent="0.2">
      <c r="A11455" s="10"/>
      <c r="B11455" s="10"/>
      <c r="C11455" s="10"/>
      <c r="D11455" s="10"/>
      <c r="E11455" s="10"/>
      <c r="F11455" s="10"/>
      <c r="G11455" s="10"/>
      <c r="H11455" s="10"/>
      <c r="I11455" s="10"/>
      <c r="J11455" s="24"/>
      <c r="K11455" s="24"/>
      <c r="L11455" s="24"/>
      <c r="M11455" s="24"/>
      <c r="N11455" s="24"/>
      <c r="O11455" s="10"/>
      <c r="AV11455" s="7"/>
      <c r="AW11455" s="7"/>
      <c r="AX11455" s="7"/>
      <c r="AY11455" s="7"/>
      <c r="AZ11455" s="7"/>
      <c r="BA11455" s="7"/>
      <c r="BI11455" s="7"/>
    </row>
    <row r="11456" spans="1:61" x14ac:dyDescent="0.2">
      <c r="A11456" s="10"/>
      <c r="B11456" s="10"/>
      <c r="C11456" s="10"/>
      <c r="D11456" s="10"/>
      <c r="E11456" s="10"/>
      <c r="F11456" s="10"/>
      <c r="G11456" s="10"/>
      <c r="H11456" s="10"/>
      <c r="I11456" s="10"/>
      <c r="J11456" s="24"/>
      <c r="K11456" s="24"/>
      <c r="L11456" s="24"/>
      <c r="M11456" s="24"/>
      <c r="N11456" s="24"/>
      <c r="O11456" s="10"/>
      <c r="AV11456" s="7"/>
      <c r="AW11456" s="7"/>
      <c r="AX11456" s="7"/>
      <c r="AY11456" s="7"/>
      <c r="AZ11456" s="7"/>
      <c r="BA11456" s="7"/>
      <c r="BI11456" s="7"/>
    </row>
    <row r="11457" spans="1:61" x14ac:dyDescent="0.2">
      <c r="A11457" s="10"/>
      <c r="B11457" s="10"/>
      <c r="C11457" s="10"/>
      <c r="D11457" s="10"/>
      <c r="E11457" s="10"/>
      <c r="F11457" s="10"/>
      <c r="G11457" s="10"/>
      <c r="H11457" s="10"/>
      <c r="I11457" s="10"/>
      <c r="J11457" s="24"/>
      <c r="K11457" s="24"/>
      <c r="L11457" s="24"/>
      <c r="M11457" s="24"/>
      <c r="N11457" s="24"/>
      <c r="O11457" s="10"/>
      <c r="AV11457" s="7"/>
      <c r="AW11457" s="7"/>
      <c r="AX11457" s="7"/>
      <c r="AY11457" s="7"/>
      <c r="AZ11457" s="7"/>
      <c r="BA11457" s="7"/>
      <c r="BI11457" s="7"/>
    </row>
    <row r="11458" spans="1:61" x14ac:dyDescent="0.2">
      <c r="A11458" s="10"/>
      <c r="B11458" s="10"/>
      <c r="C11458" s="10"/>
      <c r="D11458" s="10"/>
      <c r="E11458" s="10"/>
      <c r="F11458" s="10"/>
      <c r="G11458" s="10"/>
      <c r="H11458" s="10"/>
      <c r="I11458" s="10"/>
      <c r="J11458" s="24"/>
      <c r="K11458" s="24"/>
      <c r="L11458" s="24"/>
      <c r="M11458" s="24"/>
      <c r="N11458" s="24"/>
      <c r="O11458" s="10"/>
      <c r="AV11458" s="7"/>
      <c r="AW11458" s="7"/>
      <c r="AX11458" s="7"/>
      <c r="AY11458" s="7"/>
      <c r="AZ11458" s="7"/>
      <c r="BA11458" s="7"/>
      <c r="BI11458" s="7"/>
    </row>
    <row r="11459" spans="1:61" x14ac:dyDescent="0.2">
      <c r="A11459" s="10"/>
      <c r="B11459" s="10"/>
      <c r="C11459" s="10"/>
      <c r="D11459" s="10"/>
      <c r="E11459" s="10"/>
      <c r="F11459" s="10"/>
      <c r="G11459" s="10"/>
      <c r="H11459" s="10"/>
      <c r="I11459" s="10"/>
      <c r="J11459" s="24"/>
      <c r="K11459" s="24"/>
      <c r="L11459" s="24"/>
      <c r="M11459" s="24"/>
      <c r="N11459" s="24"/>
      <c r="O11459" s="10"/>
      <c r="AV11459" s="7"/>
      <c r="AW11459" s="7"/>
      <c r="AX11459" s="7"/>
      <c r="AY11459" s="7"/>
      <c r="AZ11459" s="7"/>
      <c r="BA11459" s="7"/>
      <c r="BI11459" s="7"/>
    </row>
    <row r="11460" spans="1:61" x14ac:dyDescent="0.2">
      <c r="A11460" s="10"/>
      <c r="B11460" s="10"/>
      <c r="C11460" s="10"/>
      <c r="D11460" s="10"/>
      <c r="E11460" s="10"/>
      <c r="F11460" s="10"/>
      <c r="G11460" s="10"/>
      <c r="H11460" s="10"/>
      <c r="I11460" s="10"/>
      <c r="J11460" s="24"/>
      <c r="K11460" s="24"/>
      <c r="L11460" s="24"/>
      <c r="M11460" s="24"/>
      <c r="N11460" s="24"/>
      <c r="O11460" s="10"/>
      <c r="AV11460" s="7"/>
      <c r="AW11460" s="7"/>
      <c r="AX11460" s="7"/>
      <c r="AY11460" s="7"/>
      <c r="AZ11460" s="7"/>
      <c r="BA11460" s="7"/>
      <c r="BI11460" s="7"/>
    </row>
    <row r="11461" spans="1:61" x14ac:dyDescent="0.2">
      <c r="A11461" s="10"/>
      <c r="B11461" s="10"/>
      <c r="C11461" s="10"/>
      <c r="D11461" s="10"/>
      <c r="E11461" s="10"/>
      <c r="F11461" s="10"/>
      <c r="G11461" s="10"/>
      <c r="H11461" s="10"/>
      <c r="I11461" s="10"/>
      <c r="J11461" s="24"/>
      <c r="K11461" s="24"/>
      <c r="L11461" s="24"/>
      <c r="M11461" s="24"/>
      <c r="N11461" s="24"/>
      <c r="O11461" s="10"/>
      <c r="AV11461" s="7"/>
      <c r="AW11461" s="7"/>
      <c r="AX11461" s="7"/>
      <c r="AY11461" s="7"/>
      <c r="AZ11461" s="7"/>
      <c r="BA11461" s="7"/>
      <c r="BI11461" s="7"/>
    </row>
    <row r="11462" spans="1:61" x14ac:dyDescent="0.2">
      <c r="A11462" s="10"/>
      <c r="B11462" s="10"/>
      <c r="C11462" s="10"/>
      <c r="D11462" s="10"/>
      <c r="E11462" s="10"/>
      <c r="F11462" s="10"/>
      <c r="G11462" s="10"/>
      <c r="H11462" s="10"/>
      <c r="I11462" s="10"/>
      <c r="J11462" s="24"/>
      <c r="K11462" s="24"/>
      <c r="L11462" s="24"/>
      <c r="M11462" s="24"/>
      <c r="N11462" s="24"/>
      <c r="O11462" s="10"/>
      <c r="AV11462" s="7"/>
      <c r="AW11462" s="7"/>
      <c r="AX11462" s="7"/>
      <c r="AY11462" s="7"/>
      <c r="AZ11462" s="7"/>
      <c r="BA11462" s="7"/>
      <c r="BI11462" s="7"/>
    </row>
    <row r="11463" spans="1:61" x14ac:dyDescent="0.2">
      <c r="A11463" s="10"/>
      <c r="B11463" s="10"/>
      <c r="C11463" s="10"/>
      <c r="D11463" s="10"/>
      <c r="E11463" s="10"/>
      <c r="F11463" s="10"/>
      <c r="G11463" s="10"/>
      <c r="H11463" s="10"/>
      <c r="I11463" s="10"/>
      <c r="J11463" s="24"/>
      <c r="K11463" s="24"/>
      <c r="L11463" s="24"/>
      <c r="M11463" s="24"/>
      <c r="N11463" s="24"/>
      <c r="O11463" s="10"/>
      <c r="AV11463" s="7"/>
      <c r="AW11463" s="7"/>
      <c r="AX11463" s="7"/>
      <c r="AY11463" s="7"/>
      <c r="AZ11463" s="7"/>
      <c r="BA11463" s="7"/>
      <c r="BI11463" s="7"/>
    </row>
    <row r="11464" spans="1:61" x14ac:dyDescent="0.2">
      <c r="A11464" s="10"/>
      <c r="B11464" s="10"/>
      <c r="C11464" s="10"/>
      <c r="D11464" s="10"/>
      <c r="E11464" s="10"/>
      <c r="F11464" s="10"/>
      <c r="G11464" s="10"/>
      <c r="H11464" s="10"/>
      <c r="I11464" s="10"/>
      <c r="J11464" s="24"/>
      <c r="K11464" s="24"/>
      <c r="L11464" s="24"/>
      <c r="M11464" s="24"/>
      <c r="N11464" s="24"/>
      <c r="O11464" s="10"/>
      <c r="AV11464" s="7"/>
      <c r="AW11464" s="7"/>
      <c r="AX11464" s="7"/>
      <c r="AY11464" s="7"/>
      <c r="AZ11464" s="7"/>
      <c r="BA11464" s="7"/>
      <c r="BI11464" s="7"/>
    </row>
    <row r="11465" spans="1:61" x14ac:dyDescent="0.2">
      <c r="A11465" s="10"/>
      <c r="B11465" s="10"/>
      <c r="C11465" s="10"/>
      <c r="D11465" s="10"/>
      <c r="E11465" s="10"/>
      <c r="F11465" s="10"/>
      <c r="G11465" s="10"/>
      <c r="H11465" s="10"/>
      <c r="I11465" s="10"/>
      <c r="J11465" s="24"/>
      <c r="K11465" s="24"/>
      <c r="L11465" s="24"/>
      <c r="M11465" s="24"/>
      <c r="N11465" s="24"/>
      <c r="O11465" s="10"/>
      <c r="AV11465" s="7"/>
      <c r="AW11465" s="7"/>
      <c r="AX11465" s="7"/>
      <c r="AY11465" s="7"/>
      <c r="AZ11465" s="7"/>
      <c r="BA11465" s="7"/>
      <c r="BI11465" s="7"/>
    </row>
    <row r="11466" spans="1:61" x14ac:dyDescent="0.2">
      <c r="A11466" s="10"/>
      <c r="B11466" s="10"/>
      <c r="C11466" s="10"/>
      <c r="D11466" s="10"/>
      <c r="E11466" s="10"/>
      <c r="F11466" s="10"/>
      <c r="G11466" s="10"/>
      <c r="H11466" s="10"/>
      <c r="I11466" s="10"/>
      <c r="J11466" s="24"/>
      <c r="K11466" s="24"/>
      <c r="L11466" s="24"/>
      <c r="M11466" s="24"/>
      <c r="N11466" s="24"/>
      <c r="O11466" s="10"/>
      <c r="AV11466" s="7"/>
      <c r="AW11466" s="7"/>
      <c r="AX11466" s="7"/>
      <c r="AY11466" s="7"/>
      <c r="AZ11466" s="7"/>
      <c r="BA11466" s="7"/>
      <c r="BI11466" s="7"/>
    </row>
    <row r="11467" spans="1:61" x14ac:dyDescent="0.2">
      <c r="A11467" s="10"/>
      <c r="B11467" s="10"/>
      <c r="C11467" s="10"/>
      <c r="D11467" s="10"/>
      <c r="E11467" s="10"/>
      <c r="F11467" s="10"/>
      <c r="G11467" s="10"/>
      <c r="H11467" s="10"/>
      <c r="I11467" s="10"/>
      <c r="J11467" s="24"/>
      <c r="K11467" s="24"/>
      <c r="L11467" s="24"/>
      <c r="M11467" s="24"/>
      <c r="N11467" s="24"/>
      <c r="O11467" s="10"/>
      <c r="AV11467" s="7"/>
      <c r="AW11467" s="7"/>
      <c r="AX11467" s="7"/>
      <c r="AY11467" s="7"/>
      <c r="AZ11467" s="7"/>
      <c r="BA11467" s="7"/>
      <c r="BI11467" s="7"/>
    </row>
    <row r="11468" spans="1:61" x14ac:dyDescent="0.2">
      <c r="A11468" s="10"/>
      <c r="B11468" s="10"/>
      <c r="C11468" s="10"/>
      <c r="D11468" s="10"/>
      <c r="E11468" s="10"/>
      <c r="F11468" s="10"/>
      <c r="G11468" s="10"/>
      <c r="H11468" s="10"/>
      <c r="I11468" s="10"/>
      <c r="J11468" s="24"/>
      <c r="K11468" s="24"/>
      <c r="L11468" s="24"/>
      <c r="M11468" s="24"/>
      <c r="N11468" s="24"/>
      <c r="O11468" s="10"/>
      <c r="AV11468" s="7"/>
      <c r="AW11468" s="7"/>
      <c r="AX11468" s="7"/>
      <c r="AY11468" s="7"/>
      <c r="AZ11468" s="7"/>
      <c r="BA11468" s="7"/>
      <c r="BI11468" s="7"/>
    </row>
    <row r="11469" spans="1:61" x14ac:dyDescent="0.2">
      <c r="A11469" s="10"/>
      <c r="B11469" s="10"/>
      <c r="C11469" s="10"/>
      <c r="D11469" s="10"/>
      <c r="E11469" s="10"/>
      <c r="F11469" s="10"/>
      <c r="G11469" s="10"/>
      <c r="H11469" s="10"/>
      <c r="I11469" s="10"/>
      <c r="J11469" s="24"/>
      <c r="K11469" s="24"/>
      <c r="L11469" s="24"/>
      <c r="M11469" s="24"/>
      <c r="N11469" s="24"/>
      <c r="O11469" s="10"/>
      <c r="AV11469" s="7"/>
      <c r="AW11469" s="7"/>
      <c r="AX11469" s="7"/>
      <c r="AY11469" s="7"/>
      <c r="AZ11469" s="7"/>
      <c r="BA11469" s="7"/>
      <c r="BI11469" s="7"/>
    </row>
    <row r="11470" spans="1:61" x14ac:dyDescent="0.2">
      <c r="A11470" s="10"/>
      <c r="B11470" s="10"/>
      <c r="C11470" s="10"/>
      <c r="D11470" s="10"/>
      <c r="E11470" s="10"/>
      <c r="F11470" s="10"/>
      <c r="G11470" s="10"/>
      <c r="H11470" s="10"/>
      <c r="I11470" s="10"/>
      <c r="J11470" s="24"/>
      <c r="K11470" s="24"/>
      <c r="L11470" s="24"/>
      <c r="M11470" s="24"/>
      <c r="N11470" s="24"/>
      <c r="O11470" s="10"/>
      <c r="AV11470" s="7"/>
      <c r="AW11470" s="7"/>
      <c r="AX11470" s="7"/>
      <c r="AY11470" s="7"/>
      <c r="AZ11470" s="7"/>
      <c r="BA11470" s="7"/>
      <c r="BI11470" s="7"/>
    </row>
    <row r="11471" spans="1:61" x14ac:dyDescent="0.2">
      <c r="A11471" s="10"/>
      <c r="B11471" s="10"/>
      <c r="C11471" s="10"/>
      <c r="D11471" s="10"/>
      <c r="E11471" s="10"/>
      <c r="F11471" s="10"/>
      <c r="G11471" s="10"/>
      <c r="H11471" s="10"/>
      <c r="I11471" s="10"/>
      <c r="J11471" s="24"/>
      <c r="K11471" s="24"/>
      <c r="L11471" s="24"/>
      <c r="M11471" s="24"/>
      <c r="N11471" s="24"/>
      <c r="O11471" s="10"/>
      <c r="AV11471" s="7"/>
      <c r="AW11471" s="7"/>
      <c r="AX11471" s="7"/>
      <c r="AY11471" s="7"/>
      <c r="AZ11471" s="7"/>
      <c r="BA11471" s="7"/>
      <c r="BI11471" s="7"/>
    </row>
    <row r="11472" spans="1:61" x14ac:dyDescent="0.2">
      <c r="A11472" s="10"/>
      <c r="B11472" s="10"/>
      <c r="C11472" s="10"/>
      <c r="D11472" s="10"/>
      <c r="E11472" s="10"/>
      <c r="F11472" s="10"/>
      <c r="G11472" s="10"/>
      <c r="H11472" s="10"/>
      <c r="I11472" s="10"/>
      <c r="J11472" s="24"/>
      <c r="K11472" s="24"/>
      <c r="L11472" s="24"/>
      <c r="M11472" s="24"/>
      <c r="N11472" s="24"/>
      <c r="O11472" s="10"/>
      <c r="AV11472" s="7"/>
      <c r="AW11472" s="7"/>
      <c r="AX11472" s="7"/>
      <c r="AY11472" s="7"/>
      <c r="AZ11472" s="7"/>
      <c r="BA11472" s="7"/>
      <c r="BI11472" s="7"/>
    </row>
    <row r="11473" spans="1:61" x14ac:dyDescent="0.2">
      <c r="A11473" s="10"/>
      <c r="B11473" s="10"/>
      <c r="C11473" s="10"/>
      <c r="D11473" s="10"/>
      <c r="E11473" s="10"/>
      <c r="F11473" s="10"/>
      <c r="G11473" s="10"/>
      <c r="H11473" s="10"/>
      <c r="I11473" s="10"/>
      <c r="J11473" s="24"/>
      <c r="K11473" s="24"/>
      <c r="L11473" s="24"/>
      <c r="M11473" s="24"/>
      <c r="N11473" s="24"/>
      <c r="O11473" s="10"/>
      <c r="AV11473" s="7"/>
      <c r="AW11473" s="7"/>
      <c r="AX11473" s="7"/>
      <c r="AY11473" s="7"/>
      <c r="AZ11473" s="7"/>
      <c r="BA11473" s="7"/>
      <c r="BI11473" s="7"/>
    </row>
    <row r="11474" spans="1:61" x14ac:dyDescent="0.2">
      <c r="A11474" s="10"/>
      <c r="B11474" s="10"/>
      <c r="C11474" s="10"/>
      <c r="D11474" s="10"/>
      <c r="E11474" s="10"/>
      <c r="F11474" s="10"/>
      <c r="G11474" s="10"/>
      <c r="H11474" s="10"/>
      <c r="I11474" s="10"/>
      <c r="J11474" s="24"/>
      <c r="K11474" s="24"/>
      <c r="L11474" s="24"/>
      <c r="M11474" s="24"/>
      <c r="N11474" s="24"/>
      <c r="O11474" s="10"/>
      <c r="AV11474" s="7"/>
      <c r="AW11474" s="7"/>
      <c r="AX11474" s="7"/>
      <c r="AY11474" s="7"/>
      <c r="AZ11474" s="7"/>
      <c r="BA11474" s="7"/>
      <c r="BI11474" s="7"/>
    </row>
    <row r="11475" spans="1:61" x14ac:dyDescent="0.2">
      <c r="A11475" s="10"/>
      <c r="B11475" s="10"/>
      <c r="C11475" s="10"/>
      <c r="D11475" s="10"/>
      <c r="E11475" s="10"/>
      <c r="F11475" s="10"/>
      <c r="G11475" s="10"/>
      <c r="H11475" s="10"/>
      <c r="I11475" s="10"/>
      <c r="J11475" s="24"/>
      <c r="K11475" s="24"/>
      <c r="L11475" s="24"/>
      <c r="M11475" s="24"/>
      <c r="N11475" s="24"/>
      <c r="O11475" s="10"/>
      <c r="AV11475" s="7"/>
      <c r="AW11475" s="7"/>
      <c r="AX11475" s="7"/>
      <c r="AY11475" s="7"/>
      <c r="AZ11475" s="7"/>
      <c r="BA11475" s="7"/>
      <c r="BI11475" s="7"/>
    </row>
    <row r="11476" spans="1:61" x14ac:dyDescent="0.2">
      <c r="A11476" s="10"/>
      <c r="B11476" s="10"/>
      <c r="C11476" s="10"/>
      <c r="D11476" s="10"/>
      <c r="E11476" s="10"/>
      <c r="F11476" s="10"/>
      <c r="G11476" s="10"/>
      <c r="H11476" s="10"/>
      <c r="I11476" s="10"/>
      <c r="J11476" s="24"/>
      <c r="K11476" s="24"/>
      <c r="L11476" s="24"/>
      <c r="M11476" s="24"/>
      <c r="N11476" s="24"/>
      <c r="O11476" s="10"/>
      <c r="AV11476" s="7"/>
      <c r="AW11476" s="7"/>
      <c r="AX11476" s="7"/>
      <c r="AY11476" s="7"/>
      <c r="AZ11476" s="7"/>
      <c r="BA11476" s="7"/>
      <c r="BI11476" s="7"/>
    </row>
    <row r="11477" spans="1:61" x14ac:dyDescent="0.2">
      <c r="A11477" s="10"/>
      <c r="B11477" s="10"/>
      <c r="C11477" s="10"/>
      <c r="D11477" s="10"/>
      <c r="E11477" s="10"/>
      <c r="F11477" s="10"/>
      <c r="G11477" s="10"/>
      <c r="H11477" s="10"/>
      <c r="I11477" s="10"/>
      <c r="J11477" s="24"/>
      <c r="K11477" s="24"/>
      <c r="L11477" s="24"/>
      <c r="M11477" s="24"/>
      <c r="N11477" s="24"/>
      <c r="O11477" s="10"/>
      <c r="AV11477" s="7"/>
      <c r="AW11477" s="7"/>
      <c r="AX11477" s="7"/>
      <c r="AY11477" s="7"/>
      <c r="AZ11477" s="7"/>
      <c r="BA11477" s="7"/>
      <c r="BI11477" s="7"/>
    </row>
    <row r="11478" spans="1:61" x14ac:dyDescent="0.2">
      <c r="A11478" s="10"/>
      <c r="B11478" s="10"/>
      <c r="C11478" s="10"/>
      <c r="D11478" s="10"/>
      <c r="E11478" s="10"/>
      <c r="F11478" s="10"/>
      <c r="G11478" s="10"/>
      <c r="H11478" s="10"/>
      <c r="I11478" s="10"/>
      <c r="J11478" s="24"/>
      <c r="K11478" s="24"/>
      <c r="L11478" s="24"/>
      <c r="M11478" s="24"/>
      <c r="N11478" s="24"/>
      <c r="O11478" s="10"/>
      <c r="AV11478" s="7"/>
      <c r="AW11478" s="7"/>
      <c r="AX11478" s="7"/>
      <c r="AY11478" s="7"/>
      <c r="AZ11478" s="7"/>
      <c r="BA11478" s="7"/>
      <c r="BI11478" s="7"/>
    </row>
    <row r="11479" spans="1:61" x14ac:dyDescent="0.2">
      <c r="A11479" s="10"/>
      <c r="B11479" s="10"/>
      <c r="C11479" s="10"/>
      <c r="D11479" s="10"/>
      <c r="E11479" s="10"/>
      <c r="F11479" s="10"/>
      <c r="G11479" s="10"/>
      <c r="H11479" s="10"/>
      <c r="I11479" s="10"/>
      <c r="J11479" s="24"/>
      <c r="K11479" s="24"/>
      <c r="L11479" s="24"/>
      <c r="M11479" s="24"/>
      <c r="N11479" s="24"/>
      <c r="O11479" s="10"/>
      <c r="AV11479" s="7"/>
      <c r="AW11479" s="7"/>
      <c r="AX11479" s="7"/>
      <c r="AY11479" s="7"/>
      <c r="AZ11479" s="7"/>
      <c r="BA11479" s="7"/>
      <c r="BI11479" s="7"/>
    </row>
    <row r="11480" spans="1:61" x14ac:dyDescent="0.2">
      <c r="A11480" s="10"/>
      <c r="B11480" s="10"/>
      <c r="C11480" s="10"/>
      <c r="D11480" s="10"/>
      <c r="E11480" s="10"/>
      <c r="F11480" s="10"/>
      <c r="G11480" s="10"/>
      <c r="H11480" s="10"/>
      <c r="I11480" s="10"/>
      <c r="J11480" s="24"/>
      <c r="K11480" s="24"/>
      <c r="L11480" s="24"/>
      <c r="M11480" s="24"/>
      <c r="N11480" s="24"/>
      <c r="O11480" s="10"/>
      <c r="AV11480" s="7"/>
      <c r="AW11480" s="7"/>
      <c r="AX11480" s="7"/>
      <c r="AY11480" s="7"/>
      <c r="AZ11480" s="7"/>
      <c r="BA11480" s="7"/>
      <c r="BI11480" s="7"/>
    </row>
    <row r="11481" spans="1:61" x14ac:dyDescent="0.2">
      <c r="A11481" s="10"/>
      <c r="B11481" s="10"/>
      <c r="C11481" s="10"/>
      <c r="D11481" s="10"/>
      <c r="E11481" s="10"/>
      <c r="F11481" s="10"/>
      <c r="G11481" s="10"/>
      <c r="H11481" s="10"/>
      <c r="I11481" s="10"/>
      <c r="J11481" s="24"/>
      <c r="K11481" s="24"/>
      <c r="L11481" s="24"/>
      <c r="M11481" s="24"/>
      <c r="N11481" s="24"/>
      <c r="O11481" s="10"/>
      <c r="AV11481" s="7"/>
      <c r="AW11481" s="7"/>
      <c r="AX11481" s="7"/>
      <c r="AY11481" s="7"/>
      <c r="AZ11481" s="7"/>
      <c r="BA11481" s="7"/>
      <c r="BI11481" s="7"/>
    </row>
    <row r="11482" spans="1:61" x14ac:dyDescent="0.2">
      <c r="A11482" s="10"/>
      <c r="B11482" s="10"/>
      <c r="C11482" s="10"/>
      <c r="D11482" s="10"/>
      <c r="E11482" s="10"/>
      <c r="F11482" s="10"/>
      <c r="G11482" s="10"/>
      <c r="H11482" s="10"/>
      <c r="I11482" s="10"/>
      <c r="J11482" s="24"/>
      <c r="K11482" s="24"/>
      <c r="L11482" s="24"/>
      <c r="M11482" s="24"/>
      <c r="N11482" s="24"/>
      <c r="O11482" s="10"/>
      <c r="AV11482" s="7"/>
      <c r="AW11482" s="7"/>
      <c r="AX11482" s="7"/>
      <c r="AY11482" s="7"/>
      <c r="AZ11482" s="7"/>
      <c r="BA11482" s="7"/>
      <c r="BI11482" s="7"/>
    </row>
    <row r="11483" spans="1:61" x14ac:dyDescent="0.2">
      <c r="A11483" s="10"/>
      <c r="B11483" s="10"/>
      <c r="C11483" s="10"/>
      <c r="D11483" s="10"/>
      <c r="E11483" s="10"/>
      <c r="F11483" s="10"/>
      <c r="G11483" s="10"/>
      <c r="H11483" s="10"/>
      <c r="I11483" s="10"/>
      <c r="J11483" s="24"/>
      <c r="K11483" s="24"/>
      <c r="L11483" s="24"/>
      <c r="M11483" s="24"/>
      <c r="N11483" s="24"/>
      <c r="O11483" s="10"/>
      <c r="AV11483" s="7"/>
      <c r="AW11483" s="7"/>
      <c r="AX11483" s="7"/>
      <c r="AY11483" s="7"/>
      <c r="AZ11483" s="7"/>
      <c r="BA11483" s="7"/>
      <c r="BI11483" s="7"/>
    </row>
    <row r="11484" spans="1:61" x14ac:dyDescent="0.2">
      <c r="A11484" s="10"/>
      <c r="B11484" s="10"/>
      <c r="C11484" s="10"/>
      <c r="D11484" s="10"/>
      <c r="E11484" s="10"/>
      <c r="F11484" s="10"/>
      <c r="G11484" s="10"/>
      <c r="H11484" s="10"/>
      <c r="I11484" s="10"/>
      <c r="J11484" s="24"/>
      <c r="K11484" s="24"/>
      <c r="L11484" s="24"/>
      <c r="M11484" s="24"/>
      <c r="N11484" s="24"/>
      <c r="O11484" s="10"/>
      <c r="AV11484" s="7"/>
      <c r="AW11484" s="7"/>
      <c r="AX11484" s="7"/>
      <c r="AY11484" s="7"/>
      <c r="AZ11484" s="7"/>
      <c r="BA11484" s="7"/>
      <c r="BI11484" s="7"/>
    </row>
    <row r="11485" spans="1:61" x14ac:dyDescent="0.2">
      <c r="A11485" s="10"/>
      <c r="B11485" s="10"/>
      <c r="C11485" s="10"/>
      <c r="D11485" s="10"/>
      <c r="E11485" s="10"/>
      <c r="F11485" s="10"/>
      <c r="G11485" s="10"/>
      <c r="H11485" s="10"/>
      <c r="I11485" s="10"/>
      <c r="J11485" s="24"/>
      <c r="K11485" s="24"/>
      <c r="L11485" s="24"/>
      <c r="M11485" s="24"/>
      <c r="N11485" s="24"/>
      <c r="O11485" s="10"/>
      <c r="AV11485" s="7"/>
      <c r="AW11485" s="7"/>
      <c r="AX11485" s="7"/>
      <c r="AY11485" s="7"/>
      <c r="AZ11485" s="7"/>
      <c r="BA11485" s="7"/>
      <c r="BI11485" s="7"/>
    </row>
    <row r="11486" spans="1:61" x14ac:dyDescent="0.2">
      <c r="A11486" s="10"/>
      <c r="B11486" s="10"/>
      <c r="C11486" s="10"/>
      <c r="D11486" s="10"/>
      <c r="E11486" s="10"/>
      <c r="F11486" s="10"/>
      <c r="G11486" s="10"/>
      <c r="H11486" s="10"/>
      <c r="I11486" s="10"/>
      <c r="J11486" s="24"/>
      <c r="K11486" s="24"/>
      <c r="L11486" s="24"/>
      <c r="M11486" s="24"/>
      <c r="N11486" s="24"/>
      <c r="O11486" s="10"/>
      <c r="AV11486" s="7"/>
      <c r="AW11486" s="7"/>
      <c r="AX11486" s="7"/>
      <c r="AY11486" s="7"/>
      <c r="AZ11486" s="7"/>
      <c r="BA11486" s="7"/>
      <c r="BI11486" s="7"/>
    </row>
    <row r="11487" spans="1:61" x14ac:dyDescent="0.2">
      <c r="A11487" s="10"/>
      <c r="B11487" s="10"/>
      <c r="C11487" s="10"/>
      <c r="D11487" s="10"/>
      <c r="E11487" s="10"/>
      <c r="F11487" s="10"/>
      <c r="G11487" s="10"/>
      <c r="H11487" s="10"/>
      <c r="I11487" s="10"/>
      <c r="J11487" s="24"/>
      <c r="K11487" s="24"/>
      <c r="L11487" s="24"/>
      <c r="M11487" s="24"/>
      <c r="N11487" s="24"/>
      <c r="O11487" s="10"/>
      <c r="AV11487" s="7"/>
      <c r="AW11487" s="7"/>
      <c r="AX11487" s="7"/>
      <c r="AY11487" s="7"/>
      <c r="AZ11487" s="7"/>
      <c r="BA11487" s="7"/>
      <c r="BI11487" s="7"/>
    </row>
    <row r="11488" spans="1:61" x14ac:dyDescent="0.2">
      <c r="A11488" s="10"/>
      <c r="B11488" s="10"/>
      <c r="C11488" s="10"/>
      <c r="D11488" s="10"/>
      <c r="E11488" s="10"/>
      <c r="F11488" s="10"/>
      <c r="G11488" s="10"/>
      <c r="H11488" s="10"/>
      <c r="I11488" s="10"/>
      <c r="J11488" s="24"/>
      <c r="K11488" s="24"/>
      <c r="L11488" s="24"/>
      <c r="M11488" s="24"/>
      <c r="N11488" s="24"/>
      <c r="O11488" s="10"/>
      <c r="AV11488" s="7"/>
      <c r="AW11488" s="7"/>
      <c r="AX11488" s="7"/>
      <c r="AY11488" s="7"/>
      <c r="AZ11488" s="7"/>
      <c r="BA11488" s="7"/>
      <c r="BI11488" s="7"/>
    </row>
    <row r="11489" spans="1:61" x14ac:dyDescent="0.2">
      <c r="A11489" s="10"/>
      <c r="B11489" s="10"/>
      <c r="C11489" s="10"/>
      <c r="D11489" s="10"/>
      <c r="E11489" s="10"/>
      <c r="F11489" s="10"/>
      <c r="G11489" s="10"/>
      <c r="H11489" s="10"/>
      <c r="I11489" s="10"/>
      <c r="J11489" s="24"/>
      <c r="K11489" s="24"/>
      <c r="L11489" s="24"/>
      <c r="M11489" s="24"/>
      <c r="N11489" s="24"/>
      <c r="O11489" s="10"/>
      <c r="AV11489" s="7"/>
      <c r="AW11489" s="7"/>
      <c r="AX11489" s="7"/>
      <c r="AY11489" s="7"/>
      <c r="AZ11489" s="7"/>
      <c r="BA11489" s="7"/>
      <c r="BI11489" s="7"/>
    </row>
    <row r="11490" spans="1:61" x14ac:dyDescent="0.2">
      <c r="A11490" s="10"/>
      <c r="B11490" s="10"/>
      <c r="C11490" s="10"/>
      <c r="D11490" s="10"/>
      <c r="E11490" s="10"/>
      <c r="F11490" s="10"/>
      <c r="G11490" s="10"/>
      <c r="H11490" s="10"/>
      <c r="I11490" s="10"/>
      <c r="J11490" s="24"/>
      <c r="K11490" s="24"/>
      <c r="L11490" s="24"/>
      <c r="M11490" s="24"/>
      <c r="N11490" s="24"/>
      <c r="O11490" s="10"/>
      <c r="AV11490" s="7"/>
      <c r="AW11490" s="7"/>
      <c r="AX11490" s="7"/>
      <c r="AY11490" s="7"/>
      <c r="AZ11490" s="7"/>
      <c r="BA11490" s="7"/>
      <c r="BI11490" s="7"/>
    </row>
    <row r="11491" spans="1:61" x14ac:dyDescent="0.2">
      <c r="A11491" s="10"/>
      <c r="B11491" s="10"/>
      <c r="C11491" s="10"/>
      <c r="D11491" s="10"/>
      <c r="E11491" s="10"/>
      <c r="F11491" s="10"/>
      <c r="G11491" s="10"/>
      <c r="H11491" s="10"/>
      <c r="I11491" s="10"/>
      <c r="J11491" s="24"/>
      <c r="K11491" s="24"/>
      <c r="L11491" s="24"/>
      <c r="M11491" s="24"/>
      <c r="N11491" s="24"/>
      <c r="O11491" s="10"/>
      <c r="AV11491" s="7"/>
      <c r="AW11491" s="7"/>
      <c r="AX11491" s="7"/>
      <c r="AY11491" s="7"/>
      <c r="AZ11491" s="7"/>
      <c r="BA11491" s="7"/>
      <c r="BI11491" s="7"/>
    </row>
    <row r="11492" spans="1:61" x14ac:dyDescent="0.2">
      <c r="A11492" s="10"/>
      <c r="B11492" s="10"/>
      <c r="C11492" s="10"/>
      <c r="D11492" s="10"/>
      <c r="E11492" s="10"/>
      <c r="F11492" s="10"/>
      <c r="G11492" s="10"/>
      <c r="H11492" s="10"/>
      <c r="I11492" s="10"/>
      <c r="J11492" s="24"/>
      <c r="K11492" s="24"/>
      <c r="L11492" s="24"/>
      <c r="M11492" s="24"/>
      <c r="N11492" s="24"/>
      <c r="O11492" s="10"/>
      <c r="AV11492" s="7"/>
      <c r="AW11492" s="7"/>
      <c r="AX11492" s="7"/>
      <c r="AY11492" s="7"/>
      <c r="AZ11492" s="7"/>
      <c r="BA11492" s="7"/>
      <c r="BI11492" s="7"/>
    </row>
    <row r="11493" spans="1:61" x14ac:dyDescent="0.2">
      <c r="A11493" s="10"/>
      <c r="B11493" s="10"/>
      <c r="C11493" s="10"/>
      <c r="D11493" s="10"/>
      <c r="E11493" s="10"/>
      <c r="F11493" s="10"/>
      <c r="G11493" s="10"/>
      <c r="H11493" s="10"/>
      <c r="I11493" s="10"/>
      <c r="J11493" s="24"/>
      <c r="K11493" s="24"/>
      <c r="L11493" s="24"/>
      <c r="M11493" s="24"/>
      <c r="N11493" s="24"/>
      <c r="O11493" s="10"/>
      <c r="AV11493" s="7"/>
      <c r="AW11493" s="7"/>
      <c r="AX11493" s="7"/>
      <c r="AY11493" s="7"/>
      <c r="AZ11493" s="7"/>
      <c r="BA11493" s="7"/>
      <c r="BI11493" s="7"/>
    </row>
    <row r="11494" spans="1:61" x14ac:dyDescent="0.2">
      <c r="A11494" s="10"/>
      <c r="B11494" s="10"/>
      <c r="C11494" s="10"/>
      <c r="D11494" s="10"/>
      <c r="E11494" s="10"/>
      <c r="F11494" s="10"/>
      <c r="G11494" s="10"/>
      <c r="H11494" s="10"/>
      <c r="I11494" s="10"/>
      <c r="J11494" s="24"/>
      <c r="K11494" s="24"/>
      <c r="L11494" s="24"/>
      <c r="M11494" s="24"/>
      <c r="N11494" s="24"/>
      <c r="O11494" s="10"/>
      <c r="AV11494" s="7"/>
      <c r="AW11494" s="7"/>
      <c r="AX11494" s="7"/>
      <c r="AY11494" s="7"/>
      <c r="AZ11494" s="7"/>
      <c r="BA11494" s="7"/>
      <c r="BI11494" s="7"/>
    </row>
    <row r="11495" spans="1:61" x14ac:dyDescent="0.2">
      <c r="A11495" s="10"/>
      <c r="B11495" s="10"/>
      <c r="C11495" s="10"/>
      <c r="D11495" s="10"/>
      <c r="E11495" s="10"/>
      <c r="F11495" s="10"/>
      <c r="G11495" s="10"/>
      <c r="H11495" s="10"/>
      <c r="I11495" s="10"/>
      <c r="J11495" s="24"/>
      <c r="K11495" s="24"/>
      <c r="L11495" s="24"/>
      <c r="M11495" s="24"/>
      <c r="N11495" s="24"/>
      <c r="O11495" s="10"/>
      <c r="AV11495" s="7"/>
      <c r="AW11495" s="7"/>
      <c r="AX11495" s="7"/>
      <c r="AY11495" s="7"/>
      <c r="AZ11495" s="7"/>
      <c r="BA11495" s="7"/>
      <c r="BI11495" s="7"/>
    </row>
    <row r="11496" spans="1:61" x14ac:dyDescent="0.2">
      <c r="A11496" s="10"/>
      <c r="B11496" s="10"/>
      <c r="C11496" s="10"/>
      <c r="D11496" s="10"/>
      <c r="E11496" s="10"/>
      <c r="F11496" s="10"/>
      <c r="G11496" s="10"/>
      <c r="H11496" s="10"/>
      <c r="I11496" s="10"/>
      <c r="J11496" s="24"/>
      <c r="K11496" s="24"/>
      <c r="L11496" s="24"/>
      <c r="M11496" s="24"/>
      <c r="N11496" s="24"/>
      <c r="O11496" s="10"/>
      <c r="AV11496" s="7"/>
      <c r="AW11496" s="7"/>
      <c r="AX11496" s="7"/>
      <c r="AY11496" s="7"/>
      <c r="AZ11496" s="7"/>
      <c r="BA11496" s="7"/>
      <c r="BI11496" s="7"/>
    </row>
    <row r="11497" spans="1:61" x14ac:dyDescent="0.2">
      <c r="A11497" s="10"/>
      <c r="B11497" s="10"/>
      <c r="C11497" s="10"/>
      <c r="D11497" s="10"/>
      <c r="E11497" s="10"/>
      <c r="F11497" s="10"/>
      <c r="G11497" s="10"/>
      <c r="H11497" s="10"/>
      <c r="I11497" s="10"/>
      <c r="J11497" s="24"/>
      <c r="K11497" s="24"/>
      <c r="L11497" s="24"/>
      <c r="M11497" s="24"/>
      <c r="N11497" s="24"/>
      <c r="O11497" s="10"/>
      <c r="AV11497" s="7"/>
      <c r="AW11497" s="7"/>
      <c r="AX11497" s="7"/>
      <c r="AY11497" s="7"/>
      <c r="AZ11497" s="7"/>
      <c r="BA11497" s="7"/>
      <c r="BI11497" s="7"/>
    </row>
    <row r="11498" spans="1:61" x14ac:dyDescent="0.2">
      <c r="A11498" s="10"/>
      <c r="B11498" s="10"/>
      <c r="C11498" s="10"/>
      <c r="D11498" s="10"/>
      <c r="E11498" s="10"/>
      <c r="F11498" s="10"/>
      <c r="G11498" s="10"/>
      <c r="H11498" s="10"/>
      <c r="I11498" s="10"/>
      <c r="J11498" s="24"/>
      <c r="K11498" s="24"/>
      <c r="L11498" s="24"/>
      <c r="M11498" s="24"/>
      <c r="N11498" s="24"/>
      <c r="O11498" s="10"/>
      <c r="AV11498" s="7"/>
      <c r="AW11498" s="7"/>
      <c r="AX11498" s="7"/>
      <c r="AY11498" s="7"/>
      <c r="AZ11498" s="7"/>
      <c r="BA11498" s="7"/>
      <c r="BI11498" s="7"/>
    </row>
    <row r="11499" spans="1:61" x14ac:dyDescent="0.2">
      <c r="A11499" s="10"/>
      <c r="B11499" s="10"/>
      <c r="C11499" s="10"/>
      <c r="D11499" s="10"/>
      <c r="E11499" s="10"/>
      <c r="F11499" s="10"/>
      <c r="G11499" s="10"/>
      <c r="H11499" s="10"/>
      <c r="I11499" s="10"/>
      <c r="J11499" s="24"/>
      <c r="K11499" s="24"/>
      <c r="L11499" s="24"/>
      <c r="M11499" s="24"/>
      <c r="N11499" s="24"/>
      <c r="O11499" s="10"/>
      <c r="AV11499" s="7"/>
      <c r="AW11499" s="7"/>
      <c r="AX11499" s="7"/>
      <c r="AY11499" s="7"/>
      <c r="AZ11499" s="7"/>
      <c r="BA11499" s="7"/>
      <c r="BI11499" s="7"/>
    </row>
    <row r="11500" spans="1:61" x14ac:dyDescent="0.2">
      <c r="A11500" s="10"/>
      <c r="B11500" s="10"/>
      <c r="C11500" s="10"/>
      <c r="D11500" s="10"/>
      <c r="E11500" s="10"/>
      <c r="F11500" s="10"/>
      <c r="G11500" s="10"/>
      <c r="H11500" s="10"/>
      <c r="I11500" s="10"/>
      <c r="J11500" s="24"/>
      <c r="K11500" s="24"/>
      <c r="L11500" s="24"/>
      <c r="M11500" s="24"/>
      <c r="N11500" s="24"/>
      <c r="O11500" s="10"/>
      <c r="AV11500" s="7"/>
      <c r="AW11500" s="7"/>
      <c r="AX11500" s="7"/>
      <c r="AY11500" s="7"/>
      <c r="AZ11500" s="7"/>
      <c r="BA11500" s="7"/>
      <c r="BI11500" s="7"/>
    </row>
    <row r="11501" spans="1:61" x14ac:dyDescent="0.2">
      <c r="A11501" s="10"/>
      <c r="B11501" s="10"/>
      <c r="C11501" s="10"/>
      <c r="D11501" s="10"/>
      <c r="E11501" s="10"/>
      <c r="F11501" s="10"/>
      <c r="G11501" s="10"/>
      <c r="H11501" s="10"/>
      <c r="I11501" s="10"/>
      <c r="J11501" s="24"/>
      <c r="K11501" s="24"/>
      <c r="L11501" s="24"/>
      <c r="M11501" s="24"/>
      <c r="N11501" s="24"/>
      <c r="O11501" s="10"/>
      <c r="AV11501" s="7"/>
      <c r="AW11501" s="7"/>
      <c r="AX11501" s="7"/>
      <c r="AY11501" s="7"/>
      <c r="AZ11501" s="7"/>
      <c r="BA11501" s="7"/>
      <c r="BI11501" s="7"/>
    </row>
    <row r="11502" spans="1:61" x14ac:dyDescent="0.2">
      <c r="A11502" s="10"/>
      <c r="B11502" s="10"/>
      <c r="C11502" s="10"/>
      <c r="D11502" s="10"/>
      <c r="E11502" s="10"/>
      <c r="F11502" s="10"/>
      <c r="G11502" s="10"/>
      <c r="H11502" s="10"/>
      <c r="I11502" s="10"/>
      <c r="J11502" s="24"/>
      <c r="K11502" s="24"/>
      <c r="L11502" s="24"/>
      <c r="M11502" s="24"/>
      <c r="N11502" s="24"/>
      <c r="O11502" s="10"/>
      <c r="AV11502" s="7"/>
      <c r="AW11502" s="7"/>
      <c r="AX11502" s="7"/>
      <c r="AY11502" s="7"/>
      <c r="AZ11502" s="7"/>
      <c r="BA11502" s="7"/>
      <c r="BI11502" s="7"/>
    </row>
    <row r="11503" spans="1:61" x14ac:dyDescent="0.2">
      <c r="A11503" s="10"/>
      <c r="B11503" s="10"/>
      <c r="C11503" s="10"/>
      <c r="D11503" s="10"/>
      <c r="E11503" s="10"/>
      <c r="F11503" s="10"/>
      <c r="G11503" s="10"/>
      <c r="H11503" s="10"/>
      <c r="I11503" s="10"/>
      <c r="J11503" s="24"/>
      <c r="K11503" s="24"/>
      <c r="L11503" s="24"/>
      <c r="M11503" s="24"/>
      <c r="N11503" s="24"/>
      <c r="O11503" s="10"/>
      <c r="AV11503" s="7"/>
      <c r="AW11503" s="7"/>
      <c r="AX11503" s="7"/>
      <c r="AY11503" s="7"/>
      <c r="AZ11503" s="7"/>
      <c r="BA11503" s="7"/>
      <c r="BI11503" s="7"/>
    </row>
    <row r="11504" spans="1:61" x14ac:dyDescent="0.2">
      <c r="A11504" s="10"/>
      <c r="B11504" s="10"/>
      <c r="C11504" s="10"/>
      <c r="D11504" s="10"/>
      <c r="E11504" s="10"/>
      <c r="F11504" s="10"/>
      <c r="G11504" s="10"/>
      <c r="H11504" s="10"/>
      <c r="I11504" s="10"/>
      <c r="J11504" s="24"/>
      <c r="K11504" s="24"/>
      <c r="L11504" s="24"/>
      <c r="M11504" s="24"/>
      <c r="N11504" s="24"/>
      <c r="O11504" s="10"/>
      <c r="AV11504" s="7"/>
      <c r="AW11504" s="7"/>
      <c r="AX11504" s="7"/>
      <c r="AY11504" s="7"/>
      <c r="AZ11504" s="7"/>
      <c r="BA11504" s="7"/>
      <c r="BI11504" s="7"/>
    </row>
    <row r="11505" spans="1:61" x14ac:dyDescent="0.2">
      <c r="A11505" s="10"/>
      <c r="B11505" s="10"/>
      <c r="C11505" s="10"/>
      <c r="D11505" s="10"/>
      <c r="E11505" s="10"/>
      <c r="F11505" s="10"/>
      <c r="G11505" s="10"/>
      <c r="H11505" s="10"/>
      <c r="I11505" s="10"/>
      <c r="J11505" s="24"/>
      <c r="K11505" s="24"/>
      <c r="L11505" s="24"/>
      <c r="M11505" s="24"/>
      <c r="N11505" s="24"/>
      <c r="O11505" s="10"/>
      <c r="AV11505" s="7"/>
      <c r="AW11505" s="7"/>
      <c r="AX11505" s="7"/>
      <c r="AY11505" s="7"/>
      <c r="AZ11505" s="7"/>
      <c r="BA11505" s="7"/>
      <c r="BI11505" s="7"/>
    </row>
    <row r="11506" spans="1:61" x14ac:dyDescent="0.2">
      <c r="A11506" s="10"/>
      <c r="B11506" s="10"/>
      <c r="C11506" s="10"/>
      <c r="D11506" s="10"/>
      <c r="E11506" s="10"/>
      <c r="F11506" s="10"/>
      <c r="G11506" s="10"/>
      <c r="H11506" s="10"/>
      <c r="I11506" s="10"/>
      <c r="J11506" s="24"/>
      <c r="K11506" s="24"/>
      <c r="L11506" s="24"/>
      <c r="M11506" s="24"/>
      <c r="N11506" s="24"/>
      <c r="O11506" s="10"/>
      <c r="AV11506" s="7"/>
      <c r="AW11506" s="7"/>
      <c r="AX11506" s="7"/>
      <c r="AY11506" s="7"/>
      <c r="AZ11506" s="7"/>
      <c r="BA11506" s="7"/>
      <c r="BI11506" s="7"/>
    </row>
    <row r="11507" spans="1:61" x14ac:dyDescent="0.2">
      <c r="A11507" s="10"/>
      <c r="B11507" s="10"/>
      <c r="C11507" s="10"/>
      <c r="D11507" s="10"/>
      <c r="E11507" s="10"/>
      <c r="F11507" s="10"/>
      <c r="G11507" s="10"/>
      <c r="H11507" s="10"/>
      <c r="I11507" s="10"/>
      <c r="J11507" s="24"/>
      <c r="K11507" s="24"/>
      <c r="L11507" s="24"/>
      <c r="M11507" s="24"/>
      <c r="N11507" s="24"/>
      <c r="O11507" s="10"/>
      <c r="AV11507" s="7"/>
      <c r="AW11507" s="7"/>
      <c r="AX11507" s="7"/>
      <c r="AY11507" s="7"/>
      <c r="AZ11507" s="7"/>
      <c r="BA11507" s="7"/>
      <c r="BI11507" s="7"/>
    </row>
    <row r="11508" spans="1:61" x14ac:dyDescent="0.2">
      <c r="A11508" s="10"/>
      <c r="B11508" s="10"/>
      <c r="C11508" s="10"/>
      <c r="D11508" s="10"/>
      <c r="E11508" s="10"/>
      <c r="F11508" s="10"/>
      <c r="G11508" s="10"/>
      <c r="H11508" s="10"/>
      <c r="I11508" s="10"/>
      <c r="J11508" s="24"/>
      <c r="K11508" s="24"/>
      <c r="L11508" s="24"/>
      <c r="M11508" s="24"/>
      <c r="N11508" s="24"/>
      <c r="O11508" s="10"/>
      <c r="AV11508" s="7"/>
      <c r="AW11508" s="7"/>
      <c r="AX11508" s="7"/>
      <c r="AY11508" s="7"/>
      <c r="AZ11508" s="7"/>
      <c r="BA11508" s="7"/>
      <c r="BI11508" s="7"/>
    </row>
    <row r="11509" spans="1:61" x14ac:dyDescent="0.2">
      <c r="A11509" s="10"/>
      <c r="B11509" s="10"/>
      <c r="C11509" s="10"/>
      <c r="D11509" s="10"/>
      <c r="E11509" s="10"/>
      <c r="F11509" s="10"/>
      <c r="G11509" s="10"/>
      <c r="H11509" s="10"/>
      <c r="I11509" s="10"/>
      <c r="J11509" s="24"/>
      <c r="K11509" s="24"/>
      <c r="L11509" s="24"/>
      <c r="M11509" s="24"/>
      <c r="N11509" s="24"/>
      <c r="O11509" s="10"/>
      <c r="AV11509" s="7"/>
      <c r="AW11509" s="7"/>
      <c r="AX11509" s="7"/>
      <c r="AY11509" s="7"/>
      <c r="AZ11509" s="7"/>
      <c r="BA11509" s="7"/>
      <c r="BI11509" s="7"/>
    </row>
    <row r="11510" spans="1:61" x14ac:dyDescent="0.2">
      <c r="A11510" s="10"/>
      <c r="B11510" s="10"/>
      <c r="C11510" s="10"/>
      <c r="D11510" s="10"/>
      <c r="E11510" s="10"/>
      <c r="F11510" s="10"/>
      <c r="G11510" s="10"/>
      <c r="H11510" s="10"/>
      <c r="I11510" s="10"/>
      <c r="J11510" s="24"/>
      <c r="K11510" s="24"/>
      <c r="L11510" s="24"/>
      <c r="M11510" s="24"/>
      <c r="N11510" s="24"/>
      <c r="O11510" s="10"/>
      <c r="AV11510" s="7"/>
      <c r="AW11510" s="7"/>
      <c r="AX11510" s="7"/>
      <c r="AY11510" s="7"/>
      <c r="AZ11510" s="7"/>
      <c r="BA11510" s="7"/>
      <c r="BI11510" s="7"/>
    </row>
    <row r="11511" spans="1:61" x14ac:dyDescent="0.2">
      <c r="A11511" s="10"/>
      <c r="B11511" s="10"/>
      <c r="C11511" s="10"/>
      <c r="D11511" s="10"/>
      <c r="E11511" s="10"/>
      <c r="F11511" s="10"/>
      <c r="G11511" s="10"/>
      <c r="H11511" s="10"/>
      <c r="I11511" s="10"/>
      <c r="J11511" s="24"/>
      <c r="K11511" s="24"/>
      <c r="L11511" s="24"/>
      <c r="M11511" s="24"/>
      <c r="N11511" s="24"/>
      <c r="O11511" s="10"/>
      <c r="AV11511" s="7"/>
      <c r="AW11511" s="7"/>
      <c r="AX11511" s="7"/>
      <c r="AY11511" s="7"/>
      <c r="AZ11511" s="7"/>
      <c r="BA11511" s="7"/>
      <c r="BI11511" s="7"/>
    </row>
    <row r="11512" spans="1:61" x14ac:dyDescent="0.2">
      <c r="A11512" s="10"/>
      <c r="B11512" s="10"/>
      <c r="C11512" s="10"/>
      <c r="D11512" s="10"/>
      <c r="E11512" s="10"/>
      <c r="F11512" s="10"/>
      <c r="G11512" s="10"/>
      <c r="H11512" s="10"/>
      <c r="I11512" s="10"/>
      <c r="J11512" s="24"/>
      <c r="K11512" s="24"/>
      <c r="L11512" s="24"/>
      <c r="M11512" s="24"/>
      <c r="N11512" s="24"/>
      <c r="O11512" s="10"/>
      <c r="AV11512" s="7"/>
      <c r="AW11512" s="7"/>
      <c r="AX11512" s="7"/>
      <c r="AY11512" s="7"/>
      <c r="AZ11512" s="7"/>
      <c r="BA11512" s="7"/>
      <c r="BI11512" s="7"/>
    </row>
    <row r="11513" spans="1:61" x14ac:dyDescent="0.2">
      <c r="A11513" s="10"/>
      <c r="B11513" s="10"/>
      <c r="C11513" s="10"/>
      <c r="D11513" s="10"/>
      <c r="E11513" s="10"/>
      <c r="F11513" s="10"/>
      <c r="G11513" s="10"/>
      <c r="H11513" s="10"/>
      <c r="I11513" s="10"/>
      <c r="J11513" s="24"/>
      <c r="K11513" s="24"/>
      <c r="L11513" s="24"/>
      <c r="M11513" s="24"/>
      <c r="N11513" s="24"/>
      <c r="O11513" s="10"/>
      <c r="AV11513" s="7"/>
      <c r="AW11513" s="7"/>
      <c r="AX11513" s="7"/>
      <c r="AY11513" s="7"/>
      <c r="AZ11513" s="7"/>
      <c r="BA11513" s="7"/>
      <c r="BI11513" s="7"/>
    </row>
    <row r="11514" spans="1:61" x14ac:dyDescent="0.2">
      <c r="A11514" s="10"/>
      <c r="B11514" s="10"/>
      <c r="C11514" s="10"/>
      <c r="D11514" s="10"/>
      <c r="E11514" s="10"/>
      <c r="F11514" s="10"/>
      <c r="G11514" s="10"/>
      <c r="H11514" s="10"/>
      <c r="I11514" s="10"/>
      <c r="J11514" s="24"/>
      <c r="K11514" s="24"/>
      <c r="L11514" s="24"/>
      <c r="M11514" s="24"/>
      <c r="N11514" s="24"/>
      <c r="O11514" s="10"/>
      <c r="AV11514" s="7"/>
      <c r="AW11514" s="7"/>
      <c r="AX11514" s="7"/>
      <c r="AY11514" s="7"/>
      <c r="AZ11514" s="7"/>
      <c r="BA11514" s="7"/>
      <c r="BI11514" s="7"/>
    </row>
    <row r="11515" spans="1:61" x14ac:dyDescent="0.2">
      <c r="A11515" s="10"/>
      <c r="B11515" s="10"/>
      <c r="C11515" s="10"/>
      <c r="D11515" s="10"/>
      <c r="E11515" s="10"/>
      <c r="F11515" s="10"/>
      <c r="G11515" s="10"/>
      <c r="H11515" s="10"/>
      <c r="I11515" s="10"/>
      <c r="J11515" s="24"/>
      <c r="K11515" s="24"/>
      <c r="L11515" s="24"/>
      <c r="M11515" s="24"/>
      <c r="N11515" s="24"/>
      <c r="O11515" s="10"/>
      <c r="AV11515" s="7"/>
      <c r="AW11515" s="7"/>
      <c r="AX11515" s="7"/>
      <c r="AY11515" s="7"/>
      <c r="AZ11515" s="7"/>
      <c r="BA11515" s="7"/>
      <c r="BI11515" s="7"/>
    </row>
    <row r="11516" spans="1:61" x14ac:dyDescent="0.2">
      <c r="A11516" s="10"/>
      <c r="B11516" s="10"/>
      <c r="C11516" s="10"/>
      <c r="D11516" s="10"/>
      <c r="E11516" s="10"/>
      <c r="F11516" s="10"/>
      <c r="G11516" s="10"/>
      <c r="H11516" s="10"/>
      <c r="I11516" s="10"/>
      <c r="J11516" s="24"/>
      <c r="K11516" s="24"/>
      <c r="L11516" s="24"/>
      <c r="M11516" s="24"/>
      <c r="N11516" s="24"/>
      <c r="O11516" s="10"/>
      <c r="AV11516" s="7"/>
      <c r="AW11516" s="7"/>
      <c r="AX11516" s="7"/>
      <c r="AY11516" s="7"/>
      <c r="AZ11516" s="7"/>
      <c r="BA11516" s="7"/>
      <c r="BI11516" s="7"/>
    </row>
    <row r="11517" spans="1:61" x14ac:dyDescent="0.2">
      <c r="A11517" s="10"/>
      <c r="B11517" s="10"/>
      <c r="C11517" s="10"/>
      <c r="D11517" s="10"/>
      <c r="E11517" s="10"/>
      <c r="F11517" s="10"/>
      <c r="G11517" s="10"/>
      <c r="H11517" s="10"/>
      <c r="I11517" s="10"/>
      <c r="J11517" s="24"/>
      <c r="K11517" s="24"/>
      <c r="L11517" s="24"/>
      <c r="M11517" s="24"/>
      <c r="N11517" s="24"/>
      <c r="O11517" s="10"/>
      <c r="AV11517" s="7"/>
      <c r="AW11517" s="7"/>
      <c r="AX11517" s="7"/>
      <c r="AY11517" s="7"/>
      <c r="AZ11517" s="7"/>
      <c r="BA11517" s="7"/>
      <c r="BI11517" s="7"/>
    </row>
    <row r="11518" spans="1:61" x14ac:dyDescent="0.2">
      <c r="A11518" s="10"/>
      <c r="B11518" s="10"/>
      <c r="C11518" s="10"/>
      <c r="D11518" s="10"/>
      <c r="E11518" s="10"/>
      <c r="F11518" s="10"/>
      <c r="G11518" s="10"/>
      <c r="H11518" s="10"/>
      <c r="I11518" s="10"/>
      <c r="J11518" s="24"/>
      <c r="K11518" s="24"/>
      <c r="L11518" s="24"/>
      <c r="M11518" s="24"/>
      <c r="N11518" s="24"/>
      <c r="O11518" s="10"/>
      <c r="AV11518" s="7"/>
      <c r="AW11518" s="7"/>
      <c r="AX11518" s="7"/>
      <c r="AY11518" s="7"/>
      <c r="AZ11518" s="7"/>
      <c r="BA11518" s="7"/>
      <c r="BI11518" s="7"/>
    </row>
    <row r="11519" spans="1:61" x14ac:dyDescent="0.2">
      <c r="A11519" s="10"/>
      <c r="B11519" s="10"/>
      <c r="C11519" s="10"/>
      <c r="D11519" s="10"/>
      <c r="E11519" s="10"/>
      <c r="F11519" s="10"/>
      <c r="G11519" s="10"/>
      <c r="H11519" s="10"/>
      <c r="I11519" s="10"/>
      <c r="J11519" s="24"/>
      <c r="K11519" s="24"/>
      <c r="L11519" s="24"/>
      <c r="M11519" s="24"/>
      <c r="N11519" s="24"/>
      <c r="O11519" s="10"/>
      <c r="AV11519" s="7"/>
      <c r="AW11519" s="7"/>
      <c r="AX11519" s="7"/>
      <c r="AY11519" s="7"/>
      <c r="AZ11519" s="7"/>
      <c r="BA11519" s="7"/>
      <c r="BI11519" s="7"/>
    </row>
    <row r="11520" spans="1:61" x14ac:dyDescent="0.2">
      <c r="A11520" s="10"/>
      <c r="B11520" s="10"/>
      <c r="C11520" s="10"/>
      <c r="D11520" s="10"/>
      <c r="E11520" s="10"/>
      <c r="F11520" s="10"/>
      <c r="G11520" s="10"/>
      <c r="H11520" s="10"/>
      <c r="I11520" s="10"/>
      <c r="J11520" s="24"/>
      <c r="K11520" s="24"/>
      <c r="L11520" s="24"/>
      <c r="M11520" s="24"/>
      <c r="N11520" s="24"/>
      <c r="O11520" s="10"/>
      <c r="AV11520" s="7"/>
      <c r="AW11520" s="7"/>
      <c r="AX11520" s="7"/>
      <c r="AY11520" s="7"/>
      <c r="AZ11520" s="7"/>
      <c r="BA11520" s="7"/>
      <c r="BI11520" s="7"/>
    </row>
    <row r="11521" spans="1:61" x14ac:dyDescent="0.2">
      <c r="A11521" s="10"/>
      <c r="B11521" s="10"/>
      <c r="C11521" s="10"/>
      <c r="D11521" s="10"/>
      <c r="E11521" s="10"/>
      <c r="F11521" s="10"/>
      <c r="G11521" s="10"/>
      <c r="H11521" s="10"/>
      <c r="I11521" s="10"/>
      <c r="J11521" s="24"/>
      <c r="K11521" s="24"/>
      <c r="L11521" s="24"/>
      <c r="M11521" s="24"/>
      <c r="N11521" s="24"/>
      <c r="O11521" s="10"/>
      <c r="AV11521" s="7"/>
      <c r="AW11521" s="7"/>
      <c r="AX11521" s="7"/>
      <c r="AY11521" s="7"/>
      <c r="AZ11521" s="7"/>
      <c r="BA11521" s="7"/>
      <c r="BI11521" s="7"/>
    </row>
    <row r="11522" spans="1:61" x14ac:dyDescent="0.2">
      <c r="A11522" s="10"/>
      <c r="B11522" s="10"/>
      <c r="C11522" s="10"/>
      <c r="D11522" s="10"/>
      <c r="E11522" s="10"/>
      <c r="F11522" s="10"/>
      <c r="G11522" s="10"/>
      <c r="H11522" s="10"/>
      <c r="I11522" s="10"/>
      <c r="J11522" s="24"/>
      <c r="K11522" s="24"/>
      <c r="L11522" s="24"/>
      <c r="M11522" s="24"/>
      <c r="N11522" s="24"/>
      <c r="O11522" s="10"/>
      <c r="AV11522" s="7"/>
      <c r="AW11522" s="7"/>
      <c r="AX11522" s="7"/>
      <c r="AY11522" s="7"/>
      <c r="AZ11522" s="7"/>
      <c r="BA11522" s="7"/>
      <c r="BI11522" s="7"/>
    </row>
    <row r="11523" spans="1:61" x14ac:dyDescent="0.2">
      <c r="A11523" s="10"/>
      <c r="B11523" s="10"/>
      <c r="C11523" s="10"/>
      <c r="D11523" s="10"/>
      <c r="E11523" s="10"/>
      <c r="F11523" s="10"/>
      <c r="G11523" s="10"/>
      <c r="H11523" s="10"/>
      <c r="I11523" s="10"/>
      <c r="J11523" s="24"/>
      <c r="K11523" s="24"/>
      <c r="L11523" s="24"/>
      <c r="M11523" s="24"/>
      <c r="N11523" s="24"/>
      <c r="O11523" s="10"/>
      <c r="AV11523" s="7"/>
      <c r="AW11523" s="7"/>
      <c r="AX11523" s="7"/>
      <c r="AY11523" s="7"/>
      <c r="AZ11523" s="7"/>
      <c r="BA11523" s="7"/>
      <c r="BI11523" s="7"/>
    </row>
    <row r="11524" spans="1:61" x14ac:dyDescent="0.2">
      <c r="A11524" s="10"/>
      <c r="B11524" s="10"/>
      <c r="C11524" s="10"/>
      <c r="D11524" s="10"/>
      <c r="E11524" s="10"/>
      <c r="F11524" s="10"/>
      <c r="G11524" s="10"/>
      <c r="H11524" s="10"/>
      <c r="I11524" s="10"/>
      <c r="J11524" s="24"/>
      <c r="K11524" s="24"/>
      <c r="L11524" s="24"/>
      <c r="M11524" s="24"/>
      <c r="N11524" s="24"/>
      <c r="O11524" s="10"/>
      <c r="AV11524" s="7"/>
      <c r="AW11524" s="7"/>
      <c r="AX11524" s="7"/>
      <c r="AY11524" s="7"/>
      <c r="AZ11524" s="7"/>
      <c r="BA11524" s="7"/>
      <c r="BI11524" s="7"/>
    </row>
    <row r="11525" spans="1:61" x14ac:dyDescent="0.2">
      <c r="A11525" s="10"/>
      <c r="B11525" s="10"/>
      <c r="C11525" s="10"/>
      <c r="D11525" s="10"/>
      <c r="E11525" s="10"/>
      <c r="F11525" s="10"/>
      <c r="G11525" s="10"/>
      <c r="H11525" s="10"/>
      <c r="I11525" s="10"/>
      <c r="J11525" s="24"/>
      <c r="K11525" s="24"/>
      <c r="L11525" s="24"/>
      <c r="M11525" s="24"/>
      <c r="N11525" s="24"/>
      <c r="O11525" s="10"/>
      <c r="AV11525" s="7"/>
      <c r="AW11525" s="7"/>
      <c r="AX11525" s="7"/>
      <c r="AY11525" s="7"/>
      <c r="AZ11525" s="7"/>
      <c r="BA11525" s="7"/>
      <c r="BI11525" s="7"/>
    </row>
    <row r="11526" spans="1:61" x14ac:dyDescent="0.2">
      <c r="A11526" s="10"/>
      <c r="B11526" s="10"/>
      <c r="C11526" s="10"/>
      <c r="D11526" s="10"/>
      <c r="E11526" s="10"/>
      <c r="F11526" s="10"/>
      <c r="G11526" s="10"/>
      <c r="H11526" s="10"/>
      <c r="I11526" s="10"/>
      <c r="J11526" s="24"/>
      <c r="K11526" s="24"/>
      <c r="L11526" s="24"/>
      <c r="M11526" s="24"/>
      <c r="N11526" s="24"/>
      <c r="O11526" s="10"/>
      <c r="AV11526" s="7"/>
      <c r="AW11526" s="7"/>
      <c r="AX11526" s="7"/>
      <c r="AY11526" s="7"/>
      <c r="AZ11526" s="7"/>
      <c r="BA11526" s="7"/>
      <c r="BI11526" s="7"/>
    </row>
    <row r="11527" spans="1:61" x14ac:dyDescent="0.2">
      <c r="A11527" s="10"/>
      <c r="B11527" s="10"/>
      <c r="C11527" s="10"/>
      <c r="D11527" s="10"/>
      <c r="E11527" s="10"/>
      <c r="F11527" s="10"/>
      <c r="G11527" s="10"/>
      <c r="H11527" s="10"/>
      <c r="I11527" s="10"/>
      <c r="J11527" s="24"/>
      <c r="K11527" s="24"/>
      <c r="L11527" s="24"/>
      <c r="M11527" s="24"/>
      <c r="N11527" s="24"/>
      <c r="O11527" s="10"/>
      <c r="AV11527" s="7"/>
      <c r="AW11527" s="7"/>
      <c r="AX11527" s="7"/>
      <c r="AY11527" s="7"/>
      <c r="AZ11527" s="7"/>
      <c r="BA11527" s="7"/>
      <c r="BI11527" s="7"/>
    </row>
    <row r="11528" spans="1:61" x14ac:dyDescent="0.2">
      <c r="A11528" s="10"/>
      <c r="B11528" s="10"/>
      <c r="C11528" s="10"/>
      <c r="D11528" s="10"/>
      <c r="E11528" s="10"/>
      <c r="F11528" s="10"/>
      <c r="G11528" s="10"/>
      <c r="H11528" s="10"/>
      <c r="I11528" s="10"/>
      <c r="J11528" s="24"/>
      <c r="K11528" s="24"/>
      <c r="L11528" s="24"/>
      <c r="M11528" s="24"/>
      <c r="N11528" s="24"/>
      <c r="O11528" s="10"/>
      <c r="AV11528" s="7"/>
      <c r="AW11528" s="7"/>
      <c r="AX11528" s="7"/>
      <c r="AY11528" s="7"/>
      <c r="AZ11528" s="7"/>
      <c r="BA11528" s="7"/>
      <c r="BI11528" s="7"/>
    </row>
    <row r="11529" spans="1:61" x14ac:dyDescent="0.2">
      <c r="A11529" s="10"/>
      <c r="B11529" s="10"/>
      <c r="C11529" s="10"/>
      <c r="D11529" s="10"/>
      <c r="E11529" s="10"/>
      <c r="F11529" s="10"/>
      <c r="G11529" s="10"/>
      <c r="H11529" s="10"/>
      <c r="I11529" s="10"/>
      <c r="J11529" s="24"/>
      <c r="K11529" s="24"/>
      <c r="L11529" s="24"/>
      <c r="M11529" s="24"/>
      <c r="N11529" s="24"/>
      <c r="O11529" s="10"/>
      <c r="AV11529" s="7"/>
      <c r="AW11529" s="7"/>
      <c r="AX11529" s="7"/>
      <c r="AY11529" s="7"/>
      <c r="AZ11529" s="7"/>
      <c r="BA11529" s="7"/>
      <c r="BI11529" s="7"/>
    </row>
    <row r="11530" spans="1:61" x14ac:dyDescent="0.2">
      <c r="A11530" s="10"/>
      <c r="B11530" s="10"/>
      <c r="C11530" s="10"/>
      <c r="D11530" s="10"/>
      <c r="E11530" s="10"/>
      <c r="F11530" s="10"/>
      <c r="G11530" s="10"/>
      <c r="H11530" s="10"/>
      <c r="I11530" s="10"/>
      <c r="J11530" s="24"/>
      <c r="K11530" s="24"/>
      <c r="L11530" s="24"/>
      <c r="M11530" s="24"/>
      <c r="N11530" s="24"/>
      <c r="O11530" s="10"/>
      <c r="AV11530" s="7"/>
      <c r="AW11530" s="7"/>
      <c r="AX11530" s="7"/>
      <c r="AY11530" s="7"/>
      <c r="AZ11530" s="7"/>
      <c r="BA11530" s="7"/>
      <c r="BI11530" s="7"/>
    </row>
    <row r="11531" spans="1:61" x14ac:dyDescent="0.2">
      <c r="A11531" s="10"/>
      <c r="B11531" s="10"/>
      <c r="C11531" s="10"/>
      <c r="D11531" s="10"/>
      <c r="E11531" s="10"/>
      <c r="F11531" s="10"/>
      <c r="G11531" s="10"/>
      <c r="H11531" s="10"/>
      <c r="I11531" s="10"/>
      <c r="J11531" s="24"/>
      <c r="K11531" s="24"/>
      <c r="L11531" s="24"/>
      <c r="M11531" s="24"/>
      <c r="N11531" s="24"/>
      <c r="O11531" s="10"/>
      <c r="AV11531" s="7"/>
      <c r="AW11531" s="7"/>
      <c r="AX11531" s="7"/>
      <c r="AY11531" s="7"/>
      <c r="AZ11531" s="7"/>
      <c r="BA11531" s="7"/>
      <c r="BI11531" s="7"/>
    </row>
    <row r="11532" spans="1:61" x14ac:dyDescent="0.2">
      <c r="A11532" s="10"/>
      <c r="B11532" s="10"/>
      <c r="C11532" s="10"/>
      <c r="D11532" s="10"/>
      <c r="E11532" s="10"/>
      <c r="F11532" s="10"/>
      <c r="G11532" s="10"/>
      <c r="H11532" s="10"/>
      <c r="I11532" s="10"/>
      <c r="J11532" s="24"/>
      <c r="K11532" s="24"/>
      <c r="L11532" s="24"/>
      <c r="M11532" s="24"/>
      <c r="N11532" s="24"/>
      <c r="O11532" s="10"/>
      <c r="AV11532" s="7"/>
      <c r="AW11532" s="7"/>
      <c r="AX11532" s="7"/>
      <c r="AY11532" s="7"/>
      <c r="AZ11532" s="7"/>
      <c r="BA11532" s="7"/>
      <c r="BI11532" s="7"/>
    </row>
    <row r="11533" spans="1:61" x14ac:dyDescent="0.2">
      <c r="A11533" s="10"/>
      <c r="B11533" s="10"/>
      <c r="C11533" s="10"/>
      <c r="D11533" s="10"/>
      <c r="E11533" s="10"/>
      <c r="F11533" s="10"/>
      <c r="G11533" s="10"/>
      <c r="H11533" s="10"/>
      <c r="I11533" s="10"/>
      <c r="J11533" s="24"/>
      <c r="K11533" s="24"/>
      <c r="L11533" s="24"/>
      <c r="M11533" s="24"/>
      <c r="N11533" s="24"/>
      <c r="O11533" s="10"/>
      <c r="AV11533" s="7"/>
      <c r="AW11533" s="7"/>
      <c r="AX11533" s="7"/>
      <c r="AY11533" s="7"/>
      <c r="AZ11533" s="7"/>
      <c r="BA11533" s="7"/>
      <c r="BI11533" s="7"/>
    </row>
    <row r="11534" spans="1:61" x14ac:dyDescent="0.2">
      <c r="A11534" s="10"/>
      <c r="B11534" s="10"/>
      <c r="C11534" s="10"/>
      <c r="D11534" s="10"/>
      <c r="E11534" s="10"/>
      <c r="F11534" s="10"/>
      <c r="G11534" s="10"/>
      <c r="H11534" s="10"/>
      <c r="I11534" s="10"/>
      <c r="J11534" s="24"/>
      <c r="K11534" s="24"/>
      <c r="L11534" s="24"/>
      <c r="M11534" s="24"/>
      <c r="N11534" s="24"/>
      <c r="O11534" s="10"/>
      <c r="AV11534" s="7"/>
      <c r="AW11534" s="7"/>
      <c r="AX11534" s="7"/>
      <c r="AY11534" s="7"/>
      <c r="AZ11534" s="7"/>
      <c r="BA11534" s="7"/>
      <c r="BI11534" s="7"/>
    </row>
    <row r="11535" spans="1:61" x14ac:dyDescent="0.2">
      <c r="A11535" s="10"/>
      <c r="B11535" s="10"/>
      <c r="C11535" s="10"/>
      <c r="D11535" s="10"/>
      <c r="E11535" s="10"/>
      <c r="F11535" s="10"/>
      <c r="G11535" s="10"/>
      <c r="H11535" s="10"/>
      <c r="I11535" s="10"/>
      <c r="J11535" s="24"/>
      <c r="K11535" s="24"/>
      <c r="L11535" s="24"/>
      <c r="M11535" s="24"/>
      <c r="N11535" s="24"/>
      <c r="O11535" s="10"/>
      <c r="AV11535" s="7"/>
      <c r="AW11535" s="7"/>
      <c r="AX11535" s="7"/>
      <c r="AY11535" s="7"/>
      <c r="AZ11535" s="7"/>
      <c r="BA11535" s="7"/>
      <c r="BI11535" s="7"/>
    </row>
    <row r="11536" spans="1:61" x14ac:dyDescent="0.2">
      <c r="A11536" s="10"/>
      <c r="B11536" s="10"/>
      <c r="C11536" s="10"/>
      <c r="D11536" s="10"/>
      <c r="E11536" s="10"/>
      <c r="F11536" s="10"/>
      <c r="G11536" s="10"/>
      <c r="H11536" s="10"/>
      <c r="I11536" s="10"/>
      <c r="J11536" s="24"/>
      <c r="K11536" s="24"/>
      <c r="L11536" s="24"/>
      <c r="M11536" s="24"/>
      <c r="N11536" s="24"/>
      <c r="O11536" s="10"/>
      <c r="AV11536" s="7"/>
      <c r="AW11536" s="7"/>
      <c r="AX11536" s="7"/>
      <c r="AY11536" s="7"/>
      <c r="AZ11536" s="7"/>
      <c r="BA11536" s="7"/>
      <c r="BI11536" s="7"/>
    </row>
    <row r="11537" spans="1:61" x14ac:dyDescent="0.2">
      <c r="A11537" s="10"/>
      <c r="B11537" s="10"/>
      <c r="C11537" s="10"/>
      <c r="D11537" s="10"/>
      <c r="E11537" s="10"/>
      <c r="F11537" s="10"/>
      <c r="G11537" s="10"/>
      <c r="H11537" s="10"/>
      <c r="I11537" s="10"/>
      <c r="J11537" s="24"/>
      <c r="K11537" s="24"/>
      <c r="L11537" s="24"/>
      <c r="M11537" s="24"/>
      <c r="N11537" s="24"/>
      <c r="O11537" s="10"/>
      <c r="AV11537" s="7"/>
      <c r="AW11537" s="7"/>
      <c r="AX11537" s="7"/>
      <c r="AY11537" s="7"/>
      <c r="AZ11537" s="7"/>
      <c r="BA11537" s="7"/>
      <c r="BI11537" s="7"/>
    </row>
    <row r="11538" spans="1:61" x14ac:dyDescent="0.2">
      <c r="A11538" s="10"/>
      <c r="B11538" s="10"/>
      <c r="C11538" s="10"/>
      <c r="D11538" s="10"/>
      <c r="E11538" s="10"/>
      <c r="F11538" s="10"/>
      <c r="G11538" s="10"/>
      <c r="H11538" s="10"/>
      <c r="I11538" s="10"/>
      <c r="J11538" s="24"/>
      <c r="K11538" s="24"/>
      <c r="L11538" s="24"/>
      <c r="M11538" s="24"/>
      <c r="N11538" s="24"/>
      <c r="O11538" s="10"/>
      <c r="AV11538" s="7"/>
      <c r="AW11538" s="7"/>
      <c r="AX11538" s="7"/>
      <c r="AY11538" s="7"/>
      <c r="AZ11538" s="7"/>
      <c r="BA11538" s="7"/>
      <c r="BI11538" s="7"/>
    </row>
    <row r="11539" spans="1:61" x14ac:dyDescent="0.2">
      <c r="A11539" s="10"/>
      <c r="B11539" s="10"/>
      <c r="C11539" s="10"/>
      <c r="D11539" s="10"/>
      <c r="E11539" s="10"/>
      <c r="F11539" s="10"/>
      <c r="G11539" s="10"/>
      <c r="H11539" s="10"/>
      <c r="I11539" s="10"/>
      <c r="J11539" s="24"/>
      <c r="K11539" s="24"/>
      <c r="L11539" s="24"/>
      <c r="M11539" s="24"/>
      <c r="N11539" s="24"/>
      <c r="O11539" s="10"/>
      <c r="AV11539" s="7"/>
      <c r="AW11539" s="7"/>
      <c r="AX11539" s="7"/>
      <c r="AY11539" s="7"/>
      <c r="AZ11539" s="7"/>
      <c r="BA11539" s="7"/>
      <c r="BI11539" s="7"/>
    </row>
    <row r="11540" spans="1:61" x14ac:dyDescent="0.2">
      <c r="A11540" s="10"/>
      <c r="B11540" s="10"/>
      <c r="C11540" s="10"/>
      <c r="D11540" s="10"/>
      <c r="E11540" s="10"/>
      <c r="F11540" s="10"/>
      <c r="G11540" s="10"/>
      <c r="H11540" s="10"/>
      <c r="I11540" s="10"/>
      <c r="J11540" s="24"/>
      <c r="K11540" s="24"/>
      <c r="L11540" s="24"/>
      <c r="M11540" s="24"/>
      <c r="N11540" s="24"/>
      <c r="O11540" s="10"/>
      <c r="AV11540" s="7"/>
      <c r="AW11540" s="7"/>
      <c r="AX11540" s="7"/>
      <c r="AY11540" s="7"/>
      <c r="AZ11540" s="7"/>
      <c r="BA11540" s="7"/>
      <c r="BI11540" s="7"/>
    </row>
    <row r="11541" spans="1:61" x14ac:dyDescent="0.2">
      <c r="A11541" s="10"/>
      <c r="B11541" s="10"/>
      <c r="C11541" s="10"/>
      <c r="D11541" s="10"/>
      <c r="E11541" s="10"/>
      <c r="F11541" s="10"/>
      <c r="G11541" s="10"/>
      <c r="H11541" s="10"/>
      <c r="I11541" s="10"/>
      <c r="J11541" s="24"/>
      <c r="K11541" s="24"/>
      <c r="L11541" s="24"/>
      <c r="M11541" s="24"/>
      <c r="N11541" s="24"/>
      <c r="O11541" s="10"/>
      <c r="AV11541" s="7"/>
      <c r="AW11541" s="7"/>
      <c r="AX11541" s="7"/>
      <c r="AY11541" s="7"/>
      <c r="AZ11541" s="7"/>
      <c r="BA11541" s="7"/>
      <c r="BI11541" s="7"/>
    </row>
    <row r="11542" spans="1:61" x14ac:dyDescent="0.2">
      <c r="A11542" s="10"/>
      <c r="B11542" s="10"/>
      <c r="C11542" s="10"/>
      <c r="D11542" s="10"/>
      <c r="E11542" s="10"/>
      <c r="F11542" s="10"/>
      <c r="G11542" s="10"/>
      <c r="H11542" s="10"/>
      <c r="I11542" s="10"/>
      <c r="J11542" s="24"/>
      <c r="K11542" s="24"/>
      <c r="L11542" s="24"/>
      <c r="M11542" s="24"/>
      <c r="N11542" s="24"/>
      <c r="O11542" s="10"/>
      <c r="AV11542" s="7"/>
      <c r="AW11542" s="7"/>
      <c r="AX11542" s="7"/>
      <c r="AY11542" s="7"/>
      <c r="AZ11542" s="7"/>
      <c r="BA11542" s="7"/>
      <c r="BI11542" s="7"/>
    </row>
    <row r="11543" spans="1:61" x14ac:dyDescent="0.2">
      <c r="A11543" s="10"/>
      <c r="B11543" s="10"/>
      <c r="C11543" s="10"/>
      <c r="D11543" s="10"/>
      <c r="E11543" s="10"/>
      <c r="F11543" s="10"/>
      <c r="G11543" s="10"/>
      <c r="H11543" s="10"/>
      <c r="I11543" s="10"/>
      <c r="J11543" s="24"/>
      <c r="K11543" s="24"/>
      <c r="L11543" s="24"/>
      <c r="M11543" s="24"/>
      <c r="N11543" s="24"/>
      <c r="O11543" s="10"/>
      <c r="AV11543" s="7"/>
      <c r="AW11543" s="7"/>
      <c r="AX11543" s="7"/>
      <c r="AY11543" s="7"/>
      <c r="AZ11543" s="7"/>
      <c r="BA11543" s="7"/>
      <c r="BI11543" s="7"/>
    </row>
    <row r="11544" spans="1:61" x14ac:dyDescent="0.2">
      <c r="A11544" s="10"/>
      <c r="B11544" s="10"/>
      <c r="C11544" s="10"/>
      <c r="D11544" s="10"/>
      <c r="E11544" s="10"/>
      <c r="F11544" s="10"/>
      <c r="G11544" s="10"/>
      <c r="H11544" s="10"/>
      <c r="I11544" s="10"/>
      <c r="J11544" s="24"/>
      <c r="K11544" s="24"/>
      <c r="L11544" s="24"/>
      <c r="M11544" s="24"/>
      <c r="N11544" s="24"/>
      <c r="O11544" s="10"/>
      <c r="AV11544" s="7"/>
      <c r="AW11544" s="7"/>
      <c r="AX11544" s="7"/>
      <c r="AY11544" s="7"/>
      <c r="AZ11544" s="7"/>
      <c r="BA11544" s="7"/>
      <c r="BI11544" s="7"/>
    </row>
    <row r="11545" spans="1:61" x14ac:dyDescent="0.2">
      <c r="A11545" s="10"/>
      <c r="B11545" s="10"/>
      <c r="C11545" s="10"/>
      <c r="D11545" s="10"/>
      <c r="E11545" s="10"/>
      <c r="F11545" s="10"/>
      <c r="G11545" s="10"/>
      <c r="H11545" s="10"/>
      <c r="I11545" s="10"/>
      <c r="J11545" s="24"/>
      <c r="K11545" s="24"/>
      <c r="L11545" s="24"/>
      <c r="M11545" s="24"/>
      <c r="N11545" s="24"/>
      <c r="O11545" s="10"/>
      <c r="AV11545" s="7"/>
      <c r="AW11545" s="7"/>
      <c r="AX11545" s="7"/>
      <c r="AY11545" s="7"/>
      <c r="AZ11545" s="7"/>
      <c r="BA11545" s="7"/>
      <c r="BI11545" s="7"/>
    </row>
    <row r="11546" spans="1:61" x14ac:dyDescent="0.2">
      <c r="A11546" s="10"/>
      <c r="B11546" s="10"/>
      <c r="C11546" s="10"/>
      <c r="D11546" s="10"/>
      <c r="E11546" s="10"/>
      <c r="F11546" s="10"/>
      <c r="G11546" s="10"/>
      <c r="H11546" s="10"/>
      <c r="I11546" s="10"/>
      <c r="J11546" s="24"/>
      <c r="K11546" s="24"/>
      <c r="L11546" s="24"/>
      <c r="M11546" s="24"/>
      <c r="N11546" s="24"/>
      <c r="O11546" s="10"/>
      <c r="AV11546" s="7"/>
      <c r="AW11546" s="7"/>
      <c r="AX11546" s="7"/>
      <c r="AY11546" s="7"/>
      <c r="AZ11546" s="7"/>
      <c r="BA11546" s="7"/>
      <c r="BI11546" s="7"/>
    </row>
    <row r="11547" spans="1:61" x14ac:dyDescent="0.2">
      <c r="A11547" s="10"/>
      <c r="B11547" s="10"/>
      <c r="C11547" s="10"/>
      <c r="D11547" s="10"/>
      <c r="E11547" s="10"/>
      <c r="F11547" s="10"/>
      <c r="G11547" s="10"/>
      <c r="H11547" s="10"/>
      <c r="I11547" s="10"/>
      <c r="J11547" s="24"/>
      <c r="K11547" s="24"/>
      <c r="L11547" s="24"/>
      <c r="M11547" s="24"/>
      <c r="N11547" s="24"/>
      <c r="O11547" s="10"/>
      <c r="AV11547" s="7"/>
      <c r="AW11547" s="7"/>
      <c r="AX11547" s="7"/>
      <c r="AY11547" s="7"/>
      <c r="AZ11547" s="7"/>
      <c r="BA11547" s="7"/>
      <c r="BI11547" s="7"/>
    </row>
    <row r="11548" spans="1:61" x14ac:dyDescent="0.2">
      <c r="A11548" s="10"/>
      <c r="B11548" s="10"/>
      <c r="C11548" s="10"/>
      <c r="D11548" s="10"/>
      <c r="E11548" s="10"/>
      <c r="F11548" s="10"/>
      <c r="G11548" s="10"/>
      <c r="H11548" s="10"/>
      <c r="I11548" s="10"/>
      <c r="J11548" s="24"/>
      <c r="K11548" s="24"/>
      <c r="L11548" s="24"/>
      <c r="M11548" s="24"/>
      <c r="N11548" s="24"/>
      <c r="O11548" s="10"/>
      <c r="AV11548" s="7"/>
      <c r="AW11548" s="7"/>
      <c r="AX11548" s="7"/>
      <c r="AY11548" s="7"/>
      <c r="AZ11548" s="7"/>
      <c r="BA11548" s="7"/>
      <c r="BI11548" s="7"/>
    </row>
    <row r="11549" spans="1:61" x14ac:dyDescent="0.2">
      <c r="A11549" s="10"/>
      <c r="B11549" s="10"/>
      <c r="C11549" s="10"/>
      <c r="D11549" s="10"/>
      <c r="E11549" s="10"/>
      <c r="F11549" s="10"/>
      <c r="G11549" s="10"/>
      <c r="H11549" s="10"/>
      <c r="I11549" s="10"/>
      <c r="J11549" s="24"/>
      <c r="K11549" s="24"/>
      <c r="L11549" s="24"/>
      <c r="M11549" s="24"/>
      <c r="N11549" s="24"/>
      <c r="O11549" s="10"/>
      <c r="AV11549" s="7"/>
      <c r="AW11549" s="7"/>
      <c r="AX11549" s="7"/>
      <c r="AY11549" s="7"/>
      <c r="AZ11549" s="7"/>
      <c r="BA11549" s="7"/>
      <c r="BI11549" s="7"/>
    </row>
    <row r="11550" spans="1:61" x14ac:dyDescent="0.2">
      <c r="A11550" s="10"/>
      <c r="B11550" s="10"/>
      <c r="C11550" s="10"/>
      <c r="D11550" s="10"/>
      <c r="E11550" s="10"/>
      <c r="F11550" s="10"/>
      <c r="G11550" s="10"/>
      <c r="H11550" s="10"/>
      <c r="I11550" s="10"/>
      <c r="J11550" s="24"/>
      <c r="K11550" s="24"/>
      <c r="L11550" s="24"/>
      <c r="M11550" s="24"/>
      <c r="N11550" s="24"/>
      <c r="O11550" s="10"/>
      <c r="AV11550" s="7"/>
      <c r="AW11550" s="7"/>
      <c r="AX11550" s="7"/>
      <c r="AY11550" s="7"/>
      <c r="AZ11550" s="7"/>
      <c r="BA11550" s="7"/>
      <c r="BI11550" s="7"/>
    </row>
    <row r="11551" spans="1:61" x14ac:dyDescent="0.2">
      <c r="A11551" s="10"/>
      <c r="B11551" s="10"/>
      <c r="C11551" s="10"/>
      <c r="D11551" s="10"/>
      <c r="E11551" s="10"/>
      <c r="F11551" s="10"/>
      <c r="G11551" s="10"/>
      <c r="H11551" s="10"/>
      <c r="I11551" s="10"/>
      <c r="J11551" s="24"/>
      <c r="K11551" s="24"/>
      <c r="L11551" s="24"/>
      <c r="M11551" s="24"/>
      <c r="N11551" s="24"/>
      <c r="O11551" s="10"/>
      <c r="AV11551" s="7"/>
      <c r="AW11551" s="7"/>
      <c r="AX11551" s="7"/>
      <c r="AY11551" s="7"/>
      <c r="AZ11551" s="7"/>
      <c r="BA11551" s="7"/>
      <c r="BI11551" s="7"/>
    </row>
    <row r="11552" spans="1:61" x14ac:dyDescent="0.2">
      <c r="A11552" s="10"/>
      <c r="B11552" s="10"/>
      <c r="C11552" s="10"/>
      <c r="D11552" s="10"/>
      <c r="E11552" s="10"/>
      <c r="F11552" s="10"/>
      <c r="G11552" s="10"/>
      <c r="H11552" s="10"/>
      <c r="I11552" s="10"/>
      <c r="J11552" s="24"/>
      <c r="K11552" s="24"/>
      <c r="L11552" s="24"/>
      <c r="M11552" s="24"/>
      <c r="N11552" s="24"/>
      <c r="O11552" s="10"/>
      <c r="AV11552" s="7"/>
      <c r="AW11552" s="7"/>
      <c r="AX11552" s="7"/>
      <c r="AY11552" s="7"/>
      <c r="AZ11552" s="7"/>
      <c r="BA11552" s="7"/>
      <c r="BI11552" s="7"/>
    </row>
    <row r="11553" spans="1:61" x14ac:dyDescent="0.2">
      <c r="A11553" s="10"/>
      <c r="B11553" s="10"/>
      <c r="C11553" s="10"/>
      <c r="D11553" s="10"/>
      <c r="E11553" s="10"/>
      <c r="F11553" s="10"/>
      <c r="G11553" s="10"/>
      <c r="H11553" s="10"/>
      <c r="I11553" s="10"/>
      <c r="J11553" s="24"/>
      <c r="K11553" s="24"/>
      <c r="L11553" s="24"/>
      <c r="M11553" s="24"/>
      <c r="N11553" s="24"/>
      <c r="O11553" s="10"/>
      <c r="AV11553" s="7"/>
      <c r="AW11553" s="7"/>
      <c r="AX11553" s="7"/>
      <c r="AY11553" s="7"/>
      <c r="AZ11553" s="7"/>
      <c r="BA11553" s="7"/>
      <c r="BI11553" s="7"/>
    </row>
    <row r="11554" spans="1:61" x14ac:dyDescent="0.2">
      <c r="A11554" s="10"/>
      <c r="B11554" s="10"/>
      <c r="C11554" s="10"/>
      <c r="D11554" s="10"/>
      <c r="E11554" s="10"/>
      <c r="F11554" s="10"/>
      <c r="G11554" s="10"/>
      <c r="H11554" s="10"/>
      <c r="I11554" s="10"/>
      <c r="J11554" s="24"/>
      <c r="K11554" s="24"/>
      <c r="L11554" s="24"/>
      <c r="M11554" s="24"/>
      <c r="N11554" s="24"/>
      <c r="O11554" s="10"/>
      <c r="AV11554" s="7"/>
      <c r="AW11554" s="7"/>
      <c r="AX11554" s="7"/>
      <c r="AY11554" s="7"/>
      <c r="AZ11554" s="7"/>
      <c r="BA11554" s="7"/>
      <c r="BI11554" s="7"/>
    </row>
    <row r="11555" spans="1:61" x14ac:dyDescent="0.2">
      <c r="A11555" s="10"/>
      <c r="B11555" s="10"/>
      <c r="C11555" s="10"/>
      <c r="D11555" s="10"/>
      <c r="E11555" s="10"/>
      <c r="F11555" s="10"/>
      <c r="G11555" s="10"/>
      <c r="H11555" s="10"/>
      <c r="I11555" s="10"/>
      <c r="J11555" s="24"/>
      <c r="K11555" s="24"/>
      <c r="L11555" s="24"/>
      <c r="M11555" s="24"/>
      <c r="N11555" s="24"/>
      <c r="O11555" s="10"/>
      <c r="AV11555" s="7"/>
      <c r="AW11555" s="7"/>
      <c r="AX11555" s="7"/>
      <c r="AY11555" s="7"/>
      <c r="AZ11555" s="7"/>
      <c r="BA11555" s="7"/>
      <c r="BI11555" s="7"/>
    </row>
    <row r="11556" spans="1:61" x14ac:dyDescent="0.2">
      <c r="A11556" s="10"/>
      <c r="B11556" s="10"/>
      <c r="C11556" s="10"/>
      <c r="D11556" s="10"/>
      <c r="E11556" s="10"/>
      <c r="F11556" s="10"/>
      <c r="G11556" s="10"/>
      <c r="H11556" s="10"/>
      <c r="I11556" s="10"/>
      <c r="J11556" s="24"/>
      <c r="K11556" s="24"/>
      <c r="L11556" s="24"/>
      <c r="M11556" s="24"/>
      <c r="N11556" s="24"/>
      <c r="O11556" s="10"/>
      <c r="AV11556" s="7"/>
      <c r="AW11556" s="7"/>
      <c r="AX11556" s="7"/>
      <c r="AY11556" s="7"/>
      <c r="AZ11556" s="7"/>
      <c r="BA11556" s="7"/>
      <c r="BI11556" s="7"/>
    </row>
    <row r="11557" spans="1:61" x14ac:dyDescent="0.2">
      <c r="A11557" s="10"/>
      <c r="B11557" s="10"/>
      <c r="C11557" s="10"/>
      <c r="D11557" s="10"/>
      <c r="E11557" s="10"/>
      <c r="F11557" s="10"/>
      <c r="G11557" s="10"/>
      <c r="H11557" s="10"/>
      <c r="I11557" s="10"/>
      <c r="J11557" s="24"/>
      <c r="K11557" s="24"/>
      <c r="L11557" s="24"/>
      <c r="M11557" s="24"/>
      <c r="N11557" s="24"/>
      <c r="O11557" s="10"/>
      <c r="AV11557" s="7"/>
      <c r="AW11557" s="7"/>
      <c r="AX11557" s="7"/>
      <c r="AY11557" s="7"/>
      <c r="AZ11557" s="7"/>
      <c r="BA11557" s="7"/>
      <c r="BI11557" s="7"/>
    </row>
    <row r="11558" spans="1:61" x14ac:dyDescent="0.2">
      <c r="A11558" s="10"/>
      <c r="B11558" s="10"/>
      <c r="C11558" s="10"/>
      <c r="D11558" s="10"/>
      <c r="E11558" s="10"/>
      <c r="F11558" s="10"/>
      <c r="G11558" s="10"/>
      <c r="H11558" s="10"/>
      <c r="I11558" s="10"/>
      <c r="J11558" s="24"/>
      <c r="K11558" s="24"/>
      <c r="L11558" s="24"/>
      <c r="M11558" s="24"/>
      <c r="N11558" s="24"/>
      <c r="O11558" s="10"/>
      <c r="AV11558" s="7"/>
      <c r="AW11558" s="7"/>
      <c r="AX11558" s="7"/>
      <c r="AY11558" s="7"/>
      <c r="AZ11558" s="7"/>
      <c r="BA11558" s="7"/>
      <c r="BI11558" s="7"/>
    </row>
    <row r="11559" spans="1:61" x14ac:dyDescent="0.2">
      <c r="A11559" s="10"/>
      <c r="B11559" s="10"/>
      <c r="C11559" s="10"/>
      <c r="D11559" s="10"/>
      <c r="E11559" s="10"/>
      <c r="F11559" s="10"/>
      <c r="G11559" s="10"/>
      <c r="H11559" s="10"/>
      <c r="I11559" s="10"/>
      <c r="J11559" s="24"/>
      <c r="K11559" s="24"/>
      <c r="L11559" s="24"/>
      <c r="M11559" s="24"/>
      <c r="N11559" s="24"/>
      <c r="O11559" s="10"/>
      <c r="AV11559" s="7"/>
      <c r="AW11559" s="7"/>
      <c r="AX11559" s="7"/>
      <c r="AY11559" s="7"/>
      <c r="AZ11559" s="7"/>
      <c r="BA11559" s="7"/>
      <c r="BI11559" s="7"/>
    </row>
    <row r="11560" spans="1:61" x14ac:dyDescent="0.2">
      <c r="A11560" s="10"/>
      <c r="B11560" s="10"/>
      <c r="C11560" s="10"/>
      <c r="D11560" s="10"/>
      <c r="E11560" s="10"/>
      <c r="F11560" s="10"/>
      <c r="G11560" s="10"/>
      <c r="H11560" s="10"/>
      <c r="I11560" s="10"/>
      <c r="J11560" s="24"/>
      <c r="K11560" s="24"/>
      <c r="L11560" s="24"/>
      <c r="M11560" s="24"/>
      <c r="N11560" s="24"/>
      <c r="O11560" s="10"/>
      <c r="AV11560" s="7"/>
      <c r="AW11560" s="7"/>
      <c r="AX11560" s="7"/>
      <c r="AY11560" s="7"/>
      <c r="AZ11560" s="7"/>
      <c r="BA11560" s="7"/>
      <c r="BI11560" s="7"/>
    </row>
    <row r="11561" spans="1:61" x14ac:dyDescent="0.2">
      <c r="A11561" s="10"/>
      <c r="B11561" s="10"/>
      <c r="C11561" s="10"/>
      <c r="D11561" s="10"/>
      <c r="E11561" s="10"/>
      <c r="F11561" s="10"/>
      <c r="G11561" s="10"/>
      <c r="H11561" s="10"/>
      <c r="I11561" s="10"/>
      <c r="J11561" s="24"/>
      <c r="K11561" s="24"/>
      <c r="L11561" s="24"/>
      <c r="M11561" s="24"/>
      <c r="N11561" s="24"/>
      <c r="O11561" s="10"/>
      <c r="AV11561" s="7"/>
      <c r="AW11561" s="7"/>
      <c r="AX11561" s="7"/>
      <c r="AY11561" s="7"/>
      <c r="AZ11561" s="7"/>
      <c r="BA11561" s="7"/>
      <c r="BI11561" s="7"/>
    </row>
    <row r="11562" spans="1:61" x14ac:dyDescent="0.2">
      <c r="A11562" s="10"/>
      <c r="B11562" s="10"/>
      <c r="C11562" s="10"/>
      <c r="D11562" s="10"/>
      <c r="E11562" s="10"/>
      <c r="F11562" s="10"/>
      <c r="G11562" s="10"/>
      <c r="H11562" s="10"/>
      <c r="I11562" s="10"/>
      <c r="J11562" s="24"/>
      <c r="K11562" s="24"/>
      <c r="L11562" s="24"/>
      <c r="M11562" s="24"/>
      <c r="N11562" s="24"/>
      <c r="O11562" s="10"/>
      <c r="AV11562" s="7"/>
      <c r="AW11562" s="7"/>
      <c r="AX11562" s="7"/>
      <c r="AY11562" s="7"/>
      <c r="AZ11562" s="7"/>
      <c r="BA11562" s="7"/>
      <c r="BI11562" s="7"/>
    </row>
    <row r="11563" spans="1:61" x14ac:dyDescent="0.2">
      <c r="A11563" s="10"/>
      <c r="B11563" s="10"/>
      <c r="C11563" s="10"/>
      <c r="D11563" s="10"/>
      <c r="E11563" s="10"/>
      <c r="F11563" s="10"/>
      <c r="G11563" s="10"/>
      <c r="H11563" s="10"/>
      <c r="I11563" s="10"/>
      <c r="J11563" s="24"/>
      <c r="K11563" s="24"/>
      <c r="L11563" s="24"/>
      <c r="M11563" s="24"/>
      <c r="N11563" s="24"/>
      <c r="O11563" s="10"/>
      <c r="AV11563" s="7"/>
      <c r="AW11563" s="7"/>
      <c r="AX11563" s="7"/>
      <c r="AY11563" s="7"/>
      <c r="AZ11563" s="7"/>
      <c r="BA11563" s="7"/>
      <c r="BI11563" s="7"/>
    </row>
    <row r="11564" spans="1:61" x14ac:dyDescent="0.2">
      <c r="A11564" s="10"/>
      <c r="B11564" s="10"/>
      <c r="C11564" s="10"/>
      <c r="D11564" s="10"/>
      <c r="E11564" s="10"/>
      <c r="F11564" s="10"/>
      <c r="G11564" s="10"/>
      <c r="H11564" s="10"/>
      <c r="I11564" s="10"/>
      <c r="J11564" s="24"/>
      <c r="K11564" s="24"/>
      <c r="L11564" s="24"/>
      <c r="M11564" s="24"/>
      <c r="N11564" s="24"/>
      <c r="O11564" s="10"/>
      <c r="AV11564" s="7"/>
      <c r="AW11564" s="7"/>
      <c r="AX11564" s="7"/>
      <c r="AY11564" s="7"/>
      <c r="AZ11564" s="7"/>
      <c r="BA11564" s="7"/>
      <c r="BI11564" s="7"/>
    </row>
    <row r="11565" spans="1:61" x14ac:dyDescent="0.2">
      <c r="A11565" s="10"/>
      <c r="B11565" s="10"/>
      <c r="C11565" s="10"/>
      <c r="D11565" s="10"/>
      <c r="E11565" s="10"/>
      <c r="F11565" s="10"/>
      <c r="G11565" s="10"/>
      <c r="H11565" s="10"/>
      <c r="I11565" s="10"/>
      <c r="J11565" s="24"/>
      <c r="K11565" s="24"/>
      <c r="L11565" s="24"/>
      <c r="M11565" s="24"/>
      <c r="N11565" s="24"/>
      <c r="O11565" s="10"/>
      <c r="AV11565" s="7"/>
      <c r="AW11565" s="7"/>
      <c r="AX11565" s="7"/>
      <c r="AY11565" s="7"/>
      <c r="AZ11565" s="7"/>
      <c r="BA11565" s="7"/>
      <c r="BI11565" s="7"/>
    </row>
    <row r="11566" spans="1:61" x14ac:dyDescent="0.2">
      <c r="A11566" s="10"/>
      <c r="B11566" s="10"/>
      <c r="C11566" s="10"/>
      <c r="D11566" s="10"/>
      <c r="E11566" s="10"/>
      <c r="F11566" s="10"/>
      <c r="G11566" s="10"/>
      <c r="H11566" s="10"/>
      <c r="I11566" s="10"/>
      <c r="J11566" s="24"/>
      <c r="K11566" s="24"/>
      <c r="L11566" s="24"/>
      <c r="M11566" s="24"/>
      <c r="N11566" s="24"/>
      <c r="O11566" s="10"/>
      <c r="AV11566" s="7"/>
      <c r="AW11566" s="7"/>
      <c r="AX11566" s="7"/>
      <c r="AY11566" s="7"/>
      <c r="AZ11566" s="7"/>
      <c r="BA11566" s="7"/>
      <c r="BI11566" s="7"/>
    </row>
    <row r="11567" spans="1:61" x14ac:dyDescent="0.2">
      <c r="A11567" s="10"/>
      <c r="B11567" s="10"/>
      <c r="C11567" s="10"/>
      <c r="D11567" s="10"/>
      <c r="E11567" s="10"/>
      <c r="F11567" s="10"/>
      <c r="G11567" s="10"/>
      <c r="H11567" s="10"/>
      <c r="I11567" s="10"/>
      <c r="J11567" s="24"/>
      <c r="K11567" s="24"/>
      <c r="L11567" s="24"/>
      <c r="M11567" s="24"/>
      <c r="N11567" s="24"/>
      <c r="O11567" s="10"/>
      <c r="AV11567" s="7"/>
      <c r="AW11567" s="7"/>
      <c r="AX11567" s="7"/>
      <c r="AY11567" s="7"/>
      <c r="AZ11567" s="7"/>
      <c r="BA11567" s="7"/>
      <c r="BI11567" s="7"/>
    </row>
    <row r="11568" spans="1:61" x14ac:dyDescent="0.2">
      <c r="A11568" s="10"/>
      <c r="B11568" s="10"/>
      <c r="C11568" s="10"/>
      <c r="D11568" s="10"/>
      <c r="E11568" s="10"/>
      <c r="F11568" s="10"/>
      <c r="G11568" s="10"/>
      <c r="H11568" s="10"/>
      <c r="I11568" s="10"/>
      <c r="J11568" s="24"/>
      <c r="K11568" s="24"/>
      <c r="L11568" s="24"/>
      <c r="M11568" s="24"/>
      <c r="N11568" s="24"/>
      <c r="O11568" s="10"/>
      <c r="AV11568" s="7"/>
      <c r="AW11568" s="7"/>
      <c r="AX11568" s="7"/>
      <c r="AY11568" s="7"/>
      <c r="AZ11568" s="7"/>
      <c r="BA11568" s="7"/>
      <c r="BI11568" s="7"/>
    </row>
    <row r="11569" spans="1:61" x14ac:dyDescent="0.2">
      <c r="A11569" s="10"/>
      <c r="B11569" s="10"/>
      <c r="C11569" s="10"/>
      <c r="D11569" s="10"/>
      <c r="E11569" s="10"/>
      <c r="F11569" s="10"/>
      <c r="G11569" s="10"/>
      <c r="H11569" s="10"/>
      <c r="I11569" s="10"/>
      <c r="J11569" s="24"/>
      <c r="K11569" s="24"/>
      <c r="L11569" s="24"/>
      <c r="M11569" s="24"/>
      <c r="N11569" s="24"/>
      <c r="O11569" s="10"/>
      <c r="AV11569" s="7"/>
      <c r="AW11569" s="7"/>
      <c r="AX11569" s="7"/>
      <c r="AY11569" s="7"/>
      <c r="AZ11569" s="7"/>
      <c r="BA11569" s="7"/>
      <c r="BI11569" s="7"/>
    </row>
    <row r="11570" spans="1:61" x14ac:dyDescent="0.2">
      <c r="A11570" s="10"/>
      <c r="B11570" s="10"/>
      <c r="C11570" s="10"/>
      <c r="D11570" s="10"/>
      <c r="E11570" s="10"/>
      <c r="F11570" s="10"/>
      <c r="G11570" s="10"/>
      <c r="H11570" s="10"/>
      <c r="I11570" s="10"/>
      <c r="J11570" s="24"/>
      <c r="K11570" s="24"/>
      <c r="L11570" s="24"/>
      <c r="M11570" s="24"/>
      <c r="N11570" s="24"/>
      <c r="O11570" s="10"/>
      <c r="AV11570" s="7"/>
      <c r="AW11570" s="7"/>
      <c r="AX11570" s="7"/>
      <c r="AY11570" s="7"/>
      <c r="AZ11570" s="7"/>
      <c r="BA11570" s="7"/>
      <c r="BI11570" s="7"/>
    </row>
    <row r="11571" spans="1:61" x14ac:dyDescent="0.2">
      <c r="A11571" s="10"/>
      <c r="B11571" s="10"/>
      <c r="C11571" s="10"/>
      <c r="D11571" s="10"/>
      <c r="E11571" s="10"/>
      <c r="F11571" s="10"/>
      <c r="G11571" s="10"/>
      <c r="H11571" s="10"/>
      <c r="I11571" s="10"/>
      <c r="J11571" s="24"/>
      <c r="K11571" s="24"/>
      <c r="L11571" s="24"/>
      <c r="M11571" s="24"/>
      <c r="N11571" s="24"/>
      <c r="O11571" s="10"/>
      <c r="AV11571" s="7"/>
      <c r="AW11571" s="7"/>
      <c r="AX11571" s="7"/>
      <c r="AY11571" s="7"/>
      <c r="AZ11571" s="7"/>
      <c r="BA11571" s="7"/>
      <c r="BI11571" s="7"/>
    </row>
    <row r="11572" spans="1:61" x14ac:dyDescent="0.2">
      <c r="A11572" s="10"/>
      <c r="B11572" s="10"/>
      <c r="C11572" s="10"/>
      <c r="D11572" s="10"/>
      <c r="E11572" s="10"/>
      <c r="F11572" s="10"/>
      <c r="G11572" s="10"/>
      <c r="H11572" s="10"/>
      <c r="I11572" s="10"/>
      <c r="J11572" s="24"/>
      <c r="K11572" s="24"/>
      <c r="L11572" s="24"/>
      <c r="M11572" s="24"/>
      <c r="N11572" s="24"/>
      <c r="O11572" s="10"/>
      <c r="AV11572" s="7"/>
      <c r="AW11572" s="7"/>
      <c r="AX11572" s="7"/>
      <c r="AY11572" s="7"/>
      <c r="AZ11572" s="7"/>
      <c r="BA11572" s="7"/>
      <c r="BI11572" s="7"/>
    </row>
    <row r="11573" spans="1:61" x14ac:dyDescent="0.2">
      <c r="A11573" s="10"/>
      <c r="B11573" s="10"/>
      <c r="C11573" s="10"/>
      <c r="D11573" s="10"/>
      <c r="E11573" s="10"/>
      <c r="F11573" s="10"/>
      <c r="G11573" s="10"/>
      <c r="H11573" s="10"/>
      <c r="I11573" s="10"/>
      <c r="J11573" s="24"/>
      <c r="K11573" s="24"/>
      <c r="L11573" s="24"/>
      <c r="M11573" s="24"/>
      <c r="N11573" s="24"/>
      <c r="O11573" s="10"/>
      <c r="AV11573" s="7"/>
      <c r="AW11573" s="7"/>
      <c r="AX11573" s="7"/>
      <c r="AY11573" s="7"/>
      <c r="AZ11573" s="7"/>
      <c r="BA11573" s="7"/>
      <c r="BI11573" s="7"/>
    </row>
    <row r="11574" spans="1:61" x14ac:dyDescent="0.2">
      <c r="A11574" s="10"/>
      <c r="B11574" s="10"/>
      <c r="C11574" s="10"/>
      <c r="D11574" s="10"/>
      <c r="E11574" s="10"/>
      <c r="F11574" s="10"/>
      <c r="G11574" s="10"/>
      <c r="H11574" s="10"/>
      <c r="I11574" s="10"/>
      <c r="J11574" s="24"/>
      <c r="K11574" s="24"/>
      <c r="L11574" s="24"/>
      <c r="M11574" s="24"/>
      <c r="N11574" s="24"/>
      <c r="O11574" s="10"/>
      <c r="AV11574" s="7"/>
      <c r="AW11574" s="7"/>
      <c r="AX11574" s="7"/>
      <c r="AY11574" s="7"/>
      <c r="AZ11574" s="7"/>
      <c r="BA11574" s="7"/>
      <c r="BI11574" s="7"/>
    </row>
    <row r="11575" spans="1:61" x14ac:dyDescent="0.2">
      <c r="A11575" s="10"/>
      <c r="B11575" s="10"/>
      <c r="C11575" s="10"/>
      <c r="D11575" s="10"/>
      <c r="E11575" s="10"/>
      <c r="F11575" s="10"/>
      <c r="G11575" s="10"/>
      <c r="H11575" s="10"/>
      <c r="I11575" s="10"/>
      <c r="J11575" s="24"/>
      <c r="K11575" s="24"/>
      <c r="L11575" s="24"/>
      <c r="M11575" s="24"/>
      <c r="N11575" s="24"/>
      <c r="O11575" s="10"/>
      <c r="AV11575" s="7"/>
      <c r="AW11575" s="7"/>
      <c r="AX11575" s="7"/>
      <c r="AY11575" s="7"/>
      <c r="AZ11575" s="7"/>
      <c r="BA11575" s="7"/>
      <c r="BI11575" s="7"/>
    </row>
    <row r="11576" spans="1:61" x14ac:dyDescent="0.2">
      <c r="A11576" s="10"/>
      <c r="B11576" s="10"/>
      <c r="C11576" s="10"/>
      <c r="D11576" s="10"/>
      <c r="E11576" s="10"/>
      <c r="F11576" s="10"/>
      <c r="G11576" s="10"/>
      <c r="H11576" s="10"/>
      <c r="I11576" s="10"/>
      <c r="J11576" s="24"/>
      <c r="K11576" s="24"/>
      <c r="L11576" s="24"/>
      <c r="M11576" s="24"/>
      <c r="N11576" s="24"/>
      <c r="O11576" s="10"/>
      <c r="AV11576" s="7"/>
      <c r="AW11576" s="7"/>
      <c r="AX11576" s="7"/>
      <c r="AY11576" s="7"/>
      <c r="AZ11576" s="7"/>
      <c r="BA11576" s="7"/>
      <c r="BI11576" s="7"/>
    </row>
    <row r="11577" spans="1:61" x14ac:dyDescent="0.2">
      <c r="A11577" s="10"/>
      <c r="B11577" s="10"/>
      <c r="C11577" s="10"/>
      <c r="D11577" s="10"/>
      <c r="E11577" s="10"/>
      <c r="F11577" s="10"/>
      <c r="G11577" s="10"/>
      <c r="H11577" s="10"/>
      <c r="I11577" s="10"/>
      <c r="J11577" s="24"/>
      <c r="K11577" s="24"/>
      <c r="L11577" s="24"/>
      <c r="M11577" s="24"/>
      <c r="N11577" s="24"/>
      <c r="O11577" s="10"/>
      <c r="AV11577" s="7"/>
      <c r="AW11577" s="7"/>
      <c r="AX11577" s="7"/>
      <c r="AY11577" s="7"/>
      <c r="AZ11577" s="7"/>
      <c r="BA11577" s="7"/>
      <c r="BI11577" s="7"/>
    </row>
    <row r="11578" spans="1:61" x14ac:dyDescent="0.2">
      <c r="A11578" s="10"/>
      <c r="B11578" s="10"/>
      <c r="C11578" s="10"/>
      <c r="D11578" s="10"/>
      <c r="E11578" s="10"/>
      <c r="F11578" s="10"/>
      <c r="G11578" s="10"/>
      <c r="H11578" s="10"/>
      <c r="I11578" s="10"/>
      <c r="J11578" s="24"/>
      <c r="K11578" s="24"/>
      <c r="L11578" s="24"/>
      <c r="M11578" s="24"/>
      <c r="N11578" s="24"/>
      <c r="O11578" s="10"/>
      <c r="AV11578" s="7"/>
      <c r="AW11578" s="7"/>
      <c r="AX11578" s="7"/>
      <c r="AY11578" s="7"/>
      <c r="AZ11578" s="7"/>
      <c r="BA11578" s="7"/>
      <c r="BI11578" s="7"/>
    </row>
    <row r="11579" spans="1:61" x14ac:dyDescent="0.2">
      <c r="A11579" s="10"/>
      <c r="B11579" s="10"/>
      <c r="C11579" s="10"/>
      <c r="D11579" s="10"/>
      <c r="E11579" s="10"/>
      <c r="F11579" s="10"/>
      <c r="G11579" s="10"/>
      <c r="H11579" s="10"/>
      <c r="I11579" s="10"/>
      <c r="J11579" s="24"/>
      <c r="K11579" s="24"/>
      <c r="L11579" s="24"/>
      <c r="M11579" s="24"/>
      <c r="N11579" s="24"/>
      <c r="O11579" s="10"/>
      <c r="AV11579" s="7"/>
      <c r="AW11579" s="7"/>
      <c r="AX11579" s="7"/>
      <c r="AY11579" s="7"/>
      <c r="AZ11579" s="7"/>
      <c r="BA11579" s="7"/>
      <c r="BI11579" s="7"/>
    </row>
    <row r="11580" spans="1:61" x14ac:dyDescent="0.2">
      <c r="A11580" s="10"/>
      <c r="B11580" s="10"/>
      <c r="C11580" s="10"/>
      <c r="D11580" s="10"/>
      <c r="E11580" s="10"/>
      <c r="F11580" s="10"/>
      <c r="G11580" s="10"/>
      <c r="H11580" s="10"/>
      <c r="I11580" s="10"/>
      <c r="J11580" s="24"/>
      <c r="K11580" s="24"/>
      <c r="L11580" s="24"/>
      <c r="M11580" s="24"/>
      <c r="N11580" s="24"/>
      <c r="O11580" s="10"/>
      <c r="AV11580" s="7"/>
      <c r="AW11580" s="7"/>
      <c r="AX11580" s="7"/>
      <c r="AY11580" s="7"/>
      <c r="AZ11580" s="7"/>
      <c r="BA11580" s="7"/>
      <c r="BI11580" s="7"/>
    </row>
    <row r="11581" spans="1:61" x14ac:dyDescent="0.2">
      <c r="A11581" s="10"/>
      <c r="B11581" s="10"/>
      <c r="C11581" s="10"/>
      <c r="D11581" s="10"/>
      <c r="E11581" s="10"/>
      <c r="F11581" s="10"/>
      <c r="G11581" s="10"/>
      <c r="H11581" s="10"/>
      <c r="I11581" s="10"/>
      <c r="J11581" s="24"/>
      <c r="K11581" s="24"/>
      <c r="L11581" s="24"/>
      <c r="M11581" s="24"/>
      <c r="N11581" s="24"/>
      <c r="O11581" s="10"/>
      <c r="AV11581" s="7"/>
      <c r="AW11581" s="7"/>
      <c r="AX11581" s="7"/>
      <c r="AY11581" s="7"/>
      <c r="AZ11581" s="7"/>
      <c r="BA11581" s="7"/>
      <c r="BI11581" s="7"/>
    </row>
    <row r="11582" spans="1:61" x14ac:dyDescent="0.2">
      <c r="A11582" s="10"/>
      <c r="B11582" s="10"/>
      <c r="C11582" s="10"/>
      <c r="D11582" s="10"/>
      <c r="E11582" s="10"/>
      <c r="F11582" s="10"/>
      <c r="G11582" s="10"/>
      <c r="H11582" s="10"/>
      <c r="I11582" s="10"/>
      <c r="J11582" s="24"/>
      <c r="K11582" s="24"/>
      <c r="L11582" s="24"/>
      <c r="M11582" s="24"/>
      <c r="N11582" s="24"/>
      <c r="O11582" s="10"/>
      <c r="AV11582" s="7"/>
      <c r="AW11582" s="7"/>
      <c r="AX11582" s="7"/>
      <c r="AY11582" s="7"/>
      <c r="AZ11582" s="7"/>
      <c r="BA11582" s="7"/>
      <c r="BI11582" s="7"/>
    </row>
    <row r="11583" spans="1:61" x14ac:dyDescent="0.2">
      <c r="A11583" s="10"/>
      <c r="B11583" s="10"/>
      <c r="C11583" s="10"/>
      <c r="D11583" s="10"/>
      <c r="E11583" s="10"/>
      <c r="F11583" s="10"/>
      <c r="G11583" s="10"/>
      <c r="H11583" s="10"/>
      <c r="I11583" s="10"/>
      <c r="J11583" s="24"/>
      <c r="K11583" s="24"/>
      <c r="L11583" s="24"/>
      <c r="M11583" s="24"/>
      <c r="N11583" s="24"/>
      <c r="O11583" s="10"/>
      <c r="AV11583" s="7"/>
      <c r="AW11583" s="7"/>
      <c r="AX11583" s="7"/>
      <c r="AY11583" s="7"/>
      <c r="AZ11583" s="7"/>
      <c r="BA11583" s="7"/>
      <c r="BI11583" s="7"/>
    </row>
    <row r="11584" spans="1:61" x14ac:dyDescent="0.2">
      <c r="A11584" s="10"/>
      <c r="B11584" s="10"/>
      <c r="C11584" s="10"/>
      <c r="D11584" s="10"/>
      <c r="E11584" s="10"/>
      <c r="F11584" s="10"/>
      <c r="G11584" s="10"/>
      <c r="H11584" s="10"/>
      <c r="I11584" s="10"/>
      <c r="J11584" s="24"/>
      <c r="K11584" s="24"/>
      <c r="L11584" s="24"/>
      <c r="M11584" s="24"/>
      <c r="N11584" s="24"/>
      <c r="O11584" s="10"/>
      <c r="AV11584" s="7"/>
      <c r="AW11584" s="7"/>
      <c r="AX11584" s="7"/>
      <c r="AY11584" s="7"/>
      <c r="AZ11584" s="7"/>
      <c r="BA11584" s="7"/>
      <c r="BI11584" s="7"/>
    </row>
    <row r="11585" spans="1:61" x14ac:dyDescent="0.2">
      <c r="A11585" s="10"/>
      <c r="B11585" s="10"/>
      <c r="C11585" s="10"/>
      <c r="D11585" s="10"/>
      <c r="E11585" s="10"/>
      <c r="F11585" s="10"/>
      <c r="G11585" s="10"/>
      <c r="H11585" s="10"/>
      <c r="I11585" s="10"/>
      <c r="J11585" s="24"/>
      <c r="K11585" s="24"/>
      <c r="L11585" s="24"/>
      <c r="M11585" s="24"/>
      <c r="N11585" s="24"/>
      <c r="O11585" s="10"/>
      <c r="AV11585" s="7"/>
      <c r="AW11585" s="7"/>
      <c r="AX11585" s="7"/>
      <c r="AY11585" s="7"/>
      <c r="AZ11585" s="7"/>
      <c r="BA11585" s="7"/>
      <c r="BI11585" s="7"/>
    </row>
    <row r="11586" spans="1:61" x14ac:dyDescent="0.2">
      <c r="A11586" s="10"/>
      <c r="B11586" s="10"/>
      <c r="C11586" s="10"/>
      <c r="D11586" s="10"/>
      <c r="E11586" s="10"/>
      <c r="F11586" s="10"/>
      <c r="G11586" s="10"/>
      <c r="H11586" s="10"/>
      <c r="I11586" s="10"/>
      <c r="J11586" s="24"/>
      <c r="K11586" s="24"/>
      <c r="L11586" s="24"/>
      <c r="M11586" s="24"/>
      <c r="N11586" s="24"/>
      <c r="O11586" s="10"/>
      <c r="AV11586" s="7"/>
      <c r="AW11586" s="7"/>
      <c r="AX11586" s="7"/>
      <c r="AY11586" s="7"/>
      <c r="AZ11586" s="7"/>
      <c r="BA11586" s="7"/>
      <c r="BI11586" s="7"/>
    </row>
    <row r="11587" spans="1:61" x14ac:dyDescent="0.2">
      <c r="A11587" s="10"/>
      <c r="B11587" s="10"/>
      <c r="C11587" s="10"/>
      <c r="D11587" s="10"/>
      <c r="E11587" s="10"/>
      <c r="F11587" s="10"/>
      <c r="G11587" s="10"/>
      <c r="H11587" s="10"/>
      <c r="I11587" s="10"/>
      <c r="J11587" s="24"/>
      <c r="K11587" s="24"/>
      <c r="L11587" s="24"/>
      <c r="M11587" s="24"/>
      <c r="N11587" s="24"/>
      <c r="O11587" s="10"/>
      <c r="AV11587" s="7"/>
      <c r="AW11587" s="7"/>
      <c r="AX11587" s="7"/>
      <c r="AY11587" s="7"/>
      <c r="AZ11587" s="7"/>
      <c r="BA11587" s="7"/>
      <c r="BI11587" s="7"/>
    </row>
    <row r="11588" spans="1:61" x14ac:dyDescent="0.2">
      <c r="A11588" s="10"/>
      <c r="B11588" s="10"/>
      <c r="C11588" s="10"/>
      <c r="D11588" s="10"/>
      <c r="E11588" s="10"/>
      <c r="F11588" s="10"/>
      <c r="G11588" s="10"/>
      <c r="H11588" s="10"/>
      <c r="I11588" s="10"/>
      <c r="J11588" s="24"/>
      <c r="K11588" s="24"/>
      <c r="L11588" s="24"/>
      <c r="M11588" s="24"/>
      <c r="N11588" s="24"/>
      <c r="O11588" s="10"/>
      <c r="AV11588" s="7"/>
      <c r="AW11588" s="7"/>
      <c r="AX11588" s="7"/>
      <c r="AY11588" s="7"/>
      <c r="AZ11588" s="7"/>
      <c r="BA11588" s="7"/>
      <c r="BI11588" s="7"/>
    </row>
    <row r="11589" spans="1:61" x14ac:dyDescent="0.2">
      <c r="A11589" s="10"/>
      <c r="B11589" s="10"/>
      <c r="C11589" s="10"/>
      <c r="D11589" s="10"/>
      <c r="E11589" s="10"/>
      <c r="F11589" s="10"/>
      <c r="G11589" s="10"/>
      <c r="H11589" s="10"/>
      <c r="I11589" s="10"/>
      <c r="J11589" s="24"/>
      <c r="K11589" s="24"/>
      <c r="L11589" s="24"/>
      <c r="M11589" s="24"/>
      <c r="N11589" s="24"/>
      <c r="O11589" s="10"/>
      <c r="AV11589" s="7"/>
      <c r="AW11589" s="7"/>
      <c r="AX11589" s="7"/>
      <c r="AY11589" s="7"/>
      <c r="AZ11589" s="7"/>
      <c r="BA11589" s="7"/>
      <c r="BI11589" s="7"/>
    </row>
    <row r="11590" spans="1:61" x14ac:dyDescent="0.2">
      <c r="A11590" s="10"/>
      <c r="B11590" s="10"/>
      <c r="C11590" s="10"/>
      <c r="D11590" s="10"/>
      <c r="E11590" s="10"/>
      <c r="F11590" s="10"/>
      <c r="G11590" s="10"/>
      <c r="H11590" s="10"/>
      <c r="I11590" s="10"/>
      <c r="J11590" s="24"/>
      <c r="K11590" s="24"/>
      <c r="L11590" s="24"/>
      <c r="M11590" s="24"/>
      <c r="N11590" s="24"/>
      <c r="O11590" s="10"/>
      <c r="AV11590" s="7"/>
      <c r="AW11590" s="7"/>
      <c r="AX11590" s="7"/>
      <c r="AY11590" s="7"/>
      <c r="AZ11590" s="7"/>
      <c r="BA11590" s="7"/>
      <c r="BI11590" s="7"/>
    </row>
    <row r="11591" spans="1:61" x14ac:dyDescent="0.2">
      <c r="A11591" s="10"/>
      <c r="B11591" s="10"/>
      <c r="C11591" s="10"/>
      <c r="D11591" s="10"/>
      <c r="E11591" s="10"/>
      <c r="F11591" s="10"/>
      <c r="G11591" s="10"/>
      <c r="H11591" s="10"/>
      <c r="I11591" s="10"/>
      <c r="J11591" s="24"/>
      <c r="K11591" s="24"/>
      <c r="L11591" s="24"/>
      <c r="M11591" s="24"/>
      <c r="N11591" s="24"/>
      <c r="O11591" s="10"/>
      <c r="AV11591" s="7"/>
      <c r="AW11591" s="7"/>
      <c r="AX11591" s="7"/>
      <c r="AY11591" s="7"/>
      <c r="AZ11591" s="7"/>
      <c r="BA11591" s="7"/>
      <c r="BI11591" s="7"/>
    </row>
    <row r="11592" spans="1:61" x14ac:dyDescent="0.2">
      <c r="A11592" s="10"/>
      <c r="B11592" s="10"/>
      <c r="C11592" s="10"/>
      <c r="D11592" s="10"/>
      <c r="E11592" s="10"/>
      <c r="F11592" s="10"/>
      <c r="G11592" s="10"/>
      <c r="H11592" s="10"/>
      <c r="I11592" s="10"/>
      <c r="J11592" s="24"/>
      <c r="K11592" s="24"/>
      <c r="L11592" s="24"/>
      <c r="M11592" s="24"/>
      <c r="N11592" s="24"/>
      <c r="O11592" s="10"/>
      <c r="AV11592" s="7"/>
      <c r="AW11592" s="7"/>
      <c r="AX11592" s="7"/>
      <c r="AY11592" s="7"/>
      <c r="AZ11592" s="7"/>
      <c r="BA11592" s="7"/>
      <c r="BI11592" s="7"/>
    </row>
    <row r="11593" spans="1:61" x14ac:dyDescent="0.2">
      <c r="A11593" s="10"/>
      <c r="B11593" s="10"/>
      <c r="C11593" s="10"/>
      <c r="D11593" s="10"/>
      <c r="E11593" s="10"/>
      <c r="F11593" s="10"/>
      <c r="G11593" s="10"/>
      <c r="H11593" s="10"/>
      <c r="I11593" s="10"/>
      <c r="J11593" s="24"/>
      <c r="K11593" s="24"/>
      <c r="L11593" s="24"/>
      <c r="M11593" s="24"/>
      <c r="N11593" s="24"/>
      <c r="O11593" s="10"/>
      <c r="AV11593" s="7"/>
      <c r="AW11593" s="7"/>
      <c r="AX11593" s="7"/>
      <c r="AY11593" s="7"/>
      <c r="AZ11593" s="7"/>
      <c r="BA11593" s="7"/>
      <c r="BI11593" s="7"/>
    </row>
    <row r="11594" spans="1:61" x14ac:dyDescent="0.2">
      <c r="A11594" s="10"/>
      <c r="B11594" s="10"/>
      <c r="C11594" s="10"/>
      <c r="D11594" s="10"/>
      <c r="E11594" s="10"/>
      <c r="F11594" s="10"/>
      <c r="G11594" s="10"/>
      <c r="H11594" s="10"/>
      <c r="I11594" s="10"/>
      <c r="J11594" s="24"/>
      <c r="K11594" s="24"/>
      <c r="L11594" s="24"/>
      <c r="M11594" s="24"/>
      <c r="N11594" s="24"/>
      <c r="O11594" s="10"/>
      <c r="AV11594" s="7"/>
      <c r="AW11594" s="7"/>
      <c r="AX11594" s="7"/>
      <c r="AY11594" s="7"/>
      <c r="AZ11594" s="7"/>
      <c r="BA11594" s="7"/>
      <c r="BI11594" s="7"/>
    </row>
    <row r="11595" spans="1:61" x14ac:dyDescent="0.2">
      <c r="A11595" s="10"/>
      <c r="B11595" s="10"/>
      <c r="C11595" s="10"/>
      <c r="D11595" s="10"/>
      <c r="E11595" s="10"/>
      <c r="F11595" s="10"/>
      <c r="G11595" s="10"/>
      <c r="H11595" s="10"/>
      <c r="I11595" s="10"/>
      <c r="J11595" s="24"/>
      <c r="K11595" s="24"/>
      <c r="L11595" s="24"/>
      <c r="M11595" s="24"/>
      <c r="N11595" s="24"/>
      <c r="O11595" s="10"/>
      <c r="AV11595" s="7"/>
      <c r="AW11595" s="7"/>
      <c r="AX11595" s="7"/>
      <c r="AY11595" s="7"/>
      <c r="AZ11595" s="7"/>
      <c r="BA11595" s="7"/>
      <c r="BI11595" s="7"/>
    </row>
    <row r="11596" spans="1:61" x14ac:dyDescent="0.2">
      <c r="A11596" s="10"/>
      <c r="B11596" s="10"/>
      <c r="C11596" s="10"/>
      <c r="D11596" s="10"/>
      <c r="E11596" s="10"/>
      <c r="F11596" s="10"/>
      <c r="G11596" s="10"/>
      <c r="H11596" s="10"/>
      <c r="I11596" s="10"/>
      <c r="J11596" s="24"/>
      <c r="K11596" s="24"/>
      <c r="L11596" s="24"/>
      <c r="M11596" s="24"/>
      <c r="N11596" s="24"/>
      <c r="O11596" s="10"/>
      <c r="AV11596" s="7"/>
      <c r="AW11596" s="7"/>
      <c r="AX11596" s="7"/>
      <c r="AY11596" s="7"/>
      <c r="AZ11596" s="7"/>
      <c r="BA11596" s="7"/>
      <c r="BI11596" s="7"/>
    </row>
    <row r="11597" spans="1:61" x14ac:dyDescent="0.2">
      <c r="A11597" s="10"/>
      <c r="B11597" s="10"/>
      <c r="C11597" s="10"/>
      <c r="D11597" s="10"/>
      <c r="E11597" s="10"/>
      <c r="F11597" s="10"/>
      <c r="G11597" s="10"/>
      <c r="H11597" s="10"/>
      <c r="I11597" s="10"/>
      <c r="J11597" s="24"/>
      <c r="K11597" s="24"/>
      <c r="L11597" s="24"/>
      <c r="M11597" s="24"/>
      <c r="N11597" s="24"/>
      <c r="O11597" s="10"/>
      <c r="AV11597" s="7"/>
      <c r="AW11597" s="7"/>
      <c r="AX11597" s="7"/>
      <c r="AY11597" s="7"/>
      <c r="AZ11597" s="7"/>
      <c r="BA11597" s="7"/>
      <c r="BI11597" s="7"/>
    </row>
    <row r="11598" spans="1:61" x14ac:dyDescent="0.2">
      <c r="A11598" s="10"/>
      <c r="B11598" s="10"/>
      <c r="C11598" s="10"/>
      <c r="D11598" s="10"/>
      <c r="E11598" s="10"/>
      <c r="F11598" s="10"/>
      <c r="G11598" s="10"/>
      <c r="H11598" s="10"/>
      <c r="I11598" s="10"/>
      <c r="J11598" s="24"/>
      <c r="K11598" s="24"/>
      <c r="L11598" s="24"/>
      <c r="M11598" s="24"/>
      <c r="N11598" s="24"/>
      <c r="O11598" s="10"/>
      <c r="AV11598" s="7"/>
      <c r="AW11598" s="7"/>
      <c r="AX11598" s="7"/>
      <c r="AY11598" s="7"/>
      <c r="AZ11598" s="7"/>
      <c r="BA11598" s="7"/>
      <c r="BI11598" s="7"/>
    </row>
    <row r="11599" spans="1:61" x14ac:dyDescent="0.2">
      <c r="A11599" s="10"/>
      <c r="B11599" s="10"/>
      <c r="C11599" s="10"/>
      <c r="D11599" s="10"/>
      <c r="E11599" s="10"/>
      <c r="F11599" s="10"/>
      <c r="G11599" s="10"/>
      <c r="H11599" s="10"/>
      <c r="I11599" s="10"/>
      <c r="J11599" s="24"/>
      <c r="K11599" s="24"/>
      <c r="L11599" s="24"/>
      <c r="M11599" s="24"/>
      <c r="N11599" s="24"/>
      <c r="O11599" s="10"/>
      <c r="AV11599" s="7"/>
      <c r="AW11599" s="7"/>
      <c r="AX11599" s="7"/>
      <c r="AY11599" s="7"/>
      <c r="AZ11599" s="7"/>
      <c r="BA11599" s="7"/>
      <c r="BI11599" s="7"/>
    </row>
    <row r="11600" spans="1:61" x14ac:dyDescent="0.2">
      <c r="A11600" s="10"/>
      <c r="B11600" s="10"/>
      <c r="C11600" s="10"/>
      <c r="D11600" s="10"/>
      <c r="E11600" s="10"/>
      <c r="F11600" s="10"/>
      <c r="G11600" s="10"/>
      <c r="H11600" s="10"/>
      <c r="I11600" s="10"/>
      <c r="J11600" s="24"/>
      <c r="K11600" s="24"/>
      <c r="L11600" s="24"/>
      <c r="M11600" s="24"/>
      <c r="N11600" s="24"/>
      <c r="O11600" s="10"/>
      <c r="AV11600" s="7"/>
      <c r="AW11600" s="7"/>
      <c r="AX11600" s="7"/>
      <c r="AY11600" s="7"/>
      <c r="AZ11600" s="7"/>
      <c r="BA11600" s="7"/>
      <c r="BI11600" s="7"/>
    </row>
    <row r="11601" spans="1:61" x14ac:dyDescent="0.2">
      <c r="A11601" s="10"/>
      <c r="B11601" s="10"/>
      <c r="C11601" s="10"/>
      <c r="D11601" s="10"/>
      <c r="E11601" s="10"/>
      <c r="F11601" s="10"/>
      <c r="G11601" s="10"/>
      <c r="H11601" s="10"/>
      <c r="I11601" s="10"/>
      <c r="J11601" s="24"/>
      <c r="K11601" s="24"/>
      <c r="L11601" s="24"/>
      <c r="M11601" s="24"/>
      <c r="N11601" s="24"/>
      <c r="O11601" s="10"/>
      <c r="AV11601" s="7"/>
      <c r="AW11601" s="7"/>
      <c r="AX11601" s="7"/>
      <c r="AY11601" s="7"/>
      <c r="AZ11601" s="7"/>
      <c r="BA11601" s="7"/>
      <c r="BI11601" s="7"/>
    </row>
    <row r="11602" spans="1:61" x14ac:dyDescent="0.2">
      <c r="A11602" s="10"/>
      <c r="B11602" s="10"/>
      <c r="C11602" s="10"/>
      <c r="D11602" s="10"/>
      <c r="E11602" s="10"/>
      <c r="F11602" s="10"/>
      <c r="G11602" s="10"/>
      <c r="H11602" s="10"/>
      <c r="I11602" s="10"/>
      <c r="J11602" s="24"/>
      <c r="K11602" s="24"/>
      <c r="L11602" s="24"/>
      <c r="M11602" s="24"/>
      <c r="N11602" s="24"/>
      <c r="O11602" s="10"/>
      <c r="AV11602" s="7"/>
      <c r="AW11602" s="7"/>
      <c r="AX11602" s="7"/>
      <c r="AY11602" s="7"/>
      <c r="AZ11602" s="7"/>
      <c r="BA11602" s="7"/>
      <c r="BI11602" s="7"/>
    </row>
    <row r="11603" spans="1:61" x14ac:dyDescent="0.2">
      <c r="A11603" s="10"/>
      <c r="B11603" s="10"/>
      <c r="C11603" s="10"/>
      <c r="D11603" s="10"/>
      <c r="E11603" s="10"/>
      <c r="F11603" s="10"/>
      <c r="G11603" s="10"/>
      <c r="H11603" s="10"/>
      <c r="I11603" s="10"/>
      <c r="J11603" s="24"/>
      <c r="K11603" s="24"/>
      <c r="L11603" s="24"/>
      <c r="M11603" s="24"/>
      <c r="N11603" s="24"/>
      <c r="O11603" s="10"/>
      <c r="AV11603" s="7"/>
      <c r="AW11603" s="7"/>
      <c r="AX11603" s="7"/>
      <c r="AY11603" s="7"/>
      <c r="AZ11603" s="7"/>
      <c r="BA11603" s="7"/>
      <c r="BI11603" s="7"/>
    </row>
    <row r="11604" spans="1:61" x14ac:dyDescent="0.2">
      <c r="A11604" s="10"/>
      <c r="B11604" s="10"/>
      <c r="C11604" s="10"/>
      <c r="D11604" s="10"/>
      <c r="E11604" s="10"/>
      <c r="F11604" s="10"/>
      <c r="G11604" s="10"/>
      <c r="H11604" s="10"/>
      <c r="I11604" s="10"/>
      <c r="J11604" s="24"/>
      <c r="K11604" s="24"/>
      <c r="L11604" s="24"/>
      <c r="M11604" s="24"/>
      <c r="N11604" s="24"/>
      <c r="O11604" s="10"/>
      <c r="AV11604" s="7"/>
      <c r="AW11604" s="7"/>
      <c r="AX11604" s="7"/>
      <c r="AY11604" s="7"/>
      <c r="AZ11604" s="7"/>
      <c r="BA11604" s="7"/>
      <c r="BI11604" s="7"/>
    </row>
    <row r="11605" spans="1:61" x14ac:dyDescent="0.2">
      <c r="A11605" s="10"/>
      <c r="B11605" s="10"/>
      <c r="C11605" s="10"/>
      <c r="D11605" s="10"/>
      <c r="E11605" s="10"/>
      <c r="F11605" s="10"/>
      <c r="G11605" s="10"/>
      <c r="H11605" s="10"/>
      <c r="I11605" s="10"/>
      <c r="J11605" s="24"/>
      <c r="K11605" s="24"/>
      <c r="L11605" s="24"/>
      <c r="M11605" s="24"/>
      <c r="N11605" s="24"/>
      <c r="O11605" s="10"/>
      <c r="AV11605" s="7"/>
      <c r="AW11605" s="7"/>
      <c r="AX11605" s="7"/>
      <c r="AY11605" s="7"/>
      <c r="AZ11605" s="7"/>
      <c r="BA11605" s="7"/>
      <c r="BI11605" s="7"/>
    </row>
    <row r="11606" spans="1:61" x14ac:dyDescent="0.2">
      <c r="A11606" s="10"/>
      <c r="B11606" s="10"/>
      <c r="C11606" s="10"/>
      <c r="D11606" s="10"/>
      <c r="E11606" s="10"/>
      <c r="F11606" s="10"/>
      <c r="G11606" s="10"/>
      <c r="H11606" s="10"/>
      <c r="I11606" s="10"/>
      <c r="J11606" s="24"/>
      <c r="K11606" s="24"/>
      <c r="L11606" s="24"/>
      <c r="M11606" s="24"/>
      <c r="N11606" s="24"/>
      <c r="O11606" s="10"/>
      <c r="AV11606" s="7"/>
      <c r="AW11606" s="7"/>
      <c r="AX11606" s="7"/>
      <c r="AY11606" s="7"/>
      <c r="AZ11606" s="7"/>
      <c r="BA11606" s="7"/>
      <c r="BI11606" s="7"/>
    </row>
    <row r="11607" spans="1:61" x14ac:dyDescent="0.2">
      <c r="A11607" s="10"/>
      <c r="B11607" s="10"/>
      <c r="C11607" s="10"/>
      <c r="D11607" s="10"/>
      <c r="E11607" s="10"/>
      <c r="F11607" s="10"/>
      <c r="G11607" s="10"/>
      <c r="H11607" s="10"/>
      <c r="I11607" s="10"/>
      <c r="J11607" s="24"/>
      <c r="K11607" s="24"/>
      <c r="L11607" s="24"/>
      <c r="M11607" s="24"/>
      <c r="N11607" s="24"/>
      <c r="O11607" s="10"/>
      <c r="AV11607" s="7"/>
      <c r="AW11607" s="7"/>
      <c r="AX11607" s="7"/>
      <c r="AY11607" s="7"/>
      <c r="AZ11607" s="7"/>
      <c r="BA11607" s="7"/>
      <c r="BI11607" s="7"/>
    </row>
    <row r="11608" spans="1:61" x14ac:dyDescent="0.2">
      <c r="A11608" s="10"/>
      <c r="B11608" s="10"/>
      <c r="C11608" s="10"/>
      <c r="D11608" s="10"/>
      <c r="E11608" s="10"/>
      <c r="F11608" s="10"/>
      <c r="G11608" s="10"/>
      <c r="H11608" s="10"/>
      <c r="I11608" s="10"/>
      <c r="J11608" s="24"/>
      <c r="K11608" s="24"/>
      <c r="L11608" s="24"/>
      <c r="M11608" s="24"/>
      <c r="N11608" s="24"/>
      <c r="O11608" s="10"/>
      <c r="AV11608" s="7"/>
      <c r="AW11608" s="7"/>
      <c r="AX11608" s="7"/>
      <c r="AY11608" s="7"/>
      <c r="AZ11608" s="7"/>
      <c r="BA11608" s="7"/>
      <c r="BI11608" s="7"/>
    </row>
    <row r="11609" spans="1:61" x14ac:dyDescent="0.2">
      <c r="A11609" s="10"/>
      <c r="B11609" s="10"/>
      <c r="C11609" s="10"/>
      <c r="D11609" s="10"/>
      <c r="E11609" s="10"/>
      <c r="F11609" s="10"/>
      <c r="G11609" s="10"/>
      <c r="H11609" s="10"/>
      <c r="I11609" s="10"/>
      <c r="J11609" s="24"/>
      <c r="K11609" s="24"/>
      <c r="L11609" s="24"/>
      <c r="M11609" s="24"/>
      <c r="N11609" s="24"/>
      <c r="O11609" s="10"/>
      <c r="AV11609" s="7"/>
      <c r="AW11609" s="7"/>
      <c r="AX11609" s="7"/>
      <c r="AY11609" s="7"/>
      <c r="AZ11609" s="7"/>
      <c r="BA11609" s="7"/>
      <c r="BI11609" s="7"/>
    </row>
    <row r="11610" spans="1:61" x14ac:dyDescent="0.2">
      <c r="A11610" s="10"/>
      <c r="B11610" s="10"/>
      <c r="C11610" s="10"/>
      <c r="D11610" s="10"/>
      <c r="E11610" s="10"/>
      <c r="F11610" s="10"/>
      <c r="G11610" s="10"/>
      <c r="H11610" s="10"/>
      <c r="I11610" s="10"/>
      <c r="J11610" s="24"/>
      <c r="K11610" s="24"/>
      <c r="L11610" s="24"/>
      <c r="M11610" s="24"/>
      <c r="N11610" s="24"/>
      <c r="O11610" s="10"/>
      <c r="AV11610" s="7"/>
      <c r="AW11610" s="7"/>
      <c r="AX11610" s="7"/>
      <c r="AY11610" s="7"/>
      <c r="AZ11610" s="7"/>
      <c r="BA11610" s="7"/>
      <c r="BI11610" s="7"/>
    </row>
    <row r="11611" spans="1:61" x14ac:dyDescent="0.2">
      <c r="A11611" s="10"/>
      <c r="B11611" s="10"/>
      <c r="C11611" s="10"/>
      <c r="D11611" s="10"/>
      <c r="E11611" s="10"/>
      <c r="F11611" s="10"/>
      <c r="G11611" s="10"/>
      <c r="H11611" s="10"/>
      <c r="I11611" s="10"/>
      <c r="J11611" s="24"/>
      <c r="K11611" s="24"/>
      <c r="L11611" s="24"/>
      <c r="M11611" s="24"/>
      <c r="N11611" s="24"/>
      <c r="O11611" s="10"/>
      <c r="AV11611" s="7"/>
      <c r="AW11611" s="7"/>
      <c r="AX11611" s="7"/>
      <c r="AY11611" s="7"/>
      <c r="AZ11611" s="7"/>
      <c r="BA11611" s="7"/>
      <c r="BI11611" s="7"/>
    </row>
    <row r="11612" spans="1:61" x14ac:dyDescent="0.2">
      <c r="A11612" s="10"/>
      <c r="B11612" s="10"/>
      <c r="C11612" s="10"/>
      <c r="D11612" s="10"/>
      <c r="E11612" s="10"/>
      <c r="F11612" s="10"/>
      <c r="G11612" s="10"/>
      <c r="H11612" s="10"/>
      <c r="I11612" s="10"/>
      <c r="J11612" s="24"/>
      <c r="K11612" s="24"/>
      <c r="L11612" s="24"/>
      <c r="M11612" s="24"/>
      <c r="N11612" s="24"/>
      <c r="O11612" s="10"/>
      <c r="AV11612" s="7"/>
      <c r="AW11612" s="7"/>
      <c r="AX11612" s="7"/>
      <c r="AY11612" s="7"/>
      <c r="AZ11612" s="7"/>
      <c r="BA11612" s="7"/>
      <c r="BI11612" s="7"/>
    </row>
    <row r="11613" spans="1:61" x14ac:dyDescent="0.2">
      <c r="A11613" s="10"/>
      <c r="B11613" s="10"/>
      <c r="C11613" s="10"/>
      <c r="D11613" s="10"/>
      <c r="E11613" s="10"/>
      <c r="F11613" s="10"/>
      <c r="G11613" s="10"/>
      <c r="H11613" s="10"/>
      <c r="I11613" s="10"/>
      <c r="J11613" s="24"/>
      <c r="K11613" s="24"/>
      <c r="L11613" s="24"/>
      <c r="M11613" s="24"/>
      <c r="N11613" s="24"/>
      <c r="O11613" s="10"/>
      <c r="AV11613" s="7"/>
      <c r="AW11613" s="7"/>
      <c r="AX11613" s="7"/>
      <c r="AY11613" s="7"/>
      <c r="AZ11613" s="7"/>
      <c r="BA11613" s="7"/>
      <c r="BI11613" s="7"/>
    </row>
    <row r="11614" spans="1:61" x14ac:dyDescent="0.2">
      <c r="A11614" s="10"/>
      <c r="B11614" s="10"/>
      <c r="C11614" s="10"/>
      <c r="D11614" s="10"/>
      <c r="E11614" s="10"/>
      <c r="F11614" s="10"/>
      <c r="G11614" s="10"/>
      <c r="H11614" s="10"/>
      <c r="I11614" s="10"/>
      <c r="J11614" s="24"/>
      <c r="K11614" s="24"/>
      <c r="L11614" s="24"/>
      <c r="M11614" s="24"/>
      <c r="N11614" s="24"/>
      <c r="O11614" s="10"/>
      <c r="AV11614" s="7"/>
      <c r="AW11614" s="7"/>
      <c r="AX11614" s="7"/>
      <c r="AY11614" s="7"/>
      <c r="AZ11614" s="7"/>
      <c r="BA11614" s="7"/>
      <c r="BI11614" s="7"/>
    </row>
    <row r="11615" spans="1:61" x14ac:dyDescent="0.2">
      <c r="A11615" s="10"/>
      <c r="B11615" s="10"/>
      <c r="C11615" s="10"/>
      <c r="D11615" s="10"/>
      <c r="E11615" s="10"/>
      <c r="F11615" s="10"/>
      <c r="G11615" s="10"/>
      <c r="H11615" s="10"/>
      <c r="I11615" s="10"/>
      <c r="J11615" s="24"/>
      <c r="K11615" s="24"/>
      <c r="L11615" s="24"/>
      <c r="M11615" s="24"/>
      <c r="N11615" s="24"/>
      <c r="O11615" s="10"/>
      <c r="AV11615" s="7"/>
      <c r="AW11615" s="7"/>
      <c r="AX11615" s="7"/>
      <c r="AY11615" s="7"/>
      <c r="AZ11615" s="7"/>
      <c r="BA11615" s="7"/>
      <c r="BI11615" s="7"/>
    </row>
    <row r="11616" spans="1:61" x14ac:dyDescent="0.2">
      <c r="A11616" s="10"/>
      <c r="B11616" s="10"/>
      <c r="C11616" s="10"/>
      <c r="D11616" s="10"/>
      <c r="E11616" s="10"/>
      <c r="F11616" s="10"/>
      <c r="G11616" s="10"/>
      <c r="H11616" s="10"/>
      <c r="I11616" s="10"/>
      <c r="J11616" s="24"/>
      <c r="K11616" s="24"/>
      <c r="L11616" s="24"/>
      <c r="M11616" s="24"/>
      <c r="N11616" s="24"/>
      <c r="O11616" s="10"/>
      <c r="AV11616" s="7"/>
      <c r="AW11616" s="7"/>
      <c r="AX11616" s="7"/>
      <c r="AY11616" s="7"/>
      <c r="AZ11616" s="7"/>
      <c r="BA11616" s="7"/>
      <c r="BI11616" s="7"/>
    </row>
    <row r="11617" spans="1:61" x14ac:dyDescent="0.2">
      <c r="A11617" s="10"/>
      <c r="B11617" s="10"/>
      <c r="C11617" s="10"/>
      <c r="D11617" s="10"/>
      <c r="E11617" s="10"/>
      <c r="F11617" s="10"/>
      <c r="G11617" s="10"/>
      <c r="H11617" s="10"/>
      <c r="I11617" s="10"/>
      <c r="J11617" s="24"/>
      <c r="K11617" s="24"/>
      <c r="L11617" s="24"/>
      <c r="M11617" s="24"/>
      <c r="N11617" s="24"/>
      <c r="O11617" s="10"/>
      <c r="AV11617" s="7"/>
      <c r="AW11617" s="7"/>
      <c r="AX11617" s="7"/>
      <c r="AY11617" s="7"/>
      <c r="AZ11617" s="7"/>
      <c r="BA11617" s="7"/>
      <c r="BI11617" s="7"/>
    </row>
    <row r="11618" spans="1:61" x14ac:dyDescent="0.2">
      <c r="A11618" s="10"/>
      <c r="B11618" s="10"/>
      <c r="C11618" s="10"/>
      <c r="D11618" s="10"/>
      <c r="E11618" s="10"/>
      <c r="F11618" s="10"/>
      <c r="G11618" s="10"/>
      <c r="H11618" s="10"/>
      <c r="I11618" s="10"/>
      <c r="J11618" s="24"/>
      <c r="K11618" s="24"/>
      <c r="L11618" s="24"/>
      <c r="M11618" s="24"/>
      <c r="N11618" s="24"/>
      <c r="O11618" s="10"/>
      <c r="AV11618" s="7"/>
      <c r="AW11618" s="7"/>
      <c r="AX11618" s="7"/>
      <c r="AY11618" s="7"/>
      <c r="AZ11618" s="7"/>
      <c r="BA11618" s="7"/>
      <c r="BI11618" s="7"/>
    </row>
    <row r="11619" spans="1:61" x14ac:dyDescent="0.2">
      <c r="A11619" s="10"/>
      <c r="B11619" s="10"/>
      <c r="C11619" s="10"/>
      <c r="D11619" s="10"/>
      <c r="E11619" s="10"/>
      <c r="F11619" s="10"/>
      <c r="G11619" s="10"/>
      <c r="H11619" s="10"/>
      <c r="I11619" s="10"/>
      <c r="J11619" s="24"/>
      <c r="K11619" s="24"/>
      <c r="L11619" s="24"/>
      <c r="M11619" s="24"/>
      <c r="N11619" s="24"/>
      <c r="O11619" s="10"/>
      <c r="AV11619" s="7"/>
      <c r="AW11619" s="7"/>
      <c r="AX11619" s="7"/>
      <c r="AY11619" s="7"/>
      <c r="AZ11619" s="7"/>
      <c r="BA11619" s="7"/>
      <c r="BI11619" s="7"/>
    </row>
    <row r="11620" spans="1:61" x14ac:dyDescent="0.2">
      <c r="A11620" s="10"/>
      <c r="B11620" s="10"/>
      <c r="C11620" s="10"/>
      <c r="D11620" s="10"/>
      <c r="E11620" s="10"/>
      <c r="F11620" s="10"/>
      <c r="G11620" s="10"/>
      <c r="H11620" s="10"/>
      <c r="I11620" s="10"/>
      <c r="J11620" s="24"/>
      <c r="K11620" s="24"/>
      <c r="L11620" s="24"/>
      <c r="M11620" s="24"/>
      <c r="N11620" s="24"/>
      <c r="O11620" s="10"/>
      <c r="AV11620" s="7"/>
      <c r="AW11620" s="7"/>
      <c r="AX11620" s="7"/>
      <c r="AY11620" s="7"/>
      <c r="AZ11620" s="7"/>
      <c r="BA11620" s="7"/>
      <c r="BI11620" s="7"/>
    </row>
    <row r="11621" spans="1:61" x14ac:dyDescent="0.2">
      <c r="A11621" s="10"/>
      <c r="B11621" s="10"/>
      <c r="C11621" s="10"/>
      <c r="D11621" s="10"/>
      <c r="E11621" s="10"/>
      <c r="F11621" s="10"/>
      <c r="G11621" s="10"/>
      <c r="H11621" s="10"/>
      <c r="I11621" s="10"/>
      <c r="J11621" s="24"/>
      <c r="K11621" s="24"/>
      <c r="L11621" s="24"/>
      <c r="M11621" s="24"/>
      <c r="N11621" s="24"/>
      <c r="O11621" s="10"/>
      <c r="AV11621" s="7"/>
      <c r="AW11621" s="7"/>
      <c r="AX11621" s="7"/>
      <c r="AY11621" s="7"/>
      <c r="AZ11621" s="7"/>
      <c r="BA11621" s="7"/>
      <c r="BI11621" s="7"/>
    </row>
    <row r="11622" spans="1:61" x14ac:dyDescent="0.2">
      <c r="A11622" s="10"/>
      <c r="B11622" s="10"/>
      <c r="C11622" s="10"/>
      <c r="D11622" s="10"/>
      <c r="E11622" s="10"/>
      <c r="F11622" s="10"/>
      <c r="G11622" s="10"/>
      <c r="H11622" s="10"/>
      <c r="I11622" s="10"/>
      <c r="J11622" s="24"/>
      <c r="K11622" s="24"/>
      <c r="L11622" s="24"/>
      <c r="M11622" s="24"/>
      <c r="N11622" s="24"/>
      <c r="O11622" s="10"/>
      <c r="AV11622" s="7"/>
      <c r="AW11622" s="7"/>
      <c r="AX11622" s="7"/>
      <c r="AY11622" s="7"/>
      <c r="AZ11622" s="7"/>
      <c r="BA11622" s="7"/>
      <c r="BI11622" s="7"/>
    </row>
    <row r="11623" spans="1:61" x14ac:dyDescent="0.2">
      <c r="A11623" s="10"/>
      <c r="B11623" s="10"/>
      <c r="C11623" s="10"/>
      <c r="D11623" s="10"/>
      <c r="E11623" s="10"/>
      <c r="F11623" s="10"/>
      <c r="G11623" s="10"/>
      <c r="H11623" s="10"/>
      <c r="I11623" s="10"/>
      <c r="J11623" s="24"/>
      <c r="K11623" s="24"/>
      <c r="L11623" s="24"/>
      <c r="M11623" s="24"/>
      <c r="N11623" s="24"/>
      <c r="O11623" s="10"/>
      <c r="AV11623" s="7"/>
      <c r="AW11623" s="7"/>
      <c r="AX11623" s="7"/>
      <c r="AY11623" s="7"/>
      <c r="AZ11623" s="7"/>
      <c r="BA11623" s="7"/>
      <c r="BI11623" s="7"/>
    </row>
    <row r="11624" spans="1:61" x14ac:dyDescent="0.2">
      <c r="A11624" s="10"/>
      <c r="B11624" s="10"/>
      <c r="C11624" s="10"/>
      <c r="D11624" s="10"/>
      <c r="E11624" s="10"/>
      <c r="F11624" s="10"/>
      <c r="G11624" s="10"/>
      <c r="H11624" s="10"/>
      <c r="I11624" s="10"/>
      <c r="J11624" s="24"/>
      <c r="K11624" s="24"/>
      <c r="L11624" s="24"/>
      <c r="M11624" s="24"/>
      <c r="N11624" s="24"/>
      <c r="O11624" s="10"/>
      <c r="AV11624" s="7"/>
      <c r="AW11624" s="7"/>
      <c r="AX11624" s="7"/>
      <c r="AY11624" s="7"/>
      <c r="AZ11624" s="7"/>
      <c r="BA11624" s="7"/>
      <c r="BI11624" s="7"/>
    </row>
    <row r="11625" spans="1:61" x14ac:dyDescent="0.2">
      <c r="A11625" s="10"/>
      <c r="B11625" s="10"/>
      <c r="C11625" s="10"/>
      <c r="D11625" s="10"/>
      <c r="E11625" s="10"/>
      <c r="F11625" s="10"/>
      <c r="G11625" s="10"/>
      <c r="H11625" s="10"/>
      <c r="I11625" s="10"/>
      <c r="J11625" s="24"/>
      <c r="K11625" s="24"/>
      <c r="L11625" s="24"/>
      <c r="M11625" s="24"/>
      <c r="N11625" s="24"/>
      <c r="O11625" s="10"/>
      <c r="AV11625" s="7"/>
      <c r="AW11625" s="7"/>
      <c r="AX11625" s="7"/>
      <c r="AY11625" s="7"/>
      <c r="AZ11625" s="7"/>
      <c r="BA11625" s="7"/>
      <c r="BI11625" s="7"/>
    </row>
    <row r="11626" spans="1:61" x14ac:dyDescent="0.2">
      <c r="A11626" s="10"/>
      <c r="B11626" s="10"/>
      <c r="C11626" s="10"/>
      <c r="D11626" s="10"/>
      <c r="E11626" s="10"/>
      <c r="F11626" s="10"/>
      <c r="G11626" s="10"/>
      <c r="H11626" s="10"/>
      <c r="I11626" s="10"/>
      <c r="J11626" s="24"/>
      <c r="K11626" s="24"/>
      <c r="L11626" s="24"/>
      <c r="M11626" s="24"/>
      <c r="N11626" s="24"/>
      <c r="O11626" s="10"/>
      <c r="AV11626" s="7"/>
      <c r="AW11626" s="7"/>
      <c r="AX11626" s="7"/>
      <c r="AY11626" s="7"/>
      <c r="AZ11626" s="7"/>
      <c r="BA11626" s="7"/>
      <c r="BI11626" s="7"/>
    </row>
    <row r="11627" spans="1:61" x14ac:dyDescent="0.2">
      <c r="A11627" s="10"/>
      <c r="B11627" s="10"/>
      <c r="C11627" s="10"/>
      <c r="D11627" s="10"/>
      <c r="E11627" s="10"/>
      <c r="F11627" s="10"/>
      <c r="G11627" s="10"/>
      <c r="H11627" s="10"/>
      <c r="I11627" s="10"/>
      <c r="J11627" s="24"/>
      <c r="K11627" s="24"/>
      <c r="L11627" s="24"/>
      <c r="M11627" s="24"/>
      <c r="N11627" s="24"/>
      <c r="O11627" s="10"/>
      <c r="AV11627" s="7"/>
      <c r="AW11627" s="7"/>
      <c r="AX11627" s="7"/>
      <c r="AY11627" s="7"/>
      <c r="AZ11627" s="7"/>
      <c r="BA11627" s="7"/>
      <c r="BI11627" s="7"/>
    </row>
    <row r="11628" spans="1:61" x14ac:dyDescent="0.2">
      <c r="A11628" s="10"/>
      <c r="B11628" s="10"/>
      <c r="C11628" s="10"/>
      <c r="D11628" s="10"/>
      <c r="E11628" s="10"/>
      <c r="F11628" s="10"/>
      <c r="G11628" s="10"/>
      <c r="H11628" s="10"/>
      <c r="I11628" s="10"/>
      <c r="J11628" s="24"/>
      <c r="K11628" s="24"/>
      <c r="L11628" s="24"/>
      <c r="M11628" s="24"/>
      <c r="N11628" s="24"/>
      <c r="O11628" s="10"/>
      <c r="AV11628" s="7"/>
      <c r="AW11628" s="7"/>
      <c r="AX11628" s="7"/>
      <c r="AY11628" s="7"/>
      <c r="AZ11628" s="7"/>
      <c r="BA11628" s="7"/>
      <c r="BI11628" s="7"/>
    </row>
    <row r="11629" spans="1:61" x14ac:dyDescent="0.2">
      <c r="A11629" s="10"/>
      <c r="B11629" s="10"/>
      <c r="C11629" s="10"/>
      <c r="D11629" s="10"/>
      <c r="E11629" s="10"/>
      <c r="F11629" s="10"/>
      <c r="G11629" s="10"/>
      <c r="H11629" s="10"/>
      <c r="I11629" s="10"/>
      <c r="J11629" s="24"/>
      <c r="K11629" s="24"/>
      <c r="L11629" s="24"/>
      <c r="M11629" s="24"/>
      <c r="N11629" s="24"/>
      <c r="O11629" s="10"/>
      <c r="AV11629" s="7"/>
      <c r="AW11629" s="7"/>
      <c r="AX11629" s="7"/>
      <c r="AY11629" s="7"/>
      <c r="AZ11629" s="7"/>
      <c r="BA11629" s="7"/>
      <c r="BI11629" s="7"/>
    </row>
    <row r="11630" spans="1:61" x14ac:dyDescent="0.2">
      <c r="A11630" s="10"/>
      <c r="B11630" s="10"/>
      <c r="C11630" s="10"/>
      <c r="D11630" s="10"/>
      <c r="E11630" s="10"/>
      <c r="F11630" s="10"/>
      <c r="G11630" s="10"/>
      <c r="H11630" s="10"/>
      <c r="I11630" s="10"/>
      <c r="J11630" s="24"/>
      <c r="K11630" s="24"/>
      <c r="L11630" s="24"/>
      <c r="M11630" s="24"/>
      <c r="N11630" s="24"/>
      <c r="O11630" s="10"/>
      <c r="AV11630" s="7"/>
      <c r="AW11630" s="7"/>
      <c r="AX11630" s="7"/>
      <c r="AY11630" s="7"/>
      <c r="AZ11630" s="7"/>
      <c r="BA11630" s="7"/>
      <c r="BI11630" s="7"/>
    </row>
    <row r="11631" spans="1:61" x14ac:dyDescent="0.2">
      <c r="A11631" s="10"/>
      <c r="B11631" s="10"/>
      <c r="C11631" s="10"/>
      <c r="D11631" s="10"/>
      <c r="E11631" s="10"/>
      <c r="F11631" s="10"/>
      <c r="G11631" s="10"/>
      <c r="H11631" s="10"/>
      <c r="I11631" s="10"/>
      <c r="J11631" s="24"/>
      <c r="K11631" s="24"/>
      <c r="L11631" s="24"/>
      <c r="M11631" s="24"/>
      <c r="N11631" s="24"/>
      <c r="O11631" s="10"/>
      <c r="AV11631" s="7"/>
      <c r="AW11631" s="7"/>
      <c r="AX11631" s="7"/>
      <c r="AY11631" s="7"/>
      <c r="AZ11631" s="7"/>
      <c r="BA11631" s="7"/>
      <c r="BI11631" s="7"/>
    </row>
    <row r="11632" spans="1:61" x14ac:dyDescent="0.2">
      <c r="A11632" s="10"/>
      <c r="B11632" s="10"/>
      <c r="C11632" s="10"/>
      <c r="D11632" s="10"/>
      <c r="E11632" s="10"/>
      <c r="F11632" s="10"/>
      <c r="G11632" s="10"/>
      <c r="H11632" s="10"/>
      <c r="I11632" s="10"/>
      <c r="J11632" s="24"/>
      <c r="K11632" s="24"/>
      <c r="L11632" s="24"/>
      <c r="M11632" s="24"/>
      <c r="N11632" s="24"/>
      <c r="O11632" s="10"/>
      <c r="AV11632" s="7"/>
      <c r="AW11632" s="7"/>
      <c r="AX11632" s="7"/>
      <c r="AY11632" s="7"/>
      <c r="AZ11632" s="7"/>
      <c r="BA11632" s="7"/>
      <c r="BI11632" s="7"/>
    </row>
    <row r="11633" spans="1:61" x14ac:dyDescent="0.2">
      <c r="A11633" s="10"/>
      <c r="B11633" s="10"/>
      <c r="C11633" s="10"/>
      <c r="D11633" s="10"/>
      <c r="E11633" s="10"/>
      <c r="F11633" s="10"/>
      <c r="G11633" s="10"/>
      <c r="H11633" s="10"/>
      <c r="I11633" s="10"/>
      <c r="J11633" s="24"/>
      <c r="K11633" s="24"/>
      <c r="L11633" s="24"/>
      <c r="M11633" s="24"/>
      <c r="N11633" s="24"/>
      <c r="O11633" s="10"/>
      <c r="AV11633" s="7"/>
      <c r="AW11633" s="7"/>
      <c r="AX11633" s="7"/>
      <c r="AY11633" s="7"/>
      <c r="AZ11633" s="7"/>
      <c r="BA11633" s="7"/>
      <c r="BI11633" s="7"/>
    </row>
    <row r="11634" spans="1:61" x14ac:dyDescent="0.2">
      <c r="A11634" s="10"/>
      <c r="B11634" s="10"/>
      <c r="C11634" s="10"/>
      <c r="D11634" s="10"/>
      <c r="E11634" s="10"/>
      <c r="F11634" s="10"/>
      <c r="G11634" s="10"/>
      <c r="H11634" s="10"/>
      <c r="I11634" s="10"/>
      <c r="J11634" s="24"/>
      <c r="K11634" s="24"/>
      <c r="L11634" s="24"/>
      <c r="M11634" s="24"/>
      <c r="N11634" s="24"/>
      <c r="O11634" s="10"/>
      <c r="AV11634" s="7"/>
      <c r="AW11634" s="7"/>
      <c r="AX11634" s="7"/>
      <c r="AY11634" s="7"/>
      <c r="AZ11634" s="7"/>
      <c r="BA11634" s="7"/>
      <c r="BI11634" s="7"/>
    </row>
    <row r="11635" spans="1:61" x14ac:dyDescent="0.2">
      <c r="A11635" s="10"/>
      <c r="B11635" s="10"/>
      <c r="C11635" s="10"/>
      <c r="D11635" s="10"/>
      <c r="E11635" s="10"/>
      <c r="F11635" s="10"/>
      <c r="G11635" s="10"/>
      <c r="H11635" s="10"/>
      <c r="I11635" s="10"/>
      <c r="J11635" s="24"/>
      <c r="K11635" s="24"/>
      <c r="L11635" s="24"/>
      <c r="M11635" s="24"/>
      <c r="N11635" s="24"/>
      <c r="O11635" s="10"/>
      <c r="AV11635" s="7"/>
      <c r="AW11635" s="7"/>
      <c r="AX11635" s="7"/>
      <c r="AY11635" s="7"/>
      <c r="AZ11635" s="7"/>
      <c r="BA11635" s="7"/>
      <c r="BI11635" s="7"/>
    </row>
    <row r="11636" spans="1:61" x14ac:dyDescent="0.2">
      <c r="A11636" s="10"/>
      <c r="B11636" s="10"/>
      <c r="C11636" s="10"/>
      <c r="D11636" s="10"/>
      <c r="E11636" s="10"/>
      <c r="F11636" s="10"/>
      <c r="G11636" s="10"/>
      <c r="H11636" s="10"/>
      <c r="I11636" s="10"/>
      <c r="J11636" s="24"/>
      <c r="K11636" s="24"/>
      <c r="L11636" s="24"/>
      <c r="M11636" s="24"/>
      <c r="N11636" s="24"/>
      <c r="O11636" s="10"/>
      <c r="AV11636" s="7"/>
      <c r="AW11636" s="7"/>
      <c r="AX11636" s="7"/>
      <c r="AY11636" s="7"/>
      <c r="AZ11636" s="7"/>
      <c r="BA11636" s="7"/>
      <c r="BI11636" s="7"/>
    </row>
    <row r="11637" spans="1:61" x14ac:dyDescent="0.2">
      <c r="A11637" s="10"/>
      <c r="B11637" s="10"/>
      <c r="C11637" s="10"/>
      <c r="D11637" s="10"/>
      <c r="E11637" s="10"/>
      <c r="F11637" s="10"/>
      <c r="G11637" s="10"/>
      <c r="H11637" s="10"/>
      <c r="I11637" s="10"/>
      <c r="J11637" s="24"/>
      <c r="K11637" s="24"/>
      <c r="L11637" s="24"/>
      <c r="M11637" s="24"/>
      <c r="N11637" s="24"/>
      <c r="O11637" s="10"/>
      <c r="AV11637" s="7"/>
      <c r="AW11637" s="7"/>
      <c r="AX11637" s="7"/>
      <c r="AY11637" s="7"/>
      <c r="AZ11637" s="7"/>
      <c r="BA11637" s="7"/>
      <c r="BI11637" s="7"/>
    </row>
    <row r="11638" spans="1:61" x14ac:dyDescent="0.2">
      <c r="A11638" s="10"/>
      <c r="B11638" s="10"/>
      <c r="C11638" s="10"/>
      <c r="D11638" s="10"/>
      <c r="E11638" s="10"/>
      <c r="F11638" s="10"/>
      <c r="G11638" s="10"/>
      <c r="H11638" s="10"/>
      <c r="I11638" s="10"/>
      <c r="J11638" s="24"/>
      <c r="K11638" s="24"/>
      <c r="L11638" s="24"/>
      <c r="M11638" s="24"/>
      <c r="N11638" s="24"/>
      <c r="O11638" s="10"/>
      <c r="AV11638" s="7"/>
      <c r="AW11638" s="7"/>
      <c r="AX11638" s="7"/>
      <c r="AY11638" s="7"/>
      <c r="AZ11638" s="7"/>
      <c r="BA11638" s="7"/>
      <c r="BI11638" s="7"/>
    </row>
    <row r="11639" spans="1:61" x14ac:dyDescent="0.2">
      <c r="A11639" s="10"/>
      <c r="B11639" s="10"/>
      <c r="C11639" s="10"/>
      <c r="D11639" s="10"/>
      <c r="E11639" s="10"/>
      <c r="F11639" s="10"/>
      <c r="G11639" s="10"/>
      <c r="H11639" s="10"/>
      <c r="I11639" s="10"/>
      <c r="J11639" s="24"/>
      <c r="K11639" s="24"/>
      <c r="L11639" s="24"/>
      <c r="M11639" s="24"/>
      <c r="N11639" s="24"/>
      <c r="O11639" s="10"/>
      <c r="AV11639" s="7"/>
      <c r="AW11639" s="7"/>
      <c r="AX11639" s="7"/>
      <c r="AY11639" s="7"/>
      <c r="AZ11639" s="7"/>
      <c r="BA11639" s="7"/>
      <c r="BI11639" s="7"/>
    </row>
    <row r="11640" spans="1:61" x14ac:dyDescent="0.2">
      <c r="A11640" s="10"/>
      <c r="B11640" s="10"/>
      <c r="C11640" s="10"/>
      <c r="D11640" s="10"/>
      <c r="E11640" s="10"/>
      <c r="F11640" s="10"/>
      <c r="G11640" s="10"/>
      <c r="H11640" s="10"/>
      <c r="I11640" s="10"/>
      <c r="J11640" s="24"/>
      <c r="K11640" s="24"/>
      <c r="L11640" s="24"/>
      <c r="M11640" s="24"/>
      <c r="N11640" s="24"/>
      <c r="O11640" s="10"/>
      <c r="AV11640" s="7"/>
      <c r="AW11640" s="7"/>
      <c r="AX11640" s="7"/>
      <c r="AY11640" s="7"/>
      <c r="AZ11640" s="7"/>
      <c r="BA11640" s="7"/>
      <c r="BI11640" s="7"/>
    </row>
    <row r="11641" spans="1:61" x14ac:dyDescent="0.2">
      <c r="A11641" s="10"/>
      <c r="B11641" s="10"/>
      <c r="C11641" s="10"/>
      <c r="D11641" s="10"/>
      <c r="E11641" s="10"/>
      <c r="F11641" s="10"/>
      <c r="G11641" s="10"/>
      <c r="H11641" s="10"/>
      <c r="I11641" s="10"/>
      <c r="J11641" s="24"/>
      <c r="K11641" s="24"/>
      <c r="L11641" s="24"/>
      <c r="M11641" s="24"/>
      <c r="N11641" s="24"/>
      <c r="O11641" s="10"/>
      <c r="AV11641" s="7"/>
      <c r="AW11641" s="7"/>
      <c r="AX11641" s="7"/>
      <c r="AY11641" s="7"/>
      <c r="AZ11641" s="7"/>
      <c r="BA11641" s="7"/>
      <c r="BI11641" s="7"/>
    </row>
    <row r="11642" spans="1:61" x14ac:dyDescent="0.2">
      <c r="A11642" s="10"/>
      <c r="B11642" s="10"/>
      <c r="C11642" s="10"/>
      <c r="D11642" s="10"/>
      <c r="E11642" s="10"/>
      <c r="F11642" s="10"/>
      <c r="G11642" s="10"/>
      <c r="H11642" s="10"/>
      <c r="I11642" s="10"/>
      <c r="J11642" s="24"/>
      <c r="K11642" s="24"/>
      <c r="L11642" s="24"/>
      <c r="M11642" s="24"/>
      <c r="N11642" s="24"/>
      <c r="O11642" s="10"/>
      <c r="AV11642" s="7"/>
      <c r="AW11642" s="7"/>
      <c r="AX11642" s="7"/>
      <c r="AY11642" s="7"/>
      <c r="AZ11642" s="7"/>
      <c r="BA11642" s="7"/>
      <c r="BI11642" s="7"/>
    </row>
    <row r="11643" spans="1:61" x14ac:dyDescent="0.2">
      <c r="A11643" s="10"/>
      <c r="B11643" s="10"/>
      <c r="C11643" s="10"/>
      <c r="D11643" s="10"/>
      <c r="E11643" s="10"/>
      <c r="F11643" s="10"/>
      <c r="G11643" s="10"/>
      <c r="H11643" s="10"/>
      <c r="I11643" s="10"/>
      <c r="J11643" s="24"/>
      <c r="K11643" s="24"/>
      <c r="L11643" s="24"/>
      <c r="M11643" s="24"/>
      <c r="N11643" s="24"/>
      <c r="O11643" s="10"/>
      <c r="AV11643" s="7"/>
      <c r="AW11643" s="7"/>
      <c r="AX11643" s="7"/>
      <c r="AY11643" s="7"/>
      <c r="AZ11643" s="7"/>
      <c r="BA11643" s="7"/>
      <c r="BI11643" s="7"/>
    </row>
    <row r="11644" spans="1:61" x14ac:dyDescent="0.2">
      <c r="A11644" s="10"/>
      <c r="B11644" s="10"/>
      <c r="C11644" s="10"/>
      <c r="D11644" s="10"/>
      <c r="E11644" s="10"/>
      <c r="F11644" s="10"/>
      <c r="G11644" s="10"/>
      <c r="H11644" s="10"/>
      <c r="I11644" s="10"/>
      <c r="J11644" s="24"/>
      <c r="K11644" s="24"/>
      <c r="L11644" s="24"/>
      <c r="M11644" s="24"/>
      <c r="N11644" s="24"/>
      <c r="O11644" s="10"/>
      <c r="AV11644" s="7"/>
      <c r="AW11644" s="7"/>
      <c r="AX11644" s="7"/>
      <c r="AY11644" s="7"/>
      <c r="AZ11644" s="7"/>
      <c r="BA11644" s="7"/>
      <c r="BI11644" s="7"/>
    </row>
    <row r="11645" spans="1:61" x14ac:dyDescent="0.2">
      <c r="A11645" s="10"/>
      <c r="B11645" s="10"/>
      <c r="C11645" s="10"/>
      <c r="D11645" s="10"/>
      <c r="E11645" s="10"/>
      <c r="F11645" s="10"/>
      <c r="G11645" s="10"/>
      <c r="H11645" s="10"/>
      <c r="I11645" s="10"/>
      <c r="J11645" s="24"/>
      <c r="K11645" s="24"/>
      <c r="L11645" s="24"/>
      <c r="M11645" s="24"/>
      <c r="N11645" s="24"/>
      <c r="O11645" s="10"/>
      <c r="AV11645" s="7"/>
      <c r="AW11645" s="7"/>
      <c r="AX11645" s="7"/>
      <c r="AY11645" s="7"/>
      <c r="AZ11645" s="7"/>
      <c r="BA11645" s="7"/>
      <c r="BI11645" s="7"/>
    </row>
    <row r="11646" spans="1:61" x14ac:dyDescent="0.2">
      <c r="A11646" s="10"/>
      <c r="B11646" s="10"/>
      <c r="C11646" s="10"/>
      <c r="D11646" s="10"/>
      <c r="E11646" s="10"/>
      <c r="F11646" s="10"/>
      <c r="G11646" s="10"/>
      <c r="H11646" s="10"/>
      <c r="I11646" s="10"/>
      <c r="J11646" s="24"/>
      <c r="K11646" s="24"/>
      <c r="L11646" s="24"/>
      <c r="M11646" s="24"/>
      <c r="N11646" s="24"/>
      <c r="O11646" s="10"/>
      <c r="AV11646" s="7"/>
      <c r="AW11646" s="7"/>
      <c r="AX11646" s="7"/>
      <c r="AY11646" s="7"/>
      <c r="AZ11646" s="7"/>
      <c r="BA11646" s="7"/>
      <c r="BI11646" s="7"/>
    </row>
    <row r="11647" spans="1:61" x14ac:dyDescent="0.2">
      <c r="A11647" s="10"/>
      <c r="B11647" s="10"/>
      <c r="C11647" s="10"/>
      <c r="D11647" s="10"/>
      <c r="E11647" s="10"/>
      <c r="F11647" s="10"/>
      <c r="G11647" s="10"/>
      <c r="H11647" s="10"/>
      <c r="I11647" s="10"/>
      <c r="J11647" s="24"/>
      <c r="K11647" s="24"/>
      <c r="L11647" s="24"/>
      <c r="M11647" s="24"/>
      <c r="N11647" s="24"/>
      <c r="O11647" s="10"/>
      <c r="AV11647" s="7"/>
      <c r="AW11647" s="7"/>
      <c r="AX11647" s="7"/>
      <c r="AY11647" s="7"/>
      <c r="AZ11647" s="7"/>
      <c r="BA11647" s="7"/>
      <c r="BI11647" s="7"/>
    </row>
    <row r="11648" spans="1:61" x14ac:dyDescent="0.2">
      <c r="A11648" s="10"/>
      <c r="B11648" s="10"/>
      <c r="C11648" s="10"/>
      <c r="D11648" s="10"/>
      <c r="E11648" s="10"/>
      <c r="F11648" s="10"/>
      <c r="G11648" s="10"/>
      <c r="H11648" s="10"/>
      <c r="I11648" s="10"/>
      <c r="J11648" s="24"/>
      <c r="K11648" s="24"/>
      <c r="L11648" s="24"/>
      <c r="M11648" s="24"/>
      <c r="N11648" s="24"/>
      <c r="O11648" s="10"/>
      <c r="AV11648" s="7"/>
      <c r="AW11648" s="7"/>
      <c r="AX11648" s="7"/>
      <c r="AY11648" s="7"/>
      <c r="AZ11648" s="7"/>
      <c r="BA11648" s="7"/>
      <c r="BI11648" s="7"/>
    </row>
    <row r="11649" spans="1:61" x14ac:dyDescent="0.2">
      <c r="A11649" s="10"/>
      <c r="B11649" s="10"/>
      <c r="C11649" s="10"/>
      <c r="D11649" s="10"/>
      <c r="E11649" s="10"/>
      <c r="F11649" s="10"/>
      <c r="G11649" s="10"/>
      <c r="H11649" s="10"/>
      <c r="I11649" s="10"/>
      <c r="J11649" s="24"/>
      <c r="K11649" s="24"/>
      <c r="L11649" s="24"/>
      <c r="M11649" s="24"/>
      <c r="N11649" s="24"/>
      <c r="O11649" s="10"/>
      <c r="AV11649" s="7"/>
      <c r="AW11649" s="7"/>
      <c r="AX11649" s="7"/>
      <c r="AY11649" s="7"/>
      <c r="AZ11649" s="7"/>
      <c r="BA11649" s="7"/>
      <c r="BI11649" s="7"/>
    </row>
    <row r="11650" spans="1:61" x14ac:dyDescent="0.2">
      <c r="A11650" s="10"/>
      <c r="B11650" s="10"/>
      <c r="C11650" s="10"/>
      <c r="D11650" s="10"/>
      <c r="E11650" s="10"/>
      <c r="F11650" s="10"/>
      <c r="G11650" s="10"/>
      <c r="H11650" s="10"/>
      <c r="I11650" s="10"/>
      <c r="J11650" s="24"/>
      <c r="K11650" s="24"/>
      <c r="L11650" s="24"/>
      <c r="M11650" s="24"/>
      <c r="N11650" s="24"/>
      <c r="O11650" s="10"/>
      <c r="AV11650" s="7"/>
      <c r="AW11650" s="7"/>
      <c r="AX11650" s="7"/>
      <c r="AY11650" s="7"/>
      <c r="AZ11650" s="7"/>
      <c r="BA11650" s="7"/>
      <c r="BI11650" s="7"/>
    </row>
    <row r="11651" spans="1:61" x14ac:dyDescent="0.2">
      <c r="A11651" s="10"/>
      <c r="B11651" s="10"/>
      <c r="C11651" s="10"/>
      <c r="D11651" s="10"/>
      <c r="E11651" s="10"/>
      <c r="F11651" s="10"/>
      <c r="G11651" s="10"/>
      <c r="H11651" s="10"/>
      <c r="I11651" s="10"/>
      <c r="J11651" s="24"/>
      <c r="K11651" s="24"/>
      <c r="L11651" s="24"/>
      <c r="M11651" s="24"/>
      <c r="N11651" s="24"/>
      <c r="O11651" s="10"/>
      <c r="AV11651" s="7"/>
      <c r="AW11651" s="7"/>
      <c r="AX11651" s="7"/>
      <c r="AY11651" s="7"/>
      <c r="AZ11651" s="7"/>
      <c r="BA11651" s="7"/>
      <c r="BI11651" s="7"/>
    </row>
    <row r="11652" spans="1:61" x14ac:dyDescent="0.2">
      <c r="A11652" s="10"/>
      <c r="B11652" s="10"/>
      <c r="C11652" s="10"/>
      <c r="D11652" s="10"/>
      <c r="E11652" s="10"/>
      <c r="F11652" s="10"/>
      <c r="G11652" s="10"/>
      <c r="H11652" s="10"/>
      <c r="I11652" s="10"/>
      <c r="J11652" s="24"/>
      <c r="K11652" s="24"/>
      <c r="L11652" s="24"/>
      <c r="M11652" s="24"/>
      <c r="N11652" s="24"/>
      <c r="O11652" s="10"/>
      <c r="AV11652" s="7"/>
      <c r="AW11652" s="7"/>
      <c r="AX11652" s="7"/>
      <c r="AY11652" s="7"/>
      <c r="AZ11652" s="7"/>
      <c r="BA11652" s="7"/>
      <c r="BI11652" s="7"/>
    </row>
    <row r="11653" spans="1:61" x14ac:dyDescent="0.2">
      <c r="A11653" s="10"/>
      <c r="B11653" s="10"/>
      <c r="C11653" s="10"/>
      <c r="D11653" s="10"/>
      <c r="E11653" s="10"/>
      <c r="F11653" s="10"/>
      <c r="G11653" s="10"/>
      <c r="H11653" s="10"/>
      <c r="I11653" s="10"/>
      <c r="J11653" s="24"/>
      <c r="K11653" s="24"/>
      <c r="L11653" s="24"/>
      <c r="M11653" s="24"/>
      <c r="N11653" s="24"/>
      <c r="O11653" s="10"/>
      <c r="AV11653" s="7"/>
      <c r="AW11653" s="7"/>
      <c r="AX11653" s="7"/>
      <c r="AY11653" s="7"/>
      <c r="AZ11653" s="7"/>
      <c r="BA11653" s="7"/>
      <c r="BI11653" s="7"/>
    </row>
    <row r="11654" spans="1:61" x14ac:dyDescent="0.2">
      <c r="A11654" s="10"/>
      <c r="B11654" s="10"/>
      <c r="C11654" s="10"/>
      <c r="D11654" s="10"/>
      <c r="E11654" s="10"/>
      <c r="F11654" s="10"/>
      <c r="G11654" s="10"/>
      <c r="H11654" s="10"/>
      <c r="I11654" s="10"/>
      <c r="J11654" s="24"/>
      <c r="K11654" s="24"/>
      <c r="L11654" s="24"/>
      <c r="M11654" s="24"/>
      <c r="N11654" s="24"/>
      <c r="O11654" s="10"/>
      <c r="AV11654" s="7"/>
      <c r="AW11654" s="7"/>
      <c r="AX11654" s="7"/>
      <c r="AY11654" s="7"/>
      <c r="AZ11654" s="7"/>
      <c r="BA11654" s="7"/>
      <c r="BI11654" s="7"/>
    </row>
    <row r="11655" spans="1:61" x14ac:dyDescent="0.2">
      <c r="A11655" s="10"/>
      <c r="B11655" s="10"/>
      <c r="C11655" s="10"/>
      <c r="D11655" s="10"/>
      <c r="E11655" s="10"/>
      <c r="F11655" s="10"/>
      <c r="G11655" s="10"/>
      <c r="H11655" s="10"/>
      <c r="I11655" s="10"/>
      <c r="J11655" s="24"/>
      <c r="K11655" s="24"/>
      <c r="L11655" s="24"/>
      <c r="M11655" s="24"/>
      <c r="N11655" s="24"/>
      <c r="O11655" s="10"/>
      <c r="AV11655" s="7"/>
      <c r="AW11655" s="7"/>
      <c r="AX11655" s="7"/>
      <c r="AY11655" s="7"/>
      <c r="AZ11655" s="7"/>
      <c r="BA11655" s="7"/>
      <c r="BI11655" s="7"/>
    </row>
    <row r="11656" spans="1:61" x14ac:dyDescent="0.2">
      <c r="A11656" s="10"/>
      <c r="B11656" s="10"/>
      <c r="C11656" s="10"/>
      <c r="D11656" s="10"/>
      <c r="E11656" s="10"/>
      <c r="F11656" s="10"/>
      <c r="G11656" s="10"/>
      <c r="H11656" s="10"/>
      <c r="I11656" s="10"/>
      <c r="J11656" s="24"/>
      <c r="K11656" s="24"/>
      <c r="L11656" s="24"/>
      <c r="M11656" s="24"/>
      <c r="N11656" s="24"/>
      <c r="O11656" s="10"/>
      <c r="AV11656" s="7"/>
      <c r="AW11656" s="7"/>
      <c r="AX11656" s="7"/>
      <c r="AY11656" s="7"/>
      <c r="AZ11656" s="7"/>
      <c r="BA11656" s="7"/>
      <c r="BI11656" s="7"/>
    </row>
    <row r="11657" spans="1:61" x14ac:dyDescent="0.2">
      <c r="A11657" s="10"/>
      <c r="B11657" s="10"/>
      <c r="C11657" s="10"/>
      <c r="D11657" s="10"/>
      <c r="E11657" s="10"/>
      <c r="F11657" s="10"/>
      <c r="G11657" s="10"/>
      <c r="H11657" s="10"/>
      <c r="I11657" s="10"/>
      <c r="J11657" s="24"/>
      <c r="K11657" s="24"/>
      <c r="L11657" s="24"/>
      <c r="M11657" s="24"/>
      <c r="N11657" s="24"/>
      <c r="O11657" s="10"/>
      <c r="AV11657" s="7"/>
      <c r="AW11657" s="7"/>
      <c r="AX11657" s="7"/>
      <c r="AY11657" s="7"/>
      <c r="AZ11657" s="7"/>
      <c r="BA11657" s="7"/>
      <c r="BI11657" s="7"/>
    </row>
    <row r="11658" spans="1:61" x14ac:dyDescent="0.2">
      <c r="A11658" s="10"/>
      <c r="B11658" s="10"/>
      <c r="C11658" s="10"/>
      <c r="D11658" s="10"/>
      <c r="E11658" s="10"/>
      <c r="F11658" s="10"/>
      <c r="G11658" s="10"/>
      <c r="H11658" s="10"/>
      <c r="I11658" s="10"/>
      <c r="J11658" s="24"/>
      <c r="K11658" s="24"/>
      <c r="L11658" s="24"/>
      <c r="M11658" s="24"/>
      <c r="N11658" s="24"/>
      <c r="O11658" s="10"/>
      <c r="AV11658" s="7"/>
      <c r="AW11658" s="7"/>
      <c r="AX11658" s="7"/>
      <c r="AY11658" s="7"/>
      <c r="AZ11658" s="7"/>
      <c r="BA11658" s="7"/>
      <c r="BI11658" s="7"/>
    </row>
    <row r="11659" spans="1:61" x14ac:dyDescent="0.2">
      <c r="A11659" s="10"/>
      <c r="B11659" s="10"/>
      <c r="C11659" s="10"/>
      <c r="D11659" s="10"/>
      <c r="E11659" s="10"/>
      <c r="F11659" s="10"/>
      <c r="G11659" s="10"/>
      <c r="H11659" s="10"/>
      <c r="I11659" s="10"/>
      <c r="J11659" s="24"/>
      <c r="K11659" s="24"/>
      <c r="L11659" s="24"/>
      <c r="M11659" s="24"/>
      <c r="N11659" s="24"/>
      <c r="O11659" s="10"/>
      <c r="AV11659" s="7"/>
      <c r="AW11659" s="7"/>
      <c r="AX11659" s="7"/>
      <c r="AY11659" s="7"/>
      <c r="AZ11659" s="7"/>
      <c r="BA11659" s="7"/>
      <c r="BI11659" s="7"/>
    </row>
    <row r="11660" spans="1:61" x14ac:dyDescent="0.2">
      <c r="A11660" s="10"/>
      <c r="B11660" s="10"/>
      <c r="C11660" s="10"/>
      <c r="D11660" s="10"/>
      <c r="E11660" s="10"/>
      <c r="F11660" s="10"/>
      <c r="G11660" s="10"/>
      <c r="H11660" s="10"/>
      <c r="I11660" s="10"/>
      <c r="J11660" s="24"/>
      <c r="K11660" s="24"/>
      <c r="L11660" s="24"/>
      <c r="M11660" s="24"/>
      <c r="N11660" s="24"/>
      <c r="O11660" s="10"/>
      <c r="AV11660" s="7"/>
      <c r="AW11660" s="7"/>
      <c r="AX11660" s="7"/>
      <c r="AY11660" s="7"/>
      <c r="AZ11660" s="7"/>
      <c r="BA11660" s="7"/>
      <c r="BI11660" s="7"/>
    </row>
    <row r="11661" spans="1:61" x14ac:dyDescent="0.2">
      <c r="A11661" s="10"/>
      <c r="B11661" s="10"/>
      <c r="C11661" s="10"/>
      <c r="D11661" s="10"/>
      <c r="E11661" s="10"/>
      <c r="F11661" s="10"/>
      <c r="G11661" s="10"/>
      <c r="H11661" s="10"/>
      <c r="I11661" s="10"/>
      <c r="J11661" s="24"/>
      <c r="K11661" s="24"/>
      <c r="L11661" s="24"/>
      <c r="M11661" s="24"/>
      <c r="N11661" s="24"/>
      <c r="O11661" s="10"/>
      <c r="AV11661" s="7"/>
      <c r="AW11661" s="7"/>
      <c r="AX11661" s="7"/>
      <c r="AY11661" s="7"/>
      <c r="AZ11661" s="7"/>
      <c r="BA11661" s="7"/>
      <c r="BI11661" s="7"/>
    </row>
    <row r="11662" spans="1:61" x14ac:dyDescent="0.2">
      <c r="A11662" s="10"/>
      <c r="B11662" s="10"/>
      <c r="C11662" s="10"/>
      <c r="D11662" s="10"/>
      <c r="E11662" s="10"/>
      <c r="F11662" s="10"/>
      <c r="G11662" s="10"/>
      <c r="H11662" s="10"/>
      <c r="I11662" s="10"/>
      <c r="J11662" s="24"/>
      <c r="K11662" s="24"/>
      <c r="L11662" s="24"/>
      <c r="M11662" s="24"/>
      <c r="N11662" s="24"/>
      <c r="O11662" s="10"/>
      <c r="AV11662" s="7"/>
      <c r="AW11662" s="7"/>
      <c r="AX11662" s="7"/>
      <c r="AY11662" s="7"/>
      <c r="AZ11662" s="7"/>
      <c r="BA11662" s="7"/>
      <c r="BI11662" s="7"/>
    </row>
    <row r="11663" spans="1:61" x14ac:dyDescent="0.2">
      <c r="A11663" s="10"/>
      <c r="B11663" s="10"/>
      <c r="C11663" s="10"/>
      <c r="D11663" s="10"/>
      <c r="E11663" s="10"/>
      <c r="F11663" s="10"/>
      <c r="G11663" s="10"/>
      <c r="H11663" s="10"/>
      <c r="I11663" s="10"/>
      <c r="J11663" s="24"/>
      <c r="K11663" s="24"/>
      <c r="L11663" s="24"/>
      <c r="M11663" s="24"/>
      <c r="N11663" s="24"/>
      <c r="O11663" s="10"/>
      <c r="AV11663" s="7"/>
      <c r="AW11663" s="7"/>
      <c r="AX11663" s="7"/>
      <c r="AY11663" s="7"/>
      <c r="AZ11663" s="7"/>
      <c r="BA11663" s="7"/>
      <c r="BI11663" s="7"/>
    </row>
    <row r="11664" spans="1:61" x14ac:dyDescent="0.2">
      <c r="A11664" s="10"/>
      <c r="B11664" s="10"/>
      <c r="C11664" s="10"/>
      <c r="D11664" s="10"/>
      <c r="E11664" s="10"/>
      <c r="F11664" s="10"/>
      <c r="G11664" s="10"/>
      <c r="H11664" s="10"/>
      <c r="I11664" s="10"/>
      <c r="J11664" s="24"/>
      <c r="K11664" s="24"/>
      <c r="L11664" s="24"/>
      <c r="M11664" s="24"/>
      <c r="N11664" s="24"/>
      <c r="O11664" s="10"/>
      <c r="AV11664" s="7"/>
      <c r="AW11664" s="7"/>
      <c r="AX11664" s="7"/>
      <c r="AY11664" s="7"/>
      <c r="AZ11664" s="7"/>
      <c r="BA11664" s="7"/>
      <c r="BI11664" s="7"/>
    </row>
    <row r="11665" spans="1:61" x14ac:dyDescent="0.2">
      <c r="A11665" s="10"/>
      <c r="B11665" s="10"/>
      <c r="C11665" s="10"/>
      <c r="D11665" s="10"/>
      <c r="E11665" s="10"/>
      <c r="F11665" s="10"/>
      <c r="G11665" s="10"/>
      <c r="H11665" s="10"/>
      <c r="I11665" s="10"/>
      <c r="J11665" s="24"/>
      <c r="K11665" s="24"/>
      <c r="L11665" s="24"/>
      <c r="M11665" s="24"/>
      <c r="N11665" s="24"/>
      <c r="O11665" s="10"/>
      <c r="AV11665" s="7"/>
      <c r="AW11665" s="7"/>
      <c r="AX11665" s="7"/>
      <c r="AY11665" s="7"/>
      <c r="AZ11665" s="7"/>
      <c r="BA11665" s="7"/>
      <c r="BI11665" s="7"/>
    </row>
    <row r="11666" spans="1:61" x14ac:dyDescent="0.2">
      <c r="A11666" s="10"/>
      <c r="B11666" s="10"/>
      <c r="C11666" s="10"/>
      <c r="D11666" s="10"/>
      <c r="E11666" s="10"/>
      <c r="F11666" s="10"/>
      <c r="G11666" s="10"/>
      <c r="H11666" s="10"/>
      <c r="I11666" s="10"/>
      <c r="J11666" s="24"/>
      <c r="K11666" s="24"/>
      <c r="L11666" s="24"/>
      <c r="M11666" s="24"/>
      <c r="N11666" s="24"/>
      <c r="O11666" s="10"/>
      <c r="AV11666" s="7"/>
      <c r="AW11666" s="7"/>
      <c r="AX11666" s="7"/>
      <c r="AY11666" s="7"/>
      <c r="AZ11666" s="7"/>
      <c r="BA11666" s="7"/>
      <c r="BI11666" s="7"/>
    </row>
    <row r="11667" spans="1:61" x14ac:dyDescent="0.2">
      <c r="A11667" s="10"/>
      <c r="B11667" s="10"/>
      <c r="C11667" s="10"/>
      <c r="D11667" s="10"/>
      <c r="E11667" s="10"/>
      <c r="F11667" s="10"/>
      <c r="G11667" s="10"/>
      <c r="H11667" s="10"/>
      <c r="I11667" s="10"/>
      <c r="J11667" s="24"/>
      <c r="K11667" s="24"/>
      <c r="L11667" s="24"/>
      <c r="M11667" s="24"/>
      <c r="N11667" s="24"/>
      <c r="O11667" s="10"/>
      <c r="AV11667" s="7"/>
      <c r="AW11667" s="7"/>
      <c r="AX11667" s="7"/>
      <c r="AY11667" s="7"/>
      <c r="AZ11667" s="7"/>
      <c r="BA11667" s="7"/>
      <c r="BI11667" s="7"/>
    </row>
    <row r="11668" spans="1:61" x14ac:dyDescent="0.2">
      <c r="A11668" s="10"/>
      <c r="B11668" s="10"/>
      <c r="C11668" s="10"/>
      <c r="D11668" s="10"/>
      <c r="E11668" s="10"/>
      <c r="F11668" s="10"/>
      <c r="G11668" s="10"/>
      <c r="H11668" s="10"/>
      <c r="I11668" s="10"/>
      <c r="J11668" s="24"/>
      <c r="K11668" s="24"/>
      <c r="L11668" s="24"/>
      <c r="M11668" s="24"/>
      <c r="N11668" s="24"/>
      <c r="O11668" s="10"/>
      <c r="AV11668" s="7"/>
      <c r="AW11668" s="7"/>
      <c r="AX11668" s="7"/>
      <c r="AY11668" s="7"/>
      <c r="AZ11668" s="7"/>
      <c r="BA11668" s="7"/>
      <c r="BI11668" s="7"/>
    </row>
    <row r="11669" spans="1:61" x14ac:dyDescent="0.2">
      <c r="A11669" s="10"/>
      <c r="B11669" s="10"/>
      <c r="C11669" s="10"/>
      <c r="D11669" s="10"/>
      <c r="E11669" s="10"/>
      <c r="F11669" s="10"/>
      <c r="G11669" s="10"/>
      <c r="H11669" s="10"/>
      <c r="I11669" s="10"/>
      <c r="J11669" s="24"/>
      <c r="K11669" s="24"/>
      <c r="L11669" s="24"/>
      <c r="M11669" s="24"/>
      <c r="N11669" s="24"/>
      <c r="O11669" s="10"/>
      <c r="AV11669" s="7"/>
      <c r="AW11669" s="7"/>
      <c r="AX11669" s="7"/>
      <c r="AY11669" s="7"/>
      <c r="AZ11669" s="7"/>
      <c r="BA11669" s="7"/>
      <c r="BI11669" s="7"/>
    </row>
    <row r="11670" spans="1:61" x14ac:dyDescent="0.2">
      <c r="A11670" s="10"/>
      <c r="B11670" s="10"/>
      <c r="C11670" s="10"/>
      <c r="D11670" s="10"/>
      <c r="E11670" s="10"/>
      <c r="F11670" s="10"/>
      <c r="G11670" s="10"/>
      <c r="H11670" s="10"/>
      <c r="I11670" s="10"/>
      <c r="J11670" s="24"/>
      <c r="K11670" s="24"/>
      <c r="L11670" s="24"/>
      <c r="M11670" s="24"/>
      <c r="N11670" s="24"/>
      <c r="O11670" s="10"/>
      <c r="AV11670" s="7"/>
      <c r="AW11670" s="7"/>
      <c r="AX11670" s="7"/>
      <c r="AY11670" s="7"/>
      <c r="AZ11670" s="7"/>
      <c r="BA11670" s="7"/>
      <c r="BI11670" s="7"/>
    </row>
    <row r="11671" spans="1:61" x14ac:dyDescent="0.2">
      <c r="A11671" s="10"/>
      <c r="B11671" s="10"/>
      <c r="C11671" s="10"/>
      <c r="D11671" s="10"/>
      <c r="E11671" s="10"/>
      <c r="F11671" s="10"/>
      <c r="G11671" s="10"/>
      <c r="H11671" s="10"/>
      <c r="I11671" s="10"/>
      <c r="J11671" s="24"/>
      <c r="K11671" s="24"/>
      <c r="L11671" s="24"/>
      <c r="M11671" s="24"/>
      <c r="N11671" s="24"/>
      <c r="O11671" s="10"/>
      <c r="AV11671" s="7"/>
      <c r="AW11671" s="7"/>
      <c r="AX11671" s="7"/>
      <c r="AY11671" s="7"/>
      <c r="AZ11671" s="7"/>
      <c r="BA11671" s="7"/>
      <c r="BI11671" s="7"/>
    </row>
    <row r="11672" spans="1:61" x14ac:dyDescent="0.2">
      <c r="A11672" s="10"/>
      <c r="B11672" s="10"/>
      <c r="C11672" s="10"/>
      <c r="D11672" s="10"/>
      <c r="E11672" s="10"/>
      <c r="F11672" s="10"/>
      <c r="G11672" s="10"/>
      <c r="H11672" s="10"/>
      <c r="I11672" s="10"/>
      <c r="J11672" s="24"/>
      <c r="K11672" s="24"/>
      <c r="L11672" s="24"/>
      <c r="M11672" s="24"/>
      <c r="N11672" s="24"/>
      <c r="O11672" s="10"/>
      <c r="AV11672" s="7"/>
      <c r="AW11672" s="7"/>
      <c r="AX11672" s="7"/>
      <c r="AY11672" s="7"/>
      <c r="AZ11672" s="7"/>
      <c r="BA11672" s="7"/>
      <c r="BI11672" s="7"/>
    </row>
    <row r="11673" spans="1:61" x14ac:dyDescent="0.2">
      <c r="A11673" s="10"/>
      <c r="B11673" s="10"/>
      <c r="C11673" s="10"/>
      <c r="D11673" s="10"/>
      <c r="E11673" s="10"/>
      <c r="F11673" s="10"/>
      <c r="G11673" s="10"/>
      <c r="H11673" s="10"/>
      <c r="I11673" s="10"/>
      <c r="J11673" s="24"/>
      <c r="K11673" s="24"/>
      <c r="L11673" s="24"/>
      <c r="M11673" s="24"/>
      <c r="N11673" s="24"/>
      <c r="O11673" s="10"/>
      <c r="AV11673" s="7"/>
      <c r="AW11673" s="7"/>
      <c r="AX11673" s="7"/>
      <c r="AY11673" s="7"/>
      <c r="AZ11673" s="7"/>
      <c r="BA11673" s="7"/>
      <c r="BI11673" s="7"/>
    </row>
    <row r="11674" spans="1:61" x14ac:dyDescent="0.2">
      <c r="A11674" s="10"/>
      <c r="B11674" s="10"/>
      <c r="C11674" s="10"/>
      <c r="D11674" s="10"/>
      <c r="E11674" s="10"/>
      <c r="F11674" s="10"/>
      <c r="G11674" s="10"/>
      <c r="H11674" s="10"/>
      <c r="I11674" s="10"/>
      <c r="J11674" s="24"/>
      <c r="K11674" s="24"/>
      <c r="L11674" s="24"/>
      <c r="M11674" s="24"/>
      <c r="N11674" s="24"/>
      <c r="O11674" s="10"/>
      <c r="AV11674" s="7"/>
      <c r="AW11674" s="7"/>
      <c r="AX11674" s="7"/>
      <c r="AY11674" s="7"/>
      <c r="AZ11674" s="7"/>
      <c r="BA11674" s="7"/>
      <c r="BI11674" s="7"/>
    </row>
    <row r="11675" spans="1:61" x14ac:dyDescent="0.2">
      <c r="A11675" s="10"/>
      <c r="B11675" s="10"/>
      <c r="C11675" s="10"/>
      <c r="D11675" s="10"/>
      <c r="E11675" s="10"/>
      <c r="F11675" s="10"/>
      <c r="G11675" s="10"/>
      <c r="H11675" s="10"/>
      <c r="I11675" s="10"/>
      <c r="J11675" s="24"/>
      <c r="K11675" s="24"/>
      <c r="L11675" s="24"/>
      <c r="M11675" s="24"/>
      <c r="N11675" s="24"/>
      <c r="O11675" s="10"/>
      <c r="AV11675" s="7"/>
      <c r="AW11675" s="7"/>
      <c r="AX11675" s="7"/>
      <c r="AY11675" s="7"/>
      <c r="AZ11675" s="7"/>
      <c r="BA11675" s="7"/>
      <c r="BI11675" s="7"/>
    </row>
    <row r="11676" spans="1:61" x14ac:dyDescent="0.2">
      <c r="A11676" s="10"/>
      <c r="B11676" s="10"/>
      <c r="C11676" s="10"/>
      <c r="D11676" s="10"/>
      <c r="E11676" s="10"/>
      <c r="F11676" s="10"/>
      <c r="G11676" s="10"/>
      <c r="H11676" s="10"/>
      <c r="I11676" s="10"/>
      <c r="J11676" s="24"/>
      <c r="K11676" s="24"/>
      <c r="L11676" s="24"/>
      <c r="M11676" s="24"/>
      <c r="N11676" s="24"/>
      <c r="O11676" s="10"/>
      <c r="AV11676" s="7"/>
      <c r="AW11676" s="7"/>
      <c r="AX11676" s="7"/>
      <c r="AY11676" s="7"/>
      <c r="AZ11676" s="7"/>
      <c r="BA11676" s="7"/>
      <c r="BI11676" s="7"/>
    </row>
    <row r="11677" spans="1:61" x14ac:dyDescent="0.2">
      <c r="A11677" s="10"/>
      <c r="B11677" s="10"/>
      <c r="C11677" s="10"/>
      <c r="D11677" s="10"/>
      <c r="E11677" s="10"/>
      <c r="F11677" s="10"/>
      <c r="G11677" s="10"/>
      <c r="H11677" s="10"/>
      <c r="I11677" s="10"/>
      <c r="J11677" s="24"/>
      <c r="K11677" s="24"/>
      <c r="L11677" s="24"/>
      <c r="M11677" s="24"/>
      <c r="N11677" s="24"/>
      <c r="O11677" s="10"/>
      <c r="AV11677" s="7"/>
      <c r="AW11677" s="7"/>
      <c r="AX11677" s="7"/>
      <c r="AY11677" s="7"/>
      <c r="AZ11677" s="7"/>
      <c r="BA11677" s="7"/>
      <c r="BI11677" s="7"/>
    </row>
    <row r="11678" spans="1:61" x14ac:dyDescent="0.2">
      <c r="A11678" s="10"/>
      <c r="B11678" s="10"/>
      <c r="C11678" s="10"/>
      <c r="D11678" s="10"/>
      <c r="E11678" s="10"/>
      <c r="F11678" s="10"/>
      <c r="G11678" s="10"/>
      <c r="H11678" s="10"/>
      <c r="I11678" s="10"/>
      <c r="J11678" s="24"/>
      <c r="K11678" s="24"/>
      <c r="L11678" s="24"/>
      <c r="M11678" s="24"/>
      <c r="N11678" s="24"/>
      <c r="O11678" s="10"/>
      <c r="AV11678" s="7"/>
      <c r="AW11678" s="7"/>
      <c r="AX11678" s="7"/>
      <c r="AY11678" s="7"/>
      <c r="AZ11678" s="7"/>
      <c r="BA11678" s="7"/>
      <c r="BI11678" s="7"/>
    </row>
    <row r="11679" spans="1:61" x14ac:dyDescent="0.2">
      <c r="A11679" s="10"/>
      <c r="B11679" s="10"/>
      <c r="C11679" s="10"/>
      <c r="D11679" s="10"/>
      <c r="E11679" s="10"/>
      <c r="F11679" s="10"/>
      <c r="G11679" s="10"/>
      <c r="H11679" s="10"/>
      <c r="I11679" s="10"/>
      <c r="J11679" s="24"/>
      <c r="K11679" s="24"/>
      <c r="L11679" s="24"/>
      <c r="M11679" s="24"/>
      <c r="N11679" s="24"/>
      <c r="O11679" s="10"/>
      <c r="AV11679" s="7"/>
      <c r="AW11679" s="7"/>
      <c r="AX11679" s="7"/>
      <c r="AY11679" s="7"/>
      <c r="AZ11679" s="7"/>
      <c r="BA11679" s="7"/>
      <c r="BI11679" s="7"/>
    </row>
    <row r="11680" spans="1:61" x14ac:dyDescent="0.2">
      <c r="A11680" s="10"/>
      <c r="B11680" s="10"/>
      <c r="C11680" s="10"/>
      <c r="D11680" s="10"/>
      <c r="E11680" s="10"/>
      <c r="F11680" s="10"/>
      <c r="G11680" s="10"/>
      <c r="H11680" s="10"/>
      <c r="I11680" s="10"/>
      <c r="J11680" s="24"/>
      <c r="K11680" s="24"/>
      <c r="L11680" s="24"/>
      <c r="M11680" s="24"/>
      <c r="N11680" s="24"/>
      <c r="O11680" s="10"/>
      <c r="AV11680" s="7"/>
      <c r="AW11680" s="7"/>
      <c r="AX11680" s="7"/>
      <c r="AY11680" s="7"/>
      <c r="AZ11680" s="7"/>
      <c r="BA11680" s="7"/>
      <c r="BI11680" s="7"/>
    </row>
    <row r="11681" spans="1:61" x14ac:dyDescent="0.2">
      <c r="A11681" s="10"/>
      <c r="B11681" s="10"/>
      <c r="C11681" s="10"/>
      <c r="D11681" s="10"/>
      <c r="E11681" s="10"/>
      <c r="F11681" s="10"/>
      <c r="G11681" s="10"/>
      <c r="H11681" s="10"/>
      <c r="I11681" s="10"/>
      <c r="J11681" s="24"/>
      <c r="K11681" s="24"/>
      <c r="L11681" s="24"/>
      <c r="M11681" s="24"/>
      <c r="N11681" s="24"/>
      <c r="O11681" s="10"/>
      <c r="AV11681" s="7"/>
      <c r="AW11681" s="7"/>
      <c r="AX11681" s="7"/>
      <c r="AY11681" s="7"/>
      <c r="AZ11681" s="7"/>
      <c r="BA11681" s="7"/>
      <c r="BI11681" s="7"/>
    </row>
    <row r="11682" spans="1:61" x14ac:dyDescent="0.2">
      <c r="A11682" s="10"/>
      <c r="B11682" s="10"/>
      <c r="C11682" s="10"/>
      <c r="D11682" s="10"/>
      <c r="E11682" s="10"/>
      <c r="F11682" s="10"/>
      <c r="G11682" s="10"/>
      <c r="H11682" s="10"/>
      <c r="I11682" s="10"/>
      <c r="J11682" s="24"/>
      <c r="K11682" s="24"/>
      <c r="L11682" s="24"/>
      <c r="M11682" s="24"/>
      <c r="N11682" s="24"/>
      <c r="O11682" s="10"/>
      <c r="AV11682" s="7"/>
      <c r="AW11682" s="7"/>
      <c r="AX11682" s="7"/>
      <c r="AY11682" s="7"/>
      <c r="AZ11682" s="7"/>
      <c r="BA11682" s="7"/>
      <c r="BI11682" s="7"/>
    </row>
    <row r="11683" spans="1:61" x14ac:dyDescent="0.2">
      <c r="A11683" s="10"/>
      <c r="B11683" s="10"/>
      <c r="C11683" s="10"/>
      <c r="D11683" s="10"/>
      <c r="E11683" s="10"/>
      <c r="F11683" s="10"/>
      <c r="G11683" s="10"/>
      <c r="H11683" s="10"/>
      <c r="I11683" s="10"/>
      <c r="J11683" s="24"/>
      <c r="K11683" s="24"/>
      <c r="L11683" s="24"/>
      <c r="M11683" s="24"/>
      <c r="N11683" s="24"/>
      <c r="O11683" s="10"/>
      <c r="AV11683" s="7"/>
      <c r="AW11683" s="7"/>
      <c r="AX11683" s="7"/>
      <c r="AY11683" s="7"/>
      <c r="AZ11683" s="7"/>
      <c r="BA11683" s="7"/>
      <c r="BI11683" s="7"/>
    </row>
    <row r="11684" spans="1:61" x14ac:dyDescent="0.2">
      <c r="A11684" s="10"/>
      <c r="B11684" s="10"/>
      <c r="C11684" s="10"/>
      <c r="D11684" s="10"/>
      <c r="E11684" s="10"/>
      <c r="F11684" s="10"/>
      <c r="G11684" s="10"/>
      <c r="H11684" s="10"/>
      <c r="I11684" s="10"/>
      <c r="J11684" s="24"/>
      <c r="K11684" s="24"/>
      <c r="L11684" s="24"/>
      <c r="M11684" s="24"/>
      <c r="N11684" s="24"/>
      <c r="O11684" s="10"/>
      <c r="AV11684" s="7"/>
      <c r="AW11684" s="7"/>
      <c r="AX11684" s="7"/>
      <c r="AY11684" s="7"/>
      <c r="AZ11684" s="7"/>
      <c r="BA11684" s="7"/>
      <c r="BI11684" s="7"/>
    </row>
    <row r="11685" spans="1:61" x14ac:dyDescent="0.2">
      <c r="A11685" s="10"/>
      <c r="B11685" s="10"/>
      <c r="C11685" s="10"/>
      <c r="D11685" s="10"/>
      <c r="E11685" s="10"/>
      <c r="F11685" s="10"/>
      <c r="G11685" s="10"/>
      <c r="H11685" s="10"/>
      <c r="I11685" s="10"/>
      <c r="J11685" s="24"/>
      <c r="K11685" s="24"/>
      <c r="L11685" s="24"/>
      <c r="M11685" s="24"/>
      <c r="N11685" s="24"/>
      <c r="O11685" s="10"/>
      <c r="AV11685" s="7"/>
      <c r="AW11685" s="7"/>
      <c r="AX11685" s="7"/>
      <c r="AY11685" s="7"/>
      <c r="AZ11685" s="7"/>
      <c r="BA11685" s="7"/>
      <c r="BI11685" s="7"/>
    </row>
    <row r="11686" spans="1:61" x14ac:dyDescent="0.2">
      <c r="A11686" s="10"/>
      <c r="B11686" s="10"/>
      <c r="C11686" s="10"/>
      <c r="D11686" s="10"/>
      <c r="E11686" s="10"/>
      <c r="F11686" s="10"/>
      <c r="G11686" s="10"/>
      <c r="H11686" s="10"/>
      <c r="I11686" s="10"/>
      <c r="J11686" s="24"/>
      <c r="K11686" s="24"/>
      <c r="L11686" s="24"/>
      <c r="M11686" s="24"/>
      <c r="N11686" s="24"/>
      <c r="O11686" s="10"/>
      <c r="AV11686" s="7"/>
      <c r="AW11686" s="7"/>
      <c r="AX11686" s="7"/>
      <c r="AY11686" s="7"/>
      <c r="AZ11686" s="7"/>
      <c r="BA11686" s="7"/>
      <c r="BI11686" s="7"/>
    </row>
    <row r="11687" spans="1:61" x14ac:dyDescent="0.2">
      <c r="A11687" s="10"/>
      <c r="B11687" s="10"/>
      <c r="C11687" s="10"/>
      <c r="D11687" s="10"/>
      <c r="E11687" s="10"/>
      <c r="F11687" s="10"/>
      <c r="G11687" s="10"/>
      <c r="H11687" s="10"/>
      <c r="I11687" s="10"/>
      <c r="J11687" s="24"/>
      <c r="K11687" s="24"/>
      <c r="L11687" s="24"/>
      <c r="M11687" s="24"/>
      <c r="N11687" s="24"/>
      <c r="O11687" s="10"/>
      <c r="AV11687" s="7"/>
      <c r="AW11687" s="7"/>
      <c r="AX11687" s="7"/>
      <c r="AY11687" s="7"/>
      <c r="AZ11687" s="7"/>
      <c r="BA11687" s="7"/>
      <c r="BI11687" s="7"/>
    </row>
    <row r="11688" spans="1:61" x14ac:dyDescent="0.2">
      <c r="A11688" s="10"/>
      <c r="B11688" s="10"/>
      <c r="C11688" s="10"/>
      <c r="D11688" s="10"/>
      <c r="E11688" s="10"/>
      <c r="F11688" s="10"/>
      <c r="G11688" s="10"/>
      <c r="H11688" s="10"/>
      <c r="I11688" s="10"/>
      <c r="J11688" s="24"/>
      <c r="K11688" s="24"/>
      <c r="L11688" s="24"/>
      <c r="M11688" s="24"/>
      <c r="N11688" s="24"/>
      <c r="O11688" s="10"/>
      <c r="AV11688" s="7"/>
      <c r="AW11688" s="7"/>
      <c r="AX11688" s="7"/>
      <c r="AY11688" s="7"/>
      <c r="AZ11688" s="7"/>
      <c r="BA11688" s="7"/>
      <c r="BI11688" s="7"/>
    </row>
    <row r="11689" spans="1:61" x14ac:dyDescent="0.2">
      <c r="A11689" s="10"/>
      <c r="B11689" s="10"/>
      <c r="C11689" s="10"/>
      <c r="D11689" s="10"/>
      <c r="E11689" s="10"/>
      <c r="F11689" s="10"/>
      <c r="G11689" s="10"/>
      <c r="H11689" s="10"/>
      <c r="I11689" s="10"/>
      <c r="J11689" s="24"/>
      <c r="K11689" s="24"/>
      <c r="L11689" s="24"/>
      <c r="M11689" s="24"/>
      <c r="N11689" s="24"/>
      <c r="O11689" s="10"/>
      <c r="AV11689" s="7"/>
      <c r="AW11689" s="7"/>
      <c r="AX11689" s="7"/>
      <c r="AY11689" s="7"/>
      <c r="AZ11689" s="7"/>
      <c r="BA11689" s="7"/>
      <c r="BI11689" s="7"/>
    </row>
    <row r="11690" spans="1:61" x14ac:dyDescent="0.2">
      <c r="A11690" s="10"/>
      <c r="B11690" s="10"/>
      <c r="C11690" s="10"/>
      <c r="D11690" s="10"/>
      <c r="E11690" s="10"/>
      <c r="F11690" s="10"/>
      <c r="G11690" s="10"/>
      <c r="H11690" s="10"/>
      <c r="I11690" s="10"/>
      <c r="J11690" s="24"/>
      <c r="K11690" s="24"/>
      <c r="L11690" s="24"/>
      <c r="M11690" s="24"/>
      <c r="N11690" s="24"/>
      <c r="O11690" s="10"/>
      <c r="AV11690" s="7"/>
      <c r="AW11690" s="7"/>
      <c r="AX11690" s="7"/>
      <c r="AY11690" s="7"/>
      <c r="AZ11690" s="7"/>
      <c r="BA11690" s="7"/>
      <c r="BI11690" s="7"/>
    </row>
    <row r="11691" spans="1:61" x14ac:dyDescent="0.2">
      <c r="A11691" s="10"/>
      <c r="B11691" s="10"/>
      <c r="C11691" s="10"/>
      <c r="D11691" s="10"/>
      <c r="E11691" s="10"/>
      <c r="F11691" s="10"/>
      <c r="G11691" s="10"/>
      <c r="H11691" s="10"/>
      <c r="I11691" s="10"/>
      <c r="J11691" s="24"/>
      <c r="K11691" s="24"/>
      <c r="L11691" s="24"/>
      <c r="M11691" s="24"/>
      <c r="N11691" s="24"/>
      <c r="O11691" s="10"/>
      <c r="AV11691" s="7"/>
      <c r="AW11691" s="7"/>
      <c r="AX11691" s="7"/>
      <c r="AY11691" s="7"/>
      <c r="AZ11691" s="7"/>
      <c r="BA11691" s="7"/>
      <c r="BI11691" s="7"/>
    </row>
    <row r="11692" spans="1:61" x14ac:dyDescent="0.2">
      <c r="A11692" s="10"/>
      <c r="B11692" s="10"/>
      <c r="C11692" s="10"/>
      <c r="D11692" s="10"/>
      <c r="E11692" s="10"/>
      <c r="F11692" s="10"/>
      <c r="G11692" s="10"/>
      <c r="H11692" s="10"/>
      <c r="I11692" s="10"/>
      <c r="J11692" s="24"/>
      <c r="K11692" s="24"/>
      <c r="L11692" s="24"/>
      <c r="M11692" s="24"/>
      <c r="N11692" s="24"/>
      <c r="O11692" s="10"/>
      <c r="AV11692" s="7"/>
      <c r="AW11692" s="7"/>
      <c r="AX11692" s="7"/>
      <c r="AY11692" s="7"/>
      <c r="AZ11692" s="7"/>
      <c r="BA11692" s="7"/>
      <c r="BI11692" s="7"/>
    </row>
    <row r="11693" spans="1:61" x14ac:dyDescent="0.2">
      <c r="A11693" s="10"/>
      <c r="B11693" s="10"/>
      <c r="C11693" s="10"/>
      <c r="D11693" s="10"/>
      <c r="E11693" s="10"/>
      <c r="F11693" s="10"/>
      <c r="G11693" s="10"/>
      <c r="H11693" s="10"/>
      <c r="I11693" s="10"/>
      <c r="J11693" s="24"/>
      <c r="K11693" s="24"/>
      <c r="L11693" s="24"/>
      <c r="M11693" s="24"/>
      <c r="N11693" s="24"/>
      <c r="O11693" s="10"/>
      <c r="AV11693" s="7"/>
      <c r="AW11693" s="7"/>
      <c r="AX11693" s="7"/>
      <c r="AY11693" s="7"/>
      <c r="AZ11693" s="7"/>
      <c r="BA11693" s="7"/>
      <c r="BI11693" s="7"/>
    </row>
    <row r="11694" spans="1:61" x14ac:dyDescent="0.2">
      <c r="A11694" s="10"/>
      <c r="B11694" s="10"/>
      <c r="C11694" s="10"/>
      <c r="D11694" s="10"/>
      <c r="E11694" s="10"/>
      <c r="F11694" s="10"/>
      <c r="G11694" s="10"/>
      <c r="H11694" s="10"/>
      <c r="I11694" s="10"/>
      <c r="J11694" s="24"/>
      <c r="K11694" s="24"/>
      <c r="L11694" s="24"/>
      <c r="M11694" s="24"/>
      <c r="N11694" s="24"/>
      <c r="O11694" s="10"/>
      <c r="AV11694" s="7"/>
      <c r="AW11694" s="7"/>
      <c r="AX11694" s="7"/>
      <c r="AY11694" s="7"/>
      <c r="AZ11694" s="7"/>
      <c r="BA11694" s="7"/>
      <c r="BI11694" s="7"/>
    </row>
    <row r="11695" spans="1:61" x14ac:dyDescent="0.2">
      <c r="A11695" s="10"/>
      <c r="B11695" s="10"/>
      <c r="C11695" s="10"/>
      <c r="D11695" s="10"/>
      <c r="E11695" s="10"/>
      <c r="F11695" s="10"/>
      <c r="G11695" s="10"/>
      <c r="H11695" s="10"/>
      <c r="I11695" s="10"/>
      <c r="J11695" s="24"/>
      <c r="K11695" s="24"/>
      <c r="L11695" s="24"/>
      <c r="M11695" s="24"/>
      <c r="N11695" s="24"/>
      <c r="O11695" s="10"/>
      <c r="AV11695" s="7"/>
      <c r="AW11695" s="7"/>
      <c r="AX11695" s="7"/>
      <c r="AY11695" s="7"/>
      <c r="AZ11695" s="7"/>
      <c r="BA11695" s="7"/>
      <c r="BI11695" s="7"/>
    </row>
    <row r="11696" spans="1:61" x14ac:dyDescent="0.2">
      <c r="A11696" s="10"/>
      <c r="B11696" s="10"/>
      <c r="C11696" s="10"/>
      <c r="D11696" s="10"/>
      <c r="E11696" s="10"/>
      <c r="F11696" s="10"/>
      <c r="G11696" s="10"/>
      <c r="H11696" s="10"/>
      <c r="I11696" s="10"/>
      <c r="J11696" s="24"/>
      <c r="K11696" s="24"/>
      <c r="L11696" s="24"/>
      <c r="M11696" s="24"/>
      <c r="N11696" s="24"/>
      <c r="O11696" s="10"/>
      <c r="AV11696" s="7"/>
      <c r="AW11696" s="7"/>
      <c r="AX11696" s="7"/>
      <c r="AY11696" s="7"/>
      <c r="AZ11696" s="7"/>
      <c r="BA11696" s="7"/>
      <c r="BI11696" s="7"/>
    </row>
    <row r="11697" spans="1:61" x14ac:dyDescent="0.2">
      <c r="A11697" s="10"/>
      <c r="B11697" s="10"/>
      <c r="C11697" s="10"/>
      <c r="D11697" s="10"/>
      <c r="E11697" s="10"/>
      <c r="F11697" s="10"/>
      <c r="G11697" s="10"/>
      <c r="H11697" s="10"/>
      <c r="I11697" s="10"/>
      <c r="J11697" s="24"/>
      <c r="K11697" s="24"/>
      <c r="L11697" s="24"/>
      <c r="M11697" s="24"/>
      <c r="N11697" s="24"/>
      <c r="O11697" s="10"/>
      <c r="AV11697" s="7"/>
      <c r="AW11697" s="7"/>
      <c r="AX11697" s="7"/>
      <c r="AY11697" s="7"/>
      <c r="AZ11697" s="7"/>
      <c r="BA11697" s="7"/>
      <c r="BI11697" s="7"/>
    </row>
    <row r="11698" spans="1:61" x14ac:dyDescent="0.2">
      <c r="A11698" s="10"/>
      <c r="B11698" s="10"/>
      <c r="C11698" s="10"/>
      <c r="D11698" s="10"/>
      <c r="E11698" s="10"/>
      <c r="F11698" s="10"/>
      <c r="G11698" s="10"/>
      <c r="H11698" s="10"/>
      <c r="I11698" s="10"/>
      <c r="J11698" s="24"/>
      <c r="K11698" s="24"/>
      <c r="L11698" s="24"/>
      <c r="M11698" s="24"/>
      <c r="N11698" s="24"/>
      <c r="O11698" s="10"/>
      <c r="AV11698" s="7"/>
      <c r="AW11698" s="7"/>
      <c r="AX11698" s="7"/>
      <c r="AY11698" s="7"/>
      <c r="AZ11698" s="7"/>
      <c r="BA11698" s="7"/>
      <c r="BI11698" s="7"/>
    </row>
    <row r="11699" spans="1:61" x14ac:dyDescent="0.2">
      <c r="A11699" s="10"/>
      <c r="B11699" s="10"/>
      <c r="C11699" s="10"/>
      <c r="D11699" s="10"/>
      <c r="E11699" s="10"/>
      <c r="F11699" s="10"/>
      <c r="G11699" s="10"/>
      <c r="H11699" s="10"/>
      <c r="I11699" s="10"/>
      <c r="J11699" s="24"/>
      <c r="K11699" s="24"/>
      <c r="L11699" s="24"/>
      <c r="M11699" s="24"/>
      <c r="N11699" s="24"/>
      <c r="O11699" s="10"/>
      <c r="AV11699" s="7"/>
      <c r="AW11699" s="7"/>
      <c r="AX11699" s="7"/>
      <c r="AY11699" s="7"/>
      <c r="AZ11699" s="7"/>
      <c r="BA11699" s="7"/>
      <c r="BI11699" s="7"/>
    </row>
    <row r="11700" spans="1:61" x14ac:dyDescent="0.2">
      <c r="A11700" s="10"/>
      <c r="B11700" s="10"/>
      <c r="C11700" s="10"/>
      <c r="D11700" s="10"/>
      <c r="E11700" s="10"/>
      <c r="F11700" s="10"/>
      <c r="G11700" s="10"/>
      <c r="H11700" s="10"/>
      <c r="I11700" s="10"/>
      <c r="J11700" s="24"/>
      <c r="K11700" s="24"/>
      <c r="L11700" s="24"/>
      <c r="M11700" s="24"/>
      <c r="N11700" s="24"/>
      <c r="O11700" s="10"/>
      <c r="AV11700" s="7"/>
      <c r="AW11700" s="7"/>
      <c r="AX11700" s="7"/>
      <c r="AY11700" s="7"/>
      <c r="AZ11700" s="7"/>
      <c r="BA11700" s="7"/>
      <c r="BI11700" s="7"/>
    </row>
    <row r="11701" spans="1:61" x14ac:dyDescent="0.2">
      <c r="A11701" s="10"/>
      <c r="B11701" s="10"/>
      <c r="C11701" s="10"/>
      <c r="D11701" s="10"/>
      <c r="E11701" s="10"/>
      <c r="F11701" s="10"/>
      <c r="G11701" s="10"/>
      <c r="H11701" s="10"/>
      <c r="I11701" s="10"/>
      <c r="J11701" s="24"/>
      <c r="K11701" s="24"/>
      <c r="L11701" s="24"/>
      <c r="M11701" s="24"/>
      <c r="N11701" s="24"/>
      <c r="O11701" s="10"/>
      <c r="AV11701" s="7"/>
      <c r="AW11701" s="7"/>
      <c r="AX11701" s="7"/>
      <c r="AY11701" s="7"/>
      <c r="AZ11701" s="7"/>
      <c r="BA11701" s="7"/>
      <c r="BI11701" s="7"/>
    </row>
    <row r="11702" spans="1:61" x14ac:dyDescent="0.2">
      <c r="A11702" s="10"/>
      <c r="B11702" s="10"/>
      <c r="C11702" s="10"/>
      <c r="D11702" s="10"/>
      <c r="E11702" s="10"/>
      <c r="F11702" s="10"/>
      <c r="G11702" s="10"/>
      <c r="H11702" s="10"/>
      <c r="I11702" s="10"/>
      <c r="J11702" s="24"/>
      <c r="K11702" s="24"/>
      <c r="L11702" s="24"/>
      <c r="M11702" s="24"/>
      <c r="N11702" s="24"/>
      <c r="O11702" s="10"/>
      <c r="AV11702" s="7"/>
      <c r="AW11702" s="7"/>
      <c r="AX11702" s="7"/>
      <c r="AY11702" s="7"/>
      <c r="AZ11702" s="7"/>
      <c r="BA11702" s="7"/>
      <c r="BI11702" s="7"/>
    </row>
    <row r="11703" spans="1:61" x14ac:dyDescent="0.2">
      <c r="A11703" s="10"/>
      <c r="B11703" s="10"/>
      <c r="C11703" s="10"/>
      <c r="D11703" s="10"/>
      <c r="E11703" s="10"/>
      <c r="F11703" s="10"/>
      <c r="G11703" s="10"/>
      <c r="H11703" s="10"/>
      <c r="I11703" s="10"/>
      <c r="J11703" s="24"/>
      <c r="K11703" s="24"/>
      <c r="L11703" s="24"/>
      <c r="M11703" s="24"/>
      <c r="N11703" s="24"/>
      <c r="O11703" s="10"/>
      <c r="AV11703" s="7"/>
      <c r="AW11703" s="7"/>
      <c r="AX11703" s="7"/>
      <c r="AY11703" s="7"/>
      <c r="AZ11703" s="7"/>
      <c r="BA11703" s="7"/>
      <c r="BI11703" s="7"/>
    </row>
    <row r="11704" spans="1:61" x14ac:dyDescent="0.2">
      <c r="A11704" s="10"/>
      <c r="B11704" s="10"/>
      <c r="C11704" s="10"/>
      <c r="D11704" s="10"/>
      <c r="E11704" s="10"/>
      <c r="F11704" s="10"/>
      <c r="G11704" s="10"/>
      <c r="H11704" s="10"/>
      <c r="I11704" s="10"/>
      <c r="J11704" s="24"/>
      <c r="K11704" s="24"/>
      <c r="L11704" s="24"/>
      <c r="M11704" s="24"/>
      <c r="N11704" s="24"/>
      <c r="O11704" s="10"/>
      <c r="AV11704" s="7"/>
      <c r="AW11704" s="7"/>
      <c r="AX11704" s="7"/>
      <c r="AY11704" s="7"/>
      <c r="AZ11704" s="7"/>
      <c r="BA11704" s="7"/>
      <c r="BI11704" s="7"/>
    </row>
    <row r="11705" spans="1:61" x14ac:dyDescent="0.2">
      <c r="A11705" s="10"/>
      <c r="B11705" s="10"/>
      <c r="C11705" s="10"/>
      <c r="D11705" s="10"/>
      <c r="E11705" s="10"/>
      <c r="F11705" s="10"/>
      <c r="G11705" s="10"/>
      <c r="H11705" s="10"/>
      <c r="I11705" s="10"/>
      <c r="J11705" s="24"/>
      <c r="K11705" s="24"/>
      <c r="L11705" s="24"/>
      <c r="M11705" s="24"/>
      <c r="N11705" s="24"/>
      <c r="O11705" s="10"/>
      <c r="AV11705" s="7"/>
      <c r="AW11705" s="7"/>
      <c r="AX11705" s="7"/>
      <c r="AY11705" s="7"/>
      <c r="AZ11705" s="7"/>
      <c r="BA11705" s="7"/>
      <c r="BI11705" s="7"/>
    </row>
    <row r="11706" spans="1:61" x14ac:dyDescent="0.2">
      <c r="A11706" s="10"/>
      <c r="B11706" s="10"/>
      <c r="C11706" s="10"/>
      <c r="D11706" s="10"/>
      <c r="E11706" s="10"/>
      <c r="F11706" s="10"/>
      <c r="G11706" s="10"/>
      <c r="H11706" s="10"/>
      <c r="I11706" s="10"/>
      <c r="J11706" s="24"/>
      <c r="K11706" s="24"/>
      <c r="L11706" s="24"/>
      <c r="M11706" s="24"/>
      <c r="N11706" s="24"/>
      <c r="O11706" s="10"/>
      <c r="AV11706" s="7"/>
      <c r="AW11706" s="7"/>
      <c r="AX11706" s="7"/>
      <c r="AY11706" s="7"/>
      <c r="AZ11706" s="7"/>
      <c r="BA11706" s="7"/>
      <c r="BI11706" s="7"/>
    </row>
    <row r="11707" spans="1:61" x14ac:dyDescent="0.2">
      <c r="A11707" s="10"/>
      <c r="B11707" s="10"/>
      <c r="C11707" s="10"/>
      <c r="D11707" s="10"/>
      <c r="E11707" s="10"/>
      <c r="F11707" s="10"/>
      <c r="G11707" s="10"/>
      <c r="H11707" s="10"/>
      <c r="I11707" s="10"/>
      <c r="J11707" s="24"/>
      <c r="K11707" s="24"/>
      <c r="L11707" s="24"/>
      <c r="M11707" s="24"/>
      <c r="N11707" s="24"/>
      <c r="O11707" s="10"/>
      <c r="AV11707" s="7"/>
      <c r="AW11707" s="7"/>
      <c r="AX11707" s="7"/>
      <c r="AY11707" s="7"/>
      <c r="AZ11707" s="7"/>
      <c r="BA11707" s="7"/>
      <c r="BI11707" s="7"/>
    </row>
    <row r="11708" spans="1:61" x14ac:dyDescent="0.2">
      <c r="A11708" s="10"/>
      <c r="B11708" s="10"/>
      <c r="C11708" s="10"/>
      <c r="D11708" s="10"/>
      <c r="E11708" s="10"/>
      <c r="F11708" s="10"/>
      <c r="G11708" s="10"/>
      <c r="H11708" s="10"/>
      <c r="I11708" s="10"/>
      <c r="J11708" s="24"/>
      <c r="K11708" s="24"/>
      <c r="L11708" s="24"/>
      <c r="M11708" s="24"/>
      <c r="N11708" s="24"/>
      <c r="O11708" s="10"/>
      <c r="AV11708" s="7"/>
      <c r="AW11708" s="7"/>
      <c r="AX11708" s="7"/>
      <c r="AY11708" s="7"/>
      <c r="AZ11708" s="7"/>
      <c r="BA11708" s="7"/>
      <c r="BI11708" s="7"/>
    </row>
    <row r="11709" spans="1:61" x14ac:dyDescent="0.2">
      <c r="A11709" s="10"/>
      <c r="B11709" s="10"/>
      <c r="C11709" s="10"/>
      <c r="D11709" s="10"/>
      <c r="E11709" s="10"/>
      <c r="F11709" s="10"/>
      <c r="G11709" s="10"/>
      <c r="H11709" s="10"/>
      <c r="I11709" s="10"/>
      <c r="J11709" s="24"/>
      <c r="K11709" s="24"/>
      <c r="L11709" s="24"/>
      <c r="M11709" s="24"/>
      <c r="N11709" s="24"/>
      <c r="O11709" s="10"/>
      <c r="AV11709" s="7"/>
      <c r="AW11709" s="7"/>
      <c r="AX11709" s="7"/>
      <c r="AY11709" s="7"/>
      <c r="AZ11709" s="7"/>
      <c r="BA11709" s="7"/>
      <c r="BI11709" s="7"/>
    </row>
    <row r="11710" spans="1:61" x14ac:dyDescent="0.2">
      <c r="A11710" s="10"/>
      <c r="B11710" s="10"/>
      <c r="C11710" s="10"/>
      <c r="D11710" s="10"/>
      <c r="E11710" s="10"/>
      <c r="F11710" s="10"/>
      <c r="G11710" s="10"/>
      <c r="H11710" s="10"/>
      <c r="I11710" s="10"/>
      <c r="J11710" s="24"/>
      <c r="K11710" s="24"/>
      <c r="L11710" s="24"/>
      <c r="M11710" s="24"/>
      <c r="N11710" s="24"/>
      <c r="O11710" s="10"/>
      <c r="AV11710" s="7"/>
      <c r="AW11710" s="7"/>
      <c r="AX11710" s="7"/>
      <c r="AY11710" s="7"/>
      <c r="AZ11710" s="7"/>
      <c r="BA11710" s="7"/>
      <c r="BI11710" s="7"/>
    </row>
    <row r="11711" spans="1:61" x14ac:dyDescent="0.2">
      <c r="A11711" s="10"/>
      <c r="B11711" s="10"/>
      <c r="C11711" s="10"/>
      <c r="D11711" s="10"/>
      <c r="E11711" s="10"/>
      <c r="F11711" s="10"/>
      <c r="G11711" s="10"/>
      <c r="H11711" s="10"/>
      <c r="I11711" s="10"/>
      <c r="J11711" s="24"/>
      <c r="K11711" s="24"/>
      <c r="L11711" s="24"/>
      <c r="M11711" s="24"/>
      <c r="N11711" s="24"/>
      <c r="O11711" s="10"/>
      <c r="AV11711" s="7"/>
      <c r="AW11711" s="7"/>
      <c r="AX11711" s="7"/>
      <c r="AY11711" s="7"/>
      <c r="AZ11711" s="7"/>
      <c r="BA11711" s="7"/>
      <c r="BI11711" s="7"/>
    </row>
    <row r="11712" spans="1:61" x14ac:dyDescent="0.2">
      <c r="A11712" s="10"/>
      <c r="B11712" s="10"/>
      <c r="C11712" s="10"/>
      <c r="D11712" s="10"/>
      <c r="E11712" s="10"/>
      <c r="F11712" s="10"/>
      <c r="G11712" s="10"/>
      <c r="H11712" s="10"/>
      <c r="I11712" s="10"/>
      <c r="J11712" s="24"/>
      <c r="K11712" s="24"/>
      <c r="L11712" s="24"/>
      <c r="M11712" s="24"/>
      <c r="N11712" s="24"/>
      <c r="O11712" s="10"/>
      <c r="AV11712" s="7"/>
      <c r="AW11712" s="7"/>
      <c r="AX11712" s="7"/>
      <c r="AY11712" s="7"/>
      <c r="AZ11712" s="7"/>
      <c r="BA11712" s="7"/>
      <c r="BI11712" s="7"/>
    </row>
    <row r="11713" spans="1:61" x14ac:dyDescent="0.2">
      <c r="A11713" s="10"/>
      <c r="B11713" s="10"/>
      <c r="C11713" s="10"/>
      <c r="D11713" s="10"/>
      <c r="E11713" s="10"/>
      <c r="F11713" s="10"/>
      <c r="G11713" s="10"/>
      <c r="H11713" s="10"/>
      <c r="I11713" s="10"/>
      <c r="J11713" s="24"/>
      <c r="K11713" s="24"/>
      <c r="L11713" s="24"/>
      <c r="M11713" s="24"/>
      <c r="N11713" s="24"/>
      <c r="O11713" s="10"/>
      <c r="AV11713" s="7"/>
      <c r="AW11713" s="7"/>
      <c r="AX11713" s="7"/>
      <c r="AY11713" s="7"/>
      <c r="AZ11713" s="7"/>
      <c r="BA11713" s="7"/>
      <c r="BI11713" s="7"/>
    </row>
    <row r="11714" spans="1:61" x14ac:dyDescent="0.2">
      <c r="A11714" s="10"/>
      <c r="B11714" s="10"/>
      <c r="C11714" s="10"/>
      <c r="D11714" s="10"/>
      <c r="E11714" s="10"/>
      <c r="F11714" s="10"/>
      <c r="G11714" s="10"/>
      <c r="H11714" s="10"/>
      <c r="I11714" s="10"/>
      <c r="J11714" s="24"/>
      <c r="K11714" s="24"/>
      <c r="L11714" s="24"/>
      <c r="M11714" s="24"/>
      <c r="N11714" s="24"/>
      <c r="O11714" s="10"/>
      <c r="AV11714" s="7"/>
      <c r="AW11714" s="7"/>
      <c r="AX11714" s="7"/>
      <c r="AY11714" s="7"/>
      <c r="AZ11714" s="7"/>
      <c r="BA11714" s="7"/>
      <c r="BI11714" s="7"/>
    </row>
    <row r="11715" spans="1:61" x14ac:dyDescent="0.2">
      <c r="A11715" s="10"/>
      <c r="B11715" s="10"/>
      <c r="C11715" s="10"/>
      <c r="D11715" s="10"/>
      <c r="E11715" s="10"/>
      <c r="F11715" s="10"/>
      <c r="G11715" s="10"/>
      <c r="H11715" s="10"/>
      <c r="I11715" s="10"/>
      <c r="J11715" s="24"/>
      <c r="K11715" s="24"/>
      <c r="L11715" s="24"/>
      <c r="M11715" s="24"/>
      <c r="N11715" s="24"/>
      <c r="O11715" s="10"/>
      <c r="AV11715" s="7"/>
      <c r="AW11715" s="7"/>
      <c r="AX11715" s="7"/>
      <c r="AY11715" s="7"/>
      <c r="AZ11715" s="7"/>
      <c r="BA11715" s="7"/>
      <c r="BI11715" s="7"/>
    </row>
    <row r="11716" spans="1:61" x14ac:dyDescent="0.2">
      <c r="A11716" s="10"/>
      <c r="B11716" s="10"/>
      <c r="C11716" s="10"/>
      <c r="D11716" s="10"/>
      <c r="E11716" s="10"/>
      <c r="F11716" s="10"/>
      <c r="G11716" s="10"/>
      <c r="H11716" s="10"/>
      <c r="I11716" s="10"/>
      <c r="J11716" s="24"/>
      <c r="K11716" s="24"/>
      <c r="L11716" s="24"/>
      <c r="M11716" s="24"/>
      <c r="N11716" s="24"/>
      <c r="O11716" s="10"/>
      <c r="AV11716" s="7"/>
      <c r="AW11716" s="7"/>
      <c r="AX11716" s="7"/>
      <c r="AY11716" s="7"/>
      <c r="AZ11716" s="7"/>
      <c r="BA11716" s="7"/>
      <c r="BI11716" s="7"/>
    </row>
    <row r="11717" spans="1:61" x14ac:dyDescent="0.2">
      <c r="A11717" s="10"/>
      <c r="B11717" s="10"/>
      <c r="C11717" s="10"/>
      <c r="D11717" s="10"/>
      <c r="E11717" s="10"/>
      <c r="F11717" s="10"/>
      <c r="G11717" s="10"/>
      <c r="H11717" s="10"/>
      <c r="I11717" s="10"/>
      <c r="J11717" s="24"/>
      <c r="K11717" s="24"/>
      <c r="L11717" s="24"/>
      <c r="M11717" s="24"/>
      <c r="N11717" s="24"/>
      <c r="O11717" s="10"/>
      <c r="AV11717" s="7"/>
      <c r="AW11717" s="7"/>
      <c r="AX11717" s="7"/>
      <c r="AY11717" s="7"/>
      <c r="AZ11717" s="7"/>
      <c r="BA11717" s="7"/>
      <c r="BI11717" s="7"/>
    </row>
    <row r="11718" spans="1:61" x14ac:dyDescent="0.2">
      <c r="A11718" s="10"/>
      <c r="B11718" s="10"/>
      <c r="C11718" s="10"/>
      <c r="D11718" s="10"/>
      <c r="E11718" s="10"/>
      <c r="F11718" s="10"/>
      <c r="G11718" s="10"/>
      <c r="H11718" s="10"/>
      <c r="I11718" s="10"/>
      <c r="J11718" s="24"/>
      <c r="K11718" s="24"/>
      <c r="L11718" s="24"/>
      <c r="M11718" s="24"/>
      <c r="N11718" s="24"/>
      <c r="O11718" s="10"/>
      <c r="AV11718" s="7"/>
      <c r="AW11718" s="7"/>
      <c r="AX11718" s="7"/>
      <c r="AY11718" s="7"/>
      <c r="AZ11718" s="7"/>
      <c r="BA11718" s="7"/>
      <c r="BI11718" s="7"/>
    </row>
    <row r="11719" spans="1:61" x14ac:dyDescent="0.2">
      <c r="A11719" s="10"/>
      <c r="B11719" s="10"/>
      <c r="C11719" s="10"/>
      <c r="D11719" s="10"/>
      <c r="E11719" s="10"/>
      <c r="F11719" s="10"/>
      <c r="G11719" s="10"/>
      <c r="H11719" s="10"/>
      <c r="I11719" s="10"/>
      <c r="J11719" s="24"/>
      <c r="K11719" s="24"/>
      <c r="L11719" s="24"/>
      <c r="M11719" s="24"/>
      <c r="N11719" s="24"/>
      <c r="O11719" s="10"/>
      <c r="AV11719" s="7"/>
      <c r="AW11719" s="7"/>
      <c r="AX11719" s="7"/>
      <c r="AY11719" s="7"/>
      <c r="AZ11719" s="7"/>
      <c r="BA11719" s="7"/>
      <c r="BI11719" s="7"/>
    </row>
    <row r="11720" spans="1:61" x14ac:dyDescent="0.2">
      <c r="A11720" s="10"/>
      <c r="B11720" s="10"/>
      <c r="C11720" s="10"/>
      <c r="D11720" s="10"/>
      <c r="E11720" s="10"/>
      <c r="F11720" s="10"/>
      <c r="G11720" s="10"/>
      <c r="H11720" s="10"/>
      <c r="I11720" s="10"/>
      <c r="J11720" s="24"/>
      <c r="K11720" s="24"/>
      <c r="L11720" s="24"/>
      <c r="M11720" s="24"/>
      <c r="N11720" s="24"/>
      <c r="O11720" s="10"/>
      <c r="AV11720" s="7"/>
      <c r="AW11720" s="7"/>
      <c r="AX11720" s="7"/>
      <c r="AY11720" s="7"/>
      <c r="AZ11720" s="7"/>
      <c r="BA11720" s="7"/>
      <c r="BI11720" s="7"/>
    </row>
    <row r="11721" spans="1:61" x14ac:dyDescent="0.2">
      <c r="A11721" s="10"/>
      <c r="B11721" s="10"/>
      <c r="C11721" s="10"/>
      <c r="D11721" s="10"/>
      <c r="E11721" s="10"/>
      <c r="F11721" s="10"/>
      <c r="G11721" s="10"/>
      <c r="H11721" s="10"/>
      <c r="I11721" s="10"/>
      <c r="J11721" s="24"/>
      <c r="K11721" s="24"/>
      <c r="L11721" s="24"/>
      <c r="M11721" s="24"/>
      <c r="N11721" s="24"/>
      <c r="O11721" s="10"/>
      <c r="AV11721" s="7"/>
      <c r="AW11721" s="7"/>
      <c r="AX11721" s="7"/>
      <c r="AY11721" s="7"/>
      <c r="AZ11721" s="7"/>
      <c r="BA11721" s="7"/>
      <c r="BI11721" s="7"/>
    </row>
    <row r="11722" spans="1:61" x14ac:dyDescent="0.2">
      <c r="A11722" s="10"/>
      <c r="B11722" s="10"/>
      <c r="C11722" s="10"/>
      <c r="D11722" s="10"/>
      <c r="E11722" s="10"/>
      <c r="F11722" s="10"/>
      <c r="G11722" s="10"/>
      <c r="H11722" s="10"/>
      <c r="I11722" s="10"/>
      <c r="J11722" s="24"/>
      <c r="K11722" s="24"/>
      <c r="L11722" s="24"/>
      <c r="M11722" s="24"/>
      <c r="N11722" s="24"/>
      <c r="O11722" s="10"/>
      <c r="AV11722" s="7"/>
      <c r="AW11722" s="7"/>
      <c r="AX11722" s="7"/>
      <c r="AY11722" s="7"/>
      <c r="AZ11722" s="7"/>
      <c r="BA11722" s="7"/>
      <c r="BI11722" s="7"/>
    </row>
    <row r="11723" spans="1:61" x14ac:dyDescent="0.2">
      <c r="A11723" s="10"/>
      <c r="B11723" s="10"/>
      <c r="C11723" s="10"/>
      <c r="D11723" s="10"/>
      <c r="E11723" s="10"/>
      <c r="F11723" s="10"/>
      <c r="G11723" s="10"/>
      <c r="H11723" s="10"/>
      <c r="I11723" s="10"/>
      <c r="J11723" s="24"/>
      <c r="K11723" s="24"/>
      <c r="L11723" s="24"/>
      <c r="M11723" s="24"/>
      <c r="N11723" s="24"/>
      <c r="O11723" s="10"/>
      <c r="AV11723" s="7"/>
      <c r="AW11723" s="7"/>
      <c r="AX11723" s="7"/>
      <c r="AY11723" s="7"/>
      <c r="AZ11723" s="7"/>
      <c r="BA11723" s="7"/>
      <c r="BI11723" s="7"/>
    </row>
    <row r="11724" spans="1:61" x14ac:dyDescent="0.2">
      <c r="A11724" s="10"/>
      <c r="B11724" s="10"/>
      <c r="C11724" s="10"/>
      <c r="D11724" s="10"/>
      <c r="E11724" s="10"/>
      <c r="F11724" s="10"/>
      <c r="G11724" s="10"/>
      <c r="H11724" s="10"/>
      <c r="I11724" s="10"/>
      <c r="J11724" s="24"/>
      <c r="K11724" s="24"/>
      <c r="L11724" s="24"/>
      <c r="M11724" s="24"/>
      <c r="N11724" s="24"/>
      <c r="O11724" s="10"/>
      <c r="AV11724" s="7"/>
      <c r="AW11724" s="7"/>
      <c r="AX11724" s="7"/>
      <c r="AY11724" s="7"/>
      <c r="AZ11724" s="7"/>
      <c r="BA11724" s="7"/>
      <c r="BI11724" s="7"/>
    </row>
    <row r="11725" spans="1:61" x14ac:dyDescent="0.2">
      <c r="A11725" s="10"/>
      <c r="B11725" s="10"/>
      <c r="C11725" s="10"/>
      <c r="D11725" s="10"/>
      <c r="E11725" s="10"/>
      <c r="F11725" s="10"/>
      <c r="G11725" s="10"/>
      <c r="H11725" s="10"/>
      <c r="I11725" s="10"/>
      <c r="J11725" s="24"/>
      <c r="K11725" s="24"/>
      <c r="L11725" s="24"/>
      <c r="M11725" s="24"/>
      <c r="N11725" s="24"/>
      <c r="O11725" s="10"/>
      <c r="AV11725" s="7"/>
      <c r="AW11725" s="7"/>
      <c r="AX11725" s="7"/>
      <c r="AY11725" s="7"/>
      <c r="AZ11725" s="7"/>
      <c r="BA11725" s="7"/>
      <c r="BI11725" s="7"/>
    </row>
    <row r="11726" spans="1:61" x14ac:dyDescent="0.2">
      <c r="A11726" s="10"/>
      <c r="B11726" s="10"/>
      <c r="C11726" s="10"/>
      <c r="D11726" s="10"/>
      <c r="E11726" s="10"/>
      <c r="F11726" s="10"/>
      <c r="G11726" s="10"/>
      <c r="H11726" s="10"/>
      <c r="I11726" s="10"/>
      <c r="J11726" s="24"/>
      <c r="K11726" s="24"/>
      <c r="L11726" s="24"/>
      <c r="M11726" s="24"/>
      <c r="N11726" s="24"/>
      <c r="O11726" s="10"/>
      <c r="AV11726" s="7"/>
      <c r="AW11726" s="7"/>
      <c r="AX11726" s="7"/>
      <c r="AY11726" s="7"/>
      <c r="AZ11726" s="7"/>
      <c r="BA11726" s="7"/>
      <c r="BI11726" s="7"/>
    </row>
    <row r="11727" spans="1:61" x14ac:dyDescent="0.2">
      <c r="A11727" s="10"/>
      <c r="B11727" s="10"/>
      <c r="C11727" s="10"/>
      <c r="D11727" s="10"/>
      <c r="E11727" s="10"/>
      <c r="F11727" s="10"/>
      <c r="G11727" s="10"/>
      <c r="H11727" s="10"/>
      <c r="I11727" s="10"/>
      <c r="J11727" s="24"/>
      <c r="K11727" s="24"/>
      <c r="L11727" s="24"/>
      <c r="M11727" s="24"/>
      <c r="N11727" s="24"/>
      <c r="O11727" s="10"/>
      <c r="AV11727" s="7"/>
      <c r="AW11727" s="7"/>
      <c r="AX11727" s="7"/>
      <c r="AY11727" s="7"/>
      <c r="AZ11727" s="7"/>
      <c r="BA11727" s="7"/>
      <c r="BI11727" s="7"/>
    </row>
    <row r="11728" spans="1:61" x14ac:dyDescent="0.2">
      <c r="A11728" s="10"/>
      <c r="B11728" s="10"/>
      <c r="C11728" s="10"/>
      <c r="D11728" s="10"/>
      <c r="E11728" s="10"/>
      <c r="F11728" s="10"/>
      <c r="G11728" s="10"/>
      <c r="H11728" s="10"/>
      <c r="I11728" s="10"/>
      <c r="J11728" s="24"/>
      <c r="K11728" s="24"/>
      <c r="L11728" s="24"/>
      <c r="M11728" s="24"/>
      <c r="N11728" s="24"/>
      <c r="O11728" s="10"/>
      <c r="AV11728" s="7"/>
      <c r="AW11728" s="7"/>
      <c r="AX11728" s="7"/>
      <c r="AY11728" s="7"/>
      <c r="AZ11728" s="7"/>
      <c r="BA11728" s="7"/>
      <c r="BI11728" s="7"/>
    </row>
    <row r="11729" spans="1:61" x14ac:dyDescent="0.2">
      <c r="A11729" s="10"/>
      <c r="B11729" s="10"/>
      <c r="C11729" s="10"/>
      <c r="D11729" s="10"/>
      <c r="E11729" s="10"/>
      <c r="F11729" s="10"/>
      <c r="G11729" s="10"/>
      <c r="H11729" s="10"/>
      <c r="I11729" s="10"/>
      <c r="J11729" s="24"/>
      <c r="K11729" s="24"/>
      <c r="L11729" s="24"/>
      <c r="M11729" s="24"/>
      <c r="N11729" s="24"/>
      <c r="O11729" s="10"/>
      <c r="AV11729" s="7"/>
      <c r="AW11729" s="7"/>
      <c r="AX11729" s="7"/>
      <c r="AY11729" s="7"/>
      <c r="AZ11729" s="7"/>
      <c r="BA11729" s="7"/>
      <c r="BI11729" s="7"/>
    </row>
    <row r="11730" spans="1:61" x14ac:dyDescent="0.2">
      <c r="A11730" s="10"/>
      <c r="B11730" s="10"/>
      <c r="C11730" s="10"/>
      <c r="D11730" s="10"/>
      <c r="E11730" s="10"/>
      <c r="F11730" s="10"/>
      <c r="G11730" s="10"/>
      <c r="H11730" s="10"/>
      <c r="I11730" s="10"/>
      <c r="J11730" s="24"/>
      <c r="K11730" s="24"/>
      <c r="L11730" s="24"/>
      <c r="M11730" s="24"/>
      <c r="N11730" s="24"/>
      <c r="O11730" s="10"/>
      <c r="AV11730" s="7"/>
      <c r="AW11730" s="7"/>
      <c r="AX11730" s="7"/>
      <c r="AY11730" s="7"/>
      <c r="AZ11730" s="7"/>
      <c r="BA11730" s="7"/>
      <c r="BI11730" s="7"/>
    </row>
    <row r="11731" spans="1:61" x14ac:dyDescent="0.2">
      <c r="A11731" s="10"/>
      <c r="B11731" s="10"/>
      <c r="C11731" s="10"/>
      <c r="D11731" s="10"/>
      <c r="E11731" s="10"/>
      <c r="F11731" s="10"/>
      <c r="G11731" s="10"/>
      <c r="H11731" s="10"/>
      <c r="I11731" s="10"/>
      <c r="J11731" s="24"/>
      <c r="K11731" s="24"/>
      <c r="L11731" s="24"/>
      <c r="M11731" s="24"/>
      <c r="N11731" s="24"/>
      <c r="O11731" s="10"/>
      <c r="AV11731" s="7"/>
      <c r="AW11731" s="7"/>
      <c r="AX11731" s="7"/>
      <c r="AY11731" s="7"/>
      <c r="AZ11731" s="7"/>
      <c r="BA11731" s="7"/>
      <c r="BI11731" s="7"/>
    </row>
    <row r="11732" spans="1:61" x14ac:dyDescent="0.2">
      <c r="A11732" s="10"/>
      <c r="B11732" s="10"/>
      <c r="C11732" s="10"/>
      <c r="D11732" s="10"/>
      <c r="E11732" s="10"/>
      <c r="F11732" s="10"/>
      <c r="G11732" s="10"/>
      <c r="H11732" s="10"/>
      <c r="I11732" s="10"/>
      <c r="J11732" s="24"/>
      <c r="K11732" s="24"/>
      <c r="L11732" s="24"/>
      <c r="M11732" s="24"/>
      <c r="N11732" s="24"/>
      <c r="O11732" s="10"/>
      <c r="AV11732" s="7"/>
      <c r="AW11732" s="7"/>
      <c r="AX11732" s="7"/>
      <c r="AY11732" s="7"/>
      <c r="AZ11732" s="7"/>
      <c r="BA11732" s="7"/>
      <c r="BI11732" s="7"/>
    </row>
    <row r="11733" spans="1:61" x14ac:dyDescent="0.2">
      <c r="A11733" s="10"/>
      <c r="B11733" s="10"/>
      <c r="C11733" s="10"/>
      <c r="D11733" s="10"/>
      <c r="E11733" s="10"/>
      <c r="F11733" s="10"/>
      <c r="G11733" s="10"/>
      <c r="H11733" s="10"/>
      <c r="I11733" s="10"/>
      <c r="J11733" s="24"/>
      <c r="K11733" s="24"/>
      <c r="L11733" s="24"/>
      <c r="M11733" s="24"/>
      <c r="N11733" s="24"/>
      <c r="O11733" s="10"/>
      <c r="AV11733" s="7"/>
      <c r="AW11733" s="7"/>
      <c r="AX11733" s="7"/>
      <c r="AY11733" s="7"/>
      <c r="AZ11733" s="7"/>
      <c r="BA11733" s="7"/>
      <c r="BI11733" s="7"/>
    </row>
    <row r="11734" spans="1:61" x14ac:dyDescent="0.2">
      <c r="A11734" s="10"/>
      <c r="B11734" s="10"/>
      <c r="C11734" s="10"/>
      <c r="D11734" s="10"/>
      <c r="E11734" s="10"/>
      <c r="F11734" s="10"/>
      <c r="G11734" s="10"/>
      <c r="H11734" s="10"/>
      <c r="I11734" s="10"/>
      <c r="J11734" s="24"/>
      <c r="K11734" s="24"/>
      <c r="L11734" s="24"/>
      <c r="M11734" s="24"/>
      <c r="N11734" s="24"/>
      <c r="O11734" s="10"/>
      <c r="AV11734" s="7"/>
      <c r="AW11734" s="7"/>
      <c r="AX11734" s="7"/>
      <c r="AY11734" s="7"/>
      <c r="AZ11734" s="7"/>
      <c r="BA11734" s="7"/>
      <c r="BI11734" s="7"/>
    </row>
    <row r="11735" spans="1:61" x14ac:dyDescent="0.2">
      <c r="A11735" s="10"/>
      <c r="B11735" s="10"/>
      <c r="C11735" s="10"/>
      <c r="D11735" s="10"/>
      <c r="E11735" s="10"/>
      <c r="F11735" s="10"/>
      <c r="G11735" s="10"/>
      <c r="H11735" s="10"/>
      <c r="I11735" s="10"/>
      <c r="J11735" s="24"/>
      <c r="K11735" s="24"/>
      <c r="L11735" s="24"/>
      <c r="M11735" s="24"/>
      <c r="N11735" s="24"/>
      <c r="O11735" s="10"/>
      <c r="AV11735" s="7"/>
      <c r="AW11735" s="7"/>
      <c r="AX11735" s="7"/>
      <c r="AY11735" s="7"/>
      <c r="AZ11735" s="7"/>
      <c r="BA11735" s="7"/>
      <c r="BI11735" s="7"/>
    </row>
    <row r="11736" spans="1:61" x14ac:dyDescent="0.2">
      <c r="A11736" s="10"/>
      <c r="B11736" s="10"/>
      <c r="C11736" s="10"/>
      <c r="D11736" s="10"/>
      <c r="E11736" s="10"/>
      <c r="F11736" s="10"/>
      <c r="G11736" s="10"/>
      <c r="H11736" s="10"/>
      <c r="I11736" s="10"/>
      <c r="J11736" s="24"/>
      <c r="K11736" s="24"/>
      <c r="L11736" s="24"/>
      <c r="M11736" s="24"/>
      <c r="N11736" s="24"/>
      <c r="O11736" s="10"/>
      <c r="AV11736" s="7"/>
      <c r="AW11736" s="7"/>
      <c r="AX11736" s="7"/>
      <c r="AY11736" s="7"/>
      <c r="AZ11736" s="7"/>
      <c r="BA11736" s="7"/>
      <c r="BI11736" s="7"/>
    </row>
    <row r="11737" spans="1:61" x14ac:dyDescent="0.2">
      <c r="A11737" s="10"/>
      <c r="B11737" s="10"/>
      <c r="C11737" s="10"/>
      <c r="D11737" s="10"/>
      <c r="E11737" s="10"/>
      <c r="F11737" s="10"/>
      <c r="G11737" s="10"/>
      <c r="H11737" s="10"/>
      <c r="I11737" s="10"/>
      <c r="J11737" s="24"/>
      <c r="K11737" s="24"/>
      <c r="L11737" s="24"/>
      <c r="M11737" s="24"/>
      <c r="N11737" s="24"/>
      <c r="O11737" s="10"/>
      <c r="AV11737" s="7"/>
      <c r="AW11737" s="7"/>
      <c r="AX11737" s="7"/>
      <c r="AY11737" s="7"/>
      <c r="AZ11737" s="7"/>
      <c r="BA11737" s="7"/>
      <c r="BI11737" s="7"/>
    </row>
    <row r="11738" spans="1:61" x14ac:dyDescent="0.2">
      <c r="A11738" s="10"/>
      <c r="B11738" s="10"/>
      <c r="C11738" s="10"/>
      <c r="D11738" s="10"/>
      <c r="E11738" s="10"/>
      <c r="F11738" s="10"/>
      <c r="G11738" s="10"/>
      <c r="H11738" s="10"/>
      <c r="I11738" s="10"/>
      <c r="J11738" s="24"/>
      <c r="K11738" s="24"/>
      <c r="L11738" s="24"/>
      <c r="M11738" s="24"/>
      <c r="N11738" s="24"/>
      <c r="O11738" s="10"/>
      <c r="AV11738" s="7"/>
      <c r="AW11738" s="7"/>
      <c r="AX11738" s="7"/>
      <c r="AY11738" s="7"/>
      <c r="AZ11738" s="7"/>
      <c r="BA11738" s="7"/>
      <c r="BI11738" s="7"/>
    </row>
    <row r="11739" spans="1:61" x14ac:dyDescent="0.2">
      <c r="A11739" s="10"/>
      <c r="B11739" s="10"/>
      <c r="C11739" s="10"/>
      <c r="D11739" s="10"/>
      <c r="E11739" s="10"/>
      <c r="F11739" s="10"/>
      <c r="G11739" s="10"/>
      <c r="H11739" s="10"/>
      <c r="I11739" s="10"/>
      <c r="J11739" s="24"/>
      <c r="K11739" s="24"/>
      <c r="L11739" s="24"/>
      <c r="M11739" s="24"/>
      <c r="N11739" s="24"/>
      <c r="O11739" s="10"/>
      <c r="AV11739" s="7"/>
      <c r="AW11739" s="7"/>
      <c r="AX11739" s="7"/>
      <c r="AY11739" s="7"/>
      <c r="AZ11739" s="7"/>
      <c r="BA11739" s="7"/>
      <c r="BI11739" s="7"/>
    </row>
    <row r="11740" spans="1:61" x14ac:dyDescent="0.2">
      <c r="A11740" s="10"/>
      <c r="B11740" s="10"/>
      <c r="C11740" s="10"/>
      <c r="D11740" s="10"/>
      <c r="E11740" s="10"/>
      <c r="F11740" s="10"/>
      <c r="G11740" s="10"/>
      <c r="H11740" s="10"/>
      <c r="I11740" s="10"/>
      <c r="J11740" s="24"/>
      <c r="K11740" s="24"/>
      <c r="L11740" s="24"/>
      <c r="M11740" s="24"/>
      <c r="N11740" s="24"/>
      <c r="O11740" s="10"/>
      <c r="AV11740" s="7"/>
      <c r="AW11740" s="7"/>
      <c r="AX11740" s="7"/>
      <c r="AY11740" s="7"/>
      <c r="AZ11740" s="7"/>
      <c r="BA11740" s="7"/>
      <c r="BI11740" s="7"/>
    </row>
    <row r="11741" spans="1:61" x14ac:dyDescent="0.2">
      <c r="A11741" s="10"/>
      <c r="B11741" s="10"/>
      <c r="C11741" s="10"/>
      <c r="D11741" s="10"/>
      <c r="E11741" s="10"/>
      <c r="F11741" s="10"/>
      <c r="G11741" s="10"/>
      <c r="H11741" s="10"/>
      <c r="I11741" s="10"/>
      <c r="J11741" s="24"/>
      <c r="K11741" s="24"/>
      <c r="L11741" s="24"/>
      <c r="M11741" s="24"/>
      <c r="N11741" s="24"/>
      <c r="O11741" s="10"/>
      <c r="AV11741" s="7"/>
      <c r="AW11741" s="7"/>
      <c r="AX11741" s="7"/>
      <c r="AY11741" s="7"/>
      <c r="AZ11741" s="7"/>
      <c r="BA11741" s="7"/>
      <c r="BI11741" s="7"/>
    </row>
    <row r="11742" spans="1:61" x14ac:dyDescent="0.2">
      <c r="A11742" s="10"/>
      <c r="B11742" s="10"/>
      <c r="C11742" s="10"/>
      <c r="D11742" s="10"/>
      <c r="E11742" s="10"/>
      <c r="F11742" s="10"/>
      <c r="G11742" s="10"/>
      <c r="H11742" s="10"/>
      <c r="I11742" s="10"/>
      <c r="J11742" s="24"/>
      <c r="K11742" s="24"/>
      <c r="L11742" s="24"/>
      <c r="M11742" s="24"/>
      <c r="N11742" s="24"/>
      <c r="O11742" s="10"/>
      <c r="AV11742" s="7"/>
      <c r="AW11742" s="7"/>
      <c r="AX11742" s="7"/>
      <c r="AY11742" s="7"/>
      <c r="AZ11742" s="7"/>
      <c r="BA11742" s="7"/>
      <c r="BI11742" s="7"/>
    </row>
    <row r="11743" spans="1:61" x14ac:dyDescent="0.2">
      <c r="A11743" s="10"/>
      <c r="B11743" s="10"/>
      <c r="C11743" s="10"/>
      <c r="D11743" s="10"/>
      <c r="E11743" s="10"/>
      <c r="F11743" s="10"/>
      <c r="G11743" s="10"/>
      <c r="H11743" s="10"/>
      <c r="I11743" s="10"/>
      <c r="J11743" s="24"/>
      <c r="K11743" s="24"/>
      <c r="L11743" s="24"/>
      <c r="M11743" s="24"/>
      <c r="N11743" s="24"/>
      <c r="O11743" s="10"/>
      <c r="AV11743" s="7"/>
      <c r="AW11743" s="7"/>
      <c r="AX11743" s="7"/>
      <c r="AY11743" s="7"/>
      <c r="AZ11743" s="7"/>
      <c r="BA11743" s="7"/>
      <c r="BI11743" s="7"/>
    </row>
    <row r="11744" spans="1:61" x14ac:dyDescent="0.2">
      <c r="A11744" s="10"/>
      <c r="B11744" s="10"/>
      <c r="C11744" s="10"/>
      <c r="D11744" s="10"/>
      <c r="E11744" s="10"/>
      <c r="F11744" s="10"/>
      <c r="G11744" s="10"/>
      <c r="H11744" s="10"/>
      <c r="I11744" s="10"/>
      <c r="J11744" s="24"/>
      <c r="K11744" s="24"/>
      <c r="L11744" s="24"/>
      <c r="M11744" s="24"/>
      <c r="N11744" s="24"/>
      <c r="O11744" s="10"/>
      <c r="AV11744" s="7"/>
      <c r="AW11744" s="7"/>
      <c r="AX11744" s="7"/>
      <c r="AY11744" s="7"/>
      <c r="AZ11744" s="7"/>
      <c r="BA11744" s="7"/>
      <c r="BI11744" s="7"/>
    </row>
    <row r="11745" spans="1:61" x14ac:dyDescent="0.2">
      <c r="A11745" s="10"/>
      <c r="B11745" s="10"/>
      <c r="C11745" s="10"/>
      <c r="D11745" s="10"/>
      <c r="E11745" s="10"/>
      <c r="F11745" s="10"/>
      <c r="G11745" s="10"/>
      <c r="H11745" s="10"/>
      <c r="I11745" s="10"/>
      <c r="J11745" s="24"/>
      <c r="K11745" s="24"/>
      <c r="L11745" s="24"/>
      <c r="M11745" s="24"/>
      <c r="N11745" s="24"/>
      <c r="O11745" s="10"/>
      <c r="AV11745" s="7"/>
      <c r="AW11745" s="7"/>
      <c r="AX11745" s="7"/>
      <c r="AY11745" s="7"/>
      <c r="AZ11745" s="7"/>
      <c r="BA11745" s="7"/>
      <c r="BI11745" s="7"/>
    </row>
    <row r="11746" spans="1:61" x14ac:dyDescent="0.2">
      <c r="A11746" s="10"/>
      <c r="B11746" s="10"/>
      <c r="C11746" s="10"/>
      <c r="D11746" s="10"/>
      <c r="E11746" s="10"/>
      <c r="F11746" s="10"/>
      <c r="G11746" s="10"/>
      <c r="H11746" s="10"/>
      <c r="I11746" s="10"/>
      <c r="J11746" s="24"/>
      <c r="K11746" s="24"/>
      <c r="L11746" s="24"/>
      <c r="M11746" s="24"/>
      <c r="N11746" s="24"/>
      <c r="O11746" s="10"/>
      <c r="AV11746" s="7"/>
      <c r="AW11746" s="7"/>
      <c r="AX11746" s="7"/>
      <c r="AY11746" s="7"/>
      <c r="AZ11746" s="7"/>
      <c r="BA11746" s="7"/>
      <c r="BI11746" s="7"/>
    </row>
    <row r="11747" spans="1:61" x14ac:dyDescent="0.2">
      <c r="A11747" s="10"/>
      <c r="B11747" s="10"/>
      <c r="C11747" s="10"/>
      <c r="D11747" s="10"/>
      <c r="E11747" s="10"/>
      <c r="F11747" s="10"/>
      <c r="G11747" s="10"/>
      <c r="H11747" s="10"/>
      <c r="I11747" s="10"/>
      <c r="J11747" s="24"/>
      <c r="K11747" s="24"/>
      <c r="L11747" s="24"/>
      <c r="M11747" s="24"/>
      <c r="N11747" s="24"/>
      <c r="O11747" s="10"/>
      <c r="AV11747" s="7"/>
      <c r="AW11747" s="7"/>
      <c r="AX11747" s="7"/>
      <c r="AY11747" s="7"/>
      <c r="AZ11747" s="7"/>
      <c r="BA11747" s="7"/>
      <c r="BI11747" s="7"/>
    </row>
    <row r="11748" spans="1:61" x14ac:dyDescent="0.2">
      <c r="A11748" s="10"/>
      <c r="B11748" s="10"/>
      <c r="C11748" s="10"/>
      <c r="D11748" s="10"/>
      <c r="E11748" s="10"/>
      <c r="F11748" s="10"/>
      <c r="G11748" s="10"/>
      <c r="H11748" s="10"/>
      <c r="I11748" s="10"/>
      <c r="J11748" s="24"/>
      <c r="K11748" s="24"/>
      <c r="L11748" s="24"/>
      <c r="M11748" s="24"/>
      <c r="N11748" s="24"/>
      <c r="O11748" s="10"/>
      <c r="AV11748" s="7"/>
      <c r="AW11748" s="7"/>
      <c r="AX11748" s="7"/>
      <c r="AY11748" s="7"/>
      <c r="AZ11748" s="7"/>
      <c r="BA11748" s="7"/>
      <c r="BI11748" s="7"/>
    </row>
    <row r="11749" spans="1:61" x14ac:dyDescent="0.2">
      <c r="A11749" s="10"/>
      <c r="B11749" s="10"/>
      <c r="C11749" s="10"/>
      <c r="D11749" s="10"/>
      <c r="E11749" s="10"/>
      <c r="F11749" s="10"/>
      <c r="G11749" s="10"/>
      <c r="H11749" s="10"/>
      <c r="I11749" s="10"/>
      <c r="J11749" s="24"/>
      <c r="K11749" s="24"/>
      <c r="L11749" s="24"/>
      <c r="M11749" s="24"/>
      <c r="N11749" s="24"/>
      <c r="O11749" s="10"/>
      <c r="AV11749" s="7"/>
      <c r="AW11749" s="7"/>
      <c r="AX11749" s="7"/>
      <c r="AY11749" s="7"/>
      <c r="AZ11749" s="7"/>
      <c r="BA11749" s="7"/>
      <c r="BI11749" s="7"/>
    </row>
    <row r="11750" spans="1:61" x14ac:dyDescent="0.2">
      <c r="A11750" s="10"/>
      <c r="B11750" s="10"/>
      <c r="C11750" s="10"/>
      <c r="D11750" s="10"/>
      <c r="E11750" s="10"/>
      <c r="F11750" s="10"/>
      <c r="G11750" s="10"/>
      <c r="H11750" s="10"/>
      <c r="I11750" s="10"/>
      <c r="J11750" s="24"/>
      <c r="K11750" s="24"/>
      <c r="L11750" s="24"/>
      <c r="M11750" s="24"/>
      <c r="N11750" s="24"/>
      <c r="O11750" s="10"/>
      <c r="AV11750" s="7"/>
      <c r="AW11750" s="7"/>
      <c r="AX11750" s="7"/>
      <c r="AY11750" s="7"/>
      <c r="AZ11750" s="7"/>
      <c r="BA11750" s="7"/>
      <c r="BI11750" s="7"/>
    </row>
    <row r="11751" spans="1:61" x14ac:dyDescent="0.2">
      <c r="A11751" s="10"/>
      <c r="B11751" s="10"/>
      <c r="C11751" s="10"/>
      <c r="D11751" s="10"/>
      <c r="E11751" s="10"/>
      <c r="F11751" s="10"/>
      <c r="G11751" s="10"/>
      <c r="H11751" s="10"/>
      <c r="I11751" s="10"/>
      <c r="J11751" s="24"/>
      <c r="K11751" s="24"/>
      <c r="L11751" s="24"/>
      <c r="M11751" s="24"/>
      <c r="N11751" s="24"/>
      <c r="O11751" s="10"/>
      <c r="AV11751" s="7"/>
      <c r="AW11751" s="7"/>
      <c r="AX11751" s="7"/>
      <c r="AY11751" s="7"/>
      <c r="AZ11751" s="7"/>
      <c r="BA11751" s="7"/>
      <c r="BI11751" s="7"/>
    </row>
    <row r="11752" spans="1:61" x14ac:dyDescent="0.2">
      <c r="A11752" s="10"/>
      <c r="B11752" s="10"/>
      <c r="C11752" s="10"/>
      <c r="D11752" s="10"/>
      <c r="E11752" s="10"/>
      <c r="F11752" s="10"/>
      <c r="G11752" s="10"/>
      <c r="H11752" s="10"/>
      <c r="I11752" s="10"/>
      <c r="J11752" s="24"/>
      <c r="K11752" s="24"/>
      <c r="L11752" s="24"/>
      <c r="M11752" s="24"/>
      <c r="N11752" s="24"/>
      <c r="O11752" s="10"/>
      <c r="AV11752" s="7"/>
      <c r="AW11752" s="7"/>
      <c r="AX11752" s="7"/>
      <c r="AY11752" s="7"/>
      <c r="AZ11752" s="7"/>
      <c r="BA11752" s="7"/>
      <c r="BI11752" s="7"/>
    </row>
    <row r="11753" spans="1:61" x14ac:dyDescent="0.2">
      <c r="A11753" s="10"/>
      <c r="B11753" s="10"/>
      <c r="C11753" s="10"/>
      <c r="D11753" s="10"/>
      <c r="E11753" s="10"/>
      <c r="F11753" s="10"/>
      <c r="G11753" s="10"/>
      <c r="H11753" s="10"/>
      <c r="I11753" s="10"/>
      <c r="J11753" s="24"/>
      <c r="K11753" s="24"/>
      <c r="L11753" s="24"/>
      <c r="M11753" s="24"/>
      <c r="N11753" s="24"/>
      <c r="O11753" s="10"/>
      <c r="AV11753" s="7"/>
      <c r="AW11753" s="7"/>
      <c r="AX11753" s="7"/>
      <c r="AY11753" s="7"/>
      <c r="AZ11753" s="7"/>
      <c r="BA11753" s="7"/>
      <c r="BI11753" s="7"/>
    </row>
    <row r="11754" spans="1:61" x14ac:dyDescent="0.2">
      <c r="A11754" s="10"/>
      <c r="B11754" s="10"/>
      <c r="C11754" s="10"/>
      <c r="D11754" s="10"/>
      <c r="E11754" s="10"/>
      <c r="F11754" s="10"/>
      <c r="G11754" s="10"/>
      <c r="H11754" s="10"/>
      <c r="I11754" s="10"/>
      <c r="J11754" s="24"/>
      <c r="K11754" s="24"/>
      <c r="L11754" s="24"/>
      <c r="M11754" s="24"/>
      <c r="N11754" s="24"/>
      <c r="O11754" s="10"/>
      <c r="AV11754" s="7"/>
      <c r="AW11754" s="7"/>
      <c r="AX11754" s="7"/>
      <c r="AY11754" s="7"/>
      <c r="AZ11754" s="7"/>
      <c r="BA11754" s="7"/>
      <c r="BI11754" s="7"/>
    </row>
    <row r="11755" spans="1:61" x14ac:dyDescent="0.2">
      <c r="A11755" s="10"/>
      <c r="B11755" s="10"/>
      <c r="C11755" s="10"/>
      <c r="D11755" s="10"/>
      <c r="E11755" s="10"/>
      <c r="F11755" s="10"/>
      <c r="G11755" s="10"/>
      <c r="H11755" s="10"/>
      <c r="I11755" s="10"/>
      <c r="J11755" s="24"/>
      <c r="K11755" s="24"/>
      <c r="L11755" s="24"/>
      <c r="M11755" s="24"/>
      <c r="N11755" s="24"/>
      <c r="O11755" s="10"/>
      <c r="AV11755" s="7"/>
      <c r="AW11755" s="7"/>
      <c r="AX11755" s="7"/>
      <c r="AY11755" s="7"/>
      <c r="AZ11755" s="7"/>
      <c r="BA11755" s="7"/>
      <c r="BI11755" s="7"/>
    </row>
    <row r="11756" spans="1:61" x14ac:dyDescent="0.2">
      <c r="A11756" s="10"/>
      <c r="B11756" s="10"/>
      <c r="C11756" s="10"/>
      <c r="D11756" s="10"/>
      <c r="E11756" s="10"/>
      <c r="F11756" s="10"/>
      <c r="G11756" s="10"/>
      <c r="H11756" s="10"/>
      <c r="I11756" s="10"/>
      <c r="J11756" s="24"/>
      <c r="K11756" s="24"/>
      <c r="L11756" s="24"/>
      <c r="M11756" s="24"/>
      <c r="N11756" s="24"/>
      <c r="O11756" s="10"/>
      <c r="AV11756" s="7"/>
      <c r="AW11756" s="7"/>
      <c r="AX11756" s="7"/>
      <c r="AY11756" s="7"/>
      <c r="AZ11756" s="7"/>
      <c r="BA11756" s="7"/>
      <c r="BI11756" s="7"/>
    </row>
    <row r="11757" spans="1:61" x14ac:dyDescent="0.2">
      <c r="A11757" s="10"/>
      <c r="B11757" s="10"/>
      <c r="C11757" s="10"/>
      <c r="D11757" s="10"/>
      <c r="E11757" s="10"/>
      <c r="F11757" s="10"/>
      <c r="G11757" s="10"/>
      <c r="H11757" s="10"/>
      <c r="I11757" s="10"/>
      <c r="J11757" s="24"/>
      <c r="K11757" s="24"/>
      <c r="L11757" s="24"/>
      <c r="M11757" s="24"/>
      <c r="N11757" s="24"/>
      <c r="O11757" s="10"/>
      <c r="AV11757" s="7"/>
      <c r="AW11757" s="7"/>
      <c r="AX11757" s="7"/>
      <c r="AY11757" s="7"/>
      <c r="AZ11757" s="7"/>
      <c r="BA11757" s="7"/>
      <c r="BI11757" s="7"/>
    </row>
    <row r="11758" spans="1:61" x14ac:dyDescent="0.2">
      <c r="A11758" s="10"/>
      <c r="B11758" s="10"/>
      <c r="C11758" s="10"/>
      <c r="D11758" s="10"/>
      <c r="E11758" s="10"/>
      <c r="F11758" s="10"/>
      <c r="G11758" s="10"/>
      <c r="H11758" s="10"/>
      <c r="I11758" s="10"/>
      <c r="J11758" s="24"/>
      <c r="K11758" s="24"/>
      <c r="L11758" s="24"/>
      <c r="M11758" s="24"/>
      <c r="N11758" s="24"/>
      <c r="O11758" s="10"/>
      <c r="AV11758" s="7"/>
      <c r="AW11758" s="7"/>
      <c r="AX11758" s="7"/>
      <c r="AY11758" s="7"/>
      <c r="AZ11758" s="7"/>
      <c r="BA11758" s="7"/>
      <c r="BI11758" s="7"/>
    </row>
    <row r="11759" spans="1:61" x14ac:dyDescent="0.2">
      <c r="A11759" s="10"/>
      <c r="B11759" s="10"/>
      <c r="C11759" s="10"/>
      <c r="D11759" s="10"/>
      <c r="E11759" s="10"/>
      <c r="F11759" s="10"/>
      <c r="G11759" s="10"/>
      <c r="H11759" s="10"/>
      <c r="I11759" s="10"/>
      <c r="J11759" s="24"/>
      <c r="K11759" s="24"/>
      <c r="L11759" s="24"/>
      <c r="M11759" s="24"/>
      <c r="N11759" s="24"/>
      <c r="O11759" s="10"/>
      <c r="AV11759" s="7"/>
      <c r="AW11759" s="7"/>
      <c r="AX11759" s="7"/>
      <c r="AY11759" s="7"/>
      <c r="AZ11759" s="7"/>
      <c r="BA11759" s="7"/>
      <c r="BI11759" s="7"/>
    </row>
    <row r="11760" spans="1:61" x14ac:dyDescent="0.2">
      <c r="A11760" s="10"/>
      <c r="B11760" s="10"/>
      <c r="C11760" s="10"/>
      <c r="D11760" s="10"/>
      <c r="E11760" s="10"/>
      <c r="F11760" s="10"/>
      <c r="G11760" s="10"/>
      <c r="H11760" s="10"/>
      <c r="I11760" s="10"/>
      <c r="J11760" s="24"/>
      <c r="K11760" s="24"/>
      <c r="L11760" s="24"/>
      <c r="M11760" s="24"/>
      <c r="N11760" s="24"/>
      <c r="O11760" s="10"/>
      <c r="AV11760" s="7"/>
      <c r="AW11760" s="7"/>
      <c r="AX11760" s="7"/>
      <c r="AY11760" s="7"/>
      <c r="AZ11760" s="7"/>
      <c r="BA11760" s="7"/>
      <c r="BI11760" s="7"/>
    </row>
    <row r="11761" spans="1:61" x14ac:dyDescent="0.2">
      <c r="A11761" s="10"/>
      <c r="B11761" s="10"/>
      <c r="C11761" s="10"/>
      <c r="D11761" s="10"/>
      <c r="E11761" s="10"/>
      <c r="F11761" s="10"/>
      <c r="G11761" s="10"/>
      <c r="H11761" s="10"/>
      <c r="I11761" s="10"/>
      <c r="J11761" s="24"/>
      <c r="K11761" s="24"/>
      <c r="L11761" s="24"/>
      <c r="M11761" s="24"/>
      <c r="N11761" s="24"/>
      <c r="O11761" s="10"/>
      <c r="AV11761" s="7"/>
      <c r="AW11761" s="7"/>
      <c r="AX11761" s="7"/>
      <c r="AY11761" s="7"/>
      <c r="AZ11761" s="7"/>
      <c r="BA11761" s="7"/>
      <c r="BI11761" s="7"/>
    </row>
    <row r="11762" spans="1:61" x14ac:dyDescent="0.2">
      <c r="A11762" s="10"/>
      <c r="B11762" s="10"/>
      <c r="C11762" s="10"/>
      <c r="D11762" s="10"/>
      <c r="E11762" s="10"/>
      <c r="F11762" s="10"/>
      <c r="G11762" s="10"/>
      <c r="H11762" s="10"/>
      <c r="I11762" s="10"/>
      <c r="J11762" s="24"/>
      <c r="K11762" s="24"/>
      <c r="L11762" s="24"/>
      <c r="M11762" s="24"/>
      <c r="N11762" s="24"/>
      <c r="O11762" s="10"/>
      <c r="AV11762" s="7"/>
      <c r="AW11762" s="7"/>
      <c r="AX11762" s="7"/>
      <c r="AY11762" s="7"/>
      <c r="AZ11762" s="7"/>
      <c r="BA11762" s="7"/>
      <c r="BI11762" s="7"/>
    </row>
    <row r="11763" spans="1:61" x14ac:dyDescent="0.2">
      <c r="A11763" s="10"/>
      <c r="B11763" s="10"/>
      <c r="C11763" s="10"/>
      <c r="D11763" s="10"/>
      <c r="E11763" s="10"/>
      <c r="F11763" s="10"/>
      <c r="G11763" s="10"/>
      <c r="H11763" s="10"/>
      <c r="I11763" s="10"/>
      <c r="J11763" s="24"/>
      <c r="K11763" s="24"/>
      <c r="L11763" s="24"/>
      <c r="M11763" s="24"/>
      <c r="N11763" s="24"/>
      <c r="O11763" s="10"/>
      <c r="AV11763" s="7"/>
      <c r="AW11763" s="7"/>
      <c r="AX11763" s="7"/>
      <c r="AY11763" s="7"/>
      <c r="AZ11763" s="7"/>
      <c r="BA11763" s="7"/>
      <c r="BI11763" s="7"/>
    </row>
    <row r="11764" spans="1:61" x14ac:dyDescent="0.2">
      <c r="A11764" s="10"/>
      <c r="B11764" s="10"/>
      <c r="C11764" s="10"/>
      <c r="D11764" s="10"/>
      <c r="E11764" s="10"/>
      <c r="F11764" s="10"/>
      <c r="G11764" s="10"/>
      <c r="H11764" s="10"/>
      <c r="I11764" s="10"/>
      <c r="J11764" s="24"/>
      <c r="K11764" s="24"/>
      <c r="L11764" s="24"/>
      <c r="M11764" s="24"/>
      <c r="N11764" s="24"/>
      <c r="O11764" s="10"/>
      <c r="AV11764" s="7"/>
      <c r="AW11764" s="7"/>
      <c r="AX11764" s="7"/>
      <c r="AY11764" s="7"/>
      <c r="AZ11764" s="7"/>
      <c r="BA11764" s="7"/>
      <c r="BI11764" s="7"/>
    </row>
    <row r="11765" spans="1:61" x14ac:dyDescent="0.2">
      <c r="A11765" s="10"/>
      <c r="B11765" s="10"/>
      <c r="C11765" s="10"/>
      <c r="D11765" s="10"/>
      <c r="E11765" s="10"/>
      <c r="F11765" s="10"/>
      <c r="G11765" s="10"/>
      <c r="H11765" s="10"/>
      <c r="I11765" s="10"/>
      <c r="J11765" s="24"/>
      <c r="K11765" s="24"/>
      <c r="L11765" s="24"/>
      <c r="M11765" s="24"/>
      <c r="N11765" s="24"/>
      <c r="O11765" s="10"/>
      <c r="AV11765" s="7"/>
      <c r="AW11765" s="7"/>
      <c r="AX11765" s="7"/>
      <c r="AY11765" s="7"/>
      <c r="AZ11765" s="7"/>
      <c r="BA11765" s="7"/>
      <c r="BI11765" s="7"/>
    </row>
    <row r="11766" spans="1:61" x14ac:dyDescent="0.2">
      <c r="A11766" s="10"/>
      <c r="B11766" s="10"/>
      <c r="C11766" s="10"/>
      <c r="D11766" s="10"/>
      <c r="E11766" s="10"/>
      <c r="F11766" s="10"/>
      <c r="G11766" s="10"/>
      <c r="H11766" s="10"/>
      <c r="I11766" s="10"/>
      <c r="J11766" s="24"/>
      <c r="K11766" s="24"/>
      <c r="L11766" s="24"/>
      <c r="M11766" s="24"/>
      <c r="N11766" s="24"/>
      <c r="O11766" s="10"/>
      <c r="AV11766" s="7"/>
      <c r="AW11766" s="7"/>
      <c r="AX11766" s="7"/>
      <c r="AY11766" s="7"/>
      <c r="AZ11766" s="7"/>
      <c r="BA11766" s="7"/>
      <c r="BI11766" s="7"/>
    </row>
    <row r="11767" spans="1:61" x14ac:dyDescent="0.2">
      <c r="A11767" s="10"/>
      <c r="B11767" s="10"/>
      <c r="C11767" s="10"/>
      <c r="D11767" s="10"/>
      <c r="E11767" s="10"/>
      <c r="F11767" s="10"/>
      <c r="G11767" s="10"/>
      <c r="H11767" s="10"/>
      <c r="I11767" s="10"/>
      <c r="J11767" s="24"/>
      <c r="K11767" s="24"/>
      <c r="L11767" s="24"/>
      <c r="M11767" s="24"/>
      <c r="N11767" s="24"/>
      <c r="O11767" s="10"/>
      <c r="AV11767" s="7"/>
      <c r="AW11767" s="7"/>
      <c r="AX11767" s="7"/>
      <c r="AY11767" s="7"/>
      <c r="AZ11767" s="7"/>
      <c r="BA11767" s="7"/>
      <c r="BI11767" s="7"/>
    </row>
    <row r="11768" spans="1:61" x14ac:dyDescent="0.2">
      <c r="A11768" s="10"/>
      <c r="B11768" s="10"/>
      <c r="C11768" s="10"/>
      <c r="D11768" s="10"/>
      <c r="E11768" s="10"/>
      <c r="F11768" s="10"/>
      <c r="G11768" s="10"/>
      <c r="H11768" s="10"/>
      <c r="I11768" s="10"/>
      <c r="J11768" s="24"/>
      <c r="K11768" s="24"/>
      <c r="L11768" s="24"/>
      <c r="M11768" s="24"/>
      <c r="N11768" s="24"/>
      <c r="O11768" s="10"/>
      <c r="AV11768" s="7"/>
      <c r="AW11768" s="7"/>
      <c r="AX11768" s="7"/>
      <c r="AY11768" s="7"/>
      <c r="AZ11768" s="7"/>
      <c r="BA11768" s="7"/>
      <c r="BI11768" s="7"/>
    </row>
    <row r="11769" spans="1:61" x14ac:dyDescent="0.2">
      <c r="A11769" s="10"/>
      <c r="B11769" s="10"/>
      <c r="C11769" s="10"/>
      <c r="D11769" s="10"/>
      <c r="E11769" s="10"/>
      <c r="F11769" s="10"/>
      <c r="G11769" s="10"/>
      <c r="H11769" s="10"/>
      <c r="I11769" s="10"/>
      <c r="J11769" s="24"/>
      <c r="K11769" s="24"/>
      <c r="L11769" s="24"/>
      <c r="M11769" s="24"/>
      <c r="N11769" s="24"/>
      <c r="O11769" s="10"/>
      <c r="AV11769" s="7"/>
      <c r="AW11769" s="7"/>
      <c r="AX11769" s="7"/>
      <c r="AY11769" s="7"/>
      <c r="AZ11769" s="7"/>
      <c r="BA11769" s="7"/>
      <c r="BI11769" s="7"/>
    </row>
    <row r="11770" spans="1:61" x14ac:dyDescent="0.2">
      <c r="A11770" s="10"/>
      <c r="B11770" s="10"/>
      <c r="C11770" s="10"/>
      <c r="D11770" s="10"/>
      <c r="E11770" s="10"/>
      <c r="F11770" s="10"/>
      <c r="G11770" s="10"/>
      <c r="H11770" s="10"/>
      <c r="I11770" s="10"/>
      <c r="J11770" s="24"/>
      <c r="K11770" s="24"/>
      <c r="L11770" s="24"/>
      <c r="M11770" s="24"/>
      <c r="N11770" s="24"/>
      <c r="O11770" s="10"/>
      <c r="AV11770" s="7"/>
      <c r="AW11770" s="7"/>
      <c r="AX11770" s="7"/>
      <c r="AY11770" s="7"/>
      <c r="AZ11770" s="7"/>
      <c r="BA11770" s="7"/>
      <c r="BI11770" s="7"/>
    </row>
    <row r="11771" spans="1:61" x14ac:dyDescent="0.2">
      <c r="A11771" s="10"/>
      <c r="B11771" s="10"/>
      <c r="C11771" s="10"/>
      <c r="D11771" s="10"/>
      <c r="E11771" s="10"/>
      <c r="F11771" s="10"/>
      <c r="G11771" s="10"/>
      <c r="H11771" s="10"/>
      <c r="I11771" s="10"/>
      <c r="J11771" s="24"/>
      <c r="K11771" s="24"/>
      <c r="L11771" s="24"/>
      <c r="M11771" s="24"/>
      <c r="N11771" s="24"/>
      <c r="O11771" s="10"/>
      <c r="AV11771" s="7"/>
      <c r="AW11771" s="7"/>
      <c r="AX11771" s="7"/>
      <c r="AY11771" s="7"/>
      <c r="AZ11771" s="7"/>
      <c r="BA11771" s="7"/>
      <c r="BI11771" s="7"/>
    </row>
    <row r="11772" spans="1:61" x14ac:dyDescent="0.2">
      <c r="A11772" s="10"/>
      <c r="B11772" s="10"/>
      <c r="C11772" s="10"/>
      <c r="D11772" s="10"/>
      <c r="E11772" s="10"/>
      <c r="F11772" s="10"/>
      <c r="G11772" s="10"/>
      <c r="H11772" s="10"/>
      <c r="I11772" s="10"/>
      <c r="J11772" s="24"/>
      <c r="K11772" s="24"/>
      <c r="L11772" s="24"/>
      <c r="M11772" s="24"/>
      <c r="N11772" s="24"/>
      <c r="O11772" s="10"/>
      <c r="AV11772" s="7"/>
      <c r="AW11772" s="7"/>
      <c r="AX11772" s="7"/>
      <c r="AY11772" s="7"/>
      <c r="AZ11772" s="7"/>
      <c r="BA11772" s="7"/>
      <c r="BI11772" s="7"/>
    </row>
    <row r="11773" spans="1:61" x14ac:dyDescent="0.2">
      <c r="A11773" s="10"/>
      <c r="B11773" s="10"/>
      <c r="C11773" s="10"/>
      <c r="D11773" s="10"/>
      <c r="E11773" s="10"/>
      <c r="F11773" s="10"/>
      <c r="G11773" s="10"/>
      <c r="H11773" s="10"/>
      <c r="I11773" s="10"/>
      <c r="J11773" s="24"/>
      <c r="K11773" s="24"/>
      <c r="L11773" s="24"/>
      <c r="M11773" s="24"/>
      <c r="N11773" s="24"/>
      <c r="O11773" s="10"/>
      <c r="AV11773" s="7"/>
      <c r="AW11773" s="7"/>
      <c r="AX11773" s="7"/>
      <c r="AY11773" s="7"/>
      <c r="AZ11773" s="7"/>
      <c r="BA11773" s="7"/>
      <c r="BI11773" s="7"/>
    </row>
    <row r="11774" spans="1:61" x14ac:dyDescent="0.2">
      <c r="A11774" s="10"/>
      <c r="B11774" s="10"/>
      <c r="C11774" s="10"/>
      <c r="D11774" s="10"/>
      <c r="E11774" s="10"/>
      <c r="F11774" s="10"/>
      <c r="G11774" s="10"/>
      <c r="H11774" s="10"/>
      <c r="I11774" s="10"/>
      <c r="J11774" s="24"/>
      <c r="K11774" s="24"/>
      <c r="L11774" s="24"/>
      <c r="M11774" s="24"/>
      <c r="N11774" s="24"/>
      <c r="O11774" s="10"/>
      <c r="AV11774" s="7"/>
      <c r="AW11774" s="7"/>
      <c r="AX11774" s="7"/>
      <c r="AY11774" s="7"/>
      <c r="AZ11774" s="7"/>
      <c r="BA11774" s="7"/>
      <c r="BI11774" s="7"/>
    </row>
    <row r="11775" spans="1:61" x14ac:dyDescent="0.2">
      <c r="A11775" s="10"/>
      <c r="B11775" s="10"/>
      <c r="C11775" s="10"/>
      <c r="D11775" s="10"/>
      <c r="E11775" s="10"/>
      <c r="F11775" s="10"/>
      <c r="G11775" s="10"/>
      <c r="H11775" s="10"/>
      <c r="I11775" s="10"/>
      <c r="J11775" s="24"/>
      <c r="K11775" s="24"/>
      <c r="L11775" s="24"/>
      <c r="M11775" s="24"/>
      <c r="N11775" s="24"/>
      <c r="O11775" s="10"/>
      <c r="AV11775" s="7"/>
      <c r="AW11775" s="7"/>
      <c r="AX11775" s="7"/>
      <c r="AY11775" s="7"/>
      <c r="AZ11775" s="7"/>
      <c r="BA11775" s="7"/>
      <c r="BI11775" s="7"/>
    </row>
    <row r="11776" spans="1:61" x14ac:dyDescent="0.2">
      <c r="A11776" s="10"/>
      <c r="B11776" s="10"/>
      <c r="C11776" s="10"/>
      <c r="D11776" s="10"/>
      <c r="E11776" s="10"/>
      <c r="F11776" s="10"/>
      <c r="G11776" s="10"/>
      <c r="H11776" s="10"/>
      <c r="I11776" s="10"/>
      <c r="J11776" s="24"/>
      <c r="K11776" s="24"/>
      <c r="L11776" s="24"/>
      <c r="M11776" s="24"/>
      <c r="N11776" s="24"/>
      <c r="O11776" s="10"/>
      <c r="AV11776" s="7"/>
      <c r="AW11776" s="7"/>
      <c r="AX11776" s="7"/>
      <c r="AY11776" s="7"/>
      <c r="AZ11776" s="7"/>
      <c r="BA11776" s="7"/>
      <c r="BI11776" s="7"/>
    </row>
    <row r="11777" spans="1:61" x14ac:dyDescent="0.2">
      <c r="A11777" s="10"/>
      <c r="B11777" s="10"/>
      <c r="C11777" s="10"/>
      <c r="D11777" s="10"/>
      <c r="E11777" s="10"/>
      <c r="F11777" s="10"/>
      <c r="G11777" s="10"/>
      <c r="H11777" s="10"/>
      <c r="I11777" s="10"/>
      <c r="J11777" s="24"/>
      <c r="K11777" s="24"/>
      <c r="L11777" s="24"/>
      <c r="M11777" s="24"/>
      <c r="N11777" s="24"/>
      <c r="O11777" s="10"/>
      <c r="AV11777" s="7"/>
      <c r="AW11777" s="7"/>
      <c r="AX11777" s="7"/>
      <c r="AY11777" s="7"/>
      <c r="AZ11777" s="7"/>
      <c r="BA11777" s="7"/>
      <c r="BI11777" s="7"/>
    </row>
    <row r="11778" spans="1:61" x14ac:dyDescent="0.2">
      <c r="A11778" s="10"/>
      <c r="B11778" s="10"/>
      <c r="C11778" s="10"/>
      <c r="D11778" s="10"/>
      <c r="E11778" s="10"/>
      <c r="F11778" s="10"/>
      <c r="G11778" s="10"/>
      <c r="H11778" s="10"/>
      <c r="I11778" s="10"/>
      <c r="J11778" s="24"/>
      <c r="K11778" s="24"/>
      <c r="L11778" s="24"/>
      <c r="M11778" s="24"/>
      <c r="N11778" s="24"/>
      <c r="O11778" s="10"/>
      <c r="AV11778" s="7"/>
      <c r="AW11778" s="7"/>
      <c r="AX11778" s="7"/>
      <c r="AY11778" s="7"/>
      <c r="AZ11778" s="7"/>
      <c r="BA11778" s="7"/>
      <c r="BI11778" s="7"/>
    </row>
    <row r="11779" spans="1:61" x14ac:dyDescent="0.2">
      <c r="A11779" s="10"/>
      <c r="B11779" s="10"/>
      <c r="C11779" s="10"/>
      <c r="D11779" s="10"/>
      <c r="E11779" s="10"/>
      <c r="F11779" s="10"/>
      <c r="G11779" s="10"/>
      <c r="H11779" s="10"/>
      <c r="I11779" s="10"/>
      <c r="J11779" s="24"/>
      <c r="K11779" s="24"/>
      <c r="L11779" s="24"/>
      <c r="M11779" s="24"/>
      <c r="N11779" s="24"/>
      <c r="O11779" s="10"/>
      <c r="AV11779" s="7"/>
      <c r="AW11779" s="7"/>
      <c r="AX11779" s="7"/>
      <c r="AY11779" s="7"/>
      <c r="AZ11779" s="7"/>
      <c r="BA11779" s="7"/>
      <c r="BI11779" s="7"/>
    </row>
    <row r="11780" spans="1:61" x14ac:dyDescent="0.2">
      <c r="A11780" s="10"/>
      <c r="B11780" s="10"/>
      <c r="C11780" s="10"/>
      <c r="D11780" s="10"/>
      <c r="E11780" s="10"/>
      <c r="F11780" s="10"/>
      <c r="G11780" s="10"/>
      <c r="H11780" s="10"/>
      <c r="I11780" s="10"/>
      <c r="J11780" s="24"/>
      <c r="K11780" s="24"/>
      <c r="L11780" s="24"/>
      <c r="M11780" s="24"/>
      <c r="N11780" s="24"/>
      <c r="O11780" s="10"/>
      <c r="AV11780" s="7"/>
      <c r="AW11780" s="7"/>
      <c r="AX11780" s="7"/>
      <c r="AY11780" s="7"/>
      <c r="AZ11780" s="7"/>
      <c r="BA11780" s="7"/>
      <c r="BI11780" s="7"/>
    </row>
    <row r="11781" spans="1:61" x14ac:dyDescent="0.2">
      <c r="A11781" s="10"/>
      <c r="B11781" s="10"/>
      <c r="C11781" s="10"/>
      <c r="D11781" s="10"/>
      <c r="E11781" s="10"/>
      <c r="F11781" s="10"/>
      <c r="G11781" s="10"/>
      <c r="H11781" s="10"/>
      <c r="I11781" s="10"/>
      <c r="J11781" s="24"/>
      <c r="K11781" s="24"/>
      <c r="L11781" s="24"/>
      <c r="M11781" s="24"/>
      <c r="N11781" s="24"/>
      <c r="O11781" s="10"/>
      <c r="AV11781" s="7"/>
      <c r="AW11781" s="7"/>
      <c r="AX11781" s="7"/>
      <c r="AY11781" s="7"/>
      <c r="AZ11781" s="7"/>
      <c r="BA11781" s="7"/>
      <c r="BI11781" s="7"/>
    </row>
    <row r="11782" spans="1:61" x14ac:dyDescent="0.2">
      <c r="A11782" s="10"/>
      <c r="B11782" s="10"/>
      <c r="C11782" s="10"/>
      <c r="D11782" s="10"/>
      <c r="E11782" s="10"/>
      <c r="F11782" s="10"/>
      <c r="G11782" s="10"/>
      <c r="H11782" s="10"/>
      <c r="I11782" s="10"/>
      <c r="J11782" s="24"/>
      <c r="K11782" s="24"/>
      <c r="L11782" s="24"/>
      <c r="M11782" s="24"/>
      <c r="N11782" s="24"/>
      <c r="O11782" s="10"/>
      <c r="AV11782" s="7"/>
      <c r="AW11782" s="7"/>
      <c r="AX11782" s="7"/>
      <c r="AY11782" s="7"/>
      <c r="AZ11782" s="7"/>
      <c r="BA11782" s="7"/>
      <c r="BI11782" s="7"/>
    </row>
    <row r="11783" spans="1:61" x14ac:dyDescent="0.2">
      <c r="A11783" s="10"/>
      <c r="B11783" s="10"/>
      <c r="C11783" s="10"/>
      <c r="D11783" s="10"/>
      <c r="E11783" s="10"/>
      <c r="F11783" s="10"/>
      <c r="G11783" s="10"/>
      <c r="H11783" s="10"/>
      <c r="I11783" s="10"/>
      <c r="J11783" s="24"/>
      <c r="K11783" s="24"/>
      <c r="L11783" s="24"/>
      <c r="M11783" s="24"/>
      <c r="N11783" s="24"/>
      <c r="O11783" s="10"/>
      <c r="AV11783" s="7"/>
      <c r="AW11783" s="7"/>
      <c r="AX11783" s="7"/>
      <c r="AY11783" s="7"/>
      <c r="AZ11783" s="7"/>
      <c r="BA11783" s="7"/>
      <c r="BI11783" s="7"/>
    </row>
    <row r="11784" spans="1:61" x14ac:dyDescent="0.2">
      <c r="A11784" s="10"/>
      <c r="B11784" s="10"/>
      <c r="C11784" s="10"/>
      <c r="D11784" s="10"/>
      <c r="E11784" s="10"/>
      <c r="F11784" s="10"/>
      <c r="G11784" s="10"/>
      <c r="H11784" s="10"/>
      <c r="I11784" s="10"/>
      <c r="J11784" s="24"/>
      <c r="K11784" s="24"/>
      <c r="L11784" s="24"/>
      <c r="M11784" s="24"/>
      <c r="N11784" s="24"/>
      <c r="O11784" s="10"/>
      <c r="AV11784" s="7"/>
      <c r="AW11784" s="7"/>
      <c r="AX11784" s="7"/>
      <c r="AY11784" s="7"/>
      <c r="AZ11784" s="7"/>
      <c r="BA11784" s="7"/>
      <c r="BI11784" s="7"/>
    </row>
    <row r="11785" spans="1:61" x14ac:dyDescent="0.2">
      <c r="A11785" s="10"/>
      <c r="B11785" s="10"/>
      <c r="C11785" s="10"/>
      <c r="D11785" s="10"/>
      <c r="E11785" s="10"/>
      <c r="F11785" s="10"/>
      <c r="G11785" s="10"/>
      <c r="H11785" s="10"/>
      <c r="I11785" s="10"/>
      <c r="J11785" s="24"/>
      <c r="K11785" s="24"/>
      <c r="L11785" s="24"/>
      <c r="M11785" s="24"/>
      <c r="N11785" s="24"/>
      <c r="O11785" s="10"/>
      <c r="AV11785" s="7"/>
      <c r="AW11785" s="7"/>
      <c r="AX11785" s="7"/>
      <c r="AY11785" s="7"/>
      <c r="AZ11785" s="7"/>
      <c r="BA11785" s="7"/>
      <c r="BI11785" s="7"/>
    </row>
    <row r="11786" spans="1:61" x14ac:dyDescent="0.2">
      <c r="A11786" s="10"/>
      <c r="B11786" s="10"/>
      <c r="C11786" s="10"/>
      <c r="D11786" s="10"/>
      <c r="E11786" s="10"/>
      <c r="F11786" s="10"/>
      <c r="G11786" s="10"/>
      <c r="H11786" s="10"/>
      <c r="I11786" s="10"/>
      <c r="J11786" s="24"/>
      <c r="K11786" s="24"/>
      <c r="L11786" s="24"/>
      <c r="M11786" s="24"/>
      <c r="N11786" s="24"/>
      <c r="O11786" s="10"/>
      <c r="AV11786" s="7"/>
      <c r="AW11786" s="7"/>
      <c r="AX11786" s="7"/>
      <c r="AY11786" s="7"/>
      <c r="AZ11786" s="7"/>
      <c r="BA11786" s="7"/>
      <c r="BI11786" s="7"/>
    </row>
    <row r="11787" spans="1:61" x14ac:dyDescent="0.2">
      <c r="A11787" s="10"/>
      <c r="B11787" s="10"/>
      <c r="C11787" s="10"/>
      <c r="D11787" s="10"/>
      <c r="E11787" s="10"/>
      <c r="F11787" s="10"/>
      <c r="G11787" s="10"/>
      <c r="H11787" s="10"/>
      <c r="I11787" s="10"/>
      <c r="J11787" s="24"/>
      <c r="K11787" s="24"/>
      <c r="L11787" s="24"/>
      <c r="M11787" s="24"/>
      <c r="N11787" s="24"/>
      <c r="O11787" s="10"/>
      <c r="AV11787" s="7"/>
      <c r="AW11787" s="7"/>
      <c r="AX11787" s="7"/>
      <c r="AY11787" s="7"/>
      <c r="AZ11787" s="7"/>
      <c r="BA11787" s="7"/>
      <c r="BI11787" s="7"/>
    </row>
    <row r="11788" spans="1:61" x14ac:dyDescent="0.2">
      <c r="A11788" s="10"/>
      <c r="B11788" s="10"/>
      <c r="C11788" s="10"/>
      <c r="D11788" s="10"/>
      <c r="E11788" s="10"/>
      <c r="F11788" s="10"/>
      <c r="G11788" s="10"/>
      <c r="H11788" s="10"/>
      <c r="I11788" s="10"/>
      <c r="J11788" s="24"/>
      <c r="K11788" s="24"/>
      <c r="L11788" s="24"/>
      <c r="M11788" s="24"/>
      <c r="N11788" s="24"/>
      <c r="O11788" s="10"/>
      <c r="AV11788" s="7"/>
      <c r="AW11788" s="7"/>
      <c r="AX11788" s="7"/>
      <c r="AY11788" s="7"/>
      <c r="AZ11788" s="7"/>
      <c r="BA11788" s="7"/>
      <c r="BI11788" s="7"/>
    </row>
    <row r="11789" spans="1:61" x14ac:dyDescent="0.2">
      <c r="A11789" s="10"/>
      <c r="B11789" s="10"/>
      <c r="C11789" s="10"/>
      <c r="D11789" s="10"/>
      <c r="E11789" s="10"/>
      <c r="F11789" s="10"/>
      <c r="G11789" s="10"/>
      <c r="H11789" s="10"/>
      <c r="I11789" s="10"/>
      <c r="J11789" s="24"/>
      <c r="K11789" s="24"/>
      <c r="L11789" s="24"/>
      <c r="M11789" s="24"/>
      <c r="N11789" s="24"/>
      <c r="O11789" s="10"/>
      <c r="AV11789" s="7"/>
      <c r="AW11789" s="7"/>
      <c r="AX11789" s="7"/>
      <c r="AY11789" s="7"/>
      <c r="AZ11789" s="7"/>
      <c r="BA11789" s="7"/>
      <c r="BI11789" s="7"/>
    </row>
    <row r="11790" spans="1:61" x14ac:dyDescent="0.2">
      <c r="A11790" s="10"/>
      <c r="B11790" s="10"/>
      <c r="C11790" s="10"/>
      <c r="D11790" s="10"/>
      <c r="E11790" s="10"/>
      <c r="F11790" s="10"/>
      <c r="G11790" s="10"/>
      <c r="H11790" s="10"/>
      <c r="I11790" s="10"/>
      <c r="J11790" s="24"/>
      <c r="K11790" s="24"/>
      <c r="L11790" s="24"/>
      <c r="M11790" s="24"/>
      <c r="N11790" s="24"/>
      <c r="O11790" s="10"/>
      <c r="AV11790" s="7"/>
      <c r="AW11790" s="7"/>
      <c r="AX11790" s="7"/>
      <c r="AY11790" s="7"/>
      <c r="AZ11790" s="7"/>
      <c r="BA11790" s="7"/>
      <c r="BI11790" s="7"/>
    </row>
    <row r="11791" spans="1:61" x14ac:dyDescent="0.2">
      <c r="A11791" s="10"/>
      <c r="B11791" s="10"/>
      <c r="C11791" s="10"/>
      <c r="D11791" s="10"/>
      <c r="E11791" s="10"/>
      <c r="F11791" s="10"/>
      <c r="G11791" s="10"/>
      <c r="H11791" s="10"/>
      <c r="I11791" s="10"/>
      <c r="J11791" s="24"/>
      <c r="K11791" s="24"/>
      <c r="L11791" s="24"/>
      <c r="M11791" s="24"/>
      <c r="N11791" s="24"/>
      <c r="O11791" s="10"/>
      <c r="AV11791" s="7"/>
      <c r="AW11791" s="7"/>
      <c r="AX11791" s="7"/>
      <c r="AY11791" s="7"/>
      <c r="AZ11791" s="7"/>
      <c r="BA11791" s="7"/>
      <c r="BI11791" s="7"/>
    </row>
    <row r="11792" spans="1:61" x14ac:dyDescent="0.2">
      <c r="A11792" s="10"/>
      <c r="B11792" s="10"/>
      <c r="C11792" s="10"/>
      <c r="D11792" s="10"/>
      <c r="E11792" s="10"/>
      <c r="F11792" s="10"/>
      <c r="G11792" s="10"/>
      <c r="H11792" s="10"/>
      <c r="I11792" s="10"/>
      <c r="J11792" s="24"/>
      <c r="K11792" s="24"/>
      <c r="L11792" s="24"/>
      <c r="M11792" s="24"/>
      <c r="N11792" s="24"/>
      <c r="O11792" s="10"/>
      <c r="AV11792" s="7"/>
      <c r="AW11792" s="7"/>
      <c r="AX11792" s="7"/>
      <c r="AY11792" s="7"/>
      <c r="AZ11792" s="7"/>
      <c r="BA11792" s="7"/>
      <c r="BI11792" s="7"/>
    </row>
    <row r="11793" spans="1:61" x14ac:dyDescent="0.2">
      <c r="A11793" s="10"/>
      <c r="B11793" s="10"/>
      <c r="C11793" s="10"/>
      <c r="D11793" s="10"/>
      <c r="E11793" s="10"/>
      <c r="F11793" s="10"/>
      <c r="G11793" s="10"/>
      <c r="H11793" s="10"/>
      <c r="I11793" s="10"/>
      <c r="J11793" s="24"/>
      <c r="K11793" s="24"/>
      <c r="L11793" s="24"/>
      <c r="M11793" s="24"/>
      <c r="N11793" s="24"/>
      <c r="O11793" s="10"/>
      <c r="AV11793" s="7"/>
      <c r="AW11793" s="7"/>
      <c r="AX11793" s="7"/>
      <c r="AY11793" s="7"/>
      <c r="AZ11793" s="7"/>
      <c r="BA11793" s="7"/>
      <c r="BI11793" s="7"/>
    </row>
    <row r="11794" spans="1:61" x14ac:dyDescent="0.2">
      <c r="A11794" s="10"/>
      <c r="B11794" s="10"/>
      <c r="C11794" s="10"/>
      <c r="D11794" s="10"/>
      <c r="E11794" s="10"/>
      <c r="F11794" s="10"/>
      <c r="G11794" s="10"/>
      <c r="H11794" s="10"/>
      <c r="I11794" s="10"/>
      <c r="J11794" s="24"/>
      <c r="K11794" s="24"/>
      <c r="L11794" s="24"/>
      <c r="M11794" s="24"/>
      <c r="N11794" s="24"/>
      <c r="O11794" s="10"/>
      <c r="AV11794" s="7"/>
      <c r="AW11794" s="7"/>
      <c r="AX11794" s="7"/>
      <c r="AY11794" s="7"/>
      <c r="AZ11794" s="7"/>
      <c r="BA11794" s="7"/>
      <c r="BI11794" s="7"/>
    </row>
    <row r="11795" spans="1:61" x14ac:dyDescent="0.2">
      <c r="A11795" s="10"/>
      <c r="B11795" s="10"/>
      <c r="C11795" s="10"/>
      <c r="D11795" s="10"/>
      <c r="E11795" s="10"/>
      <c r="F11795" s="10"/>
      <c r="G11795" s="10"/>
      <c r="H11795" s="10"/>
      <c r="I11795" s="10"/>
      <c r="J11795" s="24"/>
      <c r="K11795" s="24"/>
      <c r="L11795" s="24"/>
      <c r="M11795" s="24"/>
      <c r="N11795" s="24"/>
      <c r="O11795" s="10"/>
      <c r="AV11795" s="7"/>
      <c r="AW11795" s="7"/>
      <c r="AX11795" s="7"/>
      <c r="AY11795" s="7"/>
      <c r="AZ11795" s="7"/>
      <c r="BA11795" s="7"/>
      <c r="BI11795" s="7"/>
    </row>
    <row r="11796" spans="1:61" x14ac:dyDescent="0.2">
      <c r="A11796" s="10"/>
      <c r="B11796" s="10"/>
      <c r="C11796" s="10"/>
      <c r="D11796" s="10"/>
      <c r="E11796" s="10"/>
      <c r="F11796" s="10"/>
      <c r="G11796" s="10"/>
      <c r="H11796" s="10"/>
      <c r="I11796" s="10"/>
      <c r="J11796" s="24"/>
      <c r="K11796" s="24"/>
      <c r="L11796" s="24"/>
      <c r="M11796" s="24"/>
      <c r="N11796" s="24"/>
      <c r="O11796" s="10"/>
      <c r="AV11796" s="7"/>
      <c r="AW11796" s="7"/>
      <c r="AX11796" s="7"/>
      <c r="AY11796" s="7"/>
      <c r="AZ11796" s="7"/>
      <c r="BA11796" s="7"/>
      <c r="BI11796" s="7"/>
    </row>
    <row r="11797" spans="1:61" x14ac:dyDescent="0.2">
      <c r="A11797" s="10"/>
      <c r="B11797" s="10"/>
      <c r="C11797" s="10"/>
      <c r="D11797" s="10"/>
      <c r="E11797" s="10"/>
      <c r="F11797" s="10"/>
      <c r="G11797" s="10"/>
      <c r="H11797" s="10"/>
      <c r="I11797" s="10"/>
      <c r="J11797" s="24"/>
      <c r="K11797" s="24"/>
      <c r="L11797" s="24"/>
      <c r="M11797" s="24"/>
      <c r="N11797" s="24"/>
      <c r="O11797" s="10"/>
      <c r="AV11797" s="7"/>
      <c r="AW11797" s="7"/>
      <c r="AX11797" s="7"/>
      <c r="AY11797" s="7"/>
      <c r="AZ11797" s="7"/>
      <c r="BA11797" s="7"/>
      <c r="BI11797" s="7"/>
    </row>
    <row r="11798" spans="1:61" x14ac:dyDescent="0.2">
      <c r="A11798" s="10"/>
      <c r="B11798" s="10"/>
      <c r="C11798" s="10"/>
      <c r="D11798" s="10"/>
      <c r="E11798" s="10"/>
      <c r="F11798" s="10"/>
      <c r="G11798" s="10"/>
      <c r="H11798" s="10"/>
      <c r="I11798" s="10"/>
      <c r="J11798" s="24"/>
      <c r="K11798" s="24"/>
      <c r="L11798" s="24"/>
      <c r="M11798" s="24"/>
      <c r="N11798" s="24"/>
      <c r="O11798" s="10"/>
      <c r="AV11798" s="7"/>
      <c r="AW11798" s="7"/>
      <c r="AX11798" s="7"/>
      <c r="AY11798" s="7"/>
      <c r="AZ11798" s="7"/>
      <c r="BA11798" s="7"/>
      <c r="BI11798" s="7"/>
    </row>
    <row r="11799" spans="1:61" x14ac:dyDescent="0.2">
      <c r="A11799" s="10"/>
      <c r="B11799" s="10"/>
      <c r="C11799" s="10"/>
      <c r="D11799" s="10"/>
      <c r="E11799" s="10"/>
      <c r="F11799" s="10"/>
      <c r="G11799" s="10"/>
      <c r="H11799" s="10"/>
      <c r="I11799" s="10"/>
      <c r="J11799" s="24"/>
      <c r="K11799" s="24"/>
      <c r="L11799" s="24"/>
      <c r="M11799" s="24"/>
      <c r="N11799" s="24"/>
      <c r="O11799" s="10"/>
      <c r="AV11799" s="7"/>
      <c r="AW11799" s="7"/>
      <c r="AX11799" s="7"/>
      <c r="AY11799" s="7"/>
      <c r="AZ11799" s="7"/>
      <c r="BA11799" s="7"/>
      <c r="BI11799" s="7"/>
    </row>
    <row r="11800" spans="1:61" x14ac:dyDescent="0.2">
      <c r="A11800" s="10"/>
      <c r="B11800" s="10"/>
      <c r="C11800" s="10"/>
      <c r="D11800" s="10"/>
      <c r="E11800" s="10"/>
      <c r="F11800" s="10"/>
      <c r="G11800" s="10"/>
      <c r="H11800" s="10"/>
      <c r="I11800" s="10"/>
      <c r="J11800" s="24"/>
      <c r="K11800" s="24"/>
      <c r="L11800" s="24"/>
      <c r="M11800" s="24"/>
      <c r="N11800" s="24"/>
      <c r="O11800" s="10"/>
      <c r="AV11800" s="7"/>
      <c r="AW11800" s="7"/>
      <c r="AX11800" s="7"/>
      <c r="AY11800" s="7"/>
      <c r="AZ11800" s="7"/>
      <c r="BA11800" s="7"/>
      <c r="BI11800" s="7"/>
    </row>
    <row r="11801" spans="1:61" x14ac:dyDescent="0.2">
      <c r="A11801" s="10"/>
      <c r="B11801" s="10"/>
      <c r="C11801" s="10"/>
      <c r="D11801" s="10"/>
      <c r="E11801" s="10"/>
      <c r="F11801" s="10"/>
      <c r="G11801" s="10"/>
      <c r="H11801" s="10"/>
      <c r="I11801" s="10"/>
      <c r="J11801" s="24"/>
      <c r="K11801" s="24"/>
      <c r="L11801" s="24"/>
      <c r="M11801" s="24"/>
      <c r="N11801" s="24"/>
      <c r="O11801" s="10"/>
      <c r="AV11801" s="7"/>
      <c r="AW11801" s="7"/>
      <c r="AX11801" s="7"/>
      <c r="AY11801" s="7"/>
      <c r="AZ11801" s="7"/>
      <c r="BA11801" s="7"/>
      <c r="BI11801" s="7"/>
    </row>
    <row r="11802" spans="1:61" x14ac:dyDescent="0.2">
      <c r="A11802" s="10"/>
      <c r="B11802" s="10"/>
      <c r="C11802" s="10"/>
      <c r="D11802" s="10"/>
      <c r="E11802" s="10"/>
      <c r="F11802" s="10"/>
      <c r="G11802" s="10"/>
      <c r="H11802" s="10"/>
      <c r="I11802" s="10"/>
      <c r="J11802" s="24"/>
      <c r="K11802" s="24"/>
      <c r="L11802" s="24"/>
      <c r="M11802" s="24"/>
      <c r="N11802" s="24"/>
      <c r="O11802" s="10"/>
      <c r="AV11802" s="7"/>
      <c r="AW11802" s="7"/>
      <c r="AX11802" s="7"/>
      <c r="AY11802" s="7"/>
      <c r="AZ11802" s="7"/>
      <c r="BA11802" s="7"/>
      <c r="BI11802" s="7"/>
    </row>
    <row r="11803" spans="1:61" x14ac:dyDescent="0.2">
      <c r="A11803" s="10"/>
      <c r="B11803" s="10"/>
      <c r="C11803" s="10"/>
      <c r="D11803" s="10"/>
      <c r="E11803" s="10"/>
      <c r="F11803" s="10"/>
      <c r="G11803" s="10"/>
      <c r="H11803" s="10"/>
      <c r="I11803" s="10"/>
      <c r="J11803" s="24"/>
      <c r="K11803" s="24"/>
      <c r="L11803" s="24"/>
      <c r="M11803" s="24"/>
      <c r="N11803" s="24"/>
      <c r="O11803" s="10"/>
      <c r="AV11803" s="7"/>
      <c r="AW11803" s="7"/>
      <c r="AX11803" s="7"/>
      <c r="AY11803" s="7"/>
      <c r="AZ11803" s="7"/>
      <c r="BA11803" s="7"/>
      <c r="BI11803" s="7"/>
    </row>
    <row r="11804" spans="1:61" x14ac:dyDescent="0.2">
      <c r="A11804" s="10"/>
      <c r="B11804" s="10"/>
      <c r="C11804" s="10"/>
      <c r="D11804" s="10"/>
      <c r="E11804" s="10"/>
      <c r="F11804" s="10"/>
      <c r="G11804" s="10"/>
      <c r="H11804" s="10"/>
      <c r="I11804" s="10"/>
      <c r="J11804" s="24"/>
      <c r="K11804" s="24"/>
      <c r="L11804" s="24"/>
      <c r="M11804" s="24"/>
      <c r="N11804" s="24"/>
      <c r="O11804" s="10"/>
      <c r="AV11804" s="7"/>
      <c r="AW11804" s="7"/>
      <c r="AX11804" s="7"/>
      <c r="AY11804" s="7"/>
      <c r="AZ11804" s="7"/>
      <c r="BA11804" s="7"/>
      <c r="BI11804" s="7"/>
    </row>
    <row r="11805" spans="1:61" x14ac:dyDescent="0.2">
      <c r="A11805" s="10"/>
      <c r="B11805" s="10"/>
      <c r="C11805" s="10"/>
      <c r="D11805" s="10"/>
      <c r="E11805" s="10"/>
      <c r="F11805" s="10"/>
      <c r="G11805" s="10"/>
      <c r="H11805" s="10"/>
      <c r="I11805" s="10"/>
      <c r="J11805" s="24"/>
      <c r="K11805" s="24"/>
      <c r="L11805" s="24"/>
      <c r="M11805" s="24"/>
      <c r="N11805" s="24"/>
      <c r="O11805" s="10"/>
      <c r="AV11805" s="7"/>
      <c r="AW11805" s="7"/>
      <c r="AX11805" s="7"/>
      <c r="AY11805" s="7"/>
      <c r="AZ11805" s="7"/>
      <c r="BA11805" s="7"/>
      <c r="BI11805" s="7"/>
    </row>
    <row r="11806" spans="1:61" x14ac:dyDescent="0.2">
      <c r="A11806" s="10"/>
      <c r="B11806" s="10"/>
      <c r="C11806" s="10"/>
      <c r="D11806" s="10"/>
      <c r="E11806" s="10"/>
      <c r="F11806" s="10"/>
      <c r="G11806" s="10"/>
      <c r="H11806" s="10"/>
      <c r="I11806" s="10"/>
      <c r="J11806" s="24"/>
      <c r="K11806" s="24"/>
      <c r="L11806" s="24"/>
      <c r="M11806" s="24"/>
      <c r="N11806" s="24"/>
      <c r="O11806" s="10"/>
      <c r="AV11806" s="7"/>
      <c r="AW11806" s="7"/>
      <c r="AX11806" s="7"/>
      <c r="AY11806" s="7"/>
      <c r="AZ11806" s="7"/>
      <c r="BA11806" s="7"/>
      <c r="BI11806" s="7"/>
    </row>
    <row r="11807" spans="1:61" x14ac:dyDescent="0.2">
      <c r="A11807" s="10"/>
      <c r="B11807" s="10"/>
      <c r="C11807" s="10"/>
      <c r="D11807" s="10"/>
      <c r="E11807" s="10"/>
      <c r="F11807" s="10"/>
      <c r="G11807" s="10"/>
      <c r="H11807" s="10"/>
      <c r="I11807" s="10"/>
      <c r="J11807" s="24"/>
      <c r="K11807" s="24"/>
      <c r="L11807" s="24"/>
      <c r="M11807" s="24"/>
      <c r="N11807" s="24"/>
      <c r="O11807" s="10"/>
      <c r="AV11807" s="7"/>
      <c r="AW11807" s="7"/>
      <c r="AX11807" s="7"/>
      <c r="AY11807" s="7"/>
      <c r="AZ11807" s="7"/>
      <c r="BA11807" s="7"/>
      <c r="BI11807" s="7"/>
    </row>
    <row r="11808" spans="1:61" x14ac:dyDescent="0.2">
      <c r="A11808" s="10"/>
      <c r="B11808" s="10"/>
      <c r="C11808" s="10"/>
      <c r="D11808" s="10"/>
      <c r="E11808" s="10"/>
      <c r="F11808" s="10"/>
      <c r="G11808" s="10"/>
      <c r="H11808" s="10"/>
      <c r="I11808" s="10"/>
      <c r="J11808" s="24"/>
      <c r="K11808" s="24"/>
      <c r="L11808" s="24"/>
      <c r="M11808" s="24"/>
      <c r="N11808" s="24"/>
      <c r="O11808" s="10"/>
      <c r="AV11808" s="7"/>
      <c r="AW11808" s="7"/>
      <c r="AX11808" s="7"/>
      <c r="AY11808" s="7"/>
      <c r="AZ11808" s="7"/>
      <c r="BA11808" s="7"/>
      <c r="BI11808" s="7"/>
    </row>
    <row r="11809" spans="1:61" x14ac:dyDescent="0.2">
      <c r="A11809" s="10"/>
      <c r="B11809" s="10"/>
      <c r="C11809" s="10"/>
      <c r="D11809" s="10"/>
      <c r="E11809" s="10"/>
      <c r="F11809" s="10"/>
      <c r="G11809" s="10"/>
      <c r="H11809" s="10"/>
      <c r="I11809" s="10"/>
      <c r="J11809" s="24"/>
      <c r="K11809" s="24"/>
      <c r="L11809" s="24"/>
      <c r="M11809" s="24"/>
      <c r="N11809" s="24"/>
      <c r="O11809" s="10"/>
      <c r="AV11809" s="7"/>
      <c r="AW11809" s="7"/>
      <c r="AX11809" s="7"/>
      <c r="AY11809" s="7"/>
      <c r="AZ11809" s="7"/>
      <c r="BA11809" s="7"/>
      <c r="BI11809" s="7"/>
    </row>
    <row r="11810" spans="1:61" x14ac:dyDescent="0.2">
      <c r="A11810" s="10"/>
      <c r="B11810" s="10"/>
      <c r="C11810" s="10"/>
      <c r="D11810" s="10"/>
      <c r="E11810" s="10"/>
      <c r="F11810" s="10"/>
      <c r="G11810" s="10"/>
      <c r="H11810" s="10"/>
      <c r="I11810" s="10"/>
      <c r="J11810" s="24"/>
      <c r="K11810" s="24"/>
      <c r="L11810" s="24"/>
      <c r="M11810" s="24"/>
      <c r="N11810" s="24"/>
      <c r="O11810" s="10"/>
      <c r="AV11810" s="7"/>
      <c r="AW11810" s="7"/>
      <c r="AX11810" s="7"/>
      <c r="AY11810" s="7"/>
      <c r="AZ11810" s="7"/>
      <c r="BA11810" s="7"/>
      <c r="BI11810" s="7"/>
    </row>
    <row r="11811" spans="1:61" x14ac:dyDescent="0.2">
      <c r="A11811" s="10"/>
      <c r="B11811" s="10"/>
      <c r="C11811" s="10"/>
      <c r="D11811" s="10"/>
      <c r="E11811" s="10"/>
      <c r="F11811" s="10"/>
      <c r="G11811" s="10"/>
      <c r="H11811" s="10"/>
      <c r="I11811" s="10"/>
      <c r="J11811" s="24"/>
      <c r="K11811" s="24"/>
      <c r="L11811" s="24"/>
      <c r="M11811" s="24"/>
      <c r="N11811" s="24"/>
      <c r="O11811" s="10"/>
      <c r="AV11811" s="7"/>
      <c r="AW11811" s="7"/>
      <c r="AX11811" s="7"/>
      <c r="AY11811" s="7"/>
      <c r="AZ11811" s="7"/>
      <c r="BA11811" s="7"/>
      <c r="BI11811" s="7"/>
    </row>
    <row r="11812" spans="1:61" x14ac:dyDescent="0.2">
      <c r="A11812" s="10"/>
      <c r="B11812" s="10"/>
      <c r="C11812" s="10"/>
      <c r="D11812" s="10"/>
      <c r="E11812" s="10"/>
      <c r="F11812" s="10"/>
      <c r="G11812" s="10"/>
      <c r="H11812" s="10"/>
      <c r="I11812" s="10"/>
      <c r="J11812" s="24"/>
      <c r="K11812" s="24"/>
      <c r="L11812" s="24"/>
      <c r="M11812" s="24"/>
      <c r="N11812" s="24"/>
      <c r="O11812" s="10"/>
      <c r="AV11812" s="7"/>
      <c r="AW11812" s="7"/>
      <c r="AX11812" s="7"/>
      <c r="AY11812" s="7"/>
      <c r="AZ11812" s="7"/>
      <c r="BA11812" s="7"/>
      <c r="BI11812" s="7"/>
    </row>
    <row r="11813" spans="1:61" x14ac:dyDescent="0.2">
      <c r="A11813" s="10"/>
      <c r="B11813" s="10"/>
      <c r="C11813" s="10"/>
      <c r="D11813" s="10"/>
      <c r="E11813" s="10"/>
      <c r="F11813" s="10"/>
      <c r="G11813" s="10"/>
      <c r="H11813" s="10"/>
      <c r="I11813" s="10"/>
      <c r="J11813" s="24"/>
      <c r="K11813" s="24"/>
      <c r="L11813" s="24"/>
      <c r="M11813" s="24"/>
      <c r="N11813" s="24"/>
      <c r="O11813" s="10"/>
      <c r="AV11813" s="7"/>
      <c r="AW11813" s="7"/>
      <c r="AX11813" s="7"/>
      <c r="AY11813" s="7"/>
      <c r="AZ11813" s="7"/>
      <c r="BA11813" s="7"/>
      <c r="BI11813" s="7"/>
    </row>
    <row r="11814" spans="1:61" x14ac:dyDescent="0.2">
      <c r="A11814" s="10"/>
      <c r="B11814" s="10"/>
      <c r="C11814" s="10"/>
      <c r="D11814" s="10"/>
      <c r="E11814" s="10"/>
      <c r="F11814" s="10"/>
      <c r="G11814" s="10"/>
      <c r="H11814" s="10"/>
      <c r="I11814" s="10"/>
      <c r="J11814" s="24"/>
      <c r="K11814" s="24"/>
      <c r="L11814" s="24"/>
      <c r="M11814" s="24"/>
      <c r="N11814" s="24"/>
      <c r="O11814" s="10"/>
      <c r="AV11814" s="7"/>
      <c r="AW11814" s="7"/>
      <c r="AX11814" s="7"/>
      <c r="AY11814" s="7"/>
      <c r="AZ11814" s="7"/>
      <c r="BA11814" s="7"/>
      <c r="BI11814" s="7"/>
    </row>
    <row r="11815" spans="1:61" x14ac:dyDescent="0.2">
      <c r="A11815" s="10"/>
      <c r="B11815" s="10"/>
      <c r="C11815" s="10"/>
      <c r="D11815" s="10"/>
      <c r="E11815" s="10"/>
      <c r="F11815" s="10"/>
      <c r="G11815" s="10"/>
      <c r="H11815" s="10"/>
      <c r="I11815" s="10"/>
      <c r="J11815" s="24"/>
      <c r="K11815" s="24"/>
      <c r="L11815" s="24"/>
      <c r="M11815" s="24"/>
      <c r="N11815" s="24"/>
      <c r="O11815" s="10"/>
      <c r="AV11815" s="7"/>
      <c r="AW11815" s="7"/>
      <c r="AX11815" s="7"/>
      <c r="AY11815" s="7"/>
      <c r="AZ11815" s="7"/>
      <c r="BA11815" s="7"/>
      <c r="BI11815" s="7"/>
    </row>
    <row r="11816" spans="1:61" x14ac:dyDescent="0.2">
      <c r="A11816" s="10"/>
      <c r="B11816" s="10"/>
      <c r="C11816" s="10"/>
      <c r="D11816" s="10"/>
      <c r="E11816" s="10"/>
      <c r="F11816" s="10"/>
      <c r="G11816" s="10"/>
      <c r="H11816" s="10"/>
      <c r="I11816" s="10"/>
      <c r="J11816" s="24"/>
      <c r="K11816" s="24"/>
      <c r="L11816" s="24"/>
      <c r="M11816" s="24"/>
      <c r="N11816" s="24"/>
      <c r="O11816" s="10"/>
      <c r="AV11816" s="7"/>
      <c r="AW11816" s="7"/>
      <c r="AX11816" s="7"/>
      <c r="AY11816" s="7"/>
      <c r="AZ11816" s="7"/>
      <c r="BA11816" s="7"/>
      <c r="BI11816" s="7"/>
    </row>
    <row r="11817" spans="1:61" x14ac:dyDescent="0.2">
      <c r="A11817" s="10"/>
      <c r="B11817" s="10"/>
      <c r="C11817" s="10"/>
      <c r="D11817" s="10"/>
      <c r="E11817" s="10"/>
      <c r="F11817" s="10"/>
      <c r="G11817" s="10"/>
      <c r="H11817" s="10"/>
      <c r="I11817" s="10"/>
      <c r="J11817" s="24"/>
      <c r="K11817" s="24"/>
      <c r="L11817" s="24"/>
      <c r="M11817" s="24"/>
      <c r="N11817" s="24"/>
      <c r="O11817" s="10"/>
      <c r="AV11817" s="7"/>
      <c r="AW11817" s="7"/>
      <c r="AX11817" s="7"/>
      <c r="AY11817" s="7"/>
      <c r="AZ11817" s="7"/>
      <c r="BA11817" s="7"/>
      <c r="BI11817" s="7"/>
    </row>
    <row r="11818" spans="1:61" x14ac:dyDescent="0.2">
      <c r="A11818" s="10"/>
      <c r="B11818" s="10"/>
      <c r="C11818" s="10"/>
      <c r="D11818" s="10"/>
      <c r="E11818" s="10"/>
      <c r="F11818" s="10"/>
      <c r="G11818" s="10"/>
      <c r="H11818" s="10"/>
      <c r="I11818" s="10"/>
      <c r="J11818" s="24"/>
      <c r="K11818" s="24"/>
      <c r="L11818" s="24"/>
      <c r="M11818" s="24"/>
      <c r="N11818" s="24"/>
      <c r="O11818" s="10"/>
      <c r="AV11818" s="7"/>
      <c r="AW11818" s="7"/>
      <c r="AX11818" s="7"/>
      <c r="AY11818" s="7"/>
      <c r="AZ11818" s="7"/>
      <c r="BA11818" s="7"/>
      <c r="BI11818" s="7"/>
    </row>
    <row r="11819" spans="1:61" x14ac:dyDescent="0.2">
      <c r="A11819" s="10"/>
      <c r="B11819" s="10"/>
      <c r="C11819" s="10"/>
      <c r="D11819" s="10"/>
      <c r="E11819" s="10"/>
      <c r="F11819" s="10"/>
      <c r="G11819" s="10"/>
      <c r="H11819" s="10"/>
      <c r="I11819" s="10"/>
      <c r="J11819" s="24"/>
      <c r="K11819" s="24"/>
      <c r="L11819" s="24"/>
      <c r="M11819" s="24"/>
      <c r="N11819" s="24"/>
      <c r="O11819" s="10"/>
      <c r="AV11819" s="7"/>
      <c r="AW11819" s="7"/>
      <c r="AX11819" s="7"/>
      <c r="AY11819" s="7"/>
      <c r="AZ11819" s="7"/>
      <c r="BA11819" s="7"/>
      <c r="BI11819" s="7"/>
    </row>
    <row r="11820" spans="1:61" x14ac:dyDescent="0.2">
      <c r="A11820" s="10"/>
      <c r="B11820" s="10"/>
      <c r="C11820" s="10"/>
      <c r="D11820" s="10"/>
      <c r="E11820" s="10"/>
      <c r="F11820" s="10"/>
      <c r="G11820" s="10"/>
      <c r="H11820" s="10"/>
      <c r="I11820" s="10"/>
      <c r="J11820" s="24"/>
      <c r="K11820" s="24"/>
      <c r="L11820" s="24"/>
      <c r="M11820" s="24"/>
      <c r="N11820" s="24"/>
      <c r="O11820" s="10"/>
      <c r="AV11820" s="7"/>
      <c r="AW11820" s="7"/>
      <c r="AX11820" s="7"/>
      <c r="AY11820" s="7"/>
      <c r="AZ11820" s="7"/>
      <c r="BA11820" s="7"/>
      <c r="BI11820" s="7"/>
    </row>
    <row r="11821" spans="1:61" x14ac:dyDescent="0.2">
      <c r="A11821" s="10"/>
      <c r="B11821" s="10"/>
      <c r="C11821" s="10"/>
      <c r="D11821" s="10"/>
      <c r="E11821" s="10"/>
      <c r="F11821" s="10"/>
      <c r="G11821" s="10"/>
      <c r="H11821" s="10"/>
      <c r="I11821" s="10"/>
      <c r="J11821" s="24"/>
      <c r="K11821" s="24"/>
      <c r="L11821" s="24"/>
      <c r="M11821" s="24"/>
      <c r="N11821" s="24"/>
      <c r="O11821" s="10"/>
      <c r="AV11821" s="7"/>
      <c r="AW11821" s="7"/>
      <c r="AX11821" s="7"/>
      <c r="AY11821" s="7"/>
      <c r="AZ11821" s="7"/>
      <c r="BA11821" s="7"/>
      <c r="BI11821" s="7"/>
    </row>
    <row r="11822" spans="1:61" x14ac:dyDescent="0.2">
      <c r="A11822" s="10"/>
      <c r="B11822" s="10"/>
      <c r="C11822" s="10"/>
      <c r="D11822" s="10"/>
      <c r="E11822" s="10"/>
      <c r="F11822" s="10"/>
      <c r="G11822" s="10"/>
      <c r="H11822" s="10"/>
      <c r="I11822" s="10"/>
      <c r="J11822" s="24"/>
      <c r="K11822" s="24"/>
      <c r="L11822" s="24"/>
      <c r="M11822" s="24"/>
      <c r="N11822" s="24"/>
      <c r="O11822" s="10"/>
      <c r="AV11822" s="7"/>
      <c r="AW11822" s="7"/>
      <c r="AX11822" s="7"/>
      <c r="AY11822" s="7"/>
      <c r="AZ11822" s="7"/>
      <c r="BA11822" s="7"/>
      <c r="BI11822" s="7"/>
    </row>
    <row r="11823" spans="1:61" x14ac:dyDescent="0.2">
      <c r="A11823" s="10"/>
      <c r="B11823" s="10"/>
      <c r="C11823" s="10"/>
      <c r="D11823" s="10"/>
      <c r="E11823" s="10"/>
      <c r="F11823" s="10"/>
      <c r="G11823" s="10"/>
      <c r="H11823" s="10"/>
      <c r="I11823" s="10"/>
      <c r="J11823" s="24"/>
      <c r="K11823" s="24"/>
      <c r="L11823" s="24"/>
      <c r="M11823" s="24"/>
      <c r="N11823" s="24"/>
      <c r="O11823" s="10"/>
      <c r="AV11823" s="7"/>
      <c r="AW11823" s="7"/>
      <c r="AX11823" s="7"/>
      <c r="AY11823" s="7"/>
      <c r="AZ11823" s="7"/>
      <c r="BA11823" s="7"/>
      <c r="BI11823" s="7"/>
    </row>
    <row r="11824" spans="1:61" x14ac:dyDescent="0.2">
      <c r="A11824" s="10"/>
      <c r="B11824" s="10"/>
      <c r="C11824" s="10"/>
      <c r="D11824" s="10"/>
      <c r="E11824" s="10"/>
      <c r="F11824" s="10"/>
      <c r="G11824" s="10"/>
      <c r="H11824" s="10"/>
      <c r="I11824" s="10"/>
      <c r="J11824" s="24"/>
      <c r="K11824" s="24"/>
      <c r="L11824" s="24"/>
      <c r="M11824" s="24"/>
      <c r="N11824" s="24"/>
      <c r="O11824" s="10"/>
      <c r="AV11824" s="7"/>
      <c r="AW11824" s="7"/>
      <c r="AX11824" s="7"/>
      <c r="AY11824" s="7"/>
      <c r="AZ11824" s="7"/>
      <c r="BA11824" s="7"/>
      <c r="BI11824" s="7"/>
    </row>
    <row r="11825" spans="1:61" x14ac:dyDescent="0.2">
      <c r="A11825" s="10"/>
      <c r="B11825" s="10"/>
      <c r="C11825" s="10"/>
      <c r="D11825" s="10"/>
      <c r="E11825" s="10"/>
      <c r="F11825" s="10"/>
      <c r="G11825" s="10"/>
      <c r="H11825" s="10"/>
      <c r="I11825" s="10"/>
      <c r="J11825" s="24"/>
      <c r="K11825" s="24"/>
      <c r="L11825" s="24"/>
      <c r="M11825" s="24"/>
      <c r="N11825" s="24"/>
      <c r="O11825" s="10"/>
      <c r="AV11825" s="7"/>
      <c r="AW11825" s="7"/>
      <c r="AX11825" s="7"/>
      <c r="AY11825" s="7"/>
      <c r="AZ11825" s="7"/>
      <c r="BA11825" s="7"/>
      <c r="BI11825" s="7"/>
    </row>
    <row r="11826" spans="1:61" x14ac:dyDescent="0.2">
      <c r="A11826" s="10"/>
      <c r="B11826" s="10"/>
      <c r="C11826" s="10"/>
      <c r="D11826" s="10"/>
      <c r="E11826" s="10"/>
      <c r="F11826" s="10"/>
      <c r="G11826" s="10"/>
      <c r="H11826" s="10"/>
      <c r="I11826" s="10"/>
      <c r="J11826" s="24"/>
      <c r="K11826" s="24"/>
      <c r="L11826" s="24"/>
      <c r="M11826" s="24"/>
      <c r="N11826" s="24"/>
      <c r="O11826" s="10"/>
      <c r="AV11826" s="7"/>
      <c r="AW11826" s="7"/>
      <c r="AX11826" s="7"/>
      <c r="AY11826" s="7"/>
      <c r="AZ11826" s="7"/>
      <c r="BA11826" s="7"/>
      <c r="BI11826" s="7"/>
    </row>
    <row r="11827" spans="1:61" x14ac:dyDescent="0.2">
      <c r="A11827" s="10"/>
      <c r="B11827" s="10"/>
      <c r="C11827" s="10"/>
      <c r="D11827" s="10"/>
      <c r="E11827" s="10"/>
      <c r="F11827" s="10"/>
      <c r="G11827" s="10"/>
      <c r="H11827" s="10"/>
      <c r="I11827" s="10"/>
      <c r="J11827" s="24"/>
      <c r="K11827" s="24"/>
      <c r="L11827" s="24"/>
      <c r="M11827" s="24"/>
      <c r="N11827" s="24"/>
      <c r="O11827" s="10"/>
      <c r="AV11827" s="7"/>
      <c r="AW11827" s="7"/>
      <c r="AX11827" s="7"/>
      <c r="AY11827" s="7"/>
      <c r="AZ11827" s="7"/>
      <c r="BA11827" s="7"/>
      <c r="BI11827" s="7"/>
    </row>
    <row r="11828" spans="1:61" x14ac:dyDescent="0.2">
      <c r="A11828" s="10"/>
      <c r="B11828" s="10"/>
      <c r="C11828" s="10"/>
      <c r="D11828" s="10"/>
      <c r="E11828" s="10"/>
      <c r="F11828" s="10"/>
      <c r="G11828" s="10"/>
      <c r="H11828" s="10"/>
      <c r="I11828" s="10"/>
      <c r="J11828" s="24"/>
      <c r="K11828" s="24"/>
      <c r="L11828" s="24"/>
      <c r="M11828" s="24"/>
      <c r="N11828" s="24"/>
      <c r="O11828" s="10"/>
      <c r="AV11828" s="7"/>
      <c r="AW11828" s="7"/>
      <c r="AX11828" s="7"/>
      <c r="AY11828" s="7"/>
      <c r="AZ11828" s="7"/>
      <c r="BA11828" s="7"/>
      <c r="BI11828" s="7"/>
    </row>
    <row r="11829" spans="1:61" x14ac:dyDescent="0.2">
      <c r="A11829" s="10"/>
      <c r="B11829" s="10"/>
      <c r="C11829" s="10"/>
      <c r="D11829" s="10"/>
      <c r="E11829" s="10"/>
      <c r="F11829" s="10"/>
      <c r="G11829" s="10"/>
      <c r="H11829" s="10"/>
      <c r="I11829" s="10"/>
      <c r="J11829" s="24"/>
      <c r="K11829" s="24"/>
      <c r="L11829" s="24"/>
      <c r="M11829" s="24"/>
      <c r="N11829" s="24"/>
      <c r="O11829" s="10"/>
      <c r="AV11829" s="7"/>
      <c r="AW11829" s="7"/>
      <c r="AX11829" s="7"/>
      <c r="AY11829" s="7"/>
      <c r="AZ11829" s="7"/>
      <c r="BA11829" s="7"/>
      <c r="BI11829" s="7"/>
    </row>
    <row r="11830" spans="1:61" x14ac:dyDescent="0.2">
      <c r="A11830" s="10"/>
      <c r="B11830" s="10"/>
      <c r="C11830" s="10"/>
      <c r="D11830" s="10"/>
      <c r="E11830" s="10"/>
      <c r="F11830" s="10"/>
      <c r="G11830" s="10"/>
      <c r="H11830" s="10"/>
      <c r="I11830" s="10"/>
      <c r="J11830" s="24"/>
      <c r="K11830" s="24"/>
      <c r="L11830" s="24"/>
      <c r="M11830" s="24"/>
      <c r="N11830" s="24"/>
      <c r="O11830" s="10"/>
      <c r="AV11830" s="7"/>
      <c r="AW11830" s="7"/>
      <c r="AX11830" s="7"/>
      <c r="AY11830" s="7"/>
      <c r="AZ11830" s="7"/>
      <c r="BA11830" s="7"/>
      <c r="BI11830" s="7"/>
    </row>
    <row r="11831" spans="1:61" x14ac:dyDescent="0.2">
      <c r="A11831" s="10"/>
      <c r="B11831" s="10"/>
      <c r="C11831" s="10"/>
      <c r="D11831" s="10"/>
      <c r="E11831" s="10"/>
      <c r="F11831" s="10"/>
      <c r="G11831" s="10"/>
      <c r="H11831" s="10"/>
      <c r="I11831" s="10"/>
      <c r="J11831" s="24"/>
      <c r="K11831" s="24"/>
      <c r="L11831" s="24"/>
      <c r="M11831" s="24"/>
      <c r="N11831" s="24"/>
      <c r="O11831" s="10"/>
      <c r="AV11831" s="7"/>
      <c r="AW11831" s="7"/>
      <c r="AX11831" s="7"/>
      <c r="AY11831" s="7"/>
      <c r="AZ11831" s="7"/>
      <c r="BA11831" s="7"/>
      <c r="BI11831" s="7"/>
    </row>
    <row r="11832" spans="1:61" x14ac:dyDescent="0.2">
      <c r="A11832" s="10"/>
      <c r="B11832" s="10"/>
      <c r="C11832" s="10"/>
      <c r="D11832" s="10"/>
      <c r="E11832" s="10"/>
      <c r="F11832" s="10"/>
      <c r="G11832" s="10"/>
      <c r="H11832" s="10"/>
      <c r="I11832" s="10"/>
      <c r="J11832" s="24"/>
      <c r="K11832" s="24"/>
      <c r="L11832" s="24"/>
      <c r="M11832" s="24"/>
      <c r="N11832" s="24"/>
      <c r="O11832" s="10"/>
      <c r="AV11832" s="7"/>
      <c r="AW11832" s="7"/>
      <c r="AX11832" s="7"/>
      <c r="AY11832" s="7"/>
      <c r="AZ11832" s="7"/>
      <c r="BA11832" s="7"/>
      <c r="BI11832" s="7"/>
    </row>
    <row r="11833" spans="1:61" x14ac:dyDescent="0.2">
      <c r="A11833" s="10"/>
      <c r="B11833" s="10"/>
      <c r="C11833" s="10"/>
      <c r="D11833" s="10"/>
      <c r="E11833" s="10"/>
      <c r="F11833" s="10"/>
      <c r="G11833" s="10"/>
      <c r="H11833" s="10"/>
      <c r="I11833" s="10"/>
      <c r="J11833" s="24"/>
      <c r="K11833" s="24"/>
      <c r="L11833" s="24"/>
      <c r="M11833" s="24"/>
      <c r="N11833" s="24"/>
      <c r="O11833" s="10"/>
      <c r="AV11833" s="7"/>
      <c r="AW11833" s="7"/>
      <c r="AX11833" s="7"/>
      <c r="AY11833" s="7"/>
      <c r="AZ11833" s="7"/>
      <c r="BA11833" s="7"/>
      <c r="BI11833" s="7"/>
    </row>
    <row r="11834" spans="1:61" x14ac:dyDescent="0.2">
      <c r="A11834" s="10"/>
      <c r="B11834" s="10"/>
      <c r="C11834" s="10"/>
      <c r="D11834" s="10"/>
      <c r="E11834" s="10"/>
      <c r="F11834" s="10"/>
      <c r="G11834" s="10"/>
      <c r="H11834" s="10"/>
      <c r="I11834" s="10"/>
      <c r="J11834" s="24"/>
      <c r="K11834" s="24"/>
      <c r="L11834" s="24"/>
      <c r="M11834" s="24"/>
      <c r="N11834" s="24"/>
      <c r="O11834" s="10"/>
      <c r="AV11834" s="7"/>
      <c r="AW11834" s="7"/>
      <c r="AX11834" s="7"/>
      <c r="AY11834" s="7"/>
      <c r="AZ11834" s="7"/>
      <c r="BA11834" s="7"/>
      <c r="BI11834" s="7"/>
    </row>
    <row r="11835" spans="1:61" x14ac:dyDescent="0.2">
      <c r="A11835" s="10"/>
      <c r="B11835" s="10"/>
      <c r="C11835" s="10"/>
      <c r="D11835" s="10"/>
      <c r="E11835" s="10"/>
      <c r="F11835" s="10"/>
      <c r="G11835" s="10"/>
      <c r="H11835" s="10"/>
      <c r="I11835" s="10"/>
      <c r="J11835" s="24"/>
      <c r="K11835" s="24"/>
      <c r="L11835" s="24"/>
      <c r="M11835" s="24"/>
      <c r="N11835" s="24"/>
      <c r="O11835" s="10"/>
      <c r="AV11835" s="7"/>
      <c r="AW11835" s="7"/>
      <c r="AX11835" s="7"/>
      <c r="AY11835" s="7"/>
      <c r="AZ11835" s="7"/>
      <c r="BA11835" s="7"/>
      <c r="BI11835" s="7"/>
    </row>
    <row r="11836" spans="1:61" x14ac:dyDescent="0.2">
      <c r="A11836" s="10"/>
      <c r="B11836" s="10"/>
      <c r="C11836" s="10"/>
      <c r="D11836" s="10"/>
      <c r="E11836" s="10"/>
      <c r="F11836" s="10"/>
      <c r="G11836" s="10"/>
      <c r="H11836" s="10"/>
      <c r="I11836" s="10"/>
      <c r="J11836" s="24"/>
      <c r="K11836" s="24"/>
      <c r="L11836" s="24"/>
      <c r="M11836" s="24"/>
      <c r="N11836" s="24"/>
      <c r="O11836" s="10"/>
      <c r="AV11836" s="7"/>
      <c r="AW11836" s="7"/>
      <c r="AX11836" s="7"/>
      <c r="AY11836" s="7"/>
      <c r="AZ11836" s="7"/>
      <c r="BA11836" s="7"/>
      <c r="BI11836" s="7"/>
    </row>
    <row r="11837" spans="1:61" x14ac:dyDescent="0.2">
      <c r="A11837" s="10"/>
      <c r="B11837" s="10"/>
      <c r="C11837" s="10"/>
      <c r="D11837" s="10"/>
      <c r="E11837" s="10"/>
      <c r="F11837" s="10"/>
      <c r="G11837" s="10"/>
      <c r="H11837" s="10"/>
      <c r="I11837" s="10"/>
      <c r="J11837" s="24"/>
      <c r="K11837" s="24"/>
      <c r="L11837" s="24"/>
      <c r="M11837" s="24"/>
      <c r="N11837" s="24"/>
      <c r="O11837" s="10"/>
      <c r="AV11837" s="7"/>
      <c r="AW11837" s="7"/>
      <c r="AX11837" s="7"/>
      <c r="AY11837" s="7"/>
      <c r="AZ11837" s="7"/>
      <c r="BA11837" s="7"/>
      <c r="BI11837" s="7"/>
    </row>
    <row r="11838" spans="1:61" x14ac:dyDescent="0.2">
      <c r="A11838" s="10"/>
      <c r="B11838" s="10"/>
      <c r="C11838" s="10"/>
      <c r="D11838" s="10"/>
      <c r="E11838" s="10"/>
      <c r="F11838" s="10"/>
      <c r="G11838" s="10"/>
      <c r="H11838" s="10"/>
      <c r="I11838" s="10"/>
      <c r="J11838" s="24"/>
      <c r="K11838" s="24"/>
      <c r="L11838" s="24"/>
      <c r="M11838" s="24"/>
      <c r="N11838" s="24"/>
      <c r="O11838" s="10"/>
      <c r="AV11838" s="7"/>
      <c r="AW11838" s="7"/>
      <c r="AX11838" s="7"/>
      <c r="AY11838" s="7"/>
      <c r="AZ11838" s="7"/>
      <c r="BA11838" s="7"/>
      <c r="BI11838" s="7"/>
    </row>
    <row r="11839" spans="1:61" x14ac:dyDescent="0.2">
      <c r="A11839" s="10"/>
      <c r="B11839" s="10"/>
      <c r="C11839" s="10"/>
      <c r="D11839" s="10"/>
      <c r="E11839" s="10"/>
      <c r="F11839" s="10"/>
      <c r="G11839" s="10"/>
      <c r="H11839" s="10"/>
      <c r="I11839" s="10"/>
      <c r="J11839" s="24"/>
      <c r="K11839" s="24"/>
      <c r="L11839" s="24"/>
      <c r="M11839" s="24"/>
      <c r="N11839" s="24"/>
      <c r="O11839" s="10"/>
      <c r="AV11839" s="7"/>
      <c r="AW11839" s="7"/>
      <c r="AX11839" s="7"/>
      <c r="AY11839" s="7"/>
      <c r="AZ11839" s="7"/>
      <c r="BA11839" s="7"/>
      <c r="BI11839" s="7"/>
    </row>
    <row r="11840" spans="1:61" x14ac:dyDescent="0.2">
      <c r="A11840" s="10"/>
      <c r="B11840" s="10"/>
      <c r="C11840" s="10"/>
      <c r="D11840" s="10"/>
      <c r="E11840" s="10"/>
      <c r="F11840" s="10"/>
      <c r="G11840" s="10"/>
      <c r="H11840" s="10"/>
      <c r="I11840" s="10"/>
      <c r="J11840" s="24"/>
      <c r="K11840" s="24"/>
      <c r="L11840" s="24"/>
      <c r="M11840" s="24"/>
      <c r="N11840" s="24"/>
      <c r="O11840" s="10"/>
      <c r="AV11840" s="7"/>
      <c r="AW11840" s="7"/>
      <c r="AX11840" s="7"/>
      <c r="AY11840" s="7"/>
      <c r="AZ11840" s="7"/>
      <c r="BA11840" s="7"/>
      <c r="BI11840" s="7"/>
    </row>
    <row r="11841" spans="1:61" x14ac:dyDescent="0.2">
      <c r="A11841" s="10"/>
      <c r="B11841" s="10"/>
      <c r="C11841" s="10"/>
      <c r="D11841" s="10"/>
      <c r="E11841" s="10"/>
      <c r="F11841" s="10"/>
      <c r="G11841" s="10"/>
      <c r="H11841" s="10"/>
      <c r="I11841" s="10"/>
      <c r="J11841" s="24"/>
      <c r="K11841" s="24"/>
      <c r="L11841" s="24"/>
      <c r="M11841" s="24"/>
      <c r="N11841" s="24"/>
      <c r="O11841" s="10"/>
      <c r="AV11841" s="7"/>
      <c r="AW11841" s="7"/>
      <c r="AX11841" s="7"/>
      <c r="AY11841" s="7"/>
      <c r="AZ11841" s="7"/>
      <c r="BA11841" s="7"/>
      <c r="BI11841" s="7"/>
    </row>
    <row r="11842" spans="1:61" x14ac:dyDescent="0.2">
      <c r="A11842" s="10"/>
      <c r="B11842" s="10"/>
      <c r="C11842" s="10"/>
      <c r="D11842" s="10"/>
      <c r="E11842" s="10"/>
      <c r="F11842" s="10"/>
      <c r="G11842" s="10"/>
      <c r="H11842" s="10"/>
      <c r="I11842" s="10"/>
      <c r="J11842" s="24"/>
      <c r="K11842" s="24"/>
      <c r="L11842" s="24"/>
      <c r="M11842" s="24"/>
      <c r="N11842" s="24"/>
      <c r="O11842" s="10"/>
      <c r="AV11842" s="7"/>
      <c r="AW11842" s="7"/>
      <c r="AX11842" s="7"/>
      <c r="AY11842" s="7"/>
      <c r="AZ11842" s="7"/>
      <c r="BA11842" s="7"/>
      <c r="BI11842" s="7"/>
    </row>
    <row r="11843" spans="1:61" x14ac:dyDescent="0.2">
      <c r="A11843" s="10"/>
      <c r="B11843" s="10"/>
      <c r="C11843" s="10"/>
      <c r="D11843" s="10"/>
      <c r="E11843" s="10"/>
      <c r="F11843" s="10"/>
      <c r="G11843" s="10"/>
      <c r="H11843" s="10"/>
      <c r="I11843" s="10"/>
      <c r="J11843" s="24"/>
      <c r="K11843" s="24"/>
      <c r="L11843" s="24"/>
      <c r="M11843" s="24"/>
      <c r="N11843" s="24"/>
      <c r="O11843" s="10"/>
      <c r="AV11843" s="7"/>
      <c r="AW11843" s="7"/>
      <c r="AX11843" s="7"/>
      <c r="AY11843" s="7"/>
      <c r="AZ11843" s="7"/>
      <c r="BA11843" s="7"/>
      <c r="BI11843" s="7"/>
    </row>
    <row r="11844" spans="1:61" x14ac:dyDescent="0.2">
      <c r="A11844" s="10"/>
      <c r="B11844" s="10"/>
      <c r="C11844" s="10"/>
      <c r="D11844" s="10"/>
      <c r="E11844" s="10"/>
      <c r="F11844" s="10"/>
      <c r="G11844" s="10"/>
      <c r="H11844" s="10"/>
      <c r="I11844" s="10"/>
      <c r="J11844" s="24"/>
      <c r="K11844" s="24"/>
      <c r="L11844" s="24"/>
      <c r="M11844" s="24"/>
      <c r="N11844" s="24"/>
      <c r="O11844" s="10"/>
      <c r="AV11844" s="7"/>
      <c r="AW11844" s="7"/>
      <c r="AX11844" s="7"/>
      <c r="AY11844" s="7"/>
      <c r="AZ11844" s="7"/>
      <c r="BA11844" s="7"/>
      <c r="BI11844" s="7"/>
    </row>
    <row r="11845" spans="1:61" x14ac:dyDescent="0.2">
      <c r="A11845" s="10"/>
      <c r="B11845" s="10"/>
      <c r="C11845" s="10"/>
      <c r="D11845" s="10"/>
      <c r="E11845" s="10"/>
      <c r="F11845" s="10"/>
      <c r="G11845" s="10"/>
      <c r="H11845" s="10"/>
      <c r="I11845" s="10"/>
      <c r="J11845" s="24"/>
      <c r="K11845" s="24"/>
      <c r="L11845" s="24"/>
      <c r="M11845" s="24"/>
      <c r="N11845" s="24"/>
      <c r="O11845" s="10"/>
      <c r="AV11845" s="7"/>
      <c r="AW11845" s="7"/>
      <c r="AX11845" s="7"/>
      <c r="AY11845" s="7"/>
      <c r="AZ11845" s="7"/>
      <c r="BA11845" s="7"/>
      <c r="BI11845" s="7"/>
    </row>
    <row r="11846" spans="1:61" x14ac:dyDescent="0.2">
      <c r="A11846" s="10"/>
      <c r="B11846" s="10"/>
      <c r="C11846" s="10"/>
      <c r="D11846" s="10"/>
      <c r="E11846" s="10"/>
      <c r="F11846" s="10"/>
      <c r="G11846" s="10"/>
      <c r="H11846" s="10"/>
      <c r="I11846" s="10"/>
      <c r="J11846" s="24"/>
      <c r="K11846" s="24"/>
      <c r="L11846" s="24"/>
      <c r="M11846" s="24"/>
      <c r="N11846" s="24"/>
      <c r="O11846" s="10"/>
      <c r="AV11846" s="7"/>
      <c r="AW11846" s="7"/>
      <c r="AX11846" s="7"/>
      <c r="AY11846" s="7"/>
      <c r="AZ11846" s="7"/>
      <c r="BA11846" s="7"/>
      <c r="BI11846" s="7"/>
    </row>
    <row r="11847" spans="1:61" x14ac:dyDescent="0.2">
      <c r="A11847" s="10"/>
      <c r="B11847" s="10"/>
      <c r="C11847" s="10"/>
      <c r="D11847" s="10"/>
      <c r="E11847" s="10"/>
      <c r="F11847" s="10"/>
      <c r="G11847" s="10"/>
      <c r="H11847" s="10"/>
      <c r="I11847" s="10"/>
      <c r="J11847" s="24"/>
      <c r="K11847" s="24"/>
      <c r="L11847" s="24"/>
      <c r="M11847" s="24"/>
      <c r="N11847" s="24"/>
      <c r="O11847" s="10"/>
      <c r="AV11847" s="7"/>
      <c r="AW11847" s="7"/>
      <c r="AX11847" s="7"/>
      <c r="AY11847" s="7"/>
      <c r="AZ11847" s="7"/>
      <c r="BA11847" s="7"/>
      <c r="BI11847" s="7"/>
    </row>
    <row r="11848" spans="1:61" x14ac:dyDescent="0.2">
      <c r="A11848" s="10"/>
      <c r="B11848" s="10"/>
      <c r="C11848" s="10"/>
      <c r="D11848" s="10"/>
      <c r="E11848" s="10"/>
      <c r="F11848" s="10"/>
      <c r="G11848" s="10"/>
      <c r="H11848" s="10"/>
      <c r="I11848" s="10"/>
      <c r="J11848" s="24"/>
      <c r="K11848" s="24"/>
      <c r="L11848" s="24"/>
      <c r="M11848" s="24"/>
      <c r="N11848" s="24"/>
      <c r="O11848" s="10"/>
      <c r="AV11848" s="7"/>
      <c r="AW11848" s="7"/>
      <c r="AX11848" s="7"/>
      <c r="AY11848" s="7"/>
      <c r="AZ11848" s="7"/>
      <c r="BA11848" s="7"/>
      <c r="BI11848" s="7"/>
    </row>
    <row r="11849" spans="1:61" x14ac:dyDescent="0.2">
      <c r="A11849" s="10"/>
      <c r="B11849" s="10"/>
      <c r="C11849" s="10"/>
      <c r="D11849" s="10"/>
      <c r="E11849" s="10"/>
      <c r="F11849" s="10"/>
      <c r="G11849" s="10"/>
      <c r="H11849" s="10"/>
      <c r="I11849" s="10"/>
      <c r="J11849" s="24"/>
      <c r="K11849" s="24"/>
      <c r="L11849" s="24"/>
      <c r="M11849" s="24"/>
      <c r="N11849" s="24"/>
      <c r="O11849" s="10"/>
      <c r="AV11849" s="7"/>
      <c r="AW11849" s="7"/>
      <c r="AX11849" s="7"/>
      <c r="AY11849" s="7"/>
      <c r="AZ11849" s="7"/>
      <c r="BA11849" s="7"/>
      <c r="BI11849" s="7"/>
    </row>
    <row r="11850" spans="1:61" x14ac:dyDescent="0.2">
      <c r="A11850" s="10"/>
      <c r="B11850" s="10"/>
      <c r="C11850" s="10"/>
      <c r="D11850" s="10"/>
      <c r="E11850" s="10"/>
      <c r="F11850" s="10"/>
      <c r="G11850" s="10"/>
      <c r="H11850" s="10"/>
      <c r="I11850" s="10"/>
      <c r="J11850" s="24"/>
      <c r="K11850" s="24"/>
      <c r="L11850" s="24"/>
      <c r="M11850" s="24"/>
      <c r="N11850" s="24"/>
      <c r="O11850" s="10"/>
      <c r="AV11850" s="7"/>
      <c r="AW11850" s="7"/>
      <c r="AX11850" s="7"/>
      <c r="AY11850" s="7"/>
      <c r="AZ11850" s="7"/>
      <c r="BA11850" s="7"/>
      <c r="BI11850" s="7"/>
    </row>
    <row r="11851" spans="1:61" x14ac:dyDescent="0.2">
      <c r="A11851" s="10"/>
      <c r="B11851" s="10"/>
      <c r="C11851" s="10"/>
      <c r="D11851" s="10"/>
      <c r="E11851" s="10"/>
      <c r="F11851" s="10"/>
      <c r="G11851" s="10"/>
      <c r="H11851" s="10"/>
      <c r="I11851" s="10"/>
      <c r="J11851" s="24"/>
      <c r="K11851" s="24"/>
      <c r="L11851" s="24"/>
      <c r="M11851" s="24"/>
      <c r="N11851" s="24"/>
      <c r="O11851" s="10"/>
      <c r="AV11851" s="7"/>
      <c r="AW11851" s="7"/>
      <c r="AX11851" s="7"/>
      <c r="AY11851" s="7"/>
      <c r="AZ11851" s="7"/>
      <c r="BA11851" s="7"/>
      <c r="BI11851" s="7"/>
    </row>
    <row r="11852" spans="1:61" x14ac:dyDescent="0.2">
      <c r="A11852" s="10"/>
      <c r="B11852" s="10"/>
      <c r="C11852" s="10"/>
      <c r="D11852" s="10"/>
      <c r="E11852" s="10"/>
      <c r="F11852" s="10"/>
      <c r="G11852" s="10"/>
      <c r="H11852" s="10"/>
      <c r="I11852" s="10"/>
      <c r="J11852" s="24"/>
      <c r="K11852" s="24"/>
      <c r="L11852" s="24"/>
      <c r="M11852" s="24"/>
      <c r="N11852" s="24"/>
      <c r="O11852" s="10"/>
      <c r="AV11852" s="7"/>
      <c r="AW11852" s="7"/>
      <c r="AX11852" s="7"/>
      <c r="AY11852" s="7"/>
      <c r="AZ11852" s="7"/>
      <c r="BA11852" s="7"/>
      <c r="BI11852" s="7"/>
    </row>
    <row r="11853" spans="1:61" x14ac:dyDescent="0.2">
      <c r="A11853" s="10"/>
      <c r="B11853" s="10"/>
      <c r="C11853" s="10"/>
      <c r="D11853" s="10"/>
      <c r="E11853" s="10"/>
      <c r="F11853" s="10"/>
      <c r="G11853" s="10"/>
      <c r="H11853" s="10"/>
      <c r="I11853" s="10"/>
      <c r="J11853" s="24"/>
      <c r="K11853" s="24"/>
      <c r="L11853" s="24"/>
      <c r="M11853" s="24"/>
      <c r="N11853" s="24"/>
      <c r="O11853" s="10"/>
      <c r="AV11853" s="7"/>
      <c r="AW11853" s="7"/>
      <c r="AX11853" s="7"/>
      <c r="AY11853" s="7"/>
      <c r="AZ11853" s="7"/>
      <c r="BA11853" s="7"/>
      <c r="BI11853" s="7"/>
    </row>
    <row r="11854" spans="1:61" x14ac:dyDescent="0.2">
      <c r="A11854" s="10"/>
      <c r="B11854" s="10"/>
      <c r="C11854" s="10"/>
      <c r="D11854" s="10"/>
      <c r="E11854" s="10"/>
      <c r="F11854" s="10"/>
      <c r="G11854" s="10"/>
      <c r="H11854" s="10"/>
      <c r="I11854" s="10"/>
      <c r="J11854" s="24"/>
      <c r="K11854" s="24"/>
      <c r="L11854" s="24"/>
      <c r="M11854" s="24"/>
      <c r="N11854" s="24"/>
      <c r="O11854" s="10"/>
      <c r="AV11854" s="7"/>
      <c r="AW11854" s="7"/>
      <c r="AX11854" s="7"/>
      <c r="AY11854" s="7"/>
      <c r="AZ11854" s="7"/>
      <c r="BA11854" s="7"/>
      <c r="BI11854" s="7"/>
    </row>
    <row r="11855" spans="1:61" x14ac:dyDescent="0.2">
      <c r="A11855" s="10"/>
      <c r="B11855" s="10"/>
      <c r="C11855" s="10"/>
      <c r="D11855" s="10"/>
      <c r="E11855" s="10"/>
      <c r="F11855" s="10"/>
      <c r="G11855" s="10"/>
      <c r="H11855" s="10"/>
      <c r="I11855" s="10"/>
      <c r="J11855" s="24"/>
      <c r="K11855" s="24"/>
      <c r="L11855" s="24"/>
      <c r="M11855" s="24"/>
      <c r="N11855" s="24"/>
      <c r="O11855" s="10"/>
      <c r="AV11855" s="7"/>
      <c r="AW11855" s="7"/>
      <c r="AX11855" s="7"/>
      <c r="AY11855" s="7"/>
      <c r="AZ11855" s="7"/>
      <c r="BA11855" s="7"/>
      <c r="BI11855" s="7"/>
    </row>
    <row r="11856" spans="1:61" x14ac:dyDescent="0.2">
      <c r="A11856" s="10"/>
      <c r="B11856" s="10"/>
      <c r="C11856" s="10"/>
      <c r="D11856" s="10"/>
      <c r="E11856" s="10"/>
      <c r="F11856" s="10"/>
      <c r="G11856" s="10"/>
      <c r="H11856" s="10"/>
      <c r="I11856" s="10"/>
      <c r="J11856" s="24"/>
      <c r="K11856" s="24"/>
      <c r="L11856" s="24"/>
      <c r="M11856" s="24"/>
      <c r="N11856" s="24"/>
      <c r="O11856" s="10"/>
      <c r="AV11856" s="7"/>
      <c r="AW11856" s="7"/>
      <c r="AX11856" s="7"/>
      <c r="AY11856" s="7"/>
      <c r="AZ11856" s="7"/>
      <c r="BA11856" s="7"/>
      <c r="BI11856" s="7"/>
    </row>
    <row r="11857" spans="1:61" x14ac:dyDescent="0.2">
      <c r="A11857" s="10"/>
      <c r="B11857" s="10"/>
      <c r="C11857" s="10"/>
      <c r="D11857" s="10"/>
      <c r="E11857" s="10"/>
      <c r="F11857" s="10"/>
      <c r="G11857" s="10"/>
      <c r="H11857" s="10"/>
      <c r="I11857" s="10"/>
      <c r="J11857" s="24"/>
      <c r="K11857" s="24"/>
      <c r="L11857" s="24"/>
      <c r="M11857" s="24"/>
      <c r="N11857" s="24"/>
      <c r="O11857" s="10"/>
      <c r="AV11857" s="7"/>
      <c r="AW11857" s="7"/>
      <c r="AX11857" s="7"/>
      <c r="AY11857" s="7"/>
      <c r="AZ11857" s="7"/>
      <c r="BA11857" s="7"/>
      <c r="BI11857" s="7"/>
    </row>
    <row r="11858" spans="1:61" x14ac:dyDescent="0.2">
      <c r="A11858" s="10"/>
      <c r="B11858" s="10"/>
      <c r="C11858" s="10"/>
      <c r="D11858" s="10"/>
      <c r="E11858" s="10"/>
      <c r="F11858" s="10"/>
      <c r="G11858" s="10"/>
      <c r="H11858" s="10"/>
      <c r="I11858" s="10"/>
      <c r="J11858" s="24"/>
      <c r="K11858" s="24"/>
      <c r="L11858" s="24"/>
      <c r="M11858" s="24"/>
      <c r="N11858" s="24"/>
      <c r="O11858" s="10"/>
      <c r="AV11858" s="7"/>
      <c r="AW11858" s="7"/>
      <c r="AX11858" s="7"/>
      <c r="AY11858" s="7"/>
      <c r="AZ11858" s="7"/>
      <c r="BA11858" s="7"/>
      <c r="BI11858" s="7"/>
    </row>
    <row r="11859" spans="1:61" x14ac:dyDescent="0.2">
      <c r="A11859" s="10"/>
      <c r="B11859" s="10"/>
      <c r="C11859" s="10"/>
      <c r="D11859" s="10"/>
      <c r="E11859" s="10"/>
      <c r="F11859" s="10"/>
      <c r="G11859" s="10"/>
      <c r="H11859" s="10"/>
      <c r="I11859" s="10"/>
      <c r="J11859" s="24"/>
      <c r="K11859" s="24"/>
      <c r="L11859" s="24"/>
      <c r="M11859" s="24"/>
      <c r="N11859" s="24"/>
      <c r="O11859" s="10"/>
      <c r="AV11859" s="7"/>
      <c r="AW11859" s="7"/>
      <c r="AX11859" s="7"/>
      <c r="AY11859" s="7"/>
      <c r="AZ11859" s="7"/>
      <c r="BA11859" s="7"/>
      <c r="BI11859" s="7"/>
    </row>
    <row r="11860" spans="1:61" x14ac:dyDescent="0.2">
      <c r="A11860" s="10"/>
      <c r="B11860" s="10"/>
      <c r="C11860" s="10"/>
      <c r="D11860" s="10"/>
      <c r="E11860" s="10"/>
      <c r="F11860" s="10"/>
      <c r="G11860" s="10"/>
      <c r="H11860" s="10"/>
      <c r="I11860" s="10"/>
      <c r="J11860" s="24"/>
      <c r="K11860" s="24"/>
      <c r="L11860" s="24"/>
      <c r="M11860" s="24"/>
      <c r="N11860" s="24"/>
      <c r="O11860" s="10"/>
      <c r="AV11860" s="7"/>
      <c r="AW11860" s="7"/>
      <c r="AX11860" s="7"/>
      <c r="AY11860" s="7"/>
      <c r="AZ11860" s="7"/>
      <c r="BA11860" s="7"/>
      <c r="BI11860" s="7"/>
    </row>
    <row r="11861" spans="1:61" x14ac:dyDescent="0.2">
      <c r="A11861" s="10"/>
      <c r="B11861" s="10"/>
      <c r="C11861" s="10"/>
      <c r="D11861" s="10"/>
      <c r="E11861" s="10"/>
      <c r="F11861" s="10"/>
      <c r="G11861" s="10"/>
      <c r="H11861" s="10"/>
      <c r="I11861" s="10"/>
      <c r="J11861" s="24"/>
      <c r="K11861" s="24"/>
      <c r="L11861" s="24"/>
      <c r="M11861" s="24"/>
      <c r="N11861" s="24"/>
      <c r="O11861" s="10"/>
      <c r="AV11861" s="7"/>
      <c r="AW11861" s="7"/>
      <c r="AX11861" s="7"/>
      <c r="AY11861" s="7"/>
      <c r="AZ11861" s="7"/>
      <c r="BA11861" s="7"/>
      <c r="BI11861" s="7"/>
    </row>
    <row r="11862" spans="1:61" x14ac:dyDescent="0.2">
      <c r="A11862" s="10"/>
      <c r="B11862" s="10"/>
      <c r="C11862" s="10"/>
      <c r="D11862" s="10"/>
      <c r="E11862" s="10"/>
      <c r="F11862" s="10"/>
      <c r="G11862" s="10"/>
      <c r="H11862" s="10"/>
      <c r="I11862" s="10"/>
      <c r="J11862" s="24"/>
      <c r="K11862" s="24"/>
      <c r="L11862" s="24"/>
      <c r="M11862" s="24"/>
      <c r="N11862" s="24"/>
      <c r="O11862" s="10"/>
      <c r="AV11862" s="7"/>
      <c r="AW11862" s="7"/>
      <c r="AX11862" s="7"/>
      <c r="AY11862" s="7"/>
      <c r="AZ11862" s="7"/>
      <c r="BA11862" s="7"/>
      <c r="BI11862" s="7"/>
    </row>
    <row r="11863" spans="1:61" x14ac:dyDescent="0.2">
      <c r="A11863" s="10"/>
      <c r="B11863" s="10"/>
      <c r="C11863" s="10"/>
      <c r="D11863" s="10"/>
      <c r="E11863" s="10"/>
      <c r="F11863" s="10"/>
      <c r="G11863" s="10"/>
      <c r="H11863" s="10"/>
      <c r="I11863" s="10"/>
      <c r="J11863" s="24"/>
      <c r="K11863" s="24"/>
      <c r="L11863" s="24"/>
      <c r="M11863" s="24"/>
      <c r="N11863" s="24"/>
      <c r="O11863" s="10"/>
      <c r="AV11863" s="7"/>
      <c r="AW11863" s="7"/>
      <c r="AX11863" s="7"/>
      <c r="AY11863" s="7"/>
      <c r="AZ11863" s="7"/>
      <c r="BA11863" s="7"/>
      <c r="BI11863" s="7"/>
    </row>
    <row r="11864" spans="1:61" x14ac:dyDescent="0.2">
      <c r="A11864" s="10"/>
      <c r="B11864" s="10"/>
      <c r="C11864" s="10"/>
      <c r="D11864" s="10"/>
      <c r="E11864" s="10"/>
      <c r="F11864" s="10"/>
      <c r="G11864" s="10"/>
      <c r="H11864" s="10"/>
      <c r="I11864" s="10"/>
      <c r="J11864" s="24"/>
      <c r="K11864" s="24"/>
      <c r="L11864" s="24"/>
      <c r="M11864" s="24"/>
      <c r="N11864" s="24"/>
      <c r="O11864" s="10"/>
      <c r="AV11864" s="7"/>
      <c r="AW11864" s="7"/>
      <c r="AX11864" s="7"/>
      <c r="AY11864" s="7"/>
      <c r="AZ11864" s="7"/>
      <c r="BA11864" s="7"/>
      <c r="BI11864" s="7"/>
    </row>
    <row r="11865" spans="1:61" x14ac:dyDescent="0.2">
      <c r="A11865" s="10"/>
      <c r="B11865" s="10"/>
      <c r="C11865" s="10"/>
      <c r="D11865" s="10"/>
      <c r="E11865" s="10"/>
      <c r="F11865" s="10"/>
      <c r="G11865" s="10"/>
      <c r="H11865" s="10"/>
      <c r="I11865" s="10"/>
      <c r="J11865" s="24"/>
      <c r="K11865" s="24"/>
      <c r="L11865" s="24"/>
      <c r="M11865" s="24"/>
      <c r="N11865" s="24"/>
      <c r="O11865" s="10"/>
      <c r="AV11865" s="7"/>
      <c r="AW11865" s="7"/>
      <c r="AX11865" s="7"/>
      <c r="AY11865" s="7"/>
      <c r="AZ11865" s="7"/>
      <c r="BA11865" s="7"/>
      <c r="BI11865" s="7"/>
    </row>
    <row r="11866" spans="1:61" x14ac:dyDescent="0.2">
      <c r="A11866" s="10"/>
      <c r="B11866" s="10"/>
      <c r="C11866" s="10"/>
      <c r="D11866" s="10"/>
      <c r="E11866" s="10"/>
      <c r="F11866" s="10"/>
      <c r="G11866" s="10"/>
      <c r="H11866" s="10"/>
      <c r="I11866" s="10"/>
      <c r="J11866" s="24"/>
      <c r="K11866" s="24"/>
      <c r="L11866" s="24"/>
      <c r="M11866" s="24"/>
      <c r="N11866" s="24"/>
      <c r="O11866" s="10"/>
      <c r="AV11866" s="7"/>
      <c r="AW11866" s="7"/>
      <c r="AX11866" s="7"/>
      <c r="AY11866" s="7"/>
      <c r="AZ11866" s="7"/>
      <c r="BA11866" s="7"/>
      <c r="BI11866" s="7"/>
    </row>
    <row r="11867" spans="1:61" x14ac:dyDescent="0.2">
      <c r="A11867" s="10"/>
      <c r="B11867" s="10"/>
      <c r="C11867" s="10"/>
      <c r="D11867" s="10"/>
      <c r="E11867" s="10"/>
      <c r="F11867" s="10"/>
      <c r="G11867" s="10"/>
      <c r="H11867" s="10"/>
      <c r="I11867" s="10"/>
      <c r="J11867" s="24"/>
      <c r="K11867" s="24"/>
      <c r="L11867" s="24"/>
      <c r="M11867" s="24"/>
      <c r="N11867" s="24"/>
      <c r="O11867" s="10"/>
      <c r="AV11867" s="7"/>
      <c r="AW11867" s="7"/>
      <c r="AX11867" s="7"/>
      <c r="AY11867" s="7"/>
      <c r="AZ11867" s="7"/>
      <c r="BA11867" s="7"/>
      <c r="BI11867" s="7"/>
    </row>
    <row r="11868" spans="1:61" x14ac:dyDescent="0.2">
      <c r="A11868" s="10"/>
      <c r="B11868" s="10"/>
      <c r="C11868" s="10"/>
      <c r="D11868" s="10"/>
      <c r="E11868" s="10"/>
      <c r="F11868" s="10"/>
      <c r="G11868" s="10"/>
      <c r="H11868" s="10"/>
      <c r="I11868" s="10"/>
      <c r="J11868" s="24"/>
      <c r="K11868" s="24"/>
      <c r="L11868" s="24"/>
      <c r="M11868" s="24"/>
      <c r="N11868" s="24"/>
      <c r="O11868" s="10"/>
      <c r="AV11868" s="7"/>
      <c r="AW11868" s="7"/>
      <c r="AX11868" s="7"/>
      <c r="AY11868" s="7"/>
      <c r="AZ11868" s="7"/>
      <c r="BA11868" s="7"/>
      <c r="BI11868" s="7"/>
    </row>
    <row r="11869" spans="1:61" x14ac:dyDescent="0.2">
      <c r="A11869" s="10"/>
      <c r="B11869" s="10"/>
      <c r="C11869" s="10"/>
      <c r="D11869" s="10"/>
      <c r="E11869" s="10"/>
      <c r="F11869" s="10"/>
      <c r="G11869" s="10"/>
      <c r="H11869" s="10"/>
      <c r="I11869" s="10"/>
      <c r="J11869" s="24"/>
      <c r="K11869" s="24"/>
      <c r="L11869" s="24"/>
      <c r="M11869" s="24"/>
      <c r="N11869" s="24"/>
      <c r="O11869" s="10"/>
      <c r="AV11869" s="7"/>
      <c r="AW11869" s="7"/>
      <c r="AX11869" s="7"/>
      <c r="AY11869" s="7"/>
      <c r="AZ11869" s="7"/>
      <c r="BA11869" s="7"/>
      <c r="BI11869" s="7"/>
    </row>
    <row r="11870" spans="1:61" x14ac:dyDescent="0.2">
      <c r="A11870" s="10"/>
      <c r="B11870" s="10"/>
      <c r="C11870" s="10"/>
      <c r="D11870" s="10"/>
      <c r="E11870" s="10"/>
      <c r="F11870" s="10"/>
      <c r="G11870" s="10"/>
      <c r="H11870" s="10"/>
      <c r="I11870" s="10"/>
      <c r="J11870" s="24"/>
      <c r="K11870" s="24"/>
      <c r="L11870" s="24"/>
      <c r="M11870" s="24"/>
      <c r="N11870" s="24"/>
      <c r="O11870" s="10"/>
      <c r="AV11870" s="7"/>
      <c r="AW11870" s="7"/>
      <c r="AX11870" s="7"/>
      <c r="AY11870" s="7"/>
      <c r="AZ11870" s="7"/>
      <c r="BA11870" s="7"/>
      <c r="BI11870" s="7"/>
    </row>
    <row r="11871" spans="1:61" x14ac:dyDescent="0.2">
      <c r="A11871" s="10"/>
      <c r="B11871" s="10"/>
      <c r="C11871" s="10"/>
      <c r="D11871" s="10"/>
      <c r="E11871" s="10"/>
      <c r="F11871" s="10"/>
      <c r="G11871" s="10"/>
      <c r="H11871" s="10"/>
      <c r="I11871" s="10"/>
      <c r="J11871" s="24"/>
      <c r="K11871" s="24"/>
      <c r="L11871" s="24"/>
      <c r="M11871" s="24"/>
      <c r="N11871" s="24"/>
      <c r="O11871" s="10"/>
      <c r="AV11871" s="7"/>
      <c r="AW11871" s="7"/>
      <c r="AX11871" s="7"/>
      <c r="AY11871" s="7"/>
      <c r="AZ11871" s="7"/>
      <c r="BA11871" s="7"/>
      <c r="BI11871" s="7"/>
    </row>
    <row r="11872" spans="1:61" x14ac:dyDescent="0.2">
      <c r="A11872" s="10"/>
      <c r="B11872" s="10"/>
      <c r="C11872" s="10"/>
      <c r="D11872" s="10"/>
      <c r="E11872" s="10"/>
      <c r="F11872" s="10"/>
      <c r="G11872" s="10"/>
      <c r="H11872" s="10"/>
      <c r="I11872" s="10"/>
      <c r="J11872" s="24"/>
      <c r="K11872" s="24"/>
      <c r="L11872" s="24"/>
      <c r="M11872" s="24"/>
      <c r="N11872" s="24"/>
      <c r="O11872" s="10"/>
      <c r="AV11872" s="7"/>
      <c r="AW11872" s="7"/>
      <c r="AX11872" s="7"/>
      <c r="AY11872" s="7"/>
      <c r="AZ11872" s="7"/>
      <c r="BA11872" s="7"/>
      <c r="BI11872" s="7"/>
    </row>
    <row r="11873" spans="1:61" x14ac:dyDescent="0.2">
      <c r="A11873" s="10"/>
      <c r="B11873" s="10"/>
      <c r="C11873" s="10"/>
      <c r="D11873" s="10"/>
      <c r="E11873" s="10"/>
      <c r="F11873" s="10"/>
      <c r="G11873" s="10"/>
      <c r="H11873" s="10"/>
      <c r="I11873" s="10"/>
      <c r="J11873" s="24"/>
      <c r="K11873" s="24"/>
      <c r="L11873" s="24"/>
      <c r="M11873" s="24"/>
      <c r="N11873" s="24"/>
      <c r="O11873" s="10"/>
      <c r="AV11873" s="7"/>
      <c r="AW11873" s="7"/>
      <c r="AX11873" s="7"/>
      <c r="AY11873" s="7"/>
      <c r="AZ11873" s="7"/>
      <c r="BA11873" s="7"/>
      <c r="BI11873" s="7"/>
    </row>
    <row r="11874" spans="1:61" x14ac:dyDescent="0.2">
      <c r="A11874" s="10"/>
      <c r="B11874" s="10"/>
      <c r="C11874" s="10"/>
      <c r="D11874" s="10"/>
      <c r="E11874" s="10"/>
      <c r="F11874" s="10"/>
      <c r="G11874" s="10"/>
      <c r="H11874" s="10"/>
      <c r="I11874" s="10"/>
      <c r="J11874" s="24"/>
      <c r="K11874" s="24"/>
      <c r="L11874" s="24"/>
      <c r="M11874" s="24"/>
      <c r="N11874" s="24"/>
      <c r="O11874" s="10"/>
      <c r="AV11874" s="7"/>
      <c r="AW11874" s="7"/>
      <c r="AX11874" s="7"/>
      <c r="AY11874" s="7"/>
      <c r="AZ11874" s="7"/>
      <c r="BA11874" s="7"/>
      <c r="BI11874" s="7"/>
    </row>
    <row r="11875" spans="1:61" x14ac:dyDescent="0.2">
      <c r="A11875" s="10"/>
      <c r="B11875" s="10"/>
      <c r="C11875" s="10"/>
      <c r="D11875" s="10"/>
      <c r="E11875" s="10"/>
      <c r="F11875" s="10"/>
      <c r="G11875" s="10"/>
      <c r="H11875" s="10"/>
      <c r="I11875" s="10"/>
      <c r="J11875" s="24"/>
      <c r="K11875" s="24"/>
      <c r="L11875" s="24"/>
      <c r="M11875" s="24"/>
      <c r="N11875" s="24"/>
      <c r="O11875" s="10"/>
      <c r="AV11875" s="7"/>
      <c r="AW11875" s="7"/>
      <c r="AX11875" s="7"/>
      <c r="AY11875" s="7"/>
      <c r="AZ11875" s="7"/>
      <c r="BA11875" s="7"/>
      <c r="BI11875" s="7"/>
    </row>
    <row r="11876" spans="1:61" x14ac:dyDescent="0.2">
      <c r="A11876" s="10"/>
      <c r="B11876" s="10"/>
      <c r="C11876" s="10"/>
      <c r="D11876" s="10"/>
      <c r="E11876" s="10"/>
      <c r="F11876" s="10"/>
      <c r="G11876" s="10"/>
      <c r="H11876" s="10"/>
      <c r="I11876" s="10"/>
      <c r="J11876" s="24"/>
      <c r="K11876" s="24"/>
      <c r="L11876" s="24"/>
      <c r="M11876" s="24"/>
      <c r="N11876" s="24"/>
      <c r="O11876" s="10"/>
      <c r="AV11876" s="7"/>
      <c r="AW11876" s="7"/>
      <c r="AX11876" s="7"/>
      <c r="AY11876" s="7"/>
      <c r="AZ11876" s="7"/>
      <c r="BA11876" s="7"/>
      <c r="BI11876" s="7"/>
    </row>
    <row r="11877" spans="1:61" x14ac:dyDescent="0.2">
      <c r="A11877" s="10"/>
      <c r="B11877" s="10"/>
      <c r="C11877" s="10"/>
      <c r="D11877" s="10"/>
      <c r="E11877" s="10"/>
      <c r="F11877" s="10"/>
      <c r="G11877" s="10"/>
      <c r="H11877" s="10"/>
      <c r="I11877" s="10"/>
      <c r="J11877" s="24"/>
      <c r="K11877" s="24"/>
      <c r="L11877" s="24"/>
      <c r="M11877" s="24"/>
      <c r="N11877" s="24"/>
      <c r="O11877" s="10"/>
      <c r="AV11877" s="7"/>
      <c r="AW11877" s="7"/>
      <c r="AX11877" s="7"/>
      <c r="AY11877" s="7"/>
      <c r="AZ11877" s="7"/>
      <c r="BA11877" s="7"/>
      <c r="BI11877" s="7"/>
    </row>
    <row r="11878" spans="1:61" x14ac:dyDescent="0.2">
      <c r="A11878" s="10"/>
      <c r="B11878" s="10"/>
      <c r="C11878" s="10"/>
      <c r="D11878" s="10"/>
      <c r="E11878" s="10"/>
      <c r="F11878" s="10"/>
      <c r="G11878" s="10"/>
      <c r="H11878" s="10"/>
      <c r="I11878" s="10"/>
      <c r="J11878" s="24"/>
      <c r="K11878" s="24"/>
      <c r="L11878" s="24"/>
      <c r="M11878" s="24"/>
      <c r="N11878" s="24"/>
      <c r="O11878" s="10"/>
      <c r="AV11878" s="7"/>
      <c r="AW11878" s="7"/>
      <c r="AX11878" s="7"/>
      <c r="AY11878" s="7"/>
      <c r="AZ11878" s="7"/>
      <c r="BA11878" s="7"/>
      <c r="BI11878" s="7"/>
    </row>
    <row r="11879" spans="1:61" x14ac:dyDescent="0.2">
      <c r="A11879" s="10"/>
      <c r="B11879" s="10"/>
      <c r="C11879" s="10"/>
      <c r="D11879" s="10"/>
      <c r="E11879" s="10"/>
      <c r="F11879" s="10"/>
      <c r="G11879" s="10"/>
      <c r="H11879" s="10"/>
      <c r="I11879" s="10"/>
      <c r="J11879" s="24"/>
      <c r="K11879" s="24"/>
      <c r="L11879" s="24"/>
      <c r="M11879" s="24"/>
      <c r="N11879" s="24"/>
      <c r="O11879" s="10"/>
      <c r="AV11879" s="7"/>
      <c r="AW11879" s="7"/>
      <c r="AX11879" s="7"/>
      <c r="AY11879" s="7"/>
      <c r="AZ11879" s="7"/>
      <c r="BA11879" s="7"/>
      <c r="BI11879" s="7"/>
    </row>
    <row r="11880" spans="1:61" x14ac:dyDescent="0.2">
      <c r="A11880" s="10"/>
      <c r="B11880" s="10"/>
      <c r="C11880" s="10"/>
      <c r="D11880" s="10"/>
      <c r="E11880" s="10"/>
      <c r="F11880" s="10"/>
      <c r="G11880" s="10"/>
      <c r="H11880" s="10"/>
      <c r="I11880" s="10"/>
      <c r="J11880" s="24"/>
      <c r="K11880" s="24"/>
      <c r="L11880" s="24"/>
      <c r="M11880" s="24"/>
      <c r="N11880" s="24"/>
      <c r="O11880" s="10"/>
      <c r="AV11880" s="7"/>
      <c r="AW11880" s="7"/>
      <c r="AX11880" s="7"/>
      <c r="AY11880" s="7"/>
      <c r="AZ11880" s="7"/>
      <c r="BA11880" s="7"/>
      <c r="BI11880" s="7"/>
    </row>
    <row r="11881" spans="1:61" x14ac:dyDescent="0.2">
      <c r="A11881" s="10"/>
      <c r="B11881" s="10"/>
      <c r="C11881" s="10"/>
      <c r="D11881" s="10"/>
      <c r="E11881" s="10"/>
      <c r="F11881" s="10"/>
      <c r="G11881" s="10"/>
      <c r="H11881" s="10"/>
      <c r="I11881" s="10"/>
      <c r="J11881" s="24"/>
      <c r="K11881" s="24"/>
      <c r="L11881" s="24"/>
      <c r="M11881" s="24"/>
      <c r="N11881" s="24"/>
      <c r="O11881" s="10"/>
      <c r="AV11881" s="7"/>
      <c r="AW11881" s="7"/>
      <c r="AX11881" s="7"/>
      <c r="AY11881" s="7"/>
      <c r="AZ11881" s="7"/>
      <c r="BA11881" s="7"/>
      <c r="BI11881" s="7"/>
    </row>
    <row r="11882" spans="1:61" x14ac:dyDescent="0.2">
      <c r="A11882" s="10"/>
      <c r="B11882" s="10"/>
      <c r="C11882" s="10"/>
      <c r="D11882" s="10"/>
      <c r="E11882" s="10"/>
      <c r="F11882" s="10"/>
      <c r="G11882" s="10"/>
      <c r="H11882" s="10"/>
      <c r="I11882" s="10"/>
      <c r="J11882" s="24"/>
      <c r="K11882" s="24"/>
      <c r="L11882" s="24"/>
      <c r="M11882" s="24"/>
      <c r="N11882" s="24"/>
      <c r="O11882" s="10"/>
      <c r="AV11882" s="7"/>
      <c r="AW11882" s="7"/>
      <c r="AX11882" s="7"/>
      <c r="AY11882" s="7"/>
      <c r="AZ11882" s="7"/>
      <c r="BA11882" s="7"/>
      <c r="BI11882" s="7"/>
    </row>
    <row r="11883" spans="1:61" x14ac:dyDescent="0.2">
      <c r="A11883" s="10"/>
      <c r="B11883" s="10"/>
      <c r="C11883" s="10"/>
      <c r="D11883" s="10"/>
      <c r="E11883" s="10"/>
      <c r="F11883" s="10"/>
      <c r="G11883" s="10"/>
      <c r="H11883" s="10"/>
      <c r="I11883" s="10"/>
      <c r="J11883" s="24"/>
      <c r="K11883" s="24"/>
      <c r="L11883" s="24"/>
      <c r="M11883" s="24"/>
      <c r="N11883" s="24"/>
      <c r="O11883" s="10"/>
      <c r="AV11883" s="7"/>
      <c r="AW11883" s="7"/>
      <c r="AX11883" s="7"/>
      <c r="AY11883" s="7"/>
      <c r="AZ11883" s="7"/>
      <c r="BA11883" s="7"/>
      <c r="BI11883" s="7"/>
    </row>
    <row r="11884" spans="1:61" x14ac:dyDescent="0.2">
      <c r="A11884" s="10"/>
      <c r="B11884" s="10"/>
      <c r="C11884" s="10"/>
      <c r="D11884" s="10"/>
      <c r="E11884" s="10"/>
      <c r="F11884" s="10"/>
      <c r="G11884" s="10"/>
      <c r="H11884" s="10"/>
      <c r="I11884" s="10"/>
      <c r="J11884" s="24"/>
      <c r="K11884" s="24"/>
      <c r="L11884" s="24"/>
      <c r="M11884" s="24"/>
      <c r="N11884" s="24"/>
      <c r="O11884" s="10"/>
      <c r="AV11884" s="7"/>
      <c r="AW11884" s="7"/>
      <c r="AX11884" s="7"/>
      <c r="AY11884" s="7"/>
      <c r="AZ11884" s="7"/>
      <c r="BA11884" s="7"/>
      <c r="BI11884" s="7"/>
    </row>
    <row r="11885" spans="1:61" x14ac:dyDescent="0.2">
      <c r="A11885" s="10"/>
      <c r="B11885" s="10"/>
      <c r="C11885" s="10"/>
      <c r="D11885" s="10"/>
      <c r="E11885" s="10"/>
      <c r="F11885" s="10"/>
      <c r="G11885" s="10"/>
      <c r="H11885" s="10"/>
      <c r="I11885" s="10"/>
      <c r="J11885" s="24"/>
      <c r="K11885" s="24"/>
      <c r="L11885" s="24"/>
      <c r="M11885" s="24"/>
      <c r="N11885" s="24"/>
      <c r="O11885" s="10"/>
      <c r="AV11885" s="7"/>
      <c r="AW11885" s="7"/>
      <c r="AX11885" s="7"/>
      <c r="AY11885" s="7"/>
      <c r="AZ11885" s="7"/>
      <c r="BA11885" s="7"/>
      <c r="BI11885" s="7"/>
    </row>
    <row r="11886" spans="1:61" x14ac:dyDescent="0.2">
      <c r="A11886" s="10"/>
      <c r="B11886" s="10"/>
      <c r="C11886" s="10"/>
      <c r="D11886" s="10"/>
      <c r="E11886" s="10"/>
      <c r="F11886" s="10"/>
      <c r="G11886" s="10"/>
      <c r="H11886" s="10"/>
      <c r="I11886" s="10"/>
      <c r="J11886" s="24"/>
      <c r="K11886" s="24"/>
      <c r="L11886" s="24"/>
      <c r="M11886" s="24"/>
      <c r="N11886" s="24"/>
      <c r="O11886" s="10"/>
      <c r="AV11886" s="7"/>
      <c r="AW11886" s="7"/>
      <c r="AX11886" s="7"/>
      <c r="AY11886" s="7"/>
      <c r="AZ11886" s="7"/>
      <c r="BA11886" s="7"/>
      <c r="BI11886" s="7"/>
    </row>
    <row r="11887" spans="1:61" x14ac:dyDescent="0.2">
      <c r="A11887" s="10"/>
      <c r="B11887" s="10"/>
      <c r="C11887" s="10"/>
      <c r="D11887" s="10"/>
      <c r="E11887" s="10"/>
      <c r="F11887" s="10"/>
      <c r="G11887" s="10"/>
      <c r="H11887" s="10"/>
      <c r="I11887" s="10"/>
      <c r="J11887" s="24"/>
      <c r="K11887" s="24"/>
      <c r="L11887" s="24"/>
      <c r="M11887" s="24"/>
      <c r="N11887" s="24"/>
      <c r="O11887" s="10"/>
      <c r="AV11887" s="7"/>
      <c r="AW11887" s="7"/>
      <c r="AX11887" s="7"/>
      <c r="AY11887" s="7"/>
      <c r="AZ11887" s="7"/>
      <c r="BA11887" s="7"/>
      <c r="BI11887" s="7"/>
    </row>
    <row r="11888" spans="1:61" x14ac:dyDescent="0.2">
      <c r="A11888" s="10"/>
      <c r="B11888" s="10"/>
      <c r="C11888" s="10"/>
      <c r="D11888" s="10"/>
      <c r="E11888" s="10"/>
      <c r="F11888" s="10"/>
      <c r="G11888" s="10"/>
      <c r="H11888" s="10"/>
      <c r="I11888" s="10"/>
      <c r="J11888" s="24"/>
      <c r="K11888" s="24"/>
      <c r="L11888" s="24"/>
      <c r="M11888" s="24"/>
      <c r="N11888" s="24"/>
      <c r="O11888" s="10"/>
      <c r="AV11888" s="7"/>
      <c r="AW11888" s="7"/>
      <c r="AX11888" s="7"/>
      <c r="AY11888" s="7"/>
      <c r="AZ11888" s="7"/>
      <c r="BA11888" s="7"/>
      <c r="BI11888" s="7"/>
    </row>
    <row r="11889" spans="1:61" x14ac:dyDescent="0.2">
      <c r="A11889" s="10"/>
      <c r="B11889" s="10"/>
      <c r="C11889" s="10"/>
      <c r="D11889" s="10"/>
      <c r="E11889" s="10"/>
      <c r="F11889" s="10"/>
      <c r="G11889" s="10"/>
      <c r="H11889" s="10"/>
      <c r="I11889" s="10"/>
      <c r="J11889" s="24"/>
      <c r="K11889" s="24"/>
      <c r="L11889" s="24"/>
      <c r="M11889" s="24"/>
      <c r="N11889" s="24"/>
      <c r="O11889" s="10"/>
      <c r="AV11889" s="7"/>
      <c r="AW11889" s="7"/>
      <c r="AX11889" s="7"/>
      <c r="AY11889" s="7"/>
      <c r="AZ11889" s="7"/>
      <c r="BA11889" s="7"/>
      <c r="BI11889" s="7"/>
    </row>
    <row r="11890" spans="1:61" x14ac:dyDescent="0.2">
      <c r="A11890" s="10"/>
      <c r="B11890" s="10"/>
      <c r="C11890" s="10"/>
      <c r="D11890" s="10"/>
      <c r="E11890" s="10"/>
      <c r="F11890" s="10"/>
      <c r="G11890" s="10"/>
      <c r="H11890" s="10"/>
      <c r="I11890" s="10"/>
      <c r="J11890" s="24"/>
      <c r="K11890" s="24"/>
      <c r="L11890" s="24"/>
      <c r="M11890" s="24"/>
      <c r="N11890" s="24"/>
      <c r="O11890" s="10"/>
      <c r="AV11890" s="7"/>
      <c r="AW11890" s="7"/>
      <c r="AX11890" s="7"/>
      <c r="AY11890" s="7"/>
      <c r="AZ11890" s="7"/>
      <c r="BA11890" s="7"/>
      <c r="BI11890" s="7"/>
    </row>
    <row r="11891" spans="1:61" x14ac:dyDescent="0.2">
      <c r="A11891" s="10"/>
      <c r="B11891" s="10"/>
      <c r="C11891" s="10"/>
      <c r="D11891" s="10"/>
      <c r="E11891" s="10"/>
      <c r="F11891" s="10"/>
      <c r="G11891" s="10"/>
      <c r="H11891" s="10"/>
      <c r="I11891" s="10"/>
      <c r="J11891" s="24"/>
      <c r="K11891" s="24"/>
      <c r="L11891" s="24"/>
      <c r="M11891" s="24"/>
      <c r="N11891" s="24"/>
      <c r="O11891" s="10"/>
      <c r="AV11891" s="7"/>
      <c r="AW11891" s="7"/>
      <c r="AX11891" s="7"/>
      <c r="AY11891" s="7"/>
      <c r="AZ11891" s="7"/>
      <c r="BA11891" s="7"/>
      <c r="BI11891" s="7"/>
    </row>
    <row r="11892" spans="1:61" x14ac:dyDescent="0.2">
      <c r="A11892" s="10"/>
      <c r="B11892" s="10"/>
      <c r="C11892" s="10"/>
      <c r="D11892" s="10"/>
      <c r="E11892" s="10"/>
      <c r="F11892" s="10"/>
      <c r="G11892" s="10"/>
      <c r="H11892" s="10"/>
      <c r="I11892" s="10"/>
      <c r="J11892" s="24"/>
      <c r="K11892" s="24"/>
      <c r="L11892" s="24"/>
      <c r="M11892" s="24"/>
      <c r="N11892" s="24"/>
      <c r="O11892" s="10"/>
      <c r="AV11892" s="7"/>
      <c r="AW11892" s="7"/>
      <c r="AX11892" s="7"/>
      <c r="AY11892" s="7"/>
      <c r="AZ11892" s="7"/>
      <c r="BA11892" s="7"/>
      <c r="BI11892" s="7"/>
    </row>
    <row r="11893" spans="1:61" x14ac:dyDescent="0.2">
      <c r="A11893" s="10"/>
      <c r="B11893" s="10"/>
      <c r="C11893" s="10"/>
      <c r="D11893" s="10"/>
      <c r="E11893" s="10"/>
      <c r="F11893" s="10"/>
      <c r="G11893" s="10"/>
      <c r="H11893" s="10"/>
      <c r="I11893" s="10"/>
      <c r="J11893" s="24"/>
      <c r="K11893" s="24"/>
      <c r="L11893" s="24"/>
      <c r="M11893" s="24"/>
      <c r="N11893" s="24"/>
      <c r="O11893" s="10"/>
      <c r="AV11893" s="7"/>
      <c r="AW11893" s="7"/>
      <c r="AX11893" s="7"/>
      <c r="AY11893" s="7"/>
      <c r="AZ11893" s="7"/>
      <c r="BA11893" s="7"/>
      <c r="BI11893" s="7"/>
    </row>
    <row r="11894" spans="1:61" x14ac:dyDescent="0.2">
      <c r="A11894" s="10"/>
      <c r="B11894" s="10"/>
      <c r="C11894" s="10"/>
      <c r="D11894" s="10"/>
      <c r="E11894" s="10"/>
      <c r="F11894" s="10"/>
      <c r="G11894" s="10"/>
      <c r="H11894" s="10"/>
      <c r="I11894" s="10"/>
      <c r="J11894" s="24"/>
      <c r="K11894" s="24"/>
      <c r="L11894" s="24"/>
      <c r="M11894" s="24"/>
      <c r="N11894" s="24"/>
      <c r="O11894" s="10"/>
      <c r="AV11894" s="7"/>
      <c r="AW11894" s="7"/>
      <c r="AX11894" s="7"/>
      <c r="AY11894" s="7"/>
      <c r="AZ11894" s="7"/>
      <c r="BA11894" s="7"/>
      <c r="BI11894" s="7"/>
    </row>
    <row r="11895" spans="1:61" x14ac:dyDescent="0.2">
      <c r="A11895" s="10"/>
      <c r="B11895" s="10"/>
      <c r="C11895" s="10"/>
      <c r="D11895" s="10"/>
      <c r="E11895" s="10"/>
      <c r="F11895" s="10"/>
      <c r="G11895" s="10"/>
      <c r="H11895" s="10"/>
      <c r="I11895" s="10"/>
      <c r="J11895" s="24"/>
      <c r="K11895" s="24"/>
      <c r="L11895" s="24"/>
      <c r="M11895" s="24"/>
      <c r="N11895" s="24"/>
      <c r="O11895" s="10"/>
      <c r="AV11895" s="7"/>
      <c r="AW11895" s="7"/>
      <c r="AX11895" s="7"/>
      <c r="AY11895" s="7"/>
      <c r="AZ11895" s="7"/>
      <c r="BA11895" s="7"/>
      <c r="BI11895" s="7"/>
    </row>
    <row r="11896" spans="1:61" x14ac:dyDescent="0.2">
      <c r="A11896" s="10"/>
      <c r="B11896" s="10"/>
      <c r="C11896" s="10"/>
      <c r="D11896" s="10"/>
      <c r="E11896" s="10"/>
      <c r="F11896" s="10"/>
      <c r="G11896" s="10"/>
      <c r="H11896" s="10"/>
      <c r="I11896" s="10"/>
      <c r="J11896" s="24"/>
      <c r="K11896" s="24"/>
      <c r="L11896" s="24"/>
      <c r="M11896" s="24"/>
      <c r="N11896" s="24"/>
      <c r="O11896" s="10"/>
      <c r="AV11896" s="7"/>
      <c r="AW11896" s="7"/>
      <c r="AX11896" s="7"/>
      <c r="AY11896" s="7"/>
      <c r="AZ11896" s="7"/>
      <c r="BA11896" s="7"/>
      <c r="BI11896" s="7"/>
    </row>
    <row r="11897" spans="1:61" x14ac:dyDescent="0.2">
      <c r="A11897" s="10"/>
      <c r="B11897" s="10"/>
      <c r="C11897" s="10"/>
      <c r="D11897" s="10"/>
      <c r="E11897" s="10"/>
      <c r="F11897" s="10"/>
      <c r="G11897" s="10"/>
      <c r="H11897" s="10"/>
      <c r="I11897" s="10"/>
      <c r="J11897" s="24"/>
      <c r="K11897" s="24"/>
      <c r="L11897" s="24"/>
      <c r="M11897" s="24"/>
      <c r="N11897" s="24"/>
      <c r="O11897" s="10"/>
      <c r="AV11897" s="7"/>
      <c r="AW11897" s="7"/>
      <c r="AX11897" s="7"/>
      <c r="AY11897" s="7"/>
      <c r="AZ11897" s="7"/>
      <c r="BA11897" s="7"/>
      <c r="BI11897" s="7"/>
    </row>
    <row r="11898" spans="1:61" x14ac:dyDescent="0.2">
      <c r="A11898" s="10"/>
      <c r="B11898" s="10"/>
      <c r="C11898" s="10"/>
      <c r="D11898" s="10"/>
      <c r="E11898" s="10"/>
      <c r="F11898" s="10"/>
      <c r="G11898" s="10"/>
      <c r="H11898" s="10"/>
      <c r="I11898" s="10"/>
      <c r="J11898" s="24"/>
      <c r="K11898" s="24"/>
      <c r="L11898" s="24"/>
      <c r="M11898" s="24"/>
      <c r="N11898" s="24"/>
      <c r="O11898" s="10"/>
      <c r="AV11898" s="7"/>
      <c r="AW11898" s="7"/>
      <c r="AX11898" s="7"/>
      <c r="AY11898" s="7"/>
      <c r="AZ11898" s="7"/>
      <c r="BA11898" s="7"/>
      <c r="BI11898" s="7"/>
    </row>
    <row r="11899" spans="1:61" x14ac:dyDescent="0.2">
      <c r="A11899" s="10"/>
      <c r="B11899" s="10"/>
      <c r="C11899" s="10"/>
      <c r="D11899" s="10"/>
      <c r="E11899" s="10"/>
      <c r="F11899" s="10"/>
      <c r="G11899" s="10"/>
      <c r="H11899" s="10"/>
      <c r="I11899" s="10"/>
      <c r="J11899" s="24"/>
      <c r="K11899" s="24"/>
      <c r="L11899" s="24"/>
      <c r="M11899" s="24"/>
      <c r="N11899" s="24"/>
      <c r="O11899" s="10"/>
      <c r="AV11899" s="7"/>
      <c r="AW11899" s="7"/>
      <c r="AX11899" s="7"/>
      <c r="AY11899" s="7"/>
      <c r="AZ11899" s="7"/>
      <c r="BA11899" s="7"/>
      <c r="BI11899" s="7"/>
    </row>
    <row r="11900" spans="1:61" x14ac:dyDescent="0.2">
      <c r="A11900" s="10"/>
      <c r="B11900" s="10"/>
      <c r="C11900" s="10"/>
      <c r="D11900" s="10"/>
      <c r="E11900" s="10"/>
      <c r="F11900" s="10"/>
      <c r="G11900" s="10"/>
      <c r="H11900" s="10"/>
      <c r="I11900" s="10"/>
      <c r="J11900" s="24"/>
      <c r="K11900" s="24"/>
      <c r="L11900" s="24"/>
      <c r="M11900" s="24"/>
      <c r="N11900" s="24"/>
      <c r="O11900" s="10"/>
      <c r="AV11900" s="7"/>
      <c r="AW11900" s="7"/>
      <c r="AX11900" s="7"/>
      <c r="AY11900" s="7"/>
      <c r="AZ11900" s="7"/>
      <c r="BA11900" s="7"/>
      <c r="BI11900" s="7"/>
    </row>
    <row r="11901" spans="1:61" x14ac:dyDescent="0.2">
      <c r="A11901" s="10"/>
      <c r="B11901" s="10"/>
      <c r="C11901" s="10"/>
      <c r="D11901" s="10"/>
      <c r="E11901" s="10"/>
      <c r="F11901" s="10"/>
      <c r="G11901" s="10"/>
      <c r="H11901" s="10"/>
      <c r="I11901" s="10"/>
      <c r="J11901" s="24"/>
      <c r="K11901" s="24"/>
      <c r="L11901" s="24"/>
      <c r="M11901" s="24"/>
      <c r="N11901" s="24"/>
      <c r="O11901" s="10"/>
      <c r="AV11901" s="7"/>
      <c r="AW11901" s="7"/>
      <c r="AX11901" s="7"/>
      <c r="AY11901" s="7"/>
      <c r="AZ11901" s="7"/>
      <c r="BA11901" s="7"/>
      <c r="BI11901" s="7"/>
    </row>
    <row r="11902" spans="1:61" x14ac:dyDescent="0.2">
      <c r="A11902" s="10"/>
      <c r="B11902" s="10"/>
      <c r="C11902" s="10"/>
      <c r="D11902" s="10"/>
      <c r="E11902" s="10"/>
      <c r="F11902" s="10"/>
      <c r="G11902" s="10"/>
      <c r="H11902" s="10"/>
      <c r="I11902" s="10"/>
      <c r="J11902" s="24"/>
      <c r="K11902" s="24"/>
      <c r="L11902" s="24"/>
      <c r="M11902" s="24"/>
      <c r="N11902" s="24"/>
      <c r="O11902" s="10"/>
      <c r="AV11902" s="7"/>
      <c r="AW11902" s="7"/>
      <c r="AX11902" s="7"/>
      <c r="AY11902" s="7"/>
      <c r="AZ11902" s="7"/>
      <c r="BA11902" s="7"/>
      <c r="BI11902" s="7"/>
    </row>
    <row r="11903" spans="1:61" x14ac:dyDescent="0.2">
      <c r="A11903" s="10"/>
      <c r="B11903" s="10"/>
      <c r="C11903" s="10"/>
      <c r="D11903" s="10"/>
      <c r="E11903" s="10"/>
      <c r="F11903" s="10"/>
      <c r="G11903" s="10"/>
      <c r="H11903" s="10"/>
      <c r="I11903" s="10"/>
      <c r="J11903" s="24"/>
      <c r="K11903" s="24"/>
      <c r="L11903" s="24"/>
      <c r="M11903" s="24"/>
      <c r="N11903" s="24"/>
      <c r="O11903" s="10"/>
      <c r="AV11903" s="7"/>
      <c r="AW11903" s="7"/>
      <c r="AX11903" s="7"/>
      <c r="AY11903" s="7"/>
      <c r="AZ11903" s="7"/>
      <c r="BA11903" s="7"/>
      <c r="BI11903" s="7"/>
    </row>
    <row r="11904" spans="1:61" x14ac:dyDescent="0.2">
      <c r="A11904" s="10"/>
      <c r="B11904" s="10"/>
      <c r="C11904" s="10"/>
      <c r="D11904" s="10"/>
      <c r="E11904" s="10"/>
      <c r="F11904" s="10"/>
      <c r="G11904" s="10"/>
      <c r="H11904" s="10"/>
      <c r="I11904" s="10"/>
      <c r="J11904" s="24"/>
      <c r="K11904" s="24"/>
      <c r="L11904" s="24"/>
      <c r="M11904" s="24"/>
      <c r="N11904" s="24"/>
      <c r="O11904" s="10"/>
      <c r="AV11904" s="7"/>
      <c r="AW11904" s="7"/>
      <c r="AX11904" s="7"/>
      <c r="AY11904" s="7"/>
      <c r="AZ11904" s="7"/>
      <c r="BA11904" s="7"/>
      <c r="BI11904" s="7"/>
    </row>
    <row r="11905" spans="1:61" x14ac:dyDescent="0.2">
      <c r="A11905" s="10"/>
      <c r="B11905" s="10"/>
      <c r="C11905" s="10"/>
      <c r="D11905" s="10"/>
      <c r="E11905" s="10"/>
      <c r="F11905" s="10"/>
      <c r="G11905" s="10"/>
      <c r="H11905" s="10"/>
      <c r="I11905" s="10"/>
      <c r="J11905" s="24"/>
      <c r="K11905" s="24"/>
      <c r="L11905" s="24"/>
      <c r="M11905" s="24"/>
      <c r="N11905" s="24"/>
      <c r="O11905" s="10"/>
      <c r="AV11905" s="7"/>
      <c r="AW11905" s="7"/>
      <c r="AX11905" s="7"/>
      <c r="AY11905" s="7"/>
      <c r="AZ11905" s="7"/>
      <c r="BA11905" s="7"/>
      <c r="BI11905" s="7"/>
    </row>
    <row r="11906" spans="1:61" x14ac:dyDescent="0.2">
      <c r="A11906" s="10"/>
      <c r="B11906" s="10"/>
      <c r="C11906" s="10"/>
      <c r="D11906" s="10"/>
      <c r="E11906" s="10"/>
      <c r="F11906" s="10"/>
      <c r="G11906" s="10"/>
      <c r="H11906" s="10"/>
      <c r="I11906" s="10"/>
      <c r="J11906" s="24"/>
      <c r="K11906" s="24"/>
      <c r="L11906" s="24"/>
      <c r="M11906" s="24"/>
      <c r="N11906" s="24"/>
      <c r="O11906" s="10"/>
      <c r="AV11906" s="7"/>
      <c r="AW11906" s="7"/>
      <c r="AX11906" s="7"/>
      <c r="AY11906" s="7"/>
      <c r="AZ11906" s="7"/>
      <c r="BA11906" s="7"/>
      <c r="BI11906" s="7"/>
    </row>
    <row r="11907" spans="1:61" x14ac:dyDescent="0.2">
      <c r="A11907" s="10"/>
      <c r="B11907" s="10"/>
      <c r="C11907" s="10"/>
      <c r="D11907" s="10"/>
      <c r="E11907" s="10"/>
      <c r="F11907" s="10"/>
      <c r="G11907" s="10"/>
      <c r="H11907" s="10"/>
      <c r="I11907" s="10"/>
      <c r="J11907" s="24"/>
      <c r="K11907" s="24"/>
      <c r="L11907" s="24"/>
      <c r="M11907" s="24"/>
      <c r="N11907" s="24"/>
      <c r="O11907" s="10"/>
      <c r="AV11907" s="7"/>
      <c r="AW11907" s="7"/>
      <c r="AX11907" s="7"/>
      <c r="AY11907" s="7"/>
      <c r="AZ11907" s="7"/>
      <c r="BA11907" s="7"/>
      <c r="BI11907" s="7"/>
    </row>
    <row r="11908" spans="1:61" x14ac:dyDescent="0.2">
      <c r="A11908" s="10"/>
      <c r="B11908" s="10"/>
      <c r="C11908" s="10"/>
      <c r="D11908" s="10"/>
      <c r="E11908" s="10"/>
      <c r="F11908" s="10"/>
      <c r="G11908" s="10"/>
      <c r="H11908" s="10"/>
      <c r="I11908" s="10"/>
      <c r="J11908" s="24"/>
      <c r="K11908" s="24"/>
      <c r="L11908" s="24"/>
      <c r="M11908" s="24"/>
      <c r="N11908" s="24"/>
      <c r="O11908" s="10"/>
      <c r="AV11908" s="7"/>
      <c r="AW11908" s="7"/>
      <c r="AX11908" s="7"/>
      <c r="AY11908" s="7"/>
      <c r="AZ11908" s="7"/>
      <c r="BA11908" s="7"/>
      <c r="BI11908" s="7"/>
    </row>
    <row r="11909" spans="1:61" x14ac:dyDescent="0.2">
      <c r="A11909" s="10"/>
      <c r="B11909" s="10"/>
      <c r="C11909" s="10"/>
      <c r="D11909" s="10"/>
      <c r="E11909" s="10"/>
      <c r="F11909" s="10"/>
      <c r="G11909" s="10"/>
      <c r="H11909" s="10"/>
      <c r="I11909" s="10"/>
      <c r="J11909" s="24"/>
      <c r="K11909" s="24"/>
      <c r="L11909" s="24"/>
      <c r="M11909" s="24"/>
      <c r="N11909" s="24"/>
      <c r="O11909" s="10"/>
      <c r="AV11909" s="7"/>
      <c r="AW11909" s="7"/>
      <c r="AX11909" s="7"/>
      <c r="AY11909" s="7"/>
      <c r="AZ11909" s="7"/>
      <c r="BA11909" s="7"/>
      <c r="BI11909" s="7"/>
    </row>
    <row r="11910" spans="1:61" x14ac:dyDescent="0.2">
      <c r="A11910" s="10"/>
      <c r="B11910" s="10"/>
      <c r="C11910" s="10"/>
      <c r="D11910" s="10"/>
      <c r="E11910" s="10"/>
      <c r="F11910" s="10"/>
      <c r="G11910" s="10"/>
      <c r="H11910" s="10"/>
      <c r="I11910" s="10"/>
      <c r="J11910" s="24"/>
      <c r="K11910" s="24"/>
      <c r="L11910" s="24"/>
      <c r="M11910" s="24"/>
      <c r="N11910" s="24"/>
      <c r="O11910" s="10"/>
      <c r="AV11910" s="7"/>
      <c r="AW11910" s="7"/>
      <c r="AX11910" s="7"/>
      <c r="AY11910" s="7"/>
      <c r="AZ11910" s="7"/>
      <c r="BA11910" s="7"/>
      <c r="BI11910" s="7"/>
    </row>
    <row r="11911" spans="1:61" x14ac:dyDescent="0.2">
      <c r="A11911" s="10"/>
      <c r="B11911" s="10"/>
      <c r="C11911" s="10"/>
      <c r="D11911" s="10"/>
      <c r="E11911" s="10"/>
      <c r="F11911" s="10"/>
      <c r="G11911" s="10"/>
      <c r="H11911" s="10"/>
      <c r="I11911" s="10"/>
      <c r="J11911" s="24"/>
      <c r="K11911" s="24"/>
      <c r="L11911" s="24"/>
      <c r="M11911" s="24"/>
      <c r="N11911" s="24"/>
      <c r="O11911" s="10"/>
      <c r="AV11911" s="7"/>
      <c r="AW11911" s="7"/>
      <c r="AX11911" s="7"/>
      <c r="AY11911" s="7"/>
      <c r="AZ11911" s="7"/>
      <c r="BA11911" s="7"/>
      <c r="BI11911" s="7"/>
    </row>
    <row r="11912" spans="1:61" x14ac:dyDescent="0.2">
      <c r="A11912" s="10"/>
      <c r="B11912" s="10"/>
      <c r="C11912" s="10"/>
      <c r="D11912" s="10"/>
      <c r="E11912" s="10"/>
      <c r="F11912" s="10"/>
      <c r="G11912" s="10"/>
      <c r="H11912" s="10"/>
      <c r="I11912" s="10"/>
      <c r="J11912" s="24"/>
      <c r="K11912" s="24"/>
      <c r="L11912" s="24"/>
      <c r="M11912" s="24"/>
      <c r="N11912" s="24"/>
      <c r="O11912" s="10"/>
      <c r="AV11912" s="7"/>
      <c r="AW11912" s="7"/>
      <c r="AX11912" s="7"/>
      <c r="AY11912" s="7"/>
      <c r="AZ11912" s="7"/>
      <c r="BA11912" s="7"/>
      <c r="BI11912" s="7"/>
    </row>
    <row r="11913" spans="1:61" x14ac:dyDescent="0.2">
      <c r="A11913" s="10"/>
      <c r="B11913" s="10"/>
      <c r="C11913" s="10"/>
      <c r="D11913" s="10"/>
      <c r="E11913" s="10"/>
      <c r="F11913" s="10"/>
      <c r="G11913" s="10"/>
      <c r="H11913" s="10"/>
      <c r="I11913" s="10"/>
      <c r="J11913" s="24"/>
      <c r="K11913" s="24"/>
      <c r="L11913" s="24"/>
      <c r="M11913" s="24"/>
      <c r="N11913" s="24"/>
      <c r="O11913" s="10"/>
      <c r="AV11913" s="7"/>
      <c r="AW11913" s="7"/>
      <c r="AX11913" s="7"/>
      <c r="AY11913" s="7"/>
      <c r="AZ11913" s="7"/>
      <c r="BA11913" s="7"/>
      <c r="BI11913" s="7"/>
    </row>
    <row r="11914" spans="1:61" x14ac:dyDescent="0.2">
      <c r="A11914" s="10"/>
      <c r="B11914" s="10"/>
      <c r="C11914" s="10"/>
      <c r="D11914" s="10"/>
      <c r="E11914" s="10"/>
      <c r="F11914" s="10"/>
      <c r="G11914" s="10"/>
      <c r="H11914" s="10"/>
      <c r="I11914" s="10"/>
      <c r="J11914" s="24"/>
      <c r="K11914" s="24"/>
      <c r="L11914" s="24"/>
      <c r="M11914" s="24"/>
      <c r="N11914" s="24"/>
      <c r="O11914" s="10"/>
      <c r="AV11914" s="7"/>
      <c r="AW11914" s="7"/>
      <c r="AX11914" s="7"/>
      <c r="AY11914" s="7"/>
      <c r="AZ11914" s="7"/>
      <c r="BA11914" s="7"/>
      <c r="BI11914" s="7"/>
    </row>
    <row r="11915" spans="1:61" x14ac:dyDescent="0.2">
      <c r="A11915" s="10"/>
      <c r="B11915" s="10"/>
      <c r="C11915" s="10"/>
      <c r="D11915" s="10"/>
      <c r="E11915" s="10"/>
      <c r="F11915" s="10"/>
      <c r="G11915" s="10"/>
      <c r="H11915" s="10"/>
      <c r="I11915" s="10"/>
      <c r="J11915" s="24"/>
      <c r="K11915" s="24"/>
      <c r="L11915" s="24"/>
      <c r="M11915" s="24"/>
      <c r="N11915" s="24"/>
      <c r="O11915" s="10"/>
      <c r="AV11915" s="7"/>
      <c r="AW11915" s="7"/>
      <c r="AX11915" s="7"/>
      <c r="AY11915" s="7"/>
      <c r="AZ11915" s="7"/>
      <c r="BA11915" s="7"/>
      <c r="BI11915" s="7"/>
    </row>
    <row r="11916" spans="1:61" x14ac:dyDescent="0.2">
      <c r="A11916" s="10"/>
      <c r="B11916" s="10"/>
      <c r="C11916" s="10"/>
      <c r="D11916" s="10"/>
      <c r="E11916" s="10"/>
      <c r="F11916" s="10"/>
      <c r="G11916" s="10"/>
      <c r="H11916" s="10"/>
      <c r="I11916" s="10"/>
      <c r="J11916" s="24"/>
      <c r="K11916" s="24"/>
      <c r="L11916" s="24"/>
      <c r="M11916" s="24"/>
      <c r="N11916" s="24"/>
      <c r="O11916" s="10"/>
      <c r="AV11916" s="7"/>
      <c r="AW11916" s="7"/>
      <c r="AX11916" s="7"/>
      <c r="AY11916" s="7"/>
      <c r="AZ11916" s="7"/>
      <c r="BA11916" s="7"/>
      <c r="BI11916" s="7"/>
    </row>
    <row r="11917" spans="1:61" x14ac:dyDescent="0.2">
      <c r="A11917" s="10"/>
      <c r="B11917" s="10"/>
      <c r="C11917" s="10"/>
      <c r="D11917" s="10"/>
      <c r="E11917" s="10"/>
      <c r="F11917" s="10"/>
      <c r="G11917" s="10"/>
      <c r="H11917" s="10"/>
      <c r="I11917" s="10"/>
      <c r="J11917" s="24"/>
      <c r="K11917" s="24"/>
      <c r="L11917" s="24"/>
      <c r="M11917" s="24"/>
      <c r="N11917" s="24"/>
      <c r="O11917" s="10"/>
      <c r="AV11917" s="7"/>
      <c r="AW11917" s="7"/>
      <c r="AX11917" s="7"/>
      <c r="AY11917" s="7"/>
      <c r="AZ11917" s="7"/>
      <c r="BA11917" s="7"/>
      <c r="BI11917" s="7"/>
    </row>
    <row r="11918" spans="1:61" x14ac:dyDescent="0.2">
      <c r="A11918" s="10"/>
      <c r="B11918" s="10"/>
      <c r="C11918" s="10"/>
      <c r="D11918" s="10"/>
      <c r="E11918" s="10"/>
      <c r="F11918" s="10"/>
      <c r="G11918" s="10"/>
      <c r="H11918" s="10"/>
      <c r="I11918" s="10"/>
      <c r="J11918" s="24"/>
      <c r="K11918" s="24"/>
      <c r="L11918" s="24"/>
      <c r="M11918" s="24"/>
      <c r="N11918" s="24"/>
      <c r="O11918" s="10"/>
      <c r="AV11918" s="7"/>
      <c r="AW11918" s="7"/>
      <c r="AX11918" s="7"/>
      <c r="AY11918" s="7"/>
      <c r="AZ11918" s="7"/>
      <c r="BA11918" s="7"/>
      <c r="BI11918" s="7"/>
    </row>
    <row r="11919" spans="1:61" x14ac:dyDescent="0.2">
      <c r="A11919" s="10"/>
      <c r="B11919" s="10"/>
      <c r="C11919" s="10"/>
      <c r="D11919" s="10"/>
      <c r="E11919" s="10"/>
      <c r="F11919" s="10"/>
      <c r="G11919" s="10"/>
      <c r="H11919" s="10"/>
      <c r="I11919" s="10"/>
      <c r="J11919" s="24"/>
      <c r="K11919" s="24"/>
      <c r="L11919" s="24"/>
      <c r="M11919" s="24"/>
      <c r="N11919" s="24"/>
      <c r="O11919" s="10"/>
      <c r="AV11919" s="7"/>
      <c r="AW11919" s="7"/>
      <c r="AX11919" s="7"/>
      <c r="AY11919" s="7"/>
      <c r="AZ11919" s="7"/>
      <c r="BA11919" s="7"/>
      <c r="BI11919" s="7"/>
    </row>
    <row r="11920" spans="1:61" x14ac:dyDescent="0.2">
      <c r="A11920" s="10"/>
      <c r="B11920" s="10"/>
      <c r="C11920" s="10"/>
      <c r="D11920" s="10"/>
      <c r="E11920" s="10"/>
      <c r="F11920" s="10"/>
      <c r="G11920" s="10"/>
      <c r="H11920" s="10"/>
      <c r="I11920" s="10"/>
      <c r="J11920" s="24"/>
      <c r="K11920" s="24"/>
      <c r="L11920" s="24"/>
      <c r="M11920" s="24"/>
      <c r="N11920" s="24"/>
      <c r="O11920" s="10"/>
      <c r="AV11920" s="7"/>
      <c r="AW11920" s="7"/>
      <c r="AX11920" s="7"/>
      <c r="AY11920" s="7"/>
      <c r="AZ11920" s="7"/>
      <c r="BA11920" s="7"/>
      <c r="BI11920" s="7"/>
    </row>
    <row r="11921" spans="1:61" x14ac:dyDescent="0.2">
      <c r="A11921" s="10"/>
      <c r="B11921" s="10"/>
      <c r="C11921" s="10"/>
      <c r="D11921" s="10"/>
      <c r="E11921" s="10"/>
      <c r="F11921" s="10"/>
      <c r="G11921" s="10"/>
      <c r="H11921" s="10"/>
      <c r="I11921" s="10"/>
      <c r="J11921" s="24"/>
      <c r="K11921" s="24"/>
      <c r="L11921" s="24"/>
      <c r="M11921" s="24"/>
      <c r="N11921" s="24"/>
      <c r="O11921" s="10"/>
      <c r="AV11921" s="7"/>
      <c r="AW11921" s="7"/>
      <c r="AX11921" s="7"/>
      <c r="AY11921" s="7"/>
      <c r="AZ11921" s="7"/>
      <c r="BA11921" s="7"/>
      <c r="BI11921" s="7"/>
    </row>
    <row r="11922" spans="1:61" x14ac:dyDescent="0.2">
      <c r="A11922" s="10"/>
      <c r="B11922" s="10"/>
      <c r="C11922" s="10"/>
      <c r="D11922" s="10"/>
      <c r="E11922" s="10"/>
      <c r="F11922" s="10"/>
      <c r="G11922" s="10"/>
      <c r="H11922" s="10"/>
      <c r="I11922" s="10"/>
      <c r="J11922" s="24"/>
      <c r="K11922" s="24"/>
      <c r="L11922" s="24"/>
      <c r="M11922" s="24"/>
      <c r="N11922" s="24"/>
      <c r="O11922" s="10"/>
      <c r="AV11922" s="7"/>
      <c r="AW11922" s="7"/>
      <c r="AX11922" s="7"/>
      <c r="AY11922" s="7"/>
      <c r="AZ11922" s="7"/>
      <c r="BA11922" s="7"/>
      <c r="BI11922" s="7"/>
    </row>
    <row r="11923" spans="1:61" x14ac:dyDescent="0.2">
      <c r="A11923" s="10"/>
      <c r="B11923" s="10"/>
      <c r="C11923" s="10"/>
      <c r="D11923" s="10"/>
      <c r="E11923" s="10"/>
      <c r="F11923" s="10"/>
      <c r="G11923" s="10"/>
      <c r="H11923" s="10"/>
      <c r="I11923" s="10"/>
      <c r="J11923" s="24"/>
      <c r="K11923" s="24"/>
      <c r="L11923" s="24"/>
      <c r="M11923" s="24"/>
      <c r="N11923" s="24"/>
      <c r="O11923" s="10"/>
      <c r="AV11923" s="7"/>
      <c r="AW11923" s="7"/>
      <c r="AX11923" s="7"/>
      <c r="AY11923" s="7"/>
      <c r="AZ11923" s="7"/>
      <c r="BA11923" s="7"/>
      <c r="BI11923" s="7"/>
    </row>
    <row r="11924" spans="1:61" x14ac:dyDescent="0.2">
      <c r="A11924" s="10"/>
      <c r="B11924" s="10"/>
      <c r="C11924" s="10"/>
      <c r="D11924" s="10"/>
      <c r="E11924" s="10"/>
      <c r="F11924" s="10"/>
      <c r="G11924" s="10"/>
      <c r="H11924" s="10"/>
      <c r="I11924" s="10"/>
      <c r="J11924" s="24"/>
      <c r="K11924" s="24"/>
      <c r="L11924" s="24"/>
      <c r="M11924" s="24"/>
      <c r="N11924" s="24"/>
      <c r="O11924" s="10"/>
      <c r="AV11924" s="7"/>
      <c r="AW11924" s="7"/>
      <c r="AX11924" s="7"/>
      <c r="AY11924" s="7"/>
      <c r="AZ11924" s="7"/>
      <c r="BA11924" s="7"/>
      <c r="BI11924" s="7"/>
    </row>
    <row r="11925" spans="1:61" x14ac:dyDescent="0.2">
      <c r="A11925" s="10"/>
      <c r="B11925" s="10"/>
      <c r="C11925" s="10"/>
      <c r="D11925" s="10"/>
      <c r="E11925" s="10"/>
      <c r="F11925" s="10"/>
      <c r="G11925" s="10"/>
      <c r="H11925" s="10"/>
      <c r="I11925" s="10"/>
      <c r="J11925" s="24"/>
      <c r="K11925" s="24"/>
      <c r="L11925" s="24"/>
      <c r="M11925" s="24"/>
      <c r="N11925" s="24"/>
      <c r="O11925" s="10"/>
      <c r="AV11925" s="7"/>
      <c r="AW11925" s="7"/>
      <c r="AX11925" s="7"/>
      <c r="AY11925" s="7"/>
      <c r="AZ11925" s="7"/>
      <c r="BA11925" s="7"/>
      <c r="BI11925" s="7"/>
    </row>
    <row r="11926" spans="1:61" x14ac:dyDescent="0.2">
      <c r="A11926" s="10"/>
      <c r="B11926" s="10"/>
      <c r="C11926" s="10"/>
      <c r="D11926" s="10"/>
      <c r="E11926" s="10"/>
      <c r="F11926" s="10"/>
      <c r="G11926" s="10"/>
      <c r="H11926" s="10"/>
      <c r="I11926" s="10"/>
      <c r="J11926" s="24"/>
      <c r="K11926" s="24"/>
      <c r="L11926" s="24"/>
      <c r="M11926" s="24"/>
      <c r="N11926" s="24"/>
      <c r="O11926" s="10"/>
      <c r="AV11926" s="7"/>
      <c r="AW11926" s="7"/>
      <c r="AX11926" s="7"/>
      <c r="AY11926" s="7"/>
      <c r="AZ11926" s="7"/>
      <c r="BA11926" s="7"/>
      <c r="BI11926" s="7"/>
    </row>
    <row r="11927" spans="1:61" x14ac:dyDescent="0.2">
      <c r="A11927" s="10"/>
      <c r="B11927" s="10"/>
      <c r="C11927" s="10"/>
      <c r="D11927" s="10"/>
      <c r="E11927" s="10"/>
      <c r="F11927" s="10"/>
      <c r="G11927" s="10"/>
      <c r="H11927" s="10"/>
      <c r="I11927" s="10"/>
      <c r="J11927" s="24"/>
      <c r="K11927" s="24"/>
      <c r="L11927" s="24"/>
      <c r="M11927" s="24"/>
      <c r="N11927" s="24"/>
      <c r="O11927" s="10"/>
      <c r="AV11927" s="7"/>
      <c r="AW11927" s="7"/>
      <c r="AX11927" s="7"/>
      <c r="AY11927" s="7"/>
      <c r="AZ11927" s="7"/>
      <c r="BA11927" s="7"/>
      <c r="BI11927" s="7"/>
    </row>
    <row r="11928" spans="1:61" x14ac:dyDescent="0.2">
      <c r="A11928" s="10"/>
      <c r="B11928" s="10"/>
      <c r="C11928" s="10"/>
      <c r="D11928" s="10"/>
      <c r="E11928" s="10"/>
      <c r="F11928" s="10"/>
      <c r="G11928" s="10"/>
      <c r="H11928" s="10"/>
      <c r="I11928" s="10"/>
      <c r="J11928" s="24"/>
      <c r="K11928" s="24"/>
      <c r="L11928" s="24"/>
      <c r="M11928" s="24"/>
      <c r="N11928" s="24"/>
      <c r="O11928" s="10"/>
      <c r="AV11928" s="7"/>
      <c r="AW11928" s="7"/>
      <c r="AX11928" s="7"/>
      <c r="AY11928" s="7"/>
      <c r="AZ11928" s="7"/>
      <c r="BA11928" s="7"/>
      <c r="BI11928" s="7"/>
    </row>
    <row r="11929" spans="1:61" x14ac:dyDescent="0.2">
      <c r="A11929" s="10"/>
      <c r="B11929" s="10"/>
      <c r="C11929" s="10"/>
      <c r="D11929" s="10"/>
      <c r="E11929" s="10"/>
      <c r="F11929" s="10"/>
      <c r="G11929" s="10"/>
      <c r="H11929" s="10"/>
      <c r="I11929" s="10"/>
      <c r="J11929" s="24"/>
      <c r="K11929" s="24"/>
      <c r="L11929" s="24"/>
      <c r="M11929" s="24"/>
      <c r="N11929" s="24"/>
      <c r="O11929" s="10"/>
      <c r="AV11929" s="7"/>
      <c r="AW11929" s="7"/>
      <c r="AX11929" s="7"/>
      <c r="AY11929" s="7"/>
      <c r="AZ11929" s="7"/>
      <c r="BA11929" s="7"/>
      <c r="BI11929" s="7"/>
    </row>
    <row r="11930" spans="1:61" x14ac:dyDescent="0.2">
      <c r="A11930" s="10"/>
      <c r="B11930" s="10"/>
      <c r="C11930" s="10"/>
      <c r="D11930" s="10"/>
      <c r="E11930" s="10"/>
      <c r="F11930" s="10"/>
      <c r="G11930" s="10"/>
      <c r="H11930" s="10"/>
      <c r="I11930" s="10"/>
      <c r="J11930" s="24"/>
      <c r="K11930" s="24"/>
      <c r="L11930" s="24"/>
      <c r="M11930" s="24"/>
      <c r="N11930" s="24"/>
      <c r="O11930" s="10"/>
      <c r="AV11930" s="7"/>
      <c r="AW11930" s="7"/>
      <c r="AX11930" s="7"/>
      <c r="AY11930" s="7"/>
      <c r="AZ11930" s="7"/>
      <c r="BA11930" s="7"/>
      <c r="BI11930" s="7"/>
    </row>
    <row r="11931" spans="1:61" x14ac:dyDescent="0.2">
      <c r="A11931" s="10"/>
      <c r="B11931" s="10"/>
      <c r="C11931" s="10"/>
      <c r="D11931" s="10"/>
      <c r="E11931" s="10"/>
      <c r="F11931" s="10"/>
      <c r="G11931" s="10"/>
      <c r="H11931" s="10"/>
      <c r="I11931" s="10"/>
      <c r="J11931" s="24"/>
      <c r="K11931" s="24"/>
      <c r="L11931" s="24"/>
      <c r="M11931" s="24"/>
      <c r="N11931" s="24"/>
      <c r="O11931" s="10"/>
      <c r="AV11931" s="7"/>
      <c r="AW11931" s="7"/>
      <c r="AX11931" s="7"/>
      <c r="AY11931" s="7"/>
      <c r="AZ11931" s="7"/>
      <c r="BA11931" s="7"/>
      <c r="BI11931" s="7"/>
    </row>
    <row r="11932" spans="1:61" x14ac:dyDescent="0.2">
      <c r="A11932" s="10"/>
      <c r="B11932" s="10"/>
      <c r="C11932" s="10"/>
      <c r="D11932" s="10"/>
      <c r="E11932" s="10"/>
      <c r="F11932" s="10"/>
      <c r="G11932" s="10"/>
      <c r="H11932" s="10"/>
      <c r="I11932" s="10"/>
      <c r="J11932" s="24"/>
      <c r="K11932" s="24"/>
      <c r="L11932" s="24"/>
      <c r="M11932" s="24"/>
      <c r="N11932" s="24"/>
      <c r="O11932" s="10"/>
      <c r="AV11932" s="7"/>
      <c r="AW11932" s="7"/>
      <c r="AX11932" s="7"/>
      <c r="AY11932" s="7"/>
      <c r="AZ11932" s="7"/>
      <c r="BA11932" s="7"/>
      <c r="BI11932" s="7"/>
    </row>
    <row r="11933" spans="1:61" x14ac:dyDescent="0.2">
      <c r="A11933" s="10"/>
      <c r="B11933" s="10"/>
      <c r="C11933" s="10"/>
      <c r="D11933" s="10"/>
      <c r="E11933" s="10"/>
      <c r="F11933" s="10"/>
      <c r="G11933" s="10"/>
      <c r="H11933" s="10"/>
      <c r="I11933" s="10"/>
      <c r="J11933" s="24"/>
      <c r="K11933" s="24"/>
      <c r="L11933" s="24"/>
      <c r="M11933" s="24"/>
      <c r="N11933" s="24"/>
      <c r="O11933" s="10"/>
      <c r="AV11933" s="7"/>
      <c r="AW11933" s="7"/>
      <c r="AX11933" s="7"/>
      <c r="AY11933" s="7"/>
      <c r="AZ11933" s="7"/>
      <c r="BA11933" s="7"/>
      <c r="BI11933" s="7"/>
    </row>
    <row r="11934" spans="1:61" x14ac:dyDescent="0.2">
      <c r="A11934" s="10"/>
      <c r="B11934" s="10"/>
      <c r="C11934" s="10"/>
      <c r="D11934" s="10"/>
      <c r="E11934" s="10"/>
      <c r="F11934" s="10"/>
      <c r="G11934" s="10"/>
      <c r="H11934" s="10"/>
      <c r="I11934" s="10"/>
      <c r="J11934" s="24"/>
      <c r="K11934" s="24"/>
      <c r="L11934" s="24"/>
      <c r="M11934" s="24"/>
      <c r="N11934" s="24"/>
      <c r="O11934" s="10"/>
      <c r="AV11934" s="7"/>
      <c r="AW11934" s="7"/>
      <c r="AX11934" s="7"/>
      <c r="AY11934" s="7"/>
      <c r="AZ11934" s="7"/>
      <c r="BA11934" s="7"/>
      <c r="BI11934" s="7"/>
    </row>
    <row r="11935" spans="1:61" x14ac:dyDescent="0.2">
      <c r="A11935" s="10"/>
      <c r="B11935" s="10"/>
      <c r="C11935" s="10"/>
      <c r="D11935" s="10"/>
      <c r="E11935" s="10"/>
      <c r="F11935" s="10"/>
      <c r="G11935" s="10"/>
      <c r="H11935" s="10"/>
      <c r="I11935" s="10"/>
      <c r="J11935" s="24"/>
      <c r="K11935" s="24"/>
      <c r="L11935" s="24"/>
      <c r="M11935" s="24"/>
      <c r="N11935" s="24"/>
      <c r="O11935" s="10"/>
      <c r="AV11935" s="7"/>
      <c r="AW11935" s="7"/>
      <c r="AX11935" s="7"/>
      <c r="AY11935" s="7"/>
      <c r="AZ11935" s="7"/>
      <c r="BA11935" s="7"/>
      <c r="BI11935" s="7"/>
    </row>
    <row r="11936" spans="1:61" x14ac:dyDescent="0.2">
      <c r="A11936" s="10"/>
      <c r="B11936" s="10"/>
      <c r="C11936" s="10"/>
      <c r="D11936" s="10"/>
      <c r="E11936" s="10"/>
      <c r="F11936" s="10"/>
      <c r="G11936" s="10"/>
      <c r="H11936" s="10"/>
      <c r="I11936" s="10"/>
      <c r="J11936" s="24"/>
      <c r="K11936" s="24"/>
      <c r="L11936" s="24"/>
      <c r="M11936" s="24"/>
      <c r="N11936" s="24"/>
      <c r="O11936" s="10"/>
      <c r="AV11936" s="7"/>
      <c r="AW11936" s="7"/>
      <c r="AX11936" s="7"/>
      <c r="AY11936" s="7"/>
      <c r="AZ11936" s="7"/>
      <c r="BA11936" s="7"/>
      <c r="BI11936" s="7"/>
    </row>
    <row r="11937" spans="1:61" x14ac:dyDescent="0.2">
      <c r="A11937" s="10"/>
      <c r="B11937" s="10"/>
      <c r="C11937" s="10"/>
      <c r="D11937" s="10"/>
      <c r="E11937" s="10"/>
      <c r="F11937" s="10"/>
      <c r="G11937" s="10"/>
      <c r="H11937" s="10"/>
      <c r="I11937" s="10"/>
      <c r="J11937" s="24"/>
      <c r="K11937" s="24"/>
      <c r="L11937" s="24"/>
      <c r="M11937" s="24"/>
      <c r="N11937" s="24"/>
      <c r="O11937" s="10"/>
      <c r="AV11937" s="7"/>
      <c r="AW11937" s="7"/>
      <c r="AX11937" s="7"/>
      <c r="AY11937" s="7"/>
      <c r="AZ11937" s="7"/>
      <c r="BA11937" s="7"/>
      <c r="BI11937" s="7"/>
    </row>
    <row r="11938" spans="1:61" x14ac:dyDescent="0.2">
      <c r="A11938" s="10"/>
      <c r="B11938" s="10"/>
      <c r="C11938" s="10"/>
      <c r="D11938" s="10"/>
      <c r="E11938" s="10"/>
      <c r="F11938" s="10"/>
      <c r="G11938" s="10"/>
      <c r="H11938" s="10"/>
      <c r="I11938" s="10"/>
      <c r="J11938" s="24"/>
      <c r="K11938" s="24"/>
      <c r="L11938" s="24"/>
      <c r="M11938" s="24"/>
      <c r="N11938" s="24"/>
      <c r="O11938" s="10"/>
      <c r="AV11938" s="7"/>
      <c r="AW11938" s="7"/>
      <c r="AX11938" s="7"/>
      <c r="AY11938" s="7"/>
      <c r="AZ11938" s="7"/>
      <c r="BA11938" s="7"/>
      <c r="BI11938" s="7"/>
    </row>
    <row r="11939" spans="1:61" x14ac:dyDescent="0.2">
      <c r="A11939" s="10"/>
      <c r="B11939" s="10"/>
      <c r="C11939" s="10"/>
      <c r="D11939" s="10"/>
      <c r="E11939" s="10"/>
      <c r="F11939" s="10"/>
      <c r="G11939" s="10"/>
      <c r="H11939" s="10"/>
      <c r="I11939" s="10"/>
      <c r="J11939" s="24"/>
      <c r="K11939" s="24"/>
      <c r="L11939" s="24"/>
      <c r="M11939" s="24"/>
      <c r="N11939" s="24"/>
      <c r="O11939" s="10"/>
      <c r="AV11939" s="7"/>
      <c r="AW11939" s="7"/>
      <c r="AX11939" s="7"/>
      <c r="AY11939" s="7"/>
      <c r="AZ11939" s="7"/>
      <c r="BA11939" s="7"/>
      <c r="BI11939" s="7"/>
    </row>
    <row r="11940" spans="1:61" x14ac:dyDescent="0.2">
      <c r="A11940" s="10"/>
      <c r="B11940" s="10"/>
      <c r="C11940" s="10"/>
      <c r="D11940" s="10"/>
      <c r="E11940" s="10"/>
      <c r="F11940" s="10"/>
      <c r="G11940" s="10"/>
      <c r="H11940" s="10"/>
      <c r="I11940" s="10"/>
      <c r="J11940" s="24"/>
      <c r="K11940" s="24"/>
      <c r="L11940" s="24"/>
      <c r="M11940" s="24"/>
      <c r="N11940" s="24"/>
      <c r="O11940" s="10"/>
      <c r="AV11940" s="7"/>
      <c r="AW11940" s="7"/>
      <c r="AX11940" s="7"/>
      <c r="AY11940" s="7"/>
      <c r="AZ11940" s="7"/>
      <c r="BA11940" s="7"/>
      <c r="BI11940" s="7"/>
    </row>
    <row r="11941" spans="1:61" x14ac:dyDescent="0.2">
      <c r="A11941" s="10"/>
      <c r="B11941" s="10"/>
      <c r="C11941" s="10"/>
      <c r="D11941" s="10"/>
      <c r="E11941" s="10"/>
      <c r="F11941" s="10"/>
      <c r="G11941" s="10"/>
      <c r="H11941" s="10"/>
      <c r="I11941" s="10"/>
      <c r="J11941" s="24"/>
      <c r="K11941" s="24"/>
      <c r="L11941" s="24"/>
      <c r="M11941" s="24"/>
      <c r="N11941" s="24"/>
      <c r="O11941" s="10"/>
      <c r="AV11941" s="7"/>
      <c r="AW11941" s="7"/>
      <c r="AX11941" s="7"/>
      <c r="AY11941" s="7"/>
      <c r="AZ11941" s="7"/>
      <c r="BA11941" s="7"/>
      <c r="BI11941" s="7"/>
    </row>
    <row r="11942" spans="1:61" x14ac:dyDescent="0.2">
      <c r="A11942" s="10"/>
      <c r="B11942" s="10"/>
      <c r="C11942" s="10"/>
      <c r="D11942" s="10"/>
      <c r="E11942" s="10"/>
      <c r="F11942" s="10"/>
      <c r="G11942" s="10"/>
      <c r="H11942" s="10"/>
      <c r="I11942" s="10"/>
      <c r="J11942" s="24"/>
      <c r="K11942" s="24"/>
      <c r="L11942" s="24"/>
      <c r="M11942" s="24"/>
      <c r="N11942" s="24"/>
      <c r="O11942" s="10"/>
      <c r="AV11942" s="7"/>
      <c r="AW11942" s="7"/>
      <c r="AX11942" s="7"/>
      <c r="AY11942" s="7"/>
      <c r="AZ11942" s="7"/>
      <c r="BA11942" s="7"/>
      <c r="BI11942" s="7"/>
    </row>
    <row r="11943" spans="1:61" x14ac:dyDescent="0.2">
      <c r="A11943" s="10"/>
      <c r="B11943" s="10"/>
      <c r="C11943" s="10"/>
      <c r="D11943" s="10"/>
      <c r="E11943" s="10"/>
      <c r="F11943" s="10"/>
      <c r="G11943" s="10"/>
      <c r="H11943" s="10"/>
      <c r="I11943" s="10"/>
      <c r="J11943" s="24"/>
      <c r="K11943" s="24"/>
      <c r="L11943" s="24"/>
      <c r="M11943" s="24"/>
      <c r="N11943" s="24"/>
      <c r="O11943" s="10"/>
      <c r="AV11943" s="7"/>
      <c r="AW11943" s="7"/>
      <c r="AX11943" s="7"/>
      <c r="AY11943" s="7"/>
      <c r="AZ11943" s="7"/>
      <c r="BA11943" s="7"/>
      <c r="BI11943" s="7"/>
    </row>
    <row r="11944" spans="1:61" x14ac:dyDescent="0.2">
      <c r="A11944" s="10"/>
      <c r="B11944" s="10"/>
      <c r="C11944" s="10"/>
      <c r="D11944" s="10"/>
      <c r="E11944" s="10"/>
      <c r="F11944" s="10"/>
      <c r="G11944" s="10"/>
      <c r="H11944" s="10"/>
      <c r="I11944" s="10"/>
      <c r="J11944" s="24"/>
      <c r="K11944" s="24"/>
      <c r="L11944" s="24"/>
      <c r="M11944" s="24"/>
      <c r="N11944" s="24"/>
      <c r="O11944" s="10"/>
      <c r="AV11944" s="7"/>
      <c r="AW11944" s="7"/>
      <c r="AX11944" s="7"/>
      <c r="AY11944" s="7"/>
      <c r="AZ11944" s="7"/>
      <c r="BA11944" s="7"/>
      <c r="BI11944" s="7"/>
    </row>
    <row r="11945" spans="1:61" x14ac:dyDescent="0.2">
      <c r="A11945" s="10"/>
      <c r="B11945" s="10"/>
      <c r="C11945" s="10"/>
      <c r="D11945" s="10"/>
      <c r="E11945" s="10"/>
      <c r="F11945" s="10"/>
      <c r="G11945" s="10"/>
      <c r="H11945" s="10"/>
      <c r="I11945" s="10"/>
      <c r="J11945" s="24"/>
      <c r="K11945" s="24"/>
      <c r="L11945" s="24"/>
      <c r="M11945" s="24"/>
      <c r="N11945" s="24"/>
      <c r="O11945" s="10"/>
      <c r="AV11945" s="7"/>
      <c r="AW11945" s="7"/>
      <c r="AX11945" s="7"/>
      <c r="AY11945" s="7"/>
      <c r="AZ11945" s="7"/>
      <c r="BA11945" s="7"/>
      <c r="BI11945" s="7"/>
    </row>
    <row r="11946" spans="1:61" x14ac:dyDescent="0.2">
      <c r="A11946" s="10"/>
      <c r="B11946" s="10"/>
      <c r="C11946" s="10"/>
      <c r="D11946" s="10"/>
      <c r="E11946" s="10"/>
      <c r="F11946" s="10"/>
      <c r="G11946" s="10"/>
      <c r="H11946" s="10"/>
      <c r="I11946" s="10"/>
      <c r="J11946" s="24"/>
      <c r="K11946" s="24"/>
      <c r="L11946" s="24"/>
      <c r="M11946" s="24"/>
      <c r="N11946" s="24"/>
      <c r="O11946" s="10"/>
      <c r="AV11946" s="7"/>
      <c r="AW11946" s="7"/>
      <c r="AX11946" s="7"/>
      <c r="AY11946" s="7"/>
      <c r="AZ11946" s="7"/>
      <c r="BA11946" s="7"/>
      <c r="BI11946" s="7"/>
    </row>
    <row r="11947" spans="1:61" x14ac:dyDescent="0.2">
      <c r="A11947" s="10"/>
      <c r="B11947" s="10"/>
      <c r="C11947" s="10"/>
      <c r="D11947" s="10"/>
      <c r="E11947" s="10"/>
      <c r="F11947" s="10"/>
      <c r="G11947" s="10"/>
      <c r="H11947" s="10"/>
      <c r="I11947" s="10"/>
      <c r="J11947" s="24"/>
      <c r="K11947" s="24"/>
      <c r="L11947" s="24"/>
      <c r="M11947" s="24"/>
      <c r="N11947" s="24"/>
      <c r="O11947" s="10"/>
      <c r="AV11947" s="7"/>
      <c r="AW11947" s="7"/>
      <c r="AX11947" s="7"/>
      <c r="AY11947" s="7"/>
      <c r="AZ11947" s="7"/>
      <c r="BA11947" s="7"/>
      <c r="BI11947" s="7"/>
    </row>
    <row r="11948" spans="1:61" x14ac:dyDescent="0.2">
      <c r="A11948" s="10"/>
      <c r="B11948" s="10"/>
      <c r="C11948" s="10"/>
      <c r="D11948" s="10"/>
      <c r="E11948" s="10"/>
      <c r="F11948" s="10"/>
      <c r="G11948" s="10"/>
      <c r="H11948" s="10"/>
      <c r="I11948" s="10"/>
      <c r="J11948" s="24"/>
      <c r="K11948" s="24"/>
      <c r="L11948" s="24"/>
      <c r="M11948" s="24"/>
      <c r="N11948" s="24"/>
      <c r="O11948" s="10"/>
      <c r="AV11948" s="7"/>
      <c r="AW11948" s="7"/>
      <c r="AX11948" s="7"/>
      <c r="AY11948" s="7"/>
      <c r="AZ11948" s="7"/>
      <c r="BA11948" s="7"/>
      <c r="BI11948" s="7"/>
    </row>
    <row r="11949" spans="1:61" x14ac:dyDescent="0.2">
      <c r="A11949" s="10"/>
      <c r="B11949" s="10"/>
      <c r="C11949" s="10"/>
      <c r="D11949" s="10"/>
      <c r="E11949" s="10"/>
      <c r="F11949" s="10"/>
      <c r="G11949" s="10"/>
      <c r="H11949" s="10"/>
      <c r="I11949" s="10"/>
      <c r="J11949" s="24"/>
      <c r="K11949" s="24"/>
      <c r="L11949" s="24"/>
      <c r="M11949" s="24"/>
      <c r="N11949" s="24"/>
      <c r="O11949" s="10"/>
      <c r="AV11949" s="7"/>
      <c r="AW11949" s="7"/>
      <c r="AX11949" s="7"/>
      <c r="AY11949" s="7"/>
      <c r="AZ11949" s="7"/>
      <c r="BA11949" s="7"/>
      <c r="BI11949" s="7"/>
    </row>
    <row r="11950" spans="1:61" x14ac:dyDescent="0.2">
      <c r="A11950" s="10"/>
      <c r="B11950" s="10"/>
      <c r="C11950" s="10"/>
      <c r="D11950" s="10"/>
      <c r="E11950" s="10"/>
      <c r="F11950" s="10"/>
      <c r="G11950" s="10"/>
      <c r="H11950" s="10"/>
      <c r="I11950" s="10"/>
      <c r="J11950" s="24"/>
      <c r="K11950" s="24"/>
      <c r="L11950" s="24"/>
      <c r="M11950" s="24"/>
      <c r="N11950" s="24"/>
      <c r="O11950" s="10"/>
      <c r="AV11950" s="7"/>
      <c r="AW11950" s="7"/>
      <c r="AX11950" s="7"/>
      <c r="AY11950" s="7"/>
      <c r="AZ11950" s="7"/>
      <c r="BA11950" s="7"/>
      <c r="BI11950" s="7"/>
    </row>
    <row r="11951" spans="1:61" x14ac:dyDescent="0.2">
      <c r="A11951" s="10"/>
      <c r="B11951" s="10"/>
      <c r="C11951" s="10"/>
      <c r="D11951" s="10"/>
      <c r="E11951" s="10"/>
      <c r="F11951" s="10"/>
      <c r="G11951" s="10"/>
      <c r="H11951" s="10"/>
      <c r="I11951" s="10"/>
      <c r="J11951" s="24"/>
      <c r="K11951" s="24"/>
      <c r="L11951" s="24"/>
      <c r="M11951" s="24"/>
      <c r="N11951" s="24"/>
      <c r="O11951" s="10"/>
      <c r="AV11951" s="7"/>
      <c r="AW11951" s="7"/>
      <c r="AX11951" s="7"/>
      <c r="AY11951" s="7"/>
      <c r="AZ11951" s="7"/>
      <c r="BA11951" s="7"/>
      <c r="BI11951" s="7"/>
    </row>
    <row r="11952" spans="1:61" x14ac:dyDescent="0.2">
      <c r="A11952" s="10"/>
      <c r="B11952" s="10"/>
      <c r="C11952" s="10"/>
      <c r="D11952" s="10"/>
      <c r="E11952" s="10"/>
      <c r="F11952" s="10"/>
      <c r="G11952" s="10"/>
      <c r="H11952" s="10"/>
      <c r="I11952" s="10"/>
      <c r="J11952" s="24"/>
      <c r="K11952" s="24"/>
      <c r="L11952" s="24"/>
      <c r="M11952" s="24"/>
      <c r="N11952" s="24"/>
      <c r="O11952" s="10"/>
      <c r="AV11952" s="7"/>
      <c r="AW11952" s="7"/>
      <c r="AX11952" s="7"/>
      <c r="AY11952" s="7"/>
      <c r="AZ11952" s="7"/>
      <c r="BA11952" s="7"/>
      <c r="BI11952" s="7"/>
    </row>
    <row r="11953" spans="1:61" x14ac:dyDescent="0.2">
      <c r="A11953" s="10"/>
      <c r="B11953" s="10"/>
      <c r="C11953" s="10"/>
      <c r="D11953" s="10"/>
      <c r="E11953" s="10"/>
      <c r="F11953" s="10"/>
      <c r="G11953" s="10"/>
      <c r="H11953" s="10"/>
      <c r="I11953" s="10"/>
      <c r="J11953" s="24"/>
      <c r="K11953" s="24"/>
      <c r="L11953" s="24"/>
      <c r="M11953" s="24"/>
      <c r="N11953" s="24"/>
      <c r="O11953" s="10"/>
      <c r="AV11953" s="7"/>
      <c r="AW11953" s="7"/>
      <c r="AX11953" s="7"/>
      <c r="AY11953" s="7"/>
      <c r="AZ11953" s="7"/>
      <c r="BA11953" s="7"/>
      <c r="BI11953" s="7"/>
    </row>
    <row r="11954" spans="1:61" x14ac:dyDescent="0.2">
      <c r="A11954" s="10"/>
      <c r="B11954" s="10"/>
      <c r="C11954" s="10"/>
      <c r="D11954" s="10"/>
      <c r="E11954" s="10"/>
      <c r="F11954" s="10"/>
      <c r="G11954" s="10"/>
      <c r="H11954" s="10"/>
      <c r="I11954" s="10"/>
      <c r="J11954" s="24"/>
      <c r="K11954" s="24"/>
      <c r="L11954" s="24"/>
      <c r="M11954" s="24"/>
      <c r="N11954" s="24"/>
      <c r="O11954" s="10"/>
      <c r="AV11954" s="7"/>
      <c r="AW11954" s="7"/>
      <c r="AX11954" s="7"/>
      <c r="AY11954" s="7"/>
      <c r="AZ11954" s="7"/>
      <c r="BA11954" s="7"/>
      <c r="BI11954" s="7"/>
    </row>
    <row r="11955" spans="1:61" x14ac:dyDescent="0.2">
      <c r="A11955" s="10"/>
      <c r="B11955" s="10"/>
      <c r="C11955" s="10"/>
      <c r="D11955" s="10"/>
      <c r="E11955" s="10"/>
      <c r="F11955" s="10"/>
      <c r="G11955" s="10"/>
      <c r="H11955" s="10"/>
      <c r="I11955" s="10"/>
      <c r="J11955" s="24"/>
      <c r="K11955" s="24"/>
      <c r="L11955" s="24"/>
      <c r="M11955" s="24"/>
      <c r="N11955" s="24"/>
      <c r="O11955" s="10"/>
      <c r="AV11955" s="7"/>
      <c r="AW11955" s="7"/>
      <c r="AX11955" s="7"/>
      <c r="AY11955" s="7"/>
      <c r="AZ11955" s="7"/>
      <c r="BA11955" s="7"/>
      <c r="BI11955" s="7"/>
    </row>
    <row r="11956" spans="1:61" x14ac:dyDescent="0.2">
      <c r="A11956" s="10"/>
      <c r="B11956" s="10"/>
      <c r="C11956" s="10"/>
      <c r="D11956" s="10"/>
      <c r="E11956" s="10"/>
      <c r="F11956" s="10"/>
      <c r="G11956" s="10"/>
      <c r="H11956" s="10"/>
      <c r="I11956" s="10"/>
      <c r="J11956" s="24"/>
      <c r="K11956" s="24"/>
      <c r="L11956" s="24"/>
      <c r="M11956" s="24"/>
      <c r="N11956" s="24"/>
      <c r="O11956" s="10"/>
      <c r="AV11956" s="7"/>
      <c r="AW11956" s="7"/>
      <c r="AX11956" s="7"/>
      <c r="AY11956" s="7"/>
      <c r="AZ11956" s="7"/>
      <c r="BA11956" s="7"/>
      <c r="BI11956" s="7"/>
    </row>
    <row r="11957" spans="1:61" x14ac:dyDescent="0.2">
      <c r="A11957" s="10"/>
      <c r="B11957" s="10"/>
      <c r="C11957" s="10"/>
      <c r="D11957" s="10"/>
      <c r="E11957" s="10"/>
      <c r="F11957" s="10"/>
      <c r="G11957" s="10"/>
      <c r="H11957" s="10"/>
      <c r="I11957" s="10"/>
      <c r="J11957" s="24"/>
      <c r="K11957" s="24"/>
      <c r="L11957" s="24"/>
      <c r="M11957" s="24"/>
      <c r="N11957" s="24"/>
      <c r="O11957" s="10"/>
      <c r="AV11957" s="7"/>
      <c r="AW11957" s="7"/>
      <c r="AX11957" s="7"/>
      <c r="AY11957" s="7"/>
      <c r="AZ11957" s="7"/>
      <c r="BA11957" s="7"/>
      <c r="BI11957" s="7"/>
    </row>
    <row r="11958" spans="1:61" x14ac:dyDescent="0.2">
      <c r="A11958" s="10"/>
      <c r="B11958" s="10"/>
      <c r="C11958" s="10"/>
      <c r="D11958" s="10"/>
      <c r="E11958" s="10"/>
      <c r="F11958" s="10"/>
      <c r="G11958" s="10"/>
      <c r="H11958" s="10"/>
      <c r="I11958" s="10"/>
      <c r="J11958" s="24"/>
      <c r="K11958" s="24"/>
      <c r="L11958" s="24"/>
      <c r="M11958" s="24"/>
      <c r="N11958" s="24"/>
      <c r="O11958" s="10"/>
      <c r="AV11958" s="7"/>
      <c r="AW11958" s="7"/>
      <c r="AX11958" s="7"/>
      <c r="AY11958" s="7"/>
      <c r="AZ11958" s="7"/>
      <c r="BA11958" s="7"/>
      <c r="BI11958" s="7"/>
    </row>
    <row r="11959" spans="1:61" x14ac:dyDescent="0.2">
      <c r="A11959" s="10"/>
      <c r="B11959" s="10"/>
      <c r="C11959" s="10"/>
      <c r="D11959" s="10"/>
      <c r="E11959" s="10"/>
      <c r="F11959" s="10"/>
      <c r="G11959" s="10"/>
      <c r="H11959" s="10"/>
      <c r="I11959" s="10"/>
      <c r="J11959" s="24"/>
      <c r="K11959" s="24"/>
      <c r="L11959" s="24"/>
      <c r="M11959" s="24"/>
      <c r="N11959" s="24"/>
      <c r="O11959" s="10"/>
      <c r="AV11959" s="7"/>
      <c r="AW11959" s="7"/>
      <c r="AX11959" s="7"/>
      <c r="AY11959" s="7"/>
      <c r="AZ11959" s="7"/>
      <c r="BA11959" s="7"/>
      <c r="BI11959" s="7"/>
    </row>
    <row r="11960" spans="1:61" x14ac:dyDescent="0.2">
      <c r="A11960" s="10"/>
      <c r="B11960" s="10"/>
      <c r="C11960" s="10"/>
      <c r="D11960" s="10"/>
      <c r="E11960" s="10"/>
      <c r="F11960" s="10"/>
      <c r="G11960" s="10"/>
      <c r="H11960" s="10"/>
      <c r="I11960" s="10"/>
      <c r="J11960" s="24"/>
      <c r="K11960" s="24"/>
      <c r="L11960" s="24"/>
      <c r="M11960" s="24"/>
      <c r="N11960" s="24"/>
      <c r="O11960" s="10"/>
      <c r="AV11960" s="7"/>
      <c r="AW11960" s="7"/>
      <c r="AX11960" s="7"/>
      <c r="AY11960" s="7"/>
      <c r="AZ11960" s="7"/>
      <c r="BA11960" s="7"/>
      <c r="BI11960" s="7"/>
    </row>
    <row r="11961" spans="1:61" x14ac:dyDescent="0.2">
      <c r="A11961" s="10"/>
      <c r="B11961" s="10"/>
      <c r="C11961" s="10"/>
      <c r="D11961" s="10"/>
      <c r="E11961" s="10"/>
      <c r="F11961" s="10"/>
      <c r="G11961" s="10"/>
      <c r="H11961" s="10"/>
      <c r="I11961" s="10"/>
      <c r="J11961" s="24"/>
      <c r="K11961" s="24"/>
      <c r="L11961" s="24"/>
      <c r="M11961" s="24"/>
      <c r="N11961" s="24"/>
      <c r="O11961" s="10"/>
      <c r="AV11961" s="7"/>
      <c r="AW11961" s="7"/>
      <c r="AX11961" s="7"/>
      <c r="AY11961" s="7"/>
      <c r="AZ11961" s="7"/>
      <c r="BA11961" s="7"/>
      <c r="BI11961" s="7"/>
    </row>
    <row r="11962" spans="1:61" x14ac:dyDescent="0.2">
      <c r="A11962" s="10"/>
      <c r="B11962" s="10"/>
      <c r="C11962" s="10"/>
      <c r="D11962" s="10"/>
      <c r="E11962" s="10"/>
      <c r="F11962" s="10"/>
      <c r="G11962" s="10"/>
      <c r="H11962" s="10"/>
      <c r="I11962" s="10"/>
      <c r="J11962" s="24"/>
      <c r="K11962" s="24"/>
      <c r="L11962" s="24"/>
      <c r="M11962" s="24"/>
      <c r="N11962" s="24"/>
      <c r="O11962" s="10"/>
      <c r="AV11962" s="7"/>
      <c r="AW11962" s="7"/>
      <c r="AX11962" s="7"/>
      <c r="AY11962" s="7"/>
      <c r="AZ11962" s="7"/>
      <c r="BA11962" s="7"/>
      <c r="BI11962" s="7"/>
    </row>
    <row r="11963" spans="1:61" x14ac:dyDescent="0.2">
      <c r="A11963" s="10"/>
      <c r="B11963" s="10"/>
      <c r="C11963" s="10"/>
      <c r="D11963" s="10"/>
      <c r="E11963" s="10"/>
      <c r="F11963" s="10"/>
      <c r="G11963" s="10"/>
      <c r="H11963" s="10"/>
      <c r="I11963" s="10"/>
      <c r="J11963" s="24"/>
      <c r="K11963" s="24"/>
      <c r="L11963" s="24"/>
      <c r="M11963" s="24"/>
      <c r="N11963" s="24"/>
      <c r="O11963" s="10"/>
      <c r="AV11963" s="7"/>
      <c r="AW11963" s="7"/>
      <c r="AX11963" s="7"/>
      <c r="AY11963" s="7"/>
      <c r="AZ11963" s="7"/>
      <c r="BA11963" s="7"/>
      <c r="BI11963" s="7"/>
    </row>
    <row r="11964" spans="1:61" x14ac:dyDescent="0.2">
      <c r="A11964" s="10"/>
      <c r="B11964" s="10"/>
      <c r="C11964" s="10"/>
      <c r="D11964" s="10"/>
      <c r="E11964" s="10"/>
      <c r="F11964" s="10"/>
      <c r="G11964" s="10"/>
      <c r="H11964" s="10"/>
      <c r="I11964" s="10"/>
      <c r="J11964" s="24"/>
      <c r="K11964" s="24"/>
      <c r="L11964" s="24"/>
      <c r="M11964" s="24"/>
      <c r="N11964" s="24"/>
      <c r="O11964" s="10"/>
      <c r="AV11964" s="7"/>
      <c r="AW11964" s="7"/>
      <c r="AX11964" s="7"/>
      <c r="AY11964" s="7"/>
      <c r="AZ11964" s="7"/>
      <c r="BA11964" s="7"/>
      <c r="BI11964" s="7"/>
    </row>
    <row r="11965" spans="1:61" x14ac:dyDescent="0.2">
      <c r="A11965" s="10"/>
      <c r="B11965" s="10"/>
      <c r="C11965" s="10"/>
      <c r="D11965" s="10"/>
      <c r="E11965" s="10"/>
      <c r="F11965" s="10"/>
      <c r="G11965" s="10"/>
      <c r="H11965" s="10"/>
      <c r="I11965" s="10"/>
      <c r="J11965" s="24"/>
      <c r="K11965" s="24"/>
      <c r="L11965" s="24"/>
      <c r="M11965" s="24"/>
      <c r="N11965" s="24"/>
      <c r="O11965" s="10"/>
      <c r="AV11965" s="7"/>
      <c r="AW11965" s="7"/>
      <c r="AX11965" s="7"/>
      <c r="AY11965" s="7"/>
      <c r="AZ11965" s="7"/>
      <c r="BA11965" s="7"/>
      <c r="BI11965" s="7"/>
    </row>
    <row r="11966" spans="1:61" x14ac:dyDescent="0.2">
      <c r="A11966" s="10"/>
      <c r="B11966" s="10"/>
      <c r="C11966" s="10"/>
      <c r="D11966" s="10"/>
      <c r="E11966" s="10"/>
      <c r="F11966" s="10"/>
      <c r="G11966" s="10"/>
      <c r="H11966" s="10"/>
      <c r="I11966" s="10"/>
      <c r="J11966" s="24"/>
      <c r="K11966" s="24"/>
      <c r="L11966" s="24"/>
      <c r="M11966" s="24"/>
      <c r="N11966" s="24"/>
      <c r="O11966" s="10"/>
      <c r="AV11966" s="7"/>
      <c r="AW11966" s="7"/>
      <c r="AX11966" s="7"/>
      <c r="AY11966" s="7"/>
      <c r="AZ11966" s="7"/>
      <c r="BA11966" s="7"/>
      <c r="BI11966" s="7"/>
    </row>
    <row r="11967" spans="1:61" x14ac:dyDescent="0.2">
      <c r="A11967" s="10"/>
      <c r="B11967" s="10"/>
      <c r="C11967" s="10"/>
      <c r="D11967" s="10"/>
      <c r="E11967" s="10"/>
      <c r="F11967" s="10"/>
      <c r="G11967" s="10"/>
      <c r="H11967" s="10"/>
      <c r="I11967" s="10"/>
      <c r="J11967" s="24"/>
      <c r="K11967" s="24"/>
      <c r="L11967" s="24"/>
      <c r="M11967" s="24"/>
      <c r="N11967" s="24"/>
      <c r="O11967" s="10"/>
      <c r="AV11967" s="7"/>
      <c r="AW11967" s="7"/>
      <c r="AX11967" s="7"/>
      <c r="AY11967" s="7"/>
      <c r="AZ11967" s="7"/>
      <c r="BA11967" s="7"/>
      <c r="BI11967" s="7"/>
    </row>
    <row r="11968" spans="1:61" x14ac:dyDescent="0.2">
      <c r="A11968" s="10"/>
      <c r="B11968" s="10"/>
      <c r="C11968" s="10"/>
      <c r="D11968" s="10"/>
      <c r="E11968" s="10"/>
      <c r="F11968" s="10"/>
      <c r="G11968" s="10"/>
      <c r="H11968" s="10"/>
      <c r="I11968" s="10"/>
      <c r="J11968" s="24"/>
      <c r="K11968" s="24"/>
      <c r="L11968" s="24"/>
      <c r="M11968" s="24"/>
      <c r="N11968" s="24"/>
      <c r="O11968" s="10"/>
      <c r="AV11968" s="7"/>
      <c r="AW11968" s="7"/>
      <c r="AX11968" s="7"/>
      <c r="AY11968" s="7"/>
      <c r="AZ11968" s="7"/>
      <c r="BA11968" s="7"/>
      <c r="BI11968" s="7"/>
    </row>
    <row r="11969" spans="1:61" x14ac:dyDescent="0.2">
      <c r="A11969" s="10"/>
      <c r="B11969" s="10"/>
      <c r="C11969" s="10"/>
      <c r="D11969" s="10"/>
      <c r="E11969" s="10"/>
      <c r="F11969" s="10"/>
      <c r="G11969" s="10"/>
      <c r="H11969" s="10"/>
      <c r="I11969" s="10"/>
      <c r="J11969" s="24"/>
      <c r="K11969" s="24"/>
      <c r="L11969" s="24"/>
      <c r="M11969" s="24"/>
      <c r="N11969" s="24"/>
      <c r="O11969" s="10"/>
      <c r="AV11969" s="7"/>
      <c r="AW11969" s="7"/>
      <c r="AX11969" s="7"/>
      <c r="AY11969" s="7"/>
      <c r="AZ11969" s="7"/>
      <c r="BA11969" s="7"/>
      <c r="BI11969" s="7"/>
    </row>
    <row r="11970" spans="1:61" x14ac:dyDescent="0.2">
      <c r="A11970" s="10"/>
      <c r="B11970" s="10"/>
      <c r="C11970" s="10"/>
      <c r="D11970" s="10"/>
      <c r="E11970" s="10"/>
      <c r="F11970" s="10"/>
      <c r="G11970" s="10"/>
      <c r="H11970" s="10"/>
      <c r="I11970" s="10"/>
      <c r="J11970" s="24"/>
      <c r="K11970" s="24"/>
      <c r="L11970" s="24"/>
      <c r="M11970" s="24"/>
      <c r="N11970" s="24"/>
      <c r="O11970" s="10"/>
      <c r="AV11970" s="7"/>
      <c r="AW11970" s="7"/>
      <c r="AX11970" s="7"/>
      <c r="AY11970" s="7"/>
      <c r="AZ11970" s="7"/>
      <c r="BA11970" s="7"/>
      <c r="BI11970" s="7"/>
    </row>
    <row r="11971" spans="1:61" x14ac:dyDescent="0.2">
      <c r="A11971" s="10"/>
      <c r="B11971" s="10"/>
      <c r="C11971" s="10"/>
      <c r="D11971" s="10"/>
      <c r="E11971" s="10"/>
      <c r="F11971" s="10"/>
      <c r="G11971" s="10"/>
      <c r="H11971" s="10"/>
      <c r="I11971" s="10"/>
      <c r="J11971" s="24"/>
      <c r="K11971" s="24"/>
      <c r="L11971" s="24"/>
      <c r="M11971" s="24"/>
      <c r="N11971" s="24"/>
      <c r="O11971" s="10"/>
      <c r="AV11971" s="7"/>
      <c r="AW11971" s="7"/>
      <c r="AX11971" s="7"/>
      <c r="AY11971" s="7"/>
      <c r="AZ11971" s="7"/>
      <c r="BA11971" s="7"/>
      <c r="BI11971" s="7"/>
    </row>
    <row r="11972" spans="1:61" x14ac:dyDescent="0.2">
      <c r="A11972" s="10"/>
      <c r="B11972" s="10"/>
      <c r="C11972" s="10"/>
      <c r="D11972" s="10"/>
      <c r="E11972" s="10"/>
      <c r="F11972" s="10"/>
      <c r="G11972" s="10"/>
      <c r="H11972" s="10"/>
      <c r="I11972" s="10"/>
      <c r="J11972" s="24"/>
      <c r="K11972" s="24"/>
      <c r="L11972" s="24"/>
      <c r="M11972" s="24"/>
      <c r="N11972" s="24"/>
      <c r="O11972" s="10"/>
      <c r="AV11972" s="7"/>
      <c r="AW11972" s="7"/>
      <c r="AX11972" s="7"/>
      <c r="AY11972" s="7"/>
      <c r="AZ11972" s="7"/>
      <c r="BA11972" s="7"/>
      <c r="BI11972" s="7"/>
    </row>
    <row r="11973" spans="1:61" x14ac:dyDescent="0.2">
      <c r="A11973" s="10"/>
      <c r="B11973" s="10"/>
      <c r="C11973" s="10"/>
      <c r="D11973" s="10"/>
      <c r="E11973" s="10"/>
      <c r="F11973" s="10"/>
      <c r="G11973" s="10"/>
      <c r="H11973" s="10"/>
      <c r="I11973" s="10"/>
      <c r="J11973" s="24"/>
      <c r="K11973" s="24"/>
      <c r="L11973" s="24"/>
      <c r="M11973" s="24"/>
      <c r="N11973" s="24"/>
      <c r="O11973" s="10"/>
      <c r="AV11973" s="7"/>
      <c r="AW11973" s="7"/>
      <c r="AX11973" s="7"/>
      <c r="AY11973" s="7"/>
      <c r="AZ11973" s="7"/>
      <c r="BA11973" s="7"/>
      <c r="BI11973" s="7"/>
    </row>
    <row r="11974" spans="1:61" x14ac:dyDescent="0.2">
      <c r="A11974" s="10"/>
      <c r="B11974" s="10"/>
      <c r="C11974" s="10"/>
      <c r="D11974" s="10"/>
      <c r="E11974" s="10"/>
      <c r="F11974" s="10"/>
      <c r="G11974" s="10"/>
      <c r="H11974" s="10"/>
      <c r="I11974" s="10"/>
      <c r="J11974" s="24"/>
      <c r="K11974" s="24"/>
      <c r="L11974" s="24"/>
      <c r="M11974" s="24"/>
      <c r="N11974" s="24"/>
      <c r="O11974" s="10"/>
      <c r="AV11974" s="7"/>
      <c r="AW11974" s="7"/>
      <c r="AX11974" s="7"/>
      <c r="AY11974" s="7"/>
      <c r="AZ11974" s="7"/>
      <c r="BA11974" s="7"/>
      <c r="BI11974" s="7"/>
    </row>
    <row r="11975" spans="1:61" x14ac:dyDescent="0.2">
      <c r="A11975" s="10"/>
      <c r="B11975" s="10"/>
      <c r="C11975" s="10"/>
      <c r="D11975" s="10"/>
      <c r="E11975" s="10"/>
      <c r="F11975" s="10"/>
      <c r="G11975" s="10"/>
      <c r="H11975" s="10"/>
      <c r="I11975" s="10"/>
      <c r="J11975" s="24"/>
      <c r="K11975" s="24"/>
      <c r="L11975" s="24"/>
      <c r="M11975" s="24"/>
      <c r="N11975" s="24"/>
      <c r="O11975" s="10"/>
      <c r="AV11975" s="7"/>
      <c r="AW11975" s="7"/>
      <c r="AX11975" s="7"/>
      <c r="AY11975" s="7"/>
      <c r="AZ11975" s="7"/>
      <c r="BA11975" s="7"/>
      <c r="BI11975" s="7"/>
    </row>
    <row r="11976" spans="1:61" x14ac:dyDescent="0.2">
      <c r="A11976" s="10"/>
      <c r="B11976" s="10"/>
      <c r="C11976" s="10"/>
      <c r="D11976" s="10"/>
      <c r="E11976" s="10"/>
      <c r="F11976" s="10"/>
      <c r="G11976" s="10"/>
      <c r="H11976" s="10"/>
      <c r="I11976" s="10"/>
      <c r="J11976" s="24"/>
      <c r="K11976" s="24"/>
      <c r="L11976" s="24"/>
      <c r="M11976" s="24"/>
      <c r="N11976" s="24"/>
      <c r="O11976" s="10"/>
      <c r="AV11976" s="7"/>
      <c r="AW11976" s="7"/>
      <c r="AX11976" s="7"/>
      <c r="AY11976" s="7"/>
      <c r="AZ11976" s="7"/>
      <c r="BA11976" s="7"/>
      <c r="BI11976" s="7"/>
    </row>
    <row r="11977" spans="1:61" x14ac:dyDescent="0.2">
      <c r="A11977" s="10"/>
      <c r="B11977" s="10"/>
      <c r="C11977" s="10"/>
      <c r="D11977" s="10"/>
      <c r="E11977" s="10"/>
      <c r="F11977" s="10"/>
      <c r="G11977" s="10"/>
      <c r="H11977" s="10"/>
      <c r="I11977" s="10"/>
      <c r="J11977" s="24"/>
      <c r="K11977" s="24"/>
      <c r="L11977" s="24"/>
      <c r="M11977" s="24"/>
      <c r="N11977" s="24"/>
      <c r="O11977" s="10"/>
      <c r="AV11977" s="7"/>
      <c r="AW11977" s="7"/>
      <c r="AX11977" s="7"/>
      <c r="AY11977" s="7"/>
      <c r="AZ11977" s="7"/>
      <c r="BA11977" s="7"/>
      <c r="BI11977" s="7"/>
    </row>
    <row r="11978" spans="1:61" x14ac:dyDescent="0.2">
      <c r="A11978" s="10"/>
      <c r="B11978" s="10"/>
      <c r="C11978" s="10"/>
      <c r="D11978" s="10"/>
      <c r="E11978" s="10"/>
      <c r="F11978" s="10"/>
      <c r="G11978" s="10"/>
      <c r="H11978" s="10"/>
      <c r="I11978" s="10"/>
      <c r="J11978" s="24"/>
      <c r="K11978" s="24"/>
      <c r="L11978" s="24"/>
      <c r="M11978" s="24"/>
      <c r="N11978" s="24"/>
      <c r="O11978" s="10"/>
      <c r="AV11978" s="7"/>
      <c r="AW11978" s="7"/>
      <c r="AX11978" s="7"/>
      <c r="AY11978" s="7"/>
      <c r="AZ11978" s="7"/>
      <c r="BA11978" s="7"/>
      <c r="BI11978" s="7"/>
    </row>
    <row r="11979" spans="1:61" x14ac:dyDescent="0.2">
      <c r="A11979" s="10"/>
      <c r="B11979" s="10"/>
      <c r="C11979" s="10"/>
      <c r="D11979" s="10"/>
      <c r="E11979" s="10"/>
      <c r="F11979" s="10"/>
      <c r="G11979" s="10"/>
      <c r="H11979" s="10"/>
      <c r="I11979" s="10"/>
      <c r="J11979" s="24"/>
      <c r="K11979" s="24"/>
      <c r="L11979" s="24"/>
      <c r="M11979" s="24"/>
      <c r="N11979" s="24"/>
      <c r="O11979" s="10"/>
      <c r="AV11979" s="7"/>
      <c r="AW11979" s="7"/>
      <c r="AX11979" s="7"/>
      <c r="AY11979" s="7"/>
      <c r="AZ11979" s="7"/>
      <c r="BA11979" s="7"/>
      <c r="BI11979" s="7"/>
    </row>
    <row r="11980" spans="1:61" x14ac:dyDescent="0.2">
      <c r="A11980" s="10"/>
      <c r="B11980" s="10"/>
      <c r="C11980" s="10"/>
      <c r="D11980" s="10"/>
      <c r="E11980" s="10"/>
      <c r="F11980" s="10"/>
      <c r="G11980" s="10"/>
      <c r="H11980" s="10"/>
      <c r="I11980" s="10"/>
      <c r="J11980" s="24"/>
      <c r="K11980" s="24"/>
      <c r="L11980" s="24"/>
      <c r="M11980" s="24"/>
      <c r="N11980" s="24"/>
      <c r="O11980" s="10"/>
      <c r="AV11980" s="7"/>
      <c r="AW11980" s="7"/>
      <c r="AX11980" s="7"/>
      <c r="AY11980" s="7"/>
      <c r="AZ11980" s="7"/>
      <c r="BA11980" s="7"/>
      <c r="BI11980" s="7"/>
    </row>
    <row r="11981" spans="1:61" x14ac:dyDescent="0.2">
      <c r="A11981" s="10"/>
      <c r="B11981" s="10"/>
      <c r="C11981" s="10"/>
      <c r="D11981" s="10"/>
      <c r="E11981" s="10"/>
      <c r="F11981" s="10"/>
      <c r="G11981" s="10"/>
      <c r="H11981" s="10"/>
      <c r="I11981" s="10"/>
      <c r="J11981" s="24"/>
      <c r="K11981" s="24"/>
      <c r="L11981" s="24"/>
      <c r="M11981" s="24"/>
      <c r="N11981" s="24"/>
      <c r="O11981" s="10"/>
      <c r="AV11981" s="7"/>
      <c r="AW11981" s="7"/>
      <c r="AX11981" s="7"/>
      <c r="AY11981" s="7"/>
      <c r="AZ11981" s="7"/>
      <c r="BA11981" s="7"/>
      <c r="BI11981" s="7"/>
    </row>
    <row r="11982" spans="1:61" x14ac:dyDescent="0.2">
      <c r="A11982" s="10"/>
      <c r="B11982" s="10"/>
      <c r="C11982" s="10"/>
      <c r="D11982" s="10"/>
      <c r="E11982" s="10"/>
      <c r="F11982" s="10"/>
      <c r="G11982" s="10"/>
      <c r="H11982" s="10"/>
      <c r="I11982" s="10"/>
      <c r="J11982" s="24"/>
      <c r="K11982" s="24"/>
      <c r="L11982" s="24"/>
      <c r="M11982" s="24"/>
      <c r="N11982" s="24"/>
      <c r="O11982" s="10"/>
      <c r="AV11982" s="7"/>
      <c r="AW11982" s="7"/>
      <c r="AX11982" s="7"/>
      <c r="AY11982" s="7"/>
      <c r="AZ11982" s="7"/>
      <c r="BA11982" s="7"/>
      <c r="BI11982" s="7"/>
    </row>
    <row r="11983" spans="1:61" x14ac:dyDescent="0.2">
      <c r="A11983" s="10"/>
      <c r="B11983" s="10"/>
      <c r="C11983" s="10"/>
      <c r="D11983" s="10"/>
      <c r="E11983" s="10"/>
      <c r="F11983" s="10"/>
      <c r="G11983" s="10"/>
      <c r="H11983" s="10"/>
      <c r="I11983" s="10"/>
      <c r="J11983" s="24"/>
      <c r="K11983" s="24"/>
      <c r="L11983" s="24"/>
      <c r="M11983" s="24"/>
      <c r="N11983" s="24"/>
      <c r="O11983" s="10"/>
      <c r="AV11983" s="7"/>
      <c r="AW11983" s="7"/>
      <c r="AX11983" s="7"/>
      <c r="AY11983" s="7"/>
      <c r="AZ11983" s="7"/>
      <c r="BA11983" s="7"/>
      <c r="BI11983" s="7"/>
    </row>
    <row r="11984" spans="1:61" x14ac:dyDescent="0.2">
      <c r="A11984" s="10"/>
      <c r="B11984" s="10"/>
      <c r="C11984" s="10"/>
      <c r="D11984" s="10"/>
      <c r="E11984" s="10"/>
      <c r="F11984" s="10"/>
      <c r="G11984" s="10"/>
      <c r="H11984" s="10"/>
      <c r="I11984" s="10"/>
      <c r="J11984" s="24"/>
      <c r="K11984" s="24"/>
      <c r="L11984" s="24"/>
      <c r="M11984" s="24"/>
      <c r="N11984" s="24"/>
      <c r="O11984" s="10"/>
      <c r="AV11984" s="7"/>
      <c r="AW11984" s="7"/>
      <c r="AX11984" s="7"/>
      <c r="AY11984" s="7"/>
      <c r="AZ11984" s="7"/>
      <c r="BA11984" s="7"/>
      <c r="BI11984" s="7"/>
    </row>
    <row r="11985" spans="1:61" x14ac:dyDescent="0.2">
      <c r="A11985" s="10"/>
      <c r="B11985" s="10"/>
      <c r="C11985" s="10"/>
      <c r="D11985" s="10"/>
      <c r="E11985" s="10"/>
      <c r="F11985" s="10"/>
      <c r="G11985" s="10"/>
      <c r="H11985" s="10"/>
      <c r="I11985" s="10"/>
      <c r="J11985" s="24"/>
      <c r="K11985" s="24"/>
      <c r="L11985" s="24"/>
      <c r="M11985" s="24"/>
      <c r="N11985" s="24"/>
      <c r="O11985" s="10"/>
      <c r="AV11985" s="7"/>
      <c r="AW11985" s="7"/>
      <c r="AX11985" s="7"/>
      <c r="AY11985" s="7"/>
      <c r="AZ11985" s="7"/>
      <c r="BA11985" s="7"/>
      <c r="BI11985" s="7"/>
    </row>
    <row r="11986" spans="1:61" x14ac:dyDescent="0.2">
      <c r="A11986" s="10"/>
      <c r="B11986" s="10"/>
      <c r="C11986" s="10"/>
      <c r="D11986" s="10"/>
      <c r="E11986" s="10"/>
      <c r="F11986" s="10"/>
      <c r="G11986" s="10"/>
      <c r="H11986" s="10"/>
      <c r="I11986" s="10"/>
      <c r="J11986" s="24"/>
      <c r="K11986" s="24"/>
      <c r="L11986" s="24"/>
      <c r="M11986" s="24"/>
      <c r="N11986" s="24"/>
      <c r="O11986" s="10"/>
      <c r="AV11986" s="7"/>
      <c r="AW11986" s="7"/>
      <c r="AX11986" s="7"/>
      <c r="AY11986" s="7"/>
      <c r="AZ11986" s="7"/>
      <c r="BA11986" s="7"/>
      <c r="BI11986" s="7"/>
    </row>
    <row r="11987" spans="1:61" x14ac:dyDescent="0.2">
      <c r="A11987" s="10"/>
      <c r="B11987" s="10"/>
      <c r="C11987" s="10"/>
      <c r="D11987" s="10"/>
      <c r="E11987" s="10"/>
      <c r="F11987" s="10"/>
      <c r="G11987" s="10"/>
      <c r="H11987" s="10"/>
      <c r="I11987" s="10"/>
      <c r="J11987" s="24"/>
      <c r="K11987" s="24"/>
      <c r="L11987" s="24"/>
      <c r="M11987" s="24"/>
      <c r="N11987" s="24"/>
      <c r="O11987" s="10"/>
      <c r="AV11987" s="7"/>
      <c r="AW11987" s="7"/>
      <c r="AX11987" s="7"/>
      <c r="AY11987" s="7"/>
      <c r="AZ11987" s="7"/>
      <c r="BA11987" s="7"/>
      <c r="BI11987" s="7"/>
    </row>
    <row r="11988" spans="1:61" x14ac:dyDescent="0.2">
      <c r="A11988" s="10"/>
      <c r="B11988" s="10"/>
      <c r="C11988" s="10"/>
      <c r="D11988" s="10"/>
      <c r="E11988" s="10"/>
      <c r="F11988" s="10"/>
      <c r="G11988" s="10"/>
      <c r="H11988" s="10"/>
      <c r="I11988" s="10"/>
      <c r="J11988" s="24"/>
      <c r="K11988" s="24"/>
      <c r="L11988" s="24"/>
      <c r="M11988" s="24"/>
      <c r="N11988" s="24"/>
      <c r="O11988" s="10"/>
      <c r="AV11988" s="7"/>
      <c r="AW11988" s="7"/>
      <c r="AX11988" s="7"/>
      <c r="AY11988" s="7"/>
      <c r="AZ11988" s="7"/>
      <c r="BA11988" s="7"/>
      <c r="BI11988" s="7"/>
    </row>
    <row r="11989" spans="1:61" x14ac:dyDescent="0.2">
      <c r="A11989" s="10"/>
      <c r="B11989" s="10"/>
      <c r="C11989" s="10"/>
      <c r="D11989" s="10"/>
      <c r="E11989" s="10"/>
      <c r="F11989" s="10"/>
      <c r="G11989" s="10"/>
      <c r="H11989" s="10"/>
      <c r="I11989" s="10"/>
      <c r="J11989" s="24"/>
      <c r="K11989" s="24"/>
      <c r="L11989" s="24"/>
      <c r="M11989" s="24"/>
      <c r="N11989" s="24"/>
      <c r="O11989" s="10"/>
      <c r="AV11989" s="7"/>
      <c r="AW11989" s="7"/>
      <c r="AX11989" s="7"/>
      <c r="AY11989" s="7"/>
      <c r="AZ11989" s="7"/>
      <c r="BA11989" s="7"/>
      <c r="BI11989" s="7"/>
    </row>
    <row r="11990" spans="1:61" x14ac:dyDescent="0.2">
      <c r="A11990" s="10"/>
      <c r="B11990" s="10"/>
      <c r="C11990" s="10"/>
      <c r="D11990" s="10"/>
      <c r="E11990" s="10"/>
      <c r="F11990" s="10"/>
      <c r="G11990" s="10"/>
      <c r="H11990" s="10"/>
      <c r="I11990" s="10"/>
      <c r="J11990" s="24"/>
      <c r="K11990" s="24"/>
      <c r="L11990" s="24"/>
      <c r="M11990" s="24"/>
      <c r="N11990" s="24"/>
      <c r="O11990" s="10"/>
      <c r="AV11990" s="7"/>
      <c r="AW11990" s="7"/>
      <c r="AX11990" s="7"/>
      <c r="AY11990" s="7"/>
      <c r="AZ11990" s="7"/>
      <c r="BA11990" s="7"/>
      <c r="BI11990" s="7"/>
    </row>
    <row r="11991" spans="1:61" x14ac:dyDescent="0.2">
      <c r="A11991" s="10"/>
      <c r="B11991" s="10"/>
      <c r="C11991" s="10"/>
      <c r="D11991" s="10"/>
      <c r="E11991" s="10"/>
      <c r="F11991" s="10"/>
      <c r="G11991" s="10"/>
      <c r="H11991" s="10"/>
      <c r="I11991" s="10"/>
      <c r="J11991" s="24"/>
      <c r="K11991" s="24"/>
      <c r="L11991" s="24"/>
      <c r="M11991" s="24"/>
      <c r="N11991" s="24"/>
      <c r="O11991" s="10"/>
      <c r="AV11991" s="7"/>
      <c r="AW11991" s="7"/>
      <c r="AX11991" s="7"/>
      <c r="AY11991" s="7"/>
      <c r="AZ11991" s="7"/>
      <c r="BA11991" s="7"/>
      <c r="BI11991" s="7"/>
    </row>
    <row r="11992" spans="1:61" x14ac:dyDescent="0.2">
      <c r="A11992" s="10"/>
      <c r="B11992" s="10"/>
      <c r="C11992" s="10"/>
      <c r="D11992" s="10"/>
      <c r="E11992" s="10"/>
      <c r="F11992" s="10"/>
      <c r="G11992" s="10"/>
      <c r="H11992" s="10"/>
      <c r="I11992" s="10"/>
      <c r="J11992" s="24"/>
      <c r="K11992" s="24"/>
      <c r="L11992" s="24"/>
      <c r="M11992" s="24"/>
      <c r="N11992" s="24"/>
      <c r="O11992" s="10"/>
      <c r="AV11992" s="7"/>
      <c r="AW11992" s="7"/>
      <c r="AX11992" s="7"/>
      <c r="AY11992" s="7"/>
      <c r="AZ11992" s="7"/>
      <c r="BA11992" s="7"/>
      <c r="BI11992" s="7"/>
    </row>
    <row r="11993" spans="1:61" x14ac:dyDescent="0.2">
      <c r="A11993" s="10"/>
      <c r="B11993" s="10"/>
      <c r="C11993" s="10"/>
      <c r="D11993" s="10"/>
      <c r="E11993" s="10"/>
      <c r="F11993" s="10"/>
      <c r="G11993" s="10"/>
      <c r="H11993" s="10"/>
      <c r="I11993" s="10"/>
      <c r="J11993" s="24"/>
      <c r="K11993" s="24"/>
      <c r="L11993" s="24"/>
      <c r="M11993" s="24"/>
      <c r="N11993" s="24"/>
      <c r="O11993" s="10"/>
      <c r="AV11993" s="7"/>
      <c r="AW11993" s="7"/>
      <c r="AX11993" s="7"/>
      <c r="AY11993" s="7"/>
      <c r="AZ11993" s="7"/>
      <c r="BA11993" s="7"/>
      <c r="BI11993" s="7"/>
    </row>
    <row r="11994" spans="1:61" x14ac:dyDescent="0.2">
      <c r="A11994" s="10"/>
      <c r="B11994" s="10"/>
      <c r="C11994" s="10"/>
      <c r="D11994" s="10"/>
      <c r="E11994" s="10"/>
      <c r="F11994" s="10"/>
      <c r="G11994" s="10"/>
      <c r="H11994" s="10"/>
      <c r="I11994" s="10"/>
      <c r="J11994" s="24"/>
      <c r="K11994" s="24"/>
      <c r="L11994" s="24"/>
      <c r="M11994" s="24"/>
      <c r="N11994" s="24"/>
      <c r="O11994" s="10"/>
      <c r="AV11994" s="7"/>
      <c r="AW11994" s="7"/>
      <c r="AX11994" s="7"/>
      <c r="AY11994" s="7"/>
      <c r="AZ11994" s="7"/>
      <c r="BA11994" s="7"/>
      <c r="BI11994" s="7"/>
    </row>
    <row r="11995" spans="1:61" x14ac:dyDescent="0.2">
      <c r="A11995" s="10"/>
      <c r="B11995" s="10"/>
      <c r="C11995" s="10"/>
      <c r="D11995" s="10"/>
      <c r="E11995" s="10"/>
      <c r="F11995" s="10"/>
      <c r="G11995" s="10"/>
      <c r="H11995" s="10"/>
      <c r="I11995" s="10"/>
      <c r="J11995" s="24"/>
      <c r="K11995" s="24"/>
      <c r="L11995" s="24"/>
      <c r="M11995" s="24"/>
      <c r="N11995" s="24"/>
      <c r="O11995" s="10"/>
      <c r="AV11995" s="7"/>
      <c r="AW11995" s="7"/>
      <c r="AX11995" s="7"/>
      <c r="AY11995" s="7"/>
      <c r="AZ11995" s="7"/>
      <c r="BA11995" s="7"/>
      <c r="BI11995" s="7"/>
    </row>
    <row r="11996" spans="1:61" x14ac:dyDescent="0.2">
      <c r="A11996" s="10"/>
      <c r="B11996" s="10"/>
      <c r="C11996" s="10"/>
      <c r="D11996" s="10"/>
      <c r="E11996" s="10"/>
      <c r="F11996" s="10"/>
      <c r="G11996" s="10"/>
      <c r="H11996" s="10"/>
      <c r="I11996" s="10"/>
      <c r="J11996" s="24"/>
      <c r="K11996" s="24"/>
      <c r="L11996" s="24"/>
      <c r="M11996" s="24"/>
      <c r="N11996" s="24"/>
      <c r="O11996" s="10"/>
      <c r="AV11996" s="7"/>
      <c r="AW11996" s="7"/>
      <c r="AX11996" s="7"/>
      <c r="AY11996" s="7"/>
      <c r="AZ11996" s="7"/>
      <c r="BA11996" s="7"/>
      <c r="BI11996" s="7"/>
    </row>
    <row r="11997" spans="1:61" x14ac:dyDescent="0.2">
      <c r="A11997" s="10"/>
      <c r="B11997" s="10"/>
      <c r="C11997" s="10"/>
      <c r="D11997" s="10"/>
      <c r="E11997" s="10"/>
      <c r="F11997" s="10"/>
      <c r="G11997" s="10"/>
      <c r="H11997" s="10"/>
      <c r="I11997" s="10"/>
      <c r="J11997" s="24"/>
      <c r="K11997" s="24"/>
      <c r="L11997" s="24"/>
      <c r="M11997" s="24"/>
      <c r="N11997" s="24"/>
      <c r="O11997" s="10"/>
      <c r="AV11997" s="7"/>
      <c r="AW11997" s="7"/>
      <c r="AX11997" s="7"/>
      <c r="AY11997" s="7"/>
      <c r="AZ11997" s="7"/>
      <c r="BA11997" s="7"/>
      <c r="BI11997" s="7"/>
    </row>
    <row r="11998" spans="1:61" x14ac:dyDescent="0.2">
      <c r="A11998" s="10"/>
      <c r="B11998" s="10"/>
      <c r="C11998" s="10"/>
      <c r="D11998" s="10"/>
      <c r="E11998" s="10"/>
      <c r="F11998" s="10"/>
      <c r="G11998" s="10"/>
      <c r="H11998" s="10"/>
      <c r="I11998" s="10"/>
      <c r="J11998" s="24"/>
      <c r="K11998" s="24"/>
      <c r="L11998" s="24"/>
      <c r="M11998" s="24"/>
      <c r="N11998" s="24"/>
      <c r="O11998" s="10"/>
      <c r="AV11998" s="7"/>
      <c r="AW11998" s="7"/>
      <c r="AX11998" s="7"/>
      <c r="AY11998" s="7"/>
      <c r="AZ11998" s="7"/>
      <c r="BA11998" s="7"/>
      <c r="BI11998" s="7"/>
    </row>
    <row r="11999" spans="1:61" x14ac:dyDescent="0.2">
      <c r="A11999" s="10"/>
      <c r="B11999" s="10"/>
      <c r="C11999" s="10"/>
      <c r="D11999" s="10"/>
      <c r="E11999" s="10"/>
      <c r="F11999" s="10"/>
      <c r="G11999" s="10"/>
      <c r="H11999" s="10"/>
      <c r="I11999" s="10"/>
      <c r="J11999" s="24"/>
      <c r="K11999" s="24"/>
      <c r="L11999" s="24"/>
      <c r="M11999" s="24"/>
      <c r="N11999" s="24"/>
      <c r="O11999" s="10"/>
      <c r="AV11999" s="7"/>
      <c r="AW11999" s="7"/>
      <c r="AX11999" s="7"/>
      <c r="AY11999" s="7"/>
      <c r="AZ11999" s="7"/>
      <c r="BA11999" s="7"/>
      <c r="BI11999" s="7"/>
    </row>
    <row r="12000" spans="1:61" x14ac:dyDescent="0.2">
      <c r="A12000" s="10"/>
      <c r="B12000" s="10"/>
      <c r="C12000" s="10"/>
      <c r="D12000" s="10"/>
      <c r="E12000" s="10"/>
      <c r="F12000" s="10"/>
      <c r="G12000" s="10"/>
      <c r="H12000" s="10"/>
      <c r="I12000" s="10"/>
      <c r="J12000" s="24"/>
      <c r="K12000" s="24"/>
      <c r="L12000" s="24"/>
      <c r="M12000" s="24"/>
      <c r="N12000" s="24"/>
      <c r="O12000" s="10"/>
      <c r="AV12000" s="7"/>
      <c r="AW12000" s="7"/>
      <c r="AX12000" s="7"/>
      <c r="AY12000" s="7"/>
      <c r="AZ12000" s="7"/>
      <c r="BA12000" s="7"/>
      <c r="BI12000" s="7"/>
    </row>
    <row r="12001" spans="1:61" x14ac:dyDescent="0.2">
      <c r="A12001" s="10"/>
      <c r="B12001" s="10"/>
      <c r="C12001" s="10"/>
      <c r="D12001" s="10"/>
      <c r="E12001" s="10"/>
      <c r="F12001" s="10"/>
      <c r="G12001" s="10"/>
      <c r="H12001" s="10"/>
      <c r="I12001" s="10"/>
      <c r="J12001" s="24"/>
      <c r="K12001" s="24"/>
      <c r="L12001" s="24"/>
      <c r="M12001" s="24"/>
      <c r="N12001" s="24"/>
      <c r="O12001" s="10"/>
      <c r="AV12001" s="7"/>
      <c r="AW12001" s="7"/>
      <c r="AX12001" s="7"/>
      <c r="AY12001" s="7"/>
      <c r="AZ12001" s="7"/>
      <c r="BA12001" s="7"/>
      <c r="BI12001" s="7"/>
    </row>
    <row r="12002" spans="1:61" x14ac:dyDescent="0.2">
      <c r="A12002" s="10"/>
      <c r="B12002" s="10"/>
      <c r="C12002" s="10"/>
      <c r="D12002" s="10"/>
      <c r="E12002" s="10"/>
      <c r="F12002" s="10"/>
      <c r="G12002" s="10"/>
      <c r="H12002" s="10"/>
      <c r="I12002" s="10"/>
      <c r="J12002" s="24"/>
      <c r="K12002" s="24"/>
      <c r="L12002" s="24"/>
      <c r="M12002" s="24"/>
      <c r="N12002" s="24"/>
      <c r="O12002" s="10"/>
      <c r="AV12002" s="7"/>
      <c r="AW12002" s="7"/>
      <c r="AX12002" s="7"/>
      <c r="AY12002" s="7"/>
      <c r="AZ12002" s="7"/>
      <c r="BA12002" s="7"/>
      <c r="BI12002" s="7"/>
    </row>
    <row r="12003" spans="1:61" x14ac:dyDescent="0.2">
      <c r="A12003" s="10"/>
      <c r="B12003" s="10"/>
      <c r="C12003" s="10"/>
      <c r="D12003" s="10"/>
      <c r="E12003" s="10"/>
      <c r="F12003" s="10"/>
      <c r="G12003" s="10"/>
      <c r="H12003" s="10"/>
      <c r="I12003" s="10"/>
      <c r="J12003" s="24"/>
      <c r="K12003" s="24"/>
      <c r="L12003" s="24"/>
      <c r="M12003" s="24"/>
      <c r="N12003" s="24"/>
      <c r="O12003" s="10"/>
      <c r="AV12003" s="7"/>
      <c r="AW12003" s="7"/>
      <c r="AX12003" s="7"/>
      <c r="AY12003" s="7"/>
      <c r="AZ12003" s="7"/>
      <c r="BA12003" s="7"/>
      <c r="BI12003" s="7"/>
    </row>
    <row r="12004" spans="1:61" x14ac:dyDescent="0.2">
      <c r="A12004" s="10"/>
      <c r="B12004" s="10"/>
      <c r="C12004" s="10"/>
      <c r="D12004" s="10"/>
      <c r="E12004" s="10"/>
      <c r="F12004" s="10"/>
      <c r="G12004" s="10"/>
      <c r="H12004" s="10"/>
      <c r="I12004" s="10"/>
      <c r="J12004" s="24"/>
      <c r="K12004" s="24"/>
      <c r="L12004" s="24"/>
      <c r="M12004" s="24"/>
      <c r="N12004" s="24"/>
      <c r="O12004" s="10"/>
      <c r="AV12004" s="7"/>
      <c r="AW12004" s="7"/>
      <c r="AX12004" s="7"/>
      <c r="AY12004" s="7"/>
      <c r="AZ12004" s="7"/>
      <c r="BA12004" s="7"/>
      <c r="BI12004" s="7"/>
    </row>
    <row r="12005" spans="1:61" x14ac:dyDescent="0.2">
      <c r="A12005" s="10"/>
      <c r="B12005" s="10"/>
      <c r="C12005" s="10"/>
      <c r="D12005" s="10"/>
      <c r="E12005" s="10"/>
      <c r="F12005" s="10"/>
      <c r="G12005" s="10"/>
      <c r="H12005" s="10"/>
      <c r="I12005" s="10"/>
      <c r="J12005" s="24"/>
      <c r="K12005" s="24"/>
      <c r="L12005" s="24"/>
      <c r="M12005" s="24"/>
      <c r="N12005" s="24"/>
      <c r="O12005" s="10"/>
      <c r="AV12005" s="7"/>
      <c r="AW12005" s="7"/>
      <c r="AX12005" s="7"/>
      <c r="AY12005" s="7"/>
      <c r="AZ12005" s="7"/>
      <c r="BA12005" s="7"/>
      <c r="BI12005" s="7"/>
    </row>
    <row r="12006" spans="1:61" x14ac:dyDescent="0.2">
      <c r="A12006" s="10"/>
      <c r="B12006" s="10"/>
      <c r="C12006" s="10"/>
      <c r="D12006" s="10"/>
      <c r="E12006" s="10"/>
      <c r="F12006" s="10"/>
      <c r="G12006" s="10"/>
      <c r="H12006" s="10"/>
      <c r="I12006" s="10"/>
      <c r="J12006" s="24"/>
      <c r="K12006" s="24"/>
      <c r="L12006" s="24"/>
      <c r="M12006" s="24"/>
      <c r="N12006" s="24"/>
      <c r="O12006" s="10"/>
      <c r="AV12006" s="7"/>
      <c r="AW12006" s="7"/>
      <c r="AX12006" s="7"/>
      <c r="AY12006" s="7"/>
      <c r="AZ12006" s="7"/>
      <c r="BA12006" s="7"/>
      <c r="BI12006" s="7"/>
    </row>
    <row r="12007" spans="1:61" x14ac:dyDescent="0.2">
      <c r="A12007" s="10"/>
      <c r="B12007" s="10"/>
      <c r="C12007" s="10"/>
      <c r="D12007" s="10"/>
      <c r="E12007" s="10"/>
      <c r="F12007" s="10"/>
      <c r="G12007" s="10"/>
      <c r="H12007" s="10"/>
      <c r="I12007" s="10"/>
      <c r="J12007" s="24"/>
      <c r="K12007" s="24"/>
      <c r="L12007" s="24"/>
      <c r="M12007" s="24"/>
      <c r="N12007" s="24"/>
      <c r="O12007" s="10"/>
      <c r="AV12007" s="7"/>
      <c r="AW12007" s="7"/>
      <c r="AX12007" s="7"/>
      <c r="AY12007" s="7"/>
      <c r="AZ12007" s="7"/>
      <c r="BA12007" s="7"/>
      <c r="BI12007" s="7"/>
    </row>
    <row r="12008" spans="1:61" x14ac:dyDescent="0.2">
      <c r="A12008" s="10"/>
      <c r="B12008" s="10"/>
      <c r="C12008" s="10"/>
      <c r="D12008" s="10"/>
      <c r="E12008" s="10"/>
      <c r="F12008" s="10"/>
      <c r="G12008" s="10"/>
      <c r="H12008" s="10"/>
      <c r="I12008" s="10"/>
      <c r="J12008" s="24"/>
      <c r="K12008" s="24"/>
      <c r="L12008" s="24"/>
      <c r="M12008" s="24"/>
      <c r="N12008" s="24"/>
      <c r="O12008" s="10"/>
      <c r="AV12008" s="7"/>
      <c r="AW12008" s="7"/>
      <c r="AX12008" s="7"/>
      <c r="AY12008" s="7"/>
      <c r="AZ12008" s="7"/>
      <c r="BA12008" s="7"/>
      <c r="BI12008" s="7"/>
    </row>
    <row r="12009" spans="1:61" x14ac:dyDescent="0.2">
      <c r="A12009" s="10"/>
      <c r="B12009" s="10"/>
      <c r="C12009" s="10"/>
      <c r="D12009" s="10"/>
      <c r="E12009" s="10"/>
      <c r="F12009" s="10"/>
      <c r="G12009" s="10"/>
      <c r="H12009" s="10"/>
      <c r="I12009" s="10"/>
      <c r="J12009" s="24"/>
      <c r="K12009" s="24"/>
      <c r="L12009" s="24"/>
      <c r="M12009" s="24"/>
      <c r="N12009" s="24"/>
      <c r="O12009" s="10"/>
      <c r="AV12009" s="7"/>
      <c r="AW12009" s="7"/>
      <c r="AX12009" s="7"/>
      <c r="AY12009" s="7"/>
      <c r="AZ12009" s="7"/>
      <c r="BA12009" s="7"/>
      <c r="BI12009" s="7"/>
    </row>
    <row r="12010" spans="1:61" x14ac:dyDescent="0.2">
      <c r="A12010" s="10"/>
      <c r="B12010" s="10"/>
      <c r="C12010" s="10"/>
      <c r="D12010" s="10"/>
      <c r="E12010" s="10"/>
      <c r="F12010" s="10"/>
      <c r="G12010" s="10"/>
      <c r="H12010" s="10"/>
      <c r="I12010" s="10"/>
      <c r="J12010" s="24"/>
      <c r="K12010" s="24"/>
      <c r="L12010" s="24"/>
      <c r="M12010" s="24"/>
      <c r="N12010" s="24"/>
      <c r="O12010" s="10"/>
      <c r="AV12010" s="7"/>
      <c r="AW12010" s="7"/>
      <c r="AX12010" s="7"/>
      <c r="AY12010" s="7"/>
      <c r="AZ12010" s="7"/>
      <c r="BA12010" s="7"/>
      <c r="BI12010" s="7"/>
    </row>
    <row r="12011" spans="1:61" x14ac:dyDescent="0.2">
      <c r="A12011" s="10"/>
      <c r="B12011" s="10"/>
      <c r="C12011" s="10"/>
      <c r="D12011" s="10"/>
      <c r="E12011" s="10"/>
      <c r="F12011" s="10"/>
      <c r="G12011" s="10"/>
      <c r="H12011" s="10"/>
      <c r="I12011" s="10"/>
      <c r="J12011" s="24"/>
      <c r="K12011" s="24"/>
      <c r="L12011" s="24"/>
      <c r="M12011" s="24"/>
      <c r="N12011" s="24"/>
      <c r="O12011" s="10"/>
      <c r="AV12011" s="7"/>
      <c r="AW12011" s="7"/>
      <c r="AX12011" s="7"/>
      <c r="AY12011" s="7"/>
      <c r="AZ12011" s="7"/>
      <c r="BA12011" s="7"/>
      <c r="BI12011" s="7"/>
    </row>
    <row r="12012" spans="1:61" x14ac:dyDescent="0.2">
      <c r="A12012" s="10"/>
      <c r="B12012" s="10"/>
      <c r="C12012" s="10"/>
      <c r="D12012" s="10"/>
      <c r="E12012" s="10"/>
      <c r="F12012" s="10"/>
      <c r="G12012" s="10"/>
      <c r="H12012" s="10"/>
      <c r="I12012" s="10"/>
      <c r="J12012" s="24"/>
      <c r="K12012" s="24"/>
      <c r="L12012" s="24"/>
      <c r="M12012" s="24"/>
      <c r="N12012" s="24"/>
      <c r="O12012" s="10"/>
      <c r="AV12012" s="7"/>
      <c r="AW12012" s="7"/>
      <c r="AX12012" s="7"/>
      <c r="AY12012" s="7"/>
      <c r="AZ12012" s="7"/>
      <c r="BA12012" s="7"/>
      <c r="BI12012" s="7"/>
    </row>
    <row r="12013" spans="1:61" x14ac:dyDescent="0.2">
      <c r="A12013" s="10"/>
      <c r="B12013" s="10"/>
      <c r="C12013" s="10"/>
      <c r="D12013" s="10"/>
      <c r="E12013" s="10"/>
      <c r="F12013" s="10"/>
      <c r="G12013" s="10"/>
      <c r="H12013" s="10"/>
      <c r="I12013" s="10"/>
      <c r="J12013" s="24"/>
      <c r="K12013" s="24"/>
      <c r="L12013" s="24"/>
      <c r="M12013" s="24"/>
      <c r="N12013" s="24"/>
      <c r="O12013" s="10"/>
      <c r="AV12013" s="7"/>
      <c r="AW12013" s="7"/>
      <c r="AX12013" s="7"/>
      <c r="AY12013" s="7"/>
      <c r="AZ12013" s="7"/>
      <c r="BA12013" s="7"/>
      <c r="BI12013" s="7"/>
    </row>
    <row r="12014" spans="1:61" x14ac:dyDescent="0.2">
      <c r="A12014" s="10"/>
      <c r="B12014" s="10"/>
      <c r="C12014" s="10"/>
      <c r="D12014" s="10"/>
      <c r="E12014" s="10"/>
      <c r="F12014" s="10"/>
      <c r="G12014" s="10"/>
      <c r="H12014" s="10"/>
      <c r="I12014" s="10"/>
      <c r="J12014" s="24"/>
      <c r="K12014" s="24"/>
      <c r="L12014" s="24"/>
      <c r="M12014" s="24"/>
      <c r="N12014" s="24"/>
      <c r="O12014" s="10"/>
      <c r="AV12014" s="7"/>
      <c r="AW12014" s="7"/>
      <c r="AX12014" s="7"/>
      <c r="AY12014" s="7"/>
      <c r="AZ12014" s="7"/>
      <c r="BA12014" s="7"/>
      <c r="BI12014" s="7"/>
    </row>
    <row r="12015" spans="1:61" x14ac:dyDescent="0.2">
      <c r="A12015" s="10"/>
      <c r="B12015" s="10"/>
      <c r="C12015" s="10"/>
      <c r="D12015" s="10"/>
      <c r="E12015" s="10"/>
      <c r="F12015" s="10"/>
      <c r="G12015" s="10"/>
      <c r="H12015" s="10"/>
      <c r="I12015" s="10"/>
      <c r="J12015" s="24"/>
      <c r="K12015" s="24"/>
      <c r="L12015" s="24"/>
      <c r="M12015" s="24"/>
      <c r="N12015" s="24"/>
      <c r="O12015" s="10"/>
      <c r="AV12015" s="7"/>
      <c r="AW12015" s="7"/>
      <c r="AX12015" s="7"/>
      <c r="AY12015" s="7"/>
      <c r="AZ12015" s="7"/>
      <c r="BA12015" s="7"/>
      <c r="BI12015" s="7"/>
    </row>
    <row r="12016" spans="1:61" x14ac:dyDescent="0.2">
      <c r="A12016" s="10"/>
      <c r="B12016" s="10"/>
      <c r="C12016" s="10"/>
      <c r="D12016" s="10"/>
      <c r="E12016" s="10"/>
      <c r="F12016" s="10"/>
      <c r="G12016" s="10"/>
      <c r="H12016" s="10"/>
      <c r="I12016" s="10"/>
      <c r="J12016" s="24"/>
      <c r="K12016" s="24"/>
      <c r="L12016" s="24"/>
      <c r="M12016" s="24"/>
      <c r="N12016" s="24"/>
      <c r="O12016" s="10"/>
      <c r="AV12016" s="7"/>
      <c r="AW12016" s="7"/>
      <c r="AX12016" s="7"/>
      <c r="AY12016" s="7"/>
      <c r="AZ12016" s="7"/>
      <c r="BA12016" s="7"/>
      <c r="BI12016" s="7"/>
    </row>
    <row r="12017" spans="1:61" x14ac:dyDescent="0.2">
      <c r="A12017" s="10"/>
      <c r="B12017" s="10"/>
      <c r="C12017" s="10"/>
      <c r="D12017" s="10"/>
      <c r="E12017" s="10"/>
      <c r="F12017" s="10"/>
      <c r="G12017" s="10"/>
      <c r="H12017" s="10"/>
      <c r="I12017" s="10"/>
      <c r="J12017" s="24"/>
      <c r="K12017" s="24"/>
      <c r="L12017" s="24"/>
      <c r="M12017" s="24"/>
      <c r="N12017" s="24"/>
      <c r="O12017" s="10"/>
      <c r="AV12017" s="7"/>
      <c r="AW12017" s="7"/>
      <c r="AX12017" s="7"/>
      <c r="AY12017" s="7"/>
      <c r="AZ12017" s="7"/>
      <c r="BA12017" s="7"/>
      <c r="BI12017" s="7"/>
    </row>
    <row r="12018" spans="1:61" x14ac:dyDescent="0.2">
      <c r="A12018" s="10"/>
      <c r="B12018" s="10"/>
      <c r="C12018" s="10"/>
      <c r="D12018" s="10"/>
      <c r="E12018" s="10"/>
      <c r="F12018" s="10"/>
      <c r="G12018" s="10"/>
      <c r="H12018" s="10"/>
      <c r="I12018" s="10"/>
      <c r="J12018" s="24"/>
      <c r="K12018" s="24"/>
      <c r="L12018" s="24"/>
      <c r="M12018" s="24"/>
      <c r="N12018" s="24"/>
      <c r="O12018" s="10"/>
      <c r="AV12018" s="7"/>
      <c r="AW12018" s="7"/>
      <c r="AX12018" s="7"/>
      <c r="AY12018" s="7"/>
      <c r="AZ12018" s="7"/>
      <c r="BA12018" s="7"/>
      <c r="BI12018" s="7"/>
    </row>
    <row r="12019" spans="1:61" x14ac:dyDescent="0.2">
      <c r="A12019" s="10"/>
      <c r="B12019" s="10"/>
      <c r="C12019" s="10"/>
      <c r="D12019" s="10"/>
      <c r="E12019" s="10"/>
      <c r="F12019" s="10"/>
      <c r="G12019" s="10"/>
      <c r="H12019" s="10"/>
      <c r="I12019" s="10"/>
      <c r="J12019" s="24"/>
      <c r="K12019" s="24"/>
      <c r="L12019" s="24"/>
      <c r="M12019" s="24"/>
      <c r="N12019" s="24"/>
      <c r="O12019" s="10"/>
      <c r="AV12019" s="7"/>
      <c r="AW12019" s="7"/>
      <c r="AX12019" s="7"/>
      <c r="AY12019" s="7"/>
      <c r="AZ12019" s="7"/>
      <c r="BA12019" s="7"/>
      <c r="BI12019" s="7"/>
    </row>
    <row r="12020" spans="1:61" x14ac:dyDescent="0.2">
      <c r="A12020" s="10"/>
      <c r="B12020" s="10"/>
      <c r="C12020" s="10"/>
      <c r="D12020" s="10"/>
      <c r="E12020" s="10"/>
      <c r="F12020" s="10"/>
      <c r="G12020" s="10"/>
      <c r="H12020" s="10"/>
      <c r="I12020" s="10"/>
      <c r="J12020" s="24"/>
      <c r="K12020" s="24"/>
      <c r="L12020" s="24"/>
      <c r="M12020" s="24"/>
      <c r="N12020" s="24"/>
      <c r="O12020" s="10"/>
      <c r="AV12020" s="7"/>
      <c r="AW12020" s="7"/>
      <c r="AX12020" s="7"/>
      <c r="AY12020" s="7"/>
      <c r="AZ12020" s="7"/>
      <c r="BA12020" s="7"/>
      <c r="BI12020" s="7"/>
    </row>
    <row r="12021" spans="1:61" x14ac:dyDescent="0.2">
      <c r="A12021" s="10"/>
      <c r="B12021" s="10"/>
      <c r="C12021" s="10"/>
      <c r="D12021" s="10"/>
      <c r="E12021" s="10"/>
      <c r="F12021" s="10"/>
      <c r="G12021" s="10"/>
      <c r="H12021" s="10"/>
      <c r="I12021" s="10"/>
      <c r="J12021" s="24"/>
      <c r="K12021" s="24"/>
      <c r="L12021" s="24"/>
      <c r="M12021" s="24"/>
      <c r="N12021" s="24"/>
      <c r="O12021" s="10"/>
      <c r="AV12021" s="7"/>
      <c r="AW12021" s="7"/>
      <c r="AX12021" s="7"/>
      <c r="AY12021" s="7"/>
      <c r="AZ12021" s="7"/>
      <c r="BA12021" s="7"/>
      <c r="BI12021" s="7"/>
    </row>
    <row r="12022" spans="1:61" x14ac:dyDescent="0.2">
      <c r="A12022" s="10"/>
      <c r="B12022" s="10"/>
      <c r="C12022" s="10"/>
      <c r="D12022" s="10"/>
      <c r="E12022" s="10"/>
      <c r="F12022" s="10"/>
      <c r="G12022" s="10"/>
      <c r="H12022" s="10"/>
      <c r="I12022" s="10"/>
      <c r="J12022" s="24"/>
      <c r="K12022" s="24"/>
      <c r="L12022" s="24"/>
      <c r="M12022" s="24"/>
      <c r="N12022" s="24"/>
      <c r="O12022" s="10"/>
      <c r="AV12022" s="7"/>
      <c r="AW12022" s="7"/>
      <c r="AX12022" s="7"/>
      <c r="AY12022" s="7"/>
      <c r="AZ12022" s="7"/>
      <c r="BA12022" s="7"/>
      <c r="BI12022" s="7"/>
    </row>
    <row r="12023" spans="1:61" x14ac:dyDescent="0.2">
      <c r="A12023" s="10"/>
      <c r="B12023" s="10"/>
      <c r="C12023" s="10"/>
      <c r="D12023" s="10"/>
      <c r="E12023" s="10"/>
      <c r="F12023" s="10"/>
      <c r="G12023" s="10"/>
      <c r="H12023" s="10"/>
      <c r="I12023" s="10"/>
      <c r="J12023" s="24"/>
      <c r="K12023" s="24"/>
      <c r="L12023" s="24"/>
      <c r="M12023" s="24"/>
      <c r="N12023" s="24"/>
      <c r="O12023" s="10"/>
      <c r="AV12023" s="7"/>
      <c r="AW12023" s="7"/>
      <c r="AX12023" s="7"/>
      <c r="AY12023" s="7"/>
      <c r="AZ12023" s="7"/>
      <c r="BA12023" s="7"/>
      <c r="BI12023" s="7"/>
    </row>
    <row r="12024" spans="1:61" x14ac:dyDescent="0.2">
      <c r="A12024" s="10"/>
      <c r="B12024" s="10"/>
      <c r="C12024" s="10"/>
      <c r="D12024" s="10"/>
      <c r="E12024" s="10"/>
      <c r="F12024" s="10"/>
      <c r="G12024" s="10"/>
      <c r="H12024" s="10"/>
      <c r="I12024" s="10"/>
      <c r="J12024" s="24"/>
      <c r="K12024" s="24"/>
      <c r="L12024" s="24"/>
      <c r="M12024" s="24"/>
      <c r="N12024" s="24"/>
      <c r="O12024" s="10"/>
      <c r="AV12024" s="7"/>
      <c r="AW12024" s="7"/>
      <c r="AX12024" s="7"/>
      <c r="AY12024" s="7"/>
      <c r="AZ12024" s="7"/>
      <c r="BA12024" s="7"/>
      <c r="BI12024" s="7"/>
    </row>
    <row r="12025" spans="1:61" x14ac:dyDescent="0.2">
      <c r="A12025" s="10"/>
      <c r="B12025" s="10"/>
      <c r="C12025" s="10"/>
      <c r="D12025" s="10"/>
      <c r="E12025" s="10"/>
      <c r="F12025" s="10"/>
      <c r="G12025" s="10"/>
      <c r="H12025" s="10"/>
      <c r="I12025" s="10"/>
      <c r="J12025" s="24"/>
      <c r="K12025" s="24"/>
      <c r="L12025" s="24"/>
      <c r="M12025" s="24"/>
      <c r="N12025" s="24"/>
      <c r="O12025" s="10"/>
      <c r="AV12025" s="7"/>
      <c r="AW12025" s="7"/>
      <c r="AX12025" s="7"/>
      <c r="AY12025" s="7"/>
      <c r="AZ12025" s="7"/>
      <c r="BA12025" s="7"/>
      <c r="BI12025" s="7"/>
    </row>
    <row r="12026" spans="1:61" x14ac:dyDescent="0.2">
      <c r="A12026" s="10"/>
      <c r="B12026" s="10"/>
      <c r="C12026" s="10"/>
      <c r="D12026" s="10"/>
      <c r="E12026" s="10"/>
      <c r="F12026" s="10"/>
      <c r="G12026" s="10"/>
      <c r="H12026" s="10"/>
      <c r="I12026" s="10"/>
      <c r="J12026" s="24"/>
      <c r="K12026" s="24"/>
      <c r="L12026" s="24"/>
      <c r="M12026" s="24"/>
      <c r="N12026" s="24"/>
      <c r="O12026" s="10"/>
      <c r="AV12026" s="7"/>
      <c r="AW12026" s="7"/>
      <c r="AX12026" s="7"/>
      <c r="AY12026" s="7"/>
      <c r="AZ12026" s="7"/>
      <c r="BA12026" s="7"/>
      <c r="BI12026" s="7"/>
    </row>
    <row r="12027" spans="1:61" x14ac:dyDescent="0.2">
      <c r="A12027" s="10"/>
      <c r="B12027" s="10"/>
      <c r="C12027" s="10"/>
      <c r="D12027" s="10"/>
      <c r="E12027" s="10"/>
      <c r="F12027" s="10"/>
      <c r="G12027" s="10"/>
      <c r="H12027" s="10"/>
      <c r="I12027" s="10"/>
      <c r="J12027" s="24"/>
      <c r="K12027" s="24"/>
      <c r="L12027" s="24"/>
      <c r="M12027" s="24"/>
      <c r="N12027" s="24"/>
      <c r="O12027" s="10"/>
      <c r="AV12027" s="7"/>
      <c r="AW12027" s="7"/>
      <c r="AX12027" s="7"/>
      <c r="AY12027" s="7"/>
      <c r="AZ12027" s="7"/>
      <c r="BA12027" s="7"/>
      <c r="BI12027" s="7"/>
    </row>
    <row r="12028" spans="1:61" x14ac:dyDescent="0.2">
      <c r="A12028" s="10"/>
      <c r="B12028" s="10"/>
      <c r="C12028" s="10"/>
      <c r="D12028" s="10"/>
      <c r="E12028" s="10"/>
      <c r="F12028" s="10"/>
      <c r="G12028" s="10"/>
      <c r="H12028" s="10"/>
      <c r="I12028" s="10"/>
      <c r="J12028" s="24"/>
      <c r="K12028" s="24"/>
      <c r="L12028" s="24"/>
      <c r="M12028" s="24"/>
      <c r="N12028" s="24"/>
      <c r="O12028" s="10"/>
      <c r="AV12028" s="7"/>
      <c r="AW12028" s="7"/>
      <c r="AX12028" s="7"/>
      <c r="AY12028" s="7"/>
      <c r="AZ12028" s="7"/>
      <c r="BA12028" s="7"/>
      <c r="BI12028" s="7"/>
    </row>
    <row r="12029" spans="1:61" x14ac:dyDescent="0.2">
      <c r="A12029" s="10"/>
      <c r="B12029" s="10"/>
      <c r="C12029" s="10"/>
      <c r="D12029" s="10"/>
      <c r="E12029" s="10"/>
      <c r="F12029" s="10"/>
      <c r="G12029" s="10"/>
      <c r="H12029" s="10"/>
      <c r="I12029" s="10"/>
      <c r="J12029" s="24"/>
      <c r="K12029" s="24"/>
      <c r="L12029" s="24"/>
      <c r="M12029" s="24"/>
      <c r="N12029" s="24"/>
      <c r="O12029" s="10"/>
      <c r="AV12029" s="7"/>
      <c r="AW12029" s="7"/>
      <c r="AX12029" s="7"/>
      <c r="AY12029" s="7"/>
      <c r="AZ12029" s="7"/>
      <c r="BA12029" s="7"/>
      <c r="BI12029" s="7"/>
    </row>
    <row r="12030" spans="1:61" x14ac:dyDescent="0.2">
      <c r="A12030" s="10"/>
      <c r="B12030" s="10"/>
      <c r="C12030" s="10"/>
      <c r="D12030" s="10"/>
      <c r="E12030" s="10"/>
      <c r="F12030" s="10"/>
      <c r="G12030" s="10"/>
      <c r="H12030" s="10"/>
      <c r="I12030" s="10"/>
      <c r="J12030" s="24"/>
      <c r="K12030" s="24"/>
      <c r="L12030" s="24"/>
      <c r="M12030" s="24"/>
      <c r="N12030" s="24"/>
      <c r="O12030" s="10"/>
      <c r="AV12030" s="7"/>
      <c r="AW12030" s="7"/>
      <c r="AX12030" s="7"/>
      <c r="AY12030" s="7"/>
      <c r="AZ12030" s="7"/>
      <c r="BA12030" s="7"/>
      <c r="BI12030" s="7"/>
    </row>
    <row r="12031" spans="1:61" x14ac:dyDescent="0.2">
      <c r="A12031" s="10"/>
      <c r="B12031" s="10"/>
      <c r="C12031" s="10"/>
      <c r="D12031" s="10"/>
      <c r="E12031" s="10"/>
      <c r="F12031" s="10"/>
      <c r="G12031" s="10"/>
      <c r="H12031" s="10"/>
      <c r="I12031" s="10"/>
      <c r="J12031" s="24"/>
      <c r="K12031" s="24"/>
      <c r="L12031" s="24"/>
      <c r="M12031" s="24"/>
      <c r="N12031" s="24"/>
      <c r="O12031" s="10"/>
      <c r="AV12031" s="7"/>
      <c r="AW12031" s="7"/>
      <c r="AX12031" s="7"/>
      <c r="AY12031" s="7"/>
      <c r="AZ12031" s="7"/>
      <c r="BA12031" s="7"/>
      <c r="BI12031" s="7"/>
    </row>
    <row r="12032" spans="1:61" x14ac:dyDescent="0.2">
      <c r="A12032" s="10"/>
      <c r="B12032" s="10"/>
      <c r="C12032" s="10"/>
      <c r="D12032" s="10"/>
      <c r="E12032" s="10"/>
      <c r="F12032" s="10"/>
      <c r="G12032" s="10"/>
      <c r="H12032" s="10"/>
      <c r="I12032" s="10"/>
      <c r="J12032" s="24"/>
      <c r="K12032" s="24"/>
      <c r="L12032" s="24"/>
      <c r="M12032" s="24"/>
      <c r="N12032" s="24"/>
      <c r="O12032" s="10"/>
      <c r="AV12032" s="7"/>
      <c r="AW12032" s="7"/>
      <c r="AX12032" s="7"/>
      <c r="AY12032" s="7"/>
      <c r="AZ12032" s="7"/>
      <c r="BA12032" s="7"/>
      <c r="BI12032" s="7"/>
    </row>
    <row r="12033" spans="1:61" x14ac:dyDescent="0.2">
      <c r="A12033" s="10"/>
      <c r="B12033" s="10"/>
      <c r="C12033" s="10"/>
      <c r="D12033" s="10"/>
      <c r="E12033" s="10"/>
      <c r="F12033" s="10"/>
      <c r="G12033" s="10"/>
      <c r="H12033" s="10"/>
      <c r="I12033" s="10"/>
      <c r="J12033" s="24"/>
      <c r="K12033" s="24"/>
      <c r="L12033" s="24"/>
      <c r="M12033" s="24"/>
      <c r="N12033" s="24"/>
      <c r="O12033" s="10"/>
      <c r="AV12033" s="7"/>
      <c r="AW12033" s="7"/>
      <c r="AX12033" s="7"/>
      <c r="AY12033" s="7"/>
      <c r="AZ12033" s="7"/>
      <c r="BA12033" s="7"/>
      <c r="BI12033" s="7"/>
    </row>
    <row r="12034" spans="1:61" x14ac:dyDescent="0.2">
      <c r="A12034" s="10"/>
      <c r="B12034" s="10"/>
      <c r="C12034" s="10"/>
      <c r="D12034" s="10"/>
      <c r="E12034" s="10"/>
      <c r="F12034" s="10"/>
      <c r="G12034" s="10"/>
      <c r="H12034" s="10"/>
      <c r="I12034" s="10"/>
      <c r="J12034" s="24"/>
      <c r="K12034" s="24"/>
      <c r="L12034" s="24"/>
      <c r="M12034" s="24"/>
      <c r="N12034" s="24"/>
      <c r="O12034" s="10"/>
      <c r="AV12034" s="7"/>
      <c r="AW12034" s="7"/>
      <c r="AX12034" s="7"/>
      <c r="AY12034" s="7"/>
      <c r="AZ12034" s="7"/>
      <c r="BA12034" s="7"/>
      <c r="BI12034" s="7"/>
    </row>
    <row r="12035" spans="1:61" x14ac:dyDescent="0.2">
      <c r="A12035" s="10"/>
      <c r="B12035" s="10"/>
      <c r="C12035" s="10"/>
      <c r="D12035" s="10"/>
      <c r="E12035" s="10"/>
      <c r="F12035" s="10"/>
      <c r="G12035" s="10"/>
      <c r="H12035" s="10"/>
      <c r="I12035" s="10"/>
      <c r="J12035" s="24"/>
      <c r="K12035" s="24"/>
      <c r="L12035" s="24"/>
      <c r="M12035" s="24"/>
      <c r="N12035" s="24"/>
      <c r="O12035" s="10"/>
      <c r="AV12035" s="7"/>
      <c r="AW12035" s="7"/>
      <c r="AX12035" s="7"/>
      <c r="AY12035" s="7"/>
      <c r="AZ12035" s="7"/>
      <c r="BA12035" s="7"/>
      <c r="BI12035" s="7"/>
    </row>
    <row r="12036" spans="1:61" x14ac:dyDescent="0.2">
      <c r="A12036" s="10"/>
      <c r="B12036" s="10"/>
      <c r="C12036" s="10"/>
      <c r="D12036" s="10"/>
      <c r="E12036" s="10"/>
      <c r="F12036" s="10"/>
      <c r="G12036" s="10"/>
      <c r="H12036" s="10"/>
      <c r="I12036" s="10"/>
      <c r="J12036" s="24"/>
      <c r="K12036" s="24"/>
      <c r="L12036" s="24"/>
      <c r="M12036" s="24"/>
      <c r="N12036" s="24"/>
      <c r="O12036" s="10"/>
      <c r="AV12036" s="7"/>
      <c r="AW12036" s="7"/>
      <c r="AX12036" s="7"/>
      <c r="AY12036" s="7"/>
      <c r="AZ12036" s="7"/>
      <c r="BA12036" s="7"/>
      <c r="BI12036" s="7"/>
    </row>
    <row r="12037" spans="1:61" x14ac:dyDescent="0.2">
      <c r="A12037" s="10"/>
      <c r="B12037" s="10"/>
      <c r="C12037" s="10"/>
      <c r="D12037" s="10"/>
      <c r="E12037" s="10"/>
      <c r="F12037" s="10"/>
      <c r="G12037" s="10"/>
      <c r="H12037" s="10"/>
      <c r="I12037" s="10"/>
      <c r="J12037" s="24"/>
      <c r="K12037" s="24"/>
      <c r="L12037" s="24"/>
      <c r="M12037" s="24"/>
      <c r="N12037" s="24"/>
      <c r="O12037" s="10"/>
      <c r="AV12037" s="7"/>
      <c r="AW12037" s="7"/>
      <c r="AX12037" s="7"/>
      <c r="AY12037" s="7"/>
      <c r="AZ12037" s="7"/>
      <c r="BA12037" s="7"/>
      <c r="BI12037" s="7"/>
    </row>
    <row r="12038" spans="1:61" x14ac:dyDescent="0.2">
      <c r="A12038" s="10"/>
      <c r="B12038" s="10"/>
      <c r="C12038" s="10"/>
      <c r="D12038" s="10"/>
      <c r="E12038" s="10"/>
      <c r="F12038" s="10"/>
      <c r="G12038" s="10"/>
      <c r="H12038" s="10"/>
      <c r="I12038" s="10"/>
      <c r="J12038" s="24"/>
      <c r="K12038" s="24"/>
      <c r="L12038" s="24"/>
      <c r="M12038" s="24"/>
      <c r="N12038" s="24"/>
      <c r="O12038" s="10"/>
      <c r="AV12038" s="7"/>
      <c r="AW12038" s="7"/>
      <c r="AX12038" s="7"/>
      <c r="AY12038" s="7"/>
      <c r="AZ12038" s="7"/>
      <c r="BA12038" s="7"/>
      <c r="BI12038" s="7"/>
    </row>
    <row r="12039" spans="1:61" x14ac:dyDescent="0.2">
      <c r="A12039" s="10"/>
      <c r="B12039" s="10"/>
      <c r="C12039" s="10"/>
      <c r="D12039" s="10"/>
      <c r="E12039" s="10"/>
      <c r="F12039" s="10"/>
      <c r="G12039" s="10"/>
      <c r="H12039" s="10"/>
      <c r="I12039" s="10"/>
      <c r="J12039" s="24"/>
      <c r="K12039" s="24"/>
      <c r="L12039" s="24"/>
      <c r="M12039" s="24"/>
      <c r="N12039" s="24"/>
      <c r="O12039" s="10"/>
      <c r="AV12039" s="7"/>
      <c r="AW12039" s="7"/>
      <c r="AX12039" s="7"/>
      <c r="AY12039" s="7"/>
      <c r="AZ12039" s="7"/>
      <c r="BA12039" s="7"/>
      <c r="BI12039" s="7"/>
    </row>
    <row r="12040" spans="1:61" x14ac:dyDescent="0.2">
      <c r="A12040" s="10"/>
      <c r="B12040" s="10"/>
      <c r="C12040" s="10"/>
      <c r="D12040" s="10"/>
      <c r="E12040" s="10"/>
      <c r="F12040" s="10"/>
      <c r="G12040" s="10"/>
      <c r="H12040" s="10"/>
      <c r="I12040" s="10"/>
      <c r="J12040" s="24"/>
      <c r="K12040" s="24"/>
      <c r="L12040" s="24"/>
      <c r="M12040" s="24"/>
      <c r="N12040" s="24"/>
      <c r="O12040" s="10"/>
      <c r="AV12040" s="7"/>
      <c r="AW12040" s="7"/>
      <c r="AX12040" s="7"/>
      <c r="AY12040" s="7"/>
      <c r="AZ12040" s="7"/>
      <c r="BA12040" s="7"/>
      <c r="BI12040" s="7"/>
    </row>
    <row r="12041" spans="1:61" x14ac:dyDescent="0.2">
      <c r="A12041" s="10"/>
      <c r="B12041" s="10"/>
      <c r="C12041" s="10"/>
      <c r="D12041" s="10"/>
      <c r="E12041" s="10"/>
      <c r="F12041" s="10"/>
      <c r="G12041" s="10"/>
      <c r="H12041" s="10"/>
      <c r="I12041" s="10"/>
      <c r="J12041" s="24"/>
      <c r="K12041" s="24"/>
      <c r="L12041" s="24"/>
      <c r="M12041" s="24"/>
      <c r="N12041" s="24"/>
      <c r="O12041" s="10"/>
      <c r="AV12041" s="7"/>
      <c r="AW12041" s="7"/>
      <c r="AX12041" s="7"/>
      <c r="AY12041" s="7"/>
      <c r="AZ12041" s="7"/>
      <c r="BA12041" s="7"/>
      <c r="BI12041" s="7"/>
    </row>
    <row r="12042" spans="1:61" x14ac:dyDescent="0.2">
      <c r="A12042" s="10"/>
      <c r="B12042" s="10"/>
      <c r="C12042" s="10"/>
      <c r="D12042" s="10"/>
      <c r="E12042" s="10"/>
      <c r="F12042" s="10"/>
      <c r="G12042" s="10"/>
      <c r="H12042" s="10"/>
      <c r="I12042" s="10"/>
      <c r="J12042" s="24"/>
      <c r="K12042" s="24"/>
      <c r="L12042" s="24"/>
      <c r="M12042" s="24"/>
      <c r="N12042" s="24"/>
      <c r="O12042" s="10"/>
      <c r="AV12042" s="7"/>
      <c r="AW12042" s="7"/>
      <c r="AX12042" s="7"/>
      <c r="AY12042" s="7"/>
      <c r="AZ12042" s="7"/>
      <c r="BA12042" s="7"/>
      <c r="BI12042" s="7"/>
    </row>
    <row r="12043" spans="1:61" x14ac:dyDescent="0.2">
      <c r="A12043" s="10"/>
      <c r="B12043" s="10"/>
      <c r="C12043" s="10"/>
      <c r="D12043" s="10"/>
      <c r="E12043" s="10"/>
      <c r="F12043" s="10"/>
      <c r="G12043" s="10"/>
      <c r="H12043" s="10"/>
      <c r="I12043" s="10"/>
      <c r="J12043" s="24"/>
      <c r="K12043" s="24"/>
      <c r="L12043" s="24"/>
      <c r="M12043" s="24"/>
      <c r="N12043" s="24"/>
      <c r="O12043" s="10"/>
      <c r="AV12043" s="7"/>
      <c r="AW12043" s="7"/>
      <c r="AX12043" s="7"/>
      <c r="AY12043" s="7"/>
      <c r="AZ12043" s="7"/>
      <c r="BA12043" s="7"/>
      <c r="BI12043" s="7"/>
    </row>
    <row r="12044" spans="1:61" x14ac:dyDescent="0.2">
      <c r="A12044" s="10"/>
      <c r="B12044" s="10"/>
      <c r="C12044" s="10"/>
      <c r="D12044" s="10"/>
      <c r="E12044" s="10"/>
      <c r="F12044" s="10"/>
      <c r="G12044" s="10"/>
      <c r="H12044" s="10"/>
      <c r="I12044" s="10"/>
      <c r="J12044" s="24"/>
      <c r="K12044" s="24"/>
      <c r="L12044" s="24"/>
      <c r="M12044" s="24"/>
      <c r="N12044" s="24"/>
      <c r="O12044" s="10"/>
      <c r="AV12044" s="7"/>
      <c r="AW12044" s="7"/>
      <c r="AX12044" s="7"/>
      <c r="AY12044" s="7"/>
      <c r="AZ12044" s="7"/>
      <c r="BA12044" s="7"/>
      <c r="BI12044" s="7"/>
    </row>
    <row r="12045" spans="1:61" x14ac:dyDescent="0.2">
      <c r="A12045" s="10"/>
      <c r="B12045" s="10"/>
      <c r="C12045" s="10"/>
      <c r="D12045" s="10"/>
      <c r="E12045" s="10"/>
      <c r="F12045" s="10"/>
      <c r="G12045" s="10"/>
      <c r="H12045" s="10"/>
      <c r="I12045" s="10"/>
      <c r="J12045" s="24"/>
      <c r="K12045" s="24"/>
      <c r="L12045" s="24"/>
      <c r="M12045" s="24"/>
      <c r="N12045" s="24"/>
      <c r="O12045" s="10"/>
      <c r="AV12045" s="7"/>
      <c r="AW12045" s="7"/>
      <c r="AX12045" s="7"/>
      <c r="AY12045" s="7"/>
      <c r="AZ12045" s="7"/>
      <c r="BA12045" s="7"/>
      <c r="BI12045" s="7"/>
    </row>
    <row r="12046" spans="1:61" x14ac:dyDescent="0.2">
      <c r="A12046" s="10"/>
      <c r="B12046" s="10"/>
      <c r="C12046" s="10"/>
      <c r="D12046" s="10"/>
      <c r="E12046" s="10"/>
      <c r="F12046" s="10"/>
      <c r="G12046" s="10"/>
      <c r="H12046" s="10"/>
      <c r="I12046" s="10"/>
      <c r="J12046" s="24"/>
      <c r="K12046" s="24"/>
      <c r="L12046" s="24"/>
      <c r="M12046" s="24"/>
      <c r="N12046" s="24"/>
      <c r="O12046" s="10"/>
      <c r="AV12046" s="7"/>
      <c r="AW12046" s="7"/>
      <c r="AX12046" s="7"/>
      <c r="AY12046" s="7"/>
      <c r="AZ12046" s="7"/>
      <c r="BA12046" s="7"/>
      <c r="BI12046" s="7"/>
    </row>
    <row r="12047" spans="1:61" x14ac:dyDescent="0.2">
      <c r="A12047" s="10"/>
      <c r="B12047" s="10"/>
      <c r="C12047" s="10"/>
      <c r="D12047" s="10"/>
      <c r="E12047" s="10"/>
      <c r="F12047" s="10"/>
      <c r="G12047" s="10"/>
      <c r="H12047" s="10"/>
      <c r="I12047" s="10"/>
      <c r="J12047" s="24"/>
      <c r="K12047" s="24"/>
      <c r="L12047" s="24"/>
      <c r="M12047" s="24"/>
      <c r="N12047" s="24"/>
      <c r="O12047" s="10"/>
      <c r="AV12047" s="7"/>
      <c r="AW12047" s="7"/>
      <c r="AX12047" s="7"/>
      <c r="AY12047" s="7"/>
      <c r="AZ12047" s="7"/>
      <c r="BA12047" s="7"/>
      <c r="BI12047" s="7"/>
    </row>
    <row r="12048" spans="1:61" x14ac:dyDescent="0.2">
      <c r="A12048" s="10"/>
      <c r="B12048" s="10"/>
      <c r="C12048" s="10"/>
      <c r="D12048" s="10"/>
      <c r="E12048" s="10"/>
      <c r="F12048" s="10"/>
      <c r="G12048" s="10"/>
      <c r="H12048" s="10"/>
      <c r="I12048" s="10"/>
      <c r="J12048" s="24"/>
      <c r="K12048" s="24"/>
      <c r="L12048" s="24"/>
      <c r="M12048" s="24"/>
      <c r="N12048" s="24"/>
      <c r="O12048" s="10"/>
      <c r="AV12048" s="7"/>
      <c r="AW12048" s="7"/>
      <c r="AX12048" s="7"/>
      <c r="AY12048" s="7"/>
      <c r="AZ12048" s="7"/>
      <c r="BA12048" s="7"/>
      <c r="BI12048" s="7"/>
    </row>
    <row r="12049" spans="1:61" x14ac:dyDescent="0.2">
      <c r="A12049" s="10"/>
      <c r="B12049" s="10"/>
      <c r="C12049" s="10"/>
      <c r="D12049" s="10"/>
      <c r="E12049" s="10"/>
      <c r="F12049" s="10"/>
      <c r="G12049" s="10"/>
      <c r="H12049" s="10"/>
      <c r="I12049" s="10"/>
      <c r="J12049" s="24"/>
      <c r="K12049" s="24"/>
      <c r="L12049" s="24"/>
      <c r="M12049" s="24"/>
      <c r="N12049" s="24"/>
      <c r="O12049" s="10"/>
      <c r="AV12049" s="7"/>
      <c r="AW12049" s="7"/>
      <c r="AX12049" s="7"/>
      <c r="AY12049" s="7"/>
      <c r="AZ12049" s="7"/>
      <c r="BA12049" s="7"/>
      <c r="BI12049" s="7"/>
    </row>
    <row r="12050" spans="1:61" x14ac:dyDescent="0.2">
      <c r="A12050" s="10"/>
      <c r="B12050" s="10"/>
      <c r="C12050" s="10"/>
      <c r="D12050" s="10"/>
      <c r="E12050" s="10"/>
      <c r="F12050" s="10"/>
      <c r="G12050" s="10"/>
      <c r="H12050" s="10"/>
      <c r="I12050" s="10"/>
      <c r="J12050" s="24"/>
      <c r="K12050" s="24"/>
      <c r="L12050" s="24"/>
      <c r="M12050" s="24"/>
      <c r="N12050" s="24"/>
      <c r="O12050" s="10"/>
      <c r="AV12050" s="7"/>
      <c r="AW12050" s="7"/>
      <c r="AX12050" s="7"/>
      <c r="AY12050" s="7"/>
      <c r="AZ12050" s="7"/>
      <c r="BA12050" s="7"/>
      <c r="BI12050" s="7"/>
    </row>
    <row r="12051" spans="1:61" x14ac:dyDescent="0.2">
      <c r="A12051" s="10"/>
      <c r="B12051" s="10"/>
      <c r="C12051" s="10"/>
      <c r="D12051" s="10"/>
      <c r="E12051" s="10"/>
      <c r="F12051" s="10"/>
      <c r="G12051" s="10"/>
      <c r="H12051" s="10"/>
      <c r="I12051" s="10"/>
      <c r="J12051" s="24"/>
      <c r="K12051" s="24"/>
      <c r="L12051" s="24"/>
      <c r="M12051" s="24"/>
      <c r="N12051" s="24"/>
      <c r="O12051" s="10"/>
      <c r="AV12051" s="7"/>
      <c r="AW12051" s="7"/>
      <c r="AX12051" s="7"/>
      <c r="AY12051" s="7"/>
      <c r="AZ12051" s="7"/>
      <c r="BA12051" s="7"/>
      <c r="BI12051" s="7"/>
    </row>
    <row r="12052" spans="1:61" x14ac:dyDescent="0.2">
      <c r="A12052" s="10"/>
      <c r="B12052" s="10"/>
      <c r="C12052" s="10"/>
      <c r="D12052" s="10"/>
      <c r="E12052" s="10"/>
      <c r="F12052" s="10"/>
      <c r="G12052" s="10"/>
      <c r="H12052" s="10"/>
      <c r="I12052" s="10"/>
      <c r="J12052" s="24"/>
      <c r="K12052" s="24"/>
      <c r="L12052" s="24"/>
      <c r="M12052" s="24"/>
      <c r="N12052" s="24"/>
      <c r="O12052" s="10"/>
      <c r="AV12052" s="7"/>
      <c r="AW12052" s="7"/>
      <c r="AX12052" s="7"/>
      <c r="AY12052" s="7"/>
      <c r="AZ12052" s="7"/>
      <c r="BA12052" s="7"/>
      <c r="BI12052" s="7"/>
    </row>
    <row r="12053" spans="1:61" x14ac:dyDescent="0.2">
      <c r="A12053" s="10"/>
      <c r="B12053" s="10"/>
      <c r="C12053" s="10"/>
      <c r="D12053" s="10"/>
      <c r="E12053" s="10"/>
      <c r="F12053" s="10"/>
      <c r="G12053" s="10"/>
      <c r="H12053" s="10"/>
      <c r="I12053" s="10"/>
      <c r="J12053" s="24"/>
      <c r="K12053" s="24"/>
      <c r="L12053" s="24"/>
      <c r="M12053" s="24"/>
      <c r="N12053" s="24"/>
      <c r="O12053" s="10"/>
      <c r="AV12053" s="7"/>
      <c r="AW12053" s="7"/>
      <c r="AX12053" s="7"/>
      <c r="AY12053" s="7"/>
      <c r="AZ12053" s="7"/>
      <c r="BA12053" s="7"/>
      <c r="BI12053" s="7"/>
    </row>
    <row r="12054" spans="1:61" x14ac:dyDescent="0.2">
      <c r="A12054" s="10"/>
      <c r="B12054" s="10"/>
      <c r="C12054" s="10"/>
      <c r="D12054" s="10"/>
      <c r="E12054" s="10"/>
      <c r="F12054" s="10"/>
      <c r="G12054" s="10"/>
      <c r="H12054" s="10"/>
      <c r="I12054" s="10"/>
      <c r="J12054" s="24"/>
      <c r="K12054" s="24"/>
      <c r="L12054" s="24"/>
      <c r="M12054" s="24"/>
      <c r="N12054" s="24"/>
      <c r="O12054" s="10"/>
      <c r="AV12054" s="7"/>
      <c r="AW12054" s="7"/>
      <c r="AX12054" s="7"/>
      <c r="AY12054" s="7"/>
      <c r="AZ12054" s="7"/>
      <c r="BA12054" s="7"/>
      <c r="BI12054" s="7"/>
    </row>
    <row r="12055" spans="1:61" x14ac:dyDescent="0.2">
      <c r="A12055" s="10"/>
      <c r="B12055" s="10"/>
      <c r="C12055" s="10"/>
      <c r="D12055" s="10"/>
      <c r="E12055" s="10"/>
      <c r="F12055" s="10"/>
      <c r="G12055" s="10"/>
      <c r="H12055" s="10"/>
      <c r="I12055" s="10"/>
      <c r="J12055" s="24"/>
      <c r="K12055" s="24"/>
      <c r="L12055" s="24"/>
      <c r="M12055" s="24"/>
      <c r="N12055" s="24"/>
      <c r="O12055" s="10"/>
      <c r="AV12055" s="7"/>
      <c r="AW12055" s="7"/>
      <c r="AX12055" s="7"/>
      <c r="AY12055" s="7"/>
      <c r="AZ12055" s="7"/>
      <c r="BA12055" s="7"/>
      <c r="BI12055" s="7"/>
    </row>
    <row r="12056" spans="1:61" x14ac:dyDescent="0.2">
      <c r="A12056" s="10"/>
      <c r="B12056" s="10"/>
      <c r="C12056" s="10"/>
      <c r="D12056" s="10"/>
      <c r="E12056" s="10"/>
      <c r="F12056" s="10"/>
      <c r="G12056" s="10"/>
      <c r="H12056" s="10"/>
      <c r="I12056" s="10"/>
      <c r="J12056" s="24"/>
      <c r="K12056" s="24"/>
      <c r="L12056" s="24"/>
      <c r="M12056" s="24"/>
      <c r="N12056" s="24"/>
      <c r="O12056" s="10"/>
      <c r="AV12056" s="7"/>
      <c r="AW12056" s="7"/>
      <c r="AX12056" s="7"/>
      <c r="AY12056" s="7"/>
      <c r="AZ12056" s="7"/>
      <c r="BA12056" s="7"/>
      <c r="BI12056" s="7"/>
    </row>
    <row r="12057" spans="1:61" x14ac:dyDescent="0.2">
      <c r="A12057" s="10"/>
      <c r="B12057" s="10"/>
      <c r="C12057" s="10"/>
      <c r="D12057" s="10"/>
      <c r="E12057" s="10"/>
      <c r="F12057" s="10"/>
      <c r="G12057" s="10"/>
      <c r="H12057" s="10"/>
      <c r="I12057" s="10"/>
      <c r="J12057" s="24"/>
      <c r="K12057" s="24"/>
      <c r="L12057" s="24"/>
      <c r="M12057" s="24"/>
      <c r="N12057" s="24"/>
      <c r="O12057" s="10"/>
      <c r="AV12057" s="7"/>
      <c r="AW12057" s="7"/>
      <c r="AX12057" s="7"/>
      <c r="AY12057" s="7"/>
      <c r="AZ12057" s="7"/>
      <c r="BA12057" s="7"/>
      <c r="BI12057" s="7"/>
    </row>
    <row r="12058" spans="1:61" x14ac:dyDescent="0.2">
      <c r="A12058" s="10"/>
      <c r="B12058" s="10"/>
      <c r="C12058" s="10"/>
      <c r="D12058" s="10"/>
      <c r="E12058" s="10"/>
      <c r="F12058" s="10"/>
      <c r="G12058" s="10"/>
      <c r="H12058" s="10"/>
      <c r="I12058" s="10"/>
      <c r="J12058" s="24"/>
      <c r="K12058" s="24"/>
      <c r="L12058" s="24"/>
      <c r="M12058" s="24"/>
      <c r="N12058" s="24"/>
      <c r="O12058" s="10"/>
      <c r="AV12058" s="7"/>
      <c r="AW12058" s="7"/>
      <c r="AX12058" s="7"/>
      <c r="AY12058" s="7"/>
      <c r="AZ12058" s="7"/>
      <c r="BA12058" s="7"/>
      <c r="BI12058" s="7"/>
    </row>
    <row r="12059" spans="1:61" x14ac:dyDescent="0.2">
      <c r="A12059" s="10"/>
      <c r="B12059" s="10"/>
      <c r="C12059" s="10"/>
      <c r="D12059" s="10"/>
      <c r="E12059" s="10"/>
      <c r="F12059" s="10"/>
      <c r="G12059" s="10"/>
      <c r="H12059" s="10"/>
      <c r="I12059" s="10"/>
      <c r="J12059" s="24"/>
      <c r="K12059" s="24"/>
      <c r="L12059" s="24"/>
      <c r="M12059" s="24"/>
      <c r="N12059" s="24"/>
      <c r="O12059" s="10"/>
      <c r="AV12059" s="7"/>
      <c r="AW12059" s="7"/>
      <c r="AX12059" s="7"/>
      <c r="AY12059" s="7"/>
      <c r="AZ12059" s="7"/>
      <c r="BA12059" s="7"/>
      <c r="BI12059" s="7"/>
    </row>
    <row r="12060" spans="1:61" x14ac:dyDescent="0.2">
      <c r="A12060" s="10"/>
      <c r="B12060" s="10"/>
      <c r="C12060" s="10"/>
      <c r="D12060" s="10"/>
      <c r="E12060" s="10"/>
      <c r="F12060" s="10"/>
      <c r="G12060" s="10"/>
      <c r="H12060" s="10"/>
      <c r="I12060" s="10"/>
      <c r="J12060" s="24"/>
      <c r="K12060" s="24"/>
      <c r="L12060" s="24"/>
      <c r="M12060" s="24"/>
      <c r="N12060" s="24"/>
      <c r="O12060" s="10"/>
      <c r="AV12060" s="7"/>
      <c r="AW12060" s="7"/>
      <c r="AX12060" s="7"/>
      <c r="AY12060" s="7"/>
      <c r="AZ12060" s="7"/>
      <c r="BA12060" s="7"/>
      <c r="BI12060" s="7"/>
    </row>
    <row r="12061" spans="1:61" x14ac:dyDescent="0.2">
      <c r="A12061" s="10"/>
      <c r="B12061" s="10"/>
      <c r="C12061" s="10"/>
      <c r="D12061" s="10"/>
      <c r="E12061" s="10"/>
      <c r="F12061" s="10"/>
      <c r="G12061" s="10"/>
      <c r="H12061" s="10"/>
      <c r="I12061" s="10"/>
      <c r="J12061" s="24"/>
      <c r="K12061" s="24"/>
      <c r="L12061" s="24"/>
      <c r="M12061" s="24"/>
      <c r="N12061" s="24"/>
      <c r="O12061" s="10"/>
      <c r="AV12061" s="7"/>
      <c r="AW12061" s="7"/>
      <c r="AX12061" s="7"/>
      <c r="AY12061" s="7"/>
      <c r="AZ12061" s="7"/>
      <c r="BA12061" s="7"/>
      <c r="BI12061" s="7"/>
    </row>
    <row r="12062" spans="1:61" x14ac:dyDescent="0.2">
      <c r="A12062" s="10"/>
      <c r="B12062" s="10"/>
      <c r="C12062" s="10"/>
      <c r="D12062" s="10"/>
      <c r="E12062" s="10"/>
      <c r="F12062" s="10"/>
      <c r="G12062" s="10"/>
      <c r="H12062" s="10"/>
      <c r="I12062" s="10"/>
      <c r="J12062" s="24"/>
      <c r="K12062" s="24"/>
      <c r="L12062" s="24"/>
      <c r="M12062" s="24"/>
      <c r="N12062" s="24"/>
      <c r="O12062" s="10"/>
      <c r="AV12062" s="7"/>
      <c r="AW12062" s="7"/>
      <c r="AX12062" s="7"/>
      <c r="AY12062" s="7"/>
      <c r="AZ12062" s="7"/>
      <c r="BA12062" s="7"/>
      <c r="BI12062" s="7"/>
    </row>
    <row r="12063" spans="1:61" x14ac:dyDescent="0.2">
      <c r="A12063" s="10"/>
      <c r="B12063" s="10"/>
      <c r="C12063" s="10"/>
      <c r="D12063" s="10"/>
      <c r="E12063" s="10"/>
      <c r="F12063" s="10"/>
      <c r="G12063" s="10"/>
      <c r="H12063" s="10"/>
      <c r="I12063" s="10"/>
      <c r="J12063" s="24"/>
      <c r="K12063" s="24"/>
      <c r="L12063" s="24"/>
      <c r="M12063" s="24"/>
      <c r="N12063" s="24"/>
      <c r="O12063" s="10"/>
      <c r="AV12063" s="7"/>
      <c r="AW12063" s="7"/>
      <c r="AX12063" s="7"/>
      <c r="AY12063" s="7"/>
      <c r="AZ12063" s="7"/>
      <c r="BA12063" s="7"/>
      <c r="BI12063" s="7"/>
    </row>
    <row r="12064" spans="1:61" x14ac:dyDescent="0.2">
      <c r="A12064" s="10"/>
      <c r="B12064" s="10"/>
      <c r="C12064" s="10"/>
      <c r="D12064" s="10"/>
      <c r="E12064" s="10"/>
      <c r="F12064" s="10"/>
      <c r="G12064" s="10"/>
      <c r="H12064" s="10"/>
      <c r="I12064" s="10"/>
      <c r="J12064" s="24"/>
      <c r="K12064" s="24"/>
      <c r="L12064" s="24"/>
      <c r="M12064" s="24"/>
      <c r="N12064" s="24"/>
      <c r="O12064" s="10"/>
      <c r="AV12064" s="7"/>
      <c r="AW12064" s="7"/>
      <c r="AX12064" s="7"/>
      <c r="AY12064" s="7"/>
      <c r="AZ12064" s="7"/>
      <c r="BA12064" s="7"/>
      <c r="BI12064" s="7"/>
    </row>
    <row r="12065" spans="1:61" x14ac:dyDescent="0.2">
      <c r="A12065" s="10"/>
      <c r="B12065" s="10"/>
      <c r="C12065" s="10"/>
      <c r="D12065" s="10"/>
      <c r="E12065" s="10"/>
      <c r="F12065" s="10"/>
      <c r="G12065" s="10"/>
      <c r="H12065" s="10"/>
      <c r="I12065" s="10"/>
      <c r="J12065" s="24"/>
      <c r="K12065" s="24"/>
      <c r="L12065" s="24"/>
      <c r="M12065" s="24"/>
      <c r="N12065" s="24"/>
      <c r="O12065" s="10"/>
      <c r="AV12065" s="7"/>
      <c r="AW12065" s="7"/>
      <c r="AX12065" s="7"/>
      <c r="AY12065" s="7"/>
      <c r="AZ12065" s="7"/>
      <c r="BA12065" s="7"/>
      <c r="BI12065" s="7"/>
    </row>
    <row r="12066" spans="1:61" x14ac:dyDescent="0.2">
      <c r="A12066" s="10"/>
      <c r="B12066" s="10"/>
      <c r="C12066" s="10"/>
      <c r="D12066" s="10"/>
      <c r="E12066" s="10"/>
      <c r="F12066" s="10"/>
      <c r="G12066" s="10"/>
      <c r="H12066" s="10"/>
      <c r="I12066" s="10"/>
      <c r="J12066" s="24"/>
      <c r="K12066" s="24"/>
      <c r="L12066" s="24"/>
      <c r="M12066" s="24"/>
      <c r="N12066" s="24"/>
      <c r="O12066" s="10"/>
      <c r="AV12066" s="7"/>
      <c r="AW12066" s="7"/>
      <c r="AX12066" s="7"/>
      <c r="AY12066" s="7"/>
      <c r="AZ12066" s="7"/>
      <c r="BA12066" s="7"/>
      <c r="BI12066" s="7"/>
    </row>
    <row r="12067" spans="1:61" x14ac:dyDescent="0.2">
      <c r="A12067" s="10"/>
      <c r="B12067" s="10"/>
      <c r="C12067" s="10"/>
      <c r="D12067" s="10"/>
      <c r="E12067" s="10"/>
      <c r="F12067" s="10"/>
      <c r="G12067" s="10"/>
      <c r="H12067" s="10"/>
      <c r="I12067" s="10"/>
      <c r="J12067" s="24"/>
      <c r="K12067" s="24"/>
      <c r="L12067" s="24"/>
      <c r="M12067" s="24"/>
      <c r="N12067" s="24"/>
      <c r="O12067" s="10"/>
      <c r="AV12067" s="7"/>
      <c r="AW12067" s="7"/>
      <c r="AX12067" s="7"/>
      <c r="AY12067" s="7"/>
      <c r="AZ12067" s="7"/>
      <c r="BA12067" s="7"/>
      <c r="BI12067" s="7"/>
    </row>
    <row r="12068" spans="1:61" x14ac:dyDescent="0.2">
      <c r="A12068" s="10"/>
      <c r="B12068" s="10"/>
      <c r="C12068" s="10"/>
      <c r="D12068" s="10"/>
      <c r="E12068" s="10"/>
      <c r="F12068" s="10"/>
      <c r="G12068" s="10"/>
      <c r="H12068" s="10"/>
      <c r="I12068" s="10"/>
      <c r="J12068" s="24"/>
      <c r="K12068" s="24"/>
      <c r="L12068" s="24"/>
      <c r="M12068" s="24"/>
      <c r="N12068" s="24"/>
      <c r="O12068" s="10"/>
      <c r="AV12068" s="7"/>
      <c r="AW12068" s="7"/>
      <c r="AX12068" s="7"/>
      <c r="AY12068" s="7"/>
      <c r="AZ12068" s="7"/>
      <c r="BA12068" s="7"/>
      <c r="BI12068" s="7"/>
    </row>
    <row r="12069" spans="1:61" x14ac:dyDescent="0.2">
      <c r="A12069" s="10"/>
      <c r="B12069" s="10"/>
      <c r="C12069" s="10"/>
      <c r="D12069" s="10"/>
      <c r="E12069" s="10"/>
      <c r="F12069" s="10"/>
      <c r="G12069" s="10"/>
      <c r="H12069" s="10"/>
      <c r="I12069" s="10"/>
      <c r="J12069" s="24"/>
      <c r="K12069" s="24"/>
      <c r="L12069" s="24"/>
      <c r="M12069" s="24"/>
      <c r="N12069" s="24"/>
      <c r="O12069" s="10"/>
      <c r="AV12069" s="7"/>
      <c r="AW12069" s="7"/>
      <c r="AX12069" s="7"/>
      <c r="AY12069" s="7"/>
      <c r="AZ12069" s="7"/>
      <c r="BA12069" s="7"/>
      <c r="BI12069" s="7"/>
    </row>
    <row r="12070" spans="1:61" x14ac:dyDescent="0.2">
      <c r="A12070" s="10"/>
      <c r="B12070" s="10"/>
      <c r="C12070" s="10"/>
      <c r="D12070" s="10"/>
      <c r="E12070" s="10"/>
      <c r="F12070" s="10"/>
      <c r="G12070" s="10"/>
      <c r="H12070" s="10"/>
      <c r="I12070" s="10"/>
      <c r="J12070" s="24"/>
      <c r="K12070" s="24"/>
      <c r="L12070" s="24"/>
      <c r="M12070" s="24"/>
      <c r="N12070" s="24"/>
      <c r="O12070" s="10"/>
      <c r="AV12070" s="7"/>
      <c r="AW12070" s="7"/>
      <c r="AX12070" s="7"/>
      <c r="AY12070" s="7"/>
      <c r="AZ12070" s="7"/>
      <c r="BA12070" s="7"/>
      <c r="BI12070" s="7"/>
    </row>
    <row r="12071" spans="1:61" x14ac:dyDescent="0.2">
      <c r="A12071" s="10"/>
      <c r="B12071" s="10"/>
      <c r="C12071" s="10"/>
      <c r="D12071" s="10"/>
      <c r="E12071" s="10"/>
      <c r="F12071" s="10"/>
      <c r="G12071" s="10"/>
      <c r="H12071" s="10"/>
      <c r="I12071" s="10"/>
      <c r="J12071" s="24"/>
      <c r="K12071" s="24"/>
      <c r="L12071" s="24"/>
      <c r="M12071" s="24"/>
      <c r="N12071" s="24"/>
      <c r="O12071" s="10"/>
      <c r="AV12071" s="7"/>
      <c r="AW12071" s="7"/>
      <c r="AX12071" s="7"/>
      <c r="AY12071" s="7"/>
      <c r="AZ12071" s="7"/>
      <c r="BA12071" s="7"/>
      <c r="BI12071" s="7"/>
    </row>
    <row r="12072" spans="1:61" x14ac:dyDescent="0.2">
      <c r="A12072" s="10"/>
      <c r="B12072" s="10"/>
      <c r="C12072" s="10"/>
      <c r="D12072" s="10"/>
      <c r="E12072" s="10"/>
      <c r="F12072" s="10"/>
      <c r="G12072" s="10"/>
      <c r="H12072" s="10"/>
      <c r="I12072" s="10"/>
      <c r="J12072" s="24"/>
      <c r="K12072" s="24"/>
      <c r="L12072" s="24"/>
      <c r="M12072" s="24"/>
      <c r="N12072" s="24"/>
      <c r="O12072" s="10"/>
      <c r="AV12072" s="7"/>
      <c r="AW12072" s="7"/>
      <c r="AX12072" s="7"/>
      <c r="AY12072" s="7"/>
      <c r="AZ12072" s="7"/>
      <c r="BA12072" s="7"/>
      <c r="BI12072" s="7"/>
    </row>
    <row r="12073" spans="1:61" x14ac:dyDescent="0.2">
      <c r="A12073" s="10"/>
      <c r="B12073" s="10"/>
      <c r="C12073" s="10"/>
      <c r="D12073" s="10"/>
      <c r="E12073" s="10"/>
      <c r="F12073" s="10"/>
      <c r="G12073" s="10"/>
      <c r="H12073" s="10"/>
      <c r="I12073" s="10"/>
      <c r="J12073" s="24"/>
      <c r="K12073" s="24"/>
      <c r="L12073" s="24"/>
      <c r="M12073" s="24"/>
      <c r="N12073" s="24"/>
      <c r="O12073" s="10"/>
      <c r="AV12073" s="7"/>
      <c r="AW12073" s="7"/>
      <c r="AX12073" s="7"/>
      <c r="AY12073" s="7"/>
      <c r="AZ12073" s="7"/>
      <c r="BA12073" s="7"/>
      <c r="BI12073" s="7"/>
    </row>
    <row r="12074" spans="1:61" x14ac:dyDescent="0.2">
      <c r="A12074" s="10"/>
      <c r="B12074" s="10"/>
      <c r="C12074" s="10"/>
      <c r="D12074" s="10"/>
      <c r="E12074" s="10"/>
      <c r="F12074" s="10"/>
      <c r="G12074" s="10"/>
      <c r="H12074" s="10"/>
      <c r="I12074" s="10"/>
      <c r="J12074" s="24"/>
      <c r="K12074" s="24"/>
      <c r="L12074" s="24"/>
      <c r="M12074" s="24"/>
      <c r="N12074" s="24"/>
      <c r="O12074" s="10"/>
      <c r="AV12074" s="7"/>
      <c r="AW12074" s="7"/>
      <c r="AX12074" s="7"/>
      <c r="AY12074" s="7"/>
      <c r="AZ12074" s="7"/>
      <c r="BA12074" s="7"/>
      <c r="BI12074" s="7"/>
    </row>
    <row r="12075" spans="1:61" x14ac:dyDescent="0.2">
      <c r="A12075" s="10"/>
      <c r="B12075" s="10"/>
      <c r="C12075" s="10"/>
      <c r="D12075" s="10"/>
      <c r="E12075" s="10"/>
      <c r="F12075" s="10"/>
      <c r="G12075" s="10"/>
      <c r="H12075" s="10"/>
      <c r="I12075" s="10"/>
      <c r="J12075" s="24"/>
      <c r="K12075" s="24"/>
      <c r="L12075" s="24"/>
      <c r="M12075" s="24"/>
      <c r="N12075" s="24"/>
      <c r="O12075" s="10"/>
      <c r="AV12075" s="7"/>
      <c r="AW12075" s="7"/>
      <c r="AX12075" s="7"/>
      <c r="AY12075" s="7"/>
      <c r="AZ12075" s="7"/>
      <c r="BA12075" s="7"/>
      <c r="BI12075" s="7"/>
    </row>
    <row r="12076" spans="1:61" x14ac:dyDescent="0.2">
      <c r="A12076" s="10"/>
      <c r="B12076" s="10"/>
      <c r="C12076" s="10"/>
      <c r="D12076" s="10"/>
      <c r="E12076" s="10"/>
      <c r="F12076" s="10"/>
      <c r="G12076" s="10"/>
      <c r="H12076" s="10"/>
      <c r="I12076" s="10"/>
      <c r="J12076" s="24"/>
      <c r="K12076" s="24"/>
      <c r="L12076" s="24"/>
      <c r="M12076" s="24"/>
      <c r="N12076" s="24"/>
      <c r="O12076" s="10"/>
      <c r="AV12076" s="7"/>
      <c r="AW12076" s="7"/>
      <c r="AX12076" s="7"/>
      <c r="AY12076" s="7"/>
      <c r="AZ12076" s="7"/>
      <c r="BA12076" s="7"/>
      <c r="BI12076" s="7"/>
    </row>
    <row r="12077" spans="1:61" x14ac:dyDescent="0.2">
      <c r="A12077" s="10"/>
      <c r="B12077" s="10"/>
      <c r="C12077" s="10"/>
      <c r="D12077" s="10"/>
      <c r="E12077" s="10"/>
      <c r="F12077" s="10"/>
      <c r="G12077" s="10"/>
      <c r="H12077" s="10"/>
      <c r="I12077" s="10"/>
      <c r="J12077" s="24"/>
      <c r="K12077" s="24"/>
      <c r="L12077" s="24"/>
      <c r="M12077" s="24"/>
      <c r="N12077" s="24"/>
      <c r="O12077" s="10"/>
      <c r="AV12077" s="7"/>
      <c r="AW12077" s="7"/>
      <c r="AX12077" s="7"/>
      <c r="AY12077" s="7"/>
      <c r="AZ12077" s="7"/>
      <c r="BA12077" s="7"/>
      <c r="BI12077" s="7"/>
    </row>
    <row r="12078" spans="1:61" x14ac:dyDescent="0.2">
      <c r="A12078" s="10"/>
      <c r="B12078" s="10"/>
      <c r="C12078" s="10"/>
      <c r="D12078" s="10"/>
      <c r="E12078" s="10"/>
      <c r="F12078" s="10"/>
      <c r="G12078" s="10"/>
      <c r="H12078" s="10"/>
      <c r="I12078" s="10"/>
      <c r="J12078" s="24"/>
      <c r="K12078" s="24"/>
      <c r="L12078" s="24"/>
      <c r="M12078" s="24"/>
      <c r="N12078" s="24"/>
      <c r="O12078" s="10"/>
      <c r="AV12078" s="7"/>
      <c r="AW12078" s="7"/>
      <c r="AX12078" s="7"/>
      <c r="AY12078" s="7"/>
      <c r="AZ12078" s="7"/>
      <c r="BA12078" s="7"/>
      <c r="BI12078" s="7"/>
    </row>
    <row r="12079" spans="1:61" x14ac:dyDescent="0.2">
      <c r="A12079" s="10"/>
      <c r="B12079" s="10"/>
      <c r="C12079" s="10"/>
      <c r="D12079" s="10"/>
      <c r="E12079" s="10"/>
      <c r="F12079" s="10"/>
      <c r="G12079" s="10"/>
      <c r="H12079" s="10"/>
      <c r="I12079" s="10"/>
      <c r="J12079" s="24"/>
      <c r="K12079" s="24"/>
      <c r="L12079" s="24"/>
      <c r="M12079" s="24"/>
      <c r="N12079" s="24"/>
      <c r="O12079" s="10"/>
      <c r="AV12079" s="7"/>
      <c r="AW12079" s="7"/>
      <c r="AX12079" s="7"/>
      <c r="AY12079" s="7"/>
      <c r="AZ12079" s="7"/>
      <c r="BA12079" s="7"/>
      <c r="BI12079" s="7"/>
    </row>
    <row r="12080" spans="1:61" x14ac:dyDescent="0.2">
      <c r="A12080" s="10"/>
      <c r="B12080" s="10"/>
      <c r="C12080" s="10"/>
      <c r="D12080" s="10"/>
      <c r="E12080" s="10"/>
      <c r="F12080" s="10"/>
      <c r="G12080" s="10"/>
      <c r="H12080" s="10"/>
      <c r="I12080" s="10"/>
      <c r="J12080" s="24"/>
      <c r="K12080" s="24"/>
      <c r="L12080" s="24"/>
      <c r="M12080" s="24"/>
      <c r="N12080" s="24"/>
      <c r="O12080" s="10"/>
      <c r="AV12080" s="7"/>
      <c r="AW12080" s="7"/>
      <c r="AX12080" s="7"/>
      <c r="AY12080" s="7"/>
      <c r="AZ12080" s="7"/>
      <c r="BA12080" s="7"/>
      <c r="BI12080" s="7"/>
    </row>
    <row r="12081" spans="1:61" x14ac:dyDescent="0.2">
      <c r="A12081" s="10"/>
      <c r="B12081" s="10"/>
      <c r="C12081" s="10"/>
      <c r="D12081" s="10"/>
      <c r="E12081" s="10"/>
      <c r="F12081" s="10"/>
      <c r="G12081" s="10"/>
      <c r="H12081" s="10"/>
      <c r="I12081" s="10"/>
      <c r="J12081" s="24"/>
      <c r="K12081" s="24"/>
      <c r="L12081" s="24"/>
      <c r="M12081" s="24"/>
      <c r="N12081" s="24"/>
      <c r="O12081" s="10"/>
      <c r="AV12081" s="7"/>
      <c r="AW12081" s="7"/>
      <c r="AX12081" s="7"/>
      <c r="AY12081" s="7"/>
      <c r="AZ12081" s="7"/>
      <c r="BA12081" s="7"/>
      <c r="BI12081" s="7"/>
    </row>
    <row r="12082" spans="1:61" x14ac:dyDescent="0.2">
      <c r="A12082" s="10"/>
      <c r="B12082" s="10"/>
      <c r="C12082" s="10"/>
      <c r="D12082" s="10"/>
      <c r="E12082" s="10"/>
      <c r="F12082" s="10"/>
      <c r="G12082" s="10"/>
      <c r="H12082" s="10"/>
      <c r="I12082" s="10"/>
      <c r="J12082" s="24"/>
      <c r="K12082" s="24"/>
      <c r="L12082" s="24"/>
      <c r="M12082" s="24"/>
      <c r="N12082" s="24"/>
      <c r="O12082" s="10"/>
      <c r="AV12082" s="7"/>
      <c r="AW12082" s="7"/>
      <c r="AX12082" s="7"/>
      <c r="AY12082" s="7"/>
      <c r="AZ12082" s="7"/>
      <c r="BA12082" s="7"/>
      <c r="BI12082" s="7"/>
    </row>
    <row r="12083" spans="1:61" x14ac:dyDescent="0.2">
      <c r="A12083" s="10"/>
      <c r="B12083" s="10"/>
      <c r="C12083" s="10"/>
      <c r="D12083" s="10"/>
      <c r="E12083" s="10"/>
      <c r="F12083" s="10"/>
      <c r="G12083" s="10"/>
      <c r="H12083" s="10"/>
      <c r="I12083" s="10"/>
      <c r="J12083" s="24"/>
      <c r="K12083" s="24"/>
      <c r="L12083" s="24"/>
      <c r="M12083" s="24"/>
      <c r="N12083" s="24"/>
      <c r="O12083" s="10"/>
      <c r="AV12083" s="7"/>
      <c r="AW12083" s="7"/>
      <c r="AX12083" s="7"/>
      <c r="AY12083" s="7"/>
      <c r="AZ12083" s="7"/>
      <c r="BA12083" s="7"/>
      <c r="BI12083" s="7"/>
    </row>
    <row r="12084" spans="1:61" x14ac:dyDescent="0.2">
      <c r="A12084" s="10"/>
      <c r="B12084" s="10"/>
      <c r="C12084" s="10"/>
      <c r="D12084" s="10"/>
      <c r="E12084" s="10"/>
      <c r="F12084" s="10"/>
      <c r="G12084" s="10"/>
      <c r="H12084" s="10"/>
      <c r="I12084" s="10"/>
      <c r="J12084" s="24"/>
      <c r="K12084" s="24"/>
      <c r="L12084" s="24"/>
      <c r="M12084" s="24"/>
      <c r="N12084" s="24"/>
      <c r="O12084" s="10"/>
      <c r="AV12084" s="7"/>
      <c r="AW12084" s="7"/>
      <c r="AX12084" s="7"/>
      <c r="AY12084" s="7"/>
      <c r="AZ12084" s="7"/>
      <c r="BA12084" s="7"/>
      <c r="BI12084" s="7"/>
    </row>
    <row r="12085" spans="1:61" x14ac:dyDescent="0.2">
      <c r="A12085" s="10"/>
      <c r="B12085" s="10"/>
      <c r="C12085" s="10"/>
      <c r="D12085" s="10"/>
      <c r="E12085" s="10"/>
      <c r="F12085" s="10"/>
      <c r="G12085" s="10"/>
      <c r="H12085" s="10"/>
      <c r="I12085" s="10"/>
      <c r="J12085" s="24"/>
      <c r="K12085" s="24"/>
      <c r="L12085" s="24"/>
      <c r="M12085" s="24"/>
      <c r="N12085" s="24"/>
      <c r="O12085" s="10"/>
      <c r="AV12085" s="7"/>
      <c r="AW12085" s="7"/>
      <c r="AX12085" s="7"/>
      <c r="AY12085" s="7"/>
      <c r="AZ12085" s="7"/>
      <c r="BA12085" s="7"/>
      <c r="BI12085" s="7"/>
    </row>
    <row r="12086" spans="1:61" x14ac:dyDescent="0.2">
      <c r="A12086" s="10"/>
      <c r="B12086" s="10"/>
      <c r="C12086" s="10"/>
      <c r="D12086" s="10"/>
      <c r="E12086" s="10"/>
      <c r="F12086" s="10"/>
      <c r="G12086" s="10"/>
      <c r="H12086" s="10"/>
      <c r="I12086" s="10"/>
      <c r="J12086" s="24"/>
      <c r="K12086" s="24"/>
      <c r="L12086" s="24"/>
      <c r="M12086" s="24"/>
      <c r="N12086" s="24"/>
      <c r="O12086" s="10"/>
      <c r="AV12086" s="7"/>
      <c r="AW12086" s="7"/>
      <c r="AX12086" s="7"/>
      <c r="AY12086" s="7"/>
      <c r="AZ12086" s="7"/>
      <c r="BA12086" s="7"/>
      <c r="BI12086" s="7"/>
    </row>
    <row r="12087" spans="1:61" x14ac:dyDescent="0.2">
      <c r="A12087" s="10"/>
      <c r="B12087" s="10"/>
      <c r="C12087" s="10"/>
      <c r="D12087" s="10"/>
      <c r="E12087" s="10"/>
      <c r="F12087" s="10"/>
      <c r="G12087" s="10"/>
      <c r="H12087" s="10"/>
      <c r="I12087" s="10"/>
      <c r="J12087" s="24"/>
      <c r="K12087" s="24"/>
      <c r="L12087" s="24"/>
      <c r="M12087" s="24"/>
      <c r="N12087" s="24"/>
      <c r="O12087" s="10"/>
      <c r="AV12087" s="7"/>
      <c r="AW12087" s="7"/>
      <c r="AX12087" s="7"/>
      <c r="AY12087" s="7"/>
      <c r="AZ12087" s="7"/>
      <c r="BA12087" s="7"/>
      <c r="BI12087" s="7"/>
    </row>
    <row r="12088" spans="1:61" x14ac:dyDescent="0.2">
      <c r="A12088" s="10"/>
      <c r="B12088" s="10"/>
      <c r="C12088" s="10"/>
      <c r="D12088" s="10"/>
      <c r="E12088" s="10"/>
      <c r="F12088" s="10"/>
      <c r="G12088" s="10"/>
      <c r="H12088" s="10"/>
      <c r="I12088" s="10"/>
      <c r="J12088" s="24"/>
      <c r="K12088" s="24"/>
      <c r="L12088" s="24"/>
      <c r="M12088" s="24"/>
      <c r="N12088" s="24"/>
      <c r="O12088" s="10"/>
      <c r="AV12088" s="7"/>
      <c r="AW12088" s="7"/>
      <c r="AX12088" s="7"/>
      <c r="AY12088" s="7"/>
      <c r="AZ12088" s="7"/>
      <c r="BA12088" s="7"/>
      <c r="BI12088" s="7"/>
    </row>
    <row r="12089" spans="1:61" x14ac:dyDescent="0.2">
      <c r="A12089" s="10"/>
      <c r="B12089" s="10"/>
      <c r="C12089" s="10"/>
      <c r="D12089" s="10"/>
      <c r="E12089" s="10"/>
      <c r="F12089" s="10"/>
      <c r="G12089" s="10"/>
      <c r="H12089" s="10"/>
      <c r="I12089" s="10"/>
      <c r="J12089" s="24"/>
      <c r="K12089" s="24"/>
      <c r="L12089" s="24"/>
      <c r="M12089" s="24"/>
      <c r="N12089" s="24"/>
      <c r="O12089" s="10"/>
      <c r="AV12089" s="7"/>
      <c r="AW12089" s="7"/>
      <c r="AX12089" s="7"/>
      <c r="AY12089" s="7"/>
      <c r="AZ12089" s="7"/>
      <c r="BA12089" s="7"/>
      <c r="BI12089" s="7"/>
    </row>
    <row r="12090" spans="1:61" x14ac:dyDescent="0.2">
      <c r="A12090" s="10"/>
      <c r="B12090" s="10"/>
      <c r="C12090" s="10"/>
      <c r="D12090" s="10"/>
      <c r="E12090" s="10"/>
      <c r="F12090" s="10"/>
      <c r="G12090" s="10"/>
      <c r="H12090" s="10"/>
      <c r="I12090" s="10"/>
      <c r="J12090" s="24"/>
      <c r="K12090" s="24"/>
      <c r="L12090" s="24"/>
      <c r="M12090" s="24"/>
      <c r="N12090" s="24"/>
      <c r="O12090" s="10"/>
      <c r="AV12090" s="7"/>
      <c r="AW12090" s="7"/>
      <c r="AX12090" s="7"/>
      <c r="AY12090" s="7"/>
      <c r="AZ12090" s="7"/>
      <c r="BA12090" s="7"/>
      <c r="BI12090" s="7"/>
    </row>
    <row r="12091" spans="1:61" x14ac:dyDescent="0.2">
      <c r="A12091" s="10"/>
      <c r="B12091" s="10"/>
      <c r="C12091" s="10"/>
      <c r="D12091" s="10"/>
      <c r="E12091" s="10"/>
      <c r="F12091" s="10"/>
      <c r="G12091" s="10"/>
      <c r="H12091" s="10"/>
      <c r="I12091" s="10"/>
      <c r="J12091" s="24"/>
      <c r="K12091" s="24"/>
      <c r="L12091" s="24"/>
      <c r="M12091" s="24"/>
      <c r="N12091" s="24"/>
      <c r="O12091" s="10"/>
      <c r="AV12091" s="7"/>
      <c r="AW12091" s="7"/>
      <c r="AX12091" s="7"/>
      <c r="AY12091" s="7"/>
      <c r="AZ12091" s="7"/>
      <c r="BA12091" s="7"/>
      <c r="BI12091" s="7"/>
    </row>
    <row r="12092" spans="1:61" x14ac:dyDescent="0.2">
      <c r="A12092" s="10"/>
      <c r="B12092" s="10"/>
      <c r="C12092" s="10"/>
      <c r="D12092" s="10"/>
      <c r="E12092" s="10"/>
      <c r="F12092" s="10"/>
      <c r="G12092" s="10"/>
      <c r="H12092" s="10"/>
      <c r="I12092" s="10"/>
      <c r="J12092" s="24"/>
      <c r="K12092" s="24"/>
      <c r="L12092" s="24"/>
      <c r="M12092" s="24"/>
      <c r="N12092" s="24"/>
      <c r="O12092" s="10"/>
      <c r="AV12092" s="7"/>
      <c r="AW12092" s="7"/>
      <c r="AX12092" s="7"/>
      <c r="AY12092" s="7"/>
      <c r="AZ12092" s="7"/>
      <c r="BA12092" s="7"/>
      <c r="BI12092" s="7"/>
    </row>
    <row r="12093" spans="1:61" x14ac:dyDescent="0.2">
      <c r="A12093" s="10"/>
      <c r="B12093" s="10"/>
      <c r="C12093" s="10"/>
      <c r="D12093" s="10"/>
      <c r="E12093" s="10"/>
      <c r="F12093" s="10"/>
      <c r="G12093" s="10"/>
      <c r="H12093" s="10"/>
      <c r="I12093" s="10"/>
      <c r="J12093" s="24"/>
      <c r="K12093" s="24"/>
      <c r="L12093" s="24"/>
      <c r="M12093" s="24"/>
      <c r="N12093" s="24"/>
      <c r="O12093" s="10"/>
      <c r="AV12093" s="7"/>
      <c r="AW12093" s="7"/>
      <c r="AX12093" s="7"/>
      <c r="AY12093" s="7"/>
      <c r="AZ12093" s="7"/>
      <c r="BA12093" s="7"/>
      <c r="BI12093" s="7"/>
    </row>
    <row r="12094" spans="1:61" x14ac:dyDescent="0.2">
      <c r="A12094" s="10"/>
      <c r="B12094" s="10"/>
      <c r="C12094" s="10"/>
      <c r="D12094" s="10"/>
      <c r="E12094" s="10"/>
      <c r="F12094" s="10"/>
      <c r="G12094" s="10"/>
      <c r="H12094" s="10"/>
      <c r="I12094" s="10"/>
      <c r="J12094" s="24"/>
      <c r="K12094" s="24"/>
      <c r="L12094" s="24"/>
      <c r="M12094" s="24"/>
      <c r="N12094" s="24"/>
      <c r="O12094" s="10"/>
      <c r="AV12094" s="7"/>
      <c r="AW12094" s="7"/>
      <c r="AX12094" s="7"/>
      <c r="AY12094" s="7"/>
      <c r="AZ12094" s="7"/>
      <c r="BA12094" s="7"/>
      <c r="BI12094" s="7"/>
    </row>
    <row r="12095" spans="1:61" x14ac:dyDescent="0.2">
      <c r="A12095" s="10"/>
      <c r="B12095" s="10"/>
      <c r="C12095" s="10"/>
      <c r="D12095" s="10"/>
      <c r="E12095" s="10"/>
      <c r="F12095" s="10"/>
      <c r="G12095" s="10"/>
      <c r="H12095" s="10"/>
      <c r="I12095" s="10"/>
      <c r="J12095" s="24"/>
      <c r="K12095" s="24"/>
      <c r="L12095" s="24"/>
      <c r="M12095" s="24"/>
      <c r="N12095" s="24"/>
      <c r="O12095" s="10"/>
      <c r="AV12095" s="7"/>
      <c r="AW12095" s="7"/>
      <c r="AX12095" s="7"/>
      <c r="AY12095" s="7"/>
      <c r="AZ12095" s="7"/>
      <c r="BA12095" s="7"/>
      <c r="BI12095" s="7"/>
    </row>
    <row r="12096" spans="1:61" x14ac:dyDescent="0.2">
      <c r="A12096" s="10"/>
      <c r="B12096" s="10"/>
      <c r="C12096" s="10"/>
      <c r="D12096" s="10"/>
      <c r="E12096" s="10"/>
      <c r="F12096" s="10"/>
      <c r="G12096" s="10"/>
      <c r="H12096" s="10"/>
      <c r="I12096" s="10"/>
      <c r="J12096" s="24"/>
      <c r="K12096" s="24"/>
      <c r="L12096" s="24"/>
      <c r="M12096" s="24"/>
      <c r="N12096" s="24"/>
      <c r="O12096" s="10"/>
      <c r="AV12096" s="7"/>
      <c r="AW12096" s="7"/>
      <c r="AX12096" s="7"/>
      <c r="AY12096" s="7"/>
      <c r="AZ12096" s="7"/>
      <c r="BA12096" s="7"/>
      <c r="BI12096" s="7"/>
    </row>
    <row r="12097" spans="1:61" x14ac:dyDescent="0.2">
      <c r="A12097" s="10"/>
      <c r="B12097" s="10"/>
      <c r="C12097" s="10"/>
      <c r="D12097" s="10"/>
      <c r="E12097" s="10"/>
      <c r="F12097" s="10"/>
      <c r="G12097" s="10"/>
      <c r="H12097" s="10"/>
      <c r="I12097" s="10"/>
      <c r="J12097" s="24"/>
      <c r="K12097" s="24"/>
      <c r="L12097" s="24"/>
      <c r="M12097" s="24"/>
      <c r="N12097" s="24"/>
      <c r="O12097" s="10"/>
      <c r="AV12097" s="7"/>
      <c r="AW12097" s="7"/>
      <c r="AX12097" s="7"/>
      <c r="AY12097" s="7"/>
      <c r="AZ12097" s="7"/>
      <c r="BA12097" s="7"/>
      <c r="BI12097" s="7"/>
    </row>
    <row r="12098" spans="1:61" x14ac:dyDescent="0.2">
      <c r="A12098" s="10"/>
      <c r="B12098" s="10"/>
      <c r="C12098" s="10"/>
      <c r="D12098" s="10"/>
      <c r="E12098" s="10"/>
      <c r="F12098" s="10"/>
      <c r="G12098" s="10"/>
      <c r="H12098" s="10"/>
      <c r="I12098" s="10"/>
      <c r="J12098" s="24"/>
      <c r="K12098" s="24"/>
      <c r="L12098" s="24"/>
      <c r="M12098" s="24"/>
      <c r="N12098" s="24"/>
      <c r="O12098" s="10"/>
      <c r="AV12098" s="7"/>
      <c r="AW12098" s="7"/>
      <c r="AX12098" s="7"/>
      <c r="AY12098" s="7"/>
      <c r="AZ12098" s="7"/>
      <c r="BA12098" s="7"/>
      <c r="BI12098" s="7"/>
    </row>
    <row r="12099" spans="1:61" x14ac:dyDescent="0.2">
      <c r="A12099" s="10"/>
      <c r="B12099" s="10"/>
      <c r="C12099" s="10"/>
      <c r="D12099" s="10"/>
      <c r="E12099" s="10"/>
      <c r="F12099" s="10"/>
      <c r="G12099" s="10"/>
      <c r="H12099" s="10"/>
      <c r="I12099" s="10"/>
      <c r="J12099" s="24"/>
      <c r="K12099" s="24"/>
      <c r="L12099" s="24"/>
      <c r="M12099" s="24"/>
      <c r="N12099" s="24"/>
      <c r="O12099" s="10"/>
      <c r="AV12099" s="7"/>
      <c r="AW12099" s="7"/>
      <c r="AX12099" s="7"/>
      <c r="AY12099" s="7"/>
      <c r="AZ12099" s="7"/>
      <c r="BA12099" s="7"/>
      <c r="BI12099" s="7"/>
    </row>
    <row r="12100" spans="1:61" x14ac:dyDescent="0.2">
      <c r="A12100" s="10"/>
      <c r="B12100" s="10"/>
      <c r="C12100" s="10"/>
      <c r="D12100" s="10"/>
      <c r="E12100" s="10"/>
      <c r="F12100" s="10"/>
      <c r="G12100" s="10"/>
      <c r="H12100" s="10"/>
      <c r="I12100" s="10"/>
      <c r="J12100" s="24"/>
      <c r="K12100" s="24"/>
      <c r="L12100" s="24"/>
      <c r="M12100" s="24"/>
      <c r="N12100" s="24"/>
      <c r="O12100" s="10"/>
      <c r="AV12100" s="7"/>
      <c r="AW12100" s="7"/>
      <c r="AX12100" s="7"/>
      <c r="AY12100" s="7"/>
      <c r="AZ12100" s="7"/>
      <c r="BA12100" s="7"/>
      <c r="BI12100" s="7"/>
    </row>
    <row r="12101" spans="1:61" x14ac:dyDescent="0.2">
      <c r="A12101" s="10"/>
      <c r="B12101" s="10"/>
      <c r="C12101" s="10"/>
      <c r="D12101" s="10"/>
      <c r="E12101" s="10"/>
      <c r="F12101" s="10"/>
      <c r="G12101" s="10"/>
      <c r="H12101" s="10"/>
      <c r="I12101" s="10"/>
      <c r="J12101" s="24"/>
      <c r="K12101" s="24"/>
      <c r="L12101" s="24"/>
      <c r="M12101" s="24"/>
      <c r="N12101" s="24"/>
      <c r="O12101" s="10"/>
      <c r="AV12101" s="7"/>
      <c r="AW12101" s="7"/>
      <c r="AX12101" s="7"/>
      <c r="AY12101" s="7"/>
      <c r="AZ12101" s="7"/>
      <c r="BA12101" s="7"/>
      <c r="BI12101" s="7"/>
    </row>
    <row r="12102" spans="1:61" x14ac:dyDescent="0.2">
      <c r="A12102" s="10"/>
      <c r="B12102" s="10"/>
      <c r="C12102" s="10"/>
      <c r="D12102" s="10"/>
      <c r="E12102" s="10"/>
      <c r="F12102" s="10"/>
      <c r="G12102" s="10"/>
      <c r="H12102" s="10"/>
      <c r="I12102" s="10"/>
      <c r="J12102" s="24"/>
      <c r="K12102" s="24"/>
      <c r="L12102" s="24"/>
      <c r="M12102" s="24"/>
      <c r="N12102" s="24"/>
      <c r="O12102" s="10"/>
      <c r="AV12102" s="7"/>
      <c r="AW12102" s="7"/>
      <c r="AX12102" s="7"/>
      <c r="AY12102" s="7"/>
      <c r="AZ12102" s="7"/>
      <c r="BA12102" s="7"/>
      <c r="BI12102" s="7"/>
    </row>
    <row r="12103" spans="1:61" x14ac:dyDescent="0.2">
      <c r="A12103" s="10"/>
      <c r="B12103" s="10"/>
      <c r="C12103" s="10"/>
      <c r="D12103" s="10"/>
      <c r="E12103" s="10"/>
      <c r="F12103" s="10"/>
      <c r="G12103" s="10"/>
      <c r="H12103" s="10"/>
      <c r="I12103" s="10"/>
      <c r="J12103" s="24"/>
      <c r="K12103" s="24"/>
      <c r="L12103" s="24"/>
      <c r="M12103" s="24"/>
      <c r="N12103" s="24"/>
      <c r="O12103" s="10"/>
      <c r="AV12103" s="7"/>
      <c r="AW12103" s="7"/>
      <c r="AX12103" s="7"/>
      <c r="AY12103" s="7"/>
      <c r="AZ12103" s="7"/>
      <c r="BA12103" s="7"/>
      <c r="BI12103" s="7"/>
    </row>
    <row r="12104" spans="1:61" x14ac:dyDescent="0.2">
      <c r="A12104" s="10"/>
      <c r="B12104" s="10"/>
      <c r="C12104" s="10"/>
      <c r="D12104" s="10"/>
      <c r="E12104" s="10"/>
      <c r="F12104" s="10"/>
      <c r="G12104" s="10"/>
      <c r="H12104" s="10"/>
      <c r="I12104" s="10"/>
      <c r="J12104" s="24"/>
      <c r="K12104" s="24"/>
      <c r="L12104" s="24"/>
      <c r="M12104" s="24"/>
      <c r="N12104" s="24"/>
      <c r="O12104" s="10"/>
      <c r="AV12104" s="7"/>
      <c r="AW12104" s="7"/>
      <c r="AX12104" s="7"/>
      <c r="AY12104" s="7"/>
      <c r="AZ12104" s="7"/>
      <c r="BA12104" s="7"/>
      <c r="BI12104" s="7"/>
    </row>
    <row r="12105" spans="1:61" x14ac:dyDescent="0.2">
      <c r="A12105" s="10"/>
      <c r="B12105" s="10"/>
      <c r="C12105" s="10"/>
      <c r="D12105" s="10"/>
      <c r="E12105" s="10"/>
      <c r="F12105" s="10"/>
      <c r="G12105" s="10"/>
      <c r="H12105" s="10"/>
      <c r="I12105" s="10"/>
      <c r="J12105" s="24"/>
      <c r="K12105" s="24"/>
      <c r="L12105" s="24"/>
      <c r="M12105" s="24"/>
      <c r="N12105" s="24"/>
      <c r="O12105" s="10"/>
      <c r="AV12105" s="7"/>
      <c r="AW12105" s="7"/>
      <c r="AX12105" s="7"/>
      <c r="AY12105" s="7"/>
      <c r="AZ12105" s="7"/>
      <c r="BA12105" s="7"/>
      <c r="BI12105" s="7"/>
    </row>
    <row r="12106" spans="1:61" x14ac:dyDescent="0.2">
      <c r="A12106" s="10"/>
      <c r="B12106" s="10"/>
      <c r="C12106" s="10"/>
      <c r="D12106" s="10"/>
      <c r="E12106" s="10"/>
      <c r="F12106" s="10"/>
      <c r="G12106" s="10"/>
      <c r="H12106" s="10"/>
      <c r="I12106" s="10"/>
      <c r="J12106" s="24"/>
      <c r="K12106" s="24"/>
      <c r="L12106" s="24"/>
      <c r="M12106" s="24"/>
      <c r="N12106" s="24"/>
      <c r="O12106" s="10"/>
      <c r="AV12106" s="7"/>
      <c r="AW12106" s="7"/>
      <c r="AX12106" s="7"/>
      <c r="AY12106" s="7"/>
      <c r="AZ12106" s="7"/>
      <c r="BA12106" s="7"/>
      <c r="BI12106" s="7"/>
    </row>
    <row r="12107" spans="1:61" x14ac:dyDescent="0.2">
      <c r="A12107" s="10"/>
      <c r="B12107" s="10"/>
      <c r="C12107" s="10"/>
      <c r="D12107" s="10"/>
      <c r="E12107" s="10"/>
      <c r="F12107" s="10"/>
      <c r="G12107" s="10"/>
      <c r="H12107" s="10"/>
      <c r="I12107" s="10"/>
      <c r="J12107" s="24"/>
      <c r="K12107" s="24"/>
      <c r="L12107" s="24"/>
      <c r="M12107" s="24"/>
      <c r="N12107" s="24"/>
      <c r="O12107" s="10"/>
      <c r="AV12107" s="7"/>
      <c r="AW12107" s="7"/>
      <c r="AX12107" s="7"/>
      <c r="AY12107" s="7"/>
      <c r="AZ12107" s="7"/>
      <c r="BA12107" s="7"/>
      <c r="BI12107" s="7"/>
    </row>
    <row r="12108" spans="1:61" x14ac:dyDescent="0.2">
      <c r="A12108" s="10"/>
      <c r="B12108" s="10"/>
      <c r="C12108" s="10"/>
      <c r="D12108" s="10"/>
      <c r="E12108" s="10"/>
      <c r="F12108" s="10"/>
      <c r="G12108" s="10"/>
      <c r="H12108" s="10"/>
      <c r="I12108" s="10"/>
      <c r="J12108" s="24"/>
      <c r="K12108" s="24"/>
      <c r="L12108" s="24"/>
      <c r="M12108" s="24"/>
      <c r="N12108" s="24"/>
      <c r="O12108" s="10"/>
      <c r="AV12108" s="7"/>
      <c r="AW12108" s="7"/>
      <c r="AX12108" s="7"/>
      <c r="AY12108" s="7"/>
      <c r="AZ12108" s="7"/>
      <c r="BA12108" s="7"/>
      <c r="BI12108" s="7"/>
    </row>
    <row r="12109" spans="1:61" x14ac:dyDescent="0.2">
      <c r="A12109" s="10"/>
      <c r="B12109" s="10"/>
      <c r="C12109" s="10"/>
      <c r="D12109" s="10"/>
      <c r="E12109" s="10"/>
      <c r="F12109" s="10"/>
      <c r="G12109" s="10"/>
      <c r="H12109" s="10"/>
      <c r="I12109" s="10"/>
      <c r="J12109" s="24"/>
      <c r="K12109" s="24"/>
      <c r="L12109" s="24"/>
      <c r="M12109" s="24"/>
      <c r="N12109" s="24"/>
      <c r="O12109" s="10"/>
      <c r="AV12109" s="7"/>
      <c r="AW12109" s="7"/>
      <c r="AX12109" s="7"/>
      <c r="AY12109" s="7"/>
      <c r="AZ12109" s="7"/>
      <c r="BA12109" s="7"/>
      <c r="BI12109" s="7"/>
    </row>
    <row r="12110" spans="1:61" x14ac:dyDescent="0.2">
      <c r="A12110" s="10"/>
      <c r="B12110" s="10"/>
      <c r="C12110" s="10"/>
      <c r="D12110" s="10"/>
      <c r="E12110" s="10"/>
      <c r="F12110" s="10"/>
      <c r="G12110" s="10"/>
      <c r="H12110" s="10"/>
      <c r="I12110" s="10"/>
      <c r="J12110" s="24"/>
      <c r="K12110" s="24"/>
      <c r="L12110" s="24"/>
      <c r="M12110" s="24"/>
      <c r="N12110" s="24"/>
      <c r="O12110" s="10"/>
      <c r="AV12110" s="7"/>
      <c r="AW12110" s="7"/>
      <c r="AX12110" s="7"/>
      <c r="AY12110" s="7"/>
      <c r="AZ12110" s="7"/>
      <c r="BA12110" s="7"/>
      <c r="BI12110" s="7"/>
    </row>
    <row r="12111" spans="1:61" x14ac:dyDescent="0.2">
      <c r="A12111" s="10"/>
      <c r="B12111" s="10"/>
      <c r="C12111" s="10"/>
      <c r="D12111" s="10"/>
      <c r="E12111" s="10"/>
      <c r="F12111" s="10"/>
      <c r="G12111" s="10"/>
      <c r="H12111" s="10"/>
      <c r="I12111" s="10"/>
      <c r="J12111" s="24"/>
      <c r="K12111" s="24"/>
      <c r="L12111" s="24"/>
      <c r="M12111" s="24"/>
      <c r="N12111" s="24"/>
      <c r="O12111" s="10"/>
      <c r="AV12111" s="7"/>
      <c r="AW12111" s="7"/>
      <c r="AX12111" s="7"/>
      <c r="AY12111" s="7"/>
      <c r="AZ12111" s="7"/>
      <c r="BA12111" s="7"/>
      <c r="BI12111" s="7"/>
    </row>
    <row r="12112" spans="1:61" x14ac:dyDescent="0.2">
      <c r="A12112" s="10"/>
      <c r="B12112" s="10"/>
      <c r="C12112" s="10"/>
      <c r="D12112" s="10"/>
      <c r="E12112" s="10"/>
      <c r="F12112" s="10"/>
      <c r="G12112" s="10"/>
      <c r="H12112" s="10"/>
      <c r="I12112" s="10"/>
      <c r="J12112" s="24"/>
      <c r="K12112" s="24"/>
      <c r="L12112" s="24"/>
      <c r="M12112" s="24"/>
      <c r="N12112" s="24"/>
      <c r="O12112" s="10"/>
      <c r="AV12112" s="7"/>
      <c r="AW12112" s="7"/>
      <c r="AX12112" s="7"/>
      <c r="AY12112" s="7"/>
      <c r="AZ12112" s="7"/>
      <c r="BA12112" s="7"/>
      <c r="BI12112" s="7"/>
    </row>
    <row r="12113" spans="1:61" x14ac:dyDescent="0.2">
      <c r="A12113" s="10"/>
      <c r="B12113" s="10"/>
      <c r="C12113" s="10"/>
      <c r="D12113" s="10"/>
      <c r="E12113" s="10"/>
      <c r="F12113" s="10"/>
      <c r="G12113" s="10"/>
      <c r="H12113" s="10"/>
      <c r="I12113" s="10"/>
      <c r="J12113" s="24"/>
      <c r="K12113" s="24"/>
      <c r="L12113" s="24"/>
      <c r="M12113" s="24"/>
      <c r="N12113" s="24"/>
      <c r="O12113" s="10"/>
      <c r="AV12113" s="7"/>
      <c r="AW12113" s="7"/>
      <c r="AX12113" s="7"/>
      <c r="AY12113" s="7"/>
      <c r="AZ12113" s="7"/>
      <c r="BA12113" s="7"/>
      <c r="BI12113" s="7"/>
    </row>
    <row r="12114" spans="1:61" x14ac:dyDescent="0.2">
      <c r="A12114" s="10"/>
      <c r="B12114" s="10"/>
      <c r="C12114" s="10"/>
      <c r="D12114" s="10"/>
      <c r="E12114" s="10"/>
      <c r="F12114" s="10"/>
      <c r="G12114" s="10"/>
      <c r="H12114" s="10"/>
      <c r="I12114" s="10"/>
      <c r="J12114" s="24"/>
      <c r="K12114" s="24"/>
      <c r="L12114" s="24"/>
      <c r="M12114" s="24"/>
      <c r="N12114" s="24"/>
      <c r="O12114" s="10"/>
      <c r="AV12114" s="7"/>
      <c r="AW12114" s="7"/>
      <c r="AX12114" s="7"/>
      <c r="AY12114" s="7"/>
      <c r="AZ12114" s="7"/>
      <c r="BA12114" s="7"/>
      <c r="BI12114" s="7"/>
    </row>
    <row r="12115" spans="1:61" x14ac:dyDescent="0.2">
      <c r="A12115" s="10"/>
      <c r="B12115" s="10"/>
      <c r="C12115" s="10"/>
      <c r="D12115" s="10"/>
      <c r="E12115" s="10"/>
      <c r="F12115" s="10"/>
      <c r="G12115" s="10"/>
      <c r="H12115" s="10"/>
      <c r="I12115" s="10"/>
      <c r="J12115" s="24"/>
      <c r="K12115" s="24"/>
      <c r="L12115" s="24"/>
      <c r="M12115" s="24"/>
      <c r="N12115" s="24"/>
      <c r="O12115" s="10"/>
      <c r="AV12115" s="7"/>
      <c r="AW12115" s="7"/>
      <c r="AX12115" s="7"/>
      <c r="AY12115" s="7"/>
      <c r="AZ12115" s="7"/>
      <c r="BA12115" s="7"/>
      <c r="BI12115" s="7"/>
    </row>
    <row r="12116" spans="1:61" x14ac:dyDescent="0.2">
      <c r="A12116" s="10"/>
      <c r="B12116" s="10"/>
      <c r="C12116" s="10"/>
      <c r="D12116" s="10"/>
      <c r="E12116" s="10"/>
      <c r="F12116" s="10"/>
      <c r="G12116" s="10"/>
      <c r="H12116" s="10"/>
      <c r="I12116" s="10"/>
      <c r="J12116" s="24"/>
      <c r="K12116" s="24"/>
      <c r="L12116" s="24"/>
      <c r="M12116" s="24"/>
      <c r="N12116" s="24"/>
      <c r="O12116" s="10"/>
      <c r="AV12116" s="7"/>
      <c r="AW12116" s="7"/>
      <c r="AX12116" s="7"/>
      <c r="AY12116" s="7"/>
      <c r="AZ12116" s="7"/>
      <c r="BA12116" s="7"/>
      <c r="BI12116" s="7"/>
    </row>
    <row r="12117" spans="1:61" x14ac:dyDescent="0.2">
      <c r="A12117" s="10"/>
      <c r="B12117" s="10"/>
      <c r="C12117" s="10"/>
      <c r="D12117" s="10"/>
      <c r="E12117" s="10"/>
      <c r="F12117" s="10"/>
      <c r="G12117" s="10"/>
      <c r="H12117" s="10"/>
      <c r="I12117" s="10"/>
      <c r="J12117" s="24"/>
      <c r="K12117" s="24"/>
      <c r="L12117" s="24"/>
      <c r="M12117" s="24"/>
      <c r="N12117" s="24"/>
      <c r="O12117" s="10"/>
      <c r="AV12117" s="7"/>
      <c r="AW12117" s="7"/>
      <c r="AX12117" s="7"/>
      <c r="AY12117" s="7"/>
      <c r="AZ12117" s="7"/>
      <c r="BA12117" s="7"/>
      <c r="BI12117" s="7"/>
    </row>
    <row r="12118" spans="1:61" x14ac:dyDescent="0.2">
      <c r="A12118" s="10"/>
      <c r="B12118" s="10"/>
      <c r="C12118" s="10"/>
      <c r="D12118" s="10"/>
      <c r="E12118" s="10"/>
      <c r="F12118" s="10"/>
      <c r="G12118" s="10"/>
      <c r="H12118" s="10"/>
      <c r="I12118" s="10"/>
      <c r="J12118" s="24"/>
      <c r="K12118" s="24"/>
      <c r="L12118" s="24"/>
      <c r="M12118" s="24"/>
      <c r="N12118" s="24"/>
      <c r="O12118" s="10"/>
      <c r="AV12118" s="7"/>
      <c r="AW12118" s="7"/>
      <c r="AX12118" s="7"/>
      <c r="AY12118" s="7"/>
      <c r="AZ12118" s="7"/>
      <c r="BA12118" s="7"/>
      <c r="BI12118" s="7"/>
    </row>
    <row r="12119" spans="1:61" x14ac:dyDescent="0.2">
      <c r="A12119" s="10"/>
      <c r="B12119" s="10"/>
      <c r="C12119" s="10"/>
      <c r="D12119" s="10"/>
      <c r="E12119" s="10"/>
      <c r="F12119" s="10"/>
      <c r="G12119" s="10"/>
      <c r="H12119" s="10"/>
      <c r="I12119" s="10"/>
      <c r="J12119" s="24"/>
      <c r="K12119" s="24"/>
      <c r="L12119" s="24"/>
      <c r="M12119" s="24"/>
      <c r="N12119" s="24"/>
      <c r="O12119" s="10"/>
      <c r="AV12119" s="7"/>
      <c r="AW12119" s="7"/>
      <c r="AX12119" s="7"/>
      <c r="AY12119" s="7"/>
      <c r="AZ12119" s="7"/>
      <c r="BA12119" s="7"/>
      <c r="BI12119" s="7"/>
    </row>
    <row r="12120" spans="1:61" x14ac:dyDescent="0.2">
      <c r="A12120" s="10"/>
      <c r="B12120" s="10"/>
      <c r="C12120" s="10"/>
      <c r="D12120" s="10"/>
      <c r="E12120" s="10"/>
      <c r="F12120" s="10"/>
      <c r="G12120" s="10"/>
      <c r="H12120" s="10"/>
      <c r="I12120" s="10"/>
      <c r="J12120" s="24"/>
      <c r="K12120" s="24"/>
      <c r="L12120" s="24"/>
      <c r="M12120" s="24"/>
      <c r="N12120" s="24"/>
      <c r="O12120" s="10"/>
      <c r="AV12120" s="7"/>
      <c r="AW12120" s="7"/>
      <c r="AX12120" s="7"/>
      <c r="AY12120" s="7"/>
      <c r="AZ12120" s="7"/>
      <c r="BA12120" s="7"/>
      <c r="BI12120" s="7"/>
    </row>
    <row r="12121" spans="1:61" x14ac:dyDescent="0.2">
      <c r="A12121" s="10"/>
      <c r="B12121" s="10"/>
      <c r="C12121" s="10"/>
      <c r="D12121" s="10"/>
      <c r="E12121" s="10"/>
      <c r="F12121" s="10"/>
      <c r="G12121" s="10"/>
      <c r="H12121" s="10"/>
      <c r="I12121" s="10"/>
      <c r="J12121" s="24"/>
      <c r="K12121" s="24"/>
      <c r="L12121" s="24"/>
      <c r="M12121" s="24"/>
      <c r="N12121" s="24"/>
      <c r="O12121" s="10"/>
      <c r="AV12121" s="7"/>
      <c r="AW12121" s="7"/>
      <c r="AX12121" s="7"/>
      <c r="AY12121" s="7"/>
      <c r="AZ12121" s="7"/>
      <c r="BA12121" s="7"/>
      <c r="BI12121" s="7"/>
    </row>
    <row r="12122" spans="1:61" x14ac:dyDescent="0.2">
      <c r="A12122" s="10"/>
      <c r="B12122" s="10"/>
      <c r="C12122" s="10"/>
      <c r="D12122" s="10"/>
      <c r="E12122" s="10"/>
      <c r="F12122" s="10"/>
      <c r="G12122" s="10"/>
      <c r="H12122" s="10"/>
      <c r="I12122" s="10"/>
      <c r="J12122" s="24"/>
      <c r="K12122" s="24"/>
      <c r="L12122" s="24"/>
      <c r="M12122" s="24"/>
      <c r="N12122" s="24"/>
      <c r="O12122" s="10"/>
      <c r="AV12122" s="7"/>
      <c r="AW12122" s="7"/>
      <c r="AX12122" s="7"/>
      <c r="AY12122" s="7"/>
      <c r="AZ12122" s="7"/>
      <c r="BA12122" s="7"/>
      <c r="BI12122" s="7"/>
    </row>
    <row r="12123" spans="1:61" x14ac:dyDescent="0.2">
      <c r="A12123" s="10"/>
      <c r="B12123" s="10"/>
      <c r="C12123" s="10"/>
      <c r="D12123" s="10"/>
      <c r="E12123" s="10"/>
      <c r="F12123" s="10"/>
      <c r="G12123" s="10"/>
      <c r="H12123" s="10"/>
      <c r="I12123" s="10"/>
      <c r="J12123" s="24"/>
      <c r="K12123" s="24"/>
      <c r="L12123" s="24"/>
      <c r="M12123" s="24"/>
      <c r="N12123" s="24"/>
      <c r="O12123" s="10"/>
      <c r="AV12123" s="7"/>
      <c r="AW12123" s="7"/>
      <c r="AX12123" s="7"/>
      <c r="AY12123" s="7"/>
      <c r="AZ12123" s="7"/>
      <c r="BA12123" s="7"/>
      <c r="BI12123" s="7"/>
    </row>
    <row r="12124" spans="1:61" x14ac:dyDescent="0.2">
      <c r="A12124" s="10"/>
      <c r="B12124" s="10"/>
      <c r="C12124" s="10"/>
      <c r="D12124" s="10"/>
      <c r="E12124" s="10"/>
      <c r="F12124" s="10"/>
      <c r="G12124" s="10"/>
      <c r="H12124" s="10"/>
      <c r="I12124" s="10"/>
      <c r="J12124" s="24"/>
      <c r="K12124" s="24"/>
      <c r="L12124" s="24"/>
      <c r="M12124" s="24"/>
      <c r="N12124" s="24"/>
      <c r="O12124" s="10"/>
      <c r="AV12124" s="7"/>
      <c r="AW12124" s="7"/>
      <c r="AX12124" s="7"/>
      <c r="AY12124" s="7"/>
      <c r="AZ12124" s="7"/>
      <c r="BA12124" s="7"/>
      <c r="BI12124" s="7"/>
    </row>
    <row r="12125" spans="1:61" x14ac:dyDescent="0.2">
      <c r="A12125" s="10"/>
      <c r="B12125" s="10"/>
      <c r="C12125" s="10"/>
      <c r="D12125" s="10"/>
      <c r="E12125" s="10"/>
      <c r="F12125" s="10"/>
      <c r="G12125" s="10"/>
      <c r="H12125" s="10"/>
      <c r="I12125" s="10"/>
      <c r="J12125" s="24"/>
      <c r="K12125" s="24"/>
      <c r="L12125" s="24"/>
      <c r="M12125" s="24"/>
      <c r="N12125" s="24"/>
      <c r="O12125" s="10"/>
      <c r="AV12125" s="7"/>
      <c r="AW12125" s="7"/>
      <c r="AX12125" s="7"/>
      <c r="AY12125" s="7"/>
      <c r="AZ12125" s="7"/>
      <c r="BA12125" s="7"/>
      <c r="BI12125" s="7"/>
    </row>
    <row r="12126" spans="1:61" x14ac:dyDescent="0.2">
      <c r="A12126" s="10"/>
      <c r="B12126" s="10"/>
      <c r="C12126" s="10"/>
      <c r="D12126" s="10"/>
      <c r="E12126" s="10"/>
      <c r="F12126" s="10"/>
      <c r="G12126" s="10"/>
      <c r="H12126" s="10"/>
      <c r="I12126" s="10"/>
      <c r="J12126" s="24"/>
      <c r="K12126" s="24"/>
      <c r="L12126" s="24"/>
      <c r="M12126" s="24"/>
      <c r="N12126" s="24"/>
      <c r="O12126" s="10"/>
      <c r="AV12126" s="7"/>
      <c r="AW12126" s="7"/>
      <c r="AX12126" s="7"/>
      <c r="AY12126" s="7"/>
      <c r="AZ12126" s="7"/>
      <c r="BA12126" s="7"/>
      <c r="BI12126" s="7"/>
    </row>
    <row r="12127" spans="1:61" x14ac:dyDescent="0.2">
      <c r="A12127" s="10"/>
      <c r="B12127" s="10"/>
      <c r="C12127" s="10"/>
      <c r="D12127" s="10"/>
      <c r="E12127" s="10"/>
      <c r="F12127" s="10"/>
      <c r="G12127" s="10"/>
      <c r="H12127" s="10"/>
      <c r="I12127" s="10"/>
      <c r="J12127" s="24"/>
      <c r="K12127" s="24"/>
      <c r="L12127" s="24"/>
      <c r="M12127" s="24"/>
      <c r="N12127" s="24"/>
      <c r="O12127" s="10"/>
      <c r="AV12127" s="7"/>
      <c r="AW12127" s="7"/>
      <c r="AX12127" s="7"/>
      <c r="AY12127" s="7"/>
      <c r="AZ12127" s="7"/>
      <c r="BA12127" s="7"/>
      <c r="BI12127" s="7"/>
    </row>
    <row r="12128" spans="1:61" x14ac:dyDescent="0.2">
      <c r="A12128" s="10"/>
      <c r="B12128" s="10"/>
      <c r="C12128" s="10"/>
      <c r="D12128" s="10"/>
      <c r="E12128" s="10"/>
      <c r="F12128" s="10"/>
      <c r="G12128" s="10"/>
      <c r="H12128" s="10"/>
      <c r="I12128" s="10"/>
      <c r="J12128" s="24"/>
      <c r="K12128" s="24"/>
      <c r="L12128" s="24"/>
      <c r="M12128" s="24"/>
      <c r="N12128" s="24"/>
      <c r="O12128" s="10"/>
      <c r="AV12128" s="7"/>
      <c r="AW12128" s="7"/>
      <c r="AX12128" s="7"/>
      <c r="AY12128" s="7"/>
      <c r="AZ12128" s="7"/>
      <c r="BA12128" s="7"/>
      <c r="BI12128" s="7"/>
    </row>
    <row r="12129" spans="1:61" x14ac:dyDescent="0.2">
      <c r="A12129" s="10"/>
      <c r="B12129" s="10"/>
      <c r="C12129" s="10"/>
      <c r="D12129" s="10"/>
      <c r="E12129" s="10"/>
      <c r="F12129" s="10"/>
      <c r="G12129" s="10"/>
      <c r="H12129" s="10"/>
      <c r="I12129" s="10"/>
      <c r="J12129" s="24"/>
      <c r="K12129" s="24"/>
      <c r="L12129" s="24"/>
      <c r="M12129" s="24"/>
      <c r="N12129" s="24"/>
      <c r="O12129" s="10"/>
      <c r="AV12129" s="7"/>
      <c r="AW12129" s="7"/>
      <c r="AX12129" s="7"/>
      <c r="AY12129" s="7"/>
      <c r="AZ12129" s="7"/>
      <c r="BA12129" s="7"/>
      <c r="BI12129" s="7"/>
    </row>
    <row r="12130" spans="1:61" x14ac:dyDescent="0.2">
      <c r="A12130" s="10"/>
      <c r="B12130" s="10"/>
      <c r="C12130" s="10"/>
      <c r="D12130" s="10"/>
      <c r="E12130" s="10"/>
      <c r="F12130" s="10"/>
      <c r="G12130" s="10"/>
      <c r="H12130" s="10"/>
      <c r="I12130" s="10"/>
      <c r="J12130" s="24"/>
      <c r="K12130" s="24"/>
      <c r="L12130" s="24"/>
      <c r="M12130" s="24"/>
      <c r="N12130" s="24"/>
      <c r="O12130" s="10"/>
      <c r="AV12130" s="7"/>
      <c r="AW12130" s="7"/>
      <c r="AX12130" s="7"/>
      <c r="AY12130" s="7"/>
      <c r="AZ12130" s="7"/>
      <c r="BA12130" s="7"/>
      <c r="BI12130" s="7"/>
    </row>
    <row r="12131" spans="1:61" x14ac:dyDescent="0.2">
      <c r="A12131" s="10"/>
      <c r="B12131" s="10"/>
      <c r="C12131" s="10"/>
      <c r="D12131" s="10"/>
      <c r="E12131" s="10"/>
      <c r="F12131" s="10"/>
      <c r="G12131" s="10"/>
      <c r="H12131" s="10"/>
      <c r="I12131" s="10"/>
      <c r="J12131" s="24"/>
      <c r="K12131" s="24"/>
      <c r="L12131" s="24"/>
      <c r="M12131" s="24"/>
      <c r="N12131" s="24"/>
      <c r="O12131" s="10"/>
      <c r="AV12131" s="7"/>
      <c r="AW12131" s="7"/>
      <c r="AX12131" s="7"/>
      <c r="AY12131" s="7"/>
      <c r="AZ12131" s="7"/>
      <c r="BA12131" s="7"/>
      <c r="BI12131" s="7"/>
    </row>
    <row r="12132" spans="1:61" x14ac:dyDescent="0.2">
      <c r="A12132" s="10"/>
      <c r="B12132" s="10"/>
      <c r="C12132" s="10"/>
      <c r="D12132" s="10"/>
      <c r="E12132" s="10"/>
      <c r="F12132" s="10"/>
      <c r="G12132" s="10"/>
      <c r="H12132" s="10"/>
      <c r="I12132" s="10"/>
      <c r="J12132" s="24"/>
      <c r="K12132" s="24"/>
      <c r="L12132" s="24"/>
      <c r="M12132" s="24"/>
      <c r="N12132" s="24"/>
      <c r="O12132" s="10"/>
      <c r="AV12132" s="7"/>
      <c r="AW12132" s="7"/>
      <c r="AX12132" s="7"/>
      <c r="AY12132" s="7"/>
      <c r="AZ12132" s="7"/>
      <c r="BA12132" s="7"/>
      <c r="BI12132" s="7"/>
    </row>
    <row r="12133" spans="1:61" x14ac:dyDescent="0.2">
      <c r="A12133" s="10"/>
      <c r="B12133" s="10"/>
      <c r="C12133" s="10"/>
      <c r="D12133" s="10"/>
      <c r="E12133" s="10"/>
      <c r="F12133" s="10"/>
      <c r="G12133" s="10"/>
      <c r="H12133" s="10"/>
      <c r="I12133" s="10"/>
      <c r="J12133" s="24"/>
      <c r="K12133" s="24"/>
      <c r="L12133" s="24"/>
      <c r="M12133" s="24"/>
      <c r="N12133" s="24"/>
      <c r="O12133" s="10"/>
      <c r="AV12133" s="7"/>
      <c r="AW12133" s="7"/>
      <c r="AX12133" s="7"/>
      <c r="AY12133" s="7"/>
      <c r="AZ12133" s="7"/>
      <c r="BA12133" s="7"/>
      <c r="BI12133" s="7"/>
    </row>
    <row r="12134" spans="1:61" x14ac:dyDescent="0.2">
      <c r="A12134" s="10"/>
      <c r="B12134" s="10"/>
      <c r="C12134" s="10"/>
      <c r="D12134" s="10"/>
      <c r="E12134" s="10"/>
      <c r="F12134" s="10"/>
      <c r="G12134" s="10"/>
      <c r="H12134" s="10"/>
      <c r="I12134" s="10"/>
      <c r="J12134" s="24"/>
      <c r="K12134" s="24"/>
      <c r="L12134" s="24"/>
      <c r="M12134" s="24"/>
      <c r="N12134" s="24"/>
      <c r="O12134" s="10"/>
      <c r="AV12134" s="7"/>
      <c r="AW12134" s="7"/>
      <c r="AX12134" s="7"/>
      <c r="AY12134" s="7"/>
      <c r="AZ12134" s="7"/>
      <c r="BA12134" s="7"/>
      <c r="BI12134" s="7"/>
    </row>
    <row r="12135" spans="1:61" x14ac:dyDescent="0.2">
      <c r="A12135" s="10"/>
      <c r="B12135" s="10"/>
      <c r="C12135" s="10"/>
      <c r="D12135" s="10"/>
      <c r="E12135" s="10"/>
      <c r="F12135" s="10"/>
      <c r="G12135" s="10"/>
      <c r="H12135" s="10"/>
      <c r="I12135" s="10"/>
      <c r="J12135" s="24"/>
      <c r="K12135" s="24"/>
      <c r="L12135" s="24"/>
      <c r="M12135" s="24"/>
      <c r="N12135" s="24"/>
      <c r="O12135" s="10"/>
      <c r="AV12135" s="7"/>
      <c r="AW12135" s="7"/>
      <c r="AX12135" s="7"/>
      <c r="AY12135" s="7"/>
      <c r="AZ12135" s="7"/>
      <c r="BA12135" s="7"/>
      <c r="BI12135" s="7"/>
    </row>
    <row r="12136" spans="1:61" x14ac:dyDescent="0.2">
      <c r="A12136" s="10"/>
      <c r="B12136" s="10"/>
      <c r="C12136" s="10"/>
      <c r="D12136" s="10"/>
      <c r="E12136" s="10"/>
      <c r="F12136" s="10"/>
      <c r="G12136" s="10"/>
      <c r="H12136" s="10"/>
      <c r="I12136" s="10"/>
      <c r="J12136" s="24"/>
      <c r="K12136" s="24"/>
      <c r="L12136" s="24"/>
      <c r="M12136" s="24"/>
      <c r="N12136" s="24"/>
      <c r="O12136" s="10"/>
      <c r="AV12136" s="7"/>
      <c r="AW12136" s="7"/>
      <c r="AX12136" s="7"/>
      <c r="AY12136" s="7"/>
      <c r="AZ12136" s="7"/>
      <c r="BA12136" s="7"/>
      <c r="BI12136" s="7"/>
    </row>
    <row r="12137" spans="1:61" x14ac:dyDescent="0.2">
      <c r="A12137" s="10"/>
      <c r="B12137" s="10"/>
      <c r="C12137" s="10"/>
      <c r="D12137" s="10"/>
      <c r="E12137" s="10"/>
      <c r="F12137" s="10"/>
      <c r="G12137" s="10"/>
      <c r="H12137" s="10"/>
      <c r="I12137" s="10"/>
      <c r="J12137" s="24"/>
      <c r="K12137" s="24"/>
      <c r="L12137" s="24"/>
      <c r="M12137" s="24"/>
      <c r="N12137" s="24"/>
      <c r="O12137" s="10"/>
      <c r="AV12137" s="7"/>
      <c r="AW12137" s="7"/>
      <c r="AX12137" s="7"/>
      <c r="AY12137" s="7"/>
      <c r="AZ12137" s="7"/>
      <c r="BA12137" s="7"/>
      <c r="BI12137" s="7"/>
    </row>
    <row r="12138" spans="1:61" x14ac:dyDescent="0.2">
      <c r="A12138" s="10"/>
      <c r="B12138" s="10"/>
      <c r="C12138" s="10"/>
      <c r="D12138" s="10"/>
      <c r="E12138" s="10"/>
      <c r="F12138" s="10"/>
      <c r="G12138" s="10"/>
      <c r="H12138" s="10"/>
      <c r="I12138" s="10"/>
      <c r="J12138" s="24"/>
      <c r="K12138" s="24"/>
      <c r="L12138" s="24"/>
      <c r="M12138" s="24"/>
      <c r="N12138" s="24"/>
      <c r="O12138" s="10"/>
      <c r="AV12138" s="7"/>
      <c r="AW12138" s="7"/>
      <c r="AX12138" s="7"/>
      <c r="AY12138" s="7"/>
      <c r="AZ12138" s="7"/>
      <c r="BA12138" s="7"/>
      <c r="BI12138" s="7"/>
    </row>
    <row r="12139" spans="1:61" x14ac:dyDescent="0.2">
      <c r="A12139" s="10"/>
      <c r="B12139" s="10"/>
      <c r="C12139" s="10"/>
      <c r="D12139" s="10"/>
      <c r="E12139" s="10"/>
      <c r="F12139" s="10"/>
      <c r="G12139" s="10"/>
      <c r="H12139" s="10"/>
      <c r="I12139" s="10"/>
      <c r="J12139" s="24"/>
      <c r="K12139" s="24"/>
      <c r="L12139" s="24"/>
      <c r="M12139" s="24"/>
      <c r="N12139" s="24"/>
      <c r="O12139" s="10"/>
      <c r="AV12139" s="7"/>
      <c r="AW12139" s="7"/>
      <c r="AX12139" s="7"/>
      <c r="AY12139" s="7"/>
      <c r="AZ12139" s="7"/>
      <c r="BA12139" s="7"/>
      <c r="BI12139" s="7"/>
    </row>
    <row r="12140" spans="1:61" x14ac:dyDescent="0.2">
      <c r="A12140" s="10"/>
      <c r="B12140" s="10"/>
      <c r="C12140" s="10"/>
      <c r="D12140" s="10"/>
      <c r="E12140" s="10"/>
      <c r="F12140" s="10"/>
      <c r="G12140" s="10"/>
      <c r="H12140" s="10"/>
      <c r="I12140" s="10"/>
      <c r="J12140" s="24"/>
      <c r="K12140" s="24"/>
      <c r="L12140" s="24"/>
      <c r="M12140" s="24"/>
      <c r="N12140" s="24"/>
      <c r="O12140" s="10"/>
      <c r="AV12140" s="7"/>
      <c r="AW12140" s="7"/>
      <c r="AX12140" s="7"/>
      <c r="AY12140" s="7"/>
      <c r="AZ12140" s="7"/>
      <c r="BA12140" s="7"/>
      <c r="BI12140" s="7"/>
    </row>
    <row r="12141" spans="1:61" x14ac:dyDescent="0.2">
      <c r="A12141" s="10"/>
      <c r="B12141" s="10"/>
      <c r="C12141" s="10"/>
      <c r="D12141" s="10"/>
      <c r="E12141" s="10"/>
      <c r="F12141" s="10"/>
      <c r="G12141" s="10"/>
      <c r="H12141" s="10"/>
      <c r="I12141" s="10"/>
      <c r="J12141" s="24"/>
      <c r="K12141" s="24"/>
      <c r="L12141" s="24"/>
      <c r="M12141" s="24"/>
      <c r="N12141" s="24"/>
      <c r="O12141" s="10"/>
      <c r="AV12141" s="7"/>
      <c r="AW12141" s="7"/>
      <c r="AX12141" s="7"/>
      <c r="AY12141" s="7"/>
      <c r="AZ12141" s="7"/>
      <c r="BA12141" s="7"/>
      <c r="BI12141" s="7"/>
    </row>
    <row r="12142" spans="1:61" x14ac:dyDescent="0.2">
      <c r="A12142" s="10"/>
      <c r="B12142" s="10"/>
      <c r="C12142" s="10"/>
      <c r="D12142" s="10"/>
      <c r="E12142" s="10"/>
      <c r="F12142" s="10"/>
      <c r="G12142" s="10"/>
      <c r="H12142" s="10"/>
      <c r="I12142" s="10"/>
      <c r="J12142" s="24"/>
      <c r="K12142" s="24"/>
      <c r="L12142" s="24"/>
      <c r="M12142" s="24"/>
      <c r="N12142" s="24"/>
      <c r="O12142" s="10"/>
      <c r="AV12142" s="7"/>
      <c r="AW12142" s="7"/>
      <c r="AX12142" s="7"/>
      <c r="AY12142" s="7"/>
      <c r="AZ12142" s="7"/>
      <c r="BA12142" s="7"/>
      <c r="BI12142" s="7"/>
    </row>
    <row r="12143" spans="1:61" x14ac:dyDescent="0.2">
      <c r="A12143" s="10"/>
      <c r="B12143" s="10"/>
      <c r="C12143" s="10"/>
      <c r="D12143" s="10"/>
      <c r="E12143" s="10"/>
      <c r="F12143" s="10"/>
      <c r="G12143" s="10"/>
      <c r="H12143" s="10"/>
      <c r="I12143" s="10"/>
      <c r="J12143" s="24"/>
      <c r="K12143" s="24"/>
      <c r="L12143" s="24"/>
      <c r="M12143" s="24"/>
      <c r="N12143" s="24"/>
      <c r="O12143" s="10"/>
      <c r="AV12143" s="7"/>
      <c r="AW12143" s="7"/>
      <c r="AX12143" s="7"/>
      <c r="AY12143" s="7"/>
      <c r="AZ12143" s="7"/>
      <c r="BA12143" s="7"/>
      <c r="BI12143" s="7"/>
    </row>
    <row r="12144" spans="1:61" x14ac:dyDescent="0.2">
      <c r="A12144" s="10"/>
      <c r="B12144" s="10"/>
      <c r="C12144" s="10"/>
      <c r="D12144" s="10"/>
      <c r="E12144" s="10"/>
      <c r="F12144" s="10"/>
      <c r="G12144" s="10"/>
      <c r="H12144" s="10"/>
      <c r="I12144" s="10"/>
      <c r="J12144" s="24"/>
      <c r="K12144" s="24"/>
      <c r="L12144" s="24"/>
      <c r="M12144" s="24"/>
      <c r="N12144" s="24"/>
      <c r="O12144" s="10"/>
      <c r="AV12144" s="7"/>
      <c r="AW12144" s="7"/>
      <c r="AX12144" s="7"/>
      <c r="AY12144" s="7"/>
      <c r="AZ12144" s="7"/>
      <c r="BA12144" s="7"/>
      <c r="BI12144" s="7"/>
    </row>
    <row r="12145" spans="1:61" x14ac:dyDescent="0.2">
      <c r="A12145" s="10"/>
      <c r="B12145" s="10"/>
      <c r="C12145" s="10"/>
      <c r="D12145" s="10"/>
      <c r="E12145" s="10"/>
      <c r="F12145" s="10"/>
      <c r="G12145" s="10"/>
      <c r="H12145" s="10"/>
      <c r="I12145" s="10"/>
      <c r="J12145" s="24"/>
      <c r="K12145" s="24"/>
      <c r="L12145" s="24"/>
      <c r="M12145" s="24"/>
      <c r="N12145" s="24"/>
      <c r="O12145" s="10"/>
      <c r="AV12145" s="7"/>
      <c r="AW12145" s="7"/>
      <c r="AX12145" s="7"/>
      <c r="AY12145" s="7"/>
      <c r="AZ12145" s="7"/>
      <c r="BA12145" s="7"/>
      <c r="BI12145" s="7"/>
    </row>
    <row r="12146" spans="1:61" x14ac:dyDescent="0.2">
      <c r="A12146" s="10"/>
      <c r="B12146" s="10"/>
      <c r="C12146" s="10"/>
      <c r="D12146" s="10"/>
      <c r="E12146" s="10"/>
      <c r="F12146" s="10"/>
      <c r="G12146" s="10"/>
      <c r="H12146" s="10"/>
      <c r="I12146" s="10"/>
      <c r="J12146" s="24"/>
      <c r="K12146" s="24"/>
      <c r="L12146" s="24"/>
      <c r="M12146" s="24"/>
      <c r="N12146" s="24"/>
      <c r="O12146" s="10"/>
      <c r="AV12146" s="7"/>
      <c r="AW12146" s="7"/>
      <c r="AX12146" s="7"/>
      <c r="AY12146" s="7"/>
      <c r="AZ12146" s="7"/>
      <c r="BA12146" s="7"/>
      <c r="BI12146" s="7"/>
    </row>
    <row r="12147" spans="1:61" x14ac:dyDescent="0.2">
      <c r="A12147" s="10"/>
      <c r="B12147" s="10"/>
      <c r="C12147" s="10"/>
      <c r="D12147" s="10"/>
      <c r="E12147" s="10"/>
      <c r="F12147" s="10"/>
      <c r="G12147" s="10"/>
      <c r="H12147" s="10"/>
      <c r="I12147" s="10"/>
      <c r="J12147" s="24"/>
      <c r="K12147" s="24"/>
      <c r="L12147" s="24"/>
      <c r="M12147" s="24"/>
      <c r="N12147" s="24"/>
      <c r="O12147" s="10"/>
      <c r="AV12147" s="7"/>
      <c r="AW12147" s="7"/>
      <c r="AX12147" s="7"/>
      <c r="AY12147" s="7"/>
      <c r="AZ12147" s="7"/>
      <c r="BA12147" s="7"/>
      <c r="BI12147" s="7"/>
    </row>
    <row r="12148" spans="1:61" x14ac:dyDescent="0.2">
      <c r="A12148" s="10"/>
      <c r="B12148" s="10"/>
      <c r="C12148" s="10"/>
      <c r="D12148" s="10"/>
      <c r="E12148" s="10"/>
      <c r="F12148" s="10"/>
      <c r="G12148" s="10"/>
      <c r="H12148" s="10"/>
      <c r="I12148" s="10"/>
      <c r="J12148" s="24"/>
      <c r="K12148" s="24"/>
      <c r="L12148" s="24"/>
      <c r="M12148" s="24"/>
      <c r="N12148" s="24"/>
      <c r="O12148" s="10"/>
      <c r="AV12148" s="7"/>
      <c r="AW12148" s="7"/>
      <c r="AX12148" s="7"/>
      <c r="AY12148" s="7"/>
      <c r="AZ12148" s="7"/>
      <c r="BA12148" s="7"/>
      <c r="BI12148" s="7"/>
    </row>
    <row r="12149" spans="1:61" x14ac:dyDescent="0.2">
      <c r="A12149" s="10"/>
      <c r="B12149" s="10"/>
      <c r="C12149" s="10"/>
      <c r="D12149" s="10"/>
      <c r="E12149" s="10"/>
      <c r="F12149" s="10"/>
      <c r="G12149" s="10"/>
      <c r="H12149" s="10"/>
      <c r="I12149" s="10"/>
      <c r="J12149" s="24"/>
      <c r="K12149" s="24"/>
      <c r="L12149" s="24"/>
      <c r="M12149" s="24"/>
      <c r="N12149" s="24"/>
      <c r="O12149" s="10"/>
      <c r="AV12149" s="7"/>
      <c r="AW12149" s="7"/>
      <c r="AX12149" s="7"/>
      <c r="AY12149" s="7"/>
      <c r="AZ12149" s="7"/>
      <c r="BA12149" s="7"/>
      <c r="BI12149" s="7"/>
    </row>
    <row r="12150" spans="1:61" x14ac:dyDescent="0.2">
      <c r="A12150" s="10"/>
      <c r="B12150" s="10"/>
      <c r="C12150" s="10"/>
      <c r="D12150" s="10"/>
      <c r="E12150" s="10"/>
      <c r="F12150" s="10"/>
      <c r="G12150" s="10"/>
      <c r="H12150" s="10"/>
      <c r="I12150" s="10"/>
      <c r="J12150" s="24"/>
      <c r="K12150" s="24"/>
      <c r="L12150" s="24"/>
      <c r="M12150" s="24"/>
      <c r="N12150" s="24"/>
      <c r="O12150" s="10"/>
      <c r="AV12150" s="7"/>
      <c r="AW12150" s="7"/>
      <c r="AX12150" s="7"/>
      <c r="AY12150" s="7"/>
      <c r="AZ12150" s="7"/>
      <c r="BA12150" s="7"/>
      <c r="BI12150" s="7"/>
    </row>
    <row r="12151" spans="1:61" x14ac:dyDescent="0.2">
      <c r="A12151" s="10"/>
      <c r="B12151" s="10"/>
      <c r="C12151" s="10"/>
      <c r="D12151" s="10"/>
      <c r="E12151" s="10"/>
      <c r="F12151" s="10"/>
      <c r="G12151" s="10"/>
      <c r="H12151" s="10"/>
      <c r="I12151" s="10"/>
      <c r="J12151" s="24"/>
      <c r="K12151" s="24"/>
      <c r="L12151" s="24"/>
      <c r="M12151" s="24"/>
      <c r="N12151" s="24"/>
      <c r="O12151" s="10"/>
      <c r="AV12151" s="7"/>
      <c r="AW12151" s="7"/>
      <c r="AX12151" s="7"/>
      <c r="AY12151" s="7"/>
      <c r="AZ12151" s="7"/>
      <c r="BA12151" s="7"/>
      <c r="BI12151" s="7"/>
    </row>
    <row r="12152" spans="1:61" x14ac:dyDescent="0.2">
      <c r="A12152" s="10"/>
      <c r="B12152" s="10"/>
      <c r="C12152" s="10"/>
      <c r="D12152" s="10"/>
      <c r="E12152" s="10"/>
      <c r="F12152" s="10"/>
      <c r="G12152" s="10"/>
      <c r="H12152" s="10"/>
      <c r="I12152" s="10"/>
      <c r="J12152" s="24"/>
      <c r="K12152" s="24"/>
      <c r="L12152" s="24"/>
      <c r="M12152" s="24"/>
      <c r="N12152" s="24"/>
      <c r="O12152" s="10"/>
      <c r="AV12152" s="7"/>
      <c r="AW12152" s="7"/>
      <c r="AX12152" s="7"/>
      <c r="AY12152" s="7"/>
      <c r="AZ12152" s="7"/>
      <c r="BA12152" s="7"/>
      <c r="BI12152" s="7"/>
    </row>
    <row r="12153" spans="1:61" x14ac:dyDescent="0.2">
      <c r="A12153" s="10"/>
      <c r="B12153" s="10"/>
      <c r="C12153" s="10"/>
      <c r="D12153" s="10"/>
      <c r="E12153" s="10"/>
      <c r="F12153" s="10"/>
      <c r="G12153" s="10"/>
      <c r="H12153" s="10"/>
      <c r="I12153" s="10"/>
      <c r="J12153" s="24"/>
      <c r="K12153" s="24"/>
      <c r="L12153" s="24"/>
      <c r="M12153" s="24"/>
      <c r="N12153" s="24"/>
      <c r="O12153" s="10"/>
      <c r="AV12153" s="7"/>
      <c r="AW12153" s="7"/>
      <c r="AX12153" s="7"/>
      <c r="AY12153" s="7"/>
      <c r="AZ12153" s="7"/>
      <c r="BA12153" s="7"/>
      <c r="BI12153" s="7"/>
    </row>
    <row r="12154" spans="1:61" x14ac:dyDescent="0.2">
      <c r="A12154" s="10"/>
      <c r="B12154" s="10"/>
      <c r="C12154" s="10"/>
      <c r="D12154" s="10"/>
      <c r="E12154" s="10"/>
      <c r="F12154" s="10"/>
      <c r="G12154" s="10"/>
      <c r="H12154" s="10"/>
      <c r="I12154" s="10"/>
      <c r="J12154" s="24"/>
      <c r="K12154" s="24"/>
      <c r="L12154" s="24"/>
      <c r="M12154" s="24"/>
      <c r="N12154" s="24"/>
      <c r="O12154" s="10"/>
      <c r="AV12154" s="7"/>
      <c r="AW12154" s="7"/>
      <c r="AX12154" s="7"/>
      <c r="AY12154" s="7"/>
      <c r="AZ12154" s="7"/>
      <c r="BA12154" s="7"/>
      <c r="BI12154" s="7"/>
    </row>
    <row r="12155" spans="1:61" x14ac:dyDescent="0.2">
      <c r="A12155" s="10"/>
      <c r="B12155" s="10"/>
      <c r="C12155" s="10"/>
      <c r="D12155" s="10"/>
      <c r="E12155" s="10"/>
      <c r="F12155" s="10"/>
      <c r="G12155" s="10"/>
      <c r="H12155" s="10"/>
      <c r="I12155" s="10"/>
      <c r="J12155" s="24"/>
      <c r="K12155" s="24"/>
      <c r="L12155" s="24"/>
      <c r="M12155" s="24"/>
      <c r="N12155" s="24"/>
      <c r="O12155" s="10"/>
      <c r="AV12155" s="7"/>
      <c r="AW12155" s="7"/>
      <c r="AX12155" s="7"/>
      <c r="AY12155" s="7"/>
      <c r="AZ12155" s="7"/>
      <c r="BA12155" s="7"/>
      <c r="BI12155" s="7"/>
    </row>
    <row r="12156" spans="1:61" x14ac:dyDescent="0.2">
      <c r="A12156" s="10"/>
      <c r="B12156" s="10"/>
      <c r="C12156" s="10"/>
      <c r="D12156" s="10"/>
      <c r="E12156" s="10"/>
      <c r="F12156" s="10"/>
      <c r="G12156" s="10"/>
      <c r="H12156" s="10"/>
      <c r="I12156" s="10"/>
      <c r="J12156" s="24"/>
      <c r="K12156" s="24"/>
      <c r="L12156" s="24"/>
      <c r="M12156" s="24"/>
      <c r="N12156" s="24"/>
      <c r="O12156" s="10"/>
      <c r="AV12156" s="7"/>
      <c r="AW12156" s="7"/>
      <c r="AX12156" s="7"/>
      <c r="AY12156" s="7"/>
      <c r="AZ12156" s="7"/>
      <c r="BA12156" s="7"/>
      <c r="BI12156" s="7"/>
    </row>
    <row r="12157" spans="1:61" x14ac:dyDescent="0.2">
      <c r="A12157" s="10"/>
      <c r="B12157" s="10"/>
      <c r="C12157" s="10"/>
      <c r="D12157" s="10"/>
      <c r="E12157" s="10"/>
      <c r="F12157" s="10"/>
      <c r="G12157" s="10"/>
      <c r="H12157" s="10"/>
      <c r="I12157" s="10"/>
      <c r="J12157" s="24"/>
      <c r="K12157" s="24"/>
      <c r="L12157" s="24"/>
      <c r="M12157" s="24"/>
      <c r="N12157" s="24"/>
      <c r="O12157" s="10"/>
      <c r="AV12157" s="7"/>
      <c r="AW12157" s="7"/>
      <c r="AX12157" s="7"/>
      <c r="AY12157" s="7"/>
      <c r="AZ12157" s="7"/>
      <c r="BA12157" s="7"/>
      <c r="BI12157" s="7"/>
    </row>
    <row r="12158" spans="1:61" x14ac:dyDescent="0.2">
      <c r="A12158" s="10"/>
      <c r="B12158" s="10"/>
      <c r="C12158" s="10"/>
      <c r="D12158" s="10"/>
      <c r="E12158" s="10"/>
      <c r="F12158" s="10"/>
      <c r="G12158" s="10"/>
      <c r="H12158" s="10"/>
      <c r="I12158" s="10"/>
      <c r="J12158" s="24"/>
      <c r="K12158" s="24"/>
      <c r="L12158" s="24"/>
      <c r="M12158" s="24"/>
      <c r="N12158" s="24"/>
      <c r="O12158" s="10"/>
      <c r="AV12158" s="7"/>
      <c r="AW12158" s="7"/>
      <c r="AX12158" s="7"/>
      <c r="AY12158" s="7"/>
      <c r="AZ12158" s="7"/>
      <c r="BA12158" s="7"/>
      <c r="BI12158" s="7"/>
    </row>
    <row r="12159" spans="1:61" x14ac:dyDescent="0.2">
      <c r="A12159" s="10"/>
      <c r="B12159" s="10"/>
      <c r="C12159" s="10"/>
      <c r="D12159" s="10"/>
      <c r="E12159" s="10"/>
      <c r="F12159" s="10"/>
      <c r="G12159" s="10"/>
      <c r="H12159" s="10"/>
      <c r="I12159" s="10"/>
      <c r="J12159" s="24"/>
      <c r="K12159" s="24"/>
      <c r="L12159" s="24"/>
      <c r="M12159" s="24"/>
      <c r="N12159" s="24"/>
      <c r="O12159" s="10"/>
      <c r="AV12159" s="7"/>
      <c r="AW12159" s="7"/>
      <c r="AX12159" s="7"/>
      <c r="AY12159" s="7"/>
      <c r="AZ12159" s="7"/>
      <c r="BA12159" s="7"/>
      <c r="BI12159" s="7"/>
    </row>
    <row r="12160" spans="1:61" x14ac:dyDescent="0.2">
      <c r="A12160" s="10"/>
      <c r="B12160" s="10"/>
      <c r="C12160" s="10"/>
      <c r="D12160" s="10"/>
      <c r="E12160" s="10"/>
      <c r="F12160" s="10"/>
      <c r="G12160" s="10"/>
      <c r="H12160" s="10"/>
      <c r="I12160" s="10"/>
      <c r="J12160" s="24"/>
      <c r="K12160" s="24"/>
      <c r="L12160" s="24"/>
      <c r="M12160" s="24"/>
      <c r="N12160" s="24"/>
      <c r="O12160" s="10"/>
      <c r="AV12160" s="7"/>
      <c r="AW12160" s="7"/>
      <c r="AX12160" s="7"/>
      <c r="AY12160" s="7"/>
      <c r="AZ12160" s="7"/>
      <c r="BA12160" s="7"/>
      <c r="BI12160" s="7"/>
    </row>
    <row r="12161" spans="1:61" x14ac:dyDescent="0.2">
      <c r="A12161" s="10"/>
      <c r="B12161" s="10"/>
      <c r="C12161" s="10"/>
      <c r="D12161" s="10"/>
      <c r="E12161" s="10"/>
      <c r="F12161" s="10"/>
      <c r="G12161" s="10"/>
      <c r="H12161" s="10"/>
      <c r="I12161" s="10"/>
      <c r="J12161" s="24"/>
      <c r="K12161" s="24"/>
      <c r="L12161" s="24"/>
      <c r="M12161" s="24"/>
      <c r="N12161" s="24"/>
      <c r="O12161" s="10"/>
      <c r="AV12161" s="7"/>
      <c r="AW12161" s="7"/>
      <c r="AX12161" s="7"/>
      <c r="AY12161" s="7"/>
      <c r="AZ12161" s="7"/>
      <c r="BA12161" s="7"/>
      <c r="BI12161" s="7"/>
    </row>
    <row r="12162" spans="1:61" x14ac:dyDescent="0.2">
      <c r="A12162" s="10"/>
      <c r="B12162" s="10"/>
      <c r="C12162" s="10"/>
      <c r="D12162" s="10"/>
      <c r="E12162" s="10"/>
      <c r="F12162" s="10"/>
      <c r="G12162" s="10"/>
      <c r="H12162" s="10"/>
      <c r="I12162" s="10"/>
      <c r="J12162" s="24"/>
      <c r="K12162" s="24"/>
      <c r="L12162" s="24"/>
      <c r="M12162" s="24"/>
      <c r="N12162" s="24"/>
      <c r="O12162" s="10"/>
      <c r="AV12162" s="7"/>
      <c r="AW12162" s="7"/>
      <c r="AX12162" s="7"/>
      <c r="AY12162" s="7"/>
      <c r="AZ12162" s="7"/>
      <c r="BA12162" s="7"/>
      <c r="BI12162" s="7"/>
    </row>
    <row r="12163" spans="1:61" x14ac:dyDescent="0.2">
      <c r="A12163" s="10"/>
      <c r="B12163" s="10"/>
      <c r="C12163" s="10"/>
      <c r="D12163" s="10"/>
      <c r="E12163" s="10"/>
      <c r="F12163" s="10"/>
      <c r="G12163" s="10"/>
      <c r="H12163" s="10"/>
      <c r="I12163" s="10"/>
      <c r="J12163" s="24"/>
      <c r="K12163" s="24"/>
      <c r="L12163" s="24"/>
      <c r="M12163" s="24"/>
      <c r="N12163" s="24"/>
      <c r="O12163" s="10"/>
      <c r="AV12163" s="7"/>
      <c r="AW12163" s="7"/>
      <c r="AX12163" s="7"/>
      <c r="AY12163" s="7"/>
      <c r="AZ12163" s="7"/>
      <c r="BA12163" s="7"/>
      <c r="BI12163" s="7"/>
    </row>
    <row r="12164" spans="1:61" x14ac:dyDescent="0.2">
      <c r="A12164" s="10"/>
      <c r="B12164" s="10"/>
      <c r="C12164" s="10"/>
      <c r="D12164" s="10"/>
      <c r="E12164" s="10"/>
      <c r="F12164" s="10"/>
      <c r="G12164" s="10"/>
      <c r="H12164" s="10"/>
      <c r="I12164" s="10"/>
      <c r="J12164" s="24"/>
      <c r="K12164" s="24"/>
      <c r="L12164" s="24"/>
      <c r="M12164" s="24"/>
      <c r="N12164" s="24"/>
      <c r="O12164" s="10"/>
      <c r="AV12164" s="7"/>
      <c r="AW12164" s="7"/>
      <c r="AX12164" s="7"/>
      <c r="AY12164" s="7"/>
      <c r="AZ12164" s="7"/>
      <c r="BA12164" s="7"/>
      <c r="BI12164" s="7"/>
    </row>
    <row r="12165" spans="1:61" x14ac:dyDescent="0.2">
      <c r="A12165" s="10"/>
      <c r="B12165" s="10"/>
      <c r="C12165" s="10"/>
      <c r="D12165" s="10"/>
      <c r="E12165" s="10"/>
      <c r="F12165" s="10"/>
      <c r="G12165" s="10"/>
      <c r="H12165" s="10"/>
      <c r="I12165" s="10"/>
      <c r="J12165" s="24"/>
      <c r="K12165" s="24"/>
      <c r="L12165" s="24"/>
      <c r="M12165" s="24"/>
      <c r="N12165" s="24"/>
      <c r="O12165" s="10"/>
      <c r="AV12165" s="7"/>
      <c r="AW12165" s="7"/>
      <c r="AX12165" s="7"/>
      <c r="AY12165" s="7"/>
      <c r="AZ12165" s="7"/>
      <c r="BA12165" s="7"/>
      <c r="BI12165" s="7"/>
    </row>
    <row r="12166" spans="1:61" x14ac:dyDescent="0.2">
      <c r="A12166" s="10"/>
      <c r="B12166" s="10"/>
      <c r="C12166" s="10"/>
      <c r="D12166" s="10"/>
      <c r="E12166" s="10"/>
      <c r="F12166" s="10"/>
      <c r="G12166" s="10"/>
      <c r="H12166" s="10"/>
      <c r="I12166" s="10"/>
      <c r="J12166" s="24"/>
      <c r="K12166" s="24"/>
      <c r="L12166" s="24"/>
      <c r="M12166" s="24"/>
      <c r="N12166" s="24"/>
      <c r="O12166" s="10"/>
      <c r="AV12166" s="7"/>
      <c r="AW12166" s="7"/>
      <c r="AX12166" s="7"/>
      <c r="AY12166" s="7"/>
      <c r="AZ12166" s="7"/>
      <c r="BA12166" s="7"/>
      <c r="BI12166" s="7"/>
    </row>
    <row r="12167" spans="1:61" x14ac:dyDescent="0.2">
      <c r="A12167" s="10"/>
      <c r="B12167" s="10"/>
      <c r="C12167" s="10"/>
      <c r="D12167" s="10"/>
      <c r="E12167" s="10"/>
      <c r="F12167" s="10"/>
      <c r="G12167" s="10"/>
      <c r="H12167" s="10"/>
      <c r="I12167" s="10"/>
      <c r="J12167" s="24"/>
      <c r="K12167" s="24"/>
      <c r="L12167" s="24"/>
      <c r="M12167" s="24"/>
      <c r="N12167" s="24"/>
      <c r="O12167" s="10"/>
      <c r="AV12167" s="7"/>
      <c r="AW12167" s="7"/>
      <c r="AX12167" s="7"/>
      <c r="AY12167" s="7"/>
      <c r="AZ12167" s="7"/>
      <c r="BA12167" s="7"/>
      <c r="BI12167" s="7"/>
    </row>
    <row r="12168" spans="1:61" x14ac:dyDescent="0.2">
      <c r="A12168" s="10"/>
      <c r="B12168" s="10"/>
      <c r="C12168" s="10"/>
      <c r="D12168" s="10"/>
      <c r="E12168" s="10"/>
      <c r="F12168" s="10"/>
      <c r="G12168" s="10"/>
      <c r="H12168" s="10"/>
      <c r="I12168" s="10"/>
      <c r="J12168" s="24"/>
      <c r="K12168" s="24"/>
      <c r="L12168" s="24"/>
      <c r="M12168" s="24"/>
      <c r="N12168" s="24"/>
      <c r="O12168" s="10"/>
      <c r="AV12168" s="7"/>
      <c r="AW12168" s="7"/>
      <c r="AX12168" s="7"/>
      <c r="AY12168" s="7"/>
      <c r="AZ12168" s="7"/>
      <c r="BA12168" s="7"/>
      <c r="BI12168" s="7"/>
    </row>
    <row r="12169" spans="1:61" x14ac:dyDescent="0.2">
      <c r="A12169" s="10"/>
      <c r="B12169" s="10"/>
      <c r="C12169" s="10"/>
      <c r="D12169" s="10"/>
      <c r="E12169" s="10"/>
      <c r="F12169" s="10"/>
      <c r="G12169" s="10"/>
      <c r="H12169" s="10"/>
      <c r="I12169" s="10"/>
      <c r="J12169" s="24"/>
      <c r="K12169" s="24"/>
      <c r="L12169" s="24"/>
      <c r="M12169" s="24"/>
      <c r="N12169" s="24"/>
      <c r="O12169" s="10"/>
      <c r="AV12169" s="7"/>
      <c r="AW12169" s="7"/>
      <c r="AX12169" s="7"/>
      <c r="AY12169" s="7"/>
      <c r="AZ12169" s="7"/>
      <c r="BA12169" s="7"/>
      <c r="BI12169" s="7"/>
    </row>
    <row r="12170" spans="1:61" x14ac:dyDescent="0.2">
      <c r="A12170" s="10"/>
      <c r="B12170" s="10"/>
      <c r="C12170" s="10"/>
      <c r="D12170" s="10"/>
      <c r="E12170" s="10"/>
      <c r="F12170" s="10"/>
      <c r="G12170" s="10"/>
      <c r="H12170" s="10"/>
      <c r="I12170" s="10"/>
      <c r="J12170" s="24"/>
      <c r="K12170" s="24"/>
      <c r="L12170" s="24"/>
      <c r="M12170" s="24"/>
      <c r="N12170" s="24"/>
      <c r="O12170" s="10"/>
      <c r="AV12170" s="7"/>
      <c r="AW12170" s="7"/>
      <c r="AX12170" s="7"/>
      <c r="AY12170" s="7"/>
      <c r="AZ12170" s="7"/>
      <c r="BA12170" s="7"/>
      <c r="BI12170" s="7"/>
    </row>
    <row r="12171" spans="1:61" x14ac:dyDescent="0.2">
      <c r="A12171" s="10"/>
      <c r="B12171" s="10"/>
      <c r="C12171" s="10"/>
      <c r="D12171" s="10"/>
      <c r="E12171" s="10"/>
      <c r="F12171" s="10"/>
      <c r="G12171" s="10"/>
      <c r="H12171" s="10"/>
      <c r="I12171" s="10"/>
      <c r="J12171" s="24"/>
      <c r="K12171" s="24"/>
      <c r="L12171" s="24"/>
      <c r="M12171" s="24"/>
      <c r="N12171" s="24"/>
      <c r="O12171" s="10"/>
      <c r="AV12171" s="7"/>
      <c r="AW12171" s="7"/>
      <c r="AX12171" s="7"/>
      <c r="AY12171" s="7"/>
      <c r="AZ12171" s="7"/>
      <c r="BA12171" s="7"/>
      <c r="BI12171" s="7"/>
    </row>
    <row r="12172" spans="1:61" x14ac:dyDescent="0.2">
      <c r="A12172" s="10"/>
      <c r="B12172" s="10"/>
      <c r="C12172" s="10"/>
      <c r="D12172" s="10"/>
      <c r="E12172" s="10"/>
      <c r="F12172" s="10"/>
      <c r="G12172" s="10"/>
      <c r="H12172" s="10"/>
      <c r="I12172" s="10"/>
      <c r="J12172" s="24"/>
      <c r="K12172" s="24"/>
      <c r="L12172" s="24"/>
      <c r="M12172" s="24"/>
      <c r="N12172" s="24"/>
      <c r="O12172" s="10"/>
      <c r="AV12172" s="7"/>
      <c r="AW12172" s="7"/>
      <c r="AX12172" s="7"/>
      <c r="AY12172" s="7"/>
      <c r="AZ12172" s="7"/>
      <c r="BA12172" s="7"/>
      <c r="BI12172" s="7"/>
    </row>
    <row r="12173" spans="1:61" x14ac:dyDescent="0.2">
      <c r="A12173" s="10"/>
      <c r="B12173" s="10"/>
      <c r="C12173" s="10"/>
      <c r="D12173" s="10"/>
      <c r="E12173" s="10"/>
      <c r="F12173" s="10"/>
      <c r="G12173" s="10"/>
      <c r="H12173" s="10"/>
      <c r="I12173" s="10"/>
      <c r="J12173" s="24"/>
      <c r="K12173" s="24"/>
      <c r="L12173" s="24"/>
      <c r="M12173" s="24"/>
      <c r="N12173" s="24"/>
      <c r="O12173" s="10"/>
      <c r="AV12173" s="7"/>
      <c r="AW12173" s="7"/>
      <c r="AX12173" s="7"/>
      <c r="AY12173" s="7"/>
      <c r="AZ12173" s="7"/>
      <c r="BA12173" s="7"/>
      <c r="BI12173" s="7"/>
    </row>
    <row r="12174" spans="1:61" x14ac:dyDescent="0.2">
      <c r="A12174" s="10"/>
      <c r="B12174" s="10"/>
      <c r="C12174" s="10"/>
      <c r="D12174" s="10"/>
      <c r="E12174" s="10"/>
      <c r="F12174" s="10"/>
      <c r="G12174" s="10"/>
      <c r="H12174" s="10"/>
      <c r="I12174" s="10"/>
      <c r="J12174" s="24"/>
      <c r="K12174" s="24"/>
      <c r="L12174" s="24"/>
      <c r="M12174" s="24"/>
      <c r="N12174" s="24"/>
      <c r="O12174" s="10"/>
      <c r="AV12174" s="7"/>
      <c r="AW12174" s="7"/>
      <c r="AX12174" s="7"/>
      <c r="AY12174" s="7"/>
      <c r="AZ12174" s="7"/>
      <c r="BA12174" s="7"/>
      <c r="BI12174" s="7"/>
    </row>
    <row r="12175" spans="1:61" x14ac:dyDescent="0.2">
      <c r="A12175" s="10"/>
      <c r="B12175" s="10"/>
      <c r="C12175" s="10"/>
      <c r="D12175" s="10"/>
      <c r="E12175" s="10"/>
      <c r="F12175" s="10"/>
      <c r="G12175" s="10"/>
      <c r="H12175" s="10"/>
      <c r="I12175" s="10"/>
      <c r="J12175" s="24"/>
      <c r="K12175" s="24"/>
      <c r="L12175" s="24"/>
      <c r="M12175" s="24"/>
      <c r="N12175" s="24"/>
      <c r="O12175" s="10"/>
      <c r="AV12175" s="7"/>
      <c r="AW12175" s="7"/>
      <c r="AX12175" s="7"/>
      <c r="AY12175" s="7"/>
      <c r="AZ12175" s="7"/>
      <c r="BA12175" s="7"/>
      <c r="BI12175" s="7"/>
    </row>
    <row r="12176" spans="1:61" x14ac:dyDescent="0.2">
      <c r="A12176" s="10"/>
      <c r="B12176" s="10"/>
      <c r="C12176" s="10"/>
      <c r="D12176" s="10"/>
      <c r="E12176" s="10"/>
      <c r="F12176" s="10"/>
      <c r="G12176" s="10"/>
      <c r="H12176" s="10"/>
      <c r="I12176" s="10"/>
      <c r="J12176" s="24"/>
      <c r="K12176" s="24"/>
      <c r="L12176" s="24"/>
      <c r="M12176" s="24"/>
      <c r="N12176" s="24"/>
      <c r="O12176" s="10"/>
      <c r="AV12176" s="7"/>
      <c r="AW12176" s="7"/>
      <c r="AX12176" s="7"/>
      <c r="AY12176" s="7"/>
      <c r="AZ12176" s="7"/>
      <c r="BA12176" s="7"/>
      <c r="BI12176" s="7"/>
    </row>
    <row r="12177" spans="1:61" x14ac:dyDescent="0.2">
      <c r="A12177" s="10"/>
      <c r="B12177" s="10"/>
      <c r="C12177" s="10"/>
      <c r="D12177" s="10"/>
      <c r="E12177" s="10"/>
      <c r="F12177" s="10"/>
      <c r="G12177" s="10"/>
      <c r="H12177" s="10"/>
      <c r="I12177" s="10"/>
      <c r="J12177" s="24"/>
      <c r="K12177" s="24"/>
      <c r="L12177" s="24"/>
      <c r="M12177" s="24"/>
      <c r="N12177" s="24"/>
      <c r="O12177" s="10"/>
      <c r="AV12177" s="7"/>
      <c r="AW12177" s="7"/>
      <c r="AX12177" s="7"/>
      <c r="AY12177" s="7"/>
      <c r="AZ12177" s="7"/>
      <c r="BA12177" s="7"/>
      <c r="BI12177" s="7"/>
    </row>
    <row r="12178" spans="1:61" x14ac:dyDescent="0.2">
      <c r="A12178" s="10"/>
      <c r="B12178" s="10"/>
      <c r="C12178" s="10"/>
      <c r="D12178" s="10"/>
      <c r="E12178" s="10"/>
      <c r="F12178" s="10"/>
      <c r="G12178" s="10"/>
      <c r="H12178" s="10"/>
      <c r="I12178" s="10"/>
      <c r="J12178" s="24"/>
      <c r="K12178" s="24"/>
      <c r="L12178" s="24"/>
      <c r="M12178" s="24"/>
      <c r="N12178" s="24"/>
      <c r="O12178" s="10"/>
      <c r="AV12178" s="7"/>
      <c r="AW12178" s="7"/>
      <c r="AX12178" s="7"/>
      <c r="AY12178" s="7"/>
      <c r="AZ12178" s="7"/>
      <c r="BA12178" s="7"/>
      <c r="BI12178" s="7"/>
    </row>
    <row r="12179" spans="1:61" x14ac:dyDescent="0.2">
      <c r="A12179" s="10"/>
      <c r="B12179" s="10"/>
      <c r="C12179" s="10"/>
      <c r="D12179" s="10"/>
      <c r="E12179" s="10"/>
      <c r="F12179" s="10"/>
      <c r="G12179" s="10"/>
      <c r="H12179" s="10"/>
      <c r="I12179" s="10"/>
      <c r="J12179" s="24"/>
      <c r="K12179" s="24"/>
      <c r="L12179" s="24"/>
      <c r="M12179" s="24"/>
      <c r="N12179" s="24"/>
      <c r="O12179" s="10"/>
      <c r="AV12179" s="7"/>
      <c r="AW12179" s="7"/>
      <c r="AX12179" s="7"/>
      <c r="AY12179" s="7"/>
      <c r="AZ12179" s="7"/>
      <c r="BA12179" s="7"/>
      <c r="BI12179" s="7"/>
    </row>
    <row r="12180" spans="1:61" x14ac:dyDescent="0.2">
      <c r="A12180" s="10"/>
      <c r="B12180" s="10"/>
      <c r="C12180" s="10"/>
      <c r="D12180" s="10"/>
      <c r="E12180" s="10"/>
      <c r="F12180" s="10"/>
      <c r="G12180" s="10"/>
      <c r="H12180" s="10"/>
      <c r="I12180" s="10"/>
      <c r="J12180" s="24"/>
      <c r="K12180" s="24"/>
      <c r="L12180" s="24"/>
      <c r="M12180" s="24"/>
      <c r="N12180" s="24"/>
      <c r="O12180" s="10"/>
      <c r="AV12180" s="7"/>
      <c r="AW12180" s="7"/>
      <c r="AX12180" s="7"/>
      <c r="AY12180" s="7"/>
      <c r="AZ12180" s="7"/>
      <c r="BA12180" s="7"/>
      <c r="BI12180" s="7"/>
    </row>
    <row r="12181" spans="1:61" x14ac:dyDescent="0.2">
      <c r="A12181" s="10"/>
      <c r="B12181" s="10"/>
      <c r="C12181" s="10"/>
      <c r="D12181" s="10"/>
      <c r="E12181" s="10"/>
      <c r="F12181" s="10"/>
      <c r="G12181" s="10"/>
      <c r="H12181" s="10"/>
      <c r="I12181" s="10"/>
      <c r="J12181" s="24"/>
      <c r="K12181" s="24"/>
      <c r="L12181" s="24"/>
      <c r="M12181" s="24"/>
      <c r="N12181" s="24"/>
      <c r="O12181" s="10"/>
      <c r="AV12181" s="7"/>
      <c r="AW12181" s="7"/>
      <c r="AX12181" s="7"/>
      <c r="AY12181" s="7"/>
      <c r="AZ12181" s="7"/>
      <c r="BA12181" s="7"/>
      <c r="BI12181" s="7"/>
    </row>
    <row r="12182" spans="1:61" x14ac:dyDescent="0.2">
      <c r="A12182" s="10"/>
      <c r="B12182" s="10"/>
      <c r="C12182" s="10"/>
      <c r="D12182" s="10"/>
      <c r="E12182" s="10"/>
      <c r="F12182" s="10"/>
      <c r="G12182" s="10"/>
      <c r="H12182" s="10"/>
      <c r="I12182" s="10"/>
      <c r="J12182" s="24"/>
      <c r="K12182" s="24"/>
      <c r="L12182" s="24"/>
      <c r="M12182" s="24"/>
      <c r="N12182" s="24"/>
      <c r="O12182" s="10"/>
      <c r="AV12182" s="7"/>
      <c r="AW12182" s="7"/>
      <c r="AX12182" s="7"/>
      <c r="AY12182" s="7"/>
      <c r="AZ12182" s="7"/>
      <c r="BA12182" s="7"/>
      <c r="BI12182" s="7"/>
    </row>
    <row r="12183" spans="1:61" x14ac:dyDescent="0.2">
      <c r="A12183" s="10"/>
      <c r="B12183" s="10"/>
      <c r="C12183" s="10"/>
      <c r="D12183" s="10"/>
      <c r="E12183" s="10"/>
      <c r="F12183" s="10"/>
      <c r="G12183" s="10"/>
      <c r="H12183" s="10"/>
      <c r="I12183" s="10"/>
      <c r="J12183" s="24"/>
      <c r="K12183" s="24"/>
      <c r="L12183" s="24"/>
      <c r="M12183" s="24"/>
      <c r="N12183" s="24"/>
      <c r="O12183" s="10"/>
      <c r="AV12183" s="7"/>
      <c r="AW12183" s="7"/>
      <c r="AX12183" s="7"/>
      <c r="AY12183" s="7"/>
      <c r="AZ12183" s="7"/>
      <c r="BA12183" s="7"/>
      <c r="BI12183" s="7"/>
    </row>
    <row r="12184" spans="1:61" x14ac:dyDescent="0.2">
      <c r="A12184" s="10"/>
      <c r="B12184" s="10"/>
      <c r="C12184" s="10"/>
      <c r="D12184" s="10"/>
      <c r="E12184" s="10"/>
      <c r="F12184" s="10"/>
      <c r="G12184" s="10"/>
      <c r="H12184" s="10"/>
      <c r="I12184" s="10"/>
      <c r="J12184" s="24"/>
      <c r="K12184" s="24"/>
      <c r="L12184" s="24"/>
      <c r="M12184" s="24"/>
      <c r="N12184" s="24"/>
      <c r="O12184" s="10"/>
      <c r="AV12184" s="7"/>
      <c r="AW12184" s="7"/>
      <c r="AX12184" s="7"/>
      <c r="AY12184" s="7"/>
      <c r="AZ12184" s="7"/>
      <c r="BA12184" s="7"/>
      <c r="BI12184" s="7"/>
    </row>
    <row r="12185" spans="1:61" x14ac:dyDescent="0.2">
      <c r="A12185" s="10"/>
      <c r="B12185" s="10"/>
      <c r="C12185" s="10"/>
      <c r="D12185" s="10"/>
      <c r="E12185" s="10"/>
      <c r="F12185" s="10"/>
      <c r="G12185" s="10"/>
      <c r="H12185" s="10"/>
      <c r="I12185" s="10"/>
      <c r="J12185" s="24"/>
      <c r="K12185" s="24"/>
      <c r="L12185" s="24"/>
      <c r="M12185" s="24"/>
      <c r="N12185" s="24"/>
      <c r="O12185" s="10"/>
      <c r="AV12185" s="7"/>
      <c r="AW12185" s="7"/>
      <c r="AX12185" s="7"/>
      <c r="AY12185" s="7"/>
      <c r="AZ12185" s="7"/>
      <c r="BA12185" s="7"/>
      <c r="BI12185" s="7"/>
    </row>
    <row r="12186" spans="1:61" x14ac:dyDescent="0.2">
      <c r="A12186" s="10"/>
      <c r="B12186" s="10"/>
      <c r="C12186" s="10"/>
      <c r="D12186" s="10"/>
      <c r="E12186" s="10"/>
      <c r="F12186" s="10"/>
      <c r="G12186" s="10"/>
      <c r="H12186" s="10"/>
      <c r="I12186" s="10"/>
      <c r="J12186" s="24"/>
      <c r="K12186" s="24"/>
      <c r="L12186" s="24"/>
      <c r="M12186" s="24"/>
      <c r="N12186" s="24"/>
      <c r="O12186" s="10"/>
      <c r="AV12186" s="7"/>
      <c r="AW12186" s="7"/>
      <c r="AX12186" s="7"/>
      <c r="AY12186" s="7"/>
      <c r="AZ12186" s="7"/>
      <c r="BA12186" s="7"/>
      <c r="BI12186" s="7"/>
    </row>
    <row r="12187" spans="1:61" x14ac:dyDescent="0.2">
      <c r="A12187" s="10"/>
      <c r="B12187" s="10"/>
      <c r="C12187" s="10"/>
      <c r="D12187" s="10"/>
      <c r="E12187" s="10"/>
      <c r="F12187" s="10"/>
      <c r="G12187" s="10"/>
      <c r="H12187" s="10"/>
      <c r="I12187" s="10"/>
      <c r="J12187" s="24"/>
      <c r="K12187" s="24"/>
      <c r="L12187" s="24"/>
      <c r="M12187" s="24"/>
      <c r="N12187" s="24"/>
      <c r="O12187" s="10"/>
      <c r="AV12187" s="7"/>
      <c r="AW12187" s="7"/>
      <c r="AX12187" s="7"/>
      <c r="AY12187" s="7"/>
      <c r="AZ12187" s="7"/>
      <c r="BA12187" s="7"/>
      <c r="BI12187" s="7"/>
    </row>
    <row r="12188" spans="1:61" x14ac:dyDescent="0.2">
      <c r="A12188" s="10"/>
      <c r="B12188" s="10"/>
      <c r="C12188" s="10"/>
      <c r="D12188" s="10"/>
      <c r="E12188" s="10"/>
      <c r="F12188" s="10"/>
      <c r="G12188" s="10"/>
      <c r="H12188" s="10"/>
      <c r="I12188" s="10"/>
      <c r="J12188" s="24"/>
      <c r="K12188" s="24"/>
      <c r="L12188" s="24"/>
      <c r="M12188" s="24"/>
      <c r="N12188" s="24"/>
      <c r="O12188" s="10"/>
      <c r="AV12188" s="7"/>
      <c r="AW12188" s="7"/>
      <c r="AX12188" s="7"/>
      <c r="AY12188" s="7"/>
      <c r="AZ12188" s="7"/>
      <c r="BA12188" s="7"/>
      <c r="BI12188" s="7"/>
    </row>
    <row r="12189" spans="1:61" x14ac:dyDescent="0.2">
      <c r="A12189" s="10"/>
      <c r="B12189" s="10"/>
      <c r="C12189" s="10"/>
      <c r="D12189" s="10"/>
      <c r="E12189" s="10"/>
      <c r="F12189" s="10"/>
      <c r="G12189" s="10"/>
      <c r="H12189" s="10"/>
      <c r="I12189" s="10"/>
      <c r="J12189" s="24"/>
      <c r="K12189" s="24"/>
      <c r="L12189" s="24"/>
      <c r="M12189" s="24"/>
      <c r="N12189" s="24"/>
      <c r="O12189" s="10"/>
      <c r="AV12189" s="7"/>
      <c r="AW12189" s="7"/>
      <c r="AX12189" s="7"/>
      <c r="AY12189" s="7"/>
      <c r="AZ12189" s="7"/>
      <c r="BA12189" s="7"/>
      <c r="BI12189" s="7"/>
    </row>
    <row r="12190" spans="1:61" x14ac:dyDescent="0.2">
      <c r="A12190" s="10"/>
      <c r="B12190" s="10"/>
      <c r="C12190" s="10"/>
      <c r="D12190" s="10"/>
      <c r="E12190" s="10"/>
      <c r="F12190" s="10"/>
      <c r="G12190" s="10"/>
      <c r="H12190" s="10"/>
      <c r="I12190" s="10"/>
      <c r="J12190" s="24"/>
      <c r="K12190" s="24"/>
      <c r="L12190" s="24"/>
      <c r="M12190" s="24"/>
      <c r="N12190" s="24"/>
      <c r="O12190" s="10"/>
      <c r="AV12190" s="7"/>
      <c r="AW12190" s="7"/>
      <c r="AX12190" s="7"/>
      <c r="AY12190" s="7"/>
      <c r="AZ12190" s="7"/>
      <c r="BA12190" s="7"/>
      <c r="BI12190" s="7"/>
    </row>
    <row r="12191" spans="1:61" x14ac:dyDescent="0.2">
      <c r="A12191" s="10"/>
      <c r="B12191" s="10"/>
      <c r="C12191" s="10"/>
      <c r="D12191" s="10"/>
      <c r="E12191" s="10"/>
      <c r="F12191" s="10"/>
      <c r="G12191" s="10"/>
      <c r="H12191" s="10"/>
      <c r="I12191" s="10"/>
      <c r="J12191" s="24"/>
      <c r="K12191" s="24"/>
      <c r="L12191" s="24"/>
      <c r="M12191" s="24"/>
      <c r="N12191" s="24"/>
      <c r="O12191" s="10"/>
      <c r="AV12191" s="7"/>
      <c r="AW12191" s="7"/>
      <c r="AX12191" s="7"/>
      <c r="AY12191" s="7"/>
      <c r="AZ12191" s="7"/>
      <c r="BA12191" s="7"/>
      <c r="BI12191" s="7"/>
    </row>
    <row r="12192" spans="1:61" x14ac:dyDescent="0.2">
      <c r="A12192" s="10"/>
      <c r="B12192" s="10"/>
      <c r="C12192" s="10"/>
      <c r="D12192" s="10"/>
      <c r="E12192" s="10"/>
      <c r="F12192" s="10"/>
      <c r="G12192" s="10"/>
      <c r="H12192" s="10"/>
      <c r="I12192" s="10"/>
      <c r="J12192" s="24"/>
      <c r="K12192" s="24"/>
      <c r="L12192" s="24"/>
      <c r="M12192" s="24"/>
      <c r="N12192" s="24"/>
      <c r="O12192" s="10"/>
      <c r="AV12192" s="7"/>
      <c r="AW12192" s="7"/>
      <c r="AX12192" s="7"/>
      <c r="AY12192" s="7"/>
      <c r="AZ12192" s="7"/>
      <c r="BA12192" s="7"/>
      <c r="BI12192" s="7"/>
    </row>
    <row r="12193" spans="1:61" x14ac:dyDescent="0.2">
      <c r="A12193" s="10"/>
      <c r="B12193" s="10"/>
      <c r="C12193" s="10"/>
      <c r="D12193" s="10"/>
      <c r="E12193" s="10"/>
      <c r="F12193" s="10"/>
      <c r="G12193" s="10"/>
      <c r="H12193" s="10"/>
      <c r="I12193" s="10"/>
      <c r="J12193" s="24"/>
      <c r="K12193" s="24"/>
      <c r="L12193" s="24"/>
      <c r="M12193" s="24"/>
      <c r="N12193" s="24"/>
      <c r="O12193" s="10"/>
      <c r="AV12193" s="7"/>
      <c r="AW12193" s="7"/>
      <c r="AX12193" s="7"/>
      <c r="AY12193" s="7"/>
      <c r="AZ12193" s="7"/>
      <c r="BA12193" s="7"/>
      <c r="BI12193" s="7"/>
    </row>
    <row r="12194" spans="1:61" x14ac:dyDescent="0.2">
      <c r="A12194" s="10"/>
      <c r="B12194" s="10"/>
      <c r="C12194" s="10"/>
      <c r="D12194" s="10"/>
      <c r="E12194" s="10"/>
      <c r="F12194" s="10"/>
      <c r="G12194" s="10"/>
      <c r="H12194" s="10"/>
      <c r="I12194" s="10"/>
      <c r="J12194" s="24"/>
      <c r="K12194" s="24"/>
      <c r="L12194" s="24"/>
      <c r="M12194" s="24"/>
      <c r="N12194" s="24"/>
      <c r="O12194" s="10"/>
      <c r="AV12194" s="7"/>
      <c r="AW12194" s="7"/>
      <c r="AX12194" s="7"/>
      <c r="AY12194" s="7"/>
      <c r="AZ12194" s="7"/>
      <c r="BA12194" s="7"/>
      <c r="BI12194" s="7"/>
    </row>
    <row r="12195" spans="1:61" x14ac:dyDescent="0.2">
      <c r="A12195" s="10"/>
      <c r="B12195" s="10"/>
      <c r="C12195" s="10"/>
      <c r="D12195" s="10"/>
      <c r="E12195" s="10"/>
      <c r="F12195" s="10"/>
      <c r="G12195" s="10"/>
      <c r="H12195" s="10"/>
      <c r="I12195" s="10"/>
      <c r="J12195" s="24"/>
      <c r="K12195" s="24"/>
      <c r="L12195" s="24"/>
      <c r="M12195" s="24"/>
      <c r="N12195" s="24"/>
      <c r="O12195" s="10"/>
      <c r="AV12195" s="7"/>
      <c r="AW12195" s="7"/>
      <c r="AX12195" s="7"/>
      <c r="AY12195" s="7"/>
      <c r="AZ12195" s="7"/>
      <c r="BA12195" s="7"/>
      <c r="BI12195" s="7"/>
    </row>
    <row r="12196" spans="1:61" x14ac:dyDescent="0.2">
      <c r="A12196" s="10"/>
      <c r="B12196" s="10"/>
      <c r="C12196" s="10"/>
      <c r="D12196" s="10"/>
      <c r="E12196" s="10"/>
      <c r="F12196" s="10"/>
      <c r="G12196" s="10"/>
      <c r="H12196" s="10"/>
      <c r="I12196" s="10"/>
      <c r="J12196" s="24"/>
      <c r="K12196" s="24"/>
      <c r="L12196" s="24"/>
      <c r="M12196" s="24"/>
      <c r="N12196" s="24"/>
      <c r="O12196" s="10"/>
      <c r="AV12196" s="7"/>
      <c r="AW12196" s="7"/>
      <c r="AX12196" s="7"/>
      <c r="AY12196" s="7"/>
      <c r="AZ12196" s="7"/>
      <c r="BA12196" s="7"/>
      <c r="BI12196" s="7"/>
    </row>
    <row r="12197" spans="1:61" x14ac:dyDescent="0.2">
      <c r="A12197" s="10"/>
      <c r="B12197" s="10"/>
      <c r="C12197" s="10"/>
      <c r="D12197" s="10"/>
      <c r="E12197" s="10"/>
      <c r="F12197" s="10"/>
      <c r="G12197" s="10"/>
      <c r="H12197" s="10"/>
      <c r="I12197" s="10"/>
      <c r="J12197" s="24"/>
      <c r="K12197" s="24"/>
      <c r="L12197" s="24"/>
      <c r="M12197" s="24"/>
      <c r="N12197" s="24"/>
      <c r="O12197" s="10"/>
      <c r="AV12197" s="7"/>
      <c r="AW12197" s="7"/>
      <c r="AX12197" s="7"/>
      <c r="AY12197" s="7"/>
      <c r="AZ12197" s="7"/>
      <c r="BA12197" s="7"/>
      <c r="BI12197" s="7"/>
    </row>
    <row r="12198" spans="1:61" x14ac:dyDescent="0.2">
      <c r="A12198" s="10"/>
      <c r="B12198" s="10"/>
      <c r="C12198" s="10"/>
      <c r="D12198" s="10"/>
      <c r="E12198" s="10"/>
      <c r="F12198" s="10"/>
      <c r="G12198" s="10"/>
      <c r="H12198" s="10"/>
      <c r="I12198" s="10"/>
      <c r="J12198" s="24"/>
      <c r="K12198" s="24"/>
      <c r="L12198" s="24"/>
      <c r="M12198" s="24"/>
      <c r="N12198" s="24"/>
      <c r="O12198" s="10"/>
      <c r="AV12198" s="7"/>
      <c r="AW12198" s="7"/>
      <c r="AX12198" s="7"/>
      <c r="AY12198" s="7"/>
      <c r="AZ12198" s="7"/>
      <c r="BA12198" s="7"/>
      <c r="BI12198" s="7"/>
    </row>
    <row r="12199" spans="1:61" x14ac:dyDescent="0.2">
      <c r="A12199" s="10"/>
      <c r="B12199" s="10"/>
      <c r="C12199" s="10"/>
      <c r="D12199" s="10"/>
      <c r="E12199" s="10"/>
      <c r="F12199" s="10"/>
      <c r="G12199" s="10"/>
      <c r="H12199" s="10"/>
      <c r="I12199" s="10"/>
      <c r="J12199" s="24"/>
      <c r="K12199" s="24"/>
      <c r="L12199" s="24"/>
      <c r="M12199" s="24"/>
      <c r="N12199" s="24"/>
      <c r="O12199" s="10"/>
      <c r="AV12199" s="7"/>
      <c r="AW12199" s="7"/>
      <c r="AX12199" s="7"/>
      <c r="AY12199" s="7"/>
      <c r="AZ12199" s="7"/>
      <c r="BA12199" s="7"/>
      <c r="BI12199" s="7"/>
    </row>
    <row r="12200" spans="1:61" x14ac:dyDescent="0.2">
      <c r="A12200" s="10"/>
      <c r="B12200" s="10"/>
      <c r="C12200" s="10"/>
      <c r="D12200" s="10"/>
      <c r="E12200" s="10"/>
      <c r="F12200" s="10"/>
      <c r="G12200" s="10"/>
      <c r="H12200" s="10"/>
      <c r="I12200" s="10"/>
      <c r="J12200" s="24"/>
      <c r="K12200" s="24"/>
      <c r="L12200" s="24"/>
      <c r="M12200" s="24"/>
      <c r="N12200" s="24"/>
      <c r="O12200" s="10"/>
      <c r="AV12200" s="7"/>
      <c r="AW12200" s="7"/>
      <c r="AX12200" s="7"/>
      <c r="AY12200" s="7"/>
      <c r="AZ12200" s="7"/>
      <c r="BA12200" s="7"/>
      <c r="BI12200" s="7"/>
    </row>
    <row r="12201" spans="1:61" x14ac:dyDescent="0.2">
      <c r="A12201" s="10"/>
      <c r="B12201" s="10"/>
      <c r="C12201" s="10"/>
      <c r="D12201" s="10"/>
      <c r="E12201" s="10"/>
      <c r="F12201" s="10"/>
      <c r="G12201" s="10"/>
      <c r="H12201" s="10"/>
      <c r="I12201" s="10"/>
      <c r="J12201" s="24"/>
      <c r="K12201" s="24"/>
      <c r="L12201" s="24"/>
      <c r="M12201" s="24"/>
      <c r="N12201" s="24"/>
      <c r="O12201" s="10"/>
      <c r="AV12201" s="7"/>
      <c r="AW12201" s="7"/>
      <c r="AX12201" s="7"/>
      <c r="AY12201" s="7"/>
      <c r="AZ12201" s="7"/>
      <c r="BA12201" s="7"/>
      <c r="BI12201" s="7"/>
    </row>
    <row r="12202" spans="1:61" x14ac:dyDescent="0.2">
      <c r="A12202" s="10"/>
      <c r="B12202" s="10"/>
      <c r="C12202" s="10"/>
      <c r="D12202" s="10"/>
      <c r="E12202" s="10"/>
      <c r="F12202" s="10"/>
      <c r="G12202" s="10"/>
      <c r="H12202" s="10"/>
      <c r="I12202" s="10"/>
      <c r="J12202" s="24"/>
      <c r="K12202" s="24"/>
      <c r="L12202" s="24"/>
      <c r="M12202" s="24"/>
      <c r="N12202" s="24"/>
      <c r="O12202" s="10"/>
      <c r="AV12202" s="7"/>
      <c r="AW12202" s="7"/>
      <c r="AX12202" s="7"/>
      <c r="AY12202" s="7"/>
      <c r="AZ12202" s="7"/>
      <c r="BA12202" s="7"/>
      <c r="BI12202" s="7"/>
    </row>
    <row r="12203" spans="1:61" x14ac:dyDescent="0.2">
      <c r="A12203" s="10"/>
      <c r="B12203" s="10"/>
      <c r="C12203" s="10"/>
      <c r="D12203" s="10"/>
      <c r="E12203" s="10"/>
      <c r="F12203" s="10"/>
      <c r="G12203" s="10"/>
      <c r="H12203" s="10"/>
      <c r="I12203" s="10"/>
      <c r="J12203" s="24"/>
      <c r="K12203" s="24"/>
      <c r="L12203" s="24"/>
      <c r="M12203" s="24"/>
      <c r="N12203" s="24"/>
      <c r="O12203" s="10"/>
      <c r="AV12203" s="7"/>
      <c r="AW12203" s="7"/>
      <c r="AX12203" s="7"/>
      <c r="AY12203" s="7"/>
      <c r="AZ12203" s="7"/>
      <c r="BA12203" s="7"/>
      <c r="BI12203" s="7"/>
    </row>
    <row r="12204" spans="1:61" x14ac:dyDescent="0.2">
      <c r="A12204" s="10"/>
      <c r="B12204" s="10"/>
      <c r="C12204" s="10"/>
      <c r="D12204" s="10"/>
      <c r="E12204" s="10"/>
      <c r="F12204" s="10"/>
      <c r="G12204" s="10"/>
      <c r="H12204" s="10"/>
      <c r="I12204" s="10"/>
      <c r="J12204" s="24"/>
      <c r="K12204" s="24"/>
      <c r="L12204" s="24"/>
      <c r="M12204" s="24"/>
      <c r="N12204" s="24"/>
      <c r="O12204" s="10"/>
      <c r="AV12204" s="7"/>
      <c r="AW12204" s="7"/>
      <c r="AX12204" s="7"/>
      <c r="AY12204" s="7"/>
      <c r="AZ12204" s="7"/>
      <c r="BA12204" s="7"/>
      <c r="BI12204" s="7"/>
    </row>
    <row r="12205" spans="1:61" x14ac:dyDescent="0.2">
      <c r="A12205" s="10"/>
      <c r="B12205" s="10"/>
      <c r="C12205" s="10"/>
      <c r="D12205" s="10"/>
      <c r="E12205" s="10"/>
      <c r="F12205" s="10"/>
      <c r="G12205" s="10"/>
      <c r="H12205" s="10"/>
      <c r="I12205" s="10"/>
      <c r="J12205" s="24"/>
      <c r="K12205" s="24"/>
      <c r="L12205" s="24"/>
      <c r="M12205" s="24"/>
      <c r="N12205" s="24"/>
      <c r="O12205" s="10"/>
      <c r="AV12205" s="7"/>
      <c r="AW12205" s="7"/>
      <c r="AX12205" s="7"/>
      <c r="AY12205" s="7"/>
      <c r="AZ12205" s="7"/>
      <c r="BA12205" s="7"/>
      <c r="BI12205" s="7"/>
    </row>
    <row r="12206" spans="1:61" x14ac:dyDescent="0.2">
      <c r="A12206" s="10"/>
      <c r="B12206" s="10"/>
      <c r="C12206" s="10"/>
      <c r="D12206" s="10"/>
      <c r="E12206" s="10"/>
      <c r="F12206" s="10"/>
      <c r="G12206" s="10"/>
      <c r="H12206" s="10"/>
      <c r="I12206" s="10"/>
      <c r="J12206" s="24"/>
      <c r="K12206" s="24"/>
      <c r="L12206" s="24"/>
      <c r="M12206" s="24"/>
      <c r="N12206" s="24"/>
      <c r="O12206" s="10"/>
      <c r="AV12206" s="7"/>
      <c r="AW12206" s="7"/>
      <c r="AX12206" s="7"/>
      <c r="AY12206" s="7"/>
      <c r="AZ12206" s="7"/>
      <c r="BA12206" s="7"/>
      <c r="BI12206" s="7"/>
    </row>
    <row r="12207" spans="1:61" x14ac:dyDescent="0.2">
      <c r="A12207" s="10"/>
      <c r="B12207" s="10"/>
      <c r="C12207" s="10"/>
      <c r="D12207" s="10"/>
      <c r="E12207" s="10"/>
      <c r="F12207" s="10"/>
      <c r="G12207" s="10"/>
      <c r="H12207" s="10"/>
      <c r="I12207" s="10"/>
      <c r="J12207" s="24"/>
      <c r="K12207" s="24"/>
      <c r="L12207" s="24"/>
      <c r="M12207" s="24"/>
      <c r="N12207" s="24"/>
      <c r="O12207" s="10"/>
      <c r="AV12207" s="7"/>
      <c r="AW12207" s="7"/>
      <c r="AX12207" s="7"/>
      <c r="AY12207" s="7"/>
      <c r="AZ12207" s="7"/>
      <c r="BA12207" s="7"/>
      <c r="BI12207" s="7"/>
    </row>
    <row r="12208" spans="1:61" x14ac:dyDescent="0.2">
      <c r="A12208" s="10"/>
      <c r="B12208" s="10"/>
      <c r="C12208" s="10"/>
      <c r="D12208" s="10"/>
      <c r="E12208" s="10"/>
      <c r="F12208" s="10"/>
      <c r="G12208" s="10"/>
      <c r="H12208" s="10"/>
      <c r="I12208" s="10"/>
      <c r="J12208" s="24"/>
      <c r="K12208" s="24"/>
      <c r="L12208" s="24"/>
      <c r="M12208" s="24"/>
      <c r="N12208" s="24"/>
      <c r="O12208" s="10"/>
      <c r="AV12208" s="7"/>
      <c r="AW12208" s="7"/>
      <c r="AX12208" s="7"/>
      <c r="AY12208" s="7"/>
      <c r="AZ12208" s="7"/>
      <c r="BA12208" s="7"/>
      <c r="BI12208" s="7"/>
    </row>
    <row r="12209" spans="1:61" x14ac:dyDescent="0.2">
      <c r="A12209" s="10"/>
      <c r="B12209" s="10"/>
      <c r="C12209" s="10"/>
      <c r="D12209" s="10"/>
      <c r="E12209" s="10"/>
      <c r="F12209" s="10"/>
      <c r="G12209" s="10"/>
      <c r="H12209" s="10"/>
      <c r="I12209" s="10"/>
      <c r="J12209" s="24"/>
      <c r="K12209" s="24"/>
      <c r="L12209" s="24"/>
      <c r="M12209" s="24"/>
      <c r="N12209" s="24"/>
      <c r="O12209" s="10"/>
      <c r="AV12209" s="7"/>
      <c r="AW12209" s="7"/>
      <c r="AX12209" s="7"/>
      <c r="AY12209" s="7"/>
      <c r="AZ12209" s="7"/>
      <c r="BA12209" s="7"/>
      <c r="BI12209" s="7"/>
    </row>
    <row r="12210" spans="1:61" x14ac:dyDescent="0.2">
      <c r="A12210" s="10"/>
      <c r="B12210" s="10"/>
      <c r="C12210" s="10"/>
      <c r="D12210" s="10"/>
      <c r="E12210" s="10"/>
      <c r="F12210" s="10"/>
      <c r="G12210" s="10"/>
      <c r="H12210" s="10"/>
      <c r="I12210" s="10"/>
      <c r="J12210" s="24"/>
      <c r="K12210" s="24"/>
      <c r="L12210" s="24"/>
      <c r="M12210" s="24"/>
      <c r="N12210" s="24"/>
      <c r="O12210" s="10"/>
      <c r="AV12210" s="7"/>
      <c r="AW12210" s="7"/>
      <c r="AX12210" s="7"/>
      <c r="AY12210" s="7"/>
      <c r="AZ12210" s="7"/>
      <c r="BA12210" s="7"/>
      <c r="BI12210" s="7"/>
    </row>
    <row r="12211" spans="1:61" x14ac:dyDescent="0.2">
      <c r="A12211" s="10"/>
      <c r="B12211" s="10"/>
      <c r="C12211" s="10"/>
      <c r="D12211" s="10"/>
      <c r="E12211" s="10"/>
      <c r="F12211" s="10"/>
      <c r="G12211" s="10"/>
      <c r="H12211" s="10"/>
      <c r="I12211" s="10"/>
      <c r="J12211" s="24"/>
      <c r="K12211" s="24"/>
      <c r="L12211" s="24"/>
      <c r="M12211" s="24"/>
      <c r="N12211" s="24"/>
      <c r="O12211" s="10"/>
      <c r="AV12211" s="7"/>
      <c r="AW12211" s="7"/>
      <c r="AX12211" s="7"/>
      <c r="AY12211" s="7"/>
      <c r="AZ12211" s="7"/>
      <c r="BA12211" s="7"/>
      <c r="BI12211" s="7"/>
    </row>
    <row r="12212" spans="1:61" x14ac:dyDescent="0.2">
      <c r="A12212" s="10"/>
      <c r="B12212" s="10"/>
      <c r="C12212" s="10"/>
      <c r="D12212" s="10"/>
      <c r="E12212" s="10"/>
      <c r="F12212" s="10"/>
      <c r="G12212" s="10"/>
      <c r="H12212" s="10"/>
      <c r="I12212" s="10"/>
      <c r="J12212" s="24"/>
      <c r="K12212" s="24"/>
      <c r="L12212" s="24"/>
      <c r="M12212" s="24"/>
      <c r="N12212" s="24"/>
      <c r="O12212" s="10"/>
      <c r="AV12212" s="7"/>
      <c r="AW12212" s="7"/>
      <c r="AX12212" s="7"/>
      <c r="AY12212" s="7"/>
      <c r="AZ12212" s="7"/>
      <c r="BA12212" s="7"/>
      <c r="BI12212" s="7"/>
    </row>
    <row r="12213" spans="1:61" x14ac:dyDescent="0.2">
      <c r="A12213" s="10"/>
      <c r="B12213" s="10"/>
      <c r="C12213" s="10"/>
      <c r="D12213" s="10"/>
      <c r="E12213" s="10"/>
      <c r="F12213" s="10"/>
      <c r="G12213" s="10"/>
      <c r="H12213" s="10"/>
      <c r="I12213" s="10"/>
      <c r="J12213" s="24"/>
      <c r="K12213" s="24"/>
      <c r="L12213" s="24"/>
      <c r="M12213" s="24"/>
      <c r="N12213" s="24"/>
      <c r="O12213" s="10"/>
      <c r="AV12213" s="7"/>
      <c r="AW12213" s="7"/>
      <c r="AX12213" s="7"/>
      <c r="AY12213" s="7"/>
      <c r="AZ12213" s="7"/>
      <c r="BA12213" s="7"/>
      <c r="BI12213" s="7"/>
    </row>
    <row r="12214" spans="1:61" x14ac:dyDescent="0.2">
      <c r="A12214" s="10"/>
      <c r="B12214" s="10"/>
      <c r="C12214" s="10"/>
      <c r="D12214" s="10"/>
      <c r="E12214" s="10"/>
      <c r="F12214" s="10"/>
      <c r="G12214" s="10"/>
      <c r="H12214" s="10"/>
      <c r="I12214" s="10"/>
      <c r="J12214" s="24"/>
      <c r="K12214" s="24"/>
      <c r="L12214" s="24"/>
      <c r="M12214" s="24"/>
      <c r="N12214" s="24"/>
      <c r="O12214" s="10"/>
      <c r="AV12214" s="7"/>
      <c r="AW12214" s="7"/>
      <c r="AX12214" s="7"/>
      <c r="AY12214" s="7"/>
      <c r="AZ12214" s="7"/>
      <c r="BA12214" s="7"/>
      <c r="BI12214" s="7"/>
    </row>
    <row r="12215" spans="1:61" x14ac:dyDescent="0.2">
      <c r="A12215" s="10"/>
      <c r="B12215" s="10"/>
      <c r="C12215" s="10"/>
      <c r="D12215" s="10"/>
      <c r="E12215" s="10"/>
      <c r="F12215" s="10"/>
      <c r="G12215" s="10"/>
      <c r="H12215" s="10"/>
      <c r="I12215" s="10"/>
      <c r="J12215" s="24"/>
      <c r="K12215" s="24"/>
      <c r="L12215" s="24"/>
      <c r="M12215" s="24"/>
      <c r="N12215" s="24"/>
      <c r="O12215" s="10"/>
      <c r="AV12215" s="7"/>
      <c r="AW12215" s="7"/>
      <c r="AX12215" s="7"/>
      <c r="AY12215" s="7"/>
      <c r="AZ12215" s="7"/>
      <c r="BA12215" s="7"/>
      <c r="BI12215" s="7"/>
    </row>
    <row r="12216" spans="1:61" x14ac:dyDescent="0.2">
      <c r="A12216" s="10"/>
      <c r="B12216" s="10"/>
      <c r="C12216" s="10"/>
      <c r="D12216" s="10"/>
      <c r="E12216" s="10"/>
      <c r="F12216" s="10"/>
      <c r="G12216" s="10"/>
      <c r="H12216" s="10"/>
      <c r="I12216" s="10"/>
      <c r="J12216" s="24"/>
      <c r="K12216" s="24"/>
      <c r="L12216" s="24"/>
      <c r="M12216" s="24"/>
      <c r="N12216" s="24"/>
      <c r="O12216" s="10"/>
      <c r="AV12216" s="7"/>
      <c r="AW12216" s="7"/>
      <c r="AX12216" s="7"/>
      <c r="AY12216" s="7"/>
      <c r="AZ12216" s="7"/>
      <c r="BA12216" s="7"/>
      <c r="BI12216" s="7"/>
    </row>
    <row r="12217" spans="1:61" x14ac:dyDescent="0.2">
      <c r="A12217" s="10"/>
      <c r="B12217" s="10"/>
      <c r="C12217" s="10"/>
      <c r="D12217" s="10"/>
      <c r="E12217" s="10"/>
      <c r="F12217" s="10"/>
      <c r="G12217" s="10"/>
      <c r="H12217" s="10"/>
      <c r="I12217" s="10"/>
      <c r="J12217" s="24"/>
      <c r="K12217" s="24"/>
      <c r="L12217" s="24"/>
      <c r="M12217" s="24"/>
      <c r="N12217" s="24"/>
      <c r="O12217" s="10"/>
      <c r="AV12217" s="7"/>
      <c r="AW12217" s="7"/>
      <c r="AX12217" s="7"/>
      <c r="AY12217" s="7"/>
      <c r="AZ12217" s="7"/>
      <c r="BA12217" s="7"/>
      <c r="BI12217" s="7"/>
    </row>
    <row r="12218" spans="1:61" x14ac:dyDescent="0.2">
      <c r="A12218" s="10"/>
      <c r="B12218" s="10"/>
      <c r="C12218" s="10"/>
      <c r="D12218" s="10"/>
      <c r="E12218" s="10"/>
      <c r="F12218" s="10"/>
      <c r="G12218" s="10"/>
      <c r="H12218" s="10"/>
      <c r="I12218" s="10"/>
      <c r="J12218" s="24"/>
      <c r="K12218" s="24"/>
      <c r="L12218" s="24"/>
      <c r="M12218" s="24"/>
      <c r="N12218" s="24"/>
      <c r="O12218" s="10"/>
      <c r="AV12218" s="7"/>
      <c r="AW12218" s="7"/>
      <c r="AX12218" s="7"/>
      <c r="AY12218" s="7"/>
      <c r="AZ12218" s="7"/>
      <c r="BA12218" s="7"/>
      <c r="BI12218" s="7"/>
    </row>
    <row r="12219" spans="1:61" x14ac:dyDescent="0.2">
      <c r="A12219" s="10"/>
      <c r="B12219" s="10"/>
      <c r="C12219" s="10"/>
      <c r="D12219" s="10"/>
      <c r="E12219" s="10"/>
      <c r="F12219" s="10"/>
      <c r="G12219" s="10"/>
      <c r="H12219" s="10"/>
      <c r="I12219" s="10"/>
      <c r="J12219" s="24"/>
      <c r="K12219" s="24"/>
      <c r="L12219" s="24"/>
      <c r="M12219" s="24"/>
      <c r="N12219" s="24"/>
      <c r="O12219" s="10"/>
      <c r="AV12219" s="7"/>
      <c r="AW12219" s="7"/>
      <c r="AX12219" s="7"/>
      <c r="AY12219" s="7"/>
      <c r="AZ12219" s="7"/>
      <c r="BA12219" s="7"/>
      <c r="BI12219" s="7"/>
    </row>
    <row r="12220" spans="1:61" x14ac:dyDescent="0.2">
      <c r="A12220" s="10"/>
      <c r="B12220" s="10"/>
      <c r="C12220" s="10"/>
      <c r="D12220" s="10"/>
      <c r="E12220" s="10"/>
      <c r="F12220" s="10"/>
      <c r="G12220" s="10"/>
      <c r="H12220" s="10"/>
      <c r="I12220" s="10"/>
      <c r="J12220" s="24"/>
      <c r="K12220" s="24"/>
      <c r="L12220" s="24"/>
      <c r="M12220" s="24"/>
      <c r="N12220" s="24"/>
      <c r="O12220" s="10"/>
      <c r="AV12220" s="7"/>
      <c r="AW12220" s="7"/>
      <c r="AX12220" s="7"/>
      <c r="AY12220" s="7"/>
      <c r="AZ12220" s="7"/>
      <c r="BA12220" s="7"/>
      <c r="BI12220" s="7"/>
    </row>
    <row r="12221" spans="1:61" x14ac:dyDescent="0.2">
      <c r="A12221" s="10"/>
      <c r="B12221" s="10"/>
      <c r="C12221" s="10"/>
      <c r="D12221" s="10"/>
      <c r="E12221" s="10"/>
      <c r="F12221" s="10"/>
      <c r="G12221" s="10"/>
      <c r="H12221" s="10"/>
      <c r="I12221" s="10"/>
      <c r="J12221" s="24"/>
      <c r="K12221" s="24"/>
      <c r="L12221" s="24"/>
      <c r="M12221" s="24"/>
      <c r="N12221" s="24"/>
      <c r="O12221" s="10"/>
      <c r="AV12221" s="7"/>
      <c r="AW12221" s="7"/>
      <c r="AX12221" s="7"/>
      <c r="AY12221" s="7"/>
      <c r="AZ12221" s="7"/>
      <c r="BA12221" s="7"/>
      <c r="BI12221" s="7"/>
    </row>
    <row r="12222" spans="1:61" x14ac:dyDescent="0.2">
      <c r="A12222" s="10"/>
      <c r="B12222" s="10"/>
      <c r="C12222" s="10"/>
      <c r="D12222" s="10"/>
      <c r="E12222" s="10"/>
      <c r="F12222" s="10"/>
      <c r="G12222" s="10"/>
      <c r="H12222" s="10"/>
      <c r="I12222" s="10"/>
      <c r="J12222" s="24"/>
      <c r="K12222" s="24"/>
      <c r="L12222" s="24"/>
      <c r="M12222" s="24"/>
      <c r="N12222" s="24"/>
      <c r="O12222" s="10"/>
      <c r="AV12222" s="7"/>
      <c r="AW12222" s="7"/>
      <c r="AX12222" s="7"/>
      <c r="AY12222" s="7"/>
      <c r="AZ12222" s="7"/>
      <c r="BA12222" s="7"/>
      <c r="BI12222" s="7"/>
    </row>
    <row r="12223" spans="1:61" x14ac:dyDescent="0.2">
      <c r="A12223" s="10"/>
      <c r="B12223" s="10"/>
      <c r="C12223" s="10"/>
      <c r="D12223" s="10"/>
      <c r="E12223" s="10"/>
      <c r="F12223" s="10"/>
      <c r="G12223" s="10"/>
      <c r="H12223" s="10"/>
      <c r="I12223" s="10"/>
      <c r="J12223" s="24"/>
      <c r="K12223" s="24"/>
      <c r="L12223" s="24"/>
      <c r="M12223" s="24"/>
      <c r="N12223" s="24"/>
      <c r="O12223" s="10"/>
      <c r="AV12223" s="7"/>
      <c r="AW12223" s="7"/>
      <c r="AX12223" s="7"/>
      <c r="AY12223" s="7"/>
      <c r="AZ12223" s="7"/>
      <c r="BA12223" s="7"/>
      <c r="BI12223" s="7"/>
    </row>
    <row r="12224" spans="1:61" x14ac:dyDescent="0.2">
      <c r="A12224" s="10"/>
      <c r="B12224" s="10"/>
      <c r="C12224" s="10"/>
      <c r="D12224" s="10"/>
      <c r="E12224" s="10"/>
      <c r="F12224" s="10"/>
      <c r="G12224" s="10"/>
      <c r="H12224" s="10"/>
      <c r="I12224" s="10"/>
      <c r="J12224" s="24"/>
      <c r="K12224" s="24"/>
      <c r="L12224" s="24"/>
      <c r="M12224" s="24"/>
      <c r="N12224" s="24"/>
      <c r="O12224" s="10"/>
      <c r="AV12224" s="7"/>
      <c r="AW12224" s="7"/>
      <c r="AX12224" s="7"/>
      <c r="AY12224" s="7"/>
      <c r="AZ12224" s="7"/>
      <c r="BA12224" s="7"/>
      <c r="BI12224" s="7"/>
    </row>
    <row r="12225" spans="1:61" x14ac:dyDescent="0.2">
      <c r="A12225" s="10"/>
      <c r="B12225" s="10"/>
      <c r="C12225" s="10"/>
      <c r="D12225" s="10"/>
      <c r="E12225" s="10"/>
      <c r="F12225" s="10"/>
      <c r="G12225" s="10"/>
      <c r="H12225" s="10"/>
      <c r="I12225" s="10"/>
      <c r="J12225" s="24"/>
      <c r="K12225" s="24"/>
      <c r="L12225" s="24"/>
      <c r="M12225" s="24"/>
      <c r="N12225" s="24"/>
      <c r="O12225" s="10"/>
      <c r="AV12225" s="7"/>
      <c r="AW12225" s="7"/>
      <c r="AX12225" s="7"/>
      <c r="AY12225" s="7"/>
      <c r="AZ12225" s="7"/>
      <c r="BA12225" s="7"/>
      <c r="BI12225" s="7"/>
    </row>
    <row r="12226" spans="1:61" x14ac:dyDescent="0.2">
      <c r="A12226" s="10"/>
      <c r="B12226" s="10"/>
      <c r="C12226" s="10"/>
      <c r="D12226" s="10"/>
      <c r="E12226" s="10"/>
      <c r="F12226" s="10"/>
      <c r="G12226" s="10"/>
      <c r="H12226" s="10"/>
      <c r="I12226" s="10"/>
      <c r="J12226" s="24"/>
      <c r="K12226" s="24"/>
      <c r="L12226" s="24"/>
      <c r="M12226" s="24"/>
      <c r="N12226" s="24"/>
      <c r="O12226" s="10"/>
      <c r="AV12226" s="7"/>
      <c r="AW12226" s="7"/>
      <c r="AX12226" s="7"/>
      <c r="AY12226" s="7"/>
      <c r="AZ12226" s="7"/>
      <c r="BA12226" s="7"/>
      <c r="BI12226" s="7"/>
    </row>
    <row r="12227" spans="1:61" x14ac:dyDescent="0.2">
      <c r="A12227" s="10"/>
      <c r="B12227" s="10"/>
      <c r="C12227" s="10"/>
      <c r="D12227" s="10"/>
      <c r="E12227" s="10"/>
      <c r="F12227" s="10"/>
      <c r="G12227" s="10"/>
      <c r="H12227" s="10"/>
      <c r="I12227" s="10"/>
      <c r="J12227" s="24"/>
      <c r="K12227" s="24"/>
      <c r="L12227" s="24"/>
      <c r="M12227" s="24"/>
      <c r="N12227" s="24"/>
      <c r="O12227" s="10"/>
      <c r="AV12227" s="7"/>
      <c r="AW12227" s="7"/>
      <c r="AX12227" s="7"/>
      <c r="AY12227" s="7"/>
      <c r="AZ12227" s="7"/>
      <c r="BA12227" s="7"/>
      <c r="BI12227" s="7"/>
    </row>
    <row r="12228" spans="1:61" x14ac:dyDescent="0.2">
      <c r="A12228" s="10"/>
      <c r="B12228" s="10"/>
      <c r="C12228" s="10"/>
      <c r="D12228" s="10"/>
      <c r="E12228" s="10"/>
      <c r="F12228" s="10"/>
      <c r="G12228" s="10"/>
      <c r="H12228" s="10"/>
      <c r="I12228" s="10"/>
      <c r="J12228" s="24"/>
      <c r="K12228" s="24"/>
      <c r="L12228" s="24"/>
      <c r="M12228" s="24"/>
      <c r="N12228" s="24"/>
      <c r="O12228" s="10"/>
      <c r="AV12228" s="7"/>
      <c r="AW12228" s="7"/>
      <c r="AX12228" s="7"/>
      <c r="AY12228" s="7"/>
      <c r="AZ12228" s="7"/>
      <c r="BA12228" s="7"/>
      <c r="BI12228" s="7"/>
    </row>
    <row r="12229" spans="1:61" x14ac:dyDescent="0.2">
      <c r="A12229" s="10"/>
      <c r="B12229" s="10"/>
      <c r="C12229" s="10"/>
      <c r="D12229" s="10"/>
      <c r="E12229" s="10"/>
      <c r="F12229" s="10"/>
      <c r="G12229" s="10"/>
      <c r="H12229" s="10"/>
      <c r="I12229" s="10"/>
      <c r="J12229" s="24"/>
      <c r="K12229" s="24"/>
      <c r="L12229" s="24"/>
      <c r="M12229" s="24"/>
      <c r="N12229" s="24"/>
      <c r="O12229" s="10"/>
      <c r="AV12229" s="7"/>
      <c r="AW12229" s="7"/>
      <c r="AX12229" s="7"/>
      <c r="AY12229" s="7"/>
      <c r="AZ12229" s="7"/>
      <c r="BA12229" s="7"/>
      <c r="BI12229" s="7"/>
    </row>
    <row r="12230" spans="1:61" x14ac:dyDescent="0.2">
      <c r="A12230" s="10"/>
      <c r="B12230" s="10"/>
      <c r="C12230" s="10"/>
      <c r="D12230" s="10"/>
      <c r="E12230" s="10"/>
      <c r="F12230" s="10"/>
      <c r="G12230" s="10"/>
      <c r="H12230" s="10"/>
      <c r="I12230" s="10"/>
      <c r="J12230" s="24"/>
      <c r="K12230" s="24"/>
      <c r="L12230" s="24"/>
      <c r="M12230" s="24"/>
      <c r="N12230" s="24"/>
      <c r="O12230" s="10"/>
      <c r="AV12230" s="7"/>
      <c r="AW12230" s="7"/>
      <c r="AX12230" s="7"/>
      <c r="AY12230" s="7"/>
      <c r="AZ12230" s="7"/>
      <c r="BA12230" s="7"/>
      <c r="BI12230" s="7"/>
    </row>
    <row r="12231" spans="1:61" x14ac:dyDescent="0.2">
      <c r="A12231" s="10"/>
      <c r="B12231" s="10"/>
      <c r="C12231" s="10"/>
      <c r="D12231" s="10"/>
      <c r="E12231" s="10"/>
      <c r="F12231" s="10"/>
      <c r="G12231" s="10"/>
      <c r="H12231" s="10"/>
      <c r="I12231" s="10"/>
      <c r="J12231" s="24"/>
      <c r="K12231" s="24"/>
      <c r="L12231" s="24"/>
      <c r="M12231" s="24"/>
      <c r="N12231" s="24"/>
      <c r="O12231" s="10"/>
      <c r="AV12231" s="7"/>
      <c r="AW12231" s="7"/>
      <c r="AX12231" s="7"/>
      <c r="AY12231" s="7"/>
      <c r="AZ12231" s="7"/>
      <c r="BA12231" s="7"/>
      <c r="BI12231" s="7"/>
    </row>
    <row r="12232" spans="1:61" x14ac:dyDescent="0.2">
      <c r="A12232" s="10"/>
      <c r="B12232" s="10"/>
      <c r="C12232" s="10"/>
      <c r="D12232" s="10"/>
      <c r="E12232" s="10"/>
      <c r="F12232" s="10"/>
      <c r="G12232" s="10"/>
      <c r="H12232" s="10"/>
      <c r="I12232" s="10"/>
      <c r="J12232" s="24"/>
      <c r="K12232" s="24"/>
      <c r="L12232" s="24"/>
      <c r="M12232" s="24"/>
      <c r="N12232" s="24"/>
      <c r="O12232" s="10"/>
      <c r="AV12232" s="7"/>
      <c r="AW12232" s="7"/>
      <c r="AX12232" s="7"/>
      <c r="AY12232" s="7"/>
      <c r="AZ12232" s="7"/>
      <c r="BA12232" s="7"/>
      <c r="BI12232" s="7"/>
    </row>
    <row r="12233" spans="1:61" x14ac:dyDescent="0.2">
      <c r="A12233" s="10"/>
      <c r="B12233" s="10"/>
      <c r="C12233" s="10"/>
      <c r="D12233" s="10"/>
      <c r="E12233" s="10"/>
      <c r="F12233" s="10"/>
      <c r="G12233" s="10"/>
      <c r="H12233" s="10"/>
      <c r="I12233" s="10"/>
      <c r="J12233" s="24"/>
      <c r="K12233" s="24"/>
      <c r="L12233" s="24"/>
      <c r="M12233" s="24"/>
      <c r="N12233" s="24"/>
      <c r="O12233" s="10"/>
      <c r="AV12233" s="7"/>
      <c r="AW12233" s="7"/>
      <c r="AX12233" s="7"/>
      <c r="AY12233" s="7"/>
      <c r="AZ12233" s="7"/>
      <c r="BA12233" s="7"/>
      <c r="BI12233" s="7"/>
    </row>
    <row r="12234" spans="1:61" x14ac:dyDescent="0.2">
      <c r="A12234" s="10"/>
      <c r="B12234" s="10"/>
      <c r="C12234" s="10"/>
      <c r="D12234" s="10"/>
      <c r="E12234" s="10"/>
      <c r="F12234" s="10"/>
      <c r="G12234" s="10"/>
      <c r="H12234" s="10"/>
      <c r="I12234" s="10"/>
      <c r="J12234" s="24"/>
      <c r="K12234" s="24"/>
      <c r="L12234" s="24"/>
      <c r="M12234" s="24"/>
      <c r="N12234" s="24"/>
      <c r="O12234" s="10"/>
      <c r="AV12234" s="7"/>
      <c r="AW12234" s="7"/>
      <c r="AX12234" s="7"/>
      <c r="AY12234" s="7"/>
      <c r="AZ12234" s="7"/>
      <c r="BA12234" s="7"/>
      <c r="BI12234" s="7"/>
    </row>
    <row r="12235" spans="1:61" x14ac:dyDescent="0.2">
      <c r="A12235" s="10"/>
      <c r="B12235" s="10"/>
      <c r="C12235" s="10"/>
      <c r="D12235" s="10"/>
      <c r="E12235" s="10"/>
      <c r="F12235" s="10"/>
      <c r="G12235" s="10"/>
      <c r="H12235" s="10"/>
      <c r="I12235" s="10"/>
      <c r="J12235" s="24"/>
      <c r="K12235" s="24"/>
      <c r="L12235" s="24"/>
      <c r="M12235" s="24"/>
      <c r="N12235" s="24"/>
      <c r="O12235" s="10"/>
      <c r="AV12235" s="7"/>
      <c r="AW12235" s="7"/>
      <c r="AX12235" s="7"/>
      <c r="AY12235" s="7"/>
      <c r="AZ12235" s="7"/>
      <c r="BA12235" s="7"/>
      <c r="BI12235" s="7"/>
    </row>
    <row r="12236" spans="1:61" x14ac:dyDescent="0.2">
      <c r="A12236" s="10"/>
      <c r="B12236" s="10"/>
      <c r="C12236" s="10"/>
      <c r="D12236" s="10"/>
      <c r="E12236" s="10"/>
      <c r="F12236" s="10"/>
      <c r="G12236" s="10"/>
      <c r="H12236" s="10"/>
      <c r="I12236" s="10"/>
      <c r="J12236" s="24"/>
      <c r="K12236" s="24"/>
      <c r="L12236" s="24"/>
      <c r="M12236" s="24"/>
      <c r="N12236" s="24"/>
      <c r="O12236" s="10"/>
      <c r="AV12236" s="7"/>
      <c r="AW12236" s="7"/>
      <c r="AX12236" s="7"/>
      <c r="AY12236" s="7"/>
      <c r="AZ12236" s="7"/>
      <c r="BA12236" s="7"/>
      <c r="BI12236" s="7"/>
    </row>
    <row r="12237" spans="1:61" x14ac:dyDescent="0.2">
      <c r="A12237" s="10"/>
      <c r="B12237" s="10"/>
      <c r="C12237" s="10"/>
      <c r="D12237" s="10"/>
      <c r="E12237" s="10"/>
      <c r="F12237" s="10"/>
      <c r="G12237" s="10"/>
      <c r="H12237" s="10"/>
      <c r="I12237" s="10"/>
      <c r="J12237" s="24"/>
      <c r="K12237" s="24"/>
      <c r="L12237" s="24"/>
      <c r="M12237" s="24"/>
      <c r="N12237" s="24"/>
      <c r="O12237" s="10"/>
      <c r="AV12237" s="7"/>
      <c r="AW12237" s="7"/>
      <c r="AX12237" s="7"/>
      <c r="AY12237" s="7"/>
      <c r="AZ12237" s="7"/>
      <c r="BA12237" s="7"/>
      <c r="BI12237" s="7"/>
    </row>
    <row r="12238" spans="1:61" x14ac:dyDescent="0.2">
      <c r="A12238" s="10"/>
      <c r="B12238" s="10"/>
      <c r="C12238" s="10"/>
      <c r="D12238" s="10"/>
      <c r="E12238" s="10"/>
      <c r="F12238" s="10"/>
      <c r="G12238" s="10"/>
      <c r="H12238" s="10"/>
      <c r="I12238" s="10"/>
      <c r="J12238" s="24"/>
      <c r="K12238" s="24"/>
      <c r="L12238" s="24"/>
      <c r="M12238" s="24"/>
      <c r="N12238" s="24"/>
      <c r="O12238" s="10"/>
      <c r="AV12238" s="7"/>
      <c r="AW12238" s="7"/>
      <c r="AX12238" s="7"/>
      <c r="AY12238" s="7"/>
      <c r="AZ12238" s="7"/>
      <c r="BA12238" s="7"/>
      <c r="BI12238" s="7"/>
    </row>
    <row r="12239" spans="1:61" x14ac:dyDescent="0.2">
      <c r="A12239" s="10"/>
      <c r="B12239" s="10"/>
      <c r="C12239" s="10"/>
      <c r="D12239" s="10"/>
      <c r="E12239" s="10"/>
      <c r="F12239" s="10"/>
      <c r="G12239" s="10"/>
      <c r="H12239" s="10"/>
      <c r="I12239" s="10"/>
      <c r="J12239" s="24"/>
      <c r="K12239" s="24"/>
      <c r="L12239" s="24"/>
      <c r="M12239" s="24"/>
      <c r="N12239" s="24"/>
      <c r="O12239" s="10"/>
      <c r="AV12239" s="7"/>
      <c r="AW12239" s="7"/>
      <c r="AX12239" s="7"/>
      <c r="AY12239" s="7"/>
      <c r="AZ12239" s="7"/>
      <c r="BA12239" s="7"/>
      <c r="BI12239" s="7"/>
    </row>
    <row r="12240" spans="1:61" x14ac:dyDescent="0.2">
      <c r="A12240" s="10"/>
      <c r="B12240" s="10"/>
      <c r="C12240" s="10"/>
      <c r="D12240" s="10"/>
      <c r="E12240" s="10"/>
      <c r="F12240" s="10"/>
      <c r="G12240" s="10"/>
      <c r="H12240" s="10"/>
      <c r="I12240" s="10"/>
      <c r="J12240" s="24"/>
      <c r="K12240" s="24"/>
      <c r="L12240" s="24"/>
      <c r="M12240" s="24"/>
      <c r="N12240" s="24"/>
      <c r="O12240" s="10"/>
      <c r="AV12240" s="7"/>
      <c r="AW12240" s="7"/>
      <c r="AX12240" s="7"/>
      <c r="AY12240" s="7"/>
      <c r="AZ12240" s="7"/>
      <c r="BA12240" s="7"/>
      <c r="BI12240" s="7"/>
    </row>
    <row r="12241" spans="1:61" x14ac:dyDescent="0.2">
      <c r="A12241" s="10"/>
      <c r="B12241" s="10"/>
      <c r="C12241" s="10"/>
      <c r="D12241" s="10"/>
      <c r="E12241" s="10"/>
      <c r="F12241" s="10"/>
      <c r="G12241" s="10"/>
      <c r="H12241" s="10"/>
      <c r="I12241" s="10"/>
      <c r="J12241" s="24"/>
      <c r="K12241" s="24"/>
      <c r="L12241" s="24"/>
      <c r="M12241" s="24"/>
      <c r="N12241" s="24"/>
      <c r="O12241" s="10"/>
      <c r="AV12241" s="7"/>
      <c r="AW12241" s="7"/>
      <c r="AX12241" s="7"/>
      <c r="AY12241" s="7"/>
      <c r="AZ12241" s="7"/>
      <c r="BA12241" s="7"/>
      <c r="BI12241" s="7"/>
    </row>
    <row r="12242" spans="1:61" x14ac:dyDescent="0.2">
      <c r="A12242" s="10"/>
      <c r="B12242" s="10"/>
      <c r="C12242" s="10"/>
      <c r="D12242" s="10"/>
      <c r="E12242" s="10"/>
      <c r="F12242" s="10"/>
      <c r="G12242" s="10"/>
      <c r="H12242" s="10"/>
      <c r="I12242" s="10"/>
      <c r="J12242" s="24"/>
      <c r="K12242" s="24"/>
      <c r="L12242" s="24"/>
      <c r="M12242" s="24"/>
      <c r="N12242" s="24"/>
      <c r="O12242" s="10"/>
      <c r="AV12242" s="7"/>
      <c r="AW12242" s="7"/>
      <c r="AX12242" s="7"/>
      <c r="AY12242" s="7"/>
      <c r="AZ12242" s="7"/>
      <c r="BA12242" s="7"/>
      <c r="BI12242" s="7"/>
    </row>
    <row r="12243" spans="1:61" x14ac:dyDescent="0.2">
      <c r="A12243" s="10"/>
      <c r="B12243" s="10"/>
      <c r="C12243" s="10"/>
      <c r="D12243" s="10"/>
      <c r="E12243" s="10"/>
      <c r="F12243" s="10"/>
      <c r="G12243" s="10"/>
      <c r="H12243" s="10"/>
      <c r="I12243" s="10"/>
      <c r="J12243" s="24"/>
      <c r="K12243" s="24"/>
      <c r="L12243" s="24"/>
      <c r="M12243" s="24"/>
      <c r="N12243" s="24"/>
      <c r="O12243" s="10"/>
      <c r="AV12243" s="7"/>
      <c r="AW12243" s="7"/>
      <c r="AX12243" s="7"/>
      <c r="AY12243" s="7"/>
      <c r="AZ12243" s="7"/>
      <c r="BA12243" s="7"/>
      <c r="BI12243" s="7"/>
    </row>
    <row r="12244" spans="1:61" x14ac:dyDescent="0.2">
      <c r="A12244" s="10"/>
      <c r="B12244" s="10"/>
      <c r="C12244" s="10"/>
      <c r="D12244" s="10"/>
      <c r="E12244" s="10"/>
      <c r="F12244" s="10"/>
      <c r="G12244" s="10"/>
      <c r="H12244" s="10"/>
      <c r="I12244" s="10"/>
      <c r="J12244" s="24"/>
      <c r="K12244" s="24"/>
      <c r="L12244" s="24"/>
      <c r="M12244" s="24"/>
      <c r="N12244" s="24"/>
      <c r="O12244" s="10"/>
      <c r="AV12244" s="7"/>
      <c r="AW12244" s="7"/>
      <c r="AX12244" s="7"/>
      <c r="AY12244" s="7"/>
      <c r="AZ12244" s="7"/>
      <c r="BA12244" s="7"/>
      <c r="BI12244" s="7"/>
    </row>
    <row r="12245" spans="1:61" x14ac:dyDescent="0.2">
      <c r="A12245" s="10"/>
      <c r="B12245" s="10"/>
      <c r="C12245" s="10"/>
      <c r="D12245" s="10"/>
      <c r="E12245" s="10"/>
      <c r="F12245" s="10"/>
      <c r="G12245" s="10"/>
      <c r="H12245" s="10"/>
      <c r="I12245" s="10"/>
      <c r="J12245" s="24"/>
      <c r="K12245" s="24"/>
      <c r="L12245" s="24"/>
      <c r="M12245" s="24"/>
      <c r="N12245" s="24"/>
      <c r="O12245" s="10"/>
      <c r="AV12245" s="7"/>
      <c r="AW12245" s="7"/>
      <c r="AX12245" s="7"/>
      <c r="AY12245" s="7"/>
      <c r="AZ12245" s="7"/>
      <c r="BA12245" s="7"/>
      <c r="BI12245" s="7"/>
    </row>
    <row r="12246" spans="1:61" x14ac:dyDescent="0.2">
      <c r="A12246" s="10"/>
      <c r="B12246" s="10"/>
      <c r="C12246" s="10"/>
      <c r="D12246" s="10"/>
      <c r="E12246" s="10"/>
      <c r="F12246" s="10"/>
      <c r="G12246" s="10"/>
      <c r="H12246" s="10"/>
      <c r="I12246" s="10"/>
      <c r="J12246" s="24"/>
      <c r="K12246" s="24"/>
      <c r="L12246" s="24"/>
      <c r="M12246" s="24"/>
      <c r="N12246" s="24"/>
      <c r="O12246" s="10"/>
      <c r="AV12246" s="7"/>
      <c r="AW12246" s="7"/>
      <c r="AX12246" s="7"/>
      <c r="AY12246" s="7"/>
      <c r="AZ12246" s="7"/>
      <c r="BA12246" s="7"/>
      <c r="BI12246" s="7"/>
    </row>
    <row r="12247" spans="1:61" x14ac:dyDescent="0.2">
      <c r="A12247" s="10"/>
      <c r="B12247" s="10"/>
      <c r="C12247" s="10"/>
      <c r="D12247" s="10"/>
      <c r="E12247" s="10"/>
      <c r="F12247" s="10"/>
      <c r="G12247" s="10"/>
      <c r="H12247" s="10"/>
      <c r="I12247" s="10"/>
      <c r="J12247" s="24"/>
      <c r="K12247" s="24"/>
      <c r="L12247" s="24"/>
      <c r="M12247" s="24"/>
      <c r="N12247" s="24"/>
      <c r="O12247" s="10"/>
      <c r="AV12247" s="7"/>
      <c r="AW12247" s="7"/>
      <c r="AX12247" s="7"/>
      <c r="AY12247" s="7"/>
      <c r="AZ12247" s="7"/>
      <c r="BA12247" s="7"/>
      <c r="BI12247" s="7"/>
    </row>
    <row r="12248" spans="1:61" x14ac:dyDescent="0.2">
      <c r="A12248" s="10"/>
      <c r="B12248" s="10"/>
      <c r="C12248" s="10"/>
      <c r="D12248" s="10"/>
      <c r="E12248" s="10"/>
      <c r="F12248" s="10"/>
      <c r="G12248" s="10"/>
      <c r="H12248" s="10"/>
      <c r="I12248" s="10"/>
      <c r="J12248" s="24"/>
      <c r="K12248" s="24"/>
      <c r="L12248" s="24"/>
      <c r="M12248" s="24"/>
      <c r="N12248" s="24"/>
      <c r="O12248" s="10"/>
      <c r="AV12248" s="7"/>
      <c r="AW12248" s="7"/>
      <c r="AX12248" s="7"/>
      <c r="AY12248" s="7"/>
      <c r="AZ12248" s="7"/>
      <c r="BA12248" s="7"/>
      <c r="BI12248" s="7"/>
    </row>
    <row r="12249" spans="1:61" x14ac:dyDescent="0.2">
      <c r="A12249" s="10"/>
      <c r="B12249" s="10"/>
      <c r="C12249" s="10"/>
      <c r="D12249" s="10"/>
      <c r="E12249" s="10"/>
      <c r="F12249" s="10"/>
      <c r="G12249" s="10"/>
      <c r="H12249" s="10"/>
      <c r="I12249" s="10"/>
      <c r="J12249" s="24"/>
      <c r="K12249" s="24"/>
      <c r="L12249" s="24"/>
      <c r="M12249" s="24"/>
      <c r="N12249" s="24"/>
      <c r="O12249" s="10"/>
      <c r="AV12249" s="7"/>
      <c r="AW12249" s="7"/>
      <c r="AX12249" s="7"/>
      <c r="AY12249" s="7"/>
      <c r="AZ12249" s="7"/>
      <c r="BA12249" s="7"/>
      <c r="BI12249" s="7"/>
    </row>
    <row r="12250" spans="1:61" x14ac:dyDescent="0.2">
      <c r="A12250" s="10"/>
      <c r="B12250" s="10"/>
      <c r="C12250" s="10"/>
      <c r="D12250" s="10"/>
      <c r="E12250" s="10"/>
      <c r="F12250" s="10"/>
      <c r="G12250" s="10"/>
      <c r="H12250" s="10"/>
      <c r="I12250" s="10"/>
      <c r="J12250" s="24"/>
      <c r="K12250" s="24"/>
      <c r="L12250" s="24"/>
      <c r="M12250" s="24"/>
      <c r="N12250" s="24"/>
      <c r="O12250" s="10"/>
      <c r="AV12250" s="7"/>
      <c r="AW12250" s="7"/>
      <c r="AX12250" s="7"/>
      <c r="AY12250" s="7"/>
      <c r="AZ12250" s="7"/>
      <c r="BA12250" s="7"/>
      <c r="BI12250" s="7"/>
    </row>
    <row r="12251" spans="1:61" x14ac:dyDescent="0.2">
      <c r="A12251" s="10"/>
      <c r="B12251" s="10"/>
      <c r="C12251" s="10"/>
      <c r="D12251" s="10"/>
      <c r="E12251" s="10"/>
      <c r="F12251" s="10"/>
      <c r="G12251" s="10"/>
      <c r="H12251" s="10"/>
      <c r="I12251" s="10"/>
      <c r="J12251" s="24"/>
      <c r="K12251" s="24"/>
      <c r="L12251" s="24"/>
      <c r="M12251" s="24"/>
      <c r="N12251" s="24"/>
      <c r="O12251" s="10"/>
      <c r="AV12251" s="7"/>
      <c r="AW12251" s="7"/>
      <c r="AX12251" s="7"/>
      <c r="AY12251" s="7"/>
      <c r="AZ12251" s="7"/>
      <c r="BA12251" s="7"/>
      <c r="BI12251" s="7"/>
    </row>
    <row r="12252" spans="1:61" x14ac:dyDescent="0.2">
      <c r="A12252" s="10"/>
      <c r="B12252" s="10"/>
      <c r="C12252" s="10"/>
      <c r="D12252" s="10"/>
      <c r="E12252" s="10"/>
      <c r="F12252" s="10"/>
      <c r="G12252" s="10"/>
      <c r="H12252" s="10"/>
      <c r="I12252" s="10"/>
      <c r="J12252" s="24"/>
      <c r="K12252" s="24"/>
      <c r="L12252" s="24"/>
      <c r="M12252" s="24"/>
      <c r="N12252" s="24"/>
      <c r="O12252" s="10"/>
      <c r="AV12252" s="7"/>
      <c r="AW12252" s="7"/>
      <c r="AX12252" s="7"/>
      <c r="AY12252" s="7"/>
      <c r="AZ12252" s="7"/>
      <c r="BA12252" s="7"/>
      <c r="BI12252" s="7"/>
    </row>
    <row r="12253" spans="1:61" x14ac:dyDescent="0.2">
      <c r="A12253" s="10"/>
      <c r="B12253" s="10"/>
      <c r="C12253" s="10"/>
      <c r="D12253" s="10"/>
      <c r="E12253" s="10"/>
      <c r="F12253" s="10"/>
      <c r="G12253" s="10"/>
      <c r="H12253" s="10"/>
      <c r="I12253" s="10"/>
      <c r="J12253" s="24"/>
      <c r="K12253" s="24"/>
      <c r="L12253" s="24"/>
      <c r="M12253" s="24"/>
      <c r="N12253" s="24"/>
      <c r="O12253" s="10"/>
      <c r="AV12253" s="7"/>
      <c r="AW12253" s="7"/>
      <c r="AX12253" s="7"/>
      <c r="AY12253" s="7"/>
      <c r="AZ12253" s="7"/>
      <c r="BA12253" s="7"/>
      <c r="BI12253" s="7"/>
    </row>
    <row r="12254" spans="1:61" x14ac:dyDescent="0.2">
      <c r="A12254" s="10"/>
      <c r="B12254" s="10"/>
      <c r="C12254" s="10"/>
      <c r="D12254" s="10"/>
      <c r="E12254" s="10"/>
      <c r="F12254" s="10"/>
      <c r="G12254" s="10"/>
      <c r="H12254" s="10"/>
      <c r="I12254" s="10"/>
      <c r="J12254" s="24"/>
      <c r="K12254" s="24"/>
      <c r="L12254" s="24"/>
      <c r="M12254" s="24"/>
      <c r="N12254" s="24"/>
      <c r="O12254" s="10"/>
      <c r="AV12254" s="7"/>
      <c r="AW12254" s="7"/>
      <c r="AX12254" s="7"/>
      <c r="AY12254" s="7"/>
      <c r="AZ12254" s="7"/>
      <c r="BA12254" s="7"/>
      <c r="BI12254" s="7"/>
    </row>
    <row r="12255" spans="1:61" x14ac:dyDescent="0.2">
      <c r="A12255" s="10"/>
      <c r="B12255" s="10"/>
      <c r="C12255" s="10"/>
      <c r="D12255" s="10"/>
      <c r="E12255" s="10"/>
      <c r="F12255" s="10"/>
      <c r="G12255" s="10"/>
      <c r="H12255" s="10"/>
      <c r="I12255" s="10"/>
      <c r="J12255" s="24"/>
      <c r="K12255" s="24"/>
      <c r="L12255" s="24"/>
      <c r="M12255" s="24"/>
      <c r="N12255" s="24"/>
      <c r="O12255" s="10"/>
      <c r="AV12255" s="7"/>
      <c r="AW12255" s="7"/>
      <c r="AX12255" s="7"/>
      <c r="AY12255" s="7"/>
      <c r="AZ12255" s="7"/>
      <c r="BA12255" s="7"/>
      <c r="BI12255" s="7"/>
    </row>
    <row r="12256" spans="1:61" x14ac:dyDescent="0.2">
      <c r="A12256" s="10"/>
      <c r="B12256" s="10"/>
      <c r="C12256" s="10"/>
      <c r="D12256" s="10"/>
      <c r="E12256" s="10"/>
      <c r="F12256" s="10"/>
      <c r="G12256" s="10"/>
      <c r="H12256" s="10"/>
      <c r="I12256" s="10"/>
      <c r="J12256" s="24"/>
      <c r="K12256" s="24"/>
      <c r="L12256" s="24"/>
      <c r="M12256" s="24"/>
      <c r="N12256" s="24"/>
      <c r="O12256" s="10"/>
      <c r="AV12256" s="7"/>
      <c r="AW12256" s="7"/>
      <c r="AX12256" s="7"/>
      <c r="AY12256" s="7"/>
      <c r="AZ12256" s="7"/>
      <c r="BA12256" s="7"/>
      <c r="BI12256" s="7"/>
    </row>
    <row r="12257" spans="1:61" x14ac:dyDescent="0.2">
      <c r="A12257" s="10"/>
      <c r="B12257" s="10"/>
      <c r="C12257" s="10"/>
      <c r="D12257" s="10"/>
      <c r="E12257" s="10"/>
      <c r="F12257" s="10"/>
      <c r="G12257" s="10"/>
      <c r="H12257" s="10"/>
      <c r="I12257" s="10"/>
      <c r="J12257" s="24"/>
      <c r="K12257" s="24"/>
      <c r="L12257" s="24"/>
      <c r="M12257" s="24"/>
      <c r="N12257" s="24"/>
      <c r="O12257" s="10"/>
      <c r="AV12257" s="7"/>
      <c r="AW12257" s="7"/>
      <c r="AX12257" s="7"/>
      <c r="AY12257" s="7"/>
      <c r="AZ12257" s="7"/>
      <c r="BA12257" s="7"/>
      <c r="BI12257" s="7"/>
    </row>
    <row r="12258" spans="1:61" x14ac:dyDescent="0.2">
      <c r="A12258" s="10"/>
      <c r="B12258" s="10"/>
      <c r="C12258" s="10"/>
      <c r="D12258" s="10"/>
      <c r="E12258" s="10"/>
      <c r="F12258" s="10"/>
      <c r="G12258" s="10"/>
      <c r="H12258" s="10"/>
      <c r="I12258" s="10"/>
      <c r="J12258" s="24"/>
      <c r="K12258" s="24"/>
      <c r="L12258" s="24"/>
      <c r="M12258" s="24"/>
      <c r="N12258" s="24"/>
      <c r="O12258" s="10"/>
      <c r="AV12258" s="7"/>
      <c r="AW12258" s="7"/>
      <c r="AX12258" s="7"/>
      <c r="AY12258" s="7"/>
      <c r="AZ12258" s="7"/>
      <c r="BA12258" s="7"/>
      <c r="BI12258" s="7"/>
    </row>
    <row r="12259" spans="1:61" x14ac:dyDescent="0.2">
      <c r="A12259" s="10"/>
      <c r="B12259" s="10"/>
      <c r="C12259" s="10"/>
      <c r="D12259" s="10"/>
      <c r="E12259" s="10"/>
      <c r="F12259" s="10"/>
      <c r="G12259" s="10"/>
      <c r="H12259" s="10"/>
      <c r="I12259" s="10"/>
      <c r="J12259" s="24"/>
      <c r="K12259" s="24"/>
      <c r="L12259" s="24"/>
      <c r="M12259" s="24"/>
      <c r="N12259" s="24"/>
      <c r="O12259" s="10"/>
      <c r="AV12259" s="7"/>
      <c r="AW12259" s="7"/>
      <c r="AX12259" s="7"/>
      <c r="AY12259" s="7"/>
      <c r="AZ12259" s="7"/>
      <c r="BA12259" s="7"/>
      <c r="BI12259" s="7"/>
    </row>
    <row r="12260" spans="1:61" x14ac:dyDescent="0.2">
      <c r="A12260" s="10"/>
      <c r="B12260" s="10"/>
      <c r="C12260" s="10"/>
      <c r="D12260" s="10"/>
      <c r="E12260" s="10"/>
      <c r="F12260" s="10"/>
      <c r="G12260" s="10"/>
      <c r="H12260" s="10"/>
      <c r="I12260" s="10"/>
      <c r="J12260" s="24"/>
      <c r="K12260" s="24"/>
      <c r="L12260" s="24"/>
      <c r="M12260" s="24"/>
      <c r="N12260" s="24"/>
      <c r="O12260" s="10"/>
      <c r="AV12260" s="7"/>
      <c r="AW12260" s="7"/>
      <c r="AX12260" s="7"/>
      <c r="AY12260" s="7"/>
      <c r="AZ12260" s="7"/>
      <c r="BA12260" s="7"/>
      <c r="BI12260" s="7"/>
    </row>
    <row r="12261" spans="1:61" x14ac:dyDescent="0.2">
      <c r="A12261" s="10"/>
      <c r="B12261" s="10"/>
      <c r="C12261" s="10"/>
      <c r="D12261" s="10"/>
      <c r="E12261" s="10"/>
      <c r="F12261" s="10"/>
      <c r="G12261" s="10"/>
      <c r="H12261" s="10"/>
      <c r="I12261" s="10"/>
      <c r="J12261" s="24"/>
      <c r="K12261" s="24"/>
      <c r="L12261" s="24"/>
      <c r="M12261" s="24"/>
      <c r="N12261" s="24"/>
      <c r="O12261" s="10"/>
      <c r="AV12261" s="7"/>
      <c r="AW12261" s="7"/>
      <c r="AX12261" s="7"/>
      <c r="AY12261" s="7"/>
      <c r="AZ12261" s="7"/>
      <c r="BA12261" s="7"/>
      <c r="BI12261" s="7"/>
    </row>
    <row r="12262" spans="1:61" x14ac:dyDescent="0.2">
      <c r="A12262" s="10"/>
      <c r="B12262" s="10"/>
      <c r="C12262" s="10"/>
      <c r="D12262" s="10"/>
      <c r="E12262" s="10"/>
      <c r="F12262" s="10"/>
      <c r="G12262" s="10"/>
      <c r="H12262" s="10"/>
      <c r="I12262" s="10"/>
      <c r="J12262" s="24"/>
      <c r="K12262" s="24"/>
      <c r="L12262" s="24"/>
      <c r="M12262" s="24"/>
      <c r="N12262" s="24"/>
      <c r="O12262" s="10"/>
      <c r="AV12262" s="7"/>
      <c r="AW12262" s="7"/>
      <c r="AX12262" s="7"/>
      <c r="AY12262" s="7"/>
      <c r="AZ12262" s="7"/>
      <c r="BA12262" s="7"/>
      <c r="BI12262" s="7"/>
    </row>
    <row r="12263" spans="1:61" x14ac:dyDescent="0.2">
      <c r="A12263" s="10"/>
      <c r="B12263" s="10"/>
      <c r="C12263" s="10"/>
      <c r="D12263" s="10"/>
      <c r="E12263" s="10"/>
      <c r="F12263" s="10"/>
      <c r="G12263" s="10"/>
      <c r="H12263" s="10"/>
      <c r="I12263" s="10"/>
      <c r="J12263" s="24"/>
      <c r="K12263" s="24"/>
      <c r="L12263" s="24"/>
      <c r="M12263" s="24"/>
      <c r="N12263" s="24"/>
      <c r="O12263" s="10"/>
      <c r="AV12263" s="7"/>
      <c r="AW12263" s="7"/>
      <c r="AX12263" s="7"/>
      <c r="AY12263" s="7"/>
      <c r="AZ12263" s="7"/>
      <c r="BA12263" s="7"/>
      <c r="BI12263" s="7"/>
    </row>
    <row r="12264" spans="1:61" x14ac:dyDescent="0.2">
      <c r="A12264" s="10"/>
      <c r="B12264" s="10"/>
      <c r="C12264" s="10"/>
      <c r="D12264" s="10"/>
      <c r="E12264" s="10"/>
      <c r="F12264" s="10"/>
      <c r="G12264" s="10"/>
      <c r="H12264" s="10"/>
      <c r="I12264" s="10"/>
      <c r="J12264" s="24"/>
      <c r="K12264" s="24"/>
      <c r="L12264" s="24"/>
      <c r="M12264" s="24"/>
      <c r="N12264" s="24"/>
      <c r="O12264" s="10"/>
      <c r="AV12264" s="7"/>
      <c r="AW12264" s="7"/>
      <c r="AX12264" s="7"/>
      <c r="AY12264" s="7"/>
      <c r="AZ12264" s="7"/>
      <c r="BA12264" s="7"/>
      <c r="BI12264" s="7"/>
    </row>
    <row r="12265" spans="1:61" x14ac:dyDescent="0.2">
      <c r="A12265" s="10"/>
      <c r="B12265" s="10"/>
      <c r="C12265" s="10"/>
      <c r="D12265" s="10"/>
      <c r="E12265" s="10"/>
      <c r="F12265" s="10"/>
      <c r="G12265" s="10"/>
      <c r="H12265" s="10"/>
      <c r="I12265" s="10"/>
      <c r="J12265" s="24"/>
      <c r="K12265" s="24"/>
      <c r="L12265" s="24"/>
      <c r="M12265" s="24"/>
      <c r="N12265" s="24"/>
      <c r="O12265" s="10"/>
      <c r="AV12265" s="7"/>
      <c r="AW12265" s="7"/>
      <c r="AX12265" s="7"/>
      <c r="AY12265" s="7"/>
      <c r="AZ12265" s="7"/>
      <c r="BA12265" s="7"/>
      <c r="BI12265" s="7"/>
    </row>
    <row r="12266" spans="1:61" x14ac:dyDescent="0.2">
      <c r="A12266" s="10"/>
      <c r="B12266" s="10"/>
      <c r="C12266" s="10"/>
      <c r="D12266" s="10"/>
      <c r="E12266" s="10"/>
      <c r="F12266" s="10"/>
      <c r="G12266" s="10"/>
      <c r="H12266" s="10"/>
      <c r="I12266" s="10"/>
      <c r="J12266" s="24"/>
      <c r="K12266" s="24"/>
      <c r="L12266" s="24"/>
      <c r="M12266" s="24"/>
      <c r="N12266" s="24"/>
      <c r="O12266" s="10"/>
      <c r="AV12266" s="7"/>
      <c r="AW12266" s="7"/>
      <c r="AX12266" s="7"/>
      <c r="AY12266" s="7"/>
      <c r="AZ12266" s="7"/>
      <c r="BA12266" s="7"/>
      <c r="BI12266" s="7"/>
    </row>
    <row r="12267" spans="1:61" x14ac:dyDescent="0.2">
      <c r="A12267" s="10"/>
      <c r="B12267" s="10"/>
      <c r="C12267" s="10"/>
      <c r="D12267" s="10"/>
      <c r="E12267" s="10"/>
      <c r="F12267" s="10"/>
      <c r="G12267" s="10"/>
      <c r="H12267" s="10"/>
      <c r="I12267" s="10"/>
      <c r="J12267" s="24"/>
      <c r="K12267" s="24"/>
      <c r="L12267" s="24"/>
      <c r="M12267" s="24"/>
      <c r="N12267" s="24"/>
      <c r="O12267" s="10"/>
      <c r="AV12267" s="7"/>
      <c r="AW12267" s="7"/>
      <c r="AX12267" s="7"/>
      <c r="AY12267" s="7"/>
      <c r="AZ12267" s="7"/>
      <c r="BA12267" s="7"/>
      <c r="BI12267" s="7"/>
    </row>
    <row r="12268" spans="1:61" x14ac:dyDescent="0.2">
      <c r="A12268" s="10"/>
      <c r="B12268" s="10"/>
      <c r="C12268" s="10"/>
      <c r="D12268" s="10"/>
      <c r="E12268" s="10"/>
      <c r="F12268" s="10"/>
      <c r="G12268" s="10"/>
      <c r="H12268" s="10"/>
      <c r="I12268" s="10"/>
      <c r="J12268" s="24"/>
      <c r="K12268" s="24"/>
      <c r="L12268" s="24"/>
      <c r="M12268" s="24"/>
      <c r="N12268" s="24"/>
      <c r="O12268" s="10"/>
      <c r="AV12268" s="7"/>
      <c r="AW12268" s="7"/>
      <c r="AX12268" s="7"/>
      <c r="AY12268" s="7"/>
      <c r="AZ12268" s="7"/>
      <c r="BA12268" s="7"/>
      <c r="BI12268" s="7"/>
    </row>
    <row r="12269" spans="1:61" x14ac:dyDescent="0.2">
      <c r="A12269" s="10"/>
      <c r="B12269" s="10"/>
      <c r="C12269" s="10"/>
      <c r="D12269" s="10"/>
      <c r="E12269" s="10"/>
      <c r="F12269" s="10"/>
      <c r="G12269" s="10"/>
      <c r="H12269" s="10"/>
      <c r="I12269" s="10"/>
      <c r="J12269" s="24"/>
      <c r="K12269" s="24"/>
      <c r="L12269" s="24"/>
      <c r="M12269" s="24"/>
      <c r="N12269" s="24"/>
      <c r="O12269" s="10"/>
      <c r="AV12269" s="7"/>
      <c r="AW12269" s="7"/>
      <c r="AX12269" s="7"/>
      <c r="AY12269" s="7"/>
      <c r="AZ12269" s="7"/>
      <c r="BA12269" s="7"/>
      <c r="BI12269" s="7"/>
    </row>
    <row r="12270" spans="1:61" x14ac:dyDescent="0.2">
      <c r="A12270" s="10"/>
      <c r="B12270" s="10"/>
      <c r="C12270" s="10"/>
      <c r="D12270" s="10"/>
      <c r="E12270" s="10"/>
      <c r="F12270" s="10"/>
      <c r="G12270" s="10"/>
      <c r="H12270" s="10"/>
      <c r="I12270" s="10"/>
      <c r="J12270" s="24"/>
      <c r="K12270" s="24"/>
      <c r="L12270" s="24"/>
      <c r="M12270" s="24"/>
      <c r="N12270" s="24"/>
      <c r="O12270" s="10"/>
      <c r="AV12270" s="7"/>
      <c r="AW12270" s="7"/>
      <c r="AX12270" s="7"/>
      <c r="AY12270" s="7"/>
      <c r="AZ12270" s="7"/>
      <c r="BA12270" s="7"/>
      <c r="BI12270" s="7"/>
    </row>
    <row r="12271" spans="1:61" x14ac:dyDescent="0.2">
      <c r="A12271" s="10"/>
      <c r="B12271" s="10"/>
      <c r="C12271" s="10"/>
      <c r="D12271" s="10"/>
      <c r="E12271" s="10"/>
      <c r="F12271" s="10"/>
      <c r="G12271" s="10"/>
      <c r="H12271" s="10"/>
      <c r="I12271" s="10"/>
      <c r="J12271" s="24"/>
      <c r="K12271" s="24"/>
      <c r="L12271" s="24"/>
      <c r="M12271" s="24"/>
      <c r="N12271" s="24"/>
      <c r="O12271" s="10"/>
      <c r="AV12271" s="7"/>
      <c r="AW12271" s="7"/>
      <c r="AX12271" s="7"/>
      <c r="AY12271" s="7"/>
      <c r="AZ12271" s="7"/>
      <c r="BA12271" s="7"/>
      <c r="BI12271" s="7"/>
    </row>
    <row r="12272" spans="1:61" x14ac:dyDescent="0.2">
      <c r="A12272" s="10"/>
      <c r="B12272" s="10"/>
      <c r="C12272" s="10"/>
      <c r="D12272" s="10"/>
      <c r="E12272" s="10"/>
      <c r="F12272" s="10"/>
      <c r="G12272" s="10"/>
      <c r="H12272" s="10"/>
      <c r="I12272" s="10"/>
      <c r="J12272" s="24"/>
      <c r="K12272" s="24"/>
      <c r="L12272" s="24"/>
      <c r="M12272" s="24"/>
      <c r="N12272" s="24"/>
      <c r="O12272" s="10"/>
      <c r="AV12272" s="7"/>
      <c r="AW12272" s="7"/>
      <c r="AX12272" s="7"/>
      <c r="AY12272" s="7"/>
      <c r="AZ12272" s="7"/>
      <c r="BA12272" s="7"/>
      <c r="BI12272" s="7"/>
    </row>
    <row r="12273" spans="1:61" x14ac:dyDescent="0.2">
      <c r="A12273" s="10"/>
      <c r="B12273" s="10"/>
      <c r="C12273" s="10"/>
      <c r="D12273" s="10"/>
      <c r="E12273" s="10"/>
      <c r="F12273" s="10"/>
      <c r="G12273" s="10"/>
      <c r="H12273" s="10"/>
      <c r="I12273" s="10"/>
      <c r="J12273" s="24"/>
      <c r="K12273" s="24"/>
      <c r="L12273" s="24"/>
      <c r="M12273" s="24"/>
      <c r="N12273" s="24"/>
      <c r="O12273" s="10"/>
      <c r="AV12273" s="7"/>
      <c r="AW12273" s="7"/>
      <c r="AX12273" s="7"/>
      <c r="AY12273" s="7"/>
      <c r="AZ12273" s="7"/>
      <c r="BA12273" s="7"/>
      <c r="BI12273" s="7"/>
    </row>
    <row r="12274" spans="1:61" x14ac:dyDescent="0.2">
      <c r="A12274" s="10"/>
      <c r="B12274" s="10"/>
      <c r="C12274" s="10"/>
      <c r="D12274" s="10"/>
      <c r="E12274" s="10"/>
      <c r="F12274" s="10"/>
      <c r="G12274" s="10"/>
      <c r="H12274" s="10"/>
      <c r="I12274" s="10"/>
      <c r="J12274" s="24"/>
      <c r="K12274" s="24"/>
      <c r="L12274" s="24"/>
      <c r="M12274" s="24"/>
      <c r="N12274" s="24"/>
      <c r="O12274" s="10"/>
      <c r="AV12274" s="7"/>
      <c r="AW12274" s="7"/>
      <c r="AX12274" s="7"/>
      <c r="AY12274" s="7"/>
      <c r="AZ12274" s="7"/>
      <c r="BA12274" s="7"/>
      <c r="BI12274" s="7"/>
    </row>
    <row r="12275" spans="1:61" x14ac:dyDescent="0.2">
      <c r="A12275" s="10"/>
      <c r="B12275" s="10"/>
      <c r="C12275" s="10"/>
      <c r="D12275" s="10"/>
      <c r="E12275" s="10"/>
      <c r="F12275" s="10"/>
      <c r="G12275" s="10"/>
      <c r="H12275" s="10"/>
      <c r="I12275" s="10"/>
      <c r="J12275" s="24"/>
      <c r="K12275" s="24"/>
      <c r="L12275" s="24"/>
      <c r="M12275" s="24"/>
      <c r="N12275" s="24"/>
      <c r="O12275" s="10"/>
      <c r="AV12275" s="7"/>
      <c r="AW12275" s="7"/>
      <c r="AX12275" s="7"/>
      <c r="AY12275" s="7"/>
      <c r="AZ12275" s="7"/>
      <c r="BA12275" s="7"/>
      <c r="BI12275" s="7"/>
    </row>
    <row r="12276" spans="1:61" x14ac:dyDescent="0.2">
      <c r="A12276" s="10"/>
      <c r="B12276" s="10"/>
      <c r="C12276" s="10"/>
      <c r="D12276" s="10"/>
      <c r="E12276" s="10"/>
      <c r="F12276" s="10"/>
      <c r="G12276" s="10"/>
      <c r="H12276" s="10"/>
      <c r="I12276" s="10"/>
      <c r="J12276" s="24"/>
      <c r="K12276" s="24"/>
      <c r="L12276" s="24"/>
      <c r="M12276" s="24"/>
      <c r="N12276" s="24"/>
      <c r="O12276" s="10"/>
      <c r="AV12276" s="7"/>
      <c r="AW12276" s="7"/>
      <c r="AX12276" s="7"/>
      <c r="AY12276" s="7"/>
      <c r="AZ12276" s="7"/>
      <c r="BA12276" s="7"/>
      <c r="BI12276" s="7"/>
    </row>
    <row r="12277" spans="1:61" x14ac:dyDescent="0.2">
      <c r="A12277" s="10"/>
      <c r="B12277" s="10"/>
      <c r="C12277" s="10"/>
      <c r="D12277" s="10"/>
      <c r="E12277" s="10"/>
      <c r="F12277" s="10"/>
      <c r="G12277" s="10"/>
      <c r="H12277" s="10"/>
      <c r="I12277" s="10"/>
      <c r="J12277" s="24"/>
      <c r="K12277" s="24"/>
      <c r="L12277" s="24"/>
      <c r="M12277" s="24"/>
      <c r="N12277" s="24"/>
      <c r="O12277" s="10"/>
      <c r="AV12277" s="7"/>
      <c r="AW12277" s="7"/>
      <c r="AX12277" s="7"/>
      <c r="AY12277" s="7"/>
      <c r="AZ12277" s="7"/>
      <c r="BA12277" s="7"/>
      <c r="BI12277" s="7"/>
    </row>
    <row r="12278" spans="1:61" x14ac:dyDescent="0.2">
      <c r="A12278" s="10"/>
      <c r="B12278" s="10"/>
      <c r="C12278" s="10"/>
      <c r="D12278" s="10"/>
      <c r="E12278" s="10"/>
      <c r="F12278" s="10"/>
      <c r="G12278" s="10"/>
      <c r="H12278" s="10"/>
      <c r="I12278" s="10"/>
      <c r="J12278" s="24"/>
      <c r="K12278" s="24"/>
      <c r="L12278" s="24"/>
      <c r="M12278" s="24"/>
      <c r="N12278" s="24"/>
      <c r="O12278" s="10"/>
      <c r="AV12278" s="7"/>
      <c r="AW12278" s="7"/>
      <c r="AX12278" s="7"/>
      <c r="AY12278" s="7"/>
      <c r="AZ12278" s="7"/>
      <c r="BA12278" s="7"/>
      <c r="BI12278" s="7"/>
    </row>
    <row r="12279" spans="1:61" x14ac:dyDescent="0.2">
      <c r="A12279" s="10"/>
      <c r="B12279" s="10"/>
      <c r="C12279" s="10"/>
      <c r="D12279" s="10"/>
      <c r="E12279" s="10"/>
      <c r="F12279" s="10"/>
      <c r="G12279" s="10"/>
      <c r="H12279" s="10"/>
      <c r="I12279" s="10"/>
      <c r="J12279" s="24"/>
      <c r="K12279" s="24"/>
      <c r="L12279" s="24"/>
      <c r="M12279" s="24"/>
      <c r="N12279" s="24"/>
      <c r="O12279" s="10"/>
      <c r="AV12279" s="7"/>
      <c r="AW12279" s="7"/>
      <c r="AX12279" s="7"/>
      <c r="AY12279" s="7"/>
      <c r="AZ12279" s="7"/>
      <c r="BA12279" s="7"/>
      <c r="BI12279" s="7"/>
    </row>
    <row r="12280" spans="1:61" x14ac:dyDescent="0.2">
      <c r="A12280" s="10"/>
      <c r="B12280" s="10"/>
      <c r="C12280" s="10"/>
      <c r="D12280" s="10"/>
      <c r="E12280" s="10"/>
      <c r="F12280" s="10"/>
      <c r="G12280" s="10"/>
      <c r="H12280" s="10"/>
      <c r="I12280" s="10"/>
      <c r="J12280" s="24"/>
      <c r="K12280" s="24"/>
      <c r="L12280" s="24"/>
      <c r="M12280" s="24"/>
      <c r="N12280" s="24"/>
      <c r="O12280" s="10"/>
      <c r="AV12280" s="7"/>
      <c r="AW12280" s="7"/>
      <c r="AX12280" s="7"/>
      <c r="AY12280" s="7"/>
      <c r="AZ12280" s="7"/>
      <c r="BA12280" s="7"/>
      <c r="BI12280" s="7"/>
    </row>
    <row r="12281" spans="1:61" x14ac:dyDescent="0.2">
      <c r="A12281" s="10"/>
      <c r="B12281" s="10"/>
      <c r="C12281" s="10"/>
      <c r="D12281" s="10"/>
      <c r="E12281" s="10"/>
      <c r="F12281" s="10"/>
      <c r="G12281" s="10"/>
      <c r="H12281" s="10"/>
      <c r="I12281" s="10"/>
      <c r="J12281" s="24"/>
      <c r="K12281" s="24"/>
      <c r="L12281" s="24"/>
      <c r="M12281" s="24"/>
      <c r="N12281" s="24"/>
      <c r="O12281" s="10"/>
      <c r="AV12281" s="7"/>
      <c r="AW12281" s="7"/>
      <c r="AX12281" s="7"/>
      <c r="AY12281" s="7"/>
      <c r="AZ12281" s="7"/>
      <c r="BA12281" s="7"/>
      <c r="BI12281" s="7"/>
    </row>
    <row r="12282" spans="1:61" x14ac:dyDescent="0.2">
      <c r="A12282" s="10"/>
      <c r="B12282" s="10"/>
      <c r="C12282" s="10"/>
      <c r="D12282" s="10"/>
      <c r="E12282" s="10"/>
      <c r="F12282" s="10"/>
      <c r="G12282" s="10"/>
      <c r="H12282" s="10"/>
      <c r="I12282" s="10"/>
      <c r="J12282" s="24"/>
      <c r="K12282" s="24"/>
      <c r="L12282" s="24"/>
      <c r="M12282" s="24"/>
      <c r="N12282" s="24"/>
      <c r="O12282" s="10"/>
      <c r="AV12282" s="7"/>
      <c r="AW12282" s="7"/>
      <c r="AX12282" s="7"/>
      <c r="AY12282" s="7"/>
      <c r="AZ12282" s="7"/>
      <c r="BA12282" s="7"/>
      <c r="BI12282" s="7"/>
    </row>
    <row r="12283" spans="1:61" x14ac:dyDescent="0.2">
      <c r="A12283" s="10"/>
      <c r="B12283" s="10"/>
      <c r="C12283" s="10"/>
      <c r="D12283" s="10"/>
      <c r="E12283" s="10"/>
      <c r="F12283" s="10"/>
      <c r="G12283" s="10"/>
      <c r="H12283" s="10"/>
      <c r="I12283" s="10"/>
      <c r="J12283" s="24"/>
      <c r="K12283" s="24"/>
      <c r="L12283" s="24"/>
      <c r="M12283" s="24"/>
      <c r="N12283" s="24"/>
      <c r="O12283" s="10"/>
      <c r="AV12283" s="7"/>
      <c r="AW12283" s="7"/>
      <c r="AX12283" s="7"/>
      <c r="AY12283" s="7"/>
      <c r="AZ12283" s="7"/>
      <c r="BA12283" s="7"/>
      <c r="BI12283" s="7"/>
    </row>
    <row r="12284" spans="1:61" x14ac:dyDescent="0.2">
      <c r="A12284" s="10"/>
      <c r="B12284" s="10"/>
      <c r="C12284" s="10"/>
      <c r="D12284" s="10"/>
      <c r="E12284" s="10"/>
      <c r="F12284" s="10"/>
      <c r="G12284" s="10"/>
      <c r="H12284" s="10"/>
      <c r="I12284" s="10"/>
      <c r="J12284" s="24"/>
      <c r="K12284" s="24"/>
      <c r="L12284" s="24"/>
      <c r="M12284" s="24"/>
      <c r="N12284" s="24"/>
      <c r="O12284" s="10"/>
      <c r="AV12284" s="7"/>
      <c r="AW12284" s="7"/>
      <c r="AX12284" s="7"/>
      <c r="AY12284" s="7"/>
      <c r="AZ12284" s="7"/>
      <c r="BA12284" s="7"/>
      <c r="BI12284" s="7"/>
    </row>
    <row r="12285" spans="1:61" x14ac:dyDescent="0.2">
      <c r="A12285" s="10"/>
      <c r="B12285" s="10"/>
      <c r="C12285" s="10"/>
      <c r="D12285" s="10"/>
      <c r="E12285" s="10"/>
      <c r="F12285" s="10"/>
      <c r="G12285" s="10"/>
      <c r="H12285" s="10"/>
      <c r="I12285" s="10"/>
      <c r="J12285" s="24"/>
      <c r="K12285" s="24"/>
      <c r="L12285" s="24"/>
      <c r="M12285" s="24"/>
      <c r="N12285" s="24"/>
      <c r="O12285" s="10"/>
      <c r="AV12285" s="7"/>
      <c r="AW12285" s="7"/>
      <c r="AX12285" s="7"/>
      <c r="AY12285" s="7"/>
      <c r="AZ12285" s="7"/>
      <c r="BA12285" s="7"/>
      <c r="BI12285" s="7"/>
    </row>
    <row r="12286" spans="1:61" x14ac:dyDescent="0.2">
      <c r="A12286" s="10"/>
      <c r="B12286" s="10"/>
      <c r="C12286" s="10"/>
      <c r="D12286" s="10"/>
      <c r="E12286" s="10"/>
      <c r="F12286" s="10"/>
      <c r="G12286" s="10"/>
      <c r="H12286" s="10"/>
      <c r="I12286" s="10"/>
      <c r="J12286" s="24"/>
      <c r="K12286" s="24"/>
      <c r="L12286" s="24"/>
      <c r="M12286" s="24"/>
      <c r="N12286" s="24"/>
      <c r="O12286" s="10"/>
      <c r="AV12286" s="7"/>
      <c r="AW12286" s="7"/>
      <c r="AX12286" s="7"/>
      <c r="AY12286" s="7"/>
      <c r="AZ12286" s="7"/>
      <c r="BA12286" s="7"/>
      <c r="BI12286" s="7"/>
    </row>
    <row r="12287" spans="1:61" x14ac:dyDescent="0.2">
      <c r="A12287" s="10"/>
      <c r="B12287" s="10"/>
      <c r="C12287" s="10"/>
      <c r="D12287" s="10"/>
      <c r="E12287" s="10"/>
      <c r="F12287" s="10"/>
      <c r="G12287" s="10"/>
      <c r="H12287" s="10"/>
      <c r="I12287" s="10"/>
      <c r="J12287" s="24"/>
      <c r="K12287" s="24"/>
      <c r="L12287" s="24"/>
      <c r="M12287" s="24"/>
      <c r="N12287" s="24"/>
      <c r="O12287" s="10"/>
      <c r="AV12287" s="7"/>
      <c r="AW12287" s="7"/>
      <c r="AX12287" s="7"/>
      <c r="AY12287" s="7"/>
      <c r="AZ12287" s="7"/>
      <c r="BA12287" s="7"/>
      <c r="BI12287" s="7"/>
    </row>
    <row r="12288" spans="1:61" x14ac:dyDescent="0.2">
      <c r="A12288" s="10"/>
      <c r="B12288" s="10"/>
      <c r="C12288" s="10"/>
      <c r="D12288" s="10"/>
      <c r="E12288" s="10"/>
      <c r="F12288" s="10"/>
      <c r="G12288" s="10"/>
      <c r="H12288" s="10"/>
      <c r="I12288" s="10"/>
      <c r="J12288" s="24"/>
      <c r="K12288" s="24"/>
      <c r="L12288" s="24"/>
      <c r="M12288" s="24"/>
      <c r="N12288" s="24"/>
      <c r="O12288" s="10"/>
      <c r="AV12288" s="7"/>
      <c r="AW12288" s="7"/>
      <c r="AX12288" s="7"/>
      <c r="AY12288" s="7"/>
      <c r="AZ12288" s="7"/>
      <c r="BA12288" s="7"/>
      <c r="BI12288" s="7"/>
    </row>
    <row r="12289" spans="1:61" x14ac:dyDescent="0.2">
      <c r="A12289" s="10"/>
      <c r="B12289" s="10"/>
      <c r="C12289" s="10"/>
      <c r="D12289" s="10"/>
      <c r="E12289" s="10"/>
      <c r="F12289" s="10"/>
      <c r="G12289" s="10"/>
      <c r="H12289" s="10"/>
      <c r="I12289" s="10"/>
      <c r="J12289" s="24"/>
      <c r="K12289" s="24"/>
      <c r="L12289" s="24"/>
      <c r="M12289" s="24"/>
      <c r="N12289" s="24"/>
      <c r="O12289" s="10"/>
      <c r="AV12289" s="7"/>
      <c r="AW12289" s="7"/>
      <c r="AX12289" s="7"/>
      <c r="AY12289" s="7"/>
      <c r="AZ12289" s="7"/>
      <c r="BA12289" s="7"/>
      <c r="BI12289" s="7"/>
    </row>
    <row r="12290" spans="1:61" x14ac:dyDescent="0.2">
      <c r="A12290" s="10"/>
      <c r="B12290" s="10"/>
      <c r="C12290" s="10"/>
      <c r="D12290" s="10"/>
      <c r="E12290" s="10"/>
      <c r="F12290" s="10"/>
      <c r="G12290" s="10"/>
      <c r="H12290" s="10"/>
      <c r="I12290" s="10"/>
      <c r="J12290" s="24"/>
      <c r="K12290" s="24"/>
      <c r="L12290" s="24"/>
      <c r="M12290" s="24"/>
      <c r="N12290" s="24"/>
      <c r="O12290" s="10"/>
      <c r="AV12290" s="7"/>
      <c r="AW12290" s="7"/>
      <c r="AX12290" s="7"/>
      <c r="AY12290" s="7"/>
      <c r="AZ12290" s="7"/>
      <c r="BA12290" s="7"/>
      <c r="BI12290" s="7"/>
    </row>
    <row r="12291" spans="1:61" x14ac:dyDescent="0.2">
      <c r="A12291" s="10"/>
      <c r="B12291" s="10"/>
      <c r="C12291" s="10"/>
      <c r="D12291" s="10"/>
      <c r="E12291" s="10"/>
      <c r="F12291" s="10"/>
      <c r="G12291" s="10"/>
      <c r="H12291" s="10"/>
      <c r="I12291" s="10"/>
      <c r="J12291" s="24"/>
      <c r="K12291" s="24"/>
      <c r="L12291" s="24"/>
      <c r="M12291" s="24"/>
      <c r="N12291" s="24"/>
      <c r="O12291" s="10"/>
      <c r="AV12291" s="7"/>
      <c r="AW12291" s="7"/>
      <c r="AX12291" s="7"/>
      <c r="AY12291" s="7"/>
      <c r="AZ12291" s="7"/>
      <c r="BA12291" s="7"/>
      <c r="BI12291" s="7"/>
    </row>
    <row r="12292" spans="1:61" x14ac:dyDescent="0.2">
      <c r="A12292" s="10"/>
      <c r="B12292" s="10"/>
      <c r="C12292" s="10"/>
      <c r="D12292" s="10"/>
      <c r="E12292" s="10"/>
      <c r="F12292" s="10"/>
      <c r="G12292" s="10"/>
      <c r="H12292" s="10"/>
      <c r="I12292" s="10"/>
      <c r="J12292" s="24"/>
      <c r="K12292" s="24"/>
      <c r="L12292" s="24"/>
      <c r="M12292" s="24"/>
      <c r="N12292" s="24"/>
      <c r="O12292" s="10"/>
      <c r="AV12292" s="7"/>
      <c r="AW12292" s="7"/>
      <c r="AX12292" s="7"/>
      <c r="AY12292" s="7"/>
      <c r="AZ12292" s="7"/>
      <c r="BA12292" s="7"/>
      <c r="BI12292" s="7"/>
    </row>
    <row r="12293" spans="1:61" x14ac:dyDescent="0.2">
      <c r="A12293" s="10"/>
      <c r="B12293" s="10"/>
      <c r="C12293" s="10"/>
      <c r="D12293" s="10"/>
      <c r="E12293" s="10"/>
      <c r="F12293" s="10"/>
      <c r="G12293" s="10"/>
      <c r="H12293" s="10"/>
      <c r="I12293" s="10"/>
      <c r="J12293" s="24"/>
      <c r="K12293" s="24"/>
      <c r="L12293" s="24"/>
      <c r="M12293" s="24"/>
      <c r="N12293" s="24"/>
      <c r="O12293" s="10"/>
      <c r="AV12293" s="7"/>
      <c r="AW12293" s="7"/>
      <c r="AX12293" s="7"/>
      <c r="AY12293" s="7"/>
      <c r="AZ12293" s="7"/>
      <c r="BA12293" s="7"/>
      <c r="BI12293" s="7"/>
    </row>
    <row r="12294" spans="1:61" x14ac:dyDescent="0.2">
      <c r="A12294" s="10"/>
      <c r="B12294" s="10"/>
      <c r="C12294" s="10"/>
      <c r="D12294" s="10"/>
      <c r="E12294" s="10"/>
      <c r="F12294" s="10"/>
      <c r="G12294" s="10"/>
      <c r="H12294" s="10"/>
      <c r="I12294" s="10"/>
      <c r="J12294" s="24"/>
      <c r="K12294" s="24"/>
      <c r="L12294" s="24"/>
      <c r="M12294" s="24"/>
      <c r="N12294" s="24"/>
      <c r="O12294" s="10"/>
      <c r="AV12294" s="7"/>
      <c r="AW12294" s="7"/>
      <c r="AX12294" s="7"/>
      <c r="AY12294" s="7"/>
      <c r="AZ12294" s="7"/>
      <c r="BA12294" s="7"/>
      <c r="BI12294" s="7"/>
    </row>
    <row r="12295" spans="1:61" x14ac:dyDescent="0.2">
      <c r="A12295" s="10"/>
      <c r="B12295" s="10"/>
      <c r="C12295" s="10"/>
      <c r="D12295" s="10"/>
      <c r="E12295" s="10"/>
      <c r="F12295" s="10"/>
      <c r="G12295" s="10"/>
      <c r="H12295" s="10"/>
      <c r="I12295" s="10"/>
      <c r="J12295" s="24"/>
      <c r="K12295" s="24"/>
      <c r="L12295" s="24"/>
      <c r="M12295" s="24"/>
      <c r="N12295" s="24"/>
      <c r="O12295" s="10"/>
      <c r="AV12295" s="7"/>
      <c r="AW12295" s="7"/>
      <c r="AX12295" s="7"/>
      <c r="AY12295" s="7"/>
      <c r="AZ12295" s="7"/>
      <c r="BA12295" s="7"/>
      <c r="BI12295" s="7"/>
    </row>
    <row r="12296" spans="1:61" x14ac:dyDescent="0.2">
      <c r="A12296" s="10"/>
      <c r="B12296" s="10"/>
      <c r="C12296" s="10"/>
      <c r="D12296" s="10"/>
      <c r="E12296" s="10"/>
      <c r="F12296" s="10"/>
      <c r="G12296" s="10"/>
      <c r="H12296" s="10"/>
      <c r="I12296" s="10"/>
      <c r="J12296" s="24"/>
      <c r="K12296" s="24"/>
      <c r="L12296" s="24"/>
      <c r="M12296" s="24"/>
      <c r="N12296" s="24"/>
      <c r="O12296" s="10"/>
      <c r="AV12296" s="7"/>
      <c r="AW12296" s="7"/>
      <c r="AX12296" s="7"/>
      <c r="AY12296" s="7"/>
      <c r="AZ12296" s="7"/>
      <c r="BA12296" s="7"/>
      <c r="BI12296" s="7"/>
    </row>
    <row r="12297" spans="1:61" x14ac:dyDescent="0.2">
      <c r="A12297" s="10"/>
      <c r="B12297" s="10"/>
      <c r="C12297" s="10"/>
      <c r="D12297" s="10"/>
      <c r="E12297" s="10"/>
      <c r="F12297" s="10"/>
      <c r="G12297" s="10"/>
      <c r="H12297" s="10"/>
      <c r="I12297" s="10"/>
      <c r="J12297" s="24"/>
      <c r="K12297" s="24"/>
      <c r="L12297" s="24"/>
      <c r="M12297" s="24"/>
      <c r="N12297" s="24"/>
      <c r="O12297" s="10"/>
      <c r="AV12297" s="7"/>
      <c r="AW12297" s="7"/>
      <c r="AX12297" s="7"/>
      <c r="AY12297" s="7"/>
      <c r="AZ12297" s="7"/>
      <c r="BA12297" s="7"/>
      <c r="BI12297" s="7"/>
    </row>
    <row r="12298" spans="1:61" x14ac:dyDescent="0.2">
      <c r="A12298" s="10"/>
      <c r="B12298" s="10"/>
      <c r="C12298" s="10"/>
      <c r="D12298" s="10"/>
      <c r="E12298" s="10"/>
      <c r="F12298" s="10"/>
      <c r="G12298" s="10"/>
      <c r="H12298" s="10"/>
      <c r="I12298" s="10"/>
      <c r="J12298" s="24"/>
      <c r="K12298" s="24"/>
      <c r="L12298" s="24"/>
      <c r="M12298" s="24"/>
      <c r="N12298" s="24"/>
      <c r="O12298" s="10"/>
      <c r="AV12298" s="7"/>
      <c r="AW12298" s="7"/>
      <c r="AX12298" s="7"/>
      <c r="AY12298" s="7"/>
      <c r="AZ12298" s="7"/>
      <c r="BA12298" s="7"/>
      <c r="BI12298" s="7"/>
    </row>
    <row r="12299" spans="1:61" x14ac:dyDescent="0.2">
      <c r="A12299" s="10"/>
      <c r="B12299" s="10"/>
      <c r="C12299" s="10"/>
      <c r="D12299" s="10"/>
      <c r="E12299" s="10"/>
      <c r="F12299" s="10"/>
      <c r="G12299" s="10"/>
      <c r="H12299" s="10"/>
      <c r="I12299" s="10"/>
      <c r="J12299" s="24"/>
      <c r="K12299" s="24"/>
      <c r="L12299" s="24"/>
      <c r="M12299" s="24"/>
      <c r="N12299" s="24"/>
      <c r="O12299" s="10"/>
      <c r="AV12299" s="7"/>
      <c r="AW12299" s="7"/>
      <c r="AX12299" s="7"/>
      <c r="AY12299" s="7"/>
      <c r="AZ12299" s="7"/>
      <c r="BA12299" s="7"/>
      <c r="BI12299" s="7"/>
    </row>
    <row r="12300" spans="1:61" x14ac:dyDescent="0.2">
      <c r="A12300" s="10"/>
      <c r="B12300" s="10"/>
      <c r="C12300" s="10"/>
      <c r="D12300" s="10"/>
      <c r="E12300" s="10"/>
      <c r="F12300" s="10"/>
      <c r="G12300" s="10"/>
      <c r="H12300" s="10"/>
      <c r="I12300" s="10"/>
      <c r="J12300" s="24"/>
      <c r="K12300" s="24"/>
      <c r="L12300" s="24"/>
      <c r="M12300" s="24"/>
      <c r="N12300" s="24"/>
      <c r="O12300" s="10"/>
      <c r="AV12300" s="7"/>
      <c r="AW12300" s="7"/>
      <c r="AX12300" s="7"/>
      <c r="AY12300" s="7"/>
      <c r="AZ12300" s="7"/>
      <c r="BA12300" s="7"/>
      <c r="BI12300" s="7"/>
    </row>
    <row r="12301" spans="1:61" x14ac:dyDescent="0.2">
      <c r="A12301" s="10"/>
      <c r="B12301" s="10"/>
      <c r="C12301" s="10"/>
      <c r="D12301" s="10"/>
      <c r="E12301" s="10"/>
      <c r="F12301" s="10"/>
      <c r="G12301" s="10"/>
      <c r="H12301" s="10"/>
      <c r="I12301" s="10"/>
      <c r="J12301" s="24"/>
      <c r="K12301" s="24"/>
      <c r="L12301" s="24"/>
      <c r="M12301" s="24"/>
      <c r="N12301" s="24"/>
      <c r="O12301" s="10"/>
      <c r="AV12301" s="7"/>
      <c r="AW12301" s="7"/>
      <c r="AX12301" s="7"/>
      <c r="AY12301" s="7"/>
      <c r="AZ12301" s="7"/>
      <c r="BA12301" s="7"/>
      <c r="BI12301" s="7"/>
    </row>
    <row r="12302" spans="1:61" x14ac:dyDescent="0.2">
      <c r="A12302" s="10"/>
      <c r="B12302" s="10"/>
      <c r="C12302" s="10"/>
      <c r="D12302" s="10"/>
      <c r="E12302" s="10"/>
      <c r="F12302" s="10"/>
      <c r="G12302" s="10"/>
      <c r="H12302" s="10"/>
      <c r="I12302" s="10"/>
      <c r="J12302" s="24"/>
      <c r="K12302" s="24"/>
      <c r="L12302" s="24"/>
      <c r="M12302" s="24"/>
      <c r="N12302" s="24"/>
      <c r="O12302" s="10"/>
      <c r="AV12302" s="7"/>
      <c r="AW12302" s="7"/>
      <c r="AX12302" s="7"/>
      <c r="AY12302" s="7"/>
      <c r="AZ12302" s="7"/>
      <c r="BA12302" s="7"/>
      <c r="BI12302" s="7"/>
    </row>
    <row r="12303" spans="1:61" x14ac:dyDescent="0.2">
      <c r="A12303" s="10"/>
      <c r="B12303" s="10"/>
      <c r="C12303" s="10"/>
      <c r="D12303" s="10"/>
      <c r="E12303" s="10"/>
      <c r="F12303" s="10"/>
      <c r="G12303" s="10"/>
      <c r="H12303" s="10"/>
      <c r="I12303" s="10"/>
      <c r="J12303" s="24"/>
      <c r="K12303" s="24"/>
      <c r="L12303" s="24"/>
      <c r="M12303" s="24"/>
      <c r="N12303" s="24"/>
      <c r="O12303" s="10"/>
      <c r="AV12303" s="7"/>
      <c r="AW12303" s="7"/>
      <c r="AX12303" s="7"/>
      <c r="AY12303" s="7"/>
      <c r="AZ12303" s="7"/>
      <c r="BA12303" s="7"/>
      <c r="BI12303" s="7"/>
    </row>
    <row r="12304" spans="1:61" x14ac:dyDescent="0.2">
      <c r="A12304" s="10"/>
      <c r="B12304" s="10"/>
      <c r="C12304" s="10"/>
      <c r="D12304" s="10"/>
      <c r="E12304" s="10"/>
      <c r="F12304" s="10"/>
      <c r="G12304" s="10"/>
      <c r="H12304" s="10"/>
      <c r="I12304" s="10"/>
      <c r="J12304" s="24"/>
      <c r="K12304" s="24"/>
      <c r="L12304" s="24"/>
      <c r="M12304" s="24"/>
      <c r="N12304" s="24"/>
      <c r="O12304" s="10"/>
      <c r="AV12304" s="7"/>
      <c r="AW12304" s="7"/>
      <c r="AX12304" s="7"/>
      <c r="AY12304" s="7"/>
      <c r="AZ12304" s="7"/>
      <c r="BA12304" s="7"/>
      <c r="BI12304" s="7"/>
    </row>
    <row r="12305" spans="1:61" x14ac:dyDescent="0.2">
      <c r="A12305" s="10"/>
      <c r="B12305" s="10"/>
      <c r="C12305" s="10"/>
      <c r="D12305" s="10"/>
      <c r="E12305" s="10"/>
      <c r="F12305" s="10"/>
      <c r="G12305" s="10"/>
      <c r="H12305" s="10"/>
      <c r="I12305" s="10"/>
      <c r="J12305" s="24"/>
      <c r="K12305" s="24"/>
      <c r="L12305" s="24"/>
      <c r="M12305" s="24"/>
      <c r="N12305" s="24"/>
      <c r="O12305" s="10"/>
      <c r="AV12305" s="7"/>
      <c r="AW12305" s="7"/>
      <c r="AX12305" s="7"/>
      <c r="AY12305" s="7"/>
      <c r="AZ12305" s="7"/>
      <c r="BA12305" s="7"/>
      <c r="BI12305" s="7"/>
    </row>
    <row r="12306" spans="1:61" x14ac:dyDescent="0.2">
      <c r="A12306" s="10"/>
      <c r="B12306" s="10"/>
      <c r="C12306" s="10"/>
      <c r="D12306" s="10"/>
      <c r="E12306" s="10"/>
      <c r="F12306" s="10"/>
      <c r="G12306" s="10"/>
      <c r="H12306" s="10"/>
      <c r="I12306" s="10"/>
      <c r="J12306" s="24"/>
      <c r="K12306" s="24"/>
      <c r="L12306" s="24"/>
      <c r="M12306" s="24"/>
      <c r="N12306" s="24"/>
      <c r="O12306" s="10"/>
      <c r="AV12306" s="7"/>
      <c r="AW12306" s="7"/>
      <c r="AX12306" s="7"/>
      <c r="AY12306" s="7"/>
      <c r="AZ12306" s="7"/>
      <c r="BA12306" s="7"/>
      <c r="BI12306" s="7"/>
    </row>
    <row r="12307" spans="1:61" x14ac:dyDescent="0.2">
      <c r="A12307" s="10"/>
      <c r="B12307" s="10"/>
      <c r="C12307" s="10"/>
      <c r="D12307" s="10"/>
      <c r="E12307" s="10"/>
      <c r="F12307" s="10"/>
      <c r="G12307" s="10"/>
      <c r="H12307" s="10"/>
      <c r="I12307" s="10"/>
      <c r="J12307" s="24"/>
      <c r="K12307" s="24"/>
      <c r="L12307" s="24"/>
      <c r="M12307" s="24"/>
      <c r="N12307" s="24"/>
      <c r="O12307" s="10"/>
      <c r="AV12307" s="7"/>
      <c r="AW12307" s="7"/>
      <c r="AX12307" s="7"/>
      <c r="AY12307" s="7"/>
      <c r="AZ12307" s="7"/>
      <c r="BA12307" s="7"/>
      <c r="BI12307" s="7"/>
    </row>
    <row r="12308" spans="1:61" x14ac:dyDescent="0.2">
      <c r="A12308" s="10"/>
      <c r="B12308" s="10"/>
      <c r="C12308" s="10"/>
      <c r="D12308" s="10"/>
      <c r="E12308" s="10"/>
      <c r="F12308" s="10"/>
      <c r="G12308" s="10"/>
      <c r="H12308" s="10"/>
      <c r="I12308" s="10"/>
      <c r="J12308" s="24"/>
      <c r="K12308" s="24"/>
      <c r="L12308" s="24"/>
      <c r="M12308" s="24"/>
      <c r="N12308" s="24"/>
      <c r="O12308" s="10"/>
      <c r="AV12308" s="7"/>
      <c r="AW12308" s="7"/>
      <c r="AX12308" s="7"/>
      <c r="AY12308" s="7"/>
      <c r="AZ12308" s="7"/>
      <c r="BA12308" s="7"/>
      <c r="BI12308" s="7"/>
    </row>
    <row r="12309" spans="1:61" x14ac:dyDescent="0.2">
      <c r="A12309" s="10"/>
      <c r="B12309" s="10"/>
      <c r="C12309" s="10"/>
      <c r="D12309" s="10"/>
      <c r="E12309" s="10"/>
      <c r="F12309" s="10"/>
      <c r="G12309" s="10"/>
      <c r="H12309" s="10"/>
      <c r="I12309" s="10"/>
      <c r="J12309" s="24"/>
      <c r="K12309" s="24"/>
      <c r="L12309" s="24"/>
      <c r="M12309" s="24"/>
      <c r="N12309" s="24"/>
      <c r="O12309" s="10"/>
      <c r="AV12309" s="7"/>
      <c r="AW12309" s="7"/>
      <c r="AX12309" s="7"/>
      <c r="AY12309" s="7"/>
      <c r="AZ12309" s="7"/>
      <c r="BA12309" s="7"/>
      <c r="BI12309" s="7"/>
    </row>
    <row r="12310" spans="1:61" x14ac:dyDescent="0.2">
      <c r="A12310" s="10"/>
      <c r="B12310" s="10"/>
      <c r="C12310" s="10"/>
      <c r="D12310" s="10"/>
      <c r="E12310" s="10"/>
      <c r="F12310" s="10"/>
      <c r="G12310" s="10"/>
      <c r="H12310" s="10"/>
      <c r="I12310" s="10"/>
      <c r="J12310" s="24"/>
      <c r="K12310" s="24"/>
      <c r="L12310" s="24"/>
      <c r="M12310" s="24"/>
      <c r="N12310" s="24"/>
      <c r="O12310" s="10"/>
      <c r="AV12310" s="7"/>
      <c r="AW12310" s="7"/>
      <c r="AX12310" s="7"/>
      <c r="AY12310" s="7"/>
      <c r="AZ12310" s="7"/>
      <c r="BA12310" s="7"/>
      <c r="BI12310" s="7"/>
    </row>
    <row r="12311" spans="1:61" x14ac:dyDescent="0.2">
      <c r="A12311" s="10"/>
      <c r="B12311" s="10"/>
      <c r="C12311" s="10"/>
      <c r="D12311" s="10"/>
      <c r="E12311" s="10"/>
      <c r="F12311" s="10"/>
      <c r="G12311" s="10"/>
      <c r="H12311" s="10"/>
      <c r="I12311" s="10"/>
      <c r="J12311" s="24"/>
      <c r="K12311" s="24"/>
      <c r="L12311" s="24"/>
      <c r="M12311" s="24"/>
      <c r="N12311" s="24"/>
      <c r="O12311" s="10"/>
      <c r="AV12311" s="7"/>
      <c r="AW12311" s="7"/>
      <c r="AX12311" s="7"/>
      <c r="AY12311" s="7"/>
      <c r="AZ12311" s="7"/>
      <c r="BA12311" s="7"/>
      <c r="BI12311" s="7"/>
    </row>
    <row r="12312" spans="1:61" x14ac:dyDescent="0.2">
      <c r="A12312" s="10"/>
      <c r="B12312" s="10"/>
      <c r="C12312" s="10"/>
      <c r="D12312" s="10"/>
      <c r="E12312" s="10"/>
      <c r="F12312" s="10"/>
      <c r="G12312" s="10"/>
      <c r="H12312" s="10"/>
      <c r="I12312" s="10"/>
      <c r="J12312" s="24"/>
      <c r="K12312" s="24"/>
      <c r="L12312" s="24"/>
      <c r="M12312" s="24"/>
      <c r="N12312" s="24"/>
      <c r="O12312" s="10"/>
      <c r="AV12312" s="7"/>
      <c r="AW12312" s="7"/>
      <c r="AX12312" s="7"/>
      <c r="AY12312" s="7"/>
      <c r="AZ12312" s="7"/>
      <c r="BA12312" s="7"/>
      <c r="BI12312" s="7"/>
    </row>
    <row r="12313" spans="1:61" x14ac:dyDescent="0.2">
      <c r="A12313" s="10"/>
      <c r="B12313" s="10"/>
      <c r="C12313" s="10"/>
      <c r="D12313" s="10"/>
      <c r="E12313" s="10"/>
      <c r="F12313" s="10"/>
      <c r="G12313" s="10"/>
      <c r="H12313" s="10"/>
      <c r="I12313" s="10"/>
      <c r="J12313" s="24"/>
      <c r="K12313" s="24"/>
      <c r="L12313" s="24"/>
      <c r="M12313" s="24"/>
      <c r="N12313" s="24"/>
      <c r="O12313" s="10"/>
      <c r="AV12313" s="7"/>
      <c r="AW12313" s="7"/>
      <c r="AX12313" s="7"/>
      <c r="AY12313" s="7"/>
      <c r="AZ12313" s="7"/>
      <c r="BA12313" s="7"/>
      <c r="BI12313" s="7"/>
    </row>
    <row r="12314" spans="1:61" x14ac:dyDescent="0.2">
      <c r="A12314" s="10"/>
      <c r="B12314" s="10"/>
      <c r="C12314" s="10"/>
      <c r="D12314" s="10"/>
      <c r="E12314" s="10"/>
      <c r="F12314" s="10"/>
      <c r="G12314" s="10"/>
      <c r="H12314" s="10"/>
      <c r="I12314" s="10"/>
      <c r="J12314" s="24"/>
      <c r="K12314" s="24"/>
      <c r="L12314" s="24"/>
      <c r="M12314" s="24"/>
      <c r="N12314" s="24"/>
      <c r="O12314" s="10"/>
      <c r="AV12314" s="7"/>
      <c r="AW12314" s="7"/>
      <c r="AX12314" s="7"/>
      <c r="AY12314" s="7"/>
      <c r="AZ12314" s="7"/>
      <c r="BA12314" s="7"/>
      <c r="BI12314" s="7"/>
    </row>
    <row r="12315" spans="1:61" x14ac:dyDescent="0.2">
      <c r="A12315" s="10"/>
      <c r="B12315" s="10"/>
      <c r="C12315" s="10"/>
      <c r="D12315" s="10"/>
      <c r="E12315" s="10"/>
      <c r="F12315" s="10"/>
      <c r="G12315" s="10"/>
      <c r="H12315" s="10"/>
      <c r="I12315" s="10"/>
      <c r="J12315" s="24"/>
      <c r="K12315" s="24"/>
      <c r="L12315" s="24"/>
      <c r="M12315" s="24"/>
      <c r="N12315" s="24"/>
      <c r="O12315" s="10"/>
      <c r="AV12315" s="7"/>
      <c r="AW12315" s="7"/>
      <c r="AX12315" s="7"/>
      <c r="AY12315" s="7"/>
      <c r="AZ12315" s="7"/>
      <c r="BA12315" s="7"/>
      <c r="BI12315" s="7"/>
    </row>
    <row r="12316" spans="1:61" x14ac:dyDescent="0.2">
      <c r="A12316" s="10"/>
      <c r="B12316" s="10"/>
      <c r="C12316" s="10"/>
      <c r="D12316" s="10"/>
      <c r="E12316" s="10"/>
      <c r="F12316" s="10"/>
      <c r="G12316" s="10"/>
      <c r="H12316" s="10"/>
      <c r="I12316" s="10"/>
      <c r="J12316" s="24"/>
      <c r="K12316" s="24"/>
      <c r="L12316" s="24"/>
      <c r="M12316" s="24"/>
      <c r="N12316" s="24"/>
      <c r="O12316" s="10"/>
      <c r="AV12316" s="7"/>
      <c r="AW12316" s="7"/>
      <c r="AX12316" s="7"/>
      <c r="AY12316" s="7"/>
      <c r="AZ12316" s="7"/>
      <c r="BA12316" s="7"/>
      <c r="BI12316" s="7"/>
    </row>
    <row r="12317" spans="1:61" x14ac:dyDescent="0.2">
      <c r="A12317" s="10"/>
      <c r="B12317" s="10"/>
      <c r="C12317" s="10"/>
      <c r="D12317" s="10"/>
      <c r="E12317" s="10"/>
      <c r="F12317" s="10"/>
      <c r="G12317" s="10"/>
      <c r="H12317" s="10"/>
      <c r="I12317" s="10"/>
      <c r="J12317" s="24"/>
      <c r="K12317" s="24"/>
      <c r="L12317" s="24"/>
      <c r="M12317" s="24"/>
      <c r="N12317" s="24"/>
      <c r="O12317" s="10"/>
      <c r="AV12317" s="7"/>
      <c r="AW12317" s="7"/>
      <c r="AX12317" s="7"/>
      <c r="AY12317" s="7"/>
      <c r="AZ12317" s="7"/>
      <c r="BA12317" s="7"/>
      <c r="BI12317" s="7"/>
    </row>
    <row r="12318" spans="1:61" x14ac:dyDescent="0.2">
      <c r="A12318" s="10"/>
      <c r="B12318" s="10"/>
      <c r="C12318" s="10"/>
      <c r="D12318" s="10"/>
      <c r="E12318" s="10"/>
      <c r="F12318" s="10"/>
      <c r="G12318" s="10"/>
      <c r="H12318" s="10"/>
      <c r="I12318" s="10"/>
      <c r="J12318" s="24"/>
      <c r="K12318" s="24"/>
      <c r="L12318" s="24"/>
      <c r="M12318" s="24"/>
      <c r="N12318" s="24"/>
      <c r="O12318" s="10"/>
      <c r="AV12318" s="7"/>
      <c r="AW12318" s="7"/>
      <c r="AX12318" s="7"/>
      <c r="AY12318" s="7"/>
      <c r="AZ12318" s="7"/>
      <c r="BA12318" s="7"/>
      <c r="BI12318" s="7"/>
    </row>
    <row r="12319" spans="1:61" x14ac:dyDescent="0.2">
      <c r="A12319" s="10"/>
      <c r="B12319" s="10"/>
      <c r="C12319" s="10"/>
      <c r="D12319" s="10"/>
      <c r="E12319" s="10"/>
      <c r="F12319" s="10"/>
      <c r="G12319" s="10"/>
      <c r="H12319" s="10"/>
      <c r="I12319" s="10"/>
      <c r="J12319" s="24"/>
      <c r="K12319" s="24"/>
      <c r="L12319" s="24"/>
      <c r="M12319" s="24"/>
      <c r="N12319" s="24"/>
      <c r="O12319" s="10"/>
      <c r="AV12319" s="7"/>
      <c r="AW12319" s="7"/>
      <c r="AX12319" s="7"/>
      <c r="AY12319" s="7"/>
      <c r="AZ12319" s="7"/>
      <c r="BA12319" s="7"/>
      <c r="BI12319" s="7"/>
    </row>
    <row r="12320" spans="1:61" x14ac:dyDescent="0.2">
      <c r="A12320" s="10"/>
      <c r="B12320" s="10"/>
      <c r="C12320" s="10"/>
      <c r="D12320" s="10"/>
      <c r="E12320" s="10"/>
      <c r="F12320" s="10"/>
      <c r="G12320" s="10"/>
      <c r="H12320" s="10"/>
      <c r="I12320" s="10"/>
      <c r="J12320" s="24"/>
      <c r="K12320" s="24"/>
      <c r="L12320" s="24"/>
      <c r="M12320" s="24"/>
      <c r="N12320" s="24"/>
      <c r="O12320" s="10"/>
      <c r="AV12320" s="7"/>
      <c r="AW12320" s="7"/>
      <c r="AX12320" s="7"/>
      <c r="AY12320" s="7"/>
      <c r="AZ12320" s="7"/>
      <c r="BA12320" s="7"/>
      <c r="BI12320" s="7"/>
    </row>
    <row r="12321" spans="1:61" x14ac:dyDescent="0.2">
      <c r="A12321" s="10"/>
      <c r="B12321" s="10"/>
      <c r="C12321" s="10"/>
      <c r="D12321" s="10"/>
      <c r="E12321" s="10"/>
      <c r="F12321" s="10"/>
      <c r="G12321" s="10"/>
      <c r="H12321" s="10"/>
      <c r="I12321" s="10"/>
      <c r="J12321" s="24"/>
      <c r="K12321" s="24"/>
      <c r="L12321" s="24"/>
      <c r="M12321" s="24"/>
      <c r="N12321" s="24"/>
      <c r="O12321" s="10"/>
      <c r="AV12321" s="7"/>
      <c r="AW12321" s="7"/>
      <c r="AX12321" s="7"/>
      <c r="AY12321" s="7"/>
      <c r="AZ12321" s="7"/>
      <c r="BA12321" s="7"/>
      <c r="BI12321" s="7"/>
    </row>
    <row r="12322" spans="1:61" x14ac:dyDescent="0.2">
      <c r="A12322" s="10"/>
      <c r="B12322" s="10"/>
      <c r="C12322" s="10"/>
      <c r="D12322" s="10"/>
      <c r="E12322" s="10"/>
      <c r="F12322" s="10"/>
      <c r="G12322" s="10"/>
      <c r="H12322" s="10"/>
      <c r="I12322" s="10"/>
      <c r="J12322" s="24"/>
      <c r="K12322" s="24"/>
      <c r="L12322" s="24"/>
      <c r="M12322" s="24"/>
      <c r="N12322" s="24"/>
      <c r="O12322" s="10"/>
      <c r="AV12322" s="7"/>
      <c r="AW12322" s="7"/>
      <c r="AX12322" s="7"/>
      <c r="AY12322" s="7"/>
      <c r="AZ12322" s="7"/>
      <c r="BA12322" s="7"/>
      <c r="BI12322" s="7"/>
    </row>
    <row r="12323" spans="1:61" x14ac:dyDescent="0.2">
      <c r="A12323" s="10"/>
      <c r="B12323" s="10"/>
      <c r="C12323" s="10"/>
      <c r="D12323" s="10"/>
      <c r="E12323" s="10"/>
      <c r="F12323" s="10"/>
      <c r="G12323" s="10"/>
      <c r="H12323" s="10"/>
      <c r="I12323" s="10"/>
      <c r="J12323" s="24"/>
      <c r="K12323" s="24"/>
      <c r="L12323" s="24"/>
      <c r="M12323" s="24"/>
      <c r="N12323" s="24"/>
      <c r="O12323" s="10"/>
      <c r="AV12323" s="7"/>
      <c r="AW12323" s="7"/>
      <c r="AX12323" s="7"/>
      <c r="AY12323" s="7"/>
      <c r="AZ12323" s="7"/>
      <c r="BA12323" s="7"/>
      <c r="BI12323" s="7"/>
    </row>
    <row r="12324" spans="1:61" x14ac:dyDescent="0.2">
      <c r="A12324" s="10"/>
      <c r="B12324" s="10"/>
      <c r="C12324" s="10"/>
      <c r="D12324" s="10"/>
      <c r="E12324" s="10"/>
      <c r="F12324" s="10"/>
      <c r="G12324" s="10"/>
      <c r="H12324" s="10"/>
      <c r="I12324" s="10"/>
      <c r="J12324" s="24"/>
      <c r="K12324" s="24"/>
      <c r="L12324" s="24"/>
      <c r="M12324" s="24"/>
      <c r="N12324" s="24"/>
      <c r="O12324" s="10"/>
      <c r="AV12324" s="7"/>
      <c r="AW12324" s="7"/>
      <c r="AX12324" s="7"/>
      <c r="AY12324" s="7"/>
      <c r="AZ12324" s="7"/>
      <c r="BA12324" s="7"/>
      <c r="BI12324" s="7"/>
    </row>
    <row r="12325" spans="1:61" x14ac:dyDescent="0.2">
      <c r="A12325" s="10"/>
      <c r="B12325" s="10"/>
      <c r="C12325" s="10"/>
      <c r="D12325" s="10"/>
      <c r="E12325" s="10"/>
      <c r="F12325" s="10"/>
      <c r="G12325" s="10"/>
      <c r="H12325" s="10"/>
      <c r="I12325" s="10"/>
      <c r="J12325" s="24"/>
      <c r="K12325" s="24"/>
      <c r="L12325" s="24"/>
      <c r="M12325" s="24"/>
      <c r="N12325" s="24"/>
      <c r="O12325" s="10"/>
      <c r="AV12325" s="7"/>
      <c r="AW12325" s="7"/>
      <c r="AX12325" s="7"/>
      <c r="AY12325" s="7"/>
      <c r="AZ12325" s="7"/>
      <c r="BA12325" s="7"/>
      <c r="BI12325" s="7"/>
    </row>
    <row r="12326" spans="1:61" x14ac:dyDescent="0.2">
      <c r="A12326" s="10"/>
      <c r="B12326" s="10"/>
      <c r="C12326" s="10"/>
      <c r="D12326" s="10"/>
      <c r="E12326" s="10"/>
      <c r="F12326" s="10"/>
      <c r="G12326" s="10"/>
      <c r="H12326" s="10"/>
      <c r="I12326" s="10"/>
      <c r="J12326" s="24"/>
      <c r="K12326" s="24"/>
      <c r="L12326" s="24"/>
      <c r="M12326" s="24"/>
      <c r="N12326" s="24"/>
      <c r="O12326" s="10"/>
      <c r="AV12326" s="7"/>
      <c r="AW12326" s="7"/>
      <c r="AX12326" s="7"/>
      <c r="AY12326" s="7"/>
      <c r="AZ12326" s="7"/>
      <c r="BA12326" s="7"/>
      <c r="BI12326" s="7"/>
    </row>
    <row r="12327" spans="1:61" x14ac:dyDescent="0.2">
      <c r="A12327" s="10"/>
      <c r="B12327" s="10"/>
      <c r="C12327" s="10"/>
      <c r="D12327" s="10"/>
      <c r="E12327" s="10"/>
      <c r="F12327" s="10"/>
      <c r="G12327" s="10"/>
      <c r="H12327" s="10"/>
      <c r="I12327" s="10"/>
      <c r="J12327" s="24"/>
      <c r="K12327" s="24"/>
      <c r="L12327" s="24"/>
      <c r="M12327" s="24"/>
      <c r="N12327" s="24"/>
      <c r="O12327" s="10"/>
      <c r="AV12327" s="7"/>
      <c r="AW12327" s="7"/>
      <c r="AX12327" s="7"/>
      <c r="AY12327" s="7"/>
      <c r="AZ12327" s="7"/>
      <c r="BA12327" s="7"/>
      <c r="BI12327" s="7"/>
    </row>
    <row r="12328" spans="1:61" x14ac:dyDescent="0.2">
      <c r="A12328" s="10"/>
      <c r="B12328" s="10"/>
      <c r="C12328" s="10"/>
      <c r="D12328" s="10"/>
      <c r="E12328" s="10"/>
      <c r="F12328" s="10"/>
      <c r="G12328" s="10"/>
      <c r="H12328" s="10"/>
      <c r="I12328" s="10"/>
      <c r="J12328" s="24"/>
      <c r="K12328" s="24"/>
      <c r="L12328" s="24"/>
      <c r="M12328" s="24"/>
      <c r="N12328" s="24"/>
      <c r="O12328" s="10"/>
      <c r="AV12328" s="7"/>
      <c r="AW12328" s="7"/>
      <c r="AX12328" s="7"/>
      <c r="AY12328" s="7"/>
      <c r="AZ12328" s="7"/>
      <c r="BA12328" s="7"/>
      <c r="BI12328" s="7"/>
    </row>
    <row r="12329" spans="1:61" x14ac:dyDescent="0.2">
      <c r="A12329" s="10"/>
      <c r="B12329" s="10"/>
      <c r="C12329" s="10"/>
      <c r="D12329" s="10"/>
      <c r="E12329" s="10"/>
      <c r="F12329" s="10"/>
      <c r="G12329" s="10"/>
      <c r="H12329" s="10"/>
      <c r="I12329" s="10"/>
      <c r="J12329" s="24"/>
      <c r="K12329" s="24"/>
      <c r="L12329" s="24"/>
      <c r="M12329" s="24"/>
      <c r="N12329" s="24"/>
      <c r="O12329" s="10"/>
      <c r="AV12329" s="7"/>
      <c r="AW12329" s="7"/>
      <c r="AX12329" s="7"/>
      <c r="AY12329" s="7"/>
      <c r="AZ12329" s="7"/>
      <c r="BA12329" s="7"/>
      <c r="BI12329" s="7"/>
    </row>
    <row r="12330" spans="1:61" x14ac:dyDescent="0.2">
      <c r="A12330" s="10"/>
      <c r="B12330" s="10"/>
      <c r="C12330" s="10"/>
      <c r="D12330" s="10"/>
      <c r="E12330" s="10"/>
      <c r="F12330" s="10"/>
      <c r="G12330" s="10"/>
      <c r="H12330" s="10"/>
      <c r="I12330" s="10"/>
      <c r="J12330" s="24"/>
      <c r="K12330" s="24"/>
      <c r="L12330" s="24"/>
      <c r="M12330" s="24"/>
      <c r="N12330" s="24"/>
      <c r="O12330" s="10"/>
      <c r="AV12330" s="7"/>
      <c r="AW12330" s="7"/>
      <c r="AX12330" s="7"/>
      <c r="AY12330" s="7"/>
      <c r="AZ12330" s="7"/>
      <c r="BA12330" s="7"/>
      <c r="BI12330" s="7"/>
    </row>
    <row r="12331" spans="1:61" x14ac:dyDescent="0.2">
      <c r="A12331" s="10"/>
      <c r="B12331" s="10"/>
      <c r="C12331" s="10"/>
      <c r="D12331" s="10"/>
      <c r="E12331" s="10"/>
      <c r="F12331" s="10"/>
      <c r="G12331" s="10"/>
      <c r="H12331" s="10"/>
      <c r="I12331" s="10"/>
      <c r="J12331" s="24"/>
      <c r="K12331" s="24"/>
      <c r="L12331" s="24"/>
      <c r="M12331" s="24"/>
      <c r="N12331" s="24"/>
      <c r="O12331" s="10"/>
      <c r="AV12331" s="7"/>
      <c r="AW12331" s="7"/>
      <c r="AX12331" s="7"/>
      <c r="AY12331" s="7"/>
      <c r="AZ12331" s="7"/>
      <c r="BA12331" s="7"/>
      <c r="BI12331" s="7"/>
    </row>
    <row r="12332" spans="1:61" x14ac:dyDescent="0.2">
      <c r="A12332" s="10"/>
      <c r="B12332" s="10"/>
      <c r="C12332" s="10"/>
      <c r="D12332" s="10"/>
      <c r="E12332" s="10"/>
      <c r="F12332" s="10"/>
      <c r="G12332" s="10"/>
      <c r="H12332" s="10"/>
      <c r="I12332" s="10"/>
      <c r="J12332" s="24"/>
      <c r="K12332" s="24"/>
      <c r="L12332" s="24"/>
      <c r="M12332" s="24"/>
      <c r="N12332" s="24"/>
      <c r="O12332" s="10"/>
      <c r="AV12332" s="7"/>
      <c r="AW12332" s="7"/>
      <c r="AX12332" s="7"/>
      <c r="AY12332" s="7"/>
      <c r="AZ12332" s="7"/>
      <c r="BA12332" s="7"/>
      <c r="BI12332" s="7"/>
    </row>
    <row r="12333" spans="1:61" x14ac:dyDescent="0.2">
      <c r="A12333" s="10"/>
      <c r="B12333" s="10"/>
      <c r="C12333" s="10"/>
      <c r="D12333" s="10"/>
      <c r="E12333" s="10"/>
      <c r="F12333" s="10"/>
      <c r="G12333" s="10"/>
      <c r="H12333" s="10"/>
      <c r="I12333" s="10"/>
      <c r="J12333" s="24"/>
      <c r="K12333" s="24"/>
      <c r="L12333" s="24"/>
      <c r="M12333" s="24"/>
      <c r="N12333" s="24"/>
      <c r="O12333" s="10"/>
      <c r="AV12333" s="7"/>
      <c r="AW12333" s="7"/>
      <c r="AX12333" s="7"/>
      <c r="AY12333" s="7"/>
      <c r="AZ12333" s="7"/>
      <c r="BA12333" s="7"/>
      <c r="BI12333" s="7"/>
    </row>
    <row r="12334" spans="1:61" x14ac:dyDescent="0.2">
      <c r="A12334" s="10"/>
      <c r="B12334" s="10"/>
      <c r="C12334" s="10"/>
      <c r="D12334" s="10"/>
      <c r="E12334" s="10"/>
      <c r="F12334" s="10"/>
      <c r="G12334" s="10"/>
      <c r="H12334" s="10"/>
      <c r="I12334" s="10"/>
      <c r="J12334" s="24"/>
      <c r="K12334" s="24"/>
      <c r="L12334" s="24"/>
      <c r="M12334" s="24"/>
      <c r="N12334" s="24"/>
      <c r="O12334" s="10"/>
      <c r="AV12334" s="7"/>
      <c r="AW12334" s="7"/>
      <c r="AX12334" s="7"/>
      <c r="AY12334" s="7"/>
      <c r="AZ12334" s="7"/>
      <c r="BA12334" s="7"/>
      <c r="BI12334" s="7"/>
    </row>
    <row r="12335" spans="1:61" x14ac:dyDescent="0.2">
      <c r="A12335" s="10"/>
      <c r="B12335" s="10"/>
      <c r="C12335" s="10"/>
      <c r="D12335" s="10"/>
      <c r="E12335" s="10"/>
      <c r="F12335" s="10"/>
      <c r="G12335" s="10"/>
      <c r="H12335" s="10"/>
      <c r="I12335" s="10"/>
      <c r="J12335" s="24"/>
      <c r="K12335" s="24"/>
      <c r="L12335" s="24"/>
      <c r="M12335" s="24"/>
      <c r="N12335" s="24"/>
      <c r="O12335" s="10"/>
      <c r="AV12335" s="7"/>
      <c r="AW12335" s="7"/>
      <c r="AX12335" s="7"/>
      <c r="AY12335" s="7"/>
      <c r="AZ12335" s="7"/>
      <c r="BA12335" s="7"/>
      <c r="BI12335" s="7"/>
    </row>
    <row r="12336" spans="1:61" x14ac:dyDescent="0.2">
      <c r="A12336" s="10"/>
      <c r="B12336" s="10"/>
      <c r="C12336" s="10"/>
      <c r="D12336" s="10"/>
      <c r="E12336" s="10"/>
      <c r="F12336" s="10"/>
      <c r="G12336" s="10"/>
      <c r="H12336" s="10"/>
      <c r="I12336" s="10"/>
      <c r="J12336" s="24"/>
      <c r="K12336" s="24"/>
      <c r="L12336" s="24"/>
      <c r="M12336" s="24"/>
      <c r="N12336" s="24"/>
      <c r="O12336" s="10"/>
      <c r="AV12336" s="7"/>
      <c r="AW12336" s="7"/>
      <c r="AX12336" s="7"/>
      <c r="AY12336" s="7"/>
      <c r="AZ12336" s="7"/>
      <c r="BA12336" s="7"/>
      <c r="BI12336" s="7"/>
    </row>
    <row r="12337" spans="1:61" x14ac:dyDescent="0.2">
      <c r="A12337" s="10"/>
      <c r="B12337" s="10"/>
      <c r="C12337" s="10"/>
      <c r="D12337" s="10"/>
      <c r="E12337" s="10"/>
      <c r="F12337" s="10"/>
      <c r="G12337" s="10"/>
      <c r="H12337" s="10"/>
      <c r="I12337" s="10"/>
      <c r="J12337" s="24"/>
      <c r="K12337" s="24"/>
      <c r="L12337" s="24"/>
      <c r="M12337" s="24"/>
      <c r="N12337" s="24"/>
      <c r="O12337" s="10"/>
      <c r="AV12337" s="7"/>
      <c r="AW12337" s="7"/>
      <c r="AX12337" s="7"/>
      <c r="AY12337" s="7"/>
      <c r="AZ12337" s="7"/>
      <c r="BA12337" s="7"/>
      <c r="BI12337" s="7"/>
    </row>
    <row r="12338" spans="1:61" x14ac:dyDescent="0.2">
      <c r="A12338" s="10"/>
      <c r="B12338" s="10"/>
      <c r="C12338" s="10"/>
      <c r="D12338" s="10"/>
      <c r="E12338" s="10"/>
      <c r="F12338" s="10"/>
      <c r="G12338" s="10"/>
      <c r="H12338" s="10"/>
      <c r="I12338" s="10"/>
      <c r="J12338" s="24"/>
      <c r="K12338" s="24"/>
      <c r="L12338" s="24"/>
      <c r="M12338" s="24"/>
      <c r="N12338" s="24"/>
      <c r="O12338" s="10"/>
      <c r="AV12338" s="7"/>
      <c r="AW12338" s="7"/>
      <c r="AX12338" s="7"/>
      <c r="AY12338" s="7"/>
      <c r="AZ12338" s="7"/>
      <c r="BA12338" s="7"/>
      <c r="BI12338" s="7"/>
    </row>
    <row r="12339" spans="1:61" x14ac:dyDescent="0.2">
      <c r="A12339" s="10"/>
      <c r="B12339" s="10"/>
      <c r="C12339" s="10"/>
      <c r="D12339" s="10"/>
      <c r="E12339" s="10"/>
      <c r="F12339" s="10"/>
      <c r="G12339" s="10"/>
      <c r="H12339" s="10"/>
      <c r="I12339" s="10"/>
      <c r="J12339" s="24"/>
      <c r="K12339" s="24"/>
      <c r="L12339" s="24"/>
      <c r="M12339" s="24"/>
      <c r="N12339" s="24"/>
      <c r="O12339" s="10"/>
      <c r="AV12339" s="7"/>
      <c r="AW12339" s="7"/>
      <c r="AX12339" s="7"/>
      <c r="AY12339" s="7"/>
      <c r="AZ12339" s="7"/>
      <c r="BA12339" s="7"/>
      <c r="BI12339" s="7"/>
    </row>
    <row r="12340" spans="1:61" x14ac:dyDescent="0.2">
      <c r="A12340" s="10"/>
      <c r="B12340" s="10"/>
      <c r="C12340" s="10"/>
      <c r="D12340" s="10"/>
      <c r="E12340" s="10"/>
      <c r="F12340" s="10"/>
      <c r="G12340" s="10"/>
      <c r="H12340" s="10"/>
      <c r="I12340" s="10"/>
      <c r="J12340" s="24"/>
      <c r="K12340" s="24"/>
      <c r="L12340" s="24"/>
      <c r="M12340" s="24"/>
      <c r="N12340" s="24"/>
      <c r="O12340" s="10"/>
      <c r="AV12340" s="7"/>
      <c r="AW12340" s="7"/>
      <c r="AX12340" s="7"/>
      <c r="AY12340" s="7"/>
      <c r="AZ12340" s="7"/>
      <c r="BA12340" s="7"/>
      <c r="BI12340" s="7"/>
    </row>
    <row r="12341" spans="1:61" x14ac:dyDescent="0.2">
      <c r="A12341" s="10"/>
      <c r="B12341" s="10"/>
      <c r="C12341" s="10"/>
      <c r="D12341" s="10"/>
      <c r="E12341" s="10"/>
      <c r="F12341" s="10"/>
      <c r="G12341" s="10"/>
      <c r="H12341" s="10"/>
      <c r="I12341" s="10"/>
      <c r="J12341" s="24"/>
      <c r="K12341" s="24"/>
      <c r="L12341" s="24"/>
      <c r="M12341" s="24"/>
      <c r="N12341" s="24"/>
      <c r="O12341" s="10"/>
      <c r="AV12341" s="7"/>
      <c r="AW12341" s="7"/>
      <c r="AX12341" s="7"/>
      <c r="AY12341" s="7"/>
      <c r="AZ12341" s="7"/>
      <c r="BA12341" s="7"/>
      <c r="BI12341" s="7"/>
    </row>
    <row r="12342" spans="1:61" x14ac:dyDescent="0.2">
      <c r="A12342" s="10"/>
      <c r="B12342" s="10"/>
      <c r="C12342" s="10"/>
      <c r="D12342" s="10"/>
      <c r="E12342" s="10"/>
      <c r="F12342" s="10"/>
      <c r="G12342" s="10"/>
      <c r="H12342" s="10"/>
      <c r="I12342" s="10"/>
      <c r="J12342" s="24"/>
      <c r="K12342" s="24"/>
      <c r="L12342" s="24"/>
      <c r="M12342" s="24"/>
      <c r="N12342" s="24"/>
      <c r="O12342" s="10"/>
      <c r="AV12342" s="7"/>
      <c r="AW12342" s="7"/>
      <c r="AX12342" s="7"/>
      <c r="AY12342" s="7"/>
      <c r="AZ12342" s="7"/>
      <c r="BA12342" s="7"/>
      <c r="BI12342" s="7"/>
    </row>
    <row r="12343" spans="1:61" x14ac:dyDescent="0.2">
      <c r="A12343" s="10"/>
      <c r="B12343" s="10"/>
      <c r="C12343" s="10"/>
      <c r="D12343" s="10"/>
      <c r="E12343" s="10"/>
      <c r="F12343" s="10"/>
      <c r="G12343" s="10"/>
      <c r="H12343" s="10"/>
      <c r="I12343" s="10"/>
      <c r="J12343" s="24"/>
      <c r="K12343" s="24"/>
      <c r="L12343" s="24"/>
      <c r="M12343" s="24"/>
      <c r="N12343" s="24"/>
      <c r="O12343" s="10"/>
      <c r="AV12343" s="7"/>
      <c r="AW12343" s="7"/>
      <c r="AX12343" s="7"/>
      <c r="AY12343" s="7"/>
      <c r="AZ12343" s="7"/>
      <c r="BA12343" s="7"/>
      <c r="BI12343" s="7"/>
    </row>
    <row r="12344" spans="1:61" x14ac:dyDescent="0.2">
      <c r="A12344" s="10"/>
      <c r="B12344" s="10"/>
      <c r="C12344" s="10"/>
      <c r="D12344" s="10"/>
      <c r="E12344" s="10"/>
      <c r="F12344" s="10"/>
      <c r="G12344" s="10"/>
      <c r="H12344" s="10"/>
      <c r="I12344" s="10"/>
      <c r="J12344" s="24"/>
      <c r="K12344" s="24"/>
      <c r="L12344" s="24"/>
      <c r="M12344" s="24"/>
      <c r="N12344" s="24"/>
      <c r="O12344" s="10"/>
      <c r="AV12344" s="7"/>
      <c r="AW12344" s="7"/>
      <c r="AX12344" s="7"/>
      <c r="AY12344" s="7"/>
      <c r="AZ12344" s="7"/>
      <c r="BA12344" s="7"/>
      <c r="BI12344" s="7"/>
    </row>
    <row r="12345" spans="1:61" x14ac:dyDescent="0.2">
      <c r="A12345" s="10"/>
      <c r="B12345" s="10"/>
      <c r="C12345" s="10"/>
      <c r="D12345" s="10"/>
      <c r="E12345" s="10"/>
      <c r="F12345" s="10"/>
      <c r="G12345" s="10"/>
      <c r="H12345" s="10"/>
      <c r="I12345" s="10"/>
      <c r="J12345" s="24"/>
      <c r="K12345" s="24"/>
      <c r="L12345" s="24"/>
      <c r="M12345" s="24"/>
      <c r="N12345" s="24"/>
      <c r="O12345" s="10"/>
      <c r="AV12345" s="7"/>
      <c r="AW12345" s="7"/>
      <c r="AX12345" s="7"/>
      <c r="AY12345" s="7"/>
      <c r="AZ12345" s="7"/>
      <c r="BA12345" s="7"/>
      <c r="BI12345" s="7"/>
    </row>
    <row r="12346" spans="1:61" x14ac:dyDescent="0.2">
      <c r="A12346" s="10"/>
      <c r="B12346" s="10"/>
      <c r="C12346" s="10"/>
      <c r="D12346" s="10"/>
      <c r="E12346" s="10"/>
      <c r="F12346" s="10"/>
      <c r="G12346" s="10"/>
      <c r="H12346" s="10"/>
      <c r="I12346" s="10"/>
      <c r="J12346" s="24"/>
      <c r="K12346" s="24"/>
      <c r="L12346" s="24"/>
      <c r="M12346" s="24"/>
      <c r="N12346" s="24"/>
      <c r="O12346" s="10"/>
      <c r="AV12346" s="7"/>
      <c r="AW12346" s="7"/>
      <c r="AX12346" s="7"/>
      <c r="AY12346" s="7"/>
      <c r="AZ12346" s="7"/>
      <c r="BA12346" s="7"/>
      <c r="BI12346" s="7"/>
    </row>
    <row r="12347" spans="1:61" x14ac:dyDescent="0.2">
      <c r="A12347" s="10"/>
      <c r="B12347" s="10"/>
      <c r="C12347" s="10"/>
      <c r="D12347" s="10"/>
      <c r="E12347" s="10"/>
      <c r="F12347" s="10"/>
      <c r="G12347" s="10"/>
      <c r="H12347" s="10"/>
      <c r="I12347" s="10"/>
      <c r="J12347" s="24"/>
      <c r="K12347" s="24"/>
      <c r="L12347" s="24"/>
      <c r="M12347" s="24"/>
      <c r="N12347" s="24"/>
      <c r="O12347" s="10"/>
      <c r="AV12347" s="7"/>
      <c r="AW12347" s="7"/>
      <c r="AX12347" s="7"/>
      <c r="AY12347" s="7"/>
      <c r="AZ12347" s="7"/>
      <c r="BA12347" s="7"/>
      <c r="BI12347" s="7"/>
    </row>
    <row r="12348" spans="1:61" x14ac:dyDescent="0.2">
      <c r="A12348" s="10"/>
      <c r="B12348" s="10"/>
      <c r="C12348" s="10"/>
      <c r="D12348" s="10"/>
      <c r="E12348" s="10"/>
      <c r="F12348" s="10"/>
      <c r="G12348" s="10"/>
      <c r="H12348" s="10"/>
      <c r="I12348" s="10"/>
      <c r="J12348" s="24"/>
      <c r="K12348" s="24"/>
      <c r="L12348" s="24"/>
      <c r="M12348" s="24"/>
      <c r="N12348" s="24"/>
      <c r="O12348" s="10"/>
      <c r="AV12348" s="7"/>
      <c r="AW12348" s="7"/>
      <c r="AX12348" s="7"/>
      <c r="AY12348" s="7"/>
      <c r="AZ12348" s="7"/>
      <c r="BA12348" s="7"/>
      <c r="BI12348" s="7"/>
    </row>
    <row r="12349" spans="1:61" x14ac:dyDescent="0.2">
      <c r="A12349" s="10"/>
      <c r="B12349" s="10"/>
      <c r="C12349" s="10"/>
      <c r="D12349" s="10"/>
      <c r="E12349" s="10"/>
      <c r="F12349" s="10"/>
      <c r="G12349" s="10"/>
      <c r="H12349" s="10"/>
      <c r="I12349" s="10"/>
      <c r="J12349" s="24"/>
      <c r="K12349" s="24"/>
      <c r="L12349" s="24"/>
      <c r="M12349" s="24"/>
      <c r="N12349" s="24"/>
      <c r="O12349" s="10"/>
      <c r="AV12349" s="7"/>
      <c r="AW12349" s="7"/>
      <c r="AX12349" s="7"/>
      <c r="AY12349" s="7"/>
      <c r="AZ12349" s="7"/>
      <c r="BA12349" s="7"/>
      <c r="BI12349" s="7"/>
    </row>
    <row r="12350" spans="1:61" x14ac:dyDescent="0.2">
      <c r="A12350" s="10"/>
      <c r="B12350" s="10"/>
      <c r="C12350" s="10"/>
      <c r="D12350" s="10"/>
      <c r="E12350" s="10"/>
      <c r="F12350" s="10"/>
      <c r="G12350" s="10"/>
      <c r="H12350" s="10"/>
      <c r="I12350" s="10"/>
      <c r="J12350" s="24"/>
      <c r="K12350" s="24"/>
      <c r="L12350" s="24"/>
      <c r="M12350" s="24"/>
      <c r="N12350" s="24"/>
      <c r="O12350" s="10"/>
      <c r="AV12350" s="7"/>
      <c r="AW12350" s="7"/>
      <c r="AX12350" s="7"/>
      <c r="AY12350" s="7"/>
      <c r="AZ12350" s="7"/>
      <c r="BA12350" s="7"/>
      <c r="BI12350" s="7"/>
    </row>
    <row r="12351" spans="1:61" x14ac:dyDescent="0.2">
      <c r="A12351" s="10"/>
      <c r="B12351" s="10"/>
      <c r="C12351" s="10"/>
      <c r="D12351" s="10"/>
      <c r="E12351" s="10"/>
      <c r="F12351" s="10"/>
      <c r="G12351" s="10"/>
      <c r="H12351" s="10"/>
      <c r="I12351" s="10"/>
      <c r="J12351" s="24"/>
      <c r="K12351" s="24"/>
      <c r="L12351" s="24"/>
      <c r="M12351" s="24"/>
      <c r="N12351" s="24"/>
      <c r="O12351" s="10"/>
      <c r="AV12351" s="7"/>
      <c r="AW12351" s="7"/>
      <c r="AX12351" s="7"/>
      <c r="AY12351" s="7"/>
      <c r="AZ12351" s="7"/>
      <c r="BA12351" s="7"/>
      <c r="BI12351" s="7"/>
    </row>
    <row r="12352" spans="1:61" x14ac:dyDescent="0.2">
      <c r="A12352" s="10"/>
      <c r="B12352" s="10"/>
      <c r="C12352" s="10"/>
      <c r="D12352" s="10"/>
      <c r="E12352" s="10"/>
      <c r="F12352" s="10"/>
      <c r="G12352" s="10"/>
      <c r="H12352" s="10"/>
      <c r="I12352" s="10"/>
      <c r="J12352" s="24"/>
      <c r="K12352" s="24"/>
      <c r="L12352" s="24"/>
      <c r="M12352" s="24"/>
      <c r="N12352" s="24"/>
      <c r="O12352" s="10"/>
      <c r="AV12352" s="7"/>
      <c r="AW12352" s="7"/>
      <c r="AX12352" s="7"/>
      <c r="AY12352" s="7"/>
      <c r="AZ12352" s="7"/>
      <c r="BA12352" s="7"/>
      <c r="BI12352" s="7"/>
    </row>
    <row r="12353" spans="1:61" x14ac:dyDescent="0.2">
      <c r="A12353" s="10"/>
      <c r="B12353" s="10"/>
      <c r="C12353" s="10"/>
      <c r="D12353" s="10"/>
      <c r="E12353" s="10"/>
      <c r="F12353" s="10"/>
      <c r="G12353" s="10"/>
      <c r="H12353" s="10"/>
      <c r="I12353" s="10"/>
      <c r="J12353" s="24"/>
      <c r="K12353" s="24"/>
      <c r="L12353" s="24"/>
      <c r="M12353" s="24"/>
      <c r="N12353" s="24"/>
      <c r="O12353" s="10"/>
      <c r="AV12353" s="7"/>
      <c r="AW12353" s="7"/>
      <c r="AX12353" s="7"/>
      <c r="AY12353" s="7"/>
      <c r="AZ12353" s="7"/>
      <c r="BA12353" s="7"/>
      <c r="BI12353" s="7"/>
    </row>
    <row r="12354" spans="1:61" x14ac:dyDescent="0.2">
      <c r="A12354" s="10"/>
      <c r="B12354" s="10"/>
      <c r="C12354" s="10"/>
      <c r="D12354" s="10"/>
      <c r="E12354" s="10"/>
      <c r="F12354" s="10"/>
      <c r="G12354" s="10"/>
      <c r="H12354" s="10"/>
      <c r="I12354" s="10"/>
      <c r="J12354" s="24"/>
      <c r="K12354" s="24"/>
      <c r="L12354" s="24"/>
      <c r="M12354" s="24"/>
      <c r="N12354" s="24"/>
      <c r="O12354" s="10"/>
      <c r="AV12354" s="7"/>
      <c r="AW12354" s="7"/>
      <c r="AX12354" s="7"/>
      <c r="AY12354" s="7"/>
      <c r="AZ12354" s="7"/>
      <c r="BA12354" s="7"/>
      <c r="BI12354" s="7"/>
    </row>
    <row r="12355" spans="1:61" x14ac:dyDescent="0.2">
      <c r="A12355" s="10"/>
      <c r="B12355" s="10"/>
      <c r="C12355" s="10"/>
      <c r="D12355" s="10"/>
      <c r="E12355" s="10"/>
      <c r="F12355" s="10"/>
      <c r="G12355" s="10"/>
      <c r="H12355" s="10"/>
      <c r="I12355" s="10"/>
      <c r="J12355" s="24"/>
      <c r="K12355" s="24"/>
      <c r="L12355" s="24"/>
      <c r="M12355" s="24"/>
      <c r="N12355" s="24"/>
      <c r="O12355" s="10"/>
      <c r="AV12355" s="7"/>
      <c r="AW12355" s="7"/>
      <c r="AX12355" s="7"/>
      <c r="AY12355" s="7"/>
      <c r="AZ12355" s="7"/>
      <c r="BA12355" s="7"/>
      <c r="BI12355" s="7"/>
    </row>
    <row r="12356" spans="1:61" x14ac:dyDescent="0.2">
      <c r="A12356" s="10"/>
      <c r="B12356" s="10"/>
      <c r="C12356" s="10"/>
      <c r="D12356" s="10"/>
      <c r="E12356" s="10"/>
      <c r="F12356" s="10"/>
      <c r="G12356" s="10"/>
      <c r="H12356" s="10"/>
      <c r="I12356" s="10"/>
      <c r="J12356" s="24"/>
      <c r="K12356" s="24"/>
      <c r="L12356" s="24"/>
      <c r="M12356" s="24"/>
      <c r="N12356" s="24"/>
      <c r="O12356" s="10"/>
      <c r="AV12356" s="7"/>
      <c r="AW12356" s="7"/>
      <c r="AX12356" s="7"/>
      <c r="AY12356" s="7"/>
      <c r="AZ12356" s="7"/>
      <c r="BA12356" s="7"/>
      <c r="BI12356" s="7"/>
    </row>
    <row r="12357" spans="1:61" x14ac:dyDescent="0.2">
      <c r="A12357" s="10"/>
      <c r="B12357" s="10"/>
      <c r="C12357" s="10"/>
      <c r="D12357" s="10"/>
      <c r="E12357" s="10"/>
      <c r="F12357" s="10"/>
      <c r="G12357" s="10"/>
      <c r="H12357" s="10"/>
      <c r="I12357" s="10"/>
      <c r="J12357" s="24"/>
      <c r="K12357" s="24"/>
      <c r="L12357" s="24"/>
      <c r="M12357" s="24"/>
      <c r="N12357" s="24"/>
      <c r="O12357" s="10"/>
      <c r="AV12357" s="7"/>
      <c r="AW12357" s="7"/>
      <c r="AX12357" s="7"/>
      <c r="AY12357" s="7"/>
      <c r="AZ12357" s="7"/>
      <c r="BA12357" s="7"/>
      <c r="BI12357" s="7"/>
    </row>
    <row r="12358" spans="1:61" x14ac:dyDescent="0.2">
      <c r="A12358" s="10"/>
      <c r="B12358" s="10"/>
      <c r="C12358" s="10"/>
      <c r="D12358" s="10"/>
      <c r="E12358" s="10"/>
      <c r="F12358" s="10"/>
      <c r="G12358" s="10"/>
      <c r="H12358" s="10"/>
      <c r="I12358" s="10"/>
      <c r="J12358" s="24"/>
      <c r="K12358" s="24"/>
      <c r="L12358" s="24"/>
      <c r="M12358" s="24"/>
      <c r="N12358" s="24"/>
      <c r="O12358" s="10"/>
      <c r="AV12358" s="7"/>
      <c r="AW12358" s="7"/>
      <c r="AX12358" s="7"/>
      <c r="AY12358" s="7"/>
      <c r="AZ12358" s="7"/>
      <c r="BA12358" s="7"/>
      <c r="BI12358" s="7"/>
    </row>
    <row r="12359" spans="1:61" x14ac:dyDescent="0.2">
      <c r="A12359" s="10"/>
      <c r="B12359" s="10"/>
      <c r="C12359" s="10"/>
      <c r="D12359" s="10"/>
      <c r="E12359" s="10"/>
      <c r="F12359" s="10"/>
      <c r="G12359" s="10"/>
      <c r="H12359" s="10"/>
      <c r="I12359" s="10"/>
      <c r="J12359" s="24"/>
      <c r="K12359" s="24"/>
      <c r="L12359" s="24"/>
      <c r="M12359" s="24"/>
      <c r="N12359" s="24"/>
      <c r="O12359" s="10"/>
      <c r="AV12359" s="7"/>
      <c r="AW12359" s="7"/>
      <c r="AX12359" s="7"/>
      <c r="AY12359" s="7"/>
      <c r="AZ12359" s="7"/>
      <c r="BA12359" s="7"/>
      <c r="BI12359" s="7"/>
    </row>
    <row r="12360" spans="1:61" x14ac:dyDescent="0.2">
      <c r="A12360" s="10"/>
      <c r="B12360" s="10"/>
      <c r="C12360" s="10"/>
      <c r="D12360" s="10"/>
      <c r="E12360" s="10"/>
      <c r="F12360" s="10"/>
      <c r="G12360" s="10"/>
      <c r="H12360" s="10"/>
      <c r="I12360" s="10"/>
      <c r="J12360" s="24"/>
      <c r="K12360" s="24"/>
      <c r="L12360" s="24"/>
      <c r="M12360" s="24"/>
      <c r="N12360" s="24"/>
      <c r="O12360" s="10"/>
      <c r="AV12360" s="7"/>
      <c r="AW12360" s="7"/>
      <c r="AX12360" s="7"/>
      <c r="AY12360" s="7"/>
      <c r="AZ12360" s="7"/>
      <c r="BA12360" s="7"/>
      <c r="BI12360" s="7"/>
    </row>
    <row r="12361" spans="1:61" x14ac:dyDescent="0.2">
      <c r="A12361" s="10"/>
      <c r="B12361" s="10"/>
      <c r="C12361" s="10"/>
      <c r="D12361" s="10"/>
      <c r="E12361" s="10"/>
      <c r="F12361" s="10"/>
      <c r="G12361" s="10"/>
      <c r="H12361" s="10"/>
      <c r="I12361" s="10"/>
      <c r="J12361" s="24"/>
      <c r="K12361" s="24"/>
      <c r="L12361" s="24"/>
      <c r="M12361" s="24"/>
      <c r="N12361" s="24"/>
      <c r="O12361" s="10"/>
      <c r="AV12361" s="7"/>
      <c r="AW12361" s="7"/>
      <c r="AX12361" s="7"/>
      <c r="AY12361" s="7"/>
      <c r="AZ12361" s="7"/>
      <c r="BA12361" s="7"/>
      <c r="BI12361" s="7"/>
    </row>
    <row r="12362" spans="1:61" x14ac:dyDescent="0.2">
      <c r="A12362" s="10"/>
      <c r="B12362" s="10"/>
      <c r="C12362" s="10"/>
      <c r="D12362" s="10"/>
      <c r="E12362" s="10"/>
      <c r="F12362" s="10"/>
      <c r="G12362" s="10"/>
      <c r="H12362" s="10"/>
      <c r="I12362" s="10"/>
      <c r="J12362" s="24"/>
      <c r="K12362" s="24"/>
      <c r="L12362" s="24"/>
      <c r="M12362" s="24"/>
      <c r="N12362" s="24"/>
      <c r="O12362" s="10"/>
      <c r="AV12362" s="7"/>
      <c r="AW12362" s="7"/>
      <c r="AX12362" s="7"/>
      <c r="AY12362" s="7"/>
      <c r="AZ12362" s="7"/>
      <c r="BA12362" s="7"/>
      <c r="BI12362" s="7"/>
    </row>
    <row r="12363" spans="1:61" x14ac:dyDescent="0.2">
      <c r="A12363" s="10"/>
      <c r="B12363" s="10"/>
      <c r="C12363" s="10"/>
      <c r="D12363" s="10"/>
      <c r="E12363" s="10"/>
      <c r="F12363" s="10"/>
      <c r="G12363" s="10"/>
      <c r="H12363" s="10"/>
      <c r="I12363" s="10"/>
      <c r="J12363" s="24"/>
      <c r="K12363" s="24"/>
      <c r="L12363" s="24"/>
      <c r="M12363" s="24"/>
      <c r="N12363" s="24"/>
      <c r="O12363" s="10"/>
      <c r="AV12363" s="7"/>
      <c r="AW12363" s="7"/>
      <c r="AX12363" s="7"/>
      <c r="AY12363" s="7"/>
      <c r="AZ12363" s="7"/>
      <c r="BA12363" s="7"/>
      <c r="BI12363" s="7"/>
    </row>
    <row r="12364" spans="1:61" x14ac:dyDescent="0.2">
      <c r="A12364" s="10"/>
      <c r="B12364" s="10"/>
      <c r="C12364" s="10"/>
      <c r="D12364" s="10"/>
      <c r="E12364" s="10"/>
      <c r="F12364" s="10"/>
      <c r="G12364" s="10"/>
      <c r="H12364" s="10"/>
      <c r="I12364" s="10"/>
      <c r="J12364" s="24"/>
      <c r="K12364" s="24"/>
      <c r="L12364" s="24"/>
      <c r="M12364" s="24"/>
      <c r="N12364" s="24"/>
      <c r="O12364" s="10"/>
      <c r="AV12364" s="7"/>
      <c r="AW12364" s="7"/>
      <c r="AX12364" s="7"/>
      <c r="AY12364" s="7"/>
      <c r="AZ12364" s="7"/>
      <c r="BA12364" s="7"/>
      <c r="BI12364" s="7"/>
    </row>
    <row r="12365" spans="1:61" x14ac:dyDescent="0.2">
      <c r="A12365" s="10"/>
      <c r="B12365" s="10"/>
      <c r="C12365" s="10"/>
      <c r="D12365" s="10"/>
      <c r="E12365" s="10"/>
      <c r="F12365" s="10"/>
      <c r="G12365" s="10"/>
      <c r="H12365" s="10"/>
      <c r="I12365" s="10"/>
      <c r="J12365" s="24"/>
      <c r="K12365" s="24"/>
      <c r="L12365" s="24"/>
      <c r="M12365" s="24"/>
      <c r="N12365" s="24"/>
      <c r="O12365" s="10"/>
      <c r="AV12365" s="7"/>
      <c r="AW12365" s="7"/>
      <c r="AX12365" s="7"/>
      <c r="AY12365" s="7"/>
      <c r="AZ12365" s="7"/>
      <c r="BA12365" s="7"/>
      <c r="BI12365" s="7"/>
    </row>
    <row r="12366" spans="1:61" x14ac:dyDescent="0.2">
      <c r="A12366" s="10"/>
      <c r="B12366" s="10"/>
      <c r="C12366" s="10"/>
      <c r="D12366" s="10"/>
      <c r="E12366" s="10"/>
      <c r="F12366" s="10"/>
      <c r="G12366" s="10"/>
      <c r="H12366" s="10"/>
      <c r="I12366" s="10"/>
      <c r="J12366" s="24"/>
      <c r="K12366" s="24"/>
      <c r="L12366" s="24"/>
      <c r="M12366" s="24"/>
      <c r="N12366" s="24"/>
      <c r="O12366" s="10"/>
      <c r="AV12366" s="7"/>
      <c r="AW12366" s="7"/>
      <c r="AX12366" s="7"/>
      <c r="AY12366" s="7"/>
      <c r="AZ12366" s="7"/>
      <c r="BA12366" s="7"/>
      <c r="BI12366" s="7"/>
    </row>
    <row r="12367" spans="1:61" x14ac:dyDescent="0.2">
      <c r="A12367" s="10"/>
      <c r="B12367" s="10"/>
      <c r="C12367" s="10"/>
      <c r="D12367" s="10"/>
      <c r="E12367" s="10"/>
      <c r="F12367" s="10"/>
      <c r="G12367" s="10"/>
      <c r="H12367" s="10"/>
      <c r="I12367" s="10"/>
      <c r="J12367" s="24"/>
      <c r="K12367" s="24"/>
      <c r="L12367" s="24"/>
      <c r="M12367" s="24"/>
      <c r="N12367" s="24"/>
      <c r="O12367" s="10"/>
      <c r="AV12367" s="7"/>
      <c r="AW12367" s="7"/>
      <c r="AX12367" s="7"/>
      <c r="AY12367" s="7"/>
      <c r="AZ12367" s="7"/>
      <c r="BA12367" s="7"/>
      <c r="BI12367" s="7"/>
    </row>
    <row r="12368" spans="1:61" x14ac:dyDescent="0.2">
      <c r="A12368" s="10"/>
      <c r="B12368" s="10"/>
      <c r="C12368" s="10"/>
      <c r="D12368" s="10"/>
      <c r="E12368" s="10"/>
      <c r="F12368" s="10"/>
      <c r="G12368" s="10"/>
      <c r="H12368" s="10"/>
      <c r="I12368" s="10"/>
      <c r="J12368" s="24"/>
      <c r="K12368" s="24"/>
      <c r="L12368" s="24"/>
      <c r="M12368" s="24"/>
      <c r="N12368" s="24"/>
      <c r="O12368" s="10"/>
      <c r="AV12368" s="7"/>
      <c r="AW12368" s="7"/>
      <c r="AX12368" s="7"/>
      <c r="AY12368" s="7"/>
      <c r="AZ12368" s="7"/>
      <c r="BA12368" s="7"/>
      <c r="BI12368" s="7"/>
    </row>
    <row r="12369" spans="1:61" x14ac:dyDescent="0.2">
      <c r="A12369" s="10"/>
      <c r="B12369" s="10"/>
      <c r="C12369" s="10"/>
      <c r="D12369" s="10"/>
      <c r="E12369" s="10"/>
      <c r="F12369" s="10"/>
      <c r="G12369" s="10"/>
      <c r="H12369" s="10"/>
      <c r="I12369" s="10"/>
      <c r="J12369" s="24"/>
      <c r="K12369" s="24"/>
      <c r="L12369" s="24"/>
      <c r="M12369" s="24"/>
      <c r="N12369" s="24"/>
      <c r="O12369" s="10"/>
      <c r="AV12369" s="7"/>
      <c r="AW12369" s="7"/>
      <c r="AX12369" s="7"/>
      <c r="AY12369" s="7"/>
      <c r="AZ12369" s="7"/>
      <c r="BA12369" s="7"/>
      <c r="BI12369" s="7"/>
    </row>
    <row r="12370" spans="1:61" x14ac:dyDescent="0.2">
      <c r="A12370" s="10"/>
      <c r="B12370" s="10"/>
      <c r="C12370" s="10"/>
      <c r="D12370" s="10"/>
      <c r="E12370" s="10"/>
      <c r="F12370" s="10"/>
      <c r="G12370" s="10"/>
      <c r="H12370" s="10"/>
      <c r="I12370" s="10"/>
      <c r="J12370" s="24"/>
      <c r="K12370" s="24"/>
      <c r="L12370" s="24"/>
      <c r="M12370" s="24"/>
      <c r="N12370" s="24"/>
      <c r="O12370" s="10"/>
      <c r="AV12370" s="7"/>
      <c r="AW12370" s="7"/>
      <c r="AX12370" s="7"/>
      <c r="AY12370" s="7"/>
      <c r="AZ12370" s="7"/>
      <c r="BA12370" s="7"/>
      <c r="BI12370" s="7"/>
    </row>
    <row r="12371" spans="1:61" x14ac:dyDescent="0.2">
      <c r="A12371" s="10"/>
      <c r="B12371" s="10"/>
      <c r="C12371" s="10"/>
      <c r="D12371" s="10"/>
      <c r="E12371" s="10"/>
      <c r="F12371" s="10"/>
      <c r="G12371" s="10"/>
      <c r="H12371" s="10"/>
      <c r="I12371" s="10"/>
      <c r="J12371" s="24"/>
      <c r="K12371" s="24"/>
      <c r="L12371" s="24"/>
      <c r="M12371" s="24"/>
      <c r="N12371" s="24"/>
      <c r="O12371" s="10"/>
      <c r="AV12371" s="7"/>
      <c r="AW12371" s="7"/>
      <c r="AX12371" s="7"/>
      <c r="AY12371" s="7"/>
      <c r="AZ12371" s="7"/>
      <c r="BA12371" s="7"/>
      <c r="BI12371" s="7"/>
    </row>
    <row r="12372" spans="1:61" x14ac:dyDescent="0.2">
      <c r="A12372" s="10"/>
      <c r="B12372" s="10"/>
      <c r="C12372" s="10"/>
      <c r="D12372" s="10"/>
      <c r="E12372" s="10"/>
      <c r="F12372" s="10"/>
      <c r="G12372" s="10"/>
      <c r="H12372" s="10"/>
      <c r="I12372" s="10"/>
      <c r="J12372" s="24"/>
      <c r="K12372" s="24"/>
      <c r="L12372" s="24"/>
      <c r="M12372" s="24"/>
      <c r="N12372" s="24"/>
      <c r="O12372" s="10"/>
      <c r="AV12372" s="7"/>
      <c r="AW12372" s="7"/>
      <c r="AX12372" s="7"/>
      <c r="AY12372" s="7"/>
      <c r="AZ12372" s="7"/>
      <c r="BA12372" s="7"/>
      <c r="BI12372" s="7"/>
    </row>
    <row r="12373" spans="1:61" x14ac:dyDescent="0.2">
      <c r="A12373" s="10"/>
      <c r="B12373" s="10"/>
      <c r="C12373" s="10"/>
      <c r="D12373" s="10"/>
      <c r="E12373" s="10"/>
      <c r="F12373" s="10"/>
      <c r="G12373" s="10"/>
      <c r="H12373" s="10"/>
      <c r="I12373" s="10"/>
      <c r="J12373" s="24"/>
      <c r="K12373" s="24"/>
      <c r="L12373" s="24"/>
      <c r="M12373" s="24"/>
      <c r="N12373" s="24"/>
      <c r="O12373" s="10"/>
      <c r="AV12373" s="7"/>
      <c r="AW12373" s="7"/>
      <c r="AX12373" s="7"/>
      <c r="AY12373" s="7"/>
      <c r="AZ12373" s="7"/>
      <c r="BA12373" s="7"/>
      <c r="BI12373" s="7"/>
    </row>
    <row r="12374" spans="1:61" x14ac:dyDescent="0.2">
      <c r="A12374" s="10"/>
      <c r="B12374" s="10"/>
      <c r="C12374" s="10"/>
      <c r="D12374" s="10"/>
      <c r="E12374" s="10"/>
      <c r="F12374" s="10"/>
      <c r="G12374" s="10"/>
      <c r="H12374" s="10"/>
      <c r="I12374" s="10"/>
      <c r="J12374" s="24"/>
      <c r="K12374" s="24"/>
      <c r="L12374" s="24"/>
      <c r="M12374" s="24"/>
      <c r="N12374" s="24"/>
      <c r="O12374" s="10"/>
      <c r="AV12374" s="7"/>
      <c r="AW12374" s="7"/>
      <c r="AX12374" s="7"/>
      <c r="AY12374" s="7"/>
      <c r="AZ12374" s="7"/>
      <c r="BA12374" s="7"/>
      <c r="BI12374" s="7"/>
    </row>
    <row r="12375" spans="1:61" x14ac:dyDescent="0.2">
      <c r="A12375" s="10"/>
      <c r="B12375" s="10"/>
      <c r="C12375" s="10"/>
      <c r="D12375" s="10"/>
      <c r="E12375" s="10"/>
      <c r="F12375" s="10"/>
      <c r="G12375" s="10"/>
      <c r="H12375" s="10"/>
      <c r="I12375" s="10"/>
      <c r="J12375" s="24"/>
      <c r="K12375" s="24"/>
      <c r="L12375" s="24"/>
      <c r="M12375" s="24"/>
      <c r="N12375" s="24"/>
      <c r="O12375" s="10"/>
      <c r="AV12375" s="7"/>
      <c r="AW12375" s="7"/>
      <c r="AX12375" s="7"/>
      <c r="AY12375" s="7"/>
      <c r="AZ12375" s="7"/>
      <c r="BA12375" s="7"/>
      <c r="BI12375" s="7"/>
    </row>
    <row r="12376" spans="1:61" x14ac:dyDescent="0.2">
      <c r="A12376" s="10"/>
      <c r="B12376" s="10"/>
      <c r="C12376" s="10"/>
      <c r="D12376" s="10"/>
      <c r="E12376" s="10"/>
      <c r="F12376" s="10"/>
      <c r="G12376" s="10"/>
      <c r="H12376" s="10"/>
      <c r="I12376" s="10"/>
      <c r="J12376" s="24"/>
      <c r="K12376" s="24"/>
      <c r="L12376" s="24"/>
      <c r="M12376" s="24"/>
      <c r="N12376" s="24"/>
      <c r="O12376" s="10"/>
      <c r="AV12376" s="7"/>
      <c r="AW12376" s="7"/>
      <c r="AX12376" s="7"/>
      <c r="AY12376" s="7"/>
      <c r="AZ12376" s="7"/>
      <c r="BA12376" s="7"/>
      <c r="BI12376" s="7"/>
    </row>
    <row r="12377" spans="1:61" x14ac:dyDescent="0.2">
      <c r="A12377" s="10"/>
      <c r="B12377" s="10"/>
      <c r="C12377" s="10"/>
      <c r="D12377" s="10"/>
      <c r="E12377" s="10"/>
      <c r="F12377" s="10"/>
      <c r="G12377" s="10"/>
      <c r="H12377" s="10"/>
      <c r="I12377" s="10"/>
      <c r="J12377" s="24"/>
      <c r="K12377" s="24"/>
      <c r="L12377" s="24"/>
      <c r="M12377" s="24"/>
      <c r="N12377" s="24"/>
      <c r="O12377" s="10"/>
      <c r="AV12377" s="7"/>
      <c r="AW12377" s="7"/>
      <c r="AX12377" s="7"/>
      <c r="AY12377" s="7"/>
      <c r="AZ12377" s="7"/>
      <c r="BA12377" s="7"/>
      <c r="BI12377" s="7"/>
    </row>
    <row r="12378" spans="1:61" x14ac:dyDescent="0.2">
      <c r="A12378" s="10"/>
      <c r="B12378" s="10"/>
      <c r="C12378" s="10"/>
      <c r="D12378" s="10"/>
      <c r="E12378" s="10"/>
      <c r="F12378" s="10"/>
      <c r="G12378" s="10"/>
      <c r="H12378" s="10"/>
      <c r="I12378" s="10"/>
      <c r="J12378" s="24"/>
      <c r="K12378" s="24"/>
      <c r="L12378" s="24"/>
      <c r="M12378" s="24"/>
      <c r="N12378" s="24"/>
      <c r="O12378" s="10"/>
      <c r="AV12378" s="7"/>
      <c r="AW12378" s="7"/>
      <c r="AX12378" s="7"/>
      <c r="AY12378" s="7"/>
      <c r="AZ12378" s="7"/>
      <c r="BA12378" s="7"/>
      <c r="BI12378" s="7"/>
    </row>
    <row r="12379" spans="1:61" x14ac:dyDescent="0.2">
      <c r="A12379" s="10"/>
      <c r="B12379" s="10"/>
      <c r="C12379" s="10"/>
      <c r="D12379" s="10"/>
      <c r="E12379" s="10"/>
      <c r="F12379" s="10"/>
      <c r="G12379" s="10"/>
      <c r="H12379" s="10"/>
      <c r="I12379" s="10"/>
      <c r="J12379" s="24"/>
      <c r="K12379" s="24"/>
      <c r="L12379" s="24"/>
      <c r="M12379" s="24"/>
      <c r="N12379" s="24"/>
      <c r="O12379" s="10"/>
      <c r="AV12379" s="7"/>
      <c r="AW12379" s="7"/>
      <c r="AX12379" s="7"/>
      <c r="AY12379" s="7"/>
      <c r="AZ12379" s="7"/>
      <c r="BA12379" s="7"/>
      <c r="BI12379" s="7"/>
    </row>
    <row r="12380" spans="1:61" x14ac:dyDescent="0.2">
      <c r="A12380" s="10"/>
      <c r="B12380" s="10"/>
      <c r="C12380" s="10"/>
      <c r="D12380" s="10"/>
      <c r="E12380" s="10"/>
      <c r="F12380" s="10"/>
      <c r="G12380" s="10"/>
      <c r="H12380" s="10"/>
      <c r="I12380" s="10"/>
      <c r="J12380" s="24"/>
      <c r="K12380" s="24"/>
      <c r="L12380" s="24"/>
      <c r="M12380" s="24"/>
      <c r="N12380" s="24"/>
      <c r="O12380" s="10"/>
      <c r="AV12380" s="7"/>
      <c r="AW12380" s="7"/>
      <c r="AX12380" s="7"/>
      <c r="AY12380" s="7"/>
      <c r="AZ12380" s="7"/>
      <c r="BA12380" s="7"/>
      <c r="BI12380" s="7"/>
    </row>
    <row r="12381" spans="1:61" x14ac:dyDescent="0.2">
      <c r="A12381" s="10"/>
      <c r="B12381" s="10"/>
      <c r="C12381" s="10"/>
      <c r="D12381" s="10"/>
      <c r="E12381" s="10"/>
      <c r="F12381" s="10"/>
      <c r="G12381" s="10"/>
      <c r="H12381" s="10"/>
      <c r="I12381" s="10"/>
      <c r="J12381" s="24"/>
      <c r="K12381" s="24"/>
      <c r="L12381" s="24"/>
      <c r="M12381" s="24"/>
      <c r="N12381" s="24"/>
      <c r="O12381" s="10"/>
      <c r="AV12381" s="7"/>
      <c r="AW12381" s="7"/>
      <c r="AX12381" s="7"/>
      <c r="AY12381" s="7"/>
      <c r="AZ12381" s="7"/>
      <c r="BA12381" s="7"/>
      <c r="BI12381" s="7"/>
    </row>
    <row r="12382" spans="1:61" x14ac:dyDescent="0.2">
      <c r="A12382" s="10"/>
      <c r="B12382" s="10"/>
      <c r="C12382" s="10"/>
      <c r="D12382" s="10"/>
      <c r="E12382" s="10"/>
      <c r="F12382" s="10"/>
      <c r="G12382" s="10"/>
      <c r="H12382" s="10"/>
      <c r="I12382" s="10"/>
      <c r="J12382" s="24"/>
      <c r="K12382" s="24"/>
      <c r="L12382" s="24"/>
      <c r="M12382" s="24"/>
      <c r="N12382" s="24"/>
      <c r="O12382" s="10"/>
      <c r="AV12382" s="7"/>
      <c r="AW12382" s="7"/>
      <c r="AX12382" s="7"/>
      <c r="AY12382" s="7"/>
      <c r="AZ12382" s="7"/>
      <c r="BA12382" s="7"/>
      <c r="BI12382" s="7"/>
    </row>
    <row r="12383" spans="1:61" x14ac:dyDescent="0.2">
      <c r="A12383" s="10"/>
      <c r="B12383" s="10"/>
      <c r="C12383" s="10"/>
      <c r="D12383" s="10"/>
      <c r="E12383" s="10"/>
      <c r="F12383" s="10"/>
      <c r="G12383" s="10"/>
      <c r="H12383" s="10"/>
      <c r="I12383" s="10"/>
      <c r="J12383" s="24"/>
      <c r="K12383" s="24"/>
      <c r="L12383" s="24"/>
      <c r="M12383" s="24"/>
      <c r="N12383" s="24"/>
      <c r="O12383" s="10"/>
      <c r="AV12383" s="7"/>
      <c r="AW12383" s="7"/>
      <c r="AX12383" s="7"/>
      <c r="AY12383" s="7"/>
      <c r="AZ12383" s="7"/>
      <c r="BA12383" s="7"/>
      <c r="BI12383" s="7"/>
    </row>
    <row r="12384" spans="1:61" x14ac:dyDescent="0.2">
      <c r="A12384" s="10"/>
      <c r="B12384" s="10"/>
      <c r="C12384" s="10"/>
      <c r="D12384" s="10"/>
      <c r="E12384" s="10"/>
      <c r="F12384" s="10"/>
      <c r="G12384" s="10"/>
      <c r="H12384" s="10"/>
      <c r="I12384" s="10"/>
      <c r="J12384" s="24"/>
      <c r="K12384" s="24"/>
      <c r="L12384" s="24"/>
      <c r="M12384" s="24"/>
      <c r="N12384" s="24"/>
      <c r="O12384" s="10"/>
      <c r="AV12384" s="7"/>
      <c r="AW12384" s="7"/>
      <c r="AX12384" s="7"/>
      <c r="AY12384" s="7"/>
      <c r="AZ12384" s="7"/>
      <c r="BA12384" s="7"/>
      <c r="BI12384" s="7"/>
    </row>
    <row r="12385" spans="1:61" x14ac:dyDescent="0.2">
      <c r="A12385" s="10"/>
      <c r="B12385" s="10"/>
      <c r="C12385" s="10"/>
      <c r="D12385" s="10"/>
      <c r="E12385" s="10"/>
      <c r="F12385" s="10"/>
      <c r="G12385" s="10"/>
      <c r="H12385" s="10"/>
      <c r="I12385" s="10"/>
      <c r="J12385" s="24"/>
      <c r="K12385" s="24"/>
      <c r="L12385" s="24"/>
      <c r="M12385" s="24"/>
      <c r="N12385" s="24"/>
      <c r="O12385" s="10"/>
      <c r="AV12385" s="7"/>
      <c r="AW12385" s="7"/>
      <c r="AX12385" s="7"/>
      <c r="AY12385" s="7"/>
      <c r="AZ12385" s="7"/>
      <c r="BA12385" s="7"/>
      <c r="BI12385" s="7"/>
    </row>
    <row r="12386" spans="1:61" x14ac:dyDescent="0.2">
      <c r="A12386" s="10"/>
      <c r="B12386" s="10"/>
      <c r="C12386" s="10"/>
      <c r="D12386" s="10"/>
      <c r="E12386" s="10"/>
      <c r="F12386" s="10"/>
      <c r="G12386" s="10"/>
      <c r="H12386" s="10"/>
      <c r="I12386" s="10"/>
      <c r="J12386" s="24"/>
      <c r="K12386" s="24"/>
      <c r="L12386" s="24"/>
      <c r="M12386" s="24"/>
      <c r="N12386" s="24"/>
      <c r="O12386" s="10"/>
      <c r="AV12386" s="7"/>
      <c r="AW12386" s="7"/>
      <c r="AX12386" s="7"/>
      <c r="AY12386" s="7"/>
      <c r="AZ12386" s="7"/>
      <c r="BA12386" s="7"/>
      <c r="BI12386" s="7"/>
    </row>
    <row r="12387" spans="1:61" x14ac:dyDescent="0.2">
      <c r="A12387" s="10"/>
      <c r="B12387" s="10"/>
      <c r="C12387" s="10"/>
      <c r="D12387" s="10"/>
      <c r="E12387" s="10"/>
      <c r="F12387" s="10"/>
      <c r="G12387" s="10"/>
      <c r="H12387" s="10"/>
      <c r="I12387" s="10"/>
      <c r="J12387" s="24"/>
      <c r="K12387" s="24"/>
      <c r="L12387" s="24"/>
      <c r="M12387" s="24"/>
      <c r="N12387" s="24"/>
      <c r="O12387" s="10"/>
      <c r="AV12387" s="7"/>
      <c r="AW12387" s="7"/>
      <c r="AX12387" s="7"/>
      <c r="AY12387" s="7"/>
      <c r="AZ12387" s="7"/>
      <c r="BA12387" s="7"/>
      <c r="BI12387" s="7"/>
    </row>
    <row r="12388" spans="1:61" x14ac:dyDescent="0.2">
      <c r="A12388" s="10"/>
      <c r="B12388" s="10"/>
      <c r="C12388" s="10"/>
      <c r="D12388" s="10"/>
      <c r="E12388" s="10"/>
      <c r="F12388" s="10"/>
      <c r="G12388" s="10"/>
      <c r="H12388" s="10"/>
      <c r="I12388" s="10"/>
      <c r="J12388" s="24"/>
      <c r="K12388" s="24"/>
      <c r="L12388" s="24"/>
      <c r="M12388" s="24"/>
      <c r="N12388" s="24"/>
      <c r="O12388" s="10"/>
      <c r="AV12388" s="7"/>
      <c r="AW12388" s="7"/>
      <c r="AX12388" s="7"/>
      <c r="AY12388" s="7"/>
      <c r="AZ12388" s="7"/>
      <c r="BA12388" s="7"/>
      <c r="BI12388" s="7"/>
    </row>
    <row r="12389" spans="1:61" x14ac:dyDescent="0.2">
      <c r="A12389" s="10"/>
      <c r="B12389" s="10"/>
      <c r="C12389" s="10"/>
      <c r="D12389" s="10"/>
      <c r="E12389" s="10"/>
      <c r="F12389" s="10"/>
      <c r="G12389" s="10"/>
      <c r="H12389" s="10"/>
      <c r="I12389" s="10"/>
      <c r="J12389" s="24"/>
      <c r="K12389" s="24"/>
      <c r="L12389" s="24"/>
      <c r="M12389" s="24"/>
      <c r="N12389" s="24"/>
      <c r="O12389" s="10"/>
      <c r="AV12389" s="7"/>
      <c r="AW12389" s="7"/>
      <c r="AX12389" s="7"/>
      <c r="AY12389" s="7"/>
      <c r="AZ12389" s="7"/>
      <c r="BA12389" s="7"/>
      <c r="BI12389" s="7"/>
    </row>
    <row r="12390" spans="1:61" x14ac:dyDescent="0.2">
      <c r="A12390" s="10"/>
      <c r="B12390" s="10"/>
      <c r="C12390" s="10"/>
      <c r="D12390" s="10"/>
      <c r="E12390" s="10"/>
      <c r="F12390" s="10"/>
      <c r="G12390" s="10"/>
      <c r="H12390" s="10"/>
      <c r="I12390" s="10"/>
      <c r="J12390" s="24"/>
      <c r="K12390" s="24"/>
      <c r="L12390" s="24"/>
      <c r="M12390" s="24"/>
      <c r="N12390" s="24"/>
      <c r="O12390" s="10"/>
      <c r="AV12390" s="7"/>
      <c r="AW12390" s="7"/>
      <c r="AX12390" s="7"/>
      <c r="AY12390" s="7"/>
      <c r="AZ12390" s="7"/>
      <c r="BA12390" s="7"/>
      <c r="BI12390" s="7"/>
    </row>
    <row r="12391" spans="1:61" x14ac:dyDescent="0.2">
      <c r="A12391" s="10"/>
      <c r="B12391" s="10"/>
      <c r="C12391" s="10"/>
      <c r="D12391" s="10"/>
      <c r="E12391" s="10"/>
      <c r="F12391" s="10"/>
      <c r="G12391" s="10"/>
      <c r="H12391" s="10"/>
      <c r="I12391" s="10"/>
      <c r="J12391" s="24"/>
      <c r="K12391" s="24"/>
      <c r="L12391" s="24"/>
      <c r="M12391" s="24"/>
      <c r="N12391" s="24"/>
      <c r="O12391" s="10"/>
      <c r="AV12391" s="7"/>
      <c r="AW12391" s="7"/>
      <c r="AX12391" s="7"/>
      <c r="AY12391" s="7"/>
      <c r="AZ12391" s="7"/>
      <c r="BA12391" s="7"/>
      <c r="BI12391" s="7"/>
    </row>
    <row r="12392" spans="1:61" x14ac:dyDescent="0.2">
      <c r="A12392" s="10"/>
      <c r="B12392" s="10"/>
      <c r="C12392" s="10"/>
      <c r="D12392" s="10"/>
      <c r="E12392" s="10"/>
      <c r="F12392" s="10"/>
      <c r="G12392" s="10"/>
      <c r="H12392" s="10"/>
      <c r="I12392" s="10"/>
      <c r="J12392" s="24"/>
      <c r="K12392" s="24"/>
      <c r="L12392" s="24"/>
      <c r="M12392" s="24"/>
      <c r="N12392" s="24"/>
      <c r="O12392" s="10"/>
      <c r="AV12392" s="7"/>
      <c r="AW12392" s="7"/>
      <c r="AX12392" s="7"/>
      <c r="AY12392" s="7"/>
      <c r="AZ12392" s="7"/>
      <c r="BA12392" s="7"/>
      <c r="BI12392" s="7"/>
    </row>
    <row r="12393" spans="1:61" x14ac:dyDescent="0.2">
      <c r="A12393" s="10"/>
      <c r="B12393" s="10"/>
      <c r="C12393" s="10"/>
      <c r="D12393" s="10"/>
      <c r="E12393" s="10"/>
      <c r="F12393" s="10"/>
      <c r="G12393" s="10"/>
      <c r="H12393" s="10"/>
      <c r="I12393" s="10"/>
      <c r="J12393" s="24"/>
      <c r="K12393" s="24"/>
      <c r="L12393" s="24"/>
      <c r="M12393" s="24"/>
      <c r="N12393" s="24"/>
      <c r="O12393" s="10"/>
      <c r="AV12393" s="7"/>
      <c r="AW12393" s="7"/>
      <c r="AX12393" s="7"/>
      <c r="AY12393" s="7"/>
      <c r="AZ12393" s="7"/>
      <c r="BA12393" s="7"/>
      <c r="BI12393" s="7"/>
    </row>
    <row r="12394" spans="1:61" x14ac:dyDescent="0.2">
      <c r="A12394" s="10"/>
      <c r="B12394" s="10"/>
      <c r="C12394" s="10"/>
      <c r="D12394" s="10"/>
      <c r="E12394" s="10"/>
      <c r="F12394" s="10"/>
      <c r="G12394" s="10"/>
      <c r="H12394" s="10"/>
      <c r="I12394" s="10"/>
      <c r="J12394" s="24"/>
      <c r="K12394" s="24"/>
      <c r="L12394" s="24"/>
      <c r="M12394" s="24"/>
      <c r="N12394" s="24"/>
      <c r="O12394" s="10"/>
      <c r="AV12394" s="7"/>
      <c r="AW12394" s="7"/>
      <c r="AX12394" s="7"/>
      <c r="AY12394" s="7"/>
      <c r="AZ12394" s="7"/>
      <c r="BA12394" s="7"/>
      <c r="BI12394" s="7"/>
    </row>
    <row r="12395" spans="1:61" x14ac:dyDescent="0.2">
      <c r="A12395" s="10"/>
      <c r="B12395" s="10"/>
      <c r="C12395" s="10"/>
      <c r="D12395" s="10"/>
      <c r="E12395" s="10"/>
      <c r="F12395" s="10"/>
      <c r="G12395" s="10"/>
      <c r="H12395" s="10"/>
      <c r="I12395" s="10"/>
      <c r="J12395" s="24"/>
      <c r="K12395" s="24"/>
      <c r="L12395" s="24"/>
      <c r="M12395" s="24"/>
      <c r="N12395" s="24"/>
      <c r="O12395" s="10"/>
      <c r="AV12395" s="7"/>
      <c r="AW12395" s="7"/>
      <c r="AX12395" s="7"/>
      <c r="AY12395" s="7"/>
      <c r="AZ12395" s="7"/>
      <c r="BA12395" s="7"/>
      <c r="BI12395" s="7"/>
    </row>
    <row r="12396" spans="1:61" x14ac:dyDescent="0.2">
      <c r="A12396" s="10"/>
      <c r="B12396" s="10"/>
      <c r="C12396" s="10"/>
      <c r="D12396" s="10"/>
      <c r="E12396" s="10"/>
      <c r="F12396" s="10"/>
      <c r="G12396" s="10"/>
      <c r="H12396" s="10"/>
      <c r="I12396" s="10"/>
      <c r="J12396" s="24"/>
      <c r="K12396" s="24"/>
      <c r="L12396" s="24"/>
      <c r="M12396" s="24"/>
      <c r="N12396" s="24"/>
      <c r="O12396" s="10"/>
      <c r="AV12396" s="7"/>
      <c r="AW12396" s="7"/>
      <c r="AX12396" s="7"/>
      <c r="AY12396" s="7"/>
      <c r="AZ12396" s="7"/>
      <c r="BA12396" s="7"/>
      <c r="BI12396" s="7"/>
    </row>
    <row r="12397" spans="1:61" x14ac:dyDescent="0.2">
      <c r="A12397" s="10"/>
      <c r="B12397" s="10"/>
      <c r="C12397" s="10"/>
      <c r="D12397" s="10"/>
      <c r="E12397" s="10"/>
      <c r="F12397" s="10"/>
      <c r="G12397" s="10"/>
      <c r="H12397" s="10"/>
      <c r="I12397" s="10"/>
      <c r="J12397" s="24"/>
      <c r="K12397" s="24"/>
      <c r="L12397" s="24"/>
      <c r="M12397" s="24"/>
      <c r="N12397" s="24"/>
      <c r="O12397" s="10"/>
      <c r="AV12397" s="7"/>
      <c r="AW12397" s="7"/>
      <c r="AX12397" s="7"/>
      <c r="AY12397" s="7"/>
      <c r="AZ12397" s="7"/>
      <c r="BA12397" s="7"/>
      <c r="BI12397" s="7"/>
    </row>
    <row r="12398" spans="1:61" x14ac:dyDescent="0.2">
      <c r="A12398" s="10"/>
      <c r="B12398" s="10"/>
      <c r="C12398" s="10"/>
      <c r="D12398" s="10"/>
      <c r="E12398" s="10"/>
      <c r="F12398" s="10"/>
      <c r="G12398" s="10"/>
      <c r="H12398" s="10"/>
      <c r="I12398" s="10"/>
      <c r="J12398" s="24"/>
      <c r="K12398" s="24"/>
      <c r="L12398" s="24"/>
      <c r="M12398" s="24"/>
      <c r="N12398" s="24"/>
      <c r="O12398" s="10"/>
      <c r="AV12398" s="7"/>
      <c r="AW12398" s="7"/>
      <c r="AX12398" s="7"/>
      <c r="AY12398" s="7"/>
      <c r="AZ12398" s="7"/>
      <c r="BA12398" s="7"/>
      <c r="BI12398" s="7"/>
    </row>
    <row r="12399" spans="1:61" x14ac:dyDescent="0.2">
      <c r="A12399" s="10"/>
      <c r="B12399" s="10"/>
      <c r="C12399" s="10"/>
      <c r="D12399" s="10"/>
      <c r="E12399" s="10"/>
      <c r="F12399" s="10"/>
      <c r="G12399" s="10"/>
      <c r="H12399" s="10"/>
      <c r="I12399" s="10"/>
      <c r="J12399" s="24"/>
      <c r="K12399" s="24"/>
      <c r="L12399" s="24"/>
      <c r="M12399" s="24"/>
      <c r="N12399" s="24"/>
      <c r="O12399" s="10"/>
      <c r="AV12399" s="7"/>
      <c r="AW12399" s="7"/>
      <c r="AX12399" s="7"/>
      <c r="AY12399" s="7"/>
      <c r="AZ12399" s="7"/>
      <c r="BA12399" s="7"/>
      <c r="BI12399" s="7"/>
    </row>
    <row r="12400" spans="1:61" x14ac:dyDescent="0.2">
      <c r="A12400" s="10"/>
      <c r="B12400" s="10"/>
      <c r="C12400" s="10"/>
      <c r="D12400" s="10"/>
      <c r="E12400" s="10"/>
      <c r="F12400" s="10"/>
      <c r="G12400" s="10"/>
      <c r="H12400" s="10"/>
      <c r="I12400" s="10"/>
      <c r="J12400" s="24"/>
      <c r="K12400" s="24"/>
      <c r="L12400" s="24"/>
      <c r="M12400" s="24"/>
      <c r="N12400" s="24"/>
      <c r="O12400" s="10"/>
      <c r="AV12400" s="7"/>
      <c r="AW12400" s="7"/>
      <c r="AX12400" s="7"/>
      <c r="AY12400" s="7"/>
      <c r="AZ12400" s="7"/>
      <c r="BA12400" s="7"/>
      <c r="BI12400" s="7"/>
    </row>
    <row r="12401" spans="1:61" x14ac:dyDescent="0.2">
      <c r="A12401" s="10"/>
      <c r="B12401" s="10"/>
      <c r="C12401" s="10"/>
      <c r="D12401" s="10"/>
      <c r="E12401" s="10"/>
      <c r="F12401" s="10"/>
      <c r="G12401" s="10"/>
      <c r="H12401" s="10"/>
      <c r="I12401" s="10"/>
      <c r="J12401" s="24"/>
      <c r="K12401" s="24"/>
      <c r="L12401" s="24"/>
      <c r="M12401" s="24"/>
      <c r="N12401" s="24"/>
      <c r="O12401" s="10"/>
      <c r="AV12401" s="7"/>
      <c r="AW12401" s="7"/>
      <c r="AX12401" s="7"/>
      <c r="AY12401" s="7"/>
      <c r="AZ12401" s="7"/>
      <c r="BA12401" s="7"/>
      <c r="BI12401" s="7"/>
    </row>
    <row r="12402" spans="1:61" x14ac:dyDescent="0.2">
      <c r="A12402" s="10"/>
      <c r="B12402" s="10"/>
      <c r="C12402" s="10"/>
      <c r="D12402" s="10"/>
      <c r="E12402" s="10"/>
      <c r="F12402" s="10"/>
      <c r="G12402" s="10"/>
      <c r="H12402" s="10"/>
      <c r="I12402" s="10"/>
      <c r="J12402" s="24"/>
      <c r="K12402" s="24"/>
      <c r="L12402" s="24"/>
      <c r="M12402" s="24"/>
      <c r="N12402" s="24"/>
      <c r="O12402" s="10"/>
      <c r="AV12402" s="7"/>
      <c r="AW12402" s="7"/>
      <c r="AX12402" s="7"/>
      <c r="AY12402" s="7"/>
      <c r="AZ12402" s="7"/>
      <c r="BA12402" s="7"/>
      <c r="BI12402" s="7"/>
    </row>
    <row r="12403" spans="1:61" x14ac:dyDescent="0.2">
      <c r="A12403" s="10"/>
      <c r="B12403" s="10"/>
      <c r="C12403" s="10"/>
      <c r="D12403" s="10"/>
      <c r="E12403" s="10"/>
      <c r="F12403" s="10"/>
      <c r="G12403" s="10"/>
      <c r="H12403" s="10"/>
      <c r="I12403" s="10"/>
      <c r="J12403" s="24"/>
      <c r="K12403" s="24"/>
      <c r="L12403" s="24"/>
      <c r="M12403" s="24"/>
      <c r="N12403" s="24"/>
      <c r="O12403" s="10"/>
      <c r="AV12403" s="7"/>
      <c r="AW12403" s="7"/>
      <c r="AX12403" s="7"/>
      <c r="AY12403" s="7"/>
      <c r="AZ12403" s="7"/>
      <c r="BA12403" s="7"/>
      <c r="BI12403" s="7"/>
    </row>
    <row r="12404" spans="1:61" x14ac:dyDescent="0.2">
      <c r="A12404" s="10"/>
      <c r="B12404" s="10"/>
      <c r="C12404" s="10"/>
      <c r="D12404" s="10"/>
      <c r="E12404" s="10"/>
      <c r="F12404" s="10"/>
      <c r="G12404" s="10"/>
      <c r="H12404" s="10"/>
      <c r="I12404" s="10"/>
      <c r="J12404" s="24"/>
      <c r="K12404" s="24"/>
      <c r="L12404" s="24"/>
      <c r="M12404" s="24"/>
      <c r="N12404" s="24"/>
      <c r="O12404" s="10"/>
      <c r="AV12404" s="7"/>
      <c r="AW12404" s="7"/>
      <c r="AX12404" s="7"/>
      <c r="AY12404" s="7"/>
      <c r="AZ12404" s="7"/>
      <c r="BA12404" s="7"/>
      <c r="BI12404" s="7"/>
    </row>
    <row r="12405" spans="1:61" x14ac:dyDescent="0.2">
      <c r="A12405" s="10"/>
      <c r="B12405" s="10"/>
      <c r="C12405" s="10"/>
      <c r="D12405" s="10"/>
      <c r="E12405" s="10"/>
      <c r="F12405" s="10"/>
      <c r="G12405" s="10"/>
      <c r="H12405" s="10"/>
      <c r="I12405" s="10"/>
      <c r="J12405" s="24"/>
      <c r="K12405" s="24"/>
      <c r="L12405" s="24"/>
      <c r="M12405" s="24"/>
      <c r="N12405" s="24"/>
      <c r="O12405" s="10"/>
      <c r="AV12405" s="7"/>
      <c r="AW12405" s="7"/>
      <c r="AX12405" s="7"/>
      <c r="AY12405" s="7"/>
      <c r="AZ12405" s="7"/>
      <c r="BA12405" s="7"/>
      <c r="BI12405" s="7"/>
    </row>
    <row r="12406" spans="1:61" x14ac:dyDescent="0.2">
      <c r="A12406" s="10"/>
      <c r="B12406" s="10"/>
      <c r="C12406" s="10"/>
      <c r="D12406" s="10"/>
      <c r="E12406" s="10"/>
      <c r="F12406" s="10"/>
      <c r="G12406" s="10"/>
      <c r="H12406" s="10"/>
      <c r="I12406" s="10"/>
      <c r="J12406" s="24"/>
      <c r="K12406" s="24"/>
      <c r="L12406" s="24"/>
      <c r="M12406" s="24"/>
      <c r="N12406" s="24"/>
      <c r="O12406" s="10"/>
      <c r="AV12406" s="7"/>
      <c r="AW12406" s="7"/>
      <c r="AX12406" s="7"/>
      <c r="AY12406" s="7"/>
      <c r="AZ12406" s="7"/>
      <c r="BA12406" s="7"/>
      <c r="BI12406" s="7"/>
    </row>
    <row r="12407" spans="1:61" x14ac:dyDescent="0.2">
      <c r="A12407" s="10"/>
      <c r="B12407" s="10"/>
      <c r="C12407" s="10"/>
      <c r="D12407" s="10"/>
      <c r="E12407" s="10"/>
      <c r="F12407" s="10"/>
      <c r="G12407" s="10"/>
      <c r="H12407" s="10"/>
      <c r="I12407" s="10"/>
      <c r="J12407" s="24"/>
      <c r="K12407" s="24"/>
      <c r="L12407" s="24"/>
      <c r="M12407" s="24"/>
      <c r="N12407" s="24"/>
      <c r="O12407" s="10"/>
      <c r="AV12407" s="7"/>
      <c r="AW12407" s="7"/>
      <c r="AX12407" s="7"/>
      <c r="AY12407" s="7"/>
      <c r="AZ12407" s="7"/>
      <c r="BA12407" s="7"/>
      <c r="BI12407" s="7"/>
    </row>
    <row r="12408" spans="1:61" x14ac:dyDescent="0.2">
      <c r="A12408" s="10"/>
      <c r="B12408" s="10"/>
      <c r="C12408" s="10"/>
      <c r="D12408" s="10"/>
      <c r="E12408" s="10"/>
      <c r="F12408" s="10"/>
      <c r="G12408" s="10"/>
      <c r="H12408" s="10"/>
      <c r="I12408" s="10"/>
      <c r="J12408" s="24"/>
      <c r="K12408" s="24"/>
      <c r="L12408" s="24"/>
      <c r="M12408" s="24"/>
      <c r="N12408" s="24"/>
      <c r="O12408" s="10"/>
      <c r="AV12408" s="7"/>
      <c r="AW12408" s="7"/>
      <c r="AX12408" s="7"/>
      <c r="AY12408" s="7"/>
      <c r="AZ12408" s="7"/>
      <c r="BA12408" s="7"/>
      <c r="BI12408" s="7"/>
    </row>
    <row r="12409" spans="1:61" x14ac:dyDescent="0.2">
      <c r="A12409" s="10"/>
      <c r="B12409" s="10"/>
      <c r="C12409" s="10"/>
      <c r="D12409" s="10"/>
      <c r="E12409" s="10"/>
      <c r="F12409" s="10"/>
      <c r="G12409" s="10"/>
      <c r="H12409" s="10"/>
      <c r="I12409" s="10"/>
      <c r="J12409" s="24"/>
      <c r="K12409" s="24"/>
      <c r="L12409" s="24"/>
      <c r="M12409" s="24"/>
      <c r="N12409" s="24"/>
      <c r="O12409" s="10"/>
      <c r="AV12409" s="7"/>
      <c r="AW12409" s="7"/>
      <c r="AX12409" s="7"/>
      <c r="AY12409" s="7"/>
      <c r="AZ12409" s="7"/>
      <c r="BA12409" s="7"/>
      <c r="BI12409" s="7"/>
    </row>
    <row r="12410" spans="1:61" x14ac:dyDescent="0.2">
      <c r="A12410" s="10"/>
      <c r="B12410" s="10"/>
      <c r="C12410" s="10"/>
      <c r="D12410" s="10"/>
      <c r="E12410" s="10"/>
      <c r="F12410" s="10"/>
      <c r="G12410" s="10"/>
      <c r="H12410" s="10"/>
      <c r="I12410" s="10"/>
      <c r="J12410" s="24"/>
      <c r="K12410" s="24"/>
      <c r="L12410" s="24"/>
      <c r="M12410" s="24"/>
      <c r="N12410" s="24"/>
      <c r="O12410" s="10"/>
      <c r="AV12410" s="7"/>
      <c r="AW12410" s="7"/>
      <c r="AX12410" s="7"/>
      <c r="AY12410" s="7"/>
      <c r="AZ12410" s="7"/>
      <c r="BA12410" s="7"/>
      <c r="BI12410" s="7"/>
    </row>
    <row r="12411" spans="1:61" x14ac:dyDescent="0.2">
      <c r="A12411" s="10"/>
      <c r="B12411" s="10"/>
      <c r="C12411" s="10"/>
      <c r="D12411" s="10"/>
      <c r="E12411" s="10"/>
      <c r="F12411" s="10"/>
      <c r="G12411" s="10"/>
      <c r="H12411" s="10"/>
      <c r="I12411" s="10"/>
      <c r="J12411" s="24"/>
      <c r="K12411" s="24"/>
      <c r="L12411" s="24"/>
      <c r="M12411" s="24"/>
      <c r="N12411" s="24"/>
      <c r="O12411" s="10"/>
      <c r="AV12411" s="7"/>
      <c r="AW12411" s="7"/>
      <c r="AX12411" s="7"/>
      <c r="AY12411" s="7"/>
      <c r="AZ12411" s="7"/>
      <c r="BA12411" s="7"/>
      <c r="BI12411" s="7"/>
    </row>
    <row r="12412" spans="1:61" x14ac:dyDescent="0.2">
      <c r="A12412" s="10"/>
      <c r="B12412" s="10"/>
      <c r="C12412" s="10"/>
      <c r="D12412" s="10"/>
      <c r="E12412" s="10"/>
      <c r="F12412" s="10"/>
      <c r="G12412" s="10"/>
      <c r="H12412" s="10"/>
      <c r="I12412" s="10"/>
      <c r="J12412" s="24"/>
      <c r="K12412" s="24"/>
      <c r="L12412" s="24"/>
      <c r="M12412" s="24"/>
      <c r="N12412" s="24"/>
      <c r="O12412" s="10"/>
      <c r="AV12412" s="7"/>
      <c r="AW12412" s="7"/>
      <c r="AX12412" s="7"/>
      <c r="AY12412" s="7"/>
      <c r="AZ12412" s="7"/>
      <c r="BA12412" s="7"/>
      <c r="BI12412" s="7"/>
    </row>
    <row r="12413" spans="1:61" x14ac:dyDescent="0.2">
      <c r="A12413" s="10"/>
      <c r="B12413" s="10"/>
      <c r="C12413" s="10"/>
      <c r="D12413" s="10"/>
      <c r="E12413" s="10"/>
      <c r="F12413" s="10"/>
      <c r="G12413" s="10"/>
      <c r="H12413" s="10"/>
      <c r="I12413" s="10"/>
      <c r="J12413" s="24"/>
      <c r="K12413" s="24"/>
      <c r="L12413" s="24"/>
      <c r="M12413" s="24"/>
      <c r="N12413" s="24"/>
      <c r="O12413" s="10"/>
      <c r="AV12413" s="7"/>
      <c r="AW12413" s="7"/>
      <c r="AX12413" s="7"/>
      <c r="AY12413" s="7"/>
      <c r="AZ12413" s="7"/>
      <c r="BA12413" s="7"/>
      <c r="BI12413" s="7"/>
    </row>
    <row r="12414" spans="1:61" x14ac:dyDescent="0.2">
      <c r="A12414" s="10"/>
      <c r="B12414" s="10"/>
      <c r="C12414" s="10"/>
      <c r="D12414" s="10"/>
      <c r="E12414" s="10"/>
      <c r="F12414" s="10"/>
      <c r="G12414" s="10"/>
      <c r="H12414" s="10"/>
      <c r="I12414" s="10"/>
      <c r="J12414" s="24"/>
      <c r="K12414" s="24"/>
      <c r="L12414" s="24"/>
      <c r="M12414" s="24"/>
      <c r="N12414" s="24"/>
      <c r="O12414" s="10"/>
      <c r="AV12414" s="7"/>
      <c r="AW12414" s="7"/>
      <c r="AX12414" s="7"/>
      <c r="AY12414" s="7"/>
      <c r="AZ12414" s="7"/>
      <c r="BA12414" s="7"/>
      <c r="BI12414" s="7"/>
    </row>
    <row r="12415" spans="1:61" x14ac:dyDescent="0.2">
      <c r="A12415" s="10"/>
      <c r="B12415" s="10"/>
      <c r="C12415" s="10"/>
      <c r="D12415" s="10"/>
      <c r="E12415" s="10"/>
      <c r="F12415" s="10"/>
      <c r="G12415" s="10"/>
      <c r="H12415" s="10"/>
      <c r="I12415" s="10"/>
      <c r="J12415" s="24"/>
      <c r="K12415" s="24"/>
      <c r="L12415" s="24"/>
      <c r="M12415" s="24"/>
      <c r="N12415" s="24"/>
      <c r="O12415" s="10"/>
      <c r="AV12415" s="7"/>
      <c r="AW12415" s="7"/>
      <c r="AX12415" s="7"/>
      <c r="AY12415" s="7"/>
      <c r="AZ12415" s="7"/>
      <c r="BA12415" s="7"/>
      <c r="BI12415" s="7"/>
    </row>
    <row r="12416" spans="1:61" x14ac:dyDescent="0.2">
      <c r="A12416" s="10"/>
      <c r="B12416" s="10"/>
      <c r="C12416" s="10"/>
      <c r="D12416" s="10"/>
      <c r="E12416" s="10"/>
      <c r="F12416" s="10"/>
      <c r="G12416" s="10"/>
      <c r="H12416" s="10"/>
      <c r="I12416" s="10"/>
      <c r="J12416" s="24"/>
      <c r="K12416" s="24"/>
      <c r="L12416" s="24"/>
      <c r="M12416" s="24"/>
      <c r="N12416" s="24"/>
      <c r="O12416" s="10"/>
      <c r="AV12416" s="7"/>
      <c r="AW12416" s="7"/>
      <c r="AX12416" s="7"/>
      <c r="AY12416" s="7"/>
      <c r="AZ12416" s="7"/>
      <c r="BA12416" s="7"/>
      <c r="BI12416" s="7"/>
    </row>
    <row r="12417" spans="1:61" x14ac:dyDescent="0.2">
      <c r="A12417" s="10"/>
      <c r="B12417" s="10"/>
      <c r="C12417" s="10"/>
      <c r="D12417" s="10"/>
      <c r="E12417" s="10"/>
      <c r="F12417" s="10"/>
      <c r="G12417" s="10"/>
      <c r="H12417" s="10"/>
      <c r="I12417" s="10"/>
      <c r="J12417" s="24"/>
      <c r="K12417" s="24"/>
      <c r="L12417" s="24"/>
      <c r="M12417" s="24"/>
      <c r="N12417" s="24"/>
      <c r="O12417" s="10"/>
      <c r="AV12417" s="7"/>
      <c r="AW12417" s="7"/>
      <c r="AX12417" s="7"/>
      <c r="AY12417" s="7"/>
      <c r="AZ12417" s="7"/>
      <c r="BA12417" s="7"/>
      <c r="BI12417" s="7"/>
    </row>
    <row r="12418" spans="1:61" x14ac:dyDescent="0.2">
      <c r="A12418" s="10"/>
      <c r="B12418" s="10"/>
      <c r="C12418" s="10"/>
      <c r="D12418" s="10"/>
      <c r="E12418" s="10"/>
      <c r="F12418" s="10"/>
      <c r="G12418" s="10"/>
      <c r="H12418" s="10"/>
      <c r="I12418" s="10"/>
      <c r="J12418" s="24"/>
      <c r="K12418" s="24"/>
      <c r="L12418" s="24"/>
      <c r="M12418" s="24"/>
      <c r="N12418" s="24"/>
      <c r="O12418" s="10"/>
      <c r="AV12418" s="7"/>
      <c r="AW12418" s="7"/>
      <c r="AX12418" s="7"/>
      <c r="AY12418" s="7"/>
      <c r="AZ12418" s="7"/>
      <c r="BA12418" s="7"/>
      <c r="BI12418" s="7"/>
    </row>
    <row r="12419" spans="1:61" x14ac:dyDescent="0.2">
      <c r="A12419" s="10"/>
      <c r="B12419" s="10"/>
      <c r="C12419" s="10"/>
      <c r="D12419" s="10"/>
      <c r="E12419" s="10"/>
      <c r="F12419" s="10"/>
      <c r="G12419" s="10"/>
      <c r="H12419" s="10"/>
      <c r="I12419" s="10"/>
      <c r="J12419" s="24"/>
      <c r="K12419" s="24"/>
      <c r="L12419" s="24"/>
      <c r="M12419" s="24"/>
      <c r="N12419" s="24"/>
      <c r="O12419" s="10"/>
      <c r="AV12419" s="7"/>
      <c r="AW12419" s="7"/>
      <c r="AX12419" s="7"/>
      <c r="AY12419" s="7"/>
      <c r="AZ12419" s="7"/>
      <c r="BA12419" s="7"/>
      <c r="BI12419" s="7"/>
    </row>
    <row r="12420" spans="1:61" x14ac:dyDescent="0.2">
      <c r="A12420" s="10"/>
      <c r="B12420" s="10"/>
      <c r="C12420" s="10"/>
      <c r="D12420" s="10"/>
      <c r="E12420" s="10"/>
      <c r="F12420" s="10"/>
      <c r="G12420" s="10"/>
      <c r="H12420" s="10"/>
      <c r="I12420" s="10"/>
      <c r="J12420" s="24"/>
      <c r="K12420" s="24"/>
      <c r="L12420" s="24"/>
      <c r="M12420" s="24"/>
      <c r="N12420" s="24"/>
      <c r="O12420" s="10"/>
      <c r="AV12420" s="7"/>
      <c r="AW12420" s="7"/>
      <c r="AX12420" s="7"/>
      <c r="AY12420" s="7"/>
      <c r="AZ12420" s="7"/>
      <c r="BA12420" s="7"/>
      <c r="BI12420" s="7"/>
    </row>
    <row r="12421" spans="1:61" x14ac:dyDescent="0.2">
      <c r="A12421" s="10"/>
      <c r="B12421" s="10"/>
      <c r="C12421" s="10"/>
      <c r="D12421" s="10"/>
      <c r="E12421" s="10"/>
      <c r="F12421" s="10"/>
      <c r="G12421" s="10"/>
      <c r="H12421" s="10"/>
      <c r="I12421" s="10"/>
      <c r="J12421" s="24"/>
      <c r="K12421" s="24"/>
      <c r="L12421" s="24"/>
      <c r="M12421" s="24"/>
      <c r="N12421" s="24"/>
      <c r="O12421" s="10"/>
      <c r="AV12421" s="7"/>
      <c r="AW12421" s="7"/>
      <c r="AX12421" s="7"/>
      <c r="AY12421" s="7"/>
      <c r="AZ12421" s="7"/>
      <c r="BA12421" s="7"/>
      <c r="BI12421" s="7"/>
    </row>
    <row r="12422" spans="1:61" x14ac:dyDescent="0.2">
      <c r="A12422" s="10"/>
      <c r="B12422" s="10"/>
      <c r="C12422" s="10"/>
      <c r="D12422" s="10"/>
      <c r="E12422" s="10"/>
      <c r="F12422" s="10"/>
      <c r="G12422" s="10"/>
      <c r="H12422" s="10"/>
      <c r="I12422" s="10"/>
      <c r="J12422" s="24"/>
      <c r="K12422" s="24"/>
      <c r="L12422" s="24"/>
      <c r="M12422" s="24"/>
      <c r="N12422" s="24"/>
      <c r="O12422" s="10"/>
      <c r="AV12422" s="7"/>
      <c r="AW12422" s="7"/>
      <c r="AX12422" s="7"/>
      <c r="AY12422" s="7"/>
      <c r="AZ12422" s="7"/>
      <c r="BA12422" s="7"/>
      <c r="BI12422" s="7"/>
    </row>
    <row r="12423" spans="1:61" x14ac:dyDescent="0.2">
      <c r="A12423" s="10"/>
      <c r="B12423" s="10"/>
      <c r="C12423" s="10"/>
      <c r="D12423" s="10"/>
      <c r="E12423" s="10"/>
      <c r="F12423" s="10"/>
      <c r="G12423" s="10"/>
      <c r="H12423" s="10"/>
      <c r="I12423" s="10"/>
      <c r="J12423" s="24"/>
      <c r="K12423" s="24"/>
      <c r="L12423" s="24"/>
      <c r="M12423" s="24"/>
      <c r="N12423" s="24"/>
      <c r="O12423" s="10"/>
      <c r="AV12423" s="7"/>
      <c r="AW12423" s="7"/>
      <c r="AX12423" s="7"/>
      <c r="AY12423" s="7"/>
      <c r="AZ12423" s="7"/>
      <c r="BA12423" s="7"/>
      <c r="BI12423" s="7"/>
    </row>
    <row r="12424" spans="1:61" x14ac:dyDescent="0.2">
      <c r="A12424" s="10"/>
      <c r="B12424" s="10"/>
      <c r="C12424" s="10"/>
      <c r="D12424" s="10"/>
      <c r="E12424" s="10"/>
      <c r="F12424" s="10"/>
      <c r="G12424" s="10"/>
      <c r="H12424" s="10"/>
      <c r="I12424" s="10"/>
      <c r="J12424" s="24"/>
      <c r="K12424" s="24"/>
      <c r="L12424" s="24"/>
      <c r="M12424" s="24"/>
      <c r="N12424" s="24"/>
      <c r="O12424" s="10"/>
      <c r="AV12424" s="7"/>
      <c r="AW12424" s="7"/>
      <c r="AX12424" s="7"/>
      <c r="AY12424" s="7"/>
      <c r="AZ12424" s="7"/>
      <c r="BA12424" s="7"/>
      <c r="BI12424" s="7"/>
    </row>
    <row r="12425" spans="1:61" x14ac:dyDescent="0.2">
      <c r="A12425" s="10"/>
      <c r="B12425" s="10"/>
      <c r="C12425" s="10"/>
      <c r="D12425" s="10"/>
      <c r="E12425" s="10"/>
      <c r="F12425" s="10"/>
      <c r="G12425" s="10"/>
      <c r="H12425" s="10"/>
      <c r="I12425" s="10"/>
      <c r="J12425" s="24"/>
      <c r="K12425" s="24"/>
      <c r="L12425" s="24"/>
      <c r="M12425" s="24"/>
      <c r="N12425" s="24"/>
      <c r="O12425" s="10"/>
      <c r="AV12425" s="7"/>
      <c r="AW12425" s="7"/>
      <c r="AX12425" s="7"/>
      <c r="AY12425" s="7"/>
      <c r="AZ12425" s="7"/>
      <c r="BA12425" s="7"/>
      <c r="BI12425" s="7"/>
    </row>
    <row r="12426" spans="1:61" x14ac:dyDescent="0.2">
      <c r="A12426" s="10"/>
      <c r="B12426" s="10"/>
      <c r="C12426" s="10"/>
      <c r="D12426" s="10"/>
      <c r="E12426" s="10"/>
      <c r="F12426" s="10"/>
      <c r="G12426" s="10"/>
      <c r="H12426" s="10"/>
      <c r="I12426" s="10"/>
      <c r="J12426" s="24"/>
      <c r="K12426" s="24"/>
      <c r="L12426" s="24"/>
      <c r="M12426" s="24"/>
      <c r="N12426" s="24"/>
      <c r="O12426" s="10"/>
      <c r="AV12426" s="7"/>
      <c r="AW12426" s="7"/>
      <c r="AX12426" s="7"/>
      <c r="AY12426" s="7"/>
      <c r="AZ12426" s="7"/>
      <c r="BA12426" s="7"/>
      <c r="BI12426" s="7"/>
    </row>
    <row r="12427" spans="1:61" x14ac:dyDescent="0.2">
      <c r="A12427" s="10"/>
      <c r="B12427" s="10"/>
      <c r="C12427" s="10"/>
      <c r="D12427" s="10"/>
      <c r="E12427" s="10"/>
      <c r="F12427" s="10"/>
      <c r="G12427" s="10"/>
      <c r="H12427" s="10"/>
      <c r="I12427" s="10"/>
      <c r="J12427" s="24"/>
      <c r="K12427" s="24"/>
      <c r="L12427" s="24"/>
      <c r="M12427" s="24"/>
      <c r="N12427" s="24"/>
      <c r="O12427" s="10"/>
      <c r="AV12427" s="7"/>
      <c r="AW12427" s="7"/>
      <c r="AX12427" s="7"/>
      <c r="AY12427" s="7"/>
      <c r="AZ12427" s="7"/>
      <c r="BA12427" s="7"/>
      <c r="BI12427" s="7"/>
    </row>
    <row r="12428" spans="1:61" x14ac:dyDescent="0.2">
      <c r="A12428" s="10"/>
      <c r="B12428" s="10"/>
      <c r="C12428" s="10"/>
      <c r="D12428" s="10"/>
      <c r="E12428" s="10"/>
      <c r="F12428" s="10"/>
      <c r="G12428" s="10"/>
      <c r="H12428" s="10"/>
      <c r="I12428" s="10"/>
      <c r="J12428" s="24"/>
      <c r="K12428" s="24"/>
      <c r="L12428" s="24"/>
      <c r="M12428" s="24"/>
      <c r="N12428" s="24"/>
      <c r="O12428" s="10"/>
      <c r="AV12428" s="7"/>
      <c r="AW12428" s="7"/>
      <c r="AX12428" s="7"/>
      <c r="AY12428" s="7"/>
      <c r="AZ12428" s="7"/>
      <c r="BA12428" s="7"/>
      <c r="BI12428" s="7"/>
    </row>
    <row r="12429" spans="1:61" x14ac:dyDescent="0.2">
      <c r="A12429" s="10"/>
      <c r="B12429" s="10"/>
      <c r="C12429" s="10"/>
      <c r="D12429" s="10"/>
      <c r="E12429" s="10"/>
      <c r="F12429" s="10"/>
      <c r="G12429" s="10"/>
      <c r="H12429" s="10"/>
      <c r="I12429" s="10"/>
      <c r="J12429" s="24"/>
      <c r="K12429" s="24"/>
      <c r="L12429" s="24"/>
      <c r="M12429" s="24"/>
      <c r="N12429" s="24"/>
      <c r="O12429" s="10"/>
      <c r="AV12429" s="7"/>
      <c r="AW12429" s="7"/>
      <c r="AX12429" s="7"/>
      <c r="AY12429" s="7"/>
      <c r="AZ12429" s="7"/>
      <c r="BA12429" s="7"/>
      <c r="BI12429" s="7"/>
    </row>
    <row r="12430" spans="1:61" x14ac:dyDescent="0.2">
      <c r="A12430" s="10"/>
      <c r="B12430" s="10"/>
      <c r="C12430" s="10"/>
      <c r="D12430" s="10"/>
      <c r="E12430" s="10"/>
      <c r="F12430" s="10"/>
      <c r="G12430" s="10"/>
      <c r="H12430" s="10"/>
      <c r="I12430" s="10"/>
      <c r="J12430" s="24"/>
      <c r="K12430" s="24"/>
      <c r="L12430" s="24"/>
      <c r="M12430" s="24"/>
      <c r="N12430" s="24"/>
      <c r="O12430" s="10"/>
      <c r="AV12430" s="7"/>
      <c r="AW12430" s="7"/>
      <c r="AX12430" s="7"/>
      <c r="AY12430" s="7"/>
      <c r="AZ12430" s="7"/>
      <c r="BA12430" s="7"/>
      <c r="BI12430" s="7"/>
    </row>
    <row r="12431" spans="1:61" x14ac:dyDescent="0.2">
      <c r="A12431" s="10"/>
      <c r="B12431" s="10"/>
      <c r="C12431" s="10"/>
      <c r="D12431" s="10"/>
      <c r="E12431" s="10"/>
      <c r="F12431" s="10"/>
      <c r="G12431" s="10"/>
      <c r="H12431" s="10"/>
      <c r="I12431" s="10"/>
      <c r="J12431" s="24"/>
      <c r="K12431" s="24"/>
      <c r="L12431" s="24"/>
      <c r="M12431" s="24"/>
      <c r="N12431" s="24"/>
      <c r="O12431" s="10"/>
      <c r="AV12431" s="7"/>
      <c r="AW12431" s="7"/>
      <c r="AX12431" s="7"/>
      <c r="AY12431" s="7"/>
      <c r="AZ12431" s="7"/>
      <c r="BA12431" s="7"/>
      <c r="BI12431" s="7"/>
    </row>
    <row r="12432" spans="1:61" x14ac:dyDescent="0.2">
      <c r="A12432" s="10"/>
      <c r="B12432" s="10"/>
      <c r="C12432" s="10"/>
      <c r="D12432" s="10"/>
      <c r="E12432" s="10"/>
      <c r="F12432" s="10"/>
      <c r="G12432" s="10"/>
      <c r="H12432" s="10"/>
      <c r="I12432" s="10"/>
      <c r="J12432" s="24"/>
      <c r="K12432" s="24"/>
      <c r="L12432" s="24"/>
      <c r="M12432" s="24"/>
      <c r="N12432" s="24"/>
      <c r="O12432" s="10"/>
      <c r="AV12432" s="7"/>
      <c r="AW12432" s="7"/>
      <c r="AX12432" s="7"/>
      <c r="AY12432" s="7"/>
      <c r="AZ12432" s="7"/>
      <c r="BA12432" s="7"/>
      <c r="BI12432" s="7"/>
    </row>
    <row r="12433" spans="1:61" x14ac:dyDescent="0.2">
      <c r="A12433" s="10"/>
      <c r="B12433" s="10"/>
      <c r="C12433" s="10"/>
      <c r="D12433" s="10"/>
      <c r="E12433" s="10"/>
      <c r="F12433" s="10"/>
      <c r="G12433" s="10"/>
      <c r="H12433" s="10"/>
      <c r="I12433" s="10"/>
      <c r="J12433" s="24"/>
      <c r="K12433" s="24"/>
      <c r="L12433" s="24"/>
      <c r="M12433" s="24"/>
      <c r="N12433" s="24"/>
      <c r="O12433" s="10"/>
      <c r="AV12433" s="7"/>
      <c r="AW12433" s="7"/>
      <c r="AX12433" s="7"/>
      <c r="AY12433" s="7"/>
      <c r="AZ12433" s="7"/>
      <c r="BA12433" s="7"/>
      <c r="BI12433" s="7"/>
    </row>
    <row r="12434" spans="1:61" x14ac:dyDescent="0.2">
      <c r="A12434" s="10"/>
      <c r="B12434" s="10"/>
      <c r="C12434" s="10"/>
      <c r="D12434" s="10"/>
      <c r="E12434" s="10"/>
      <c r="F12434" s="10"/>
      <c r="G12434" s="10"/>
      <c r="H12434" s="10"/>
      <c r="I12434" s="10"/>
      <c r="J12434" s="24"/>
      <c r="K12434" s="24"/>
      <c r="L12434" s="24"/>
      <c r="M12434" s="24"/>
      <c r="N12434" s="24"/>
      <c r="O12434" s="10"/>
      <c r="AV12434" s="7"/>
      <c r="AW12434" s="7"/>
      <c r="AX12434" s="7"/>
      <c r="AY12434" s="7"/>
      <c r="AZ12434" s="7"/>
      <c r="BA12434" s="7"/>
      <c r="BI12434" s="7"/>
    </row>
    <row r="12435" spans="1:61" x14ac:dyDescent="0.2">
      <c r="A12435" s="10"/>
      <c r="B12435" s="10"/>
      <c r="C12435" s="10"/>
      <c r="D12435" s="10"/>
      <c r="E12435" s="10"/>
      <c r="F12435" s="10"/>
      <c r="G12435" s="10"/>
      <c r="H12435" s="10"/>
      <c r="I12435" s="10"/>
      <c r="J12435" s="24"/>
      <c r="K12435" s="24"/>
      <c r="L12435" s="24"/>
      <c r="M12435" s="24"/>
      <c r="N12435" s="24"/>
      <c r="O12435" s="10"/>
      <c r="AV12435" s="7"/>
      <c r="AW12435" s="7"/>
      <c r="AX12435" s="7"/>
      <c r="AY12435" s="7"/>
      <c r="AZ12435" s="7"/>
      <c r="BA12435" s="7"/>
      <c r="BI12435" s="7"/>
    </row>
    <row r="12436" spans="1:61" x14ac:dyDescent="0.2">
      <c r="A12436" s="10"/>
      <c r="B12436" s="10"/>
      <c r="C12436" s="10"/>
      <c r="D12436" s="10"/>
      <c r="E12436" s="10"/>
      <c r="F12436" s="10"/>
      <c r="G12436" s="10"/>
      <c r="H12436" s="10"/>
      <c r="I12436" s="10"/>
      <c r="J12436" s="24"/>
      <c r="K12436" s="24"/>
      <c r="L12436" s="24"/>
      <c r="M12436" s="24"/>
      <c r="N12436" s="24"/>
      <c r="O12436" s="10"/>
      <c r="AV12436" s="7"/>
      <c r="AW12436" s="7"/>
      <c r="AX12436" s="7"/>
      <c r="AY12436" s="7"/>
      <c r="AZ12436" s="7"/>
      <c r="BA12436" s="7"/>
      <c r="BI12436" s="7"/>
    </row>
    <row r="12437" spans="1:61" x14ac:dyDescent="0.2">
      <c r="A12437" s="10"/>
      <c r="B12437" s="10"/>
      <c r="C12437" s="10"/>
      <c r="D12437" s="10"/>
      <c r="E12437" s="10"/>
      <c r="F12437" s="10"/>
      <c r="G12437" s="10"/>
      <c r="H12437" s="10"/>
      <c r="I12437" s="10"/>
      <c r="J12437" s="24"/>
      <c r="K12437" s="24"/>
      <c r="L12437" s="24"/>
      <c r="M12437" s="24"/>
      <c r="N12437" s="24"/>
      <c r="O12437" s="10"/>
      <c r="AV12437" s="7"/>
      <c r="AW12437" s="7"/>
      <c r="AX12437" s="7"/>
      <c r="AY12437" s="7"/>
      <c r="AZ12437" s="7"/>
      <c r="BA12437" s="7"/>
      <c r="BI12437" s="7"/>
    </row>
    <row r="12438" spans="1:61" x14ac:dyDescent="0.2">
      <c r="A12438" s="10"/>
      <c r="B12438" s="10"/>
      <c r="C12438" s="10"/>
      <c r="D12438" s="10"/>
      <c r="E12438" s="10"/>
      <c r="F12438" s="10"/>
      <c r="G12438" s="10"/>
      <c r="H12438" s="10"/>
      <c r="I12438" s="10"/>
      <c r="J12438" s="24"/>
      <c r="K12438" s="24"/>
      <c r="L12438" s="24"/>
      <c r="M12438" s="24"/>
      <c r="N12438" s="24"/>
      <c r="O12438" s="10"/>
      <c r="AV12438" s="7"/>
      <c r="AW12438" s="7"/>
      <c r="AX12438" s="7"/>
      <c r="AY12438" s="7"/>
      <c r="AZ12438" s="7"/>
      <c r="BA12438" s="7"/>
      <c r="BI12438" s="7"/>
    </row>
    <row r="12439" spans="1:61" x14ac:dyDescent="0.2">
      <c r="A12439" s="10"/>
      <c r="B12439" s="10"/>
      <c r="C12439" s="10"/>
      <c r="D12439" s="10"/>
      <c r="E12439" s="10"/>
      <c r="F12439" s="10"/>
      <c r="G12439" s="10"/>
      <c r="H12439" s="10"/>
      <c r="I12439" s="10"/>
      <c r="J12439" s="24"/>
      <c r="K12439" s="24"/>
      <c r="L12439" s="24"/>
      <c r="M12439" s="24"/>
      <c r="N12439" s="24"/>
      <c r="O12439" s="10"/>
      <c r="AV12439" s="7"/>
      <c r="AW12439" s="7"/>
      <c r="AX12439" s="7"/>
      <c r="AY12439" s="7"/>
      <c r="AZ12439" s="7"/>
      <c r="BA12439" s="7"/>
      <c r="BI12439" s="7"/>
    </row>
    <row r="12440" spans="1:61" x14ac:dyDescent="0.2">
      <c r="A12440" s="10"/>
      <c r="B12440" s="10"/>
      <c r="C12440" s="10"/>
      <c r="D12440" s="10"/>
      <c r="E12440" s="10"/>
      <c r="F12440" s="10"/>
      <c r="G12440" s="10"/>
      <c r="H12440" s="10"/>
      <c r="I12440" s="10"/>
      <c r="J12440" s="24"/>
      <c r="K12440" s="24"/>
      <c r="L12440" s="24"/>
      <c r="M12440" s="24"/>
      <c r="N12440" s="24"/>
      <c r="O12440" s="10"/>
      <c r="AV12440" s="7"/>
      <c r="AW12440" s="7"/>
      <c r="AX12440" s="7"/>
      <c r="AY12440" s="7"/>
      <c r="AZ12440" s="7"/>
      <c r="BA12440" s="7"/>
      <c r="BI12440" s="7"/>
    </row>
    <row r="12441" spans="1:61" x14ac:dyDescent="0.2">
      <c r="A12441" s="10"/>
      <c r="B12441" s="10"/>
      <c r="C12441" s="10"/>
      <c r="D12441" s="10"/>
      <c r="E12441" s="10"/>
      <c r="F12441" s="10"/>
      <c r="G12441" s="10"/>
      <c r="H12441" s="10"/>
      <c r="I12441" s="10"/>
      <c r="J12441" s="24"/>
      <c r="K12441" s="24"/>
      <c r="L12441" s="24"/>
      <c r="M12441" s="24"/>
      <c r="N12441" s="24"/>
      <c r="O12441" s="10"/>
      <c r="AV12441" s="7"/>
      <c r="AW12441" s="7"/>
      <c r="AX12441" s="7"/>
      <c r="AY12441" s="7"/>
      <c r="AZ12441" s="7"/>
      <c r="BA12441" s="7"/>
      <c r="BI12441" s="7"/>
    </row>
    <row r="12442" spans="1:61" x14ac:dyDescent="0.2">
      <c r="A12442" s="10"/>
      <c r="B12442" s="10"/>
      <c r="C12442" s="10"/>
      <c r="D12442" s="10"/>
      <c r="E12442" s="10"/>
      <c r="F12442" s="10"/>
      <c r="G12442" s="10"/>
      <c r="H12442" s="10"/>
      <c r="I12442" s="10"/>
      <c r="J12442" s="24"/>
      <c r="K12442" s="24"/>
      <c r="L12442" s="24"/>
      <c r="M12442" s="24"/>
      <c r="N12442" s="24"/>
      <c r="O12442" s="10"/>
      <c r="AV12442" s="7"/>
      <c r="AW12442" s="7"/>
      <c r="AX12442" s="7"/>
      <c r="AY12442" s="7"/>
      <c r="AZ12442" s="7"/>
      <c r="BA12442" s="7"/>
      <c r="BI12442" s="7"/>
    </row>
    <row r="12443" spans="1:61" x14ac:dyDescent="0.2">
      <c r="A12443" s="10"/>
      <c r="B12443" s="10"/>
      <c r="C12443" s="10"/>
      <c r="D12443" s="10"/>
      <c r="E12443" s="10"/>
      <c r="F12443" s="10"/>
      <c r="G12443" s="10"/>
      <c r="H12443" s="10"/>
      <c r="I12443" s="10"/>
      <c r="J12443" s="24"/>
      <c r="K12443" s="24"/>
      <c r="L12443" s="24"/>
      <c r="M12443" s="24"/>
      <c r="N12443" s="24"/>
      <c r="O12443" s="10"/>
      <c r="AV12443" s="7"/>
      <c r="AW12443" s="7"/>
      <c r="AX12443" s="7"/>
      <c r="AY12443" s="7"/>
      <c r="AZ12443" s="7"/>
      <c r="BA12443" s="7"/>
      <c r="BI12443" s="7"/>
    </row>
    <row r="12444" spans="1:61" x14ac:dyDescent="0.2">
      <c r="A12444" s="10"/>
      <c r="B12444" s="10"/>
      <c r="C12444" s="10"/>
      <c r="D12444" s="10"/>
      <c r="E12444" s="10"/>
      <c r="F12444" s="10"/>
      <c r="G12444" s="10"/>
      <c r="H12444" s="10"/>
      <c r="I12444" s="10"/>
      <c r="J12444" s="24"/>
      <c r="K12444" s="24"/>
      <c r="L12444" s="24"/>
      <c r="M12444" s="24"/>
      <c r="N12444" s="24"/>
      <c r="O12444" s="10"/>
      <c r="AV12444" s="7"/>
      <c r="AW12444" s="7"/>
      <c r="AX12444" s="7"/>
      <c r="AY12444" s="7"/>
      <c r="AZ12444" s="7"/>
      <c r="BA12444" s="7"/>
      <c r="BI12444" s="7"/>
    </row>
    <row r="12445" spans="1:61" x14ac:dyDescent="0.2">
      <c r="A12445" s="10"/>
      <c r="B12445" s="10"/>
      <c r="C12445" s="10"/>
      <c r="D12445" s="10"/>
      <c r="E12445" s="10"/>
      <c r="F12445" s="10"/>
      <c r="G12445" s="10"/>
      <c r="H12445" s="10"/>
      <c r="I12445" s="10"/>
      <c r="J12445" s="24"/>
      <c r="K12445" s="24"/>
      <c r="L12445" s="24"/>
      <c r="M12445" s="24"/>
      <c r="N12445" s="24"/>
      <c r="O12445" s="10"/>
      <c r="AV12445" s="7"/>
      <c r="AW12445" s="7"/>
      <c r="AX12445" s="7"/>
      <c r="AY12445" s="7"/>
      <c r="AZ12445" s="7"/>
      <c r="BA12445" s="7"/>
      <c r="BI12445" s="7"/>
    </row>
    <row r="12446" spans="1:61" x14ac:dyDescent="0.2">
      <c r="A12446" s="10"/>
      <c r="B12446" s="10"/>
      <c r="C12446" s="10"/>
      <c r="D12446" s="10"/>
      <c r="E12446" s="10"/>
      <c r="F12446" s="10"/>
      <c r="G12446" s="10"/>
      <c r="H12446" s="10"/>
      <c r="I12446" s="10"/>
      <c r="J12446" s="24"/>
      <c r="K12446" s="24"/>
      <c r="L12446" s="24"/>
      <c r="M12446" s="24"/>
      <c r="N12446" s="24"/>
      <c r="O12446" s="10"/>
      <c r="AV12446" s="7"/>
      <c r="AW12446" s="7"/>
      <c r="AX12446" s="7"/>
      <c r="AY12446" s="7"/>
      <c r="AZ12446" s="7"/>
      <c r="BA12446" s="7"/>
      <c r="BI12446" s="7"/>
    </row>
    <row r="12447" spans="1:61" x14ac:dyDescent="0.2">
      <c r="A12447" s="10"/>
      <c r="B12447" s="10"/>
      <c r="C12447" s="10"/>
      <c r="D12447" s="10"/>
      <c r="E12447" s="10"/>
      <c r="F12447" s="10"/>
      <c r="G12447" s="10"/>
      <c r="H12447" s="10"/>
      <c r="I12447" s="10"/>
      <c r="J12447" s="24"/>
      <c r="K12447" s="24"/>
      <c r="L12447" s="24"/>
      <c r="M12447" s="24"/>
      <c r="N12447" s="24"/>
      <c r="O12447" s="10"/>
      <c r="AV12447" s="7"/>
      <c r="AW12447" s="7"/>
      <c r="AX12447" s="7"/>
      <c r="AY12447" s="7"/>
      <c r="AZ12447" s="7"/>
      <c r="BA12447" s="7"/>
      <c r="BI12447" s="7"/>
    </row>
    <row r="12448" spans="1:61" x14ac:dyDescent="0.2">
      <c r="A12448" s="10"/>
      <c r="B12448" s="10"/>
      <c r="C12448" s="10"/>
      <c r="D12448" s="10"/>
      <c r="E12448" s="10"/>
      <c r="F12448" s="10"/>
      <c r="G12448" s="10"/>
      <c r="H12448" s="10"/>
      <c r="I12448" s="10"/>
      <c r="J12448" s="24"/>
      <c r="K12448" s="24"/>
      <c r="L12448" s="24"/>
      <c r="M12448" s="24"/>
      <c r="N12448" s="24"/>
      <c r="O12448" s="10"/>
      <c r="AV12448" s="7"/>
      <c r="AW12448" s="7"/>
      <c r="AX12448" s="7"/>
      <c r="AY12448" s="7"/>
      <c r="AZ12448" s="7"/>
      <c r="BA12448" s="7"/>
      <c r="BI12448" s="7"/>
    </row>
    <row r="12449" spans="1:61" x14ac:dyDescent="0.2">
      <c r="A12449" s="10"/>
      <c r="B12449" s="10"/>
      <c r="C12449" s="10"/>
      <c r="D12449" s="10"/>
      <c r="E12449" s="10"/>
      <c r="F12449" s="10"/>
      <c r="G12449" s="10"/>
      <c r="H12449" s="10"/>
      <c r="I12449" s="10"/>
      <c r="J12449" s="24"/>
      <c r="K12449" s="24"/>
      <c r="L12449" s="24"/>
      <c r="M12449" s="24"/>
      <c r="N12449" s="24"/>
      <c r="O12449" s="10"/>
      <c r="AV12449" s="7"/>
      <c r="AW12449" s="7"/>
      <c r="AX12449" s="7"/>
      <c r="AY12449" s="7"/>
      <c r="AZ12449" s="7"/>
      <c r="BA12449" s="7"/>
      <c r="BI12449" s="7"/>
    </row>
    <row r="12450" spans="1:61" x14ac:dyDescent="0.2">
      <c r="A12450" s="10"/>
      <c r="B12450" s="10"/>
      <c r="C12450" s="10"/>
      <c r="D12450" s="10"/>
      <c r="E12450" s="10"/>
      <c r="F12450" s="10"/>
      <c r="G12450" s="10"/>
      <c r="H12450" s="10"/>
      <c r="I12450" s="10"/>
      <c r="J12450" s="24"/>
      <c r="K12450" s="24"/>
      <c r="L12450" s="24"/>
      <c r="M12450" s="24"/>
      <c r="N12450" s="24"/>
      <c r="O12450" s="10"/>
      <c r="AV12450" s="7"/>
      <c r="AW12450" s="7"/>
      <c r="AX12450" s="7"/>
      <c r="AY12450" s="7"/>
      <c r="AZ12450" s="7"/>
      <c r="BA12450" s="7"/>
      <c r="BI12450" s="7"/>
    </row>
    <row r="12451" spans="1:61" x14ac:dyDescent="0.2">
      <c r="A12451" s="10"/>
      <c r="B12451" s="10"/>
      <c r="C12451" s="10"/>
      <c r="D12451" s="10"/>
      <c r="E12451" s="10"/>
      <c r="F12451" s="10"/>
      <c r="G12451" s="10"/>
      <c r="H12451" s="10"/>
      <c r="I12451" s="10"/>
      <c r="J12451" s="24"/>
      <c r="K12451" s="24"/>
      <c r="L12451" s="24"/>
      <c r="M12451" s="24"/>
      <c r="N12451" s="24"/>
      <c r="O12451" s="10"/>
      <c r="AV12451" s="7"/>
      <c r="AW12451" s="7"/>
      <c r="AX12451" s="7"/>
      <c r="AY12451" s="7"/>
      <c r="AZ12451" s="7"/>
      <c r="BA12451" s="7"/>
      <c r="BI12451" s="7"/>
    </row>
    <row r="12452" spans="1:61" x14ac:dyDescent="0.2">
      <c r="A12452" s="10"/>
      <c r="B12452" s="10"/>
      <c r="C12452" s="10"/>
      <c r="D12452" s="10"/>
      <c r="E12452" s="10"/>
      <c r="F12452" s="10"/>
      <c r="G12452" s="10"/>
      <c r="H12452" s="10"/>
      <c r="I12452" s="10"/>
      <c r="J12452" s="24"/>
      <c r="K12452" s="24"/>
      <c r="L12452" s="24"/>
      <c r="M12452" s="24"/>
      <c r="N12452" s="24"/>
      <c r="O12452" s="10"/>
      <c r="AV12452" s="7"/>
      <c r="AW12452" s="7"/>
      <c r="AX12452" s="7"/>
      <c r="AY12452" s="7"/>
      <c r="AZ12452" s="7"/>
      <c r="BA12452" s="7"/>
      <c r="BI12452" s="7"/>
    </row>
    <row r="12453" spans="1:61" x14ac:dyDescent="0.2">
      <c r="A12453" s="10"/>
      <c r="B12453" s="10"/>
      <c r="C12453" s="10"/>
      <c r="D12453" s="10"/>
      <c r="E12453" s="10"/>
      <c r="F12453" s="10"/>
      <c r="G12453" s="10"/>
      <c r="H12453" s="10"/>
      <c r="I12453" s="10"/>
      <c r="J12453" s="24"/>
      <c r="K12453" s="24"/>
      <c r="L12453" s="24"/>
      <c r="M12453" s="24"/>
      <c r="N12453" s="24"/>
      <c r="O12453" s="10"/>
      <c r="AV12453" s="7"/>
      <c r="AW12453" s="7"/>
      <c r="AX12453" s="7"/>
      <c r="AY12453" s="7"/>
      <c r="AZ12453" s="7"/>
      <c r="BA12453" s="7"/>
      <c r="BI12453" s="7"/>
    </row>
    <row r="12454" spans="1:61" x14ac:dyDescent="0.2">
      <c r="A12454" s="10"/>
      <c r="B12454" s="10"/>
      <c r="C12454" s="10"/>
      <c r="D12454" s="10"/>
      <c r="E12454" s="10"/>
      <c r="F12454" s="10"/>
      <c r="G12454" s="10"/>
      <c r="H12454" s="10"/>
      <c r="I12454" s="10"/>
      <c r="J12454" s="24"/>
      <c r="K12454" s="24"/>
      <c r="L12454" s="24"/>
      <c r="M12454" s="24"/>
      <c r="N12454" s="24"/>
      <c r="O12454" s="10"/>
      <c r="AV12454" s="7"/>
      <c r="AW12454" s="7"/>
      <c r="AX12454" s="7"/>
      <c r="AY12454" s="7"/>
      <c r="AZ12454" s="7"/>
      <c r="BA12454" s="7"/>
      <c r="BI12454" s="7"/>
    </row>
    <row r="12455" spans="1:61" x14ac:dyDescent="0.2">
      <c r="A12455" s="10"/>
      <c r="B12455" s="10"/>
      <c r="C12455" s="10"/>
      <c r="D12455" s="10"/>
      <c r="E12455" s="10"/>
      <c r="F12455" s="10"/>
      <c r="G12455" s="10"/>
      <c r="H12455" s="10"/>
      <c r="I12455" s="10"/>
      <c r="J12455" s="24"/>
      <c r="K12455" s="24"/>
      <c r="L12455" s="24"/>
      <c r="M12455" s="24"/>
      <c r="N12455" s="24"/>
      <c r="O12455" s="10"/>
      <c r="AV12455" s="7"/>
      <c r="AW12455" s="7"/>
      <c r="AX12455" s="7"/>
      <c r="AY12455" s="7"/>
      <c r="AZ12455" s="7"/>
      <c r="BA12455" s="7"/>
      <c r="BI12455" s="7"/>
    </row>
    <row r="12456" spans="1:61" x14ac:dyDescent="0.2">
      <c r="A12456" s="10"/>
      <c r="B12456" s="10"/>
      <c r="C12456" s="10"/>
      <c r="D12456" s="10"/>
      <c r="E12456" s="10"/>
      <c r="F12456" s="10"/>
      <c r="G12456" s="10"/>
      <c r="H12456" s="10"/>
      <c r="I12456" s="10"/>
      <c r="J12456" s="24"/>
      <c r="K12456" s="24"/>
      <c r="L12456" s="24"/>
      <c r="M12456" s="24"/>
      <c r="N12456" s="24"/>
      <c r="O12456" s="10"/>
      <c r="AV12456" s="7"/>
      <c r="AW12456" s="7"/>
      <c r="AX12456" s="7"/>
      <c r="AY12456" s="7"/>
      <c r="AZ12456" s="7"/>
      <c r="BA12456" s="7"/>
      <c r="BI12456" s="7"/>
    </row>
    <row r="12457" spans="1:61" x14ac:dyDescent="0.2">
      <c r="A12457" s="10"/>
      <c r="B12457" s="10"/>
      <c r="C12457" s="10"/>
      <c r="D12457" s="10"/>
      <c r="E12457" s="10"/>
      <c r="F12457" s="10"/>
      <c r="G12457" s="10"/>
      <c r="H12457" s="10"/>
      <c r="I12457" s="10"/>
      <c r="J12457" s="24"/>
      <c r="K12457" s="24"/>
      <c r="L12457" s="24"/>
      <c r="M12457" s="24"/>
      <c r="N12457" s="24"/>
      <c r="O12457" s="10"/>
      <c r="AV12457" s="7"/>
      <c r="AW12457" s="7"/>
      <c r="AX12457" s="7"/>
      <c r="AY12457" s="7"/>
      <c r="AZ12457" s="7"/>
      <c r="BA12457" s="7"/>
      <c r="BI12457" s="7"/>
    </row>
    <row r="12458" spans="1:61" x14ac:dyDescent="0.2">
      <c r="A12458" s="10"/>
      <c r="B12458" s="10"/>
      <c r="C12458" s="10"/>
      <c r="D12458" s="10"/>
      <c r="E12458" s="10"/>
      <c r="F12458" s="10"/>
      <c r="G12458" s="10"/>
      <c r="H12458" s="10"/>
      <c r="I12458" s="10"/>
      <c r="J12458" s="24"/>
      <c r="K12458" s="24"/>
      <c r="L12458" s="24"/>
      <c r="M12458" s="24"/>
      <c r="N12458" s="24"/>
      <c r="O12458" s="10"/>
      <c r="AV12458" s="7"/>
      <c r="AW12458" s="7"/>
      <c r="AX12458" s="7"/>
      <c r="AY12458" s="7"/>
      <c r="AZ12458" s="7"/>
      <c r="BA12458" s="7"/>
      <c r="BI12458" s="7"/>
    </row>
    <row r="12459" spans="1:61" x14ac:dyDescent="0.2">
      <c r="A12459" s="10"/>
      <c r="B12459" s="10"/>
      <c r="C12459" s="10"/>
      <c r="D12459" s="10"/>
      <c r="E12459" s="10"/>
      <c r="F12459" s="10"/>
      <c r="G12459" s="10"/>
      <c r="H12459" s="10"/>
      <c r="I12459" s="10"/>
      <c r="J12459" s="24"/>
      <c r="K12459" s="24"/>
      <c r="L12459" s="24"/>
      <c r="M12459" s="24"/>
      <c r="N12459" s="24"/>
      <c r="O12459" s="10"/>
      <c r="AV12459" s="7"/>
      <c r="AW12459" s="7"/>
      <c r="AX12459" s="7"/>
      <c r="AY12459" s="7"/>
      <c r="AZ12459" s="7"/>
      <c r="BA12459" s="7"/>
      <c r="BI12459" s="7"/>
    </row>
    <row r="12460" spans="1:61" x14ac:dyDescent="0.2">
      <c r="A12460" s="10"/>
      <c r="B12460" s="10"/>
      <c r="C12460" s="10"/>
      <c r="D12460" s="10"/>
      <c r="E12460" s="10"/>
      <c r="F12460" s="10"/>
      <c r="G12460" s="10"/>
      <c r="H12460" s="10"/>
      <c r="I12460" s="10"/>
      <c r="J12460" s="24"/>
      <c r="K12460" s="24"/>
      <c r="L12460" s="24"/>
      <c r="M12460" s="24"/>
      <c r="N12460" s="24"/>
      <c r="O12460" s="10"/>
      <c r="AV12460" s="7"/>
      <c r="AW12460" s="7"/>
      <c r="AX12460" s="7"/>
      <c r="AY12460" s="7"/>
      <c r="AZ12460" s="7"/>
      <c r="BA12460" s="7"/>
      <c r="BI12460" s="7"/>
    </row>
  </sheetData>
  <pageMargins left="3.5" right="1" top="1" bottom="1" header="0.5" footer="0.5"/>
  <pageSetup scale="1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C299"/>
  <sheetViews>
    <sheetView zoomScale="75" zoomScaleNormal="75" workbookViewId="0">
      <pane ySplit="780" activePane="bottomLeft"/>
      <selection activeCell="BP1" sqref="BP1"/>
      <selection pane="bottomLeft"/>
    </sheetView>
  </sheetViews>
  <sheetFormatPr defaultColWidth="4.7109375" defaultRowHeight="12.75" x14ac:dyDescent="0.2"/>
  <cols>
    <col min="1" max="1" width="23.42578125" style="26" customWidth="1"/>
    <col min="2" max="2" width="4.7109375" style="26" customWidth="1"/>
    <col min="3" max="29" width="5.7109375" style="26" customWidth="1"/>
    <col min="30" max="30" width="5.28515625" style="26" customWidth="1"/>
    <col min="31" max="31" width="4.7109375" style="26"/>
    <col min="32" max="32" width="5.28515625" style="26" bestFit="1" customWidth="1"/>
    <col min="33" max="62" width="4.7109375" style="26"/>
    <col min="63" max="70" width="6.42578125" style="26" bestFit="1" customWidth="1"/>
    <col min="71" max="78" width="6.42578125" style="26" hidden="1" customWidth="1"/>
    <col min="79" max="89" width="6.42578125" style="26" bestFit="1" customWidth="1"/>
    <col min="90" max="107" width="5.28515625" style="26" customWidth="1"/>
    <col min="108" max="16384" width="4.7109375" style="26"/>
  </cols>
  <sheetData>
    <row r="1" spans="1:107" x14ac:dyDescent="0.2">
      <c r="A1" s="26" t="s">
        <v>99</v>
      </c>
      <c r="B1" s="26" t="s">
        <v>63</v>
      </c>
      <c r="CB1" s="26" t="s">
        <v>113</v>
      </c>
    </row>
    <row r="2" spans="1:107" x14ac:dyDescent="0.2">
      <c r="A2" s="26" t="s">
        <v>62</v>
      </c>
      <c r="B2" s="29" t="s">
        <v>26</v>
      </c>
      <c r="C2" s="29">
        <v>4</v>
      </c>
      <c r="D2" s="29">
        <f>C2+1</f>
        <v>5</v>
      </c>
      <c r="E2" s="29">
        <f t="shared" ref="E2:AC2" si="0">D2+1</f>
        <v>6</v>
      </c>
      <c r="F2" s="29">
        <f t="shared" si="0"/>
        <v>7</v>
      </c>
      <c r="G2" s="29">
        <f t="shared" si="0"/>
        <v>8</v>
      </c>
      <c r="H2" s="29">
        <f t="shared" si="0"/>
        <v>9</v>
      </c>
      <c r="I2" s="29">
        <f t="shared" si="0"/>
        <v>10</v>
      </c>
      <c r="J2" s="29">
        <f t="shared" si="0"/>
        <v>11</v>
      </c>
      <c r="K2" s="29">
        <f t="shared" si="0"/>
        <v>12</v>
      </c>
      <c r="L2" s="29">
        <f t="shared" si="0"/>
        <v>13</v>
      </c>
      <c r="M2" s="29">
        <f t="shared" si="0"/>
        <v>14</v>
      </c>
      <c r="N2" s="29">
        <f t="shared" si="0"/>
        <v>15</v>
      </c>
      <c r="O2" s="29">
        <f t="shared" si="0"/>
        <v>16</v>
      </c>
      <c r="P2" s="29">
        <f t="shared" si="0"/>
        <v>17</v>
      </c>
      <c r="Q2" s="29">
        <f t="shared" si="0"/>
        <v>18</v>
      </c>
      <c r="R2" s="29">
        <f t="shared" si="0"/>
        <v>19</v>
      </c>
      <c r="S2" s="29">
        <f t="shared" si="0"/>
        <v>20</v>
      </c>
      <c r="T2" s="29">
        <f t="shared" si="0"/>
        <v>21</v>
      </c>
      <c r="U2" s="29">
        <f t="shared" si="0"/>
        <v>22</v>
      </c>
      <c r="V2" s="29">
        <f t="shared" si="0"/>
        <v>23</v>
      </c>
      <c r="W2" s="29">
        <f t="shared" si="0"/>
        <v>24</v>
      </c>
      <c r="X2" s="29">
        <f t="shared" si="0"/>
        <v>25</v>
      </c>
      <c r="Y2" s="29">
        <f t="shared" si="0"/>
        <v>26</v>
      </c>
      <c r="Z2" s="29">
        <f t="shared" si="0"/>
        <v>27</v>
      </c>
      <c r="AA2" s="29">
        <f t="shared" si="0"/>
        <v>28</v>
      </c>
      <c r="AB2" s="29">
        <f t="shared" si="0"/>
        <v>29</v>
      </c>
      <c r="AC2" s="29">
        <f t="shared" si="0"/>
        <v>30</v>
      </c>
      <c r="AD2" s="27" t="s">
        <v>55</v>
      </c>
      <c r="AE2" s="27" t="s">
        <v>54</v>
      </c>
      <c r="AG2" s="26" t="s">
        <v>67</v>
      </c>
      <c r="CB2" s="29" t="s">
        <v>26</v>
      </c>
      <c r="CC2" s="29">
        <v>4</v>
      </c>
      <c r="CD2" s="29">
        <f>CC2+1</f>
        <v>5</v>
      </c>
      <c r="CE2" s="29">
        <f t="shared" ref="CE2:DC2" si="1">CD2+1</f>
        <v>6</v>
      </c>
      <c r="CF2" s="29">
        <f t="shared" si="1"/>
        <v>7</v>
      </c>
      <c r="CG2" s="29">
        <f t="shared" si="1"/>
        <v>8</v>
      </c>
      <c r="CH2" s="29">
        <f t="shared" si="1"/>
        <v>9</v>
      </c>
      <c r="CI2" s="29">
        <f t="shared" si="1"/>
        <v>10</v>
      </c>
      <c r="CJ2" s="29">
        <f t="shared" si="1"/>
        <v>11</v>
      </c>
      <c r="CK2" s="29">
        <f t="shared" si="1"/>
        <v>12</v>
      </c>
      <c r="CL2" s="29">
        <f t="shared" si="1"/>
        <v>13</v>
      </c>
      <c r="CM2" s="29">
        <f t="shared" si="1"/>
        <v>14</v>
      </c>
      <c r="CN2" s="29">
        <f t="shared" si="1"/>
        <v>15</v>
      </c>
      <c r="CO2" s="29">
        <f t="shared" si="1"/>
        <v>16</v>
      </c>
      <c r="CP2" s="29">
        <f t="shared" si="1"/>
        <v>17</v>
      </c>
      <c r="CQ2" s="29">
        <f t="shared" si="1"/>
        <v>18</v>
      </c>
      <c r="CR2" s="29">
        <f t="shared" si="1"/>
        <v>19</v>
      </c>
      <c r="CS2" s="29">
        <f t="shared" si="1"/>
        <v>20</v>
      </c>
      <c r="CT2" s="29">
        <f t="shared" si="1"/>
        <v>21</v>
      </c>
      <c r="CU2" s="29">
        <f t="shared" si="1"/>
        <v>22</v>
      </c>
      <c r="CV2" s="29">
        <f t="shared" si="1"/>
        <v>23</v>
      </c>
      <c r="CW2" s="29">
        <f t="shared" si="1"/>
        <v>24</v>
      </c>
      <c r="CX2" s="29">
        <f t="shared" si="1"/>
        <v>25</v>
      </c>
      <c r="CY2" s="29">
        <f t="shared" si="1"/>
        <v>26</v>
      </c>
      <c r="CZ2" s="29">
        <f t="shared" si="1"/>
        <v>27</v>
      </c>
      <c r="DA2" s="29">
        <f t="shared" si="1"/>
        <v>28</v>
      </c>
      <c r="DB2" s="29">
        <f t="shared" si="1"/>
        <v>29</v>
      </c>
      <c r="DC2" s="29">
        <f t="shared" si="1"/>
        <v>30</v>
      </c>
    </row>
    <row r="3" spans="1:107" x14ac:dyDescent="0.2">
      <c r="A3" s="37" t="s">
        <v>114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</row>
    <row r="4" spans="1:107" x14ac:dyDescent="0.2">
      <c r="B4" s="33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CC4" s="26">
        <v>4</v>
      </c>
      <c r="CD4" s="26">
        <v>5</v>
      </c>
      <c r="CE4" s="26">
        <v>6</v>
      </c>
      <c r="CF4" s="26">
        <v>7</v>
      </c>
      <c r="CG4" s="26">
        <v>8</v>
      </c>
      <c r="CH4" s="26">
        <v>9</v>
      </c>
      <c r="CI4" s="26">
        <v>10</v>
      </c>
      <c r="CJ4" s="26">
        <v>11</v>
      </c>
      <c r="CK4" s="26">
        <v>12</v>
      </c>
      <c r="CL4" s="26">
        <v>13</v>
      </c>
      <c r="CM4" s="26">
        <v>14</v>
      </c>
      <c r="CN4" s="26">
        <v>15</v>
      </c>
      <c r="CO4" s="26">
        <v>16</v>
      </c>
      <c r="CP4" s="26">
        <v>17</v>
      </c>
      <c r="CQ4" s="26">
        <v>18</v>
      </c>
      <c r="CR4" s="26">
        <v>19</v>
      </c>
      <c r="CS4" s="26">
        <v>20</v>
      </c>
      <c r="CT4" s="26">
        <v>21</v>
      </c>
      <c r="CU4" s="26">
        <v>22</v>
      </c>
      <c r="CV4" s="26">
        <v>23</v>
      </c>
      <c r="CW4" s="26">
        <v>24</v>
      </c>
      <c r="CX4" s="26">
        <v>25</v>
      </c>
      <c r="CY4" s="26">
        <v>26</v>
      </c>
      <c r="CZ4" s="26">
        <v>27</v>
      </c>
      <c r="DA4" s="26">
        <v>28</v>
      </c>
      <c r="DB4" s="26">
        <v>29</v>
      </c>
      <c r="DC4" s="26">
        <v>30</v>
      </c>
    </row>
    <row r="5" spans="1:107" x14ac:dyDescent="0.2">
      <c r="A5" s="26" t="s">
        <v>44</v>
      </c>
      <c r="B5" s="26">
        <f>CB5</f>
        <v>0</v>
      </c>
      <c r="C5" s="32">
        <f>CC5*$A8</f>
        <v>2.8240552121621035E-8</v>
      </c>
      <c r="D5" s="32">
        <f t="shared" ref="D5:D9" si="2">CD5*$A$8</f>
        <v>5.2517750801621149E-8</v>
      </c>
      <c r="E5" s="32">
        <f t="shared" ref="E5:E9" si="3">CE5*$A$8</f>
        <v>2.5478494627802523E-7</v>
      </c>
      <c r="F5" s="32">
        <f t="shared" ref="F5:F9" si="4">CF5*$A$8</f>
        <v>1.4601919573023801E-6</v>
      </c>
      <c r="G5" s="32">
        <f t="shared" ref="G5:G9" si="5">CG5*$A$8</f>
        <v>3.4316559315825291E-6</v>
      </c>
      <c r="H5" s="32">
        <f t="shared" ref="H5:H9" si="6">CH5*$A$8</f>
        <v>8.2682857502442448E-6</v>
      </c>
      <c r="I5" s="32">
        <f t="shared" ref="I5:I9" si="7">CI5*$A$8</f>
        <v>7.4374182359140471E-7</v>
      </c>
      <c r="J5" s="32">
        <f t="shared" ref="J5:J9" si="8">CJ5*$A$8</f>
        <v>3.8424737581124588E-6</v>
      </c>
      <c r="K5" s="32">
        <f t="shared" ref="K5:K9" si="9">CK5*$A$8</f>
        <v>6.6105896608896244E-6</v>
      </c>
      <c r="L5" s="32">
        <f t="shared" ref="L5:L9" si="10">CL5*$A$8</f>
        <v>1.7479663828386198E-5</v>
      </c>
      <c r="M5" s="32">
        <f t="shared" ref="M5:M9" si="11">CM5*$A$8</f>
        <v>3.7466931974327285E-5</v>
      </c>
      <c r="N5" s="32">
        <f t="shared" ref="N5:N9" si="12">CN5*$A$8</f>
        <v>7.6168625393561949E-5</v>
      </c>
      <c r="O5" s="32">
        <f t="shared" ref="O5:O9" si="13">CO5*$A$8</f>
        <v>2.0142478813548601E-4</v>
      </c>
      <c r="P5" s="32">
        <f t="shared" ref="P5:P9" si="14">CP5*$A$8</f>
        <v>4.2809871684533962E-4</v>
      </c>
      <c r="Q5" s="32">
        <f t="shared" ref="Q5:Q9" si="15">CQ5*$A$8</f>
        <v>1.1240945079292279E-3</v>
      </c>
      <c r="R5" s="32">
        <f t="shared" ref="R5:R9" si="16">CR5*$A$8</f>
        <v>2.5927105386407893E-3</v>
      </c>
      <c r="S5" s="32">
        <f t="shared" ref="S5:S9" si="17">CS5*$A$8</f>
        <v>5.8662708459688235E-3</v>
      </c>
      <c r="T5" s="32">
        <f t="shared" ref="T5:T9" si="18">CT5*$A$8</f>
        <v>1.5227378174089035E-2</v>
      </c>
      <c r="U5" s="32">
        <f t="shared" ref="U5:U9" si="19">CU5*$A$8</f>
        <v>2.3221593042870189E-2</v>
      </c>
      <c r="V5" s="32">
        <f t="shared" ref="V5:V9" si="20">CV5*$A$8</f>
        <v>5.4920919688555357E-2</v>
      </c>
      <c r="W5" s="32">
        <f t="shared" ref="W5:W9" si="21">CW5*$A$8</f>
        <v>0.10143796066445843</v>
      </c>
      <c r="X5" s="32">
        <f t="shared" ref="X5:X9" si="22">CX5*$A$8</f>
        <v>0.15581362354673461</v>
      </c>
      <c r="Y5" s="32">
        <f t="shared" ref="Y5:Y9" si="23">CY5*$A$8</f>
        <v>0.22663930923008987</v>
      </c>
      <c r="Z5" s="32">
        <f t="shared" ref="Z5:Z9" si="24">CZ5*$A$8</f>
        <v>0.17941545387567676</v>
      </c>
      <c r="AA5" s="32">
        <f t="shared" ref="AA5:AA9" si="25">DA5*$A$8</f>
        <v>0.19710600803495715</v>
      </c>
      <c r="AB5" s="32">
        <f t="shared" ref="AB5:AB9" si="26">DB5*$A$8</f>
        <v>0.17114139821213853</v>
      </c>
      <c r="AC5" s="32">
        <f t="shared" ref="AC5:AC9" si="27">DC5*$A$8</f>
        <v>0.1387087155867911</v>
      </c>
      <c r="CB5" s="39">
        <v>0</v>
      </c>
      <c r="CC5" s="49">
        <v>2.7088039858000002E-8</v>
      </c>
      <c r="CD5" s="49">
        <v>5.0374472879999996E-8</v>
      </c>
      <c r="CE5" s="49">
        <v>2.4438703429999998E-7</v>
      </c>
      <c r="CF5" s="49">
        <v>1.4006007307999998E-6</v>
      </c>
      <c r="CG5" s="49">
        <v>3.2916081899999998E-6</v>
      </c>
      <c r="CH5" s="49">
        <v>7.9308525200000003E-6</v>
      </c>
      <c r="CI5" s="49">
        <v>7.1338931599999991E-7</v>
      </c>
      <c r="CJ5" s="49">
        <v>3.6856603179999995E-6</v>
      </c>
      <c r="CK5" s="49">
        <v>6.3408079080000007E-6</v>
      </c>
      <c r="CL5" s="49">
        <v>1.6766309257999999E-5</v>
      </c>
      <c r="CM5" s="49">
        <v>3.593788614E-5</v>
      </c>
      <c r="CN5" s="49">
        <v>7.3060142440000003E-5</v>
      </c>
      <c r="CO5" s="49">
        <v>1.9320453318E-4</v>
      </c>
      <c r="CP5" s="49">
        <v>4.1062777579999998E-4</v>
      </c>
      <c r="CQ5" s="49">
        <v>1.0782196008000001E-3</v>
      </c>
      <c r="CR5" s="49">
        <v>2.4869006139999999E-3</v>
      </c>
      <c r="CS5" s="49">
        <v>5.6268651480000003E-3</v>
      </c>
      <c r="CT5" s="49">
        <v>1.4605940604000001E-2</v>
      </c>
      <c r="CU5" s="49">
        <v>2.2273907223999998E-2</v>
      </c>
      <c r="CV5" s="49">
        <v>5.2679567139999994E-2</v>
      </c>
      <c r="CW5" s="49">
        <v>9.7298222419999997E-2</v>
      </c>
      <c r="CX5" s="49">
        <v>0.14945478498000001</v>
      </c>
      <c r="CY5" s="49">
        <v>0.21739003598000001</v>
      </c>
      <c r="CZ5" s="49">
        <v>0.17209341180000001</v>
      </c>
      <c r="DA5" s="49">
        <v>0.18906200483999996</v>
      </c>
      <c r="DB5" s="49">
        <v>0.16415702484</v>
      </c>
      <c r="DC5" s="49">
        <v>0.1330479376</v>
      </c>
    </row>
    <row r="6" spans="1:107" x14ac:dyDescent="0.2">
      <c r="A6" s="26">
        <v>40</v>
      </c>
      <c r="B6" s="26">
        <f t="shared" ref="B6:B10" si="28">CB6</f>
        <v>1</v>
      </c>
      <c r="C6" s="32">
        <f>CC6*$A8</f>
        <v>4.5481341539637307E-7</v>
      </c>
      <c r="D6" s="32">
        <f t="shared" si="2"/>
        <v>3.3762647639605155E-7</v>
      </c>
      <c r="E6" s="32">
        <f t="shared" si="3"/>
        <v>1.6549265309735201E-6</v>
      </c>
      <c r="F6" s="32">
        <f t="shared" si="4"/>
        <v>4.9854935816458756E-6</v>
      </c>
      <c r="G6" s="32">
        <f t="shared" si="5"/>
        <v>1.6718612264912914E-5</v>
      </c>
      <c r="H6" s="32">
        <f t="shared" si="6"/>
        <v>5.5039202911081539E-5</v>
      </c>
      <c r="I6" s="32">
        <f t="shared" si="7"/>
        <v>1.9832922965327662E-5</v>
      </c>
      <c r="J6" s="32">
        <f t="shared" si="8"/>
        <v>9.9862774335207432E-5</v>
      </c>
      <c r="K6" s="32">
        <f t="shared" si="9"/>
        <v>2.2785676093511537E-4</v>
      </c>
      <c r="L6" s="32">
        <f t="shared" si="10"/>
        <v>6.7522410322563343E-4</v>
      </c>
      <c r="M6" s="32">
        <f t="shared" si="11"/>
        <v>1.6205089981750503E-3</v>
      </c>
      <c r="N6" s="32">
        <f t="shared" si="12"/>
        <v>3.5678258853199785E-3</v>
      </c>
      <c r="O6" s="32">
        <f t="shared" si="13"/>
        <v>1.0014550008661147E-2</v>
      </c>
      <c r="P6" s="32">
        <f t="shared" si="14"/>
        <v>2.0970749866896517E-2</v>
      </c>
      <c r="Q6" s="32">
        <f t="shared" si="15"/>
        <v>4.8452846886026552E-2</v>
      </c>
      <c r="R6" s="32">
        <f t="shared" si="16"/>
        <v>7.8943953687956564E-2</v>
      </c>
      <c r="S6" s="32">
        <f t="shared" si="17"/>
        <v>0.10091001359806112</v>
      </c>
      <c r="T6" s="32">
        <f t="shared" si="18"/>
        <v>0.12580718946149722</v>
      </c>
      <c r="U6" s="32">
        <f t="shared" si="19"/>
        <v>8.2607848629620964E-2</v>
      </c>
      <c r="V6" s="32">
        <f t="shared" si="20"/>
        <v>8.1955848427403513E-2</v>
      </c>
      <c r="W6" s="32">
        <f t="shared" si="21"/>
        <v>6.508173699921839E-2</v>
      </c>
      <c r="X6" s="32">
        <f t="shared" si="22"/>
        <v>4.3493606409868192E-2</v>
      </c>
      <c r="Y6" s="32">
        <f t="shared" si="23"/>
        <v>2.6578528597295942E-2</v>
      </c>
      <c r="Z6" s="32">
        <f t="shared" si="24"/>
        <v>8.4970628123497462E-3</v>
      </c>
      <c r="AA6" s="32">
        <f t="shared" si="25"/>
        <v>3.7709268332673592E-3</v>
      </c>
      <c r="AB6" s="32">
        <f t="shared" si="26"/>
        <v>1.3889912272549176E-3</v>
      </c>
      <c r="AC6" s="32">
        <f t="shared" si="27"/>
        <v>5.3080317347782222E-4</v>
      </c>
      <c r="CB6" s="46">
        <v>1</v>
      </c>
      <c r="CC6" s="48">
        <v>4.3625223300000006E-7</v>
      </c>
      <c r="CD6" s="48">
        <v>3.2384775659999996E-7</v>
      </c>
      <c r="CE6" s="48">
        <v>1.5873880808000002E-6</v>
      </c>
      <c r="CF6" s="48">
        <v>4.7820328820000006E-6</v>
      </c>
      <c r="CG6" s="48">
        <v>1.6036316621999998E-5</v>
      </c>
      <c r="CH6" s="48">
        <v>5.2793023160000001E-5</v>
      </c>
      <c r="CI6" s="48">
        <v>1.9023530612000001E-5</v>
      </c>
      <c r="CJ6" s="48">
        <v>9.5787320299999993E-5</v>
      </c>
      <c r="CK6" s="48">
        <v>2.1855780281999999E-4</v>
      </c>
      <c r="CL6" s="48">
        <v>6.4766784099999999E-4</v>
      </c>
      <c r="CM6" s="48">
        <v>1.5543751462E-3</v>
      </c>
      <c r="CN6" s="48">
        <v>3.4222209740000006E-3</v>
      </c>
      <c r="CO6" s="48">
        <v>9.6058507860000003E-3</v>
      </c>
      <c r="CP6" s="48">
        <v>2.0114922180000001E-2</v>
      </c>
      <c r="CQ6" s="48">
        <v>4.6475459900000002E-2</v>
      </c>
      <c r="CR6" s="48">
        <v>7.5722208080000006E-2</v>
      </c>
      <c r="CS6" s="48">
        <v>9.6791821159999999E-2</v>
      </c>
      <c r="CT6" s="48">
        <v>0.12067292976000001</v>
      </c>
      <c r="CU6" s="48">
        <v>7.9236577480000001E-2</v>
      </c>
      <c r="CV6" s="48">
        <v>7.8611185759999994E-2</v>
      </c>
      <c r="CW6" s="48">
        <v>6.2425715979999997E-2</v>
      </c>
      <c r="CX6" s="48">
        <v>4.1718608720000001E-2</v>
      </c>
      <c r="CY6" s="48">
        <v>2.5493844416E-2</v>
      </c>
      <c r="CZ6" s="48">
        <v>8.150293066E-3</v>
      </c>
      <c r="DA6" s="48">
        <v>3.6170332619999998E-3</v>
      </c>
      <c r="DB6" s="48">
        <v>1.3323057412E-3</v>
      </c>
      <c r="DC6" s="48">
        <v>5.0914080780000001E-4</v>
      </c>
    </row>
    <row r="7" spans="1:107" x14ac:dyDescent="0.2">
      <c r="A7" s="26">
        <f>A6-24</f>
        <v>16</v>
      </c>
      <c r="B7" s="26">
        <f t="shared" si="28"/>
        <v>2</v>
      </c>
      <c r="C7" s="32">
        <f>CC7*$A8</f>
        <v>1.9103605924971159E-3</v>
      </c>
      <c r="D7" s="32">
        <f t="shared" si="2"/>
        <v>1.4178407937247159E-4</v>
      </c>
      <c r="E7" s="32">
        <f t="shared" si="3"/>
        <v>1.7857304653475862E-4</v>
      </c>
      <c r="F7" s="32">
        <f t="shared" si="4"/>
        <v>3.1939355038713898E-4</v>
      </c>
      <c r="G7" s="32">
        <f t="shared" si="5"/>
        <v>1.3794131711869445E-3</v>
      </c>
      <c r="H7" s="32">
        <f t="shared" si="6"/>
        <v>1.5598960590220037E-3</v>
      </c>
      <c r="I7" s="32">
        <f t="shared" si="7"/>
        <v>1.1041594574985971E-3</v>
      </c>
      <c r="J7" s="32">
        <f t="shared" si="8"/>
        <v>5.7038477867438573E-3</v>
      </c>
      <c r="K7" s="32">
        <f t="shared" si="9"/>
        <v>1.3684214863619513E-2</v>
      </c>
      <c r="L7" s="32">
        <f t="shared" si="10"/>
        <v>3.6866860991755478E-2</v>
      </c>
      <c r="M7" s="32">
        <f t="shared" si="11"/>
        <v>6.6749241941172752E-2</v>
      </c>
      <c r="N7" s="32">
        <f t="shared" si="12"/>
        <v>9.3146595261038356E-2</v>
      </c>
      <c r="O7" s="32">
        <f t="shared" si="13"/>
        <v>0.15117461325839102</v>
      </c>
      <c r="P7" s="32">
        <f t="shared" si="14"/>
        <v>0.18920122682223237</v>
      </c>
      <c r="Q7" s="32">
        <f t="shared" si="15"/>
        <v>0.2760961210292654</v>
      </c>
      <c r="R7" s="32">
        <f t="shared" si="16"/>
        <v>0.31829726686128662</v>
      </c>
      <c r="S7" s="32">
        <f t="shared" si="17"/>
        <v>0.31532576151489738</v>
      </c>
      <c r="T7" s="32">
        <f t="shared" si="18"/>
        <v>0.33240470486501811</v>
      </c>
      <c r="U7" s="32">
        <f t="shared" si="19"/>
        <v>0.19991307085246857</v>
      </c>
      <c r="V7" s="32">
        <f t="shared" si="20"/>
        <v>0.19136205935082029</v>
      </c>
      <c r="W7" s="32">
        <f t="shared" si="21"/>
        <v>0.14961096675572794</v>
      </c>
      <c r="X7" s="32">
        <f t="shared" si="22"/>
        <v>9.8982862557878581E-2</v>
      </c>
      <c r="Y7" s="32">
        <f t="shared" si="23"/>
        <v>6.0439841754227813E-2</v>
      </c>
      <c r="Z7" s="32">
        <f t="shared" si="24"/>
        <v>1.9414315755850887E-2</v>
      </c>
      <c r="AA7" s="32">
        <f t="shared" si="25"/>
        <v>8.6257318788050472E-3</v>
      </c>
      <c r="AB7" s="32">
        <f t="shared" si="26"/>
        <v>3.1789337293070944E-3</v>
      </c>
      <c r="AC7" s="32">
        <f t="shared" si="27"/>
        <v>1.2171920589272675E-3</v>
      </c>
      <c r="CB7" s="39">
        <v>2</v>
      </c>
      <c r="CC7" s="48">
        <v>1.8323977396000001E-3</v>
      </c>
      <c r="CD7" s="48">
        <v>1.3599779411999999E-4</v>
      </c>
      <c r="CE7" s="48">
        <v>1.7128538356E-4</v>
      </c>
      <c r="CF7" s="48">
        <v>3.0635892620000001E-4</v>
      </c>
      <c r="CG7" s="48">
        <v>1.3231185708E-3</v>
      </c>
      <c r="CH7" s="48">
        <v>1.4962358539999999E-3</v>
      </c>
      <c r="CI7" s="48">
        <v>1.0590981105999999E-3</v>
      </c>
      <c r="CJ7" s="48">
        <v>5.4710706619999997E-3</v>
      </c>
      <c r="CK7" s="48">
        <v>1.3125754626E-2</v>
      </c>
      <c r="CL7" s="48">
        <v>3.5362304380000001E-2</v>
      </c>
      <c r="CM7" s="48">
        <v>6.4025169140000004E-2</v>
      </c>
      <c r="CN7" s="48">
        <v>8.9345232140000008E-2</v>
      </c>
      <c r="CO7" s="48">
        <v>0.14500509521999999</v>
      </c>
      <c r="CP7" s="48">
        <v>0.18147982203999999</v>
      </c>
      <c r="CQ7" s="48">
        <v>0.26482848844000001</v>
      </c>
      <c r="CR7" s="48">
        <v>0.30530738260000001</v>
      </c>
      <c r="CS7" s="48">
        <v>0.30245714600000001</v>
      </c>
      <c r="CT7" s="48">
        <v>0.31883908840000003</v>
      </c>
      <c r="CU7" s="48">
        <v>0.19175450990000001</v>
      </c>
      <c r="CV7" s="48">
        <v>0.18355246982000001</v>
      </c>
      <c r="CW7" s="48">
        <v>0.14350526197999999</v>
      </c>
      <c r="CX7" s="48">
        <v>9.4943318200000001E-2</v>
      </c>
      <c r="CY7" s="48">
        <v>5.7973258999999999E-2</v>
      </c>
      <c r="CZ7" s="48">
        <v>1.8622006989999999E-2</v>
      </c>
      <c r="DA7" s="48">
        <v>8.2737110780000001E-3</v>
      </c>
      <c r="DB7" s="48">
        <v>3.049199718E-3</v>
      </c>
      <c r="DC7" s="48">
        <v>1.1675177901999999E-3</v>
      </c>
    </row>
    <row r="8" spans="1:107" x14ac:dyDescent="0.2">
      <c r="A8" s="39">
        <f>EXP((A7-15)/24)</f>
        <v>1.0425469051899914</v>
      </c>
      <c r="B8" s="26">
        <f t="shared" si="28"/>
        <v>3</v>
      </c>
      <c r="C8" s="32">
        <f>CC8*$A8</f>
        <v>2.4652243044107499E-3</v>
      </c>
      <c r="D8" s="32">
        <f t="shared" si="2"/>
        <v>1.1909966525726904E-2</v>
      </c>
      <c r="E8" s="32">
        <f t="shared" si="3"/>
        <v>6.56673831985553E-3</v>
      </c>
      <c r="F8" s="32">
        <f t="shared" si="4"/>
        <v>2.0842657791770608E-2</v>
      </c>
      <c r="G8" s="32">
        <f t="shared" si="5"/>
        <v>5.9231044919143258E-2</v>
      </c>
      <c r="H8" s="32">
        <f t="shared" si="6"/>
        <v>4.671033307125072E-2</v>
      </c>
      <c r="I8" s="32">
        <f t="shared" si="7"/>
        <v>1.1935065648555631E-2</v>
      </c>
      <c r="J8" s="32">
        <f t="shared" si="8"/>
        <v>4.0043198260080293E-2</v>
      </c>
      <c r="K8" s="32">
        <f t="shared" si="9"/>
        <v>6.5511595539618384E-2</v>
      </c>
      <c r="L8" s="32">
        <f t="shared" si="10"/>
        <v>0.1054942097101121</v>
      </c>
      <c r="M8" s="32">
        <f t="shared" si="11"/>
        <v>0.11738311605231606</v>
      </c>
      <c r="N8" s="32">
        <f t="shared" si="12"/>
        <v>0.107228068654947</v>
      </c>
      <c r="O8" s="32">
        <f t="shared" si="13"/>
        <v>0.11596371738200198</v>
      </c>
      <c r="P8" s="32">
        <f t="shared" si="14"/>
        <v>9.3429321012442362E-2</v>
      </c>
      <c r="Q8" s="32">
        <f t="shared" si="15"/>
        <v>8.6124610782289404E-2</v>
      </c>
      <c r="R8" s="32">
        <f t="shared" si="16"/>
        <v>6.1665948329194253E-2</v>
      </c>
      <c r="S8" s="32">
        <f t="shared" si="17"/>
        <v>3.8719003159116541E-2</v>
      </c>
      <c r="T8" s="32">
        <f t="shared" si="18"/>
        <v>2.7041852634800908E-2</v>
      </c>
      <c r="U8" s="32">
        <f t="shared" si="19"/>
        <v>1.1849382436140331E-2</v>
      </c>
      <c r="V8" s="32">
        <f t="shared" si="20"/>
        <v>9.4776595766581963E-3</v>
      </c>
      <c r="W8" s="32">
        <f t="shared" si="21"/>
        <v>6.8982198385935155E-3</v>
      </c>
      <c r="X8" s="32">
        <f t="shared" si="22"/>
        <v>4.2714668115183627E-3</v>
      </c>
      <c r="Y8" s="32">
        <f t="shared" si="23"/>
        <v>2.6418125007723866E-3</v>
      </c>
      <c r="Z8" s="32">
        <f t="shared" si="24"/>
        <v>8.3430061274010231E-4</v>
      </c>
      <c r="AA8" s="32">
        <f t="shared" si="25"/>
        <v>3.7383268231564864E-4</v>
      </c>
      <c r="AB8" s="32">
        <f t="shared" si="26"/>
        <v>1.370902549078354E-4</v>
      </c>
      <c r="AC8" s="32">
        <f t="shared" si="27"/>
        <v>5.2601414544383568E-5</v>
      </c>
      <c r="AD8" s="34"/>
      <c r="CB8" s="39">
        <v>3</v>
      </c>
      <c r="CC8" s="48">
        <v>2.3646171621999998E-3</v>
      </c>
      <c r="CD8" s="48">
        <v>1.1423914325999998E-2</v>
      </c>
      <c r="CE8" s="48">
        <v>6.2987461640000002E-3</v>
      </c>
      <c r="CF8" s="48">
        <v>1.9992057612E-2</v>
      </c>
      <c r="CG8" s="48">
        <v>5.681379382E-2</v>
      </c>
      <c r="CH8" s="48">
        <v>4.4804059020000002E-2</v>
      </c>
      <c r="CI8" s="48">
        <v>1.144798914E-2</v>
      </c>
      <c r="CJ8" s="48">
        <v>3.84090136E-2</v>
      </c>
      <c r="CK8" s="48">
        <v>6.2838031759999996E-2</v>
      </c>
      <c r="CL8" s="48">
        <v>0.10118893374</v>
      </c>
      <c r="CM8" s="48">
        <v>0.11259264736000001</v>
      </c>
      <c r="CN8" s="48">
        <v>0.10285203296000001</v>
      </c>
      <c r="CO8" s="48">
        <v>0.11123117512000001</v>
      </c>
      <c r="CP8" s="48">
        <v>8.9616419699999991E-2</v>
      </c>
      <c r="CQ8" s="48">
        <v>8.2609818660000001E-2</v>
      </c>
      <c r="CR8" s="48">
        <v>5.9149327500000001E-2</v>
      </c>
      <c r="CS8" s="48">
        <v>3.7138859619999999E-2</v>
      </c>
      <c r="CT8" s="48">
        <v>2.5938259948E-2</v>
      </c>
      <c r="CU8" s="48">
        <v>1.1365802706000001E-2</v>
      </c>
      <c r="CV8" s="48">
        <v>9.0908711439999998E-3</v>
      </c>
      <c r="CW8" s="48">
        <v>6.6166997420000007E-3</v>
      </c>
      <c r="CX8" s="48">
        <v>4.0971459319999997E-3</v>
      </c>
      <c r="CY8" s="48">
        <v>2.5339986984000001E-3</v>
      </c>
      <c r="CZ8" s="48">
        <v>8.0025235180000004E-4</v>
      </c>
      <c r="DA8" s="48">
        <v>3.5857636759999996E-4</v>
      </c>
      <c r="DB8" s="48">
        <v>1.3149552718000001E-4</v>
      </c>
      <c r="DC8" s="48">
        <v>5.0454722259999999E-5</v>
      </c>
    </row>
    <row r="9" spans="1:107" x14ac:dyDescent="0.2">
      <c r="B9" s="26">
        <f t="shared" si="28"/>
        <v>4</v>
      </c>
      <c r="C9" s="32">
        <f>CC9*$A8</f>
        <v>4.2495411410013159E-2</v>
      </c>
      <c r="D9" s="32">
        <f t="shared" si="2"/>
        <v>3.3119302307328652E-2</v>
      </c>
      <c r="E9" s="32">
        <f t="shared" si="3"/>
        <v>2.9319814403256195E-2</v>
      </c>
      <c r="F9" s="32">
        <f t="shared" si="4"/>
        <v>9.3186984654096069E-3</v>
      </c>
      <c r="G9" s="32">
        <f t="shared" si="5"/>
        <v>1.1778124006959925E-2</v>
      </c>
      <c r="H9" s="32">
        <f t="shared" si="6"/>
        <v>1.1153242397224093E-2</v>
      </c>
      <c r="I9" s="32">
        <f t="shared" si="7"/>
        <v>1.2799110164326097E-2</v>
      </c>
      <c r="J9" s="32">
        <f t="shared" si="8"/>
        <v>2.9259230313669615E-2</v>
      </c>
      <c r="K9" s="32">
        <f t="shared" si="9"/>
        <v>3.8101622436662846E-2</v>
      </c>
      <c r="L9" s="32">
        <f t="shared" si="10"/>
        <v>4.7056527868888302E-2</v>
      </c>
      <c r="M9" s="32">
        <f t="shared" si="11"/>
        <v>4.3782102074566176E-2</v>
      </c>
      <c r="N9" s="32">
        <f t="shared" si="12"/>
        <v>3.4163656613535362E-2</v>
      </c>
      <c r="O9" s="32">
        <f t="shared" si="13"/>
        <v>3.1898965645656176E-2</v>
      </c>
      <c r="P9" s="32">
        <f t="shared" si="14"/>
        <v>2.1449364174630472E-2</v>
      </c>
      <c r="Q9" s="32">
        <f t="shared" si="15"/>
        <v>1.6767656527911574E-2</v>
      </c>
      <c r="R9" s="32">
        <f t="shared" si="16"/>
        <v>8.1915459034345786E-3</v>
      </c>
      <c r="S9" s="32">
        <f t="shared" si="17"/>
        <v>3.2804842032807847E-3</v>
      </c>
      <c r="T9" s="32">
        <f t="shared" si="18"/>
        <v>1.3047793427295759E-3</v>
      </c>
      <c r="U9" s="32">
        <f t="shared" si="19"/>
        <v>3.4743532899578309E-4</v>
      </c>
      <c r="V9" s="32">
        <f t="shared" si="20"/>
        <v>1.7128853100113452E-4</v>
      </c>
      <c r="W9" s="32">
        <f t="shared" si="21"/>
        <v>9.0229904090941712E-5</v>
      </c>
      <c r="X9" s="32">
        <f t="shared" si="22"/>
        <v>4.2255960008313832E-5</v>
      </c>
      <c r="Y9" s="32">
        <f t="shared" si="23"/>
        <v>2.3802911807236631E-5</v>
      </c>
      <c r="Z9" s="32">
        <f t="shared" si="24"/>
        <v>2.8738207143225058E-10</v>
      </c>
      <c r="AA9" s="32">
        <f t="shared" si="25"/>
        <v>1.1081695472378991E-10</v>
      </c>
      <c r="AB9" s="32">
        <f t="shared" si="26"/>
        <v>4.3467641800045358E-17</v>
      </c>
      <c r="AC9" s="32">
        <f t="shared" si="27"/>
        <v>0</v>
      </c>
      <c r="CB9" s="39">
        <v>4</v>
      </c>
      <c r="CC9" s="48">
        <v>4.0761150599999997E-2</v>
      </c>
      <c r="CD9" s="48">
        <v>3.1767685599999998E-2</v>
      </c>
      <c r="CE9" s="48">
        <v>2.8123256860000001E-2</v>
      </c>
      <c r="CF9" s="48">
        <v>8.9383973220000003E-3</v>
      </c>
      <c r="CG9" s="48">
        <v>1.1297452371999998E-2</v>
      </c>
      <c r="CH9" s="48">
        <v>1.0698072520000001E-2</v>
      </c>
      <c r="CI9" s="48">
        <v>1.2276771530000001E-2</v>
      </c>
      <c r="CJ9" s="48">
        <v>2.8065145239999999E-2</v>
      </c>
      <c r="CK9" s="48">
        <v>3.6546674539999997E-2</v>
      </c>
      <c r="CL9" s="48">
        <v>4.5136125419999999E-2</v>
      </c>
      <c r="CM9" s="48">
        <v>4.1995330720000001E-2</v>
      </c>
      <c r="CN9" s="48">
        <v>3.276941924E-2</v>
      </c>
      <c r="CO9" s="48">
        <v>3.0597151539999999E-2</v>
      </c>
      <c r="CP9" s="48">
        <v>2.0574003978000001E-2</v>
      </c>
      <c r="CQ9" s="48">
        <v>1.6083359362000001E-2</v>
      </c>
      <c r="CR9" s="48">
        <v>7.8572444679999992E-3</v>
      </c>
      <c r="CS9" s="48">
        <v>3.1466058619999998E-3</v>
      </c>
      <c r="CT9" s="48">
        <v>1.2515305894E-3</v>
      </c>
      <c r="CU9" s="48">
        <v>3.3325630459999999E-4</v>
      </c>
      <c r="CV9" s="48">
        <v>1.6429815306000001E-4</v>
      </c>
      <c r="CW9" s="48">
        <v>8.6547572719999989E-5</v>
      </c>
      <c r="CX9" s="48">
        <v>4.0531471339999998E-5</v>
      </c>
      <c r="CY9" s="48">
        <v>2.2831502053999999E-5</v>
      </c>
      <c r="CZ9" s="48">
        <v>2.7565385307999999E-10</v>
      </c>
      <c r="DA9" s="48">
        <v>1.0629445463999999E-10</v>
      </c>
      <c r="DB9" s="48">
        <v>4.169370373999999E-17</v>
      </c>
      <c r="DC9" s="48">
        <v>0</v>
      </c>
    </row>
    <row r="10" spans="1:107" x14ac:dyDescent="0.2">
      <c r="B10" s="26">
        <f t="shared" si="28"/>
        <v>5</v>
      </c>
      <c r="C10" s="50">
        <f>SUM(CC10:CC12)*$A8</f>
        <v>2.3076479723527101E-6</v>
      </c>
      <c r="D10" s="50">
        <f t="shared" ref="D10:AC10" si="29">SUM(CD10:CD12)*$A$8</f>
        <v>1.4625425083305173E-2</v>
      </c>
      <c r="E10" s="50">
        <f t="shared" si="29"/>
        <v>2.0294833596667321E-3</v>
      </c>
      <c r="F10" s="50">
        <f t="shared" si="29"/>
        <v>8.4520619467803662E-3</v>
      </c>
      <c r="G10" s="50">
        <f t="shared" si="29"/>
        <v>6.0606212117880573E-2</v>
      </c>
      <c r="H10" s="50">
        <f t="shared" si="29"/>
        <v>3.2545300370010286E-2</v>
      </c>
      <c r="I10" s="50">
        <f t="shared" si="29"/>
        <v>7.1999335642636384E-4</v>
      </c>
      <c r="J10" s="50">
        <f t="shared" si="29"/>
        <v>2.0204815445059258E-3</v>
      </c>
      <c r="K10" s="50">
        <f t="shared" si="29"/>
        <v>2.7804581566882921E-3</v>
      </c>
      <c r="L10" s="50">
        <f t="shared" si="29"/>
        <v>3.5090340462007709E-3</v>
      </c>
      <c r="M10" s="50">
        <f t="shared" si="29"/>
        <v>2.4476554896520585E-3</v>
      </c>
      <c r="N10" s="50">
        <f t="shared" si="29"/>
        <v>1.3598633807519081E-3</v>
      </c>
      <c r="O10" s="50">
        <f t="shared" si="29"/>
        <v>9.0053480625604623E-4</v>
      </c>
      <c r="P10" s="50">
        <f t="shared" si="29"/>
        <v>3.9834889878836408E-4</v>
      </c>
      <c r="Q10" s="50">
        <f t="shared" si="29"/>
        <v>2.4008658159455811E-4</v>
      </c>
      <c r="R10" s="50">
        <f t="shared" si="29"/>
        <v>8.481317202402716E-5</v>
      </c>
      <c r="S10" s="50">
        <f t="shared" si="29"/>
        <v>2.4401701003570186E-5</v>
      </c>
      <c r="T10" s="50">
        <f t="shared" si="29"/>
        <v>6.4003657550018717E-7</v>
      </c>
      <c r="U10" s="50">
        <f t="shared" si="29"/>
        <v>1.5331098135473216E-7</v>
      </c>
      <c r="V10" s="50">
        <f t="shared" si="29"/>
        <v>1.4695709513640019E-8</v>
      </c>
      <c r="W10" s="50">
        <f t="shared" si="29"/>
        <v>3.260001015554295E-9</v>
      </c>
      <c r="X10" s="50">
        <f t="shared" si="29"/>
        <v>3.6162938717372486E-12</v>
      </c>
      <c r="Y10" s="50">
        <f t="shared" si="29"/>
        <v>3.4261745160276089E-10</v>
      </c>
      <c r="Z10" s="50">
        <f t="shared" si="29"/>
        <v>8.6822770290858529E-19</v>
      </c>
      <c r="AA10" s="50">
        <f t="shared" si="29"/>
        <v>0</v>
      </c>
      <c r="AB10" s="50">
        <f t="shared" si="29"/>
        <v>5.6784601682504348E-20</v>
      </c>
      <c r="AC10" s="50">
        <f t="shared" si="29"/>
        <v>0</v>
      </c>
      <c r="CB10" s="39">
        <v>5</v>
      </c>
      <c r="CC10" s="48">
        <v>2.2134716057999996E-6</v>
      </c>
      <c r="CD10" s="48">
        <v>1.402842179E-2</v>
      </c>
      <c r="CE10" s="48">
        <v>1.7494364840000001E-3</v>
      </c>
      <c r="CF10" s="48">
        <v>4.1048941479999998E-3</v>
      </c>
      <c r="CG10" s="48">
        <v>5.0352335120000001E-2</v>
      </c>
      <c r="CH10" s="48">
        <v>2.836123778E-2</v>
      </c>
      <c r="CI10" s="48">
        <v>6.8394609519999996E-4</v>
      </c>
      <c r="CJ10" s="48">
        <v>1.8990323972E-3</v>
      </c>
      <c r="CK10" s="48">
        <v>2.6324840582E-3</v>
      </c>
      <c r="CL10" s="48">
        <v>3.3267518840000001E-3</v>
      </c>
      <c r="CM10" s="48">
        <v>2.2971800108E-3</v>
      </c>
      <c r="CN10" s="48">
        <v>1.2903823581999999E-3</v>
      </c>
      <c r="CO10" s="48">
        <v>8.3420614119999992E-4</v>
      </c>
      <c r="CP10" s="48">
        <v>3.7761484119999998E-4</v>
      </c>
      <c r="CQ10" s="48">
        <v>2.232869818E-4</v>
      </c>
      <c r="CR10" s="48">
        <v>8.0047372939999996E-5</v>
      </c>
      <c r="CS10" s="48">
        <v>2.2883249068E-5</v>
      </c>
      <c r="CT10" s="48">
        <v>6.0192569440000002E-7</v>
      </c>
      <c r="CU10" s="48">
        <v>1.4549212593999999E-7</v>
      </c>
      <c r="CV10" s="48">
        <v>1.376553589E-8</v>
      </c>
      <c r="CW10" s="48">
        <v>3.1269586000000001E-9</v>
      </c>
      <c r="CX10" s="48">
        <v>3.46871027E-12</v>
      </c>
      <c r="CY10" s="48">
        <v>3.2863504720000003E-10</v>
      </c>
      <c r="CZ10" s="48">
        <v>8.3279485899999996E-19</v>
      </c>
      <c r="DA10" s="48">
        <v>0</v>
      </c>
      <c r="DB10" s="48">
        <v>5.4467191260000001E-20</v>
      </c>
      <c r="DC10" s="48">
        <v>0</v>
      </c>
    </row>
    <row r="11" spans="1:107" ht="13.5" thickBot="1" x14ac:dyDescent="0.25">
      <c r="A11" s="26">
        <v>0</v>
      </c>
      <c r="B11" s="26" t="s">
        <v>45</v>
      </c>
      <c r="C11" s="35">
        <f>SUM(C3:C10)</f>
        <v>4.6873787008860891E-2</v>
      </c>
      <c r="D11" s="35">
        <f t="shared" ref="D11:AC11" si="30">SUM(D3:D10)</f>
        <v>5.97968681399604E-2</v>
      </c>
      <c r="E11" s="35">
        <f t="shared" si="30"/>
        <v>3.8096518840790468E-2</v>
      </c>
      <c r="F11" s="35">
        <f t="shared" si="30"/>
        <v>3.8939257439886667E-2</v>
      </c>
      <c r="G11" s="35">
        <f t="shared" si="30"/>
        <v>0.1330149444833672</v>
      </c>
      <c r="H11" s="35">
        <f t="shared" si="30"/>
        <v>9.2032079386168433E-2</v>
      </c>
      <c r="I11" s="35">
        <f t="shared" si="30"/>
        <v>2.6578905291595609E-2</v>
      </c>
      <c r="J11" s="35">
        <f t="shared" si="30"/>
        <v>7.7130463153093021E-2</v>
      </c>
      <c r="K11" s="35">
        <f t="shared" si="30"/>
        <v>0.12031235834718504</v>
      </c>
      <c r="L11" s="35">
        <f t="shared" si="30"/>
        <v>0.19361933638401066</v>
      </c>
      <c r="M11" s="35">
        <f t="shared" si="30"/>
        <v>0.23202009148785643</v>
      </c>
      <c r="N11" s="35">
        <f t="shared" si="30"/>
        <v>0.23954217842098616</v>
      </c>
      <c r="O11" s="35">
        <f t="shared" si="30"/>
        <v>0.31015380588910191</v>
      </c>
      <c r="P11" s="35">
        <f t="shared" si="30"/>
        <v>0.3258771094918354</v>
      </c>
      <c r="Q11" s="35">
        <f t="shared" si="30"/>
        <v>0.42880541631501673</v>
      </c>
      <c r="R11" s="35">
        <f t="shared" si="30"/>
        <v>0.4697762384925368</v>
      </c>
      <c r="S11" s="35">
        <f t="shared" si="30"/>
        <v>0.46412593502232824</v>
      </c>
      <c r="T11" s="35">
        <f t="shared" si="30"/>
        <v>0.50178654451471028</v>
      </c>
      <c r="U11" s="35">
        <f t="shared" si="30"/>
        <v>0.31793948360107716</v>
      </c>
      <c r="V11" s="35">
        <f t="shared" si="30"/>
        <v>0.33788779027014798</v>
      </c>
      <c r="W11" s="35">
        <f t="shared" si="30"/>
        <v>0.32311911742209021</v>
      </c>
      <c r="X11" s="35">
        <f t="shared" si="30"/>
        <v>0.30260381528962427</v>
      </c>
      <c r="Y11" s="35">
        <f t="shared" si="30"/>
        <v>0.31632329533681069</v>
      </c>
      <c r="Z11" s="35">
        <f t="shared" si="30"/>
        <v>0.20816113334399955</v>
      </c>
      <c r="AA11" s="35">
        <f t="shared" si="30"/>
        <v>0.20987649954016216</v>
      </c>
      <c r="AB11" s="35">
        <f t="shared" si="30"/>
        <v>0.17584641342360841</v>
      </c>
      <c r="AC11" s="35">
        <f t="shared" si="30"/>
        <v>0.14050931223374055</v>
      </c>
      <c r="AD11" s="36">
        <f>SUM(C11:AC11)</f>
        <v>6.1307486985705522</v>
      </c>
      <c r="AE11" s="36">
        <f>SUM(C6:AC10)</f>
        <v>4.8567479314133415</v>
      </c>
      <c r="AF11" s="51">
        <f>AE11/AD11</f>
        <v>0.7921949129224205</v>
      </c>
      <c r="AG11" s="26">
        <f>SUM(C11:I11)</f>
        <v>0.43533236059062969</v>
      </c>
      <c r="AH11" s="26">
        <f>SUM(J11:AC11)</f>
        <v>5.6954163379799221</v>
      </c>
      <c r="CB11" s="39">
        <v>6</v>
      </c>
      <c r="CC11" s="48">
        <v>0</v>
      </c>
      <c r="CD11" s="48">
        <v>1.3175564586E-7</v>
      </c>
      <c r="CE11" s="48">
        <v>1.9722253662E-4</v>
      </c>
      <c r="CF11" s="48">
        <v>4.0022302859999996E-3</v>
      </c>
      <c r="CG11" s="48">
        <v>7.7803157519999999E-3</v>
      </c>
      <c r="CH11" s="48">
        <v>2.8554943180000006E-3</v>
      </c>
      <c r="CI11" s="48">
        <v>6.6615287059999994E-6</v>
      </c>
      <c r="CJ11" s="48">
        <v>3.898459536E-5</v>
      </c>
      <c r="CK11" s="48">
        <v>3.448786286E-5</v>
      </c>
      <c r="CL11" s="48">
        <v>3.9070379179999997E-5</v>
      </c>
      <c r="CM11" s="48">
        <v>5.0551574959999991E-5</v>
      </c>
      <c r="CN11" s="48">
        <v>1.3940700916E-5</v>
      </c>
      <c r="CO11" s="48">
        <v>2.95262374E-5</v>
      </c>
      <c r="CP11" s="48">
        <v>4.4759783499999996E-6</v>
      </c>
      <c r="CQ11" s="48">
        <v>7.0007898779999999E-6</v>
      </c>
      <c r="CR11" s="48">
        <v>1.3045228523999999E-6</v>
      </c>
      <c r="CS11" s="48">
        <v>5.0822762519999994E-7</v>
      </c>
      <c r="CT11" s="48">
        <v>1.1990640982000002E-8</v>
      </c>
      <c r="CU11" s="48">
        <v>1.5621510344E-9</v>
      </c>
      <c r="CV11" s="48">
        <v>3.3043374020000005E-10</v>
      </c>
      <c r="CW11" s="48">
        <v>4.284763448E-18</v>
      </c>
      <c r="CX11" s="48">
        <v>6.8557875499999995E-19</v>
      </c>
      <c r="CY11" s="48">
        <v>1.9896865244000003E-19</v>
      </c>
      <c r="CZ11" s="48">
        <v>0</v>
      </c>
      <c r="DA11" s="48">
        <v>0</v>
      </c>
      <c r="DB11" s="48">
        <v>0</v>
      </c>
      <c r="DC11" s="48">
        <v>0</v>
      </c>
    </row>
    <row r="12" spans="1:107" ht="14.25" thickTop="1" thickBot="1" x14ac:dyDescent="0.25">
      <c r="B12" s="45" t="s">
        <v>61</v>
      </c>
      <c r="C12" s="52">
        <f>C11/$AD11</f>
        <v>7.645687225736394E-3</v>
      </c>
      <c r="D12" s="52">
        <f t="shared" ref="D12:AC12" si="31">D11/$AD11</f>
        <v>9.7535996140084257E-3</v>
      </c>
      <c r="E12" s="52">
        <f t="shared" si="31"/>
        <v>6.2140075729532132E-3</v>
      </c>
      <c r="F12" s="52">
        <f t="shared" si="31"/>
        <v>6.3514685325408559E-3</v>
      </c>
      <c r="G12" s="52">
        <f t="shared" si="31"/>
        <v>2.1696362226424487E-2</v>
      </c>
      <c r="H12" s="52">
        <f t="shared" si="31"/>
        <v>1.501155632225256E-2</v>
      </c>
      <c r="I12" s="52">
        <f t="shared" si="31"/>
        <v>4.335344115114808E-3</v>
      </c>
      <c r="J12" s="52">
        <f t="shared" si="31"/>
        <v>1.2580920690987839E-2</v>
      </c>
      <c r="K12" s="52">
        <f t="shared" si="31"/>
        <v>1.962441526517587E-2</v>
      </c>
      <c r="L12" s="52">
        <f t="shared" si="31"/>
        <v>3.1581678829725159E-2</v>
      </c>
      <c r="M12" s="52">
        <f t="shared" si="31"/>
        <v>3.784531105343697E-2</v>
      </c>
      <c r="N12" s="52">
        <f t="shared" si="31"/>
        <v>3.9072255314728181E-2</v>
      </c>
      <c r="O12" s="52">
        <f t="shared" si="31"/>
        <v>5.0589874277739928E-2</v>
      </c>
      <c r="P12" s="52">
        <f t="shared" si="31"/>
        <v>5.315453715592959E-2</v>
      </c>
      <c r="Q12" s="52">
        <f t="shared" si="31"/>
        <v>6.9943401270875311E-2</v>
      </c>
      <c r="R12" s="52">
        <f t="shared" si="31"/>
        <v>7.6626242827743052E-2</v>
      </c>
      <c r="S12" s="52">
        <f t="shared" si="31"/>
        <v>7.5704609313140506E-2</v>
      </c>
      <c r="T12" s="52">
        <f t="shared" si="31"/>
        <v>8.1847514746723679E-2</v>
      </c>
      <c r="U12" s="52">
        <f t="shared" si="31"/>
        <v>5.1859813414829425E-2</v>
      </c>
      <c r="V12" s="52">
        <f t="shared" si="31"/>
        <v>5.5113625901666796E-2</v>
      </c>
      <c r="W12" s="52">
        <f t="shared" si="31"/>
        <v>5.2704674960405533E-2</v>
      </c>
      <c r="X12" s="52">
        <f t="shared" si="31"/>
        <v>4.9358378587623319E-2</v>
      </c>
      <c r="Y12" s="52">
        <f t="shared" si="31"/>
        <v>5.1596193367143682E-2</v>
      </c>
      <c r="Z12" s="52">
        <f t="shared" si="31"/>
        <v>3.3953623542347197E-2</v>
      </c>
      <c r="AA12" s="52">
        <f t="shared" si="31"/>
        <v>3.4233420722186353E-2</v>
      </c>
      <c r="AB12" s="52">
        <f t="shared" si="31"/>
        <v>2.8682697998143169E-2</v>
      </c>
      <c r="AC12" s="52">
        <f t="shared" si="31"/>
        <v>2.2918785150417561E-2</v>
      </c>
      <c r="AD12" s="45"/>
      <c r="AE12" s="45"/>
      <c r="CB12" s="39">
        <v>7</v>
      </c>
      <c r="CC12" s="48">
        <v>0</v>
      </c>
      <c r="CD12" s="48">
        <v>0</v>
      </c>
      <c r="CE12" s="48">
        <v>2.1350762632000002E-11</v>
      </c>
      <c r="CF12" s="48">
        <v>4.2761850659999999E-9</v>
      </c>
      <c r="CG12" s="48">
        <v>1.8882679114000002E-7</v>
      </c>
      <c r="CH12" s="48">
        <v>3.7689536400000001E-7</v>
      </c>
      <c r="CI12" s="48">
        <v>2.4127667902E-9</v>
      </c>
      <c r="CJ12" s="48">
        <v>7.6032136719999997E-9</v>
      </c>
      <c r="CK12" s="48">
        <v>1.4228768518E-8</v>
      </c>
      <c r="CL12" s="48">
        <v>6.1985728000000009E-9</v>
      </c>
      <c r="CM12" s="48">
        <v>3.3754549559999996E-8</v>
      </c>
      <c r="CN12" s="48">
        <v>4.3558810019999995E-8</v>
      </c>
      <c r="CO12" s="48">
        <v>5.1113320619999998E-8</v>
      </c>
      <c r="CP12" s="48">
        <v>1.2444188340000001E-9</v>
      </c>
      <c r="CQ12" s="48">
        <v>7.4618087299999998E-10</v>
      </c>
      <c r="CR12" s="48">
        <v>4.6370305540000003E-12</v>
      </c>
      <c r="CS12" s="48">
        <v>1.4377644954000001E-8</v>
      </c>
      <c r="CT12" s="48">
        <v>2.0164732139999998E-18</v>
      </c>
      <c r="CU12" s="48">
        <v>1.1474554451999998E-19</v>
      </c>
      <c r="CV12" s="48">
        <v>2.1967575969999998E-20</v>
      </c>
      <c r="CW12" s="48">
        <v>0</v>
      </c>
      <c r="CX12" s="48">
        <v>0</v>
      </c>
      <c r="CY12" s="48">
        <v>0</v>
      </c>
      <c r="CZ12" s="48">
        <v>0</v>
      </c>
      <c r="DA12" s="48">
        <v>0</v>
      </c>
      <c r="DB12" s="48">
        <v>0</v>
      </c>
      <c r="DC12" s="48">
        <v>0</v>
      </c>
    </row>
    <row r="13" spans="1:107" ht="13.5" thickTop="1" x14ac:dyDescent="0.2">
      <c r="B13" s="27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</row>
    <row r="14" spans="1:107" x14ac:dyDescent="0.2">
      <c r="B14" s="27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CB14" s="39"/>
      <c r="CC14" s="39">
        <v>4</v>
      </c>
      <c r="CD14" s="39">
        <v>5</v>
      </c>
      <c r="CE14" s="39">
        <v>6</v>
      </c>
      <c r="CF14" s="39">
        <v>7</v>
      </c>
      <c r="CG14" s="39">
        <v>8</v>
      </c>
      <c r="CH14" s="39">
        <v>9</v>
      </c>
      <c r="CI14" s="39">
        <v>10</v>
      </c>
      <c r="CJ14" s="39">
        <v>11</v>
      </c>
      <c r="CK14" s="39">
        <v>12</v>
      </c>
      <c r="CL14" s="39">
        <v>13</v>
      </c>
      <c r="CM14" s="39">
        <v>14</v>
      </c>
      <c r="CN14" s="39">
        <v>15</v>
      </c>
      <c r="CO14" s="39">
        <v>16</v>
      </c>
      <c r="CP14" s="39">
        <v>17</v>
      </c>
      <c r="CQ14" s="39">
        <v>18</v>
      </c>
      <c r="CR14" s="39">
        <v>19</v>
      </c>
      <c r="CS14" s="39">
        <v>20</v>
      </c>
      <c r="CT14" s="39">
        <v>21</v>
      </c>
      <c r="CU14" s="39">
        <v>22</v>
      </c>
      <c r="CV14" s="39">
        <v>23</v>
      </c>
      <c r="CW14" s="39">
        <v>24</v>
      </c>
      <c r="CX14" s="39">
        <v>25</v>
      </c>
      <c r="CY14" s="39">
        <v>26</v>
      </c>
      <c r="CZ14" s="39">
        <v>27</v>
      </c>
      <c r="DA14" s="39">
        <v>28</v>
      </c>
      <c r="DB14" s="39">
        <v>29</v>
      </c>
      <c r="DC14" s="39">
        <v>30</v>
      </c>
    </row>
    <row r="15" spans="1:107" x14ac:dyDescent="0.2">
      <c r="A15" s="26" t="s">
        <v>46</v>
      </c>
      <c r="B15" s="26">
        <f>CB15</f>
        <v>0</v>
      </c>
      <c r="C15" s="32">
        <f t="shared" ref="C15:AC15" si="32">CC15*$A18</f>
        <v>2.3831434359555159E-8</v>
      </c>
      <c r="D15" s="32">
        <f t="shared" si="32"/>
        <v>4.1454258175012185E-8</v>
      </c>
      <c r="E15" s="32">
        <f t="shared" si="32"/>
        <v>2.0653805216611412E-7</v>
      </c>
      <c r="F15" s="32">
        <f t="shared" si="32"/>
        <v>1.074998526443062E-6</v>
      </c>
      <c r="G15" s="32">
        <f t="shared" si="32"/>
        <v>1.4413041959072828E-6</v>
      </c>
      <c r="H15" s="32">
        <f t="shared" si="32"/>
        <v>2.0619299865602151E-6</v>
      </c>
      <c r="I15" s="32">
        <f t="shared" si="32"/>
        <v>4.1046467663084548E-7</v>
      </c>
      <c r="J15" s="32">
        <f t="shared" si="32"/>
        <v>1.9493170682663548E-6</v>
      </c>
      <c r="K15" s="32">
        <f t="shared" si="32"/>
        <v>3.1861770594437673E-6</v>
      </c>
      <c r="L15" s="32">
        <f t="shared" si="32"/>
        <v>7.5627103074547396E-6</v>
      </c>
      <c r="M15" s="32">
        <f t="shared" si="32"/>
        <v>1.4755742831596624E-5</v>
      </c>
      <c r="N15" s="32">
        <f t="shared" si="32"/>
        <v>2.7637217733372039E-5</v>
      </c>
      <c r="O15" s="32">
        <f t="shared" si="32"/>
        <v>6.7333271431957803E-5</v>
      </c>
      <c r="P15" s="32">
        <f t="shared" si="32"/>
        <v>1.3246917937464401E-4</v>
      </c>
      <c r="Q15" s="32">
        <f t="shared" si="32"/>
        <v>3.213467655242001E-4</v>
      </c>
      <c r="R15" s="32">
        <f t="shared" si="32"/>
        <v>6.8791122512099068E-4</v>
      </c>
      <c r="S15" s="32">
        <f t="shared" si="32"/>
        <v>1.4689868979669853E-3</v>
      </c>
      <c r="T15" s="32">
        <f t="shared" si="32"/>
        <v>3.7132462961102261E-3</v>
      </c>
      <c r="U15" s="32">
        <f t="shared" si="32"/>
        <v>6.0200074323316062E-3</v>
      </c>
      <c r="V15" s="32">
        <f t="shared" si="32"/>
        <v>1.7796134783026264E-2</v>
      </c>
      <c r="W15" s="32">
        <f t="shared" si="32"/>
        <v>4.7850295512092432E-2</v>
      </c>
      <c r="X15" s="32">
        <f t="shared" si="32"/>
        <v>0.10579026934430191</v>
      </c>
      <c r="Y15" s="32">
        <f t="shared" si="32"/>
        <v>0.19166938273121445</v>
      </c>
      <c r="Z15" s="32">
        <f t="shared" si="32"/>
        <v>0.16776658503207195</v>
      </c>
      <c r="AA15" s="32">
        <f t="shared" si="32"/>
        <v>0.19178701460965511</v>
      </c>
      <c r="AB15" s="32">
        <f t="shared" si="32"/>
        <v>0.16902132506877235</v>
      </c>
      <c r="AC15" s="32">
        <f t="shared" si="32"/>
        <v>0.13773908752878566</v>
      </c>
      <c r="CB15" s="47">
        <v>0</v>
      </c>
      <c r="CC15" s="48">
        <v>8.409304858000001E-9</v>
      </c>
      <c r="CD15" s="48">
        <v>1.4627801642000001E-8</v>
      </c>
      <c r="CE15" s="48">
        <v>7.288027314E-8</v>
      </c>
      <c r="CF15" s="48">
        <v>3.7933051760000004E-7</v>
      </c>
      <c r="CG15" s="48">
        <v>5.0858736379999995E-7</v>
      </c>
      <c r="CH15" s="48">
        <v>7.2758515459999999E-7</v>
      </c>
      <c r="CI15" s="48">
        <v>1.4483906201999999E-7</v>
      </c>
      <c r="CJ15" s="48">
        <v>6.8784787540000001E-7</v>
      </c>
      <c r="CK15" s="48">
        <v>1.1242938138E-6</v>
      </c>
      <c r="CL15" s="48">
        <v>2.6686239514000002E-6</v>
      </c>
      <c r="CM15" s="48">
        <v>5.2068011519999998E-6</v>
      </c>
      <c r="CN15" s="48">
        <v>9.7522367240000002E-6</v>
      </c>
      <c r="CO15" s="48">
        <v>2.3759627642000002E-5</v>
      </c>
      <c r="CP15" s="48">
        <v>4.6743880239999999E-5</v>
      </c>
      <c r="CQ15" s="48">
        <v>1.1339237394000001E-4</v>
      </c>
      <c r="CR15" s="48">
        <v>2.4274053840000001E-4</v>
      </c>
      <c r="CS15" s="48">
        <v>5.1835565039999999E-4</v>
      </c>
      <c r="CT15" s="48">
        <v>1.3102786699999999E-3</v>
      </c>
      <c r="CU15" s="48">
        <v>2.1242564330000002E-3</v>
      </c>
      <c r="CV15" s="48">
        <v>6.2796523459999996E-3</v>
      </c>
      <c r="CW15" s="48">
        <v>1.6884746273999999E-2</v>
      </c>
      <c r="CX15" s="48">
        <v>3.7329797800000002E-2</v>
      </c>
      <c r="CY15" s="48">
        <v>6.7633624020000005E-2</v>
      </c>
      <c r="CZ15" s="48">
        <v>5.9199137460000002E-2</v>
      </c>
      <c r="DA15" s="48">
        <v>6.7675132319999998E-2</v>
      </c>
      <c r="DB15" s="48">
        <v>5.9641892660000001E-2</v>
      </c>
      <c r="DC15" s="48">
        <v>4.8603452079999998E-2</v>
      </c>
    </row>
    <row r="16" spans="1:107" x14ac:dyDescent="0.2">
      <c r="A16" s="26">
        <f>A6+24</f>
        <v>64</v>
      </c>
      <c r="B16" s="26">
        <f t="shared" ref="B16:B20" si="33">CB16</f>
        <v>1</v>
      </c>
      <c r="C16" s="32">
        <f t="shared" ref="C16:AC16" si="34">CC16*$A18</f>
        <v>1.5225486132836333E-6</v>
      </c>
      <c r="D16" s="32">
        <f t="shared" si="34"/>
        <v>1.6090472545636668E-6</v>
      </c>
      <c r="E16" s="32">
        <f t="shared" si="34"/>
        <v>1.1713782455121108E-5</v>
      </c>
      <c r="F16" s="32">
        <f t="shared" si="34"/>
        <v>5.0566023479025842E-5</v>
      </c>
      <c r="G16" s="32">
        <f t="shared" si="34"/>
        <v>2.3240138117260097E-4</v>
      </c>
      <c r="H16" s="32">
        <f t="shared" si="34"/>
        <v>5.7385535578492492E-4</v>
      </c>
      <c r="I16" s="32">
        <f t="shared" si="34"/>
        <v>5.8650470377991063E-5</v>
      </c>
      <c r="J16" s="32">
        <f t="shared" si="34"/>
        <v>2.8561020085392702E-4</v>
      </c>
      <c r="K16" s="32">
        <f t="shared" si="34"/>
        <v>5.5195230001927362E-4</v>
      </c>
      <c r="L16" s="32">
        <f t="shared" si="34"/>
        <v>1.5538386929488497E-3</v>
      </c>
      <c r="M16" s="32">
        <f t="shared" si="34"/>
        <v>3.5796164822016344E-3</v>
      </c>
      <c r="N16" s="32">
        <f t="shared" si="34"/>
        <v>7.7287280985606603E-3</v>
      </c>
      <c r="O16" s="32">
        <f t="shared" si="34"/>
        <v>2.1290585785236859E-2</v>
      </c>
      <c r="P16" s="32">
        <f t="shared" si="34"/>
        <v>4.3374010431163783E-2</v>
      </c>
      <c r="Q16" s="32">
        <f t="shared" si="34"/>
        <v>9.1345074671788637E-2</v>
      </c>
      <c r="R16" s="32">
        <f t="shared" si="34"/>
        <v>0.13760577139988625</v>
      </c>
      <c r="S16" s="32">
        <f t="shared" si="34"/>
        <v>0.17125633075914493</v>
      </c>
      <c r="T16" s="32">
        <f t="shared" si="34"/>
        <v>0.21059243090970226</v>
      </c>
      <c r="U16" s="32">
        <f t="shared" si="34"/>
        <v>0.13749598164667498</v>
      </c>
      <c r="V16" s="32">
        <f t="shared" si="34"/>
        <v>0.13784103515676757</v>
      </c>
      <c r="W16" s="32">
        <f t="shared" si="34"/>
        <v>0.1115699156383531</v>
      </c>
      <c r="X16" s="32">
        <f t="shared" si="34"/>
        <v>7.5216175712528005E-2</v>
      </c>
      <c r="Y16" s="32">
        <f t="shared" si="34"/>
        <v>4.5580000258187661E-2</v>
      </c>
      <c r="Z16" s="32">
        <f t="shared" si="34"/>
        <v>1.4259336304577033E-2</v>
      </c>
      <c r="AA16" s="32">
        <f t="shared" si="34"/>
        <v>6.1048592273134699E-3</v>
      </c>
      <c r="AB16" s="32">
        <f t="shared" si="34"/>
        <v>2.1220006658172466E-3</v>
      </c>
      <c r="AC16" s="32">
        <f t="shared" si="34"/>
        <v>7.4213167895690636E-4</v>
      </c>
      <c r="CB16" s="47">
        <v>1</v>
      </c>
      <c r="CC16" s="48">
        <v>5.3725576299999996E-7</v>
      </c>
      <c r="CD16" s="48">
        <v>5.6777819960000002E-7</v>
      </c>
      <c r="CE16" s="48">
        <v>4.1333965139999999E-6</v>
      </c>
      <c r="CF16" s="48">
        <v>1.7843034559999998E-5</v>
      </c>
      <c r="CG16" s="48">
        <v>8.2006564700000005E-5</v>
      </c>
      <c r="CH16" s="48">
        <v>2.0249409072000004E-4</v>
      </c>
      <c r="CI16" s="48">
        <v>2.0695761657999997E-5</v>
      </c>
      <c r="CJ16" s="48">
        <v>1.0078215239999999E-4</v>
      </c>
      <c r="CK16" s="48">
        <v>1.9476524525999998E-4</v>
      </c>
      <c r="CL16" s="48">
        <v>5.4829697080000005E-4</v>
      </c>
      <c r="CM16" s="48">
        <v>1.2631252412E-3</v>
      </c>
      <c r="CN16" s="48">
        <v>2.7272059988000001E-3</v>
      </c>
      <c r="CO16" s="48">
        <v>7.5127255779999999E-3</v>
      </c>
      <c r="CP16" s="48">
        <v>1.5305217098E-2</v>
      </c>
      <c r="CQ16" s="48">
        <v>3.2232578560000003E-2</v>
      </c>
      <c r="CR16" s="48">
        <v>4.8556409340000002E-2</v>
      </c>
      <c r="CS16" s="48">
        <v>6.0430550360000002E-2</v>
      </c>
      <c r="CT16" s="48">
        <v>7.4310925880000003E-2</v>
      </c>
      <c r="CU16" s="48">
        <v>4.8517668260000001E-2</v>
      </c>
      <c r="CV16" s="48">
        <v>4.8639425940000001E-2</v>
      </c>
      <c r="CW16" s="48">
        <v>3.9369238940000002E-2</v>
      </c>
      <c r="CX16" s="48">
        <v>2.6541237185999999E-2</v>
      </c>
      <c r="CY16" s="48">
        <v>1.6083636084E-2</v>
      </c>
      <c r="CZ16" s="48">
        <v>5.0316361260000003E-3</v>
      </c>
      <c r="DA16" s="48">
        <v>2.1541977534E-3</v>
      </c>
      <c r="DB16" s="48">
        <v>7.4878205980000005E-4</v>
      </c>
      <c r="DC16" s="48">
        <v>2.6187309748000002E-4</v>
      </c>
    </row>
    <row r="17" spans="1:107" x14ac:dyDescent="0.2">
      <c r="A17" s="26">
        <f>A16-24</f>
        <v>40</v>
      </c>
      <c r="B17" s="26">
        <f t="shared" si="33"/>
        <v>2</v>
      </c>
      <c r="C17" s="32">
        <f t="shared" ref="C17:AC17" si="35">CC17*$A18</f>
        <v>4.2520002993684568E-3</v>
      </c>
      <c r="D17" s="32">
        <f t="shared" si="35"/>
        <v>5.591200024789247E-4</v>
      </c>
      <c r="E17" s="32">
        <f t="shared" si="35"/>
        <v>1.8494083928440859E-3</v>
      </c>
      <c r="F17" s="32">
        <f t="shared" si="35"/>
        <v>1.2240773270535275E-2</v>
      </c>
      <c r="G17" s="32">
        <f t="shared" si="35"/>
        <v>4.5591763446031726E-2</v>
      </c>
      <c r="H17" s="32">
        <f t="shared" si="35"/>
        <v>4.5053009442773496E-2</v>
      </c>
      <c r="I17" s="32">
        <f t="shared" si="35"/>
        <v>7.1877783002382029E-3</v>
      </c>
      <c r="J17" s="32">
        <f t="shared" si="35"/>
        <v>3.4059918296232172E-2</v>
      </c>
      <c r="K17" s="32">
        <f t="shared" si="35"/>
        <v>6.1798299445063182E-2</v>
      </c>
      <c r="L17" s="32">
        <f t="shared" si="35"/>
        <v>0.13358276115721562</v>
      </c>
      <c r="M17" s="32">
        <f t="shared" si="35"/>
        <v>0.1849408392844086</v>
      </c>
      <c r="N17" s="32">
        <f t="shared" si="35"/>
        <v>0.20565189201519446</v>
      </c>
      <c r="O17" s="32">
        <f t="shared" si="35"/>
        <v>0.26871042098461856</v>
      </c>
      <c r="P17" s="32">
        <f t="shared" si="35"/>
        <v>0.28087355721538304</v>
      </c>
      <c r="Q17" s="32">
        <f t="shared" si="35"/>
        <v>0.38667951081014368</v>
      </c>
      <c r="R17" s="32">
        <f t="shared" si="35"/>
        <v>0.44583266141533784</v>
      </c>
      <c r="S17" s="32">
        <f t="shared" si="35"/>
        <v>0.43953543485614777</v>
      </c>
      <c r="T17" s="32">
        <f t="shared" si="35"/>
        <v>0.45831732478050674</v>
      </c>
      <c r="U17" s="32">
        <f t="shared" si="35"/>
        <v>0.27362743350343827</v>
      </c>
      <c r="V17" s="32">
        <f t="shared" si="35"/>
        <v>0.26217793066854722</v>
      </c>
      <c r="W17" s="32">
        <f t="shared" si="35"/>
        <v>0.20601262977574583</v>
      </c>
      <c r="X17" s="32">
        <f t="shared" si="35"/>
        <v>0.1361941888585983</v>
      </c>
      <c r="Y17" s="32">
        <f t="shared" si="35"/>
        <v>8.2365841284151434E-2</v>
      </c>
      <c r="Z17" s="32">
        <f t="shared" si="35"/>
        <v>2.6013897810890904E-2</v>
      </c>
      <c r="AA17" s="32">
        <f t="shared" si="35"/>
        <v>1.1289523480211788E-2</v>
      </c>
      <c r="AB17" s="32">
        <f t="shared" si="35"/>
        <v>4.013678113647676E-3</v>
      </c>
      <c r="AC17" s="32">
        <f t="shared" si="35"/>
        <v>1.4570668676183317E-3</v>
      </c>
      <c r="CB17" s="39">
        <v>2</v>
      </c>
      <c r="CC17" s="48">
        <v>1.5003866839999997E-3</v>
      </c>
      <c r="CD17" s="48">
        <v>1.9729448434000003E-4</v>
      </c>
      <c r="CE17" s="48">
        <v>6.5259349259999999E-4</v>
      </c>
      <c r="CF17" s="48">
        <v>4.3193536980000004E-3</v>
      </c>
      <c r="CG17" s="48">
        <v>1.6087786914E-2</v>
      </c>
      <c r="CH17" s="48">
        <v>1.58976789E-2</v>
      </c>
      <c r="CI17" s="48">
        <v>2.5363231632E-3</v>
      </c>
      <c r="CJ17" s="48">
        <v>1.2018589904E-2</v>
      </c>
      <c r="CK17" s="48">
        <v>2.1806523766000001E-2</v>
      </c>
      <c r="CL17" s="48">
        <v>4.7136825479999998E-2</v>
      </c>
      <c r="CM17" s="48">
        <v>6.5259349260000002E-2</v>
      </c>
      <c r="CN17" s="48">
        <v>7.2567577280000004E-2</v>
      </c>
      <c r="CO17" s="48">
        <v>9.4818793299999982E-2</v>
      </c>
      <c r="CP17" s="48">
        <v>9.9110751519999998E-2</v>
      </c>
      <c r="CQ17" s="48">
        <v>0.13644608376</v>
      </c>
      <c r="CR17" s="48">
        <v>0.15731922422</v>
      </c>
      <c r="CS17" s="48">
        <v>0.15509714656000001</v>
      </c>
      <c r="CT17" s="48">
        <v>0.16172463845999999</v>
      </c>
      <c r="CU17" s="48">
        <v>9.6553840239999994E-2</v>
      </c>
      <c r="CV17" s="48">
        <v>9.2513699040000008E-2</v>
      </c>
      <c r="CW17" s="48">
        <v>7.2694869400000001E-2</v>
      </c>
      <c r="CX17" s="48">
        <v>4.8058309739999999E-2</v>
      </c>
      <c r="CY17" s="48">
        <v>2.9064111659999999E-2</v>
      </c>
      <c r="CZ17" s="48">
        <v>9.1794221840000006E-3</v>
      </c>
      <c r="DA17" s="48">
        <v>3.9836899120000002E-3</v>
      </c>
      <c r="DB17" s="48">
        <v>1.4162908681999999E-3</v>
      </c>
      <c r="DC17" s="48">
        <v>5.1414947600000004E-4</v>
      </c>
    </row>
    <row r="18" spans="1:107" x14ac:dyDescent="0.2">
      <c r="A18" s="39">
        <f>EXP((A17-15)/24)</f>
        <v>2.8339363076941688</v>
      </c>
      <c r="B18" s="26">
        <f t="shared" si="33"/>
        <v>3</v>
      </c>
      <c r="C18" s="32">
        <f t="shared" ref="C18:AC18" si="36">CC18*$A18</f>
        <v>3.8891451650051624E-2</v>
      </c>
      <c r="D18" s="32">
        <f t="shared" si="36"/>
        <v>7.3017243798210563E-2</v>
      </c>
      <c r="E18" s="32">
        <f t="shared" si="36"/>
        <v>6.8834254200860645E-2</v>
      </c>
      <c r="F18" s="32">
        <f t="shared" si="36"/>
        <v>8.4922374108928486E-2</v>
      </c>
      <c r="G18" s="32">
        <f t="shared" si="36"/>
        <v>0.22911553070149179</v>
      </c>
      <c r="H18" s="32">
        <f t="shared" si="36"/>
        <v>0.19681381688168606</v>
      </c>
      <c r="I18" s="32">
        <f t="shared" si="36"/>
        <v>8.3440212440576145E-2</v>
      </c>
      <c r="J18" s="32">
        <f t="shared" si="36"/>
        <v>0.21469386240466667</v>
      </c>
      <c r="K18" s="32">
        <f t="shared" si="36"/>
        <v>0.24291767110519613</v>
      </c>
      <c r="L18" s="32">
        <f t="shared" si="36"/>
        <v>0.33797207101048027</v>
      </c>
      <c r="M18" s="32">
        <f t="shared" si="36"/>
        <v>0.34129713210773632</v>
      </c>
      <c r="N18" s="32">
        <f t="shared" si="36"/>
        <v>0.29189958528788773</v>
      </c>
      <c r="O18" s="32">
        <f t="shared" si="36"/>
        <v>0.30007107977689901</v>
      </c>
      <c r="P18" s="32">
        <f t="shared" si="36"/>
        <v>0.22791568554139705</v>
      </c>
      <c r="Q18" s="32">
        <f t="shared" si="36"/>
        <v>0.19016369468717398</v>
      </c>
      <c r="R18" s="32">
        <f t="shared" si="36"/>
        <v>0.1188081972250685</v>
      </c>
      <c r="S18" s="32">
        <f t="shared" si="36"/>
        <v>6.4392474470941249E-2</v>
      </c>
      <c r="T18" s="32">
        <f t="shared" si="36"/>
        <v>3.9810548726934666E-2</v>
      </c>
      <c r="U18" s="32">
        <f t="shared" si="36"/>
        <v>1.6052830344535661E-2</v>
      </c>
      <c r="V18" s="32">
        <f t="shared" si="36"/>
        <v>1.2280768109205099E-2</v>
      </c>
      <c r="W18" s="32">
        <f t="shared" si="36"/>
        <v>8.7722012815816229E-3</v>
      </c>
      <c r="X18" s="32">
        <f t="shared" si="36"/>
        <v>5.3834621274630378E-3</v>
      </c>
      <c r="Y18" s="32">
        <f t="shared" si="36"/>
        <v>3.296202076411933E-3</v>
      </c>
      <c r="Z18" s="32">
        <f t="shared" si="36"/>
        <v>1.0270047200392719E-3</v>
      </c>
      <c r="AA18" s="32">
        <f t="shared" si="36"/>
        <v>4.5217694072590423E-4</v>
      </c>
      <c r="AB18" s="32">
        <f t="shared" si="36"/>
        <v>1.6156346397563437E-4</v>
      </c>
      <c r="AC18" s="32">
        <f t="shared" si="36"/>
        <v>5.9674651932947762E-5</v>
      </c>
      <c r="CB18" s="39">
        <v>3</v>
      </c>
      <c r="CC18" s="48">
        <v>1.3723474146E-2</v>
      </c>
      <c r="CD18" s="48">
        <v>2.5765308697999999E-2</v>
      </c>
      <c r="CE18" s="48">
        <v>2.4289273550000004E-2</v>
      </c>
      <c r="CF18" s="48">
        <v>2.9966225379999999E-2</v>
      </c>
      <c r="CG18" s="48">
        <v>8.0847099519999993E-2</v>
      </c>
      <c r="CH18" s="48">
        <v>6.9448920339999998E-2</v>
      </c>
      <c r="CI18" s="48">
        <v>2.9443220799999999E-2</v>
      </c>
      <c r="CJ18" s="48">
        <v>7.5758181940000002E-2</v>
      </c>
      <c r="CK18" s="48">
        <v>8.571740672E-2</v>
      </c>
      <c r="CL18" s="48">
        <v>0.11925888034</v>
      </c>
      <c r="CM18" s="48">
        <v>0.12043218162</v>
      </c>
      <c r="CN18" s="48">
        <v>0.10300146284</v>
      </c>
      <c r="CO18" s="48">
        <v>0.10588490607999999</v>
      </c>
      <c r="CP18" s="48">
        <v>8.0423714859999995E-2</v>
      </c>
      <c r="CQ18" s="48">
        <v>6.7102317780000004E-2</v>
      </c>
      <c r="CR18" s="48">
        <v>4.1923383000000002E-2</v>
      </c>
      <c r="CS18" s="48">
        <v>2.2721920142000002E-2</v>
      </c>
      <c r="CT18" s="48">
        <v>1.4047792329999999E-2</v>
      </c>
      <c r="CU18" s="48">
        <v>5.6644993400000012E-3</v>
      </c>
      <c r="CV18" s="48">
        <v>4.3334665199999999E-3</v>
      </c>
      <c r="CW18" s="48">
        <v>3.0954122919999998E-3</v>
      </c>
      <c r="CX18" s="48">
        <v>1.8996411856000001E-3</v>
      </c>
      <c r="CY18" s="48">
        <v>1.1631179103999999E-3</v>
      </c>
      <c r="CZ18" s="48">
        <v>3.6239513119999998E-4</v>
      </c>
      <c r="DA18" s="48">
        <v>1.595579052E-4</v>
      </c>
      <c r="DB18" s="48">
        <v>5.7010266439999998E-5</v>
      </c>
      <c r="DC18" s="48">
        <v>2.1057160589999999E-5</v>
      </c>
    </row>
    <row r="19" spans="1:107" x14ac:dyDescent="0.2">
      <c r="B19" s="26">
        <f t="shared" si="33"/>
        <v>4</v>
      </c>
      <c r="C19" s="32">
        <f t="shared" ref="C19:AC19" si="37">CC19*$A18</f>
        <v>0.66468285019157458</v>
      </c>
      <c r="D19" s="32">
        <f t="shared" si="37"/>
        <v>1.2921469740445237</v>
      </c>
      <c r="E19" s="32">
        <f t="shared" si="37"/>
        <v>0.61881425972494586</v>
      </c>
      <c r="F19" s="32">
        <f t="shared" si="37"/>
        <v>0.13761361352511564</v>
      </c>
      <c r="G19" s="32">
        <f t="shared" si="37"/>
        <v>0.13981725071457071</v>
      </c>
      <c r="H19" s="32">
        <f t="shared" si="37"/>
        <v>0.12792074674160508</v>
      </c>
      <c r="I19" s="32">
        <f t="shared" si="37"/>
        <v>8.0695468610294044E-2</v>
      </c>
      <c r="J19" s="32">
        <f t="shared" si="37"/>
        <v>0.1533527588604762</v>
      </c>
      <c r="K19" s="32">
        <f t="shared" si="37"/>
        <v>0.14025640972741585</v>
      </c>
      <c r="L19" s="32">
        <f t="shared" si="37"/>
        <v>0.14805932433064639</v>
      </c>
      <c r="M19" s="32">
        <f t="shared" si="37"/>
        <v>0.12146667767782744</v>
      </c>
      <c r="N19" s="32">
        <f t="shared" si="37"/>
        <v>8.7102484922695428E-2</v>
      </c>
      <c r="O19" s="32">
        <f t="shared" si="37"/>
        <v>7.6899095786752414E-2</v>
      </c>
      <c r="P19" s="32">
        <f t="shared" si="37"/>
        <v>5.0356638735401471E-2</v>
      </c>
      <c r="Q19" s="32">
        <f t="shared" si="37"/>
        <v>3.6930920342707257E-2</v>
      </c>
      <c r="R19" s="32">
        <f t="shared" si="37"/>
        <v>1.6386120666784201E-2</v>
      </c>
      <c r="S19" s="32">
        <f t="shared" si="37"/>
        <v>5.8115637437347531E-3</v>
      </c>
      <c r="T19" s="32">
        <f t="shared" si="37"/>
        <v>2.0171514515004698E-3</v>
      </c>
      <c r="U19" s="32">
        <f t="shared" si="37"/>
        <v>4.8425907503928741E-4</v>
      </c>
      <c r="V19" s="32">
        <f t="shared" si="37"/>
        <v>2.1631718232714781E-4</v>
      </c>
      <c r="W19" s="32">
        <f t="shared" si="37"/>
        <v>1.0502174107182292E-4</v>
      </c>
      <c r="X19" s="32">
        <f t="shared" si="37"/>
        <v>4.6897477296723068E-5</v>
      </c>
      <c r="Y19" s="32">
        <f t="shared" si="37"/>
        <v>2.6064871624881856E-5</v>
      </c>
      <c r="Z19" s="32">
        <f t="shared" si="37"/>
        <v>1.2684637558518038E-9</v>
      </c>
      <c r="AA19" s="32">
        <f t="shared" si="37"/>
        <v>2.6355030258368823E-10</v>
      </c>
      <c r="AB19" s="32">
        <f t="shared" si="37"/>
        <v>5.9495067265195028E-14</v>
      </c>
      <c r="AC19" s="32">
        <f t="shared" si="37"/>
        <v>0</v>
      </c>
      <c r="CB19" s="39">
        <v>4</v>
      </c>
      <c r="CC19" s="48">
        <v>0.23454403275999999</v>
      </c>
      <c r="CD19" s="48">
        <v>0.45595483939999998</v>
      </c>
      <c r="CE19" s="48">
        <v>0.21835856298000003</v>
      </c>
      <c r="CF19" s="48">
        <v>4.855917656E-2</v>
      </c>
      <c r="CG19" s="48">
        <v>4.9336765380000001E-2</v>
      </c>
      <c r="CH19" s="48">
        <v>4.5138892639999997E-2</v>
      </c>
      <c r="CI19" s="48">
        <v>2.8474693799999999E-2</v>
      </c>
      <c r="CJ19" s="48">
        <v>5.4112987100000003E-2</v>
      </c>
      <c r="CK19" s="48">
        <v>4.9491729700000008E-2</v>
      </c>
      <c r="CL19" s="48">
        <v>5.2245113599999997E-2</v>
      </c>
      <c r="CM19" s="48">
        <v>4.2861470579999998E-2</v>
      </c>
      <c r="CN19" s="48">
        <v>3.0735512539999999E-2</v>
      </c>
      <c r="CO19" s="48">
        <v>2.7135082597999998E-2</v>
      </c>
      <c r="CP19" s="48">
        <v>1.7769149785999999E-2</v>
      </c>
      <c r="CQ19" s="48">
        <v>1.3031669145999998E-2</v>
      </c>
      <c r="CR19" s="48">
        <v>5.7821061900000005E-3</v>
      </c>
      <c r="CS19" s="48">
        <v>2.0507037254000001E-3</v>
      </c>
      <c r="CT19" s="48">
        <v>7.1178432840000004E-4</v>
      </c>
      <c r="CU19" s="48">
        <v>1.7087860222000001E-4</v>
      </c>
      <c r="CV19" s="48">
        <v>7.6330996480000006E-5</v>
      </c>
      <c r="CW19" s="48">
        <v>3.7058610240000001E-5</v>
      </c>
      <c r="CX19" s="48">
        <v>1.6548529043999999E-5</v>
      </c>
      <c r="CY19" s="48">
        <v>9.1974091140000001E-6</v>
      </c>
      <c r="CZ19" s="48">
        <v>4.4759783500000001E-10</v>
      </c>
      <c r="DA19" s="48">
        <v>9.2997962539999997E-11</v>
      </c>
      <c r="DB19" s="48">
        <v>2.0993791252E-14</v>
      </c>
      <c r="DC19" s="48">
        <v>0</v>
      </c>
    </row>
    <row r="20" spans="1:107" x14ac:dyDescent="0.2">
      <c r="B20" s="26">
        <f t="shared" si="33"/>
        <v>5</v>
      </c>
      <c r="C20" s="50">
        <f t="shared" ref="C20:AC20" si="38">SUM(CC20:CC22)*$A18</f>
        <v>2.705533204135223E-3</v>
      </c>
      <c r="D20" s="50">
        <f t="shared" si="38"/>
        <v>0.16214946678339962</v>
      </c>
      <c r="E20" s="50">
        <f t="shared" si="38"/>
        <v>0.14636856297139791</v>
      </c>
      <c r="F20" s="50">
        <f t="shared" si="38"/>
        <v>0.31272829356464821</v>
      </c>
      <c r="G20" s="50">
        <f t="shared" si="38"/>
        <v>0.45135146999792225</v>
      </c>
      <c r="H20" s="50">
        <f t="shared" si="38"/>
        <v>0.34651120668288238</v>
      </c>
      <c r="I20" s="50">
        <f t="shared" si="38"/>
        <v>7.3043624699640061E-3</v>
      </c>
      <c r="J20" s="50">
        <f t="shared" si="38"/>
        <v>1.5178395635742916E-2</v>
      </c>
      <c r="K20" s="50">
        <f t="shared" si="38"/>
        <v>1.2943238931133225E-2</v>
      </c>
      <c r="L20" s="50">
        <f t="shared" si="38"/>
        <v>1.3556243156328853E-2</v>
      </c>
      <c r="M20" s="50">
        <f t="shared" si="38"/>
        <v>8.2871824614501165E-3</v>
      </c>
      <c r="N20" s="50">
        <f t="shared" si="38"/>
        <v>3.9342657814095388E-3</v>
      </c>
      <c r="O20" s="50">
        <f t="shared" si="38"/>
        <v>2.2912840982375598E-3</v>
      </c>
      <c r="P20" s="50">
        <f t="shared" si="38"/>
        <v>8.9777110037085335E-4</v>
      </c>
      <c r="Q20" s="50">
        <f t="shared" si="38"/>
        <v>5.083998490864281E-4</v>
      </c>
      <c r="R20" s="50">
        <f t="shared" si="38"/>
        <v>1.5933434945441876E-4</v>
      </c>
      <c r="S20" s="50">
        <f t="shared" si="38"/>
        <v>3.9363524062484464E-5</v>
      </c>
      <c r="T20" s="50">
        <f t="shared" si="38"/>
        <v>9.7626381931707918E-7</v>
      </c>
      <c r="U20" s="50">
        <f t="shared" si="38"/>
        <v>2.2109076250007863E-7</v>
      </c>
      <c r="V20" s="50">
        <f t="shared" si="38"/>
        <v>2.3012293030411079E-8</v>
      </c>
      <c r="W20" s="50">
        <f t="shared" si="38"/>
        <v>5.2773593586820524E-9</v>
      </c>
      <c r="X20" s="50">
        <f t="shared" si="38"/>
        <v>1.2377246028150484E-10</v>
      </c>
      <c r="Y20" s="50">
        <f t="shared" si="38"/>
        <v>4.0171289625512444E-10</v>
      </c>
      <c r="Z20" s="50">
        <f t="shared" si="38"/>
        <v>5.9309993109781712E-16</v>
      </c>
      <c r="AA20" s="50">
        <f t="shared" si="38"/>
        <v>0</v>
      </c>
      <c r="AB20" s="50">
        <f t="shared" si="38"/>
        <v>4.3148157224557716E-17</v>
      </c>
      <c r="AC20" s="50">
        <f t="shared" si="38"/>
        <v>0</v>
      </c>
      <c r="CB20" s="39">
        <v>5</v>
      </c>
      <c r="CC20" s="48">
        <v>9.5469089999999999E-4</v>
      </c>
      <c r="CD20" s="48">
        <v>5.7093283039999998E-2</v>
      </c>
      <c r="CE20" s="48">
        <v>4.1469558919999996E-2</v>
      </c>
      <c r="CF20" s="48">
        <v>2.8510667659999999E-2</v>
      </c>
      <c r="CG20" s="48">
        <v>6.7481426920000004E-2</v>
      </c>
      <c r="CH20" s="48">
        <v>9.2809791579999995E-2</v>
      </c>
      <c r="CI20" s="48">
        <v>2.5515705453999999E-3</v>
      </c>
      <c r="CJ20" s="48">
        <v>5.2665731039999997E-3</v>
      </c>
      <c r="CK20" s="48">
        <v>4.5086315460000003E-3</v>
      </c>
      <c r="CL20" s="48">
        <v>4.717003212E-3</v>
      </c>
      <c r="CM20" s="48">
        <v>2.858261538E-3</v>
      </c>
      <c r="CN20" s="48">
        <v>1.3733989582000001E-3</v>
      </c>
      <c r="CO20" s="48">
        <v>7.8669297379999992E-4</v>
      </c>
      <c r="CP20" s="48">
        <v>3.1371973139999998E-4</v>
      </c>
      <c r="CQ20" s="48">
        <v>1.7538363638E-4</v>
      </c>
      <c r="CR20" s="48">
        <v>5.5510433200000003E-5</v>
      </c>
      <c r="CS20" s="48">
        <v>1.3642117878E-5</v>
      </c>
      <c r="CT20" s="48">
        <v>3.3895677780000003E-7</v>
      </c>
      <c r="CU20" s="48">
        <v>7.7343799000000006E-8</v>
      </c>
      <c r="CV20" s="48">
        <v>7.9806624799999991E-9</v>
      </c>
      <c r="CW20" s="48">
        <v>1.8622006989999999E-9</v>
      </c>
      <c r="CX20" s="48">
        <v>4.3675033259999998E-11</v>
      </c>
      <c r="CY20" s="48">
        <v>1.4175084450000002E-10</v>
      </c>
      <c r="CZ20" s="48">
        <v>2.0928484859999998E-16</v>
      </c>
      <c r="DA20" s="48">
        <v>0</v>
      </c>
      <c r="DB20" s="48">
        <v>1.5225521162000001E-17</v>
      </c>
      <c r="DC20" s="48">
        <v>0</v>
      </c>
    </row>
    <row r="21" spans="1:107" ht="13.5" thickBot="1" x14ac:dyDescent="0.25">
      <c r="A21" s="26">
        <f>A11+1</f>
        <v>1</v>
      </c>
      <c r="B21" s="26" t="s">
        <v>45</v>
      </c>
      <c r="C21" s="35">
        <f t="shared" ref="C21:AC21" si="39">SUM(C13:C20)</f>
        <v>0.71053338172517755</v>
      </c>
      <c r="D21" s="35">
        <f t="shared" si="39"/>
        <v>1.5278744551301255</v>
      </c>
      <c r="E21" s="35">
        <f t="shared" si="39"/>
        <v>0.83587840561055582</v>
      </c>
      <c r="F21" s="35">
        <f t="shared" si="39"/>
        <v>0.54755669549123309</v>
      </c>
      <c r="G21" s="35">
        <f t="shared" si="39"/>
        <v>0.86610985754538494</v>
      </c>
      <c r="H21" s="35">
        <f t="shared" si="39"/>
        <v>0.71687469703471851</v>
      </c>
      <c r="I21" s="35">
        <f t="shared" si="39"/>
        <v>0.17868688275612701</v>
      </c>
      <c r="J21" s="35">
        <f t="shared" si="39"/>
        <v>0.41757249471504015</v>
      </c>
      <c r="K21" s="35">
        <f t="shared" si="39"/>
        <v>0.45847075768588708</v>
      </c>
      <c r="L21" s="35">
        <f t="shared" si="39"/>
        <v>0.63473180105792748</v>
      </c>
      <c r="M21" s="35">
        <f t="shared" si="39"/>
        <v>0.65958620375645571</v>
      </c>
      <c r="N21" s="35">
        <f t="shared" si="39"/>
        <v>0.59634459332348122</v>
      </c>
      <c r="O21" s="35">
        <f t="shared" si="39"/>
        <v>0.6693297997031763</v>
      </c>
      <c r="P21" s="35">
        <f t="shared" si="39"/>
        <v>0.60355013220309073</v>
      </c>
      <c r="Q21" s="35">
        <f t="shared" si="39"/>
        <v>0.7059489471264242</v>
      </c>
      <c r="R21" s="35">
        <f t="shared" si="39"/>
        <v>0.71947999628165216</v>
      </c>
      <c r="S21" s="35">
        <f t="shared" si="39"/>
        <v>0.68250415425199817</v>
      </c>
      <c r="T21" s="35">
        <f t="shared" si="39"/>
        <v>0.71445167842857371</v>
      </c>
      <c r="U21" s="35">
        <f t="shared" si="39"/>
        <v>0.43368073309278227</v>
      </c>
      <c r="V21" s="35">
        <f t="shared" si="39"/>
        <v>0.43031220891216632</v>
      </c>
      <c r="W21" s="35">
        <f t="shared" si="39"/>
        <v>0.37431006922620413</v>
      </c>
      <c r="X21" s="35">
        <f t="shared" si="39"/>
        <v>0.32263099364396042</v>
      </c>
      <c r="Y21" s="35">
        <f t="shared" si="39"/>
        <v>0.32293749162330326</v>
      </c>
      <c r="Z21" s="35">
        <f t="shared" si="39"/>
        <v>0.20906682513604349</v>
      </c>
      <c r="AA21" s="35">
        <f t="shared" si="39"/>
        <v>0.20963357452145656</v>
      </c>
      <c r="AB21" s="35">
        <f t="shared" si="39"/>
        <v>0.17531856731227247</v>
      </c>
      <c r="AC21" s="35">
        <f t="shared" si="39"/>
        <v>0.13999796072729387</v>
      </c>
      <c r="AD21" s="36">
        <f>SUM(C21:AC21)</f>
        <v>14.863373358022514</v>
      </c>
      <c r="AE21" s="36">
        <f>SUM(C16:AC20)</f>
        <v>13.821481610658596</v>
      </c>
      <c r="AF21" s="51">
        <f>AE21/AD21</f>
        <v>0.92990206716421098</v>
      </c>
      <c r="CB21" s="39">
        <v>6</v>
      </c>
      <c r="CC21" s="48">
        <v>0</v>
      </c>
      <c r="CD21" s="48">
        <v>1.2376391449999999E-4</v>
      </c>
      <c r="CE21" s="48">
        <v>1.0178942048E-2</v>
      </c>
      <c r="CF21" s="48">
        <v>8.1840531499999994E-2</v>
      </c>
      <c r="CG21" s="48">
        <v>9.1780385739999998E-2</v>
      </c>
      <c r="CH21" s="48">
        <v>2.94570569E-2</v>
      </c>
      <c r="CI21" s="48">
        <v>2.5873230278000002E-5</v>
      </c>
      <c r="CJ21" s="48">
        <v>8.9345232139999991E-5</v>
      </c>
      <c r="CK21" s="48">
        <v>5.8565444079999999E-5</v>
      </c>
      <c r="CL21" s="48">
        <v>6.6507365480000002E-5</v>
      </c>
      <c r="CM21" s="48">
        <v>6.5973292020000005E-5</v>
      </c>
      <c r="CN21" s="48">
        <v>1.4831745755999999E-5</v>
      </c>
      <c r="CO21" s="48">
        <v>2.1781618786000003E-5</v>
      </c>
      <c r="CP21" s="48">
        <v>3.0702305899999996E-6</v>
      </c>
      <c r="CQ21" s="48">
        <v>4.0127457220000002E-6</v>
      </c>
      <c r="CR21" s="48">
        <v>7.1319561060000009E-7</v>
      </c>
      <c r="CS21" s="48">
        <v>2.4155616823999998E-7</v>
      </c>
      <c r="CT21" s="48">
        <v>5.5336098340000008E-9</v>
      </c>
      <c r="CU21" s="48">
        <v>6.7163196619999996E-10</v>
      </c>
      <c r="CV21" s="48">
        <v>1.3959518012000002E-10</v>
      </c>
      <c r="CW21" s="48">
        <v>4.1834831959999993E-16</v>
      </c>
      <c r="CX21" s="48">
        <v>6.9792055619999998E-17</v>
      </c>
      <c r="CY21" s="48">
        <v>1.1073030829999999E-17</v>
      </c>
      <c r="CZ21" s="48">
        <v>0</v>
      </c>
      <c r="DA21" s="48">
        <v>0</v>
      </c>
      <c r="DB21" s="48">
        <v>0</v>
      </c>
      <c r="DC21" s="48">
        <v>0</v>
      </c>
    </row>
    <row r="22" spans="1:107" ht="14.25" thickTop="1" thickBot="1" x14ac:dyDescent="0.25">
      <c r="B22" s="45" t="s">
        <v>61</v>
      </c>
      <c r="C22" s="52">
        <f>C21/$AD21</f>
        <v>4.7804314983561032E-2</v>
      </c>
      <c r="D22" s="52">
        <f t="shared" ref="D22" si="40">D21/$AD21</f>
        <v>0.10279459570363644</v>
      </c>
      <c r="E22" s="52">
        <f t="shared" ref="E22" si="41">E21/$AD21</f>
        <v>5.6237462753325106E-2</v>
      </c>
      <c r="F22" s="52">
        <f t="shared" ref="F22" si="42">F21/$AD21</f>
        <v>3.6839328616857292E-2</v>
      </c>
      <c r="G22" s="52">
        <f t="shared" ref="G22" si="43">G21/$AD21</f>
        <v>5.8271419056960018E-2</v>
      </c>
      <c r="H22" s="52">
        <f t="shared" ref="H22" si="44">H21/$AD21</f>
        <v>4.8230955367059056E-2</v>
      </c>
      <c r="I22" s="52">
        <f t="shared" ref="I22" si="45">I21/$AD21</f>
        <v>1.2021960187098488E-2</v>
      </c>
      <c r="J22" s="52">
        <f t="shared" ref="J22" si="46">J21/$AD21</f>
        <v>2.8094059447793873E-2</v>
      </c>
      <c r="K22" s="52">
        <f t="shared" ref="K22" si="47">K21/$AD21</f>
        <v>3.0845673229248947E-2</v>
      </c>
      <c r="L22" s="52">
        <f t="shared" ref="L22" si="48">L21/$AD21</f>
        <v>4.2704424209012458E-2</v>
      </c>
      <c r="M22" s="52">
        <f t="shared" ref="M22" si="49">M21/$AD21</f>
        <v>4.437661544715512E-2</v>
      </c>
      <c r="N22" s="52">
        <f t="shared" ref="N22" si="50">N21/$AD21</f>
        <v>4.0121752912948519E-2</v>
      </c>
      <c r="O22" s="52">
        <f t="shared" ref="O22" si="51">O21/$AD21</f>
        <v>4.5032159495738237E-2</v>
      </c>
      <c r="P22" s="52">
        <f t="shared" ref="P22" si="52">P21/$AD21</f>
        <v>4.0606537807066807E-2</v>
      </c>
      <c r="Q22" s="52">
        <f t="shared" ref="Q22" si="53">Q21/$AD21</f>
        <v>4.7495876617092973E-2</v>
      </c>
      <c r="R22" s="52">
        <f t="shared" ref="R22" si="54">R21/$AD21</f>
        <v>4.8406238540278104E-2</v>
      </c>
      <c r="S22" s="52">
        <f t="shared" ref="S22" si="55">S21/$AD21</f>
        <v>4.5918523192019271E-2</v>
      </c>
      <c r="T22" s="52">
        <f t="shared" ref="T22" si="56">T21/$AD21</f>
        <v>4.8067935940191396E-2</v>
      </c>
      <c r="U22" s="52">
        <f t="shared" ref="U22" si="57">U21/$AD21</f>
        <v>2.9177813316430139E-2</v>
      </c>
      <c r="V22" s="52">
        <f t="shared" ref="V22" si="58">V21/$AD21</f>
        <v>2.8951180768119845E-2</v>
      </c>
      <c r="W22" s="52">
        <f t="shared" ref="W22" si="59">W21/$AD21</f>
        <v>2.5183386046356029E-2</v>
      </c>
      <c r="X22" s="52">
        <f t="shared" ref="X22" si="60">X21/$AD21</f>
        <v>2.1706444820604614E-2</v>
      </c>
      <c r="Y22" s="52">
        <f t="shared" ref="Y22" si="61">Y21/$AD21</f>
        <v>2.1727065844645392E-2</v>
      </c>
      <c r="Z22" s="52">
        <f t="shared" ref="Z22" si="62">Z21/$AD21</f>
        <v>1.4065906850358405E-2</v>
      </c>
      <c r="AA22" s="52">
        <f t="shared" ref="AA22" si="63">AA21/$AD21</f>
        <v>1.4104037453133525E-2</v>
      </c>
      <c r="AB22" s="52">
        <f t="shared" ref="AB22" si="64">AB21/$AD21</f>
        <v>1.179534168248853E-2</v>
      </c>
      <c r="AC22" s="52">
        <f t="shared" ref="AC22" si="65">AC21/$AD21</f>
        <v>9.418989710820249E-3</v>
      </c>
      <c r="AD22" s="45"/>
      <c r="AE22" s="45"/>
      <c r="CB22" s="39">
        <v>7</v>
      </c>
      <c r="CC22" s="48">
        <v>0</v>
      </c>
      <c r="CD22" s="48">
        <v>0</v>
      </c>
      <c r="CE22" s="48">
        <v>2.964799508E-10</v>
      </c>
      <c r="CF22" s="48">
        <v>8.3514699599999997E-9</v>
      </c>
      <c r="CG22" s="48">
        <v>4.8119188580000001E-6</v>
      </c>
      <c r="CH22" s="48">
        <v>5.2032037659999999E-6</v>
      </c>
      <c r="CI22" s="48">
        <v>1.7986653278000001E-8</v>
      </c>
      <c r="CJ22" s="48">
        <v>2.2654676696000001E-8</v>
      </c>
      <c r="CK22" s="48">
        <v>3.3012934600000002E-8</v>
      </c>
      <c r="CL22" s="48">
        <v>2.7824397100000001E-8</v>
      </c>
      <c r="CM22" s="48">
        <v>3.0771486400000001E-8</v>
      </c>
      <c r="CN22" s="48">
        <v>3.8245747619999999E-8</v>
      </c>
      <c r="CO22" s="48">
        <v>4.1848668059999995E-8</v>
      </c>
      <c r="CP22" s="48">
        <v>3.0082448620000004E-9</v>
      </c>
      <c r="CQ22" s="48">
        <v>6.8045939799999997E-10</v>
      </c>
      <c r="CR22" s="48">
        <v>5.8723175620000002E-11</v>
      </c>
      <c r="CS22" s="48">
        <v>6.3784420999999988E-9</v>
      </c>
      <c r="CT22" s="48">
        <v>7.5846732979999986E-16</v>
      </c>
      <c r="CU22" s="48">
        <v>4.3951755260000003E-17</v>
      </c>
      <c r="CV22" s="48">
        <v>6.9039371780000009E-18</v>
      </c>
      <c r="CW22" s="48">
        <v>0</v>
      </c>
      <c r="CX22" s="48">
        <v>0</v>
      </c>
      <c r="CY22" s="48">
        <v>0</v>
      </c>
      <c r="CZ22" s="48">
        <v>0</v>
      </c>
      <c r="DA22" s="48">
        <v>0</v>
      </c>
      <c r="DB22" s="48">
        <v>0</v>
      </c>
      <c r="DC22" s="48">
        <v>0</v>
      </c>
    </row>
    <row r="23" spans="1:107" ht="13.5" thickTop="1" x14ac:dyDescent="0.2">
      <c r="B23" s="27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</row>
    <row r="24" spans="1:107" x14ac:dyDescent="0.2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CB24" s="39"/>
      <c r="CC24" s="39">
        <v>4</v>
      </c>
      <c r="CD24" s="39">
        <v>5</v>
      </c>
      <c r="CE24" s="39">
        <v>6</v>
      </c>
      <c r="CF24" s="39">
        <v>7</v>
      </c>
      <c r="CG24" s="39">
        <v>8</v>
      </c>
      <c r="CH24" s="39">
        <v>9</v>
      </c>
      <c r="CI24" s="39">
        <v>10</v>
      </c>
      <c r="CJ24" s="39">
        <v>11</v>
      </c>
      <c r="CK24" s="39">
        <v>12</v>
      </c>
      <c r="CL24" s="39">
        <v>13</v>
      </c>
      <c r="CM24" s="39">
        <v>14</v>
      </c>
      <c r="CN24" s="39">
        <v>15</v>
      </c>
      <c r="CO24" s="39">
        <v>16</v>
      </c>
      <c r="CP24" s="39">
        <v>17</v>
      </c>
      <c r="CQ24" s="39">
        <v>18</v>
      </c>
      <c r="CR24" s="39">
        <v>19</v>
      </c>
      <c r="CS24" s="39">
        <v>20</v>
      </c>
      <c r="CT24" s="39">
        <v>21</v>
      </c>
      <c r="CU24" s="39">
        <v>22</v>
      </c>
      <c r="CV24" s="39">
        <v>23</v>
      </c>
      <c r="CW24" s="39">
        <v>24</v>
      </c>
      <c r="CX24" s="39">
        <v>25</v>
      </c>
      <c r="CY24" s="39">
        <v>26</v>
      </c>
      <c r="CZ24" s="39">
        <v>27</v>
      </c>
      <c r="DA24" s="39">
        <v>28</v>
      </c>
      <c r="DB24" s="39">
        <v>29</v>
      </c>
      <c r="DC24" s="39">
        <v>30</v>
      </c>
    </row>
    <row r="25" spans="1:107" x14ac:dyDescent="0.2">
      <c r="A25" s="26" t="s">
        <v>47</v>
      </c>
      <c r="B25" s="26">
        <f>CB25</f>
        <v>0</v>
      </c>
      <c r="C25" s="32">
        <f t="shared" ref="C25" si="66">CC25*$A28</f>
        <v>1.3247942181226567E-8</v>
      </c>
      <c r="D25" s="32">
        <f t="shared" ref="D25" si="67">CD25*$A28</f>
        <v>2.0570581437623716E-8</v>
      </c>
      <c r="E25" s="32">
        <f t="shared" ref="E25" si="68">CE25*$A28</f>
        <v>1.0190855936983558E-7</v>
      </c>
      <c r="F25" s="32">
        <f t="shared" ref="F25" si="69">CF25*$A28</f>
        <v>4.5132577897714911E-7</v>
      </c>
      <c r="G25" s="32">
        <f t="shared" ref="G25" si="70">CG25*$A28</f>
        <v>3.3504096297864409E-7</v>
      </c>
      <c r="H25" s="32">
        <f t="shared" ref="H25" si="71">CH25*$A28</f>
        <v>3.4171321731549683E-7</v>
      </c>
      <c r="I25" s="32">
        <f t="shared" ref="I25" si="72">CI25*$A28</f>
        <v>1.1798592109780488E-7</v>
      </c>
      <c r="J25" s="32">
        <f t="shared" ref="J25" si="73">CJ25*$A28</f>
        <v>4.9764785141798349E-7</v>
      </c>
      <c r="K25" s="32">
        <f t="shared" ref="K25" si="74">CK25*$A28</f>
        <v>7.5950718775632188E-7</v>
      </c>
      <c r="L25" s="32">
        <f t="shared" ref="L25" si="75">CL25*$A28</f>
        <v>1.5564685316463509E-6</v>
      </c>
      <c r="M25" s="32">
        <f t="shared" ref="M25" si="76">CM25*$A28</f>
        <v>2.6731651560426268E-6</v>
      </c>
      <c r="N25" s="32">
        <f t="shared" ref="N25" si="77">CN25*$A28</f>
        <v>4.478937248294388E-6</v>
      </c>
      <c r="O25" s="32">
        <f t="shared" ref="O25" si="78">CO25*$A28</f>
        <v>9.7634479515078449E-6</v>
      </c>
      <c r="P25" s="32">
        <f t="shared" ref="P25" si="79">CP25*$A28</f>
        <v>1.7292223627832682E-5</v>
      </c>
      <c r="Q25" s="32">
        <f t="shared" ref="Q25" si="80">CQ25*$A28</f>
        <v>3.7669458909433222E-5</v>
      </c>
      <c r="R25" s="32">
        <f t="shared" ref="R25" si="81">CR25*$A28</f>
        <v>7.2814972408376434E-5</v>
      </c>
      <c r="S25" s="32">
        <f t="shared" ref="S25" si="82">CS25*$A28</f>
        <v>1.4340230718671735E-4</v>
      </c>
      <c r="T25" s="32">
        <f t="shared" ref="T25" si="83">CT25*$A28</f>
        <v>3.4725566500745132E-4</v>
      </c>
      <c r="U25" s="32">
        <f t="shared" ref="U25" si="84">CU25*$A28</f>
        <v>6.0306094309765486E-4</v>
      </c>
      <c r="V25" s="32">
        <f t="shared" ref="V25" si="85">CV25*$A28</f>
        <v>2.3996666795511844E-3</v>
      </c>
      <c r="W25" s="32">
        <f t="shared" ref="W25" si="86">CW25*$A28</f>
        <v>1.1436414470217773E-2</v>
      </c>
      <c r="X25" s="32">
        <f t="shared" ref="X25" si="87">CX25*$A28</f>
        <v>4.8166002153734566E-2</v>
      </c>
      <c r="Y25" s="32">
        <f t="shared" ref="Y25" si="88">CY25*$A28</f>
        <v>0.13494154761388388</v>
      </c>
      <c r="Z25" s="32">
        <f t="shared" ref="Z25" si="89">CZ25*$A28</f>
        <v>0.1459987307593329</v>
      </c>
      <c r="AA25" s="32">
        <f t="shared" ref="AA25" si="90">DA25*$A28</f>
        <v>0.18188394785408696</v>
      </c>
      <c r="AB25" s="32">
        <f t="shared" ref="AB25" si="91">DB25*$A28</f>
        <v>0.16556783453323348</v>
      </c>
      <c r="AC25" s="32">
        <f t="shared" ref="AC25" si="92">DC25*$A28</f>
        <v>0.13653180375934462</v>
      </c>
      <c r="CB25" s="47">
        <v>0</v>
      </c>
      <c r="CC25" s="48">
        <v>1.7197442134000002E-9</v>
      </c>
      <c r="CD25" s="48">
        <v>2.6703119555999998E-9</v>
      </c>
      <c r="CE25" s="48">
        <v>1.3228971932E-8</v>
      </c>
      <c r="CF25" s="48">
        <v>5.8587581840000003E-8</v>
      </c>
      <c r="CG25" s="48">
        <v>4.3492396740000002E-8</v>
      </c>
      <c r="CH25" s="48">
        <v>4.4358536599999995E-8</v>
      </c>
      <c r="CI25" s="48">
        <v>1.5316009256000001E-8</v>
      </c>
      <c r="CJ25" s="48">
        <v>6.4600750900000012E-8</v>
      </c>
      <c r="CK25" s="48">
        <v>9.8593281380000012E-8</v>
      </c>
      <c r="CL25" s="48">
        <v>2.0204856829999999E-7</v>
      </c>
      <c r="CM25" s="48">
        <v>3.4700938799999999E-7</v>
      </c>
      <c r="CN25" s="48">
        <v>5.8142059419999995E-7</v>
      </c>
      <c r="CO25" s="48">
        <v>1.2674144322000001E-6</v>
      </c>
      <c r="CP25" s="48">
        <v>2.2447411918000001E-6</v>
      </c>
      <c r="CQ25" s="48">
        <v>4.889954462E-6</v>
      </c>
      <c r="CR25" s="48">
        <v>9.4522700759999996E-6</v>
      </c>
      <c r="CS25" s="48">
        <v>1.8615365662000002E-5</v>
      </c>
      <c r="CT25" s="48">
        <v>4.5078013800000006E-5</v>
      </c>
      <c r="CU25" s="48">
        <v>7.8284653800000004E-5</v>
      </c>
      <c r="CV25" s="48">
        <v>3.1150595540000001E-4</v>
      </c>
      <c r="CW25" s="48">
        <v>1.4845858577999999E-3</v>
      </c>
      <c r="CX25" s="48">
        <v>6.2525335899999996E-3</v>
      </c>
      <c r="CY25" s="48">
        <v>1.7517056044000001E-2</v>
      </c>
      <c r="CZ25" s="48">
        <v>1.8952413057999998E-2</v>
      </c>
      <c r="DA25" s="48">
        <v>2.3610751206000001E-2</v>
      </c>
      <c r="DB25" s="48">
        <v>2.1492721018E-2</v>
      </c>
      <c r="DC25" s="48">
        <v>1.7723490655999999E-2</v>
      </c>
    </row>
    <row r="26" spans="1:107" x14ac:dyDescent="0.2">
      <c r="A26" s="26">
        <f>A16+24</f>
        <v>88</v>
      </c>
      <c r="B26" s="26">
        <f t="shared" ref="B26:B30" si="93">CB26</f>
        <v>1</v>
      </c>
      <c r="C26" s="32">
        <f t="shared" ref="C26" si="94">CC26*$A28</f>
        <v>1.04935588493903E-6</v>
      </c>
      <c r="D26" s="32">
        <f t="shared" ref="D26" si="95">CD26*$A28</f>
        <v>1.4184189499036709E-6</v>
      </c>
      <c r="E26" s="32">
        <f t="shared" ref="E26" si="96">CE26*$A28</f>
        <v>1.5169892503944295E-5</v>
      </c>
      <c r="F26" s="32">
        <f t="shared" ref="F26" si="97">CF26*$A28</f>
        <v>6.5198370253240619E-5</v>
      </c>
      <c r="G26" s="32">
        <f t="shared" ref="G26" si="98">CG26*$A28</f>
        <v>2.2240137219292443E-4</v>
      </c>
      <c r="H26" s="32">
        <f t="shared" ref="H26" si="99">CH26*$A28</f>
        <v>3.611331013438448E-4</v>
      </c>
      <c r="I26" s="32">
        <f t="shared" ref="I26" si="100">CI26*$A28</f>
        <v>2.8172687960334419E-5</v>
      </c>
      <c r="J26" s="32">
        <f t="shared" ref="J26" si="101">CJ26*$A28</f>
        <v>1.1472227209150401E-4</v>
      </c>
      <c r="K26" s="32">
        <f t="shared" ref="K26" si="102">CK26*$A28</f>
        <v>2.0492773998871279E-4</v>
      </c>
      <c r="L26" s="32">
        <f t="shared" ref="L26" si="103">CL26*$A28</f>
        <v>4.9602775132341214E-4</v>
      </c>
      <c r="M26" s="32">
        <f t="shared" ref="M26" si="104">CM26*$A28</f>
        <v>1.0012218584450566E-3</v>
      </c>
      <c r="N26" s="32">
        <f t="shared" ref="N26" si="105">CN26*$A28</f>
        <v>1.9254250110784543E-3</v>
      </c>
      <c r="O26" s="32">
        <f t="shared" ref="O26" si="106">CO26*$A28</f>
        <v>5.0685684142923078E-3</v>
      </c>
      <c r="P26" s="32">
        <f t="shared" ref="P26" si="107">CP26*$A28</f>
        <v>1.2586685537363387E-2</v>
      </c>
      <c r="Q26" s="32">
        <f t="shared" ref="Q26" si="108">CQ26*$A28</f>
        <v>4.2457281031021525E-2</v>
      </c>
      <c r="R26" s="32">
        <f t="shared" ref="R26" si="109">CR26*$A28</f>
        <v>9.3944488378627247E-2</v>
      </c>
      <c r="S26" s="32">
        <f t="shared" ref="S26" si="110">CS26*$A28</f>
        <v>0.14822636838936845</v>
      </c>
      <c r="T26" s="32">
        <f t="shared" ref="T26" si="111">CT26*$A28</f>
        <v>0.21036786556943113</v>
      </c>
      <c r="U26" s="32">
        <f t="shared" ref="U26" si="112">CU26*$A28</f>
        <v>0.14841609063728534</v>
      </c>
      <c r="V26" s="32">
        <f t="shared" ref="V26" si="113">CV26*$A28</f>
        <v>0.15865256518219498</v>
      </c>
      <c r="W26" s="32">
        <f t="shared" ref="W26" si="114">CW26*$A28</f>
        <v>0.1421062271110603</v>
      </c>
      <c r="X26" s="32">
        <f t="shared" ref="X26" si="115">CX26*$A28</f>
        <v>0.11052919724147543</v>
      </c>
      <c r="Y26" s="32">
        <f t="shared" ref="Y26" si="116">CY26*$A28</f>
        <v>7.5211015179821331E-2</v>
      </c>
      <c r="Z26" s="32">
        <f t="shared" ref="Z26" si="117">CZ26*$A28</f>
        <v>2.4834429081257259E-2</v>
      </c>
      <c r="AA26" s="32">
        <f t="shared" ref="AA26" si="118">DA26*$A28</f>
        <v>1.0681788899851675E-2</v>
      </c>
      <c r="AB26" s="32">
        <f t="shared" ref="AB26" si="119">DB26*$A28</f>
        <v>3.5966222099482617E-3</v>
      </c>
      <c r="AC26" s="32">
        <f t="shared" ref="AC26" si="120">DC26*$A28</f>
        <v>1.1718866131442374E-3</v>
      </c>
      <c r="CB26" s="47">
        <v>1</v>
      </c>
      <c r="CC26" s="48">
        <v>1.3621917172E-7</v>
      </c>
      <c r="CD26" s="48">
        <v>1.8412805157999998E-7</v>
      </c>
      <c r="CE26" s="48">
        <v>1.9692367686000001E-6</v>
      </c>
      <c r="CF26" s="48">
        <v>8.4635423699999997E-6</v>
      </c>
      <c r="CG26" s="48">
        <v>2.8870406259999999E-5</v>
      </c>
      <c r="CH26" s="48">
        <v>4.6879474019999999E-5</v>
      </c>
      <c r="CI26" s="48">
        <v>3.6571579520000003E-6</v>
      </c>
      <c r="CJ26" s="48">
        <v>1.4892347873999998E-5</v>
      </c>
      <c r="CK26" s="48">
        <v>2.6602116025999999E-5</v>
      </c>
      <c r="CL26" s="48">
        <v>6.4390442179999998E-5</v>
      </c>
      <c r="CM26" s="48">
        <v>1.2997078896000001E-4</v>
      </c>
      <c r="CN26" s="48">
        <v>2.4994361205999999E-4</v>
      </c>
      <c r="CO26" s="48">
        <v>6.5796189939999999E-4</v>
      </c>
      <c r="CP26" s="48">
        <v>1.6339050489999998E-3</v>
      </c>
      <c r="CQ26" s="48">
        <v>5.5114720739999996E-3</v>
      </c>
      <c r="CR26" s="48">
        <v>1.2195138540000001E-2</v>
      </c>
      <c r="CS26" s="48">
        <v>1.9241587548000001E-2</v>
      </c>
      <c r="CT26" s="48">
        <v>2.7308310570000001E-2</v>
      </c>
      <c r="CU26" s="48">
        <v>1.9266215805999999E-2</v>
      </c>
      <c r="CV26" s="48">
        <v>2.0595034849999999E-2</v>
      </c>
      <c r="CW26" s="48">
        <v>1.8447118685999998E-2</v>
      </c>
      <c r="CX26" s="48">
        <v>1.4348035699999999E-2</v>
      </c>
      <c r="CY26" s="48">
        <v>9.7633056039999992E-3</v>
      </c>
      <c r="CZ26" s="48">
        <v>3.2238113000000001E-3</v>
      </c>
      <c r="DA26" s="48">
        <v>1.3866262698000002E-3</v>
      </c>
      <c r="DB26" s="48">
        <v>4.668853584E-4</v>
      </c>
      <c r="DC26" s="48">
        <v>1.5212515228E-4</v>
      </c>
    </row>
    <row r="27" spans="1:107" x14ac:dyDescent="0.2">
      <c r="A27" s="26">
        <f>A26-24</f>
        <v>64</v>
      </c>
      <c r="B27" s="26">
        <f t="shared" si="93"/>
        <v>2</v>
      </c>
      <c r="C27" s="32">
        <f t="shared" ref="C27" si="121">CC27*$A28</f>
        <v>3.3433749846389603E-3</v>
      </c>
      <c r="D27" s="32">
        <f t="shared" ref="D27" si="122">CD27*$A28</f>
        <v>3.8215176836025656E-4</v>
      </c>
      <c r="E27" s="32">
        <f t="shared" ref="E27" si="123">CE27*$A28</f>
        <v>1.8427999062553186E-3</v>
      </c>
      <c r="F27" s="32">
        <f t="shared" ref="F27" si="124">CF27*$A28</f>
        <v>1.4517802215879351E-2</v>
      </c>
      <c r="G27" s="32">
        <f t="shared" ref="G27" si="125">CG27*$A28</f>
        <v>4.2327246681325682E-2</v>
      </c>
      <c r="H27" s="32">
        <f t="shared" ref="H27" si="126">CH27*$A28</f>
        <v>4.3045633170629004E-2</v>
      </c>
      <c r="I27" s="32">
        <f t="shared" ref="I27" si="127">CI27*$A28</f>
        <v>5.0197522403900938E-3</v>
      </c>
      <c r="J27" s="32">
        <f t="shared" ref="J27" si="128">CJ27*$A28</f>
        <v>1.9770124088266453E-2</v>
      </c>
      <c r="K27" s="32">
        <f t="shared" ref="K27" si="129">CK27*$A28</f>
        <v>3.808940590763131E-2</v>
      </c>
      <c r="L27" s="32">
        <f t="shared" ref="L27" si="130">CL27*$A28</f>
        <v>0.10326645905436441</v>
      </c>
      <c r="M27" s="32">
        <f t="shared" ref="M27" si="131">CM27*$A28</f>
        <v>0.18373853612024094</v>
      </c>
      <c r="N27" s="32">
        <f t="shared" ref="N27" si="132">CN27*$A28</f>
        <v>0.22864728439962692</v>
      </c>
      <c r="O27" s="32">
        <f t="shared" ref="O27" si="133">CO27*$A28</f>
        <v>0.30766979822299229</v>
      </c>
      <c r="P27" s="32">
        <f t="shared" ref="P27" si="134">CP27*$A28</f>
        <v>0.29942007800458326</v>
      </c>
      <c r="Q27" s="32">
        <f t="shared" ref="Q27" si="135">CQ27*$A28</f>
        <v>0.36914833339067121</v>
      </c>
      <c r="R27" s="32">
        <f t="shared" ref="R27" si="136">CR27*$A28</f>
        <v>0.43955873618499974</v>
      </c>
      <c r="S27" s="32">
        <f t="shared" ref="S27" si="137">CS27*$A28</f>
        <v>0.45989525579317087</v>
      </c>
      <c r="T27" s="32">
        <f t="shared" ref="T27" si="138">CT27*$A28</f>
        <v>0.48912100881497667</v>
      </c>
      <c r="U27" s="32">
        <f t="shared" ref="U27" si="139">CU27*$A28</f>
        <v>0.29398421584516643</v>
      </c>
      <c r="V27" s="32">
        <f t="shared" ref="V27" si="140">CV27*$A28</f>
        <v>0.28761040099941881</v>
      </c>
      <c r="W27" s="32">
        <f t="shared" ref="W27" si="141">CW27*$A28</f>
        <v>0.2389221297362501</v>
      </c>
      <c r="X27" s="32">
        <f t="shared" ref="X27" si="142">CX27*$A28</f>
        <v>0.17273038231975918</v>
      </c>
      <c r="Y27" s="32">
        <f t="shared" ref="Y27" si="143">CY27*$A28</f>
        <v>0.11273125434370194</v>
      </c>
      <c r="Z27" s="32">
        <f t="shared" ref="Z27" si="144">CZ27*$A28</f>
        <v>3.6803984385228035E-2</v>
      </c>
      <c r="AA27" s="32">
        <f t="shared" ref="AA27" si="145">DA27*$A28</f>
        <v>1.5950098602119416E-2</v>
      </c>
      <c r="AB27" s="32">
        <f t="shared" ref="AB27" si="146">DB27*$A28</f>
        <v>5.5132432560391102E-3</v>
      </c>
      <c r="AC27" s="32">
        <f t="shared" ref="AC27" si="147">DC27*$A28</f>
        <v>1.8935772539562239E-3</v>
      </c>
      <c r="CB27" s="39">
        <v>2</v>
      </c>
      <c r="CC27" s="48">
        <v>4.3401078480000002E-4</v>
      </c>
      <c r="CD27" s="48">
        <v>4.9607952940000003E-5</v>
      </c>
      <c r="CE27" s="48">
        <v>2.3921786733999999E-4</v>
      </c>
      <c r="CF27" s="48">
        <v>1.8845875088E-3</v>
      </c>
      <c r="CG27" s="48">
        <v>5.4945920320000003E-3</v>
      </c>
      <c r="CH27" s="48">
        <v>5.5878473460000003E-3</v>
      </c>
      <c r="CI27" s="48">
        <v>6.5162496559999998E-4</v>
      </c>
      <c r="CJ27" s="48">
        <v>2.5664028445999999E-3</v>
      </c>
      <c r="CK27" s="48">
        <v>4.9444686960000003E-3</v>
      </c>
      <c r="CL27" s="48">
        <v>1.3405243846E-2</v>
      </c>
      <c r="CM27" s="48">
        <v>2.3851499346000001E-2</v>
      </c>
      <c r="CN27" s="48">
        <v>2.9681201720000001E-2</v>
      </c>
      <c r="CO27" s="48">
        <v>3.9939286259999998E-2</v>
      </c>
      <c r="CP27" s="48">
        <v>3.8868372120000001E-2</v>
      </c>
      <c r="CQ27" s="48">
        <v>4.7919948740000003E-2</v>
      </c>
      <c r="CR27" s="48">
        <v>5.70600764E-2</v>
      </c>
      <c r="CS27" s="48">
        <v>5.9700004279999996E-2</v>
      </c>
      <c r="CT27" s="48">
        <v>6.3493862900000003E-2</v>
      </c>
      <c r="CU27" s="48">
        <v>3.816273102E-2</v>
      </c>
      <c r="CV27" s="48">
        <v>3.7335332239999998E-2</v>
      </c>
      <c r="CW27" s="48">
        <v>3.1015001760000001E-2</v>
      </c>
      <c r="CX27" s="48">
        <v>2.2422506937999999E-2</v>
      </c>
      <c r="CY27" s="48">
        <v>1.4633889525999999E-2</v>
      </c>
      <c r="CZ27" s="48">
        <v>4.7776053300000003E-3</v>
      </c>
      <c r="DA27" s="48">
        <v>2.0705170206E-3</v>
      </c>
      <c r="DB27" s="48">
        <v>7.1568610859999986E-4</v>
      </c>
      <c r="DC27" s="48">
        <v>2.4580938537999998E-4</v>
      </c>
    </row>
    <row r="28" spans="1:107" x14ac:dyDescent="0.2">
      <c r="A28" s="39">
        <f>EXP((A27-15)/24)</f>
        <v>7.7034375682153788</v>
      </c>
      <c r="B28" s="26">
        <f t="shared" si="93"/>
        <v>3</v>
      </c>
      <c r="C28" s="32">
        <f t="shared" ref="C28" si="148">CC28*$A28</f>
        <v>5.5351998757418544E-2</v>
      </c>
      <c r="D28" s="32">
        <f t="shared" ref="D28" si="149">CD28*$A28</f>
        <v>5.6300609997003044E-2</v>
      </c>
      <c r="E28" s="32">
        <f t="shared" ref="E28" si="150">CE28*$A28</f>
        <v>8.8246425809167958E-2</v>
      </c>
      <c r="F28" s="32">
        <f t="shared" ref="F28" si="151">CF28*$A28</f>
        <v>9.4332459717064054E-2</v>
      </c>
      <c r="G28" s="32">
        <f t="shared" ref="G28" si="152">CG28*$A28</f>
        <v>0.21289820611187341</v>
      </c>
      <c r="H28" s="32">
        <f t="shared" ref="H28" si="153">CH28*$A28</f>
        <v>0.20619610782591005</v>
      </c>
      <c r="I28" s="32">
        <f t="shared" ref="I28" si="154">CI28*$A28</f>
        <v>0.13845887018762418</v>
      </c>
      <c r="J28" s="32">
        <f t="shared" ref="J28" si="155">CJ28*$A28</f>
        <v>0.32184567405049108</v>
      </c>
      <c r="K28" s="32">
        <f t="shared" ref="K28" si="156">CK28*$A28</f>
        <v>0.3490676190605902</v>
      </c>
      <c r="L28" s="32">
        <f t="shared" ref="L28" si="157">CL28*$A28</f>
        <v>0.49515374995660394</v>
      </c>
      <c r="M28" s="32">
        <f t="shared" ref="M28" si="158">CM28*$A28</f>
        <v>0.51133343379580931</v>
      </c>
      <c r="N28" s="32">
        <f t="shared" ref="N28" si="159">CN28*$A28</f>
        <v>0.44156254419670632</v>
      </c>
      <c r="O28" s="32">
        <f t="shared" ref="O28" si="160">CO28*$A28</f>
        <v>0.45821120437907703</v>
      </c>
      <c r="P28" s="32">
        <f t="shared" ref="P28" si="161">CP28*$A28</f>
        <v>0.36079202763972457</v>
      </c>
      <c r="Q28" s="32">
        <f t="shared" ref="Q28" si="162">CQ28*$A28</f>
        <v>0.31939420680212666</v>
      </c>
      <c r="R28" s="32">
        <f t="shared" ref="R28" si="163">CR28*$A28</f>
        <v>0.20429675363609029</v>
      </c>
      <c r="S28" s="32">
        <f t="shared" ref="S28" si="164">CS28*$A28</f>
        <v>0.1061442684328792</v>
      </c>
      <c r="T28" s="32">
        <f t="shared" ref="T28" si="165">CT28*$A28</f>
        <v>5.9103809502741529E-2</v>
      </c>
      <c r="U28" s="32">
        <f t="shared" ref="U28" si="166">CU28*$A28</f>
        <v>2.0845358940505612E-2</v>
      </c>
      <c r="V28" s="32">
        <f t="shared" ref="V28" si="167">CV28*$A28</f>
        <v>1.4493713885525858E-2</v>
      </c>
      <c r="W28" s="32">
        <f t="shared" ref="W28" si="168">CW28*$A28</f>
        <v>1.0113048498231121E-2</v>
      </c>
      <c r="X28" s="32">
        <f t="shared" ref="X28" si="169">CX28*$A28</f>
        <v>6.4324368886432429E-3</v>
      </c>
      <c r="Y28" s="32">
        <f t="shared" ref="Y28" si="170">CY28*$A28</f>
        <v>4.1547040583150563E-3</v>
      </c>
      <c r="Z28" s="32">
        <f t="shared" ref="Z28" si="171">CZ28*$A28</f>
        <v>1.3209145047382881E-3</v>
      </c>
      <c r="AA28" s="32">
        <f t="shared" ref="AA28" si="172">DA28*$A28</f>
        <v>5.8005978517604404E-4</v>
      </c>
      <c r="AB28" s="32">
        <f t="shared" ref="AB28" si="173">DB28*$A28</f>
        <v>2.0261483393264719E-4</v>
      </c>
      <c r="AC28" s="32">
        <f t="shared" ref="AC28" si="174">DC28*$A28</f>
        <v>7.1704351159334809E-5</v>
      </c>
      <c r="CB28" s="39">
        <v>3</v>
      </c>
      <c r="CC28" s="48">
        <v>7.1853634520000001E-3</v>
      </c>
      <c r="CD28" s="48">
        <v>7.308504742E-3</v>
      </c>
      <c r="CE28" s="48">
        <v>1.1455460633999999E-2</v>
      </c>
      <c r="CF28" s="48">
        <v>1.2245501944E-2</v>
      </c>
      <c r="CG28" s="48">
        <v>2.7636779584000001E-2</v>
      </c>
      <c r="CH28" s="48">
        <v>2.6766765615999999E-2</v>
      </c>
      <c r="CI28" s="48">
        <v>1.7973647344000001E-2</v>
      </c>
      <c r="CJ28" s="48">
        <v>4.1779487560000002E-2</v>
      </c>
      <c r="CK28" s="48">
        <v>4.5313227499999997E-2</v>
      </c>
      <c r="CL28" s="48">
        <v>6.4276986159999994E-2</v>
      </c>
      <c r="CM28" s="48">
        <v>6.6377306139999995E-2</v>
      </c>
      <c r="CN28" s="48">
        <v>5.7320195079999997E-2</v>
      </c>
      <c r="CO28" s="48">
        <v>5.9481393899999999E-2</v>
      </c>
      <c r="CP28" s="48">
        <v>4.6835198500000001E-2</v>
      </c>
      <c r="CQ28" s="48">
        <v>4.1461257260000002E-2</v>
      </c>
      <c r="CR28" s="48">
        <v>2.6520206314000001E-2</v>
      </c>
      <c r="CS28" s="48">
        <v>1.3778818546E-2</v>
      </c>
      <c r="CT28" s="48">
        <v>7.6723941720000001E-3</v>
      </c>
      <c r="CU28" s="48">
        <v>2.7059814214000001E-3</v>
      </c>
      <c r="CV28" s="48">
        <v>1.8814605502000001E-3</v>
      </c>
      <c r="CW28" s="48">
        <v>1.3127968402E-3</v>
      </c>
      <c r="CX28" s="48">
        <v>8.35008635E-4</v>
      </c>
      <c r="CY28" s="48">
        <v>5.3933117800000004E-4</v>
      </c>
      <c r="CZ28" s="48">
        <v>1.7147078729999997E-4</v>
      </c>
      <c r="DA28" s="48">
        <v>7.529882342E-5</v>
      </c>
      <c r="DB28" s="48">
        <v>2.6301872655999997E-5</v>
      </c>
      <c r="DC28" s="48">
        <v>9.3080979140000006E-6</v>
      </c>
    </row>
    <row r="29" spans="1:107" x14ac:dyDescent="0.2">
      <c r="B29" s="26">
        <f t="shared" si="93"/>
        <v>4</v>
      </c>
      <c r="C29" s="32">
        <f t="shared" ref="C29" si="175">CC29*$A28</f>
        <v>1.1623578665353773</v>
      </c>
      <c r="D29" s="32">
        <f t="shared" ref="D29" si="176">CD29*$A28</f>
        <v>1.670621636994104</v>
      </c>
      <c r="E29" s="32">
        <f t="shared" ref="E29" si="177">CE29*$A28</f>
        <v>0.80742804318521999</v>
      </c>
      <c r="F29" s="32">
        <f t="shared" ref="F29" si="178">CF29*$A28</f>
        <v>0.17396464278654439</v>
      </c>
      <c r="G29" s="32">
        <f t="shared" ref="G29" si="179">CG29*$A28</f>
        <v>0.14692602489240991</v>
      </c>
      <c r="H29" s="32">
        <f t="shared" ref="H29" si="180">CH29*$A28</f>
        <v>0.15782972487100483</v>
      </c>
      <c r="I29" s="32">
        <f t="shared" ref="I29" si="181">CI29*$A28</f>
        <v>0.194855407163911</v>
      </c>
      <c r="J29" s="32">
        <f t="shared" ref="J29" si="182">CJ29*$A28</f>
        <v>0.3729214612425017</v>
      </c>
      <c r="K29" s="32">
        <f t="shared" ref="K29" si="183">CK29*$A28</f>
        <v>0.31186926820497313</v>
      </c>
      <c r="L29" s="32">
        <f t="shared" ref="L29" si="184">CL29*$A28</f>
        <v>0.30879960486789071</v>
      </c>
      <c r="M29" s="32">
        <f t="shared" ref="M29" si="185">CM29*$A28</f>
        <v>0.234381586050149</v>
      </c>
      <c r="N29" s="32">
        <f t="shared" ref="N29" si="186">CN29*$A28</f>
        <v>0.15659546440421959</v>
      </c>
      <c r="O29" s="32">
        <f t="shared" ref="O29" si="187">CO29*$A28</f>
        <v>0.12896849437047761</v>
      </c>
      <c r="P29" s="32">
        <f t="shared" ref="P29" si="188">CP29*$A28</f>
        <v>8.2505729026693633E-2</v>
      </c>
      <c r="Q29" s="32">
        <f t="shared" ref="Q29" si="189">CQ29*$A28</f>
        <v>6.37168313509682E-2</v>
      </c>
      <c r="R29" s="32">
        <f t="shared" ref="R29" si="190">CR29*$A28</f>
        <v>3.0108281231216956E-2</v>
      </c>
      <c r="S29" s="32">
        <f t="shared" ref="S29" si="191">CS29*$A28</f>
        <v>1.0815233986588731E-2</v>
      </c>
      <c r="T29" s="32">
        <f t="shared" ref="T29" si="192">CT29*$A28</f>
        <v>3.5073035336817653E-3</v>
      </c>
      <c r="U29" s="32">
        <f t="shared" ref="U29" si="193">CU29*$A28</f>
        <v>7.6357875509925753E-4</v>
      </c>
      <c r="V29" s="32">
        <f t="shared" ref="V29" si="194">CV29*$A28</f>
        <v>3.0176495972041007E-4</v>
      </c>
      <c r="W29" s="32">
        <f t="shared" ref="W29" si="195">CW29*$A28</f>
        <v>1.3046708695795605E-4</v>
      </c>
      <c r="X29" s="32">
        <f t="shared" ref="X29" si="196">CX29*$A28</f>
        <v>5.4964027418981728E-5</v>
      </c>
      <c r="Y29" s="32">
        <f t="shared" ref="Y29" si="197">CY29*$A28</f>
        <v>3.0950306938263868E-5</v>
      </c>
      <c r="Z29" s="32">
        <f t="shared" ref="Z29" si="198">CZ29*$A28</f>
        <v>1.4528460769133109E-9</v>
      </c>
      <c r="AA29" s="32">
        <f t="shared" ref="AA29" si="199">DA29*$A28</f>
        <v>2.9268387234820791E-10</v>
      </c>
      <c r="AB29" s="32">
        <f t="shared" ref="AB29" si="200">DB29*$A28</f>
        <v>4.3676619523251505E-13</v>
      </c>
      <c r="AC29" s="32">
        <f t="shared" ref="AC29" si="201">DC29*$A28</f>
        <v>0</v>
      </c>
      <c r="CB29" s="39">
        <v>4</v>
      </c>
      <c r="CC29" s="48">
        <v>0.15088820493999999</v>
      </c>
      <c r="CD29" s="48">
        <v>0.21686703139999997</v>
      </c>
      <c r="CE29" s="48">
        <v>0.10481399194</v>
      </c>
      <c r="CF29" s="48">
        <v>2.2582728975999996E-2</v>
      </c>
      <c r="CG29" s="48">
        <v>1.9072787128E-2</v>
      </c>
      <c r="CH29" s="48">
        <v>2.0488220158E-2</v>
      </c>
      <c r="CI29" s="48">
        <v>2.5294604575999996E-2</v>
      </c>
      <c r="CJ29" s="48">
        <v>4.8409746679999997E-2</v>
      </c>
      <c r="CK29" s="48">
        <v>4.0484428599999997E-2</v>
      </c>
      <c r="CL29" s="48">
        <v>4.0085948920000003E-2</v>
      </c>
      <c r="CM29" s="48">
        <v>3.0425583900000001E-2</v>
      </c>
      <c r="CN29" s="48">
        <v>2.0327998119999999E-2</v>
      </c>
      <c r="CO29" s="48">
        <v>1.6741681000000001E-2</v>
      </c>
      <c r="CP29" s="48">
        <v>1.0710248287999999E-2</v>
      </c>
      <c r="CQ29" s="48">
        <v>8.2712205800000004E-3</v>
      </c>
      <c r="CR29" s="48">
        <v>3.9084215280000001E-3</v>
      </c>
      <c r="CS29" s="48">
        <v>1.4039490670000002E-3</v>
      </c>
      <c r="CT29" s="48">
        <v>4.5529070659999999E-4</v>
      </c>
      <c r="CU29" s="48">
        <v>9.9121820399999998E-5</v>
      </c>
      <c r="CV29" s="48">
        <v>3.917276632E-5</v>
      </c>
      <c r="CW29" s="48">
        <v>1.6936216565999998E-5</v>
      </c>
      <c r="CX29" s="48">
        <v>7.1350000479999996E-6</v>
      </c>
      <c r="CY29" s="48">
        <v>4.0177267179999994E-6</v>
      </c>
      <c r="CZ29" s="48">
        <v>1.8859711187999999E-10</v>
      </c>
      <c r="DA29" s="48">
        <v>3.7993930600000003E-11</v>
      </c>
      <c r="DB29" s="48">
        <v>5.6697570580000006E-14</v>
      </c>
      <c r="DC29" s="48">
        <v>0</v>
      </c>
    </row>
    <row r="30" spans="1:107" x14ac:dyDescent="0.2">
      <c r="B30" s="26">
        <f t="shared" si="93"/>
        <v>5</v>
      </c>
      <c r="C30" s="50">
        <f t="shared" ref="C30" si="202">SUM(CC30:CC32)*$A28</f>
        <v>3.2357235967759995E-3</v>
      </c>
      <c r="D30" s="50">
        <f t="shared" ref="D30" si="203">SUM(CD30:CD32)*$A28</f>
        <v>0.30304311210949431</v>
      </c>
      <c r="E30" s="50">
        <f t="shared" ref="E30" si="204">SUM(CE30:CE32)*$A28</f>
        <v>0.22714443974689594</v>
      </c>
      <c r="F30" s="50">
        <f t="shared" ref="F30" si="205">SUM(CF30:CF32)*$A28</f>
        <v>0.66497016294162148</v>
      </c>
      <c r="G30" s="50">
        <f t="shared" ref="G30" si="206">SUM(CG30:CG32)*$A28</f>
        <v>0.69831630818190815</v>
      </c>
      <c r="H30" s="50">
        <f t="shared" ref="H30" si="207">SUM(CH30:CH32)*$A28</f>
        <v>0.25383316435245235</v>
      </c>
      <c r="I30" s="50">
        <f t="shared" ref="I30" si="208">SUM(CI30:CI32)*$A28</f>
        <v>3.0342998583011701E-2</v>
      </c>
      <c r="J30" s="50">
        <f t="shared" ref="J30" si="209">SUM(CJ30:CJ32)*$A28</f>
        <v>6.3367285567891549E-2</v>
      </c>
      <c r="K30" s="50">
        <f t="shared" ref="K30" si="210">SUM(CK30:CK32)*$A28</f>
        <v>4.6927997358508396E-2</v>
      </c>
      <c r="L30" s="50">
        <f t="shared" ref="L30" si="211">SUM(CL30:CL32)*$A28</f>
        <v>4.616997951171533E-2</v>
      </c>
      <c r="M30" s="50">
        <f t="shared" ref="M30" si="212">SUM(CM30:CM32)*$A28</f>
        <v>2.6980396783378033E-2</v>
      </c>
      <c r="N30" s="50">
        <f t="shared" ref="N30" si="213">SUM(CN30:CN32)*$A28</f>
        <v>1.2164305425945642E-2</v>
      </c>
      <c r="O30" s="50">
        <f t="shared" ref="O30" si="214">SUM(CO30:CO32)*$A28</f>
        <v>6.581369407502779E-3</v>
      </c>
      <c r="P30" s="50">
        <f t="shared" ref="P30" si="215">SUM(CP30:CP32)*$A28</f>
        <v>2.1985637541497667E-3</v>
      </c>
      <c r="Q30" s="50">
        <f t="shared" ref="Q30" si="216">SUM(CQ30:CQ32)*$A28</f>
        <v>1.1011588374311458E-3</v>
      </c>
      <c r="R30" s="50">
        <f t="shared" ref="R30" si="217">SUM(CR30:CR32)*$A28</f>
        <v>3.1411441161340948E-4</v>
      </c>
      <c r="S30" s="50">
        <f t="shared" ref="S30" si="218">SUM(CS30:CS32)*$A28</f>
        <v>7.4042034088294071E-5</v>
      </c>
      <c r="T30" s="50">
        <f t="shared" ref="T30" si="219">SUM(CT30:CT32)*$A28</f>
        <v>2.0759089047491689E-6</v>
      </c>
      <c r="U30" s="50">
        <f t="shared" ref="U30" si="220">SUM(CU30:CU32)*$A28</f>
        <v>4.0485299651314653E-7</v>
      </c>
      <c r="V30" s="50">
        <f t="shared" ref="V30" si="221">SUM(CV30:CV32)*$A28</f>
        <v>5.1158476479486538E-8</v>
      </c>
      <c r="W30" s="50">
        <f t="shared" ref="W30" si="222">SUM(CW30:CW32)*$A28</f>
        <v>8.5502934443522181E-9</v>
      </c>
      <c r="X30" s="50">
        <f t="shared" ref="X30" si="223">SUM(CX30:CX32)*$A28</f>
        <v>1.8630753813446107E-10</v>
      </c>
      <c r="Y30" s="50">
        <f t="shared" ref="Y30" si="224">SUM(CY30:CY32)*$A28</f>
        <v>5.2862165260015953E-10</v>
      </c>
      <c r="Z30" s="50">
        <f t="shared" ref="Z30" si="225">SUM(CZ30:CZ32)*$A28</f>
        <v>7.6016801805805488E-15</v>
      </c>
      <c r="AA30" s="50">
        <f t="shared" ref="AA30" si="226">SUM(DA30:DA32)*$A28</f>
        <v>0</v>
      </c>
      <c r="AB30" s="50">
        <f t="shared" ref="AB30" si="227">SUM(DB30:DB32)*$A28</f>
        <v>3.2476611764202091E-16</v>
      </c>
      <c r="AC30" s="50">
        <f t="shared" ref="AC30" si="228">SUM(DC30:DC32)*$A28</f>
        <v>0</v>
      </c>
      <c r="CB30" s="39">
        <v>5</v>
      </c>
      <c r="CC30" s="48">
        <v>4.2003632379999998E-4</v>
      </c>
      <c r="CD30" s="48">
        <v>3.9241946819999998E-2</v>
      </c>
      <c r="CE30" s="48">
        <v>2.3862844947999999E-2</v>
      </c>
      <c r="CF30" s="48">
        <v>1.4105073783999998E-2</v>
      </c>
      <c r="CG30" s="48">
        <v>1.8030375354000001E-2</v>
      </c>
      <c r="CH30" s="48">
        <v>1.0756737584E-2</v>
      </c>
      <c r="CI30" s="48">
        <v>3.87825883E-3</v>
      </c>
      <c r="CJ30" s="48">
        <v>8.0667230220000004E-3</v>
      </c>
      <c r="CK30" s="48">
        <v>5.9899244119999999E-3</v>
      </c>
      <c r="CL30" s="48">
        <v>5.8916881019999996E-3</v>
      </c>
      <c r="CM30" s="48">
        <v>3.4147494800000002E-3</v>
      </c>
      <c r="CN30" s="48">
        <v>1.5609057853999998E-3</v>
      </c>
      <c r="CO30" s="48">
        <v>8.3323761420000001E-4</v>
      </c>
      <c r="CP30" s="48">
        <v>2.8253316200000002E-4</v>
      </c>
      <c r="CQ30" s="48">
        <v>1.3988020378E-4</v>
      </c>
      <c r="CR30" s="48">
        <v>4.0251982120000002E-5</v>
      </c>
      <c r="CS30" s="48">
        <v>9.4547605739999983E-6</v>
      </c>
      <c r="CT30" s="48">
        <v>2.6571123161999999E-7</v>
      </c>
      <c r="CU30" s="48">
        <v>5.2181467540000004E-8</v>
      </c>
      <c r="CV30" s="48">
        <v>6.5674432259999997E-9</v>
      </c>
      <c r="CW30" s="48">
        <v>1.109931942E-9</v>
      </c>
      <c r="CX30" s="48">
        <v>2.4184949356E-11</v>
      </c>
      <c r="CY30" s="48">
        <v>6.8621521559999992E-11</v>
      </c>
      <c r="CZ30" s="48">
        <v>9.8679065200000013E-16</v>
      </c>
      <c r="DA30" s="48">
        <v>0</v>
      </c>
      <c r="DB30" s="48">
        <v>4.21585967E-17</v>
      </c>
      <c r="DC30" s="48">
        <v>0</v>
      </c>
    </row>
    <row r="31" spans="1:107" ht="13.5" thickBot="1" x14ac:dyDescent="0.25">
      <c r="A31" s="26">
        <f>A21+1</f>
        <v>2</v>
      </c>
      <c r="B31" s="26" t="s">
        <v>45</v>
      </c>
      <c r="C31" s="35">
        <f t="shared" ref="C31" si="229">SUM(C23:C30)</f>
        <v>1.2242900264780379</v>
      </c>
      <c r="D31" s="35">
        <f t="shared" ref="D31" si="230">SUM(D23:D30)</f>
        <v>2.0303489498584932</v>
      </c>
      <c r="E31" s="35">
        <f t="shared" ref="E31" si="231">SUM(E23:E30)</f>
        <v>1.1246769804486025</v>
      </c>
      <c r="F31" s="35">
        <f t="shared" ref="F31" si="232">SUM(F23:F30)</f>
        <v>0.94785071735714155</v>
      </c>
      <c r="G31" s="35">
        <f t="shared" ref="G31" si="233">SUM(G23:G30)</f>
        <v>1.1006905222806731</v>
      </c>
      <c r="H31" s="35">
        <f t="shared" ref="H31" si="234">SUM(H23:H30)</f>
        <v>0.66126610503455741</v>
      </c>
      <c r="I31" s="35">
        <f t="shared" ref="I31" si="235">SUM(I23:I30)</f>
        <v>0.36870531884881841</v>
      </c>
      <c r="J31" s="35">
        <f t="shared" ref="J31" si="236">SUM(J23:J30)</f>
        <v>0.77801976486909363</v>
      </c>
      <c r="K31" s="35">
        <f t="shared" ref="K31" si="237">SUM(K23:K30)</f>
        <v>0.74615997777887944</v>
      </c>
      <c r="L31" s="35">
        <f t="shared" ref="L31" si="238">SUM(L23:L30)</f>
        <v>0.95388737761042941</v>
      </c>
      <c r="M31" s="35">
        <f t="shared" ref="M31" si="239">SUM(M23:M30)</f>
        <v>0.95743784777317842</v>
      </c>
      <c r="N31" s="35">
        <f t="shared" ref="N31" si="240">SUM(N23:N30)</f>
        <v>0.84089950237482514</v>
      </c>
      <c r="O31" s="35">
        <f t="shared" ref="O31" si="241">SUM(O23:O30)</f>
        <v>0.90650919824229348</v>
      </c>
      <c r="P31" s="35">
        <f t="shared" ref="P31" si="242">SUM(P23:P30)</f>
        <v>0.75752037618614232</v>
      </c>
      <c r="Q31" s="35">
        <f t="shared" ref="Q31" si="243">SUM(Q23:Q30)</f>
        <v>0.79585548087112812</v>
      </c>
      <c r="R31" s="35">
        <f t="shared" ref="R31" si="244">SUM(R23:R30)</f>
        <v>0.76829518881495606</v>
      </c>
      <c r="S31" s="35">
        <f t="shared" ref="S31" si="245">SUM(S23:S30)</f>
        <v>0.72529857094328221</v>
      </c>
      <c r="T31" s="35">
        <f t="shared" ref="T31" si="246">SUM(T23:T30)</f>
        <v>0.76244931899474333</v>
      </c>
      <c r="U31" s="35">
        <f t="shared" ref="U31" si="247">SUM(U23:U30)</f>
        <v>0.46461270997415077</v>
      </c>
      <c r="V31" s="35">
        <f t="shared" ref="V31" si="248">SUM(V23:V30)</f>
        <v>0.46345816286488767</v>
      </c>
      <c r="W31" s="35">
        <f t="shared" ref="W31" si="249">SUM(W23:W30)</f>
        <v>0.40270829545301068</v>
      </c>
      <c r="X31" s="35">
        <f t="shared" ref="X31" si="250">SUM(X23:X30)</f>
        <v>0.33791298281733895</v>
      </c>
      <c r="Y31" s="35">
        <f t="shared" ref="Y31" si="251">SUM(Y23:Y30)</f>
        <v>0.32706947203128212</v>
      </c>
      <c r="Z31" s="35">
        <f t="shared" ref="Z31" si="252">SUM(Z23:Z30)</f>
        <v>0.20895806018341015</v>
      </c>
      <c r="AA31" s="35">
        <f t="shared" ref="AA31" si="253">SUM(AA23:AA30)</f>
        <v>0.20909589543391796</v>
      </c>
      <c r="AB31" s="35">
        <f t="shared" ref="AB31" si="254">SUM(AB23:AB30)</f>
        <v>0.17488031483359059</v>
      </c>
      <c r="AC31" s="35">
        <f t="shared" ref="AC31" si="255">SUM(AC23:AC30)</f>
        <v>0.13966897197760442</v>
      </c>
      <c r="AD31" s="36">
        <f>SUM(C31:AC31)</f>
        <v>19.178526090334469</v>
      </c>
      <c r="AE31" s="36">
        <f>SUM(C26:AC30)</f>
        <v>18.35035753597397</v>
      </c>
      <c r="AF31" s="51">
        <f>AE31/AD31</f>
        <v>0.95681792487808137</v>
      </c>
      <c r="CB31" s="39">
        <v>6</v>
      </c>
      <c r="CC31" s="48">
        <v>0</v>
      </c>
      <c r="CD31" s="48">
        <v>9.6739243980000004E-5</v>
      </c>
      <c r="CE31" s="48">
        <v>5.6232677619999991E-3</v>
      </c>
      <c r="CF31" s="48">
        <v>7.2216140339999998E-2</v>
      </c>
      <c r="CG31" s="48">
        <v>7.2617387239999998E-2</v>
      </c>
      <c r="CH31" s="48">
        <v>2.2190613902E-2</v>
      </c>
      <c r="CI31" s="48">
        <v>6.052740306E-5</v>
      </c>
      <c r="CJ31" s="48">
        <v>1.5897955622E-4</v>
      </c>
      <c r="CK31" s="48">
        <v>1.0176174827999999E-4</v>
      </c>
      <c r="CL31" s="48">
        <v>1.016538267E-4</v>
      </c>
      <c r="CM31" s="48">
        <v>8.7579745779999994E-5</v>
      </c>
      <c r="CN31" s="48">
        <v>1.8122247058000001E-5</v>
      </c>
      <c r="CO31" s="48">
        <v>2.1056053702E-5</v>
      </c>
      <c r="CP31" s="48">
        <v>2.864626144E-6</v>
      </c>
      <c r="CQ31" s="48">
        <v>3.0622056519999998E-6</v>
      </c>
      <c r="CR31" s="48">
        <v>5.2386241819999995E-7</v>
      </c>
      <c r="CS31" s="48">
        <v>1.5329015189999999E-7</v>
      </c>
      <c r="CT31" s="48">
        <v>3.7670165859999998E-9</v>
      </c>
      <c r="CU31" s="48">
        <v>3.7338099459999995E-10</v>
      </c>
      <c r="CV31" s="48">
        <v>7.3549940380000012E-11</v>
      </c>
      <c r="CW31" s="48">
        <v>2.6276414231999998E-16</v>
      </c>
      <c r="CX31" s="48">
        <v>3.773381192E-17</v>
      </c>
      <c r="CY31" s="48">
        <v>5.8969458200000002E-18</v>
      </c>
      <c r="CZ31" s="48">
        <v>0</v>
      </c>
      <c r="DA31" s="48">
        <v>0</v>
      </c>
      <c r="DB31" s="48">
        <v>0</v>
      </c>
      <c r="DC31" s="48">
        <v>0</v>
      </c>
    </row>
    <row r="32" spans="1:107" ht="14.25" thickTop="1" thickBot="1" x14ac:dyDescent="0.25">
      <c r="B32" s="45" t="s">
        <v>61</v>
      </c>
      <c r="C32" s="52">
        <f>C31/$AD31</f>
        <v>6.3836502383520052E-2</v>
      </c>
      <c r="D32" s="52">
        <f t="shared" ref="D32" si="256">D31/$AD31</f>
        <v>0.10586574485938947</v>
      </c>
      <c r="E32" s="52">
        <f t="shared" ref="E32" si="257">E31/$AD31</f>
        <v>5.8642513775623954E-2</v>
      </c>
      <c r="F32" s="52">
        <f t="shared" ref="F32" si="258">F31/$AD31</f>
        <v>4.9422500607845789E-2</v>
      </c>
      <c r="G32" s="52">
        <f t="shared" ref="G32" si="259">G31/$AD31</f>
        <v>5.7391820262736225E-2</v>
      </c>
      <c r="H32" s="52">
        <f t="shared" ref="H32" si="260">H31/$AD31</f>
        <v>3.4479505980796937E-2</v>
      </c>
      <c r="I32" s="52">
        <f t="shared" ref="I32" si="261">I31/$AD31</f>
        <v>1.9224903786252755E-2</v>
      </c>
      <c r="J32" s="52">
        <f t="shared" ref="J32" si="262">J31/$AD31</f>
        <v>4.0567234479045679E-2</v>
      </c>
      <c r="K32" s="52">
        <f t="shared" ref="K32" si="263">K31/$AD31</f>
        <v>3.8906012603071034E-2</v>
      </c>
      <c r="L32" s="52">
        <f t="shared" ref="L32" si="264">L31/$AD31</f>
        <v>4.973726203554122E-2</v>
      </c>
      <c r="M32" s="52">
        <f t="shared" ref="M32" si="265">M31/$AD31</f>
        <v>4.9922389409043526E-2</v>
      </c>
      <c r="N32" s="52">
        <f t="shared" ref="N32" si="266">N31/$AD31</f>
        <v>4.3845887760823231E-2</v>
      </c>
      <c r="O32" s="52">
        <f t="shared" ref="O32" si="267">O31/$AD31</f>
        <v>4.7266885576736424E-2</v>
      </c>
      <c r="P32" s="52">
        <f t="shared" ref="P32" si="268">P31/$AD31</f>
        <v>3.9498362523693362E-2</v>
      </c>
      <c r="Q32" s="52">
        <f t="shared" ref="Q32" si="269">Q31/$AD31</f>
        <v>4.149721814504926E-2</v>
      </c>
      <c r="R32" s="52">
        <f t="shared" ref="R32" si="270">R31/$AD31</f>
        <v>4.0060179035455647E-2</v>
      </c>
      <c r="S32" s="52">
        <f t="shared" ref="S32" si="271">S31/$AD31</f>
        <v>3.781826442381387E-2</v>
      </c>
      <c r="T32" s="52">
        <f t="shared" ref="T32" si="272">T31/$AD31</f>
        <v>3.9755365735795523E-2</v>
      </c>
      <c r="U32" s="52">
        <f t="shared" ref="U32" si="273">U31/$AD31</f>
        <v>2.4225673432136413E-2</v>
      </c>
      <c r="V32" s="52">
        <f t="shared" ref="V32" si="274">V31/$AD31</f>
        <v>2.4165473440550773E-2</v>
      </c>
      <c r="W32" s="52">
        <f t="shared" ref="W32" si="275">W31/$AD31</f>
        <v>2.0997875100316823E-2</v>
      </c>
      <c r="X32" s="52">
        <f t="shared" ref="X32" si="276">X31/$AD31</f>
        <v>1.7619340570057634E-2</v>
      </c>
      <c r="Y32" s="52">
        <f t="shared" ref="Y32" si="277">Y31/$AD31</f>
        <v>1.705394202300653E-2</v>
      </c>
      <c r="Z32" s="52">
        <f t="shared" ref="Z32" si="278">Z31/$AD31</f>
        <v>1.0895418094131861E-2</v>
      </c>
      <c r="AA32" s="52">
        <f t="shared" ref="AA32" si="279">AA31/$AD31</f>
        <v>1.0902605051558024E-2</v>
      </c>
      <c r="AB32" s="52">
        <f t="shared" ref="AB32" si="280">AB31/$AD31</f>
        <v>9.1185482142825472E-3</v>
      </c>
      <c r="AC32" s="52">
        <f t="shared" ref="AC32" si="281">AC31/$AD31</f>
        <v>7.2825706897254386E-3</v>
      </c>
      <c r="AD32" s="45"/>
      <c r="AE32" s="45"/>
      <c r="CB32" s="39">
        <v>7</v>
      </c>
      <c r="CC32" s="48">
        <v>0</v>
      </c>
      <c r="CD32" s="48">
        <v>0</v>
      </c>
      <c r="CE32" s="48">
        <v>1.4741534384E-9</v>
      </c>
      <c r="CF32" s="48">
        <v>1.0271367196E-8</v>
      </c>
      <c r="CG32" s="48">
        <v>2.1975047464000001E-6</v>
      </c>
      <c r="CH32" s="48">
        <v>3.2841366960000002E-6</v>
      </c>
      <c r="CI32" s="48">
        <v>1.0446532221999999E-7</v>
      </c>
      <c r="CJ32" s="48">
        <v>1.4270276817999999E-7</v>
      </c>
      <c r="CK32" s="48">
        <v>1.3933229422E-7</v>
      </c>
      <c r="CL32" s="48">
        <v>8.3617086739999992E-8</v>
      </c>
      <c r="CM32" s="48">
        <v>5.4813093760000003E-8</v>
      </c>
      <c r="CN32" s="48">
        <v>4.6934818419999994E-8</v>
      </c>
      <c r="CO32" s="48">
        <v>4.8221575720000002E-8</v>
      </c>
      <c r="CP32" s="48">
        <v>2.5587376452000002E-9</v>
      </c>
      <c r="CQ32" s="48">
        <v>1.4163185404E-9</v>
      </c>
      <c r="CR32" s="48">
        <v>3.1015001759999998E-11</v>
      </c>
      <c r="CS32" s="48">
        <v>3.5068979060000002E-9</v>
      </c>
      <c r="CT32" s="48">
        <v>5.6730777219999997E-15</v>
      </c>
      <c r="CU32" s="48">
        <v>2.4921860041999999E-16</v>
      </c>
      <c r="CV32" s="48">
        <v>3.0029871440000005E-17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</row>
    <row r="33" spans="1:107" ht="13.5" thickTop="1" x14ac:dyDescent="0.2">
      <c r="B33" s="27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</row>
    <row r="34" spans="1:107" x14ac:dyDescent="0.2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CB34" s="39"/>
      <c r="CC34" s="39">
        <v>4</v>
      </c>
      <c r="CD34" s="39">
        <v>5</v>
      </c>
      <c r="CE34" s="39">
        <v>6</v>
      </c>
      <c r="CF34" s="39">
        <v>7</v>
      </c>
      <c r="CG34" s="39">
        <v>8</v>
      </c>
      <c r="CH34" s="39">
        <v>9</v>
      </c>
      <c r="CI34" s="39">
        <v>10</v>
      </c>
      <c r="CJ34" s="39">
        <v>11</v>
      </c>
      <c r="CK34" s="39">
        <v>12</v>
      </c>
      <c r="CL34" s="39">
        <v>13</v>
      </c>
      <c r="CM34" s="39">
        <v>14</v>
      </c>
      <c r="CN34" s="39">
        <v>15</v>
      </c>
      <c r="CO34" s="39">
        <v>16</v>
      </c>
      <c r="CP34" s="39">
        <v>17</v>
      </c>
      <c r="CQ34" s="39">
        <v>18</v>
      </c>
      <c r="CR34" s="39">
        <v>19</v>
      </c>
      <c r="CS34" s="39">
        <v>20</v>
      </c>
      <c r="CT34" s="39">
        <v>21</v>
      </c>
      <c r="CU34" s="39">
        <v>22</v>
      </c>
      <c r="CV34" s="39">
        <v>23</v>
      </c>
      <c r="CW34" s="39">
        <v>24</v>
      </c>
      <c r="CX34" s="39">
        <v>25</v>
      </c>
      <c r="CY34" s="39">
        <v>26</v>
      </c>
      <c r="CZ34" s="39">
        <v>27</v>
      </c>
      <c r="DA34" s="39">
        <v>28</v>
      </c>
      <c r="DB34" s="39">
        <v>29</v>
      </c>
      <c r="DC34" s="39">
        <v>30</v>
      </c>
    </row>
    <row r="35" spans="1:107" x14ac:dyDescent="0.2">
      <c r="A35" s="26" t="s">
        <v>48</v>
      </c>
      <c r="B35" s="26">
        <f>CB35</f>
        <v>0</v>
      </c>
      <c r="C35" s="32">
        <f t="shared" ref="C35" si="282">CC35*$A38</f>
        <v>7.2055730697231156E-9</v>
      </c>
      <c r="D35" s="32">
        <f t="shared" ref="D35" si="283">CD35*$A38</f>
        <v>9.045934957092687E-9</v>
      </c>
      <c r="E35" s="32">
        <f t="shared" ref="E35" si="284">CE35*$A38</f>
        <v>4.7151740396422147E-8</v>
      </c>
      <c r="F35" s="32">
        <f t="shared" ref="F35" si="285">CF35*$A38</f>
        <v>1.4477783928189148E-7</v>
      </c>
      <c r="G35" s="32">
        <f t="shared" ref="G35" si="286">CG35*$A38</f>
        <v>5.3106261414876089E-8</v>
      </c>
      <c r="H35" s="32">
        <f t="shared" ref="H35" si="287">CH35*$A38</f>
        <v>3.6558649822428725E-8</v>
      </c>
      <c r="I35" s="32">
        <f t="shared" ref="I35" si="288">CI35*$A38</f>
        <v>1.8622074928965964E-8</v>
      </c>
      <c r="J35" s="32">
        <f t="shared" ref="J35" si="289">CJ35*$A38</f>
        <v>6.30335535604729E-8</v>
      </c>
      <c r="K35" s="32">
        <f t="shared" ref="K35" si="290">CK35*$A38</f>
        <v>8.4693732197083283E-8</v>
      </c>
      <c r="L35" s="32">
        <f t="shared" ref="L35" si="291">CL35*$A38</f>
        <v>1.321340431917139E-7</v>
      </c>
      <c r="M35" s="32">
        <f t="shared" ref="M35" si="292">CM35*$A38</f>
        <v>1.7900648433444833E-7</v>
      </c>
      <c r="N35" s="32">
        <f t="shared" ref="N35" si="293">CN35*$A38</f>
        <v>2.4383636089581725E-7</v>
      </c>
      <c r="O35" s="32">
        <f t="shared" ref="O35" si="294">CO35*$A38</f>
        <v>4.3162744416367954E-7</v>
      </c>
      <c r="P35" s="32">
        <f t="shared" ref="P35" si="295">CP35*$A38</f>
        <v>6.276700240550124E-7</v>
      </c>
      <c r="Q35" s="32">
        <f t="shared" ref="Q35" si="296">CQ35*$A38</f>
        <v>1.1151109622336281E-6</v>
      </c>
      <c r="R35" s="32">
        <f t="shared" ref="R35" si="297">CR35*$A38</f>
        <v>1.7710585870769388E-6</v>
      </c>
      <c r="S35" s="32">
        <f t="shared" ref="S35" si="298">CS35*$A38</f>
        <v>2.9519960954079169E-6</v>
      </c>
      <c r="T35" s="32">
        <f t="shared" ref="T35" si="299">CT35*$A38</f>
        <v>6.3218980450887978E-6</v>
      </c>
      <c r="U35" s="32">
        <f t="shared" ref="U35" si="300">CU35*$A38</f>
        <v>1.1233392804957968E-5</v>
      </c>
      <c r="V35" s="32">
        <f t="shared" ref="V35" si="301">CV35*$A38</f>
        <v>6.3589834231718106E-5</v>
      </c>
      <c r="W35" s="32">
        <f t="shared" ref="W35" si="302">CW35*$A38</f>
        <v>7.007977539624558E-4</v>
      </c>
      <c r="X35" s="32">
        <f t="shared" ref="X35" si="303">CX35*$A38</f>
        <v>9.1438635335931457E-3</v>
      </c>
      <c r="Y35" s="32">
        <f t="shared" ref="Y35" si="304">CY35*$A38</f>
        <v>6.1787716640496648E-2</v>
      </c>
      <c r="Z35" s="32">
        <f t="shared" ref="Z35" si="305">CZ35*$A38</f>
        <v>0.10641185673694836</v>
      </c>
      <c r="AA35" s="32">
        <f t="shared" ref="AA35" si="306">DA35*$A38</f>
        <v>0.16126344875785631</v>
      </c>
      <c r="AB35" s="32">
        <f t="shared" ref="AB35" si="307">DB35*$A38</f>
        <v>0.158232878017635</v>
      </c>
      <c r="AC35" s="32">
        <f t="shared" ref="AC35" si="308">DC35*$A38</f>
        <v>0.13414476603465228</v>
      </c>
      <c r="CB35" s="47">
        <v>0</v>
      </c>
      <c r="CC35" s="48">
        <v>3.4410380699999996E-10</v>
      </c>
      <c r="CD35" s="48">
        <v>4.3199071419999998E-10</v>
      </c>
      <c r="CE35" s="48">
        <v>2.2517422583999999E-9</v>
      </c>
      <c r="CF35" s="48">
        <v>6.9138991699999997E-9</v>
      </c>
      <c r="CG35" s="48">
        <v>2.5361017856E-9</v>
      </c>
      <c r="CH35" s="48">
        <v>1.7458667702000003E-9</v>
      </c>
      <c r="CI35" s="48">
        <v>8.8930149140000002E-10</v>
      </c>
      <c r="CJ35" s="48">
        <v>3.0101819159999997E-9</v>
      </c>
      <c r="CK35" s="48">
        <v>4.0445687520000001E-9</v>
      </c>
      <c r="CL35" s="48">
        <v>6.3100917660000001E-9</v>
      </c>
      <c r="CM35" s="48">
        <v>8.5484960239999994E-9</v>
      </c>
      <c r="CN35" s="48">
        <v>1.1644461760000001E-8</v>
      </c>
      <c r="CO35" s="48">
        <v>2.0612468336E-8</v>
      </c>
      <c r="CP35" s="48">
        <v>2.997452704E-8</v>
      </c>
      <c r="CQ35" s="48">
        <v>5.3252381680000001E-8</v>
      </c>
      <c r="CR35" s="48">
        <v>8.4577312080000009E-8</v>
      </c>
      <c r="CS35" s="48">
        <v>1.4097325568000001E-7</v>
      </c>
      <c r="CT35" s="48">
        <v>3.0190370200000001E-7</v>
      </c>
      <c r="CU35" s="48">
        <v>5.3645326920000001E-7</v>
      </c>
      <c r="CV35" s="48">
        <v>3.0367472279999999E-6</v>
      </c>
      <c r="CW35" s="48">
        <v>3.3466758680000003E-5</v>
      </c>
      <c r="CX35" s="48">
        <v>4.3666731599999994E-4</v>
      </c>
      <c r="CY35" s="48">
        <v>2.950686686E-3</v>
      </c>
      <c r="CZ35" s="48">
        <v>5.0817228079999997E-3</v>
      </c>
      <c r="DA35" s="48">
        <v>7.7011732600000002E-3</v>
      </c>
      <c r="DB35" s="48">
        <v>7.556447654E-3</v>
      </c>
      <c r="DC35" s="48">
        <v>6.4061142999999989E-3</v>
      </c>
    </row>
    <row r="36" spans="1:107" x14ac:dyDescent="0.2">
      <c r="A36" s="26">
        <f>A26+24</f>
        <v>112</v>
      </c>
      <c r="B36" s="26">
        <f t="shared" ref="B36:B40" si="309">CB36</f>
        <v>1</v>
      </c>
      <c r="C36" s="32">
        <f t="shared" ref="C36" si="310">CC36*$A38</f>
        <v>7.7189737725598403E-7</v>
      </c>
      <c r="D36" s="32">
        <f t="shared" ref="D36" si="311">CD36*$A38</f>
        <v>1.0706085085340112E-6</v>
      </c>
      <c r="E36" s="32">
        <f t="shared" ref="E36" si="312">CE36*$A38</f>
        <v>1.8510818794716925E-5</v>
      </c>
      <c r="F36" s="32">
        <f t="shared" ref="F36" si="313">CF36*$A38</f>
        <v>5.9116410500454539E-5</v>
      </c>
      <c r="G36" s="32">
        <f t="shared" ref="G36" si="314">CG36*$A38</f>
        <v>1.6301920962647398E-4</v>
      </c>
      <c r="H36" s="32">
        <f t="shared" ref="H36" si="315">CH36*$A38</f>
        <v>1.9693494680145542E-4</v>
      </c>
      <c r="I36" s="32">
        <f t="shared" ref="I36" si="316">CI36*$A38</f>
        <v>8.4629991703503102E-6</v>
      </c>
      <c r="J36" s="32">
        <f t="shared" ref="J36" si="317">CJ36*$A38</f>
        <v>2.7243845874234185E-5</v>
      </c>
      <c r="K36" s="32">
        <f t="shared" ref="K36" si="318">CK36*$A38</f>
        <v>4.4205191215920167E-5</v>
      </c>
      <c r="L36" s="32">
        <f t="shared" ref="L36" si="319">CL36*$A38</f>
        <v>9.0876560074360779E-5</v>
      </c>
      <c r="M36" s="32">
        <f t="shared" ref="M36" si="320">CM36*$A38</f>
        <v>1.6155317827412985E-4</v>
      </c>
      <c r="N36" s="32">
        <f t="shared" ref="N36" si="321">CN36*$A38</f>
        <v>2.565670758408769E-4</v>
      </c>
      <c r="O36" s="32">
        <f t="shared" ref="O36" si="322">CO36*$A38</f>
        <v>4.7013829146675936E-4</v>
      </c>
      <c r="P36" s="32">
        <f t="shared" ref="P36" si="323">CP36*$A38</f>
        <v>8.8402270005384696E-4</v>
      </c>
      <c r="Q36" s="32">
        <f t="shared" ref="Q36" si="324">CQ36*$A38</f>
        <v>4.6749016368801913E-3</v>
      </c>
      <c r="R36" s="32">
        <f t="shared" ref="R36" si="325">CR36*$A38</f>
        <v>2.9156640140672142E-2</v>
      </c>
      <c r="S36" s="32">
        <f t="shared" ref="S36" si="326">CS36*$A38</f>
        <v>8.2937971328465587E-2</v>
      </c>
      <c r="T36" s="32">
        <f t="shared" ref="T36" si="327">CT36*$A38</f>
        <v>0.16272368551987498</v>
      </c>
      <c r="U36" s="32">
        <f t="shared" ref="U36" si="328">CU36*$A38</f>
        <v>0.13569192165155305</v>
      </c>
      <c r="V36" s="32">
        <f t="shared" ref="V36" si="329">CV36*$A38</f>
        <v>0.15695806814603139</v>
      </c>
      <c r="W36" s="32">
        <f t="shared" ref="W36" si="330">CW36*$A38</f>
        <v>0.15137787766260288</v>
      </c>
      <c r="X36" s="32">
        <f t="shared" ref="X36" si="331">CX36*$A38</f>
        <v>0.13764469859123676</v>
      </c>
      <c r="Y36" s="32">
        <f t="shared" ref="Y36" si="332">CY36*$A38</f>
        <v>0.11688847604539983</v>
      </c>
      <c r="Z36" s="32">
        <f t="shared" ref="Z36" si="333">CZ36*$A38</f>
        <v>4.546087893944973E-2</v>
      </c>
      <c r="AA36" s="32">
        <f t="shared" ref="AA36" si="334">DA36*$A38</f>
        <v>2.0947444026577455E-2</v>
      </c>
      <c r="AB36" s="32">
        <f t="shared" ref="AB36" si="335">DB36*$A38</f>
        <v>7.0873634270835102E-3</v>
      </c>
      <c r="AC36" s="32">
        <f t="shared" ref="AC36" si="336">DC36*$A38</f>
        <v>2.2099988042313624E-3</v>
      </c>
      <c r="CB36" s="47">
        <v>1</v>
      </c>
      <c r="CC36" s="48">
        <v>3.6862137619999997E-8</v>
      </c>
      <c r="CD36" s="48">
        <v>5.1127156719999997E-8</v>
      </c>
      <c r="CE36" s="48">
        <v>8.8398842900000009E-7</v>
      </c>
      <c r="CF36" s="48">
        <v>2.8231178439999996E-6</v>
      </c>
      <c r="CG36" s="48">
        <v>7.7850200259999987E-6</v>
      </c>
      <c r="CH36" s="48">
        <v>9.4046738919999997E-6</v>
      </c>
      <c r="CI36" s="48">
        <v>4.0415248099999998E-7</v>
      </c>
      <c r="CJ36" s="48">
        <v>1.3010361552000002E-6</v>
      </c>
      <c r="CK36" s="48">
        <v>2.1110291213999997E-6</v>
      </c>
      <c r="CL36" s="48">
        <v>4.339831126E-6</v>
      </c>
      <c r="CM36" s="48">
        <v>7.7150093599999999E-6</v>
      </c>
      <c r="CN36" s="48">
        <v>1.2252419994000001E-5</v>
      </c>
      <c r="CO36" s="48">
        <v>2.2451562747999999E-5</v>
      </c>
      <c r="CP36" s="48">
        <v>4.2216708320000002E-5</v>
      </c>
      <c r="CQ36" s="48">
        <v>2.2325100794E-4</v>
      </c>
      <c r="CR36" s="48">
        <v>1.3923820874000002E-3</v>
      </c>
      <c r="CS36" s="48">
        <v>3.9607219859999999E-3</v>
      </c>
      <c r="CT36" s="48">
        <v>7.7709072039999997E-3</v>
      </c>
      <c r="CU36" s="48">
        <v>6.4799990739999999E-3</v>
      </c>
      <c r="CV36" s="48">
        <v>7.4955688139999995E-3</v>
      </c>
      <c r="CW36" s="48">
        <v>7.2290855280000002E-3</v>
      </c>
      <c r="CX36" s="48">
        <v>6.5732543880000008E-3</v>
      </c>
      <c r="CY36" s="48">
        <v>5.5820361839999996E-3</v>
      </c>
      <c r="CZ36" s="48">
        <v>2.1709947788000001E-3</v>
      </c>
      <c r="DA36" s="48">
        <v>1.00035003E-3</v>
      </c>
      <c r="DB36" s="48">
        <v>3.3845867820000004E-4</v>
      </c>
      <c r="DC36" s="48">
        <v>1.0553900358000001E-4</v>
      </c>
    </row>
    <row r="37" spans="1:107" x14ac:dyDescent="0.2">
      <c r="A37" s="26">
        <f>A36-24</f>
        <v>88</v>
      </c>
      <c r="B37" s="26">
        <f t="shared" si="309"/>
        <v>2</v>
      </c>
      <c r="C37" s="32">
        <f t="shared" ref="C37" si="337">CC37*$A38</f>
        <v>2.3804756516067173E-3</v>
      </c>
      <c r="D37" s="32">
        <f t="shared" ref="D37" si="338">CD37*$A38</f>
        <v>2.1809099607974984E-4</v>
      </c>
      <c r="E37" s="32">
        <f t="shared" ref="E37" si="339">CE37*$A38</f>
        <v>2.0226017531056323E-3</v>
      </c>
      <c r="F37" s="32">
        <f t="shared" ref="F37" si="340">CF37*$A38</f>
        <v>1.6202254009049299E-2</v>
      </c>
      <c r="G37" s="32">
        <f t="shared" ref="G37" si="341">CG37*$A38</f>
        <v>3.438857574553985E-2</v>
      </c>
      <c r="H37" s="32">
        <f t="shared" ref="H37" si="342">CH37*$A38</f>
        <v>3.5485491694151501E-2</v>
      </c>
      <c r="I37" s="32">
        <f t="shared" ref="I37" si="343">CI37*$A38</f>
        <v>2.6816205108214424E-3</v>
      </c>
      <c r="J37" s="32">
        <f t="shared" ref="J37" si="344">CJ37*$A38</f>
        <v>8.0985194388781875E-3</v>
      </c>
      <c r="K37" s="32">
        <f t="shared" ref="K37" si="345">CK37*$A38</f>
        <v>1.4342769973605674E-2</v>
      </c>
      <c r="L37" s="32">
        <f t="shared" ref="L37" si="346">CL37*$A38</f>
        <v>3.7966735271518157E-2</v>
      </c>
      <c r="M37" s="32">
        <f t="shared" ref="M37" si="347">CM37*$A38</f>
        <v>9.7963344042411749E-2</v>
      </c>
      <c r="N37" s="32">
        <f t="shared" ref="N37" si="348">CN37*$A38</f>
        <v>0.16946858865872316</v>
      </c>
      <c r="O37" s="32">
        <f t="shared" ref="O37" si="349">CO37*$A38</f>
        <v>0.26604123102302191</v>
      </c>
      <c r="P37" s="32">
        <f t="shared" ref="P37" si="350">CP37*$A38</f>
        <v>0.27932243204900126</v>
      </c>
      <c r="Q37" s="32">
        <f t="shared" ref="Q37" si="351">CQ37*$A38</f>
        <v>0.32734799666650444</v>
      </c>
      <c r="R37" s="32">
        <f t="shared" ref="R37" si="352">CR37*$A38</f>
        <v>0.37008310031685265</v>
      </c>
      <c r="S37" s="32">
        <f t="shared" ref="S37" si="353">CS37*$A38</f>
        <v>0.42981953198213257</v>
      </c>
      <c r="T37" s="32">
        <f t="shared" ref="T37" si="354">CT37*$A38</f>
        <v>0.48930679626341733</v>
      </c>
      <c r="U37" s="32">
        <f t="shared" ref="U37" si="355">CU37*$A38</f>
        <v>0.298525704387612</v>
      </c>
      <c r="V37" s="32">
        <f t="shared" ref="V37" si="356">CV37*$A38</f>
        <v>0.29398854016276821</v>
      </c>
      <c r="W37" s="32">
        <f t="shared" ref="W37" si="357">CW37*$A38</f>
        <v>0.25201832243538219</v>
      </c>
      <c r="X37" s="32">
        <f t="shared" ref="X37" si="358">CX37*$A38</f>
        <v>0.20297290992059616</v>
      </c>
      <c r="Y37" s="32">
        <f t="shared" ref="Y37" si="359">CY37*$A38</f>
        <v>0.15816913752405481</v>
      </c>
      <c r="Z37" s="32">
        <f t="shared" ref="Z37" si="360">CZ37*$A38</f>
        <v>5.9058464597199836E-2</v>
      </c>
      <c r="AA37" s="32">
        <f t="shared" ref="AA37" si="361">DA37*$A38</f>
        <v>2.6969761751839402E-2</v>
      </c>
      <c r="AB37" s="32">
        <f t="shared" ref="AB37" si="362">DB37*$A38</f>
        <v>9.2516429136469056E-3</v>
      </c>
      <c r="AC37" s="32">
        <f t="shared" ref="AC37" si="363">DC37*$A38</f>
        <v>3.0041474083371553E-3</v>
      </c>
      <c r="CB37" s="39">
        <v>2</v>
      </c>
      <c r="CC37" s="48">
        <v>1.1368016482E-4</v>
      </c>
      <c r="CD37" s="48">
        <v>1.0414985914000001E-5</v>
      </c>
      <c r="CE37" s="48">
        <v>9.6589814099999998E-5</v>
      </c>
      <c r="CF37" s="48">
        <v>7.7374238419999995E-4</v>
      </c>
      <c r="CG37" s="48">
        <v>1.6422343812E-3</v>
      </c>
      <c r="CH37" s="48">
        <v>1.6946178557999999E-3</v>
      </c>
      <c r="CI37" s="48">
        <v>1.2806140716E-4</v>
      </c>
      <c r="CJ37" s="48">
        <v>3.8674666719999999E-4</v>
      </c>
      <c r="CK37" s="48">
        <v>6.8494229439999995E-4</v>
      </c>
      <c r="CL37" s="48">
        <v>1.8131102161999999E-3</v>
      </c>
      <c r="CM37" s="48">
        <v>4.6782621320000002E-3</v>
      </c>
      <c r="CN37" s="48">
        <v>8.0930116119999999E-3</v>
      </c>
      <c r="CO37" s="48">
        <v>1.2704860464E-2</v>
      </c>
      <c r="CP37" s="48">
        <v>1.3339107288E-2</v>
      </c>
      <c r="CQ37" s="48">
        <v>1.5632579224E-2</v>
      </c>
      <c r="CR37" s="48">
        <v>1.7673403973999999E-2</v>
      </c>
      <c r="CS37" s="48">
        <v>2.0526131071999999E-2</v>
      </c>
      <c r="CT37" s="48">
        <v>2.3366959124000004E-2</v>
      </c>
      <c r="CU37" s="48">
        <v>1.4256163996E-2</v>
      </c>
      <c r="CV37" s="48">
        <v>1.403949067E-2</v>
      </c>
      <c r="CW37" s="48">
        <v>1.2035193224E-2</v>
      </c>
      <c r="CX37" s="48">
        <v>9.6930182160000003E-3</v>
      </c>
      <c r="CY37" s="48">
        <v>7.553403712E-3</v>
      </c>
      <c r="CZ37" s="48">
        <v>2.8203506239999998E-3</v>
      </c>
      <c r="DA37" s="48">
        <v>1.2879472045999999E-3</v>
      </c>
      <c r="DB37" s="48">
        <v>4.418143452E-4</v>
      </c>
      <c r="DC37" s="48">
        <v>1.4346375368000001E-4</v>
      </c>
    </row>
    <row r="38" spans="1:107" x14ac:dyDescent="0.2">
      <c r="A38" s="39">
        <f>EXP((A37-15)/24)</f>
        <v>20.940114358348602</v>
      </c>
      <c r="B38" s="26">
        <f t="shared" si="309"/>
        <v>3</v>
      </c>
      <c r="C38" s="32">
        <f t="shared" ref="C38" si="364">CC38*$A38</f>
        <v>5.1439157778238098E-2</v>
      </c>
      <c r="D38" s="32">
        <f t="shared" ref="D38" si="365">CD38*$A38</f>
        <v>4.8291536313442282E-2</v>
      </c>
      <c r="E38" s="32">
        <f t="shared" ref="E38" si="366">CE38*$A38</f>
        <v>8.6171352730078365E-2</v>
      </c>
      <c r="F38" s="32">
        <f t="shared" ref="F38" si="367">CF38*$A38</f>
        <v>0.10056511509854819</v>
      </c>
      <c r="G38" s="32">
        <f t="shared" ref="G38" si="368">CG38*$A38</f>
        <v>0.18379281594328731</v>
      </c>
      <c r="H38" s="32">
        <f t="shared" ref="H38" si="369">CH38*$A38</f>
        <v>0.20052759280324742</v>
      </c>
      <c r="I38" s="32">
        <f t="shared" ref="I38" si="370">CI38*$A38</f>
        <v>0.17620769720724586</v>
      </c>
      <c r="J38" s="32">
        <f t="shared" ref="J38" si="371">CJ38*$A38</f>
        <v>0.39373661802542498</v>
      </c>
      <c r="K38" s="32">
        <f t="shared" ref="K38" si="372">CK38*$A38</f>
        <v>0.38476659220159604</v>
      </c>
      <c r="L38" s="32">
        <f t="shared" ref="L38" si="373">CL38*$A38</f>
        <v>0.51903883922340865</v>
      </c>
      <c r="M38" s="32">
        <f t="shared" ref="M38" si="374">CM38*$A38</f>
        <v>0.56800312747363813</v>
      </c>
      <c r="N38" s="32">
        <f t="shared" ref="N38" si="375">CN38*$A38</f>
        <v>0.51311676791077732</v>
      </c>
      <c r="O38" s="32">
        <f t="shared" ref="O38" si="376">CO38*$A38</f>
        <v>0.53949953766264658</v>
      </c>
      <c r="P38" s="32">
        <f t="shared" ref="P38" si="377">CP38*$A38</f>
        <v>0.43847664992838614</v>
      </c>
      <c r="Q38" s="32">
        <f t="shared" ref="Q38" si="378">CQ38*$A38</f>
        <v>0.42827237636523185</v>
      </c>
      <c r="R38" s="32">
        <f t="shared" ref="R38" si="379">CR38*$A38</f>
        <v>0.31867349494927444</v>
      </c>
      <c r="S38" s="32">
        <f t="shared" ref="S38" si="380">CS38*$A38</f>
        <v>0.181069358490316</v>
      </c>
      <c r="T38" s="32">
        <f t="shared" ref="T38" si="381">CT38*$A38</f>
        <v>0.10031594771455295</v>
      </c>
      <c r="U38" s="32">
        <f t="shared" ref="U38" si="382">CU38*$A38</f>
        <v>3.1318022332072801E-2</v>
      </c>
      <c r="V38" s="32">
        <f t="shared" ref="V38" si="383">CV38*$A38</f>
        <v>1.8532258778921167E-2</v>
      </c>
      <c r="W38" s="32">
        <f t="shared" ref="W38" si="384">CW38*$A38</f>
        <v>1.1643649800001309E-2</v>
      </c>
      <c r="X38" s="32">
        <f t="shared" ref="X38" si="385">CX38*$A38</f>
        <v>7.4419923550023302E-3</v>
      </c>
      <c r="Y38" s="32">
        <f t="shared" ref="Y38" si="386">CY38*$A38</f>
        <v>5.539222729827438E-3</v>
      </c>
      <c r="Z38" s="32">
        <f t="shared" ref="Z38" si="387">CZ38*$A38</f>
        <v>1.9517339134251226E-3</v>
      </c>
      <c r="AA38" s="32">
        <f t="shared" ref="AA38" si="388">DA38*$A38</f>
        <v>8.9381555770389257E-4</v>
      </c>
      <c r="AB38" s="32">
        <f t="shared" ref="AB38" si="389">DB38*$A38</f>
        <v>3.0873577254109178E-4</v>
      </c>
      <c r="AC38" s="32">
        <f t="shared" ref="AC38" si="390">DC38*$A38</f>
        <v>1.0345082108063273E-4</v>
      </c>
      <c r="CB38" s="39">
        <v>3</v>
      </c>
      <c r="CC38" s="48">
        <v>2.4564888661999999E-3</v>
      </c>
      <c r="CD38" s="48">
        <v>2.3061734758E-3</v>
      </c>
      <c r="CE38" s="48">
        <v>4.1151328619999997E-3</v>
      </c>
      <c r="CF38" s="48">
        <v>4.8025103099999999E-3</v>
      </c>
      <c r="CG38" s="48">
        <v>8.7770683959999991E-3</v>
      </c>
      <c r="CH38" s="48">
        <v>9.5762415320000006E-3</v>
      </c>
      <c r="CI38" s="48">
        <v>8.414839298E-3</v>
      </c>
      <c r="CJ38" s="48">
        <v>1.8802983177999999E-2</v>
      </c>
      <c r="CK38" s="48">
        <v>1.8374617522000002E-2</v>
      </c>
      <c r="CL38" s="48">
        <v>2.4786819706E-2</v>
      </c>
      <c r="CM38" s="48">
        <v>2.7125120605999999E-2</v>
      </c>
      <c r="CN38" s="48">
        <v>2.4504009822E-2</v>
      </c>
      <c r="CO38" s="48">
        <v>2.5763925088E-2</v>
      </c>
      <c r="CP38" s="48">
        <v>2.0939553739999998E-2</v>
      </c>
      <c r="CQ38" s="48">
        <v>2.0452246298E-2</v>
      </c>
      <c r="CR38" s="48">
        <v>1.521832639E-2</v>
      </c>
      <c r="CS38" s="48">
        <v>8.6470090560000004E-3</v>
      </c>
      <c r="CT38" s="48">
        <v>4.790611264E-3</v>
      </c>
      <c r="CU38" s="48">
        <v>1.4955993934000001E-3</v>
      </c>
      <c r="CV38" s="48">
        <v>8.8501230040000003E-4</v>
      </c>
      <c r="CW38" s="48">
        <v>5.5604518679999997E-4</v>
      </c>
      <c r="CX38" s="48">
        <v>3.5539406459999997E-4</v>
      </c>
      <c r="CY38" s="48">
        <v>2.6452686146000002E-4</v>
      </c>
      <c r="CZ38" s="48">
        <v>9.3205504040000004E-5</v>
      </c>
      <c r="DA38" s="48">
        <v>4.2684368499999991E-5</v>
      </c>
      <c r="DB38" s="48">
        <v>1.4743748159999999E-5</v>
      </c>
      <c r="DC38" s="48">
        <v>4.9403178660000002E-6</v>
      </c>
    </row>
    <row r="39" spans="1:107" x14ac:dyDescent="0.2">
      <c r="A39" s="39"/>
      <c r="B39" s="26">
        <f t="shared" si="309"/>
        <v>4</v>
      </c>
      <c r="C39" s="32">
        <f t="shared" ref="C39" si="391">CC39*$A38</f>
        <v>1.872637755482444</v>
      </c>
      <c r="D39" s="32">
        <f t="shared" ref="D39" si="392">CD39*$A38</f>
        <v>1.7510093045508093</v>
      </c>
      <c r="E39" s="32">
        <f t="shared" ref="E39" si="393">CE39*$A38</f>
        <v>0.94845854447308364</v>
      </c>
      <c r="F39" s="32">
        <f t="shared" ref="F39" si="394">CF39*$A38</f>
        <v>0.25110857175428319</v>
      </c>
      <c r="G39" s="32">
        <f t="shared" ref="G39" si="395">CG39*$A38</f>
        <v>0.21187919525084498</v>
      </c>
      <c r="H39" s="32">
        <f t="shared" ref="H39" si="396">CH39*$A38</f>
        <v>0.23888778075786499</v>
      </c>
      <c r="I39" s="32">
        <f t="shared" ref="I39" si="397">CI39*$A38</f>
        <v>0.35897487066292483</v>
      </c>
      <c r="J39" s="32">
        <f t="shared" ref="J39" si="398">CJ39*$A38</f>
        <v>0.66353853816967745</v>
      </c>
      <c r="K39" s="32">
        <f t="shared" ref="K39" si="399">CK39*$A38</f>
        <v>0.55561429335778123</v>
      </c>
      <c r="L39" s="32">
        <f t="shared" ref="L39" si="400">CL39*$A38</f>
        <v>0.55257213343690892</v>
      </c>
      <c r="M39" s="32">
        <f t="shared" ref="M39" si="401">CM39*$A38</f>
        <v>0.40968333060112105</v>
      </c>
      <c r="N39" s="32">
        <f t="shared" ref="N39" si="402">CN39*$A38</f>
        <v>0.26163154778533848</v>
      </c>
      <c r="O39" s="32">
        <f t="shared" ref="O39" si="403">CO39*$A38</f>
        <v>0.2052385947378553</v>
      </c>
      <c r="P39" s="32">
        <f t="shared" ref="P39" si="404">CP39*$A38</f>
        <v>0.12288587703226227</v>
      </c>
      <c r="Q39" s="32">
        <f t="shared" ref="Q39" si="405">CQ39*$A38</f>
        <v>9.7754738790694781E-2</v>
      </c>
      <c r="R39" s="32">
        <f t="shared" ref="R39" si="406">CR39*$A38</f>
        <v>5.4893892530283872E-2</v>
      </c>
      <c r="S39" s="32">
        <f t="shared" ref="S39" si="407">CS39*$A38</f>
        <v>2.2724644879399396E-2</v>
      </c>
      <c r="T39" s="32">
        <f t="shared" ref="T39" si="408">CT39*$A38</f>
        <v>7.5045739305174162E-3</v>
      </c>
      <c r="U39" s="32">
        <f t="shared" ref="U39" si="409">CU39*$A38</f>
        <v>1.5395647035743743E-3</v>
      </c>
      <c r="V39" s="32">
        <f t="shared" ref="V39" si="410">CV39*$A38</f>
        <v>5.3073811709053453E-4</v>
      </c>
      <c r="W39" s="32">
        <f t="shared" ref="W39" si="411">CW39*$A38</f>
        <v>1.9324379276413044E-4</v>
      </c>
      <c r="X39" s="32">
        <f t="shared" ref="X39" si="412">CX39*$A38</f>
        <v>7.2577243826523553E-5</v>
      </c>
      <c r="Y39" s="32">
        <f t="shared" ref="Y39" si="413">CY39*$A38</f>
        <v>4.5722214963128468E-5</v>
      </c>
      <c r="Z39" s="32">
        <f t="shared" ref="Z39" si="414">CZ39*$A38</f>
        <v>2.098452940466047E-9</v>
      </c>
      <c r="AA39" s="32">
        <f t="shared" ref="AA39" si="415">DA39*$A38</f>
        <v>3.9162159255662816E-10</v>
      </c>
      <c r="AB39" s="32">
        <f t="shared" ref="AB39" si="416">DB39*$A38</f>
        <v>1.6356390111706825E-12</v>
      </c>
      <c r="AC39" s="32">
        <f t="shared" ref="AC39" si="417">DC39*$A38</f>
        <v>0</v>
      </c>
      <c r="CB39" s="39">
        <v>4</v>
      </c>
      <c r="CC39" s="48">
        <v>8.9428248739999994E-2</v>
      </c>
      <c r="CD39" s="48">
        <v>8.3619853960000004E-2</v>
      </c>
      <c r="CE39" s="48">
        <v>4.5293856959999997E-2</v>
      </c>
      <c r="CF39" s="48">
        <v>1.1991747869999998E-2</v>
      </c>
      <c r="CG39" s="48">
        <v>1.0118339929999999E-2</v>
      </c>
      <c r="CH39" s="48">
        <v>1.1408141171999998E-2</v>
      </c>
      <c r="CI39" s="48">
        <v>1.71429279E-2</v>
      </c>
      <c r="CJ39" s="48">
        <v>3.1687436219999997E-2</v>
      </c>
      <c r="CK39" s="48">
        <v>2.6533488970000001E-2</v>
      </c>
      <c r="CL39" s="48">
        <v>2.6388209919999996E-2</v>
      </c>
      <c r="CM39" s="48">
        <v>1.9564522122000001E-2</v>
      </c>
      <c r="CN39" s="48">
        <v>1.2494275022E-2</v>
      </c>
      <c r="CO39" s="48">
        <v>9.8012165180000003E-3</v>
      </c>
      <c r="CP39" s="48">
        <v>5.868443454E-3</v>
      </c>
      <c r="CQ39" s="48">
        <v>4.6683001399999997E-3</v>
      </c>
      <c r="CR39" s="48">
        <v>2.6214705226E-3</v>
      </c>
      <c r="CS39" s="48">
        <v>1.0852206674000001E-3</v>
      </c>
      <c r="CT39" s="48">
        <v>3.5838266219999999E-4</v>
      </c>
      <c r="CU39" s="48">
        <v>7.3522268179999995E-5</v>
      </c>
      <c r="CV39" s="48">
        <v>2.5345521424000001E-5</v>
      </c>
      <c r="CW39" s="48">
        <v>9.2284019779999998E-6</v>
      </c>
      <c r="CX39" s="48">
        <v>3.4659430500000002E-6</v>
      </c>
      <c r="CY39" s="48">
        <v>2.183474941E-6</v>
      </c>
      <c r="CZ39" s="48">
        <v>1.0021210508E-10</v>
      </c>
      <c r="DA39" s="48">
        <v>1.8701979648000001E-11</v>
      </c>
      <c r="DB39" s="48">
        <v>7.8110318939999991E-14</v>
      </c>
      <c r="DC39" s="48">
        <v>0</v>
      </c>
    </row>
    <row r="40" spans="1:107" x14ac:dyDescent="0.2">
      <c r="B40" s="26">
        <f t="shared" si="309"/>
        <v>5</v>
      </c>
      <c r="C40" s="50">
        <f t="shared" ref="C40" si="418">SUM(CC40:CC42)*$A38</f>
        <v>2.6871253716306397E-3</v>
      </c>
      <c r="D40" s="50">
        <f t="shared" ref="D40" si="419">SUM(CD40:CD42)*$A38</f>
        <v>0.49152896370733212</v>
      </c>
      <c r="E40" s="50">
        <f t="shared" ref="E40" si="420">SUM(CE40:CE42)*$A38</f>
        <v>0.32882574107045692</v>
      </c>
      <c r="F40" s="50">
        <f t="shared" ref="F40" si="421">SUM(CF40:CF42)*$A38</f>
        <v>1.4879410326141076</v>
      </c>
      <c r="G40" s="50">
        <f t="shared" ref="G40" si="422">SUM(CG40:CG42)*$A38</f>
        <v>1.2308668838615375</v>
      </c>
      <c r="H40" s="50">
        <f t="shared" ref="H40" si="423">SUM(CH40:CH42)*$A38</f>
        <v>0.37730046537788814</v>
      </c>
      <c r="I40" s="50">
        <f t="shared" ref="I40" si="424">SUM(CI40:CI42)*$A38</f>
        <v>9.8017058735810778E-2</v>
      </c>
      <c r="J40" s="50">
        <f t="shared" ref="J40" si="425">SUM(CJ40:CJ42)*$A38</f>
        <v>0.18833763192465586</v>
      </c>
      <c r="K40" s="50">
        <f t="shared" ref="K40" si="426">SUM(CK40:CK42)*$A38</f>
        <v>0.13473431344895603</v>
      </c>
      <c r="L40" s="50">
        <f t="shared" ref="L40" si="427">SUM(CL40:CL42)*$A38</f>
        <v>0.13370477253481441</v>
      </c>
      <c r="M40" s="50">
        <f t="shared" ref="M40" si="428">SUM(CM40:CM42)*$A38</f>
        <v>7.9202922226398895E-2</v>
      </c>
      <c r="N40" s="50">
        <f t="shared" ref="N40" si="429">SUM(CN40:CN42)*$A38</f>
        <v>3.5383616364234462E-2</v>
      </c>
      <c r="O40" s="50">
        <f t="shared" ref="O40" si="430">SUM(CO40:CO42)*$A38</f>
        <v>1.9378851206875828E-2</v>
      </c>
      <c r="P40" s="50">
        <f t="shared" ref="P40" si="431">SUM(CP40:CP42)*$A38</f>
        <v>6.4605681543840289E-3</v>
      </c>
      <c r="Q40" s="50">
        <f t="shared" ref="Q40" si="432">SUM(CQ40:CQ42)*$A38</f>
        <v>2.9247764129753397E-3</v>
      </c>
      <c r="R40" s="50">
        <f t="shared" ref="R40" si="433">SUM(CR40:CR42)*$A38</f>
        <v>8.2270160583713709E-4</v>
      </c>
      <c r="S40" s="50">
        <f t="shared" ref="S40" si="434">SUM(CS40:CS42)*$A38</f>
        <v>2.0158587042356884E-4</v>
      </c>
      <c r="T40" s="50">
        <f t="shared" ref="T40" si="435">SUM(CT40:CT42)*$A38</f>
        <v>9.6184699219633534E-6</v>
      </c>
      <c r="U40" s="50">
        <f t="shared" ref="U40" si="436">SUM(CU40:CU42)*$A38</f>
        <v>1.3760917929772705E-6</v>
      </c>
      <c r="V40" s="50">
        <f t="shared" ref="V40" si="437">SUM(CV40:CV42)*$A38</f>
        <v>2.0401518450422855E-7</v>
      </c>
      <c r="W40" s="50">
        <f t="shared" ref="W40" si="438">SUM(CW40:CW42)*$A38</f>
        <v>2.0376104199577238E-8</v>
      </c>
      <c r="X40" s="50">
        <f t="shared" ref="X40" si="439">SUM(CX40:CX42)*$A38</f>
        <v>5.6671161904136413E-10</v>
      </c>
      <c r="Y40" s="50">
        <f t="shared" ref="Y40" si="440">SUM(CY40:CY42)*$A38</f>
        <v>1.040302894841913E-9</v>
      </c>
      <c r="Z40" s="50">
        <f t="shared" ref="Z40" si="441">SUM(CZ40:CZ42)*$A38</f>
        <v>4.5293994738076163E-14</v>
      </c>
      <c r="AA40" s="50">
        <f t="shared" ref="AA40" si="442">SUM(DA40:DA42)*$A38</f>
        <v>0</v>
      </c>
      <c r="AB40" s="50">
        <f t="shared" ref="AB40" si="443">SUM(DB40:DB42)*$A38</f>
        <v>1.2585850186922886E-15</v>
      </c>
      <c r="AC40" s="50">
        <f t="shared" ref="AC40" si="444">SUM(DC40:DC42)*$A38</f>
        <v>0</v>
      </c>
      <c r="CB40" s="39">
        <v>5</v>
      </c>
      <c r="CC40" s="48">
        <v>1.2832429305999999E-4</v>
      </c>
      <c r="CD40" s="48">
        <v>2.3410957922E-2</v>
      </c>
      <c r="CE40" s="48">
        <v>1.2515029172E-2</v>
      </c>
      <c r="CF40" s="48">
        <v>7.9311292420000002E-3</v>
      </c>
      <c r="CG40" s="48">
        <v>1.0239267444E-2</v>
      </c>
      <c r="CH40" s="48">
        <v>3.0976260680000002E-3</v>
      </c>
      <c r="CI40" s="48">
        <v>4.5479260699999996E-3</v>
      </c>
      <c r="CJ40" s="48">
        <v>8.7305791000000001E-3</v>
      </c>
      <c r="CK40" s="48">
        <v>6.2287354979999997E-3</v>
      </c>
      <c r="CL40" s="48">
        <v>6.2254148339999996E-3</v>
      </c>
      <c r="CM40" s="48">
        <v>3.66103206E-3</v>
      </c>
      <c r="CN40" s="48">
        <v>1.6645381744E-3</v>
      </c>
      <c r="CO40" s="48">
        <v>9.0045338800000003E-4</v>
      </c>
      <c r="CP40" s="48">
        <v>3.0494764399999999E-4</v>
      </c>
      <c r="CQ40" s="48">
        <v>1.3639073936E-4</v>
      </c>
      <c r="CR40" s="48">
        <v>3.8666365060000003E-5</v>
      </c>
      <c r="CS40" s="48">
        <v>9.4376038100000001E-6</v>
      </c>
      <c r="CT40" s="48">
        <v>4.5310460280000003E-7</v>
      </c>
      <c r="CU40" s="48">
        <v>6.5206772079999988E-8</v>
      </c>
      <c r="CV40" s="48">
        <v>9.6517866379999982E-9</v>
      </c>
      <c r="CW40" s="48">
        <v>9.7306524079999979E-10</v>
      </c>
      <c r="CX40" s="48">
        <v>2.7063411600000003E-11</v>
      </c>
      <c r="CY40" s="48">
        <v>4.9679900660000002E-11</v>
      </c>
      <c r="CZ40" s="48">
        <v>2.1630251851999999E-15</v>
      </c>
      <c r="DA40" s="48">
        <v>0</v>
      </c>
      <c r="DB40" s="48">
        <v>6.0104018400000002E-17</v>
      </c>
      <c r="DC40" s="48">
        <v>0</v>
      </c>
    </row>
    <row r="41" spans="1:107" ht="13.5" thickBot="1" x14ac:dyDescent="0.25">
      <c r="A41" s="26">
        <f>A31+1</f>
        <v>3</v>
      </c>
      <c r="B41" s="26" t="s">
        <v>45</v>
      </c>
      <c r="C41" s="35">
        <f t="shared" ref="C41" si="445">SUM(C33:C40)</f>
        <v>1.92914529338687</v>
      </c>
      <c r="D41" s="35">
        <f t="shared" ref="D41" si="446">SUM(D33:D40)</f>
        <v>2.2910489752221066</v>
      </c>
      <c r="E41" s="35">
        <f t="shared" ref="E41" si="447">SUM(E33:E40)</f>
        <v>1.3654967979972596</v>
      </c>
      <c r="F41" s="35">
        <f t="shared" ref="F41" si="448">SUM(F33:F40)</f>
        <v>1.8558762346643281</v>
      </c>
      <c r="G41" s="35">
        <f t="shared" ref="G41" si="449">SUM(G33:G40)</f>
        <v>1.6610905431170977</v>
      </c>
      <c r="H41" s="35">
        <f t="shared" ref="H41" si="450">SUM(H33:H40)</f>
        <v>0.85239830213860324</v>
      </c>
      <c r="I41" s="35">
        <f t="shared" ref="I41" si="451">SUM(I33:I40)</f>
        <v>0.63588972873804817</v>
      </c>
      <c r="J41" s="35">
        <f t="shared" ref="J41" si="452">SUM(J33:J40)</f>
        <v>1.2537386144380642</v>
      </c>
      <c r="K41" s="35">
        <f t="shared" ref="K41" si="453">SUM(K33:K40)</f>
        <v>1.089502258866887</v>
      </c>
      <c r="L41" s="35">
        <f t="shared" ref="L41" si="454">SUM(L33:L40)</f>
        <v>1.2433734891607677</v>
      </c>
      <c r="M41" s="35">
        <f t="shared" ref="M41" si="455">SUM(M33:M40)</f>
        <v>1.1550144565283282</v>
      </c>
      <c r="N41" s="35">
        <f t="shared" ref="N41" si="456">SUM(N33:N40)</f>
        <v>0.9798573316312752</v>
      </c>
      <c r="O41" s="35">
        <f t="shared" ref="O41" si="457">SUM(O33:O40)</f>
        <v>1.0306287845493105</v>
      </c>
      <c r="P41" s="35">
        <f t="shared" ref="P41" si="458">SUM(P33:P40)</f>
        <v>0.84803017753411158</v>
      </c>
      <c r="Q41" s="35">
        <f t="shared" ref="Q41" si="459">SUM(Q33:Q40)</f>
        <v>0.86097590498324883</v>
      </c>
      <c r="R41" s="35">
        <f t="shared" ref="R41" si="460">SUM(R33:R40)</f>
        <v>0.77363160060150726</v>
      </c>
      <c r="S41" s="35">
        <f t="shared" ref="S41" si="461">SUM(S33:S40)</f>
        <v>0.7167560445468325</v>
      </c>
      <c r="T41" s="35">
        <f t="shared" ref="T41" si="462">SUM(T33:T40)</f>
        <v>0.7598669437963298</v>
      </c>
      <c r="U41" s="35">
        <f t="shared" ref="U41" si="463">SUM(U33:U40)</f>
        <v>0.46708782255941012</v>
      </c>
      <c r="V41" s="35">
        <f t="shared" ref="V41" si="464">SUM(V33:V40)</f>
        <v>0.47007339905422757</v>
      </c>
      <c r="W41" s="35">
        <f t="shared" ref="W41" si="465">SUM(W33:W40)</f>
        <v>0.41593391182081718</v>
      </c>
      <c r="X41" s="35">
        <f t="shared" ref="X41" si="466">SUM(X33:X40)</f>
        <v>0.35727604221096654</v>
      </c>
      <c r="Y41" s="35">
        <f t="shared" ref="Y41" si="467">SUM(Y33:Y40)</f>
        <v>0.34243027619504474</v>
      </c>
      <c r="Z41" s="35">
        <f t="shared" ref="Z41" si="468">SUM(Z33:Z40)</f>
        <v>0.21288293628552127</v>
      </c>
      <c r="AA41" s="35">
        <f t="shared" ref="AA41" si="469">SUM(AA33:AA40)</f>
        <v>0.21007447048559866</v>
      </c>
      <c r="AB41" s="35">
        <f t="shared" ref="AB41" si="470">SUM(AB33:AB40)</f>
        <v>0.17488062013254341</v>
      </c>
      <c r="AC41" s="35">
        <f t="shared" ref="AC41" si="471">SUM(AC33:AC40)</f>
        <v>0.13946236306830143</v>
      </c>
      <c r="AD41" s="36">
        <f>SUM(C41:AC41)</f>
        <v>24.092423323713412</v>
      </c>
      <c r="AE41" s="36">
        <f>SUM(C36:AC40)</f>
        <v>23.460648934477824</v>
      </c>
      <c r="AF41" s="51">
        <f>AE41/AD41</f>
        <v>0.97377705095303746</v>
      </c>
      <c r="CB41" s="39">
        <v>6</v>
      </c>
      <c r="CC41" s="48">
        <v>0</v>
      </c>
      <c r="CD41" s="48">
        <v>6.2121321779999995E-5</v>
      </c>
      <c r="CE41" s="48">
        <v>3.1881141620000004E-3</v>
      </c>
      <c r="CF41" s="48">
        <v>6.3125822639999996E-2</v>
      </c>
      <c r="CG41" s="48">
        <v>4.8539806019999999E-2</v>
      </c>
      <c r="CH41" s="48">
        <v>1.491808302E-2</v>
      </c>
      <c r="CI41" s="48">
        <v>1.3251109692E-4</v>
      </c>
      <c r="CJ41" s="48">
        <v>2.6297445104000002E-4</v>
      </c>
      <c r="CK41" s="48">
        <v>2.0490987377999999E-4</v>
      </c>
      <c r="CL41" s="48">
        <v>1.5942507863999999E-4</v>
      </c>
      <c r="CM41" s="48">
        <v>1.2116826214E-4</v>
      </c>
      <c r="CN41" s="48">
        <v>2.5104773283999996E-5</v>
      </c>
      <c r="CO41" s="48">
        <v>2.4910237717999999E-5</v>
      </c>
      <c r="CP41" s="48">
        <v>3.5722042979999996E-6</v>
      </c>
      <c r="CQ41" s="48">
        <v>3.2791557000000005E-6</v>
      </c>
      <c r="CR41" s="48">
        <v>6.219050228E-7</v>
      </c>
      <c r="CS41" s="48">
        <v>1.8545354995999998E-7</v>
      </c>
      <c r="CT41" s="48">
        <v>6.2276286100000001E-9</v>
      </c>
      <c r="CU41" s="48">
        <v>5.0880874140000008E-10</v>
      </c>
      <c r="CV41" s="48">
        <v>9.1005564140000011E-11</v>
      </c>
      <c r="CW41" s="48">
        <v>3.237370678E-16</v>
      </c>
      <c r="CX41" s="48">
        <v>3.2722376500000001E-17</v>
      </c>
      <c r="CY41" s="48">
        <v>4.4751481839999995E-18</v>
      </c>
      <c r="CZ41" s="48">
        <v>0</v>
      </c>
      <c r="DA41" s="48">
        <v>0</v>
      </c>
      <c r="DB41" s="48">
        <v>0</v>
      </c>
      <c r="DC41" s="48">
        <v>0</v>
      </c>
    </row>
    <row r="42" spans="1:107" ht="14.25" thickTop="1" thickBot="1" x14ac:dyDescent="0.25">
      <c r="B42" s="45" t="s">
        <v>61</v>
      </c>
      <c r="C42" s="52">
        <f>C41/$AD41</f>
        <v>8.0072696194412013E-2</v>
      </c>
      <c r="D42" s="52">
        <f t="shared" ref="D42" si="472">D41/$AD41</f>
        <v>9.5094169002380907E-2</v>
      </c>
      <c r="E42" s="52">
        <f t="shared" ref="E42" si="473">E41/$AD41</f>
        <v>5.6677436704893204E-2</v>
      </c>
      <c r="F42" s="52">
        <f t="shared" ref="F42" si="474">F41/$AD41</f>
        <v>7.7031530192218048E-2</v>
      </c>
      <c r="G42" s="52">
        <f t="shared" ref="G42" si="475">G41/$AD41</f>
        <v>6.8946594570341066E-2</v>
      </c>
      <c r="H42" s="52">
        <f t="shared" ref="H42" si="476">H41/$AD41</f>
        <v>3.5380347202334538E-2</v>
      </c>
      <c r="I42" s="52">
        <f t="shared" ref="I42" si="477">I41/$AD41</f>
        <v>2.6393763723724793E-2</v>
      </c>
      <c r="J42" s="52">
        <f t="shared" ref="J42" si="478">J41/$AD41</f>
        <v>5.2038709331661499E-2</v>
      </c>
      <c r="K42" s="52">
        <f t="shared" ref="K42" si="479">K41/$AD41</f>
        <v>4.5221779653627635E-2</v>
      </c>
      <c r="L42" s="52">
        <f t="shared" ref="L42" si="480">L41/$AD41</f>
        <v>5.1608485890124407E-2</v>
      </c>
      <c r="M42" s="52">
        <f t="shared" ref="M42" si="481">M41/$AD41</f>
        <v>4.7940982980798116E-2</v>
      </c>
      <c r="N42" s="52">
        <f t="shared" ref="N42" si="482">N41/$AD41</f>
        <v>4.0670766840911039E-2</v>
      </c>
      <c r="O42" s="52">
        <f t="shared" ref="O42" si="483">O41/$AD41</f>
        <v>4.277812865486616E-2</v>
      </c>
      <c r="P42" s="52">
        <f t="shared" ref="P42" si="484">P41/$AD41</f>
        <v>3.5199040218566235E-2</v>
      </c>
      <c r="Q42" s="52">
        <f t="shared" ref="Q42" si="485">Q41/$AD41</f>
        <v>3.573637626298129E-2</v>
      </c>
      <c r="R42" s="52">
        <f t="shared" ref="R42" si="486">R41/$AD41</f>
        <v>3.2110991501633053E-2</v>
      </c>
      <c r="S42" s="52">
        <f t="shared" ref="S42" si="487">S41/$AD41</f>
        <v>2.9750267746680017E-2</v>
      </c>
      <c r="T42" s="52">
        <f t="shared" ref="T42" si="488">T41/$AD41</f>
        <v>3.1539664299706074E-2</v>
      </c>
      <c r="U42" s="52">
        <f t="shared" ref="U42" si="489">U41/$AD41</f>
        <v>1.9387332535356471E-2</v>
      </c>
      <c r="V42" s="52">
        <f t="shared" ref="V42" si="490">V41/$AD41</f>
        <v>1.9511254336609184E-2</v>
      </c>
      <c r="W42" s="52">
        <f t="shared" ref="W42" si="491">W41/$AD41</f>
        <v>1.7264096111553318E-2</v>
      </c>
      <c r="X42" s="52">
        <f t="shared" ref="X42" si="492">X41/$AD41</f>
        <v>1.4829394179676023E-2</v>
      </c>
      <c r="Y42" s="52">
        <f t="shared" ref="Y42" si="493">Y41/$AD41</f>
        <v>1.42131935668755E-2</v>
      </c>
      <c r="Z42" s="52">
        <f t="shared" ref="Z42" si="494">Z41/$AD41</f>
        <v>8.8360947931704036E-3</v>
      </c>
      <c r="AA42" s="52">
        <f t="shared" ref="AA42" si="495">AA41/$AD41</f>
        <v>8.7195242945457049E-3</v>
      </c>
      <c r="AB42" s="52">
        <f t="shared" ref="AB42" si="496">AB41/$AD41</f>
        <v>7.2587393050002544E-3</v>
      </c>
      <c r="AC42" s="52">
        <f t="shared" ref="AC42" si="497">AC41/$AD41</f>
        <v>5.7886399053528595E-3</v>
      </c>
      <c r="AD42" s="45"/>
      <c r="AE42" s="45"/>
      <c r="CB42" s="39">
        <v>7</v>
      </c>
      <c r="CC42" s="48">
        <v>0</v>
      </c>
      <c r="CD42" s="48">
        <v>0</v>
      </c>
      <c r="CE42" s="48">
        <v>5.9154861939999998E-9</v>
      </c>
      <c r="CF42" s="48">
        <v>1.5962155125999996E-8</v>
      </c>
      <c r="CG42" s="48">
        <v>1.2590020834000001E-6</v>
      </c>
      <c r="CH42" s="48">
        <v>2.3618222700000001E-6</v>
      </c>
      <c r="CI42" s="48">
        <v>3.9012267559999999E-7</v>
      </c>
      <c r="CJ42" s="48">
        <v>5.5358236099999995E-7</v>
      </c>
      <c r="CK42" s="48">
        <v>6.2290122199999999E-7</v>
      </c>
      <c r="CL42" s="48">
        <v>2.6239610205999996E-7</v>
      </c>
      <c r="CM42" s="48">
        <v>1.5353090004E-7</v>
      </c>
      <c r="CN42" s="48">
        <v>1.0982819457999999E-7</v>
      </c>
      <c r="CO42" s="48">
        <v>7.7891708559999997E-8</v>
      </c>
      <c r="CP42" s="48">
        <v>6.0768151199999999E-9</v>
      </c>
      <c r="CQ42" s="48">
        <v>3.4783955399999999E-9</v>
      </c>
      <c r="CR42" s="48">
        <v>3.5212874500000002E-11</v>
      </c>
      <c r="CS42" s="48">
        <v>3.7224643440000005E-9</v>
      </c>
      <c r="CT42" s="48">
        <v>2.2338106728000002E-14</v>
      </c>
      <c r="CU42" s="48">
        <v>7.3790688519999997E-16</v>
      </c>
      <c r="CV42" s="48">
        <v>7.7448953360000009E-17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</row>
    <row r="43" spans="1:107" ht="13.5" thickTop="1" x14ac:dyDescent="0.2">
      <c r="B43" s="27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</row>
    <row r="44" spans="1:107" x14ac:dyDescent="0.2">
      <c r="B44" s="27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CB44" s="39"/>
      <c r="CC44" s="39">
        <v>4</v>
      </c>
      <c r="CD44" s="39">
        <v>5</v>
      </c>
      <c r="CE44" s="39">
        <v>6</v>
      </c>
      <c r="CF44" s="39">
        <v>7</v>
      </c>
      <c r="CG44" s="39">
        <v>8</v>
      </c>
      <c r="CH44" s="39">
        <v>9</v>
      </c>
      <c r="CI44" s="39">
        <v>10</v>
      </c>
      <c r="CJ44" s="39">
        <v>11</v>
      </c>
      <c r="CK44" s="39">
        <v>12</v>
      </c>
      <c r="CL44" s="39">
        <v>13</v>
      </c>
      <c r="CM44" s="39">
        <v>14</v>
      </c>
      <c r="CN44" s="39">
        <v>15</v>
      </c>
      <c r="CO44" s="39">
        <v>16</v>
      </c>
      <c r="CP44" s="39">
        <v>17</v>
      </c>
      <c r="CQ44" s="39">
        <v>18</v>
      </c>
      <c r="CR44" s="39">
        <v>19</v>
      </c>
      <c r="CS44" s="39">
        <v>20</v>
      </c>
      <c r="CT44" s="39">
        <v>21</v>
      </c>
      <c r="CU44" s="39">
        <v>22</v>
      </c>
      <c r="CV44" s="39">
        <v>23</v>
      </c>
      <c r="CW44" s="39">
        <v>24</v>
      </c>
      <c r="CX44" s="39">
        <v>25</v>
      </c>
      <c r="CY44" s="39">
        <v>26</v>
      </c>
      <c r="CZ44" s="39">
        <v>27</v>
      </c>
      <c r="DA44" s="39">
        <v>28</v>
      </c>
      <c r="DB44" s="39">
        <v>29</v>
      </c>
      <c r="DC44" s="39">
        <v>30</v>
      </c>
    </row>
    <row r="45" spans="1:107" x14ac:dyDescent="0.2">
      <c r="A45" s="26" t="s">
        <v>49</v>
      </c>
      <c r="B45" s="26">
        <f>CB45</f>
        <v>0</v>
      </c>
      <c r="C45" s="32">
        <f t="shared" ref="C45" si="498">CC45*$A48</f>
        <v>3.7095956305850771E-9</v>
      </c>
      <c r="D45" s="32">
        <f t="shared" ref="D45" si="499">CD45*$A48</f>
        <v>3.3838581347653686E-9</v>
      </c>
      <c r="E45" s="32">
        <f t="shared" ref="E45" si="500">CE45*$A48</f>
        <v>2.2195198518353493E-8</v>
      </c>
      <c r="F45" s="32">
        <f t="shared" ref="F45" si="501">CF45*$A48</f>
        <v>3.362593839825494E-8</v>
      </c>
      <c r="G45" s="32">
        <f t="shared" ref="G45" si="502">CG45*$A48</f>
        <v>7.8301434500452103E-9</v>
      </c>
      <c r="H45" s="32">
        <f t="shared" ref="H45" si="503">CH45*$A48</f>
        <v>2.2829977100632715E-9</v>
      </c>
      <c r="I45" s="32">
        <f t="shared" ref="I45" si="504">CI45*$A48</f>
        <v>1.4844998080766043E-9</v>
      </c>
      <c r="J45" s="32">
        <f t="shared" ref="J45" si="505">CJ45*$A48</f>
        <v>3.6048492888442127E-9</v>
      </c>
      <c r="K45" s="32">
        <f t="shared" ref="K45" si="506">CK45*$A48</f>
        <v>4.027142435020536E-9</v>
      </c>
      <c r="L45" s="32">
        <f t="shared" ref="L45" si="507">CL45*$A48</f>
        <v>4.2575843868504362E-9</v>
      </c>
      <c r="M45" s="32">
        <f t="shared" ref="M45" si="508">CM45*$A48</f>
        <v>4.1833956245046513E-9</v>
      </c>
      <c r="N45" s="32">
        <f t="shared" ref="N45" si="509">CN45*$A48</f>
        <v>4.2575843868504362E-9</v>
      </c>
      <c r="O45" s="32">
        <f t="shared" ref="O45" si="510">CO45*$A48</f>
        <v>5.5121777883030338E-9</v>
      </c>
      <c r="P45" s="32">
        <f t="shared" ref="P45" si="511">CP45*$A48</f>
        <v>6.1668030458594672E-9</v>
      </c>
      <c r="Q45" s="32">
        <f t="shared" ref="Q45" si="512">CQ45*$A48</f>
        <v>7.8559756305647619E-9</v>
      </c>
      <c r="R45" s="32">
        <f t="shared" ref="R45" si="513">CR45*$A48</f>
        <v>8.922340643475506E-9</v>
      </c>
      <c r="S45" s="32">
        <f t="shared" ref="S45" si="514">CS45*$A48</f>
        <v>1.1305831836291666E-8</v>
      </c>
      <c r="T45" s="32">
        <f t="shared" ref="T45" si="515">CT45*$A48</f>
        <v>1.9167792972098761E-8</v>
      </c>
      <c r="U45" s="32">
        <f t="shared" ref="U45" si="516">CU45*$A48</f>
        <v>3.2617853304809039E-8</v>
      </c>
      <c r="V45" s="32">
        <f t="shared" ref="V45" si="517">CV45*$A48</f>
        <v>2.6811913219744033E-7</v>
      </c>
      <c r="W45" s="32">
        <f t="shared" ref="W45" si="518">CW45*$A48</f>
        <v>8.7517537440689567E-6</v>
      </c>
      <c r="X45" s="32">
        <f t="shared" ref="X45" si="519">CX45*$A48</f>
        <v>5.9002905492797075E-4</v>
      </c>
      <c r="Y45" s="32">
        <f t="shared" ref="Y45" si="520">CY45*$A48</f>
        <v>1.6223869472645019E-2</v>
      </c>
      <c r="Z45" s="32">
        <f t="shared" ref="Z45" si="521">CZ45*$A48</f>
        <v>6.1316775808847125E-2</v>
      </c>
      <c r="AA45" s="32">
        <f t="shared" ref="AA45" si="522">DA45*$A48</f>
        <v>0.13065570377538172</v>
      </c>
      <c r="AB45" s="32">
        <f t="shared" ref="AB45" si="523">DB45*$A48</f>
        <v>0.14629047352154428</v>
      </c>
      <c r="AC45" s="32">
        <f t="shared" ref="AC45" si="524">DC45*$A48</f>
        <v>0.13023514327545976</v>
      </c>
      <c r="CB45" s="47">
        <v>0</v>
      </c>
      <c r="CC45" s="48">
        <v>6.5170798220000007E-11</v>
      </c>
      <c r="CD45" s="48">
        <v>5.9448187259999997E-11</v>
      </c>
      <c r="CE45" s="48">
        <v>3.899289702E-10</v>
      </c>
      <c r="CF45" s="48">
        <v>5.9074612559999996E-10</v>
      </c>
      <c r="CG45" s="48">
        <v>1.3756127341999999E-10</v>
      </c>
      <c r="CH45" s="48">
        <v>4.0108086680000002E-11</v>
      </c>
      <c r="CI45" s="48">
        <v>2.6079941611999997E-11</v>
      </c>
      <c r="CJ45" s="48">
        <v>6.3330596919999994E-11</v>
      </c>
      <c r="CK45" s="48">
        <v>7.0749513739999987E-11</v>
      </c>
      <c r="CL45" s="48">
        <v>7.4797956600000006E-11</v>
      </c>
      <c r="CM45" s="48">
        <v>7.3494595980000001E-11</v>
      </c>
      <c r="CN45" s="48">
        <v>7.4797956600000006E-11</v>
      </c>
      <c r="CO45" s="48">
        <v>9.6838863899999992E-11</v>
      </c>
      <c r="CP45" s="48">
        <v>1.0833943021999998E-10</v>
      </c>
      <c r="CQ45" s="48">
        <v>1.3801509750000001E-10</v>
      </c>
      <c r="CR45" s="48">
        <v>1.567491769E-10</v>
      </c>
      <c r="CS45" s="48">
        <v>1.9862274993999999E-10</v>
      </c>
      <c r="CT45" s="48">
        <v>3.3674300179999996E-10</v>
      </c>
      <c r="CU45" s="48">
        <v>5.7303591760000001E-10</v>
      </c>
      <c r="CV45" s="48">
        <v>4.7103618840000001E-9</v>
      </c>
      <c r="CW45" s="48">
        <v>1.5375227763999997E-7</v>
      </c>
      <c r="CX45" s="48">
        <v>1.0365729398E-5</v>
      </c>
      <c r="CY45" s="48">
        <v>2.8502365999999999E-4</v>
      </c>
      <c r="CZ45" s="48">
        <v>1.0772234016E-3</v>
      </c>
      <c r="DA45" s="48">
        <v>2.2953813177999998E-3</v>
      </c>
      <c r="DB45" s="48">
        <v>2.5700555749999998E-3</v>
      </c>
      <c r="DC45" s="48">
        <v>2.2879928404E-3</v>
      </c>
    </row>
    <row r="46" spans="1:107" x14ac:dyDescent="0.2">
      <c r="A46" s="26">
        <f>A36+24</f>
        <v>136</v>
      </c>
      <c r="B46" s="26">
        <f t="shared" ref="B46:B50" si="525">CB46</f>
        <v>1</v>
      </c>
      <c r="C46" s="32">
        <f t="shared" ref="C46" si="526">CC46*$A48</f>
        <v>5.5685675482176633E-7</v>
      </c>
      <c r="D46" s="32">
        <f t="shared" ref="D46" si="527">CD46*$A48</f>
        <v>6.7593680648506386E-7</v>
      </c>
      <c r="E46" s="32">
        <f t="shared" ref="E46" si="528">CE46*$A48</f>
        <v>2.0382220483109376E-5</v>
      </c>
      <c r="F46" s="32">
        <f t="shared" ref="F46" si="529">CF46*$A48</f>
        <v>3.9666573294137819E-5</v>
      </c>
      <c r="G46" s="32">
        <f t="shared" ref="G46" si="530">CG46*$A48</f>
        <v>1.0070927596820434E-4</v>
      </c>
      <c r="H46" s="32">
        <f t="shared" ref="H46" si="531">CH46*$A48</f>
        <v>1.0286090758952793E-4</v>
      </c>
      <c r="I46" s="32">
        <f t="shared" ref="I46" si="532">CI46*$A48</f>
        <v>1.6034853517623912E-6</v>
      </c>
      <c r="J46" s="32">
        <f t="shared" ref="J46" si="533">CJ46*$A48</f>
        <v>4.0115486187312948E-6</v>
      </c>
      <c r="K46" s="32">
        <f t="shared" ref="K46" si="534">CK46*$A48</f>
        <v>6.39409473177235E-6</v>
      </c>
      <c r="L46" s="32">
        <f t="shared" ref="L46" si="535">CL46*$A48</f>
        <v>1.3711217377231104E-5</v>
      </c>
      <c r="M46" s="32">
        <f t="shared" ref="M46" si="536">CM46*$A48</f>
        <v>3.0974989629083913E-5</v>
      </c>
      <c r="N46" s="32">
        <f t="shared" ref="N46" si="537">CN46*$A48</f>
        <v>6.2523327655065187E-5</v>
      </c>
      <c r="O46" s="32">
        <f t="shared" ref="O46" si="538">CO46*$A48</f>
        <v>9.8675779318768941E-5</v>
      </c>
      <c r="P46" s="32">
        <f t="shared" ref="P46" si="539">CP46*$A48</f>
        <v>1.0720039889022084E-4</v>
      </c>
      <c r="Q46" s="32">
        <f t="shared" ref="Q46" si="540">CQ46*$A48</f>
        <v>1.6743663348953066E-4</v>
      </c>
      <c r="R46" s="32">
        <f t="shared" ref="R46" si="541">CR46*$A48</f>
        <v>4.0493518097355161E-3</v>
      </c>
      <c r="S46" s="32">
        <f t="shared" ref="S46" si="542">CS46*$A48</f>
        <v>3.3147097978868133E-2</v>
      </c>
      <c r="T46" s="32">
        <f t="shared" ref="T46" si="543">CT46*$A48</f>
        <v>0.10448801993566796</v>
      </c>
      <c r="U46" s="32">
        <f t="shared" ref="U46" si="544">CU46*$A48</f>
        <v>0.11307249455954325</v>
      </c>
      <c r="V46" s="32">
        <f t="shared" ref="V46" si="545">CV46*$A48</f>
        <v>0.14667795622933757</v>
      </c>
      <c r="W46" s="32">
        <f t="shared" ref="W46" si="546">CW46*$A48</f>
        <v>0.14864372216155708</v>
      </c>
      <c r="X46" s="32">
        <f t="shared" ref="X46" si="547">CX46*$A48</f>
        <v>0.14369937980479663</v>
      </c>
      <c r="Y46" s="32">
        <f t="shared" ref="Y46" si="548">CY46*$A48</f>
        <v>0.14426012713802591</v>
      </c>
      <c r="Z46" s="32">
        <f t="shared" ref="Z46" si="549">CZ46*$A48</f>
        <v>7.0002058942067E-2</v>
      </c>
      <c r="AA46" s="32">
        <f t="shared" ref="AA46" si="550">DA46*$A48</f>
        <v>3.6836059367696738E-2</v>
      </c>
      <c r="AB46" s="32">
        <f t="shared" ref="AB46" si="551">DB46*$A48</f>
        <v>1.3077383874726992E-2</v>
      </c>
      <c r="AC46" s="32">
        <f t="shared" ref="AC46" si="552">DC46*$A48</f>
        <v>4.0608502803326342E-3</v>
      </c>
      <c r="CB46" s="47">
        <v>1</v>
      </c>
      <c r="CC46" s="48">
        <v>9.7829528659999988E-9</v>
      </c>
      <c r="CD46" s="48">
        <v>1.1874971185999999E-8</v>
      </c>
      <c r="CE46" s="48">
        <v>3.58078268E-7</v>
      </c>
      <c r="CF46" s="48">
        <v>6.9686901260000001E-7</v>
      </c>
      <c r="CG46" s="48">
        <v>1.7692774514000001E-6</v>
      </c>
      <c r="CH46" s="48">
        <v>1.8070776766E-6</v>
      </c>
      <c r="CI46" s="48">
        <v>2.8170299599999996E-8</v>
      </c>
      <c r="CJ46" s="48">
        <v>7.0475558959999998E-8</v>
      </c>
      <c r="CK46" s="48">
        <v>1.1233252868000001E-7</v>
      </c>
      <c r="CL46" s="48">
        <v>2.4088096655999998E-7</v>
      </c>
      <c r="CM46" s="48">
        <v>5.44173813E-7</v>
      </c>
      <c r="CN46" s="48">
        <v>1.0984203067999999E-6</v>
      </c>
      <c r="CO46" s="48">
        <v>1.7335526412000002E-6</v>
      </c>
      <c r="CP46" s="48">
        <v>1.8833145875999997E-6</v>
      </c>
      <c r="CQ46" s="48">
        <v>2.9415548600000001E-6</v>
      </c>
      <c r="CR46" s="48">
        <v>7.1139691760000002E-5</v>
      </c>
      <c r="CS46" s="48">
        <v>5.8233377679999996E-4</v>
      </c>
      <c r="CT46" s="48">
        <v>1.8356630591999999E-3</v>
      </c>
      <c r="CU46" s="48">
        <v>1.9864765492000002E-3</v>
      </c>
      <c r="CV46" s="48">
        <v>2.5768629362E-3</v>
      </c>
      <c r="CW46" s="48">
        <v>2.6113978418E-3</v>
      </c>
      <c r="CX46" s="48">
        <v>2.524534806E-3</v>
      </c>
      <c r="CY46" s="48">
        <v>2.5343861092000002E-3</v>
      </c>
      <c r="CZ46" s="48">
        <v>1.2298079124E-3</v>
      </c>
      <c r="DA46" s="48">
        <v>6.4714206919999997E-4</v>
      </c>
      <c r="DB46" s="48">
        <v>2.2974567328000001E-4</v>
      </c>
      <c r="DC46" s="48">
        <v>7.1341698820000002E-5</v>
      </c>
    </row>
    <row r="47" spans="1:107" x14ac:dyDescent="0.2">
      <c r="A47" s="26">
        <f>A46-24</f>
        <v>112</v>
      </c>
      <c r="B47" s="26">
        <f t="shared" si="525"/>
        <v>2</v>
      </c>
      <c r="C47" s="32">
        <f t="shared" ref="C47" si="553">CC47*$A48</f>
        <v>1.5547349866965308E-3</v>
      </c>
      <c r="D47" s="32">
        <f t="shared" ref="D47" si="554">CD47*$A48</f>
        <v>1.238542796605389E-4</v>
      </c>
      <c r="E47" s="32">
        <f t="shared" ref="E47" si="555">CE47*$A48</f>
        <v>2.5493526933471808E-3</v>
      </c>
      <c r="F47" s="32">
        <f t="shared" ref="F47" si="556">CF47*$A48</f>
        <v>2.0826407977408978E-2</v>
      </c>
      <c r="G47" s="32">
        <f t="shared" ref="G47" si="557">CG47*$A48</f>
        <v>3.4824614579680467E-2</v>
      </c>
      <c r="H47" s="32">
        <f t="shared" ref="H47" si="558">CH47*$A48</f>
        <v>3.5612181058935079E-2</v>
      </c>
      <c r="I47" s="32">
        <f t="shared" ref="I47" si="559">CI47*$A48</f>
        <v>9.3451063295393834E-4</v>
      </c>
      <c r="J47" s="32">
        <f t="shared" ref="J47" si="560">CJ47*$A48</f>
        <v>2.6123580116875506E-3</v>
      </c>
      <c r="K47" s="32">
        <f t="shared" ref="K47" si="561">CK47*$A48</f>
        <v>4.6190774008283029E-3</v>
      </c>
      <c r="L47" s="32">
        <f t="shared" ref="L47" si="562">CL47*$A48</f>
        <v>9.8511965491083972E-3</v>
      </c>
      <c r="M47" s="32">
        <f t="shared" ref="M47" si="563">CM47*$A48</f>
        <v>3.2810019525747164E-2</v>
      </c>
      <c r="N47" s="32">
        <f t="shared" ref="N47" si="564">CN47*$A48</f>
        <v>9.473952205545437E-2</v>
      </c>
      <c r="O47" s="32">
        <f t="shared" ref="O47" si="565">CO47*$A48</f>
        <v>0.19684436582489792</v>
      </c>
      <c r="P47" s="32">
        <f t="shared" ref="P47" si="566">CP47*$A48</f>
        <v>0.23593916585509683</v>
      </c>
      <c r="Q47" s="32">
        <f t="shared" ref="Q47" si="567">CQ47*$A48</f>
        <v>0.29125783535794086</v>
      </c>
      <c r="R47" s="32">
        <f t="shared" ref="R47" si="568">CR47*$A48</f>
        <v>0.30552853996203444</v>
      </c>
      <c r="S47" s="32">
        <f t="shared" ref="S47" si="569">CS47*$A48</f>
        <v>0.36752577320895757</v>
      </c>
      <c r="T47" s="32">
        <f t="shared" ref="T47" si="570">CT47*$A48</f>
        <v>0.47011418279666339</v>
      </c>
      <c r="U47" s="32">
        <f t="shared" ref="U47" si="571">CU47*$A48</f>
        <v>0.29897598685463606</v>
      </c>
      <c r="V47" s="32">
        <f t="shared" ref="V47" si="572">CV47*$A48</f>
        <v>0.29555794833467103</v>
      </c>
      <c r="W47" s="32">
        <f t="shared" ref="W47" si="573">CW47*$A48</f>
        <v>0.25332863371703868</v>
      </c>
      <c r="X47" s="32">
        <f t="shared" ref="X47" si="574">CX47*$A48</f>
        <v>0.21001247735803502</v>
      </c>
      <c r="Y47" s="32">
        <f t="shared" ref="Y47" si="575">CY47*$A48</f>
        <v>0.18830714518977787</v>
      </c>
      <c r="Z47" s="32">
        <f t="shared" ref="Z47" si="576">CZ47*$A48</f>
        <v>8.5562797439179619E-2</v>
      </c>
      <c r="AA47" s="32">
        <f t="shared" ref="AA47" si="577">DA47*$A48</f>
        <v>4.3972986802702049E-2</v>
      </c>
      <c r="AB47" s="32">
        <f t="shared" ref="AB47" si="578">DB47*$A48</f>
        <v>1.5636659905712783E-2</v>
      </c>
      <c r="AC47" s="32">
        <f t="shared" ref="AC47" si="579">DC47*$A48</f>
        <v>4.9741123696762819E-3</v>
      </c>
      <c r="CB47" s="39">
        <v>2</v>
      </c>
      <c r="CC47" s="48">
        <v>2.7313845009999999E-5</v>
      </c>
      <c r="CD47" s="48">
        <v>2.1758927582000001E-6</v>
      </c>
      <c r="CE47" s="48">
        <v>4.4787455699999996E-5</v>
      </c>
      <c r="CF47" s="48">
        <v>3.6588182839999999E-4</v>
      </c>
      <c r="CG47" s="48">
        <v>6.1180466980000005E-4</v>
      </c>
      <c r="CH47" s="48">
        <v>6.2564076980000001E-4</v>
      </c>
      <c r="CI47" s="48">
        <v>1.6417639538E-5</v>
      </c>
      <c r="CJ47" s="48">
        <v>4.5894343700000004E-5</v>
      </c>
      <c r="CK47" s="48">
        <v>8.11487265E-5</v>
      </c>
      <c r="CL47" s="48">
        <v>1.7306747324E-4</v>
      </c>
      <c r="CM47" s="48">
        <v>5.7641192599999997E-4</v>
      </c>
      <c r="CN47" s="48">
        <v>1.6643998133999999E-3</v>
      </c>
      <c r="CO47" s="48">
        <v>3.4581948340000005E-3</v>
      </c>
      <c r="CP47" s="48">
        <v>4.1450188379999996E-3</v>
      </c>
      <c r="CQ47" s="48">
        <v>5.116866502E-3</v>
      </c>
      <c r="CR47" s="48">
        <v>5.3675766339999998E-3</v>
      </c>
      <c r="CS47" s="48">
        <v>6.4567544260000003E-3</v>
      </c>
      <c r="CT47" s="48">
        <v>8.2590448120000003E-3</v>
      </c>
      <c r="CU47" s="48">
        <v>5.2524602820000002E-3</v>
      </c>
      <c r="CV47" s="48">
        <v>5.1924116080000002E-3</v>
      </c>
      <c r="CW47" s="48">
        <v>4.4505199259999998E-3</v>
      </c>
      <c r="CX47" s="48">
        <v>3.689534426E-3</v>
      </c>
      <c r="CY47" s="48">
        <v>3.3082115099999998E-3</v>
      </c>
      <c r="CZ47" s="48">
        <v>1.5031815762E-3</v>
      </c>
      <c r="DA47" s="48">
        <v>7.7252480740000007E-4</v>
      </c>
      <c r="DB47" s="48">
        <v>2.7470746384E-4</v>
      </c>
      <c r="DC47" s="48">
        <v>8.7386040379999982E-5</v>
      </c>
    </row>
    <row r="48" spans="1:107" x14ac:dyDescent="0.2">
      <c r="A48" s="66">
        <f>EXP((A47-15)/24)</f>
        <v>56.921132346153371</v>
      </c>
      <c r="B48" s="26">
        <f t="shared" si="525"/>
        <v>3</v>
      </c>
      <c r="C48" s="32">
        <f t="shared" ref="C48" si="580">CC48*$A48</f>
        <v>4.2868818598787078E-2</v>
      </c>
      <c r="D48" s="32">
        <f t="shared" ref="D48" si="581">CD48*$A48</f>
        <v>3.7472413082934468E-2</v>
      </c>
      <c r="E48" s="32">
        <f t="shared" ref="E48" si="582">CE48*$A48</f>
        <v>6.6746259116828424E-2</v>
      </c>
      <c r="F48" s="32">
        <f t="shared" ref="F48" si="583">CF48*$A48</f>
        <v>8.3452119274777262E-2</v>
      </c>
      <c r="G48" s="32">
        <f t="shared" ref="G48" si="584">CG48*$A48</f>
        <v>0.13593554945230465</v>
      </c>
      <c r="H48" s="32">
        <f t="shared" ref="H48" si="585">CH48*$A48</f>
        <v>0.15567511568834227</v>
      </c>
      <c r="I48" s="32">
        <f t="shared" ref="I48" si="586">CI48*$A48</f>
        <v>0.15309189763638711</v>
      </c>
      <c r="J48" s="32">
        <f t="shared" ref="J48" si="587">CJ48*$A48</f>
        <v>0.36078420414653806</v>
      </c>
      <c r="K48" s="32">
        <f t="shared" ref="K48" si="588">CK48*$A48</f>
        <v>0.36102047409031451</v>
      </c>
      <c r="L48" s="32">
        <f t="shared" ref="L48" si="589">CL48*$A48</f>
        <v>0.44747952218288584</v>
      </c>
      <c r="M48" s="32">
        <f t="shared" ref="M48" si="590">CM48*$A48</f>
        <v>0.49966367709829645</v>
      </c>
      <c r="N48" s="32">
        <f t="shared" ref="N48" si="591">CN48*$A48</f>
        <v>0.49274884341044101</v>
      </c>
      <c r="O48" s="32">
        <f t="shared" ref="O48" si="592">CO48*$A48</f>
        <v>0.54050687471244063</v>
      </c>
      <c r="P48" s="32">
        <f t="shared" ref="P48" si="593">CP48*$A48</f>
        <v>0.4481725806846299</v>
      </c>
      <c r="Q48" s="32">
        <f t="shared" ref="Q48" si="594">CQ48*$A48</f>
        <v>0.453827308005678</v>
      </c>
      <c r="R48" s="32">
        <f t="shared" ref="R48" si="595">CR48*$A48</f>
        <v>0.38332435678280513</v>
      </c>
      <c r="S48" s="32">
        <f t="shared" ref="S48" si="596">CS48*$A48</f>
        <v>0.25567558182521744</v>
      </c>
      <c r="T48" s="32">
        <f t="shared" ref="T48" si="597">CT48*$A48</f>
        <v>0.15624846408523962</v>
      </c>
      <c r="U48" s="32">
        <f t="shared" ref="U48" si="598">CU48*$A48</f>
        <v>4.817071613712913E-2</v>
      </c>
      <c r="V48" s="32">
        <f t="shared" ref="V48" si="599">CV48*$A48</f>
        <v>2.5230479729400769E-2</v>
      </c>
      <c r="W48" s="32">
        <f t="shared" ref="W48" si="600">CW48*$A48</f>
        <v>1.3692945834912398E-2</v>
      </c>
      <c r="X48" s="32">
        <f t="shared" ref="X48" si="601">CX48*$A48</f>
        <v>7.872514526629109E-3</v>
      </c>
      <c r="Y48" s="32">
        <f t="shared" ref="Y48" si="602">CY48*$A48</f>
        <v>6.538691937363496E-3</v>
      </c>
      <c r="Z48" s="32">
        <f t="shared" ref="Z48" si="603">CZ48*$A48</f>
        <v>2.709543715227569E-3</v>
      </c>
      <c r="AA48" s="32">
        <f t="shared" ref="AA48" si="604">DA48*$A48</f>
        <v>1.3796432070286454E-3</v>
      </c>
      <c r="AB48" s="32">
        <f t="shared" ref="AB48" si="605">DB48*$A48</f>
        <v>4.9033888998392184E-4</v>
      </c>
      <c r="AC48" s="32">
        <f t="shared" ref="AC48" si="606">DC48*$A48</f>
        <v>1.598444926295162E-4</v>
      </c>
      <c r="CB48" s="39">
        <v>3</v>
      </c>
      <c r="CC48" s="48">
        <v>7.5312659520000008E-4</v>
      </c>
      <c r="CD48" s="48">
        <v>6.5832163799999996E-4</v>
      </c>
      <c r="CE48" s="48">
        <v>1.1726094750000001E-3</v>
      </c>
      <c r="CF48" s="48">
        <v>1.4661008282E-3</v>
      </c>
      <c r="CG48" s="48">
        <v>2.3881385321999999E-3</v>
      </c>
      <c r="CH48" s="48">
        <v>2.7349265426E-3</v>
      </c>
      <c r="CI48" s="48">
        <v>2.6895441345999999E-3</v>
      </c>
      <c r="CJ48" s="48">
        <v>6.3383174099999997E-3</v>
      </c>
      <c r="CK48" s="48">
        <v>6.3424682400000012E-3</v>
      </c>
      <c r="CL48" s="48">
        <v>7.8613952979999999E-3</v>
      </c>
      <c r="CM48" s="48">
        <v>8.7781752839999998E-3</v>
      </c>
      <c r="CN48" s="48">
        <v>8.6566943260000008E-3</v>
      </c>
      <c r="CO48" s="48">
        <v>9.4957154299999992E-3</v>
      </c>
      <c r="CP48" s="48">
        <v>7.873571066E-3</v>
      </c>
      <c r="CQ48" s="48">
        <v>7.972914264E-3</v>
      </c>
      <c r="CR48" s="48">
        <v>6.7343065920000009E-3</v>
      </c>
      <c r="CS48" s="48">
        <v>4.4917515040000001E-3</v>
      </c>
      <c r="CT48" s="48">
        <v>2.7449992234E-3</v>
      </c>
      <c r="CU48" s="48">
        <v>8.4627122040000001E-4</v>
      </c>
      <c r="CV48" s="48">
        <v>4.4325329959999998E-4</v>
      </c>
      <c r="CW48" s="48">
        <v>2.4055996903999999E-4</v>
      </c>
      <c r="CX48" s="48">
        <v>1.3830565560000001E-4</v>
      </c>
      <c r="CY48" s="48">
        <v>1.1487283664E-4</v>
      </c>
      <c r="CZ48" s="48">
        <v>4.7601718439999997E-5</v>
      </c>
      <c r="DA48" s="48">
        <v>2.4237803258E-5</v>
      </c>
      <c r="DB48" s="48">
        <v>8.6143558600000005E-6</v>
      </c>
      <c r="DC48" s="48">
        <v>2.8081748560000003E-6</v>
      </c>
    </row>
    <row r="49" spans="1:107" x14ac:dyDescent="0.2">
      <c r="B49" s="26">
        <f t="shared" si="525"/>
        <v>4</v>
      </c>
      <c r="C49" s="32">
        <f t="shared" ref="C49" si="607">CC49*$A48</f>
        <v>2.6537840084963422</v>
      </c>
      <c r="D49" s="32">
        <f t="shared" ref="D49" si="608">CD49*$A48</f>
        <v>1.6564098191683012</v>
      </c>
      <c r="E49" s="32">
        <f t="shared" ref="E49" si="609">CE49*$A48</f>
        <v>1.0606945342601124</v>
      </c>
      <c r="F49" s="32">
        <f t="shared" ref="F49" si="610">CF49*$A48</f>
        <v>0.31384524198296315</v>
      </c>
      <c r="G49" s="32">
        <f t="shared" ref="G49" si="611">CG49*$A48</f>
        <v>0.28116123309389673</v>
      </c>
      <c r="H49" s="32">
        <f t="shared" ref="H49" si="612">CH49*$A48</f>
        <v>0.30990740958669005</v>
      </c>
      <c r="I49" s="32">
        <f t="shared" ref="I49" si="613">CI49*$A48</f>
        <v>0.45151186255666936</v>
      </c>
      <c r="J49" s="32">
        <f t="shared" ref="J49" si="614">CJ49*$A48</f>
        <v>0.7720671709428818</v>
      </c>
      <c r="K49" s="32">
        <f t="shared" ref="K49" si="615">CK49*$A48</f>
        <v>0.65490878148896559</v>
      </c>
      <c r="L49" s="32">
        <f t="shared" ref="L49" si="616">CL49*$A48</f>
        <v>0.67489721873244779</v>
      </c>
      <c r="M49" s="32">
        <f t="shared" ref="M49" si="617">CM49*$A48</f>
        <v>0.53039452111881147</v>
      </c>
      <c r="N49" s="32">
        <f t="shared" ref="N49" si="618">CN49*$A48</f>
        <v>0.34385152484256387</v>
      </c>
      <c r="O49" s="32">
        <f t="shared" ref="O49" si="619">CO49*$A48</f>
        <v>0.26966276249677934</v>
      </c>
      <c r="P49" s="32">
        <f t="shared" ref="P49" si="620">CP49*$A48</f>
        <v>0.15869464556980445</v>
      </c>
      <c r="Q49" s="32">
        <f t="shared" ref="Q49" si="621">CQ49*$A48</f>
        <v>0.12232797582374345</v>
      </c>
      <c r="R49" s="32">
        <f t="shared" ref="R49" si="622">CR49*$A48</f>
        <v>7.6589264974552568E-2</v>
      </c>
      <c r="S49" s="32">
        <f t="shared" ref="S49" si="623">CS49*$A48</f>
        <v>3.9016043382273512E-2</v>
      </c>
      <c r="T49" s="32">
        <f t="shared" ref="T49" si="624">CT49*$A48</f>
        <v>1.4412151543767711E-2</v>
      </c>
      <c r="U49" s="32">
        <f t="shared" ref="U49" si="625">CU49*$A48</f>
        <v>3.0395340700352519E-3</v>
      </c>
      <c r="V49" s="32">
        <f t="shared" ref="V49" si="626">CV49*$A48</f>
        <v>9.6932107133699207E-4</v>
      </c>
      <c r="W49" s="32">
        <f t="shared" ref="W49" si="627">CW49*$A48</f>
        <v>3.065366250554803E-4</v>
      </c>
      <c r="X49" s="32">
        <f t="shared" ref="X49" si="628">CX49*$A48</f>
        <v>9.4726920991786308E-5</v>
      </c>
      <c r="Y49" s="32">
        <f t="shared" ref="Y49" si="629">CY49*$A48</f>
        <v>6.2999017808534972E-5</v>
      </c>
      <c r="Z49" s="32">
        <f t="shared" ref="Z49" si="630">CZ49*$A48</f>
        <v>4.8890551899167843E-9</v>
      </c>
      <c r="AA49" s="32">
        <f t="shared" ref="AA49" si="631">DA49*$A48</f>
        <v>8.2502314100796211E-10</v>
      </c>
      <c r="AB49" s="32">
        <f t="shared" ref="AB49" si="632">DB49*$A48</f>
        <v>3.1891717010936285E-12</v>
      </c>
      <c r="AC49" s="32">
        <f t="shared" ref="AC49" si="633">DC49*$A48</f>
        <v>0</v>
      </c>
      <c r="CB49" s="39">
        <v>4</v>
      </c>
      <c r="CC49" s="48">
        <v>4.6622122559999993E-2</v>
      </c>
      <c r="CD49" s="48">
        <v>2.9100085519999999E-2</v>
      </c>
      <c r="CE49" s="48">
        <v>1.8634459480000001E-2</v>
      </c>
      <c r="CF49" s="48">
        <v>5.51368585E-3</v>
      </c>
      <c r="CG49" s="48">
        <v>4.9394877E-3</v>
      </c>
      <c r="CH49" s="48">
        <v>5.44450535E-3</v>
      </c>
      <c r="CI49" s="48">
        <v>7.9322361299999991E-3</v>
      </c>
      <c r="CJ49" s="48">
        <v>1.3563805551999999E-2</v>
      </c>
      <c r="CK49" s="48">
        <v>1.1505547315999998E-2</v>
      </c>
      <c r="CL49" s="48">
        <v>1.1856707534E-2</v>
      </c>
      <c r="CM49" s="48">
        <v>9.3180599060000008E-3</v>
      </c>
      <c r="CN49" s="48">
        <v>6.0408412599999997E-3</v>
      </c>
      <c r="CO49" s="48">
        <v>4.7374806399999997E-3</v>
      </c>
      <c r="CP49" s="48">
        <v>2.7879741500000002E-3</v>
      </c>
      <c r="CQ49" s="48">
        <v>2.1490783964000001E-3</v>
      </c>
      <c r="CR49" s="48">
        <v>1.3455330527999999E-3</v>
      </c>
      <c r="CS49" s="48">
        <v>6.8544039399999999E-4</v>
      </c>
      <c r="CT49" s="48">
        <v>2.5319509556000002E-4</v>
      </c>
      <c r="CU49" s="48">
        <v>5.3399044339999996E-5</v>
      </c>
      <c r="CV49" s="48">
        <v>1.7029195157999999E-5</v>
      </c>
      <c r="CW49" s="48">
        <v>5.3852868419999994E-6</v>
      </c>
      <c r="CX49" s="48">
        <v>1.6641784358000001E-6</v>
      </c>
      <c r="CY49" s="48">
        <v>1.1067773111999998E-6</v>
      </c>
      <c r="CZ49" s="48">
        <v>8.5891741579999998E-11</v>
      </c>
      <c r="DA49" s="48">
        <v>1.4494144916000001E-11</v>
      </c>
      <c r="DB49" s="48">
        <v>5.6027903339999998E-14</v>
      </c>
      <c r="DC49" s="48">
        <v>0</v>
      </c>
    </row>
    <row r="50" spans="1:107" x14ac:dyDescent="0.2">
      <c r="B50" s="26">
        <f t="shared" si="525"/>
        <v>5</v>
      </c>
      <c r="C50" s="50">
        <f t="shared" ref="C50" si="634">SUM(CC50:CC52)*$A48</f>
        <v>2.1867570862983575E-3</v>
      </c>
      <c r="D50" s="50">
        <f t="shared" ref="D50" si="635">SUM(CD50:CD52)*$A48</f>
        <v>0.70563026793910477</v>
      </c>
      <c r="E50" s="50">
        <f t="shared" ref="E50" si="636">SUM(CE50:CE52)*$A48</f>
        <v>0.46942349271208966</v>
      </c>
      <c r="F50" s="50">
        <f t="shared" ref="F50" si="637">SUM(CF50:CF52)*$A48</f>
        <v>2.4845684063288309</v>
      </c>
      <c r="G50" s="50">
        <f t="shared" ref="G50" si="638">SUM(CG50:CG52)*$A48</f>
        <v>1.6871061536008285</v>
      </c>
      <c r="H50" s="50">
        <f t="shared" ref="H50" si="639">SUM(CH50:CH52)*$A48</f>
        <v>0.53371349165135107</v>
      </c>
      <c r="I50" s="50">
        <f t="shared" ref="I50" si="640">SUM(CI50:CI52)*$A48</f>
        <v>0.19304715027322983</v>
      </c>
      <c r="J50" s="50">
        <f t="shared" ref="J50" si="641">SUM(CJ50:CJ52)*$A48</f>
        <v>0.32917888883604862</v>
      </c>
      <c r="K50" s="50">
        <f t="shared" ref="K50" si="642">SUM(CK50:CK52)*$A48</f>
        <v>0.22790800866228555</v>
      </c>
      <c r="L50" s="50">
        <f t="shared" ref="L50" si="643">SUM(CL50:CL52)*$A48</f>
        <v>0.22493999665449735</v>
      </c>
      <c r="M50" s="50">
        <f t="shared" ref="M50" si="644">SUM(CM50:CM52)*$A48</f>
        <v>0.14469788226186286</v>
      </c>
      <c r="N50" s="50">
        <f t="shared" ref="N50" si="645">SUM(CN50:CN52)*$A48</f>
        <v>6.7180115156539877E-2</v>
      </c>
      <c r="O50" s="50">
        <f t="shared" ref="O50" si="646">SUM(CO50:CO52)*$A48</f>
        <v>3.7415656632067099E-2</v>
      </c>
      <c r="P50" s="50">
        <f t="shared" ref="P50" si="647">SUM(CP50:CP52)*$A48</f>
        <v>1.3746817886554817E-2</v>
      </c>
      <c r="Q50" s="50">
        <f t="shared" ref="Q50" si="648">SUM(CQ50:CQ52)*$A48</f>
        <v>6.1792313489446521E-3</v>
      </c>
      <c r="R50" s="50">
        <f t="shared" ref="R50" si="649">SUM(CR50:CR52)*$A48</f>
        <v>1.8014322489130336E-3</v>
      </c>
      <c r="S50" s="50">
        <f t="shared" ref="S50" si="650">SUM(CS50:CS52)*$A48</f>
        <v>4.7159598912738091E-4</v>
      </c>
      <c r="T50" s="50">
        <f t="shared" ref="T50" si="651">SUM(CT50:CT52)*$A48</f>
        <v>3.8009630196222438E-5</v>
      </c>
      <c r="U50" s="50">
        <f t="shared" ref="U50" si="652">SUM(CU50:CU52)*$A48</f>
        <v>4.5134789684379618E-6</v>
      </c>
      <c r="V50" s="50">
        <f t="shared" ref="V50" si="653">SUM(CV50:CV52)*$A48</f>
        <v>6.8006665287087259E-7</v>
      </c>
      <c r="W50" s="50">
        <f t="shared" ref="W50" si="654">SUM(CW50:CW52)*$A48</f>
        <v>5.0965034486341236E-8</v>
      </c>
      <c r="X50" s="50">
        <f t="shared" ref="X50" si="655">SUM(CX50:CX52)*$A48</f>
        <v>1.7016186025232958E-9</v>
      </c>
      <c r="Y50" s="50">
        <f t="shared" ref="Y50" si="656">SUM(CY50:CY52)*$A48</f>
        <v>2.2842581041123623E-9</v>
      </c>
      <c r="Z50" s="50">
        <f t="shared" ref="Z50" si="657">SUM(CZ50:CZ52)*$A48</f>
        <v>1.2863008279073887E-13</v>
      </c>
      <c r="AA50" s="50">
        <f t="shared" ref="AA50" si="658">SUM(DA50:DA52)*$A48</f>
        <v>0</v>
      </c>
      <c r="AB50" s="50">
        <f t="shared" ref="AB50" si="659">SUM(DB50:DB52)*$A48</f>
        <v>2.4787867368059677E-15</v>
      </c>
      <c r="AC50" s="50">
        <f t="shared" ref="AC50" si="660">SUM(DC50:DC52)*$A48</f>
        <v>0</v>
      </c>
      <c r="CB50" s="39">
        <v>5</v>
      </c>
      <c r="CC50" s="48">
        <v>3.8417315259999999E-5</v>
      </c>
      <c r="CD50" s="48">
        <v>1.2363385516000001E-2</v>
      </c>
      <c r="CE50" s="48">
        <v>6.1783720939999993E-3</v>
      </c>
      <c r="CF50" s="48">
        <v>4.529108974E-3</v>
      </c>
      <c r="CG50" s="48">
        <v>6.4769551319999999E-3</v>
      </c>
      <c r="CH50" s="48">
        <v>2.1352699686000001E-3</v>
      </c>
      <c r="CI50" s="48">
        <v>3.2465025039999998E-3</v>
      </c>
      <c r="CJ50" s="48">
        <v>5.5388675519999998E-3</v>
      </c>
      <c r="CK50" s="48">
        <v>3.8004999479999998E-3</v>
      </c>
      <c r="CL50" s="48">
        <v>3.7982861719999999E-3</v>
      </c>
      <c r="CM50" s="48">
        <v>2.4309750978E-3</v>
      </c>
      <c r="CN50" s="48">
        <v>1.1553143500000001E-3</v>
      </c>
      <c r="CO50" s="48">
        <v>6.3529836759999999E-4</v>
      </c>
      <c r="CP50" s="48">
        <v>2.3817185818000001E-4</v>
      </c>
      <c r="CQ50" s="48">
        <v>1.0581295836E-4</v>
      </c>
      <c r="CR50" s="48">
        <v>3.10758806E-5</v>
      </c>
      <c r="CS50" s="48">
        <v>8.0974391639999999E-6</v>
      </c>
      <c r="CT50" s="48">
        <v>6.5832163799999994E-7</v>
      </c>
      <c r="CU50" s="48">
        <v>7.854200526E-8</v>
      </c>
      <c r="CV50" s="48">
        <v>1.1813815624E-8</v>
      </c>
      <c r="CW50" s="48">
        <v>8.9536170320000013E-10</v>
      </c>
      <c r="CX50" s="48">
        <v>2.9894277660000005E-11</v>
      </c>
      <c r="CY50" s="48">
        <v>4.013022444E-11</v>
      </c>
      <c r="CZ50" s="48">
        <v>2.2597948686000002E-15</v>
      </c>
      <c r="DA50" s="48">
        <v>0</v>
      </c>
      <c r="DB50" s="48">
        <v>4.3547741139999997E-17</v>
      </c>
      <c r="DC50" s="48">
        <v>0</v>
      </c>
    </row>
    <row r="51" spans="1:107" ht="13.5" thickBot="1" x14ac:dyDescent="0.25">
      <c r="A51" s="26">
        <f>A41+1</f>
        <v>4</v>
      </c>
      <c r="B51" s="26" t="s">
        <v>45</v>
      </c>
      <c r="C51" s="35">
        <f t="shared" ref="C51" si="661">SUM(C43:C50)</f>
        <v>2.7003948797344748</v>
      </c>
      <c r="D51" s="35">
        <f t="shared" ref="D51" si="662">SUM(D43:D50)</f>
        <v>2.3996370337906656</v>
      </c>
      <c r="E51" s="35">
        <f t="shared" ref="E51" si="663">SUM(E43:E50)</f>
        <v>1.5994340431980594</v>
      </c>
      <c r="F51" s="35">
        <f t="shared" ref="F51" si="664">SUM(F43:F50)</f>
        <v>2.9027318757632128</v>
      </c>
      <c r="G51" s="35">
        <f t="shared" ref="G51" si="665">SUM(G43:G50)</f>
        <v>2.1391282678328221</v>
      </c>
      <c r="H51" s="35">
        <f t="shared" ref="H51" si="666">SUM(H43:H50)</f>
        <v>1.0350110611759056</v>
      </c>
      <c r="I51" s="35">
        <f t="shared" ref="I51" si="667">SUM(I43:I50)</f>
        <v>0.79858702606909182</v>
      </c>
      <c r="J51" s="35">
        <f t="shared" ref="J51" si="668">SUM(J43:J50)</f>
        <v>1.4646466370906239</v>
      </c>
      <c r="K51" s="35">
        <f t="shared" ref="K51" si="669">SUM(K43:K50)</f>
        <v>1.2484627397642682</v>
      </c>
      <c r="L51" s="35">
        <f t="shared" ref="L51" si="670">SUM(L43:L50)</f>
        <v>1.3571816495939011</v>
      </c>
      <c r="M51" s="35">
        <f t="shared" ref="M51" si="671">SUM(M43:M50)</f>
        <v>1.2075970791777428</v>
      </c>
      <c r="N51" s="35">
        <f t="shared" ref="N51" si="672">SUM(N43:N50)</f>
        <v>0.99858253305023859</v>
      </c>
      <c r="O51" s="35">
        <f t="shared" ref="O51" si="673">SUM(O43:O50)</f>
        <v>1.0445283409576815</v>
      </c>
      <c r="P51" s="35">
        <f t="shared" ref="P51" si="674">SUM(P43:P50)</f>
        <v>0.85666041656177938</v>
      </c>
      <c r="Q51" s="35">
        <f t="shared" ref="Q51" si="675">SUM(Q43:Q50)</f>
        <v>0.87375979502577206</v>
      </c>
      <c r="R51" s="35">
        <f t="shared" ref="R51" si="676">SUM(R43:R50)</f>
        <v>0.77129295470038128</v>
      </c>
      <c r="S51" s="35">
        <f t="shared" ref="S51" si="677">SUM(S43:S50)</f>
        <v>0.69583610369027582</v>
      </c>
      <c r="T51" s="35">
        <f t="shared" ref="T51" si="678">SUM(T43:T50)</f>
        <v>0.74530084715932787</v>
      </c>
      <c r="U51" s="35">
        <f t="shared" ref="U51" si="679">SUM(U43:U50)</f>
        <v>0.4632632777181655</v>
      </c>
      <c r="V51" s="35">
        <f t="shared" ref="V51" si="680">SUM(V43:V50)</f>
        <v>0.46843665355053149</v>
      </c>
      <c r="W51" s="35">
        <f t="shared" ref="W51" si="681">SUM(W43:W50)</f>
        <v>0.41598064105734217</v>
      </c>
      <c r="X51" s="35">
        <f t="shared" ref="X51" si="682">SUM(X43:X50)</f>
        <v>0.36226912936699912</v>
      </c>
      <c r="Y51" s="35">
        <f t="shared" ref="Y51" si="683">SUM(Y43:Y50)</f>
        <v>0.35539283503987895</v>
      </c>
      <c r="Z51" s="35">
        <f t="shared" ref="Z51" si="684">SUM(Z43:Z50)</f>
        <v>0.21959118079450515</v>
      </c>
      <c r="AA51" s="35">
        <f t="shared" ref="AA51" si="685">SUM(AA43:AA50)</f>
        <v>0.21284439397783231</v>
      </c>
      <c r="AB51" s="35">
        <f t="shared" ref="AB51" si="686">SUM(AB43:AB50)</f>
        <v>0.17549485619515962</v>
      </c>
      <c r="AC51" s="35">
        <f t="shared" ref="AC51" si="687">SUM(AC43:AC50)</f>
        <v>0.13942995041809819</v>
      </c>
      <c r="AD51" s="36">
        <f>SUM(C51:AC51)</f>
        <v>27.651476202454738</v>
      </c>
      <c r="AE51" s="36">
        <f>SUM(C46:AC50)</f>
        <v>27.166155001281485</v>
      </c>
      <c r="AF51" s="51">
        <f>AE51/AD51</f>
        <v>0.9824486332078658</v>
      </c>
      <c r="CB51" s="39">
        <v>6</v>
      </c>
      <c r="CC51" s="48">
        <v>0</v>
      </c>
      <c r="CD51" s="48">
        <v>3.3245381079999998E-5</v>
      </c>
      <c r="CE51" s="48">
        <v>2.0685246221999998E-3</v>
      </c>
      <c r="CF51" s="48">
        <v>3.9120189139999997E-2</v>
      </c>
      <c r="CG51" s="48">
        <v>2.3161631400000004E-2</v>
      </c>
      <c r="CH51" s="48">
        <v>7.2396009640000002E-3</v>
      </c>
      <c r="CI51" s="48">
        <v>1.4434096241999999E-4</v>
      </c>
      <c r="CJ51" s="48">
        <v>2.4334379235999999E-4</v>
      </c>
      <c r="CK51" s="48">
        <v>2.0224504092000001E-4</v>
      </c>
      <c r="CL51" s="48">
        <v>1.5303280044E-4</v>
      </c>
      <c r="CM51" s="48">
        <v>1.1085483319999999E-4</v>
      </c>
      <c r="CN51" s="48">
        <v>2.4758317339999997E-5</v>
      </c>
      <c r="CO51" s="48">
        <v>2.193575294E-5</v>
      </c>
      <c r="CP51" s="48">
        <v>3.3250915520000004E-6</v>
      </c>
      <c r="CQ51" s="48">
        <v>2.7405163269999999E-6</v>
      </c>
      <c r="CR51" s="48">
        <v>5.7192902959999996E-7</v>
      </c>
      <c r="CS51" s="48">
        <v>1.8420276651999998E-7</v>
      </c>
      <c r="CT51" s="48">
        <v>9.4378805320000013E-9</v>
      </c>
      <c r="CU51" s="48">
        <v>7.5154927979999998E-10</v>
      </c>
      <c r="CV51" s="48">
        <v>1.3370930318E-10</v>
      </c>
      <c r="CW51" s="48">
        <v>5.7062843619999998E-16</v>
      </c>
      <c r="CX51" s="48">
        <v>4.3348501299999998E-17</v>
      </c>
      <c r="CY51" s="48">
        <v>5.0540506080000001E-18</v>
      </c>
      <c r="CZ51" s="48">
        <v>0</v>
      </c>
      <c r="DA51" s="48">
        <v>0</v>
      </c>
      <c r="DB51" s="48">
        <v>0</v>
      </c>
      <c r="DC51" s="48">
        <v>0</v>
      </c>
    </row>
    <row r="52" spans="1:107" ht="14.25" thickTop="1" thickBot="1" x14ac:dyDescent="0.25">
      <c r="B52" s="45" t="s">
        <v>61</v>
      </c>
      <c r="C52" s="52">
        <f>C51/$AD51</f>
        <v>9.7658253756982033E-2</v>
      </c>
      <c r="D52" s="52">
        <f t="shared" ref="D52" si="688">D51/$AD51</f>
        <v>8.678151633646379E-2</v>
      </c>
      <c r="E52" s="52">
        <f t="shared" ref="E52" si="689">E51/$AD51</f>
        <v>5.7842627695083811E-2</v>
      </c>
      <c r="F52" s="52">
        <f t="shared" ref="F52" si="690">F51/$AD51</f>
        <v>0.10497565679714145</v>
      </c>
      <c r="G52" s="52">
        <f t="shared" ref="G52" si="691">G51/$AD51</f>
        <v>7.736036413285316E-2</v>
      </c>
      <c r="H52" s="52">
        <f t="shared" ref="H52" si="692">H51/$AD51</f>
        <v>3.7430589730468831E-2</v>
      </c>
      <c r="I52" s="52">
        <f t="shared" ref="I52" si="693">I51/$AD51</f>
        <v>2.8880448198212214E-2</v>
      </c>
      <c r="J52" s="52">
        <f t="shared" ref="J52" si="694">J51/$AD51</f>
        <v>5.2968117375252505E-2</v>
      </c>
      <c r="K52" s="52">
        <f t="shared" ref="K52" si="695">K51/$AD51</f>
        <v>4.5149948980063387E-2</v>
      </c>
      <c r="L52" s="52">
        <f t="shared" ref="L52" si="696">L51/$AD51</f>
        <v>4.9081706873697339E-2</v>
      </c>
      <c r="M52" s="52">
        <f t="shared" ref="M52" si="697">M51/$AD51</f>
        <v>4.3672065474411791E-2</v>
      </c>
      <c r="N52" s="52">
        <f t="shared" ref="N52" si="698">N51/$AD51</f>
        <v>3.6113172611073482E-2</v>
      </c>
      <c r="O52" s="52">
        <f t="shared" ref="O52" si="699">O51/$AD51</f>
        <v>3.7774776771771566E-2</v>
      </c>
      <c r="P52" s="52">
        <f t="shared" ref="P52" si="700">P51/$AD51</f>
        <v>3.098063952497878E-2</v>
      </c>
      <c r="Q52" s="52">
        <f t="shared" ref="Q52" si="701">Q51/$AD51</f>
        <v>3.1599028877460245E-2</v>
      </c>
      <c r="R52" s="52">
        <f t="shared" ref="R52" si="702">R51/$AD51</f>
        <v>2.789337354191276E-2</v>
      </c>
      <c r="S52" s="52">
        <f t="shared" ref="S52" si="703">S51/$AD51</f>
        <v>2.5164519195850509E-2</v>
      </c>
      <c r="T52" s="52">
        <f t="shared" ref="T52" si="704">T51/$AD51</f>
        <v>2.6953383671182243E-2</v>
      </c>
      <c r="U52" s="52">
        <f t="shared" ref="U52" si="705">U51/$AD51</f>
        <v>1.6753654464098364E-2</v>
      </c>
      <c r="V52" s="52">
        <f t="shared" ref="V52" si="706">V51/$AD51</f>
        <v>1.6940746675540831E-2</v>
      </c>
      <c r="W52" s="52">
        <f t="shared" ref="W52" si="707">W51/$AD51</f>
        <v>1.5043704647508614E-2</v>
      </c>
      <c r="X52" s="52">
        <f t="shared" ref="X52" si="708">X51/$AD51</f>
        <v>1.3101258200993948E-2</v>
      </c>
      <c r="Y52" s="52">
        <f t="shared" ref="Y52" si="709">Y51/$AD51</f>
        <v>1.2852580905186149E-2</v>
      </c>
      <c r="Z52" s="52">
        <f t="shared" ref="Z52" si="710">Z51/$AD51</f>
        <v>7.9413908750018605E-3</v>
      </c>
      <c r="AA52" s="52">
        <f t="shared" ref="AA52" si="711">AA51/$AD51</f>
        <v>7.6973971450731158E-3</v>
      </c>
      <c r="AB52" s="52">
        <f t="shared" ref="AB52" si="712">AB51/$AD51</f>
        <v>6.3466722322615167E-3</v>
      </c>
      <c r="AC52" s="52">
        <f t="shared" ref="AC52" si="713">AC51/$AD51</f>
        <v>5.0424053094756801E-3</v>
      </c>
      <c r="AD52" s="45"/>
      <c r="AE52" s="45"/>
      <c r="CB52" s="39">
        <v>7</v>
      </c>
      <c r="CC52" s="48">
        <v>0</v>
      </c>
      <c r="CD52" s="48">
        <v>0</v>
      </c>
      <c r="CE52" s="48">
        <v>1.3936550085999999E-8</v>
      </c>
      <c r="CF52" s="48">
        <v>1.6365892524E-8</v>
      </c>
      <c r="CG52" s="48">
        <v>7.7733977019999995E-7</v>
      </c>
      <c r="CH52" s="48">
        <v>1.4972043809999999E-6</v>
      </c>
      <c r="CI52" s="48">
        <v>6.4124789059999999E-7</v>
      </c>
      <c r="CJ52" s="48">
        <v>8.585853493999999E-7</v>
      </c>
      <c r="CK52" s="48">
        <v>1.1811325126E-6</v>
      </c>
      <c r="CL52" s="48">
        <v>4.64616238E-7</v>
      </c>
      <c r="CM52" s="48">
        <v>2.4673363685999996E-7</v>
      </c>
      <c r="CN52" s="48">
        <v>1.5886333297999999E-7</v>
      </c>
      <c r="CO52" s="48">
        <v>9.0410611839999999E-8</v>
      </c>
      <c r="CP52" s="48">
        <v>9.4525467979999995E-9</v>
      </c>
      <c r="CQ52" s="48">
        <v>4.2980461040000002E-9</v>
      </c>
      <c r="CR52" s="48">
        <v>5.4259649759999995E-11</v>
      </c>
      <c r="CS52" s="48">
        <v>3.4355036300000002E-9</v>
      </c>
      <c r="CT52" s="48">
        <v>3.9817528580000001E-14</v>
      </c>
      <c r="CU52" s="48">
        <v>9.8875537819999983E-16</v>
      </c>
      <c r="CV52" s="48">
        <v>9.2793188260000015E-17</v>
      </c>
      <c r="CW52" s="48">
        <v>0</v>
      </c>
      <c r="CX52" s="48">
        <v>0</v>
      </c>
      <c r="CY52" s="48">
        <v>0</v>
      </c>
      <c r="CZ52" s="48">
        <v>0</v>
      </c>
      <c r="DA52" s="48">
        <v>0</v>
      </c>
      <c r="DB52" s="48">
        <v>0</v>
      </c>
      <c r="DC52" s="48">
        <v>0</v>
      </c>
    </row>
    <row r="53" spans="1:107" ht="13.5" thickTop="1" x14ac:dyDescent="0.2">
      <c r="B53" s="27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</row>
    <row r="54" spans="1:107" x14ac:dyDescent="0.2">
      <c r="B54" s="27" t="s">
        <v>43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>
        <v>4</v>
      </c>
      <c r="CD54" s="39">
        <v>5</v>
      </c>
      <c r="CE54" s="39">
        <v>6</v>
      </c>
      <c r="CF54" s="39">
        <v>7</v>
      </c>
      <c r="CG54" s="39">
        <v>8</v>
      </c>
      <c r="CH54" s="39">
        <v>9</v>
      </c>
      <c r="CI54" s="39">
        <v>10</v>
      </c>
      <c r="CJ54" s="39">
        <v>11</v>
      </c>
      <c r="CK54" s="39">
        <v>12</v>
      </c>
      <c r="CL54" s="39">
        <v>13</v>
      </c>
      <c r="CM54" s="39">
        <v>14</v>
      </c>
      <c r="CN54" s="39">
        <v>15</v>
      </c>
      <c r="CO54" s="39">
        <v>16</v>
      </c>
      <c r="CP54" s="39">
        <v>17</v>
      </c>
      <c r="CQ54" s="39">
        <v>18</v>
      </c>
      <c r="CR54" s="39">
        <v>19</v>
      </c>
      <c r="CS54" s="39">
        <v>20</v>
      </c>
      <c r="CT54" s="39">
        <v>21</v>
      </c>
      <c r="CU54" s="39">
        <v>22</v>
      </c>
      <c r="CV54" s="39">
        <v>23</v>
      </c>
      <c r="CW54" s="39">
        <v>24</v>
      </c>
      <c r="CX54" s="39">
        <v>25</v>
      </c>
      <c r="CY54" s="39">
        <v>26</v>
      </c>
      <c r="CZ54" s="39">
        <v>27</v>
      </c>
      <c r="DA54" s="39">
        <v>28</v>
      </c>
      <c r="DB54" s="39">
        <v>29</v>
      </c>
      <c r="DC54" s="39">
        <v>30</v>
      </c>
    </row>
    <row r="55" spans="1:107" x14ac:dyDescent="0.2">
      <c r="A55" s="26" t="s">
        <v>132</v>
      </c>
      <c r="B55" s="26">
        <v>0</v>
      </c>
      <c r="C55" s="32">
        <f t="shared" ref="C55" si="714">CC55*$A58</f>
        <v>7.4344816724787598E-10</v>
      </c>
      <c r="D55" s="32">
        <f t="shared" ref="D55" si="715">CD55*$A58</f>
        <v>2.5873830059800821E-10</v>
      </c>
      <c r="E55" s="32">
        <f t="shared" ref="E55" si="716">CE55*$A58</f>
        <v>6.4889795974730033E-9</v>
      </c>
      <c r="F55" s="32">
        <f t="shared" ref="F55" si="717">CF55*$A58</f>
        <v>6.1226689991273631E-10</v>
      </c>
      <c r="G55" s="32">
        <f t="shared" ref="G55" si="718">CG55*$A58</f>
        <v>2.2301044105274838E-10</v>
      </c>
      <c r="H55" s="32">
        <f t="shared" ref="H55" si="719">CH55*$A58</f>
        <v>2.4537322289931744E-12</v>
      </c>
      <c r="I55" s="32">
        <f t="shared" ref="I55" si="720">CI55*$A58</f>
        <v>3.8821606359002998E-12</v>
      </c>
      <c r="J55" s="32">
        <f t="shared" ref="J55" si="721">CJ55*$A58</f>
        <v>7.4675227969862168E-12</v>
      </c>
      <c r="K55" s="32">
        <f t="shared" ref="K55" si="722">CK55*$A58</f>
        <v>1.8059432620061588E-11</v>
      </c>
      <c r="L55" s="32">
        <f t="shared" ref="L55" si="723">CL55*$A58</f>
        <v>5.1428681789581562E-11</v>
      </c>
      <c r="M55" s="32">
        <f t="shared" ref="M55" si="724">CM55*$A58</f>
        <v>1.3490839764290121E-10</v>
      </c>
      <c r="N55" s="32">
        <f t="shared" ref="N55" si="725">CN55*$A58</f>
        <v>2.4513313168317327E-10</v>
      </c>
      <c r="O55" s="32">
        <f t="shared" ref="O55" si="726">CO55*$A58</f>
        <v>2.6225963843478902E-10</v>
      </c>
      <c r="P55" s="32">
        <f t="shared" ref="P55" si="727">CP55*$A58</f>
        <v>3.7243864081484321E-10</v>
      </c>
      <c r="Q55" s="32">
        <f t="shared" ref="Q55" si="728">CQ55*$A58</f>
        <v>5.4991178120558512E-10</v>
      </c>
      <c r="R55" s="32">
        <f t="shared" ref="R55" si="729">CR55*$A58</f>
        <v>5.3701545302412824E-10</v>
      </c>
      <c r="S55" s="32">
        <f t="shared" ref="S55" si="730">CS55*$A58</f>
        <v>5.5119226769168727E-10</v>
      </c>
      <c r="T55" s="32">
        <f t="shared" ref="T55" si="731">CT55*$A58</f>
        <v>5.3500325997453923E-10</v>
      </c>
      <c r="U55" s="32">
        <f t="shared" ref="U55" si="732">CU55*$A58</f>
        <v>6.3237739749357217E-10</v>
      </c>
      <c r="V55" s="32">
        <f t="shared" ref="V55" si="733">CV55*$A58</f>
        <v>6.0911141535769893E-10</v>
      </c>
      <c r="W55" s="32">
        <f t="shared" ref="W55" si="734">CW55*$A58</f>
        <v>2.0626122049793057E-10</v>
      </c>
      <c r="X55" s="32">
        <f t="shared" ref="X55" si="735">CX55*$A58</f>
        <v>7.8175986559544896E-8</v>
      </c>
      <c r="Y55" s="32">
        <f t="shared" ref="Y55" si="736">CY55*$A58</f>
        <v>1.8102877697268624E-4</v>
      </c>
      <c r="Z55" s="32">
        <f t="shared" ref="Z55" si="737">CZ55*$A58</f>
        <v>9.30479224624166E-3</v>
      </c>
      <c r="AA55" s="32">
        <f t="shared" ref="AA55" si="738">DA55*$A58</f>
        <v>6.3285757992586039E-2</v>
      </c>
      <c r="AB55" s="32">
        <f t="shared" ref="AB55" si="739">DB55*$A58</f>
        <v>0.11161497651089723</v>
      </c>
      <c r="AC55" s="32">
        <f t="shared" ref="AC55" si="740">DC55*$A58</f>
        <v>0.11766756174074061</v>
      </c>
      <c r="CB55" s="47">
        <v>0</v>
      </c>
      <c r="CC55" s="3">
        <v>6.5027000000000002E-13</v>
      </c>
      <c r="CD55" s="3">
        <v>2.2631E-13</v>
      </c>
      <c r="CE55" s="3">
        <v>5.6757000000000001E-12</v>
      </c>
      <c r="CF55" s="3">
        <v>5.3553000000000004E-13</v>
      </c>
      <c r="CG55" s="3">
        <v>1.9506E-13</v>
      </c>
      <c r="CH55" s="3">
        <v>2.1462E-15</v>
      </c>
      <c r="CI55" s="3">
        <v>3.3956000000000002E-15</v>
      </c>
      <c r="CJ55" s="3">
        <v>6.5315999999999999E-15</v>
      </c>
      <c r="CK55" s="3">
        <v>1.5796E-14</v>
      </c>
      <c r="CL55" s="3">
        <v>4.4982999999999998E-14</v>
      </c>
      <c r="CM55" s="3">
        <v>1.18E-13</v>
      </c>
      <c r="CN55" s="3">
        <v>2.1440999999999999E-13</v>
      </c>
      <c r="CO55" s="3">
        <v>2.2938999999999999E-13</v>
      </c>
      <c r="CP55" s="3">
        <v>3.2576000000000002E-13</v>
      </c>
      <c r="CQ55" s="3">
        <v>4.8098999999999995E-13</v>
      </c>
      <c r="CR55" s="3">
        <v>4.6971000000000003E-13</v>
      </c>
      <c r="CS55" s="3">
        <v>4.8210999999999995E-13</v>
      </c>
      <c r="CT55" s="3">
        <v>4.6795000000000004E-13</v>
      </c>
      <c r="CU55" s="3">
        <v>5.5311999999999997E-13</v>
      </c>
      <c r="CV55" s="3">
        <v>5.3276999999999996E-13</v>
      </c>
      <c r="CW55" s="3">
        <v>1.8041000000000001E-13</v>
      </c>
      <c r="CX55" s="3">
        <v>6.8377999999999996E-11</v>
      </c>
      <c r="CY55" s="3">
        <v>1.5834E-7</v>
      </c>
      <c r="CZ55" s="3">
        <v>8.1386000000000003E-6</v>
      </c>
      <c r="DA55" s="3">
        <v>5.5353999999999999E-5</v>
      </c>
      <c r="DB55" s="3">
        <v>9.7626000000000003E-5</v>
      </c>
      <c r="DC55" s="3">
        <v>1.0292E-4</v>
      </c>
    </row>
    <row r="56" spans="1:107" x14ac:dyDescent="0.2">
      <c r="A56" s="26">
        <v>208</v>
      </c>
      <c r="B56" s="26">
        <v>1</v>
      </c>
      <c r="C56" s="32">
        <f t="shared" ref="C56" si="741">CC56*$A58</f>
        <v>2.1421852937585084E-7</v>
      </c>
      <c r="D56" s="32">
        <f t="shared" ref="D56" si="742">CD56*$A58</f>
        <v>1.7112787253550382E-7</v>
      </c>
      <c r="E56" s="32">
        <f t="shared" ref="E56" si="743">CE56*$A58</f>
        <v>1.85967796276223E-5</v>
      </c>
      <c r="F56" s="32">
        <f t="shared" ref="F56" si="744">CF56*$A58</f>
        <v>8.1139398141666937E-6</v>
      </c>
      <c r="G56" s="32">
        <f t="shared" ref="G56" si="745">CG56*$A58</f>
        <v>2.4935187733827759E-5</v>
      </c>
      <c r="H56" s="32">
        <f t="shared" ref="H56" si="746">CH56*$A58</f>
        <v>2.8250733099627874E-5</v>
      </c>
      <c r="I56" s="32">
        <f t="shared" ref="I56" si="747">CI56*$A58</f>
        <v>1.3735504146456061E-7</v>
      </c>
      <c r="J56" s="32">
        <f t="shared" ref="J56" si="748">CJ56*$A58</f>
        <v>3.2161933339766556E-7</v>
      </c>
      <c r="K56" s="32">
        <f t="shared" ref="K56" si="749">CK56*$A58</f>
        <v>7.7841002148448545E-7</v>
      </c>
      <c r="L56" s="32">
        <f t="shared" ref="L56" si="750">CL56*$A58</f>
        <v>2.0815908439697477E-6</v>
      </c>
      <c r="M56" s="32">
        <f t="shared" ref="M56" si="751">CM56*$A58</f>
        <v>6.3251459247422592E-6</v>
      </c>
      <c r="N56" s="32">
        <f t="shared" ref="N56" si="752">CN56*$A58</f>
        <v>1.8593349753105953E-5</v>
      </c>
      <c r="O56" s="32">
        <f t="shared" ref="O56" si="753">CO56*$A58</f>
        <v>4.3742332998452545E-5</v>
      </c>
      <c r="P56" s="32">
        <f t="shared" ref="P56" si="754">CP56*$A58</f>
        <v>6.6161136128788559E-5</v>
      </c>
      <c r="Q56" s="32">
        <f t="shared" ref="Q56" si="755">CQ56*$A58</f>
        <v>5.9278521265989707E-5</v>
      </c>
      <c r="R56" s="32">
        <f t="shared" ref="R56" si="756">CR56*$A58</f>
        <v>5.5888661952335452E-5</v>
      </c>
      <c r="S56" s="32">
        <f t="shared" ref="S56" si="757">CS56*$A58</f>
        <v>2.6420323399405123E-3</v>
      </c>
      <c r="T56" s="32">
        <f t="shared" ref="T56" si="758">CT56*$A58</f>
        <v>3.0745395164516093E-2</v>
      </c>
      <c r="U56" s="32">
        <f t="shared" ref="U56" si="759">CU56*$A58</f>
        <v>6.3661900897878543E-2</v>
      </c>
      <c r="V56" s="32">
        <f t="shared" ref="V56" si="760">CV56*$A58</f>
        <v>0.11683295894176333</v>
      </c>
      <c r="W56" s="32">
        <f t="shared" ref="W56" si="761">CW56*$A58</f>
        <v>0.13751510227532335</v>
      </c>
      <c r="X56" s="32">
        <f t="shared" ref="X56" si="762">CX56*$A58</f>
        <v>0.14233979242831524</v>
      </c>
      <c r="Y56" s="32">
        <f t="shared" ref="Y56" si="763">CY56*$A58</f>
        <v>0.15283520844833079</v>
      </c>
      <c r="Z56" s="32">
        <f t="shared" ref="Z56" si="764">CZ56*$A58</f>
        <v>9.8217886650053876E-2</v>
      </c>
      <c r="AA56" s="32">
        <f t="shared" ref="AA56" si="765">DA56*$A58</f>
        <v>7.1800993125165094E-2</v>
      </c>
      <c r="AB56" s="32">
        <f t="shared" ref="AB56" si="766">DB56*$A58</f>
        <v>3.048358140976843E-2</v>
      </c>
      <c r="AC56" s="32">
        <f t="shared" ref="AC56" si="767">DC56*$A58</f>
        <v>1.0049303674589602E-2</v>
      </c>
      <c r="CB56" s="47">
        <v>1</v>
      </c>
      <c r="CC56" s="3">
        <v>1.8737E-10</v>
      </c>
      <c r="CD56" s="3">
        <v>1.4967999999999999E-10</v>
      </c>
      <c r="CE56" s="3">
        <v>1.6266000000000002E-8</v>
      </c>
      <c r="CF56" s="3">
        <v>7.0969999999999998E-9</v>
      </c>
      <c r="CG56" s="3">
        <v>2.1810000000000001E-8</v>
      </c>
      <c r="CH56" s="3">
        <v>2.4710000000000001E-8</v>
      </c>
      <c r="CI56" s="3">
        <v>1.2014000000000001E-10</v>
      </c>
      <c r="CJ56" s="3">
        <v>2.8130999999999998E-10</v>
      </c>
      <c r="CK56" s="3">
        <v>6.8084999999999998E-10</v>
      </c>
      <c r="CL56" s="3">
        <v>1.8206999999999999E-9</v>
      </c>
      <c r="CM56" s="3">
        <v>5.5323999999999996E-9</v>
      </c>
      <c r="CN56" s="3">
        <v>1.6263000000000001E-8</v>
      </c>
      <c r="CO56" s="3">
        <v>3.826E-8</v>
      </c>
      <c r="CP56" s="3">
        <v>5.7869E-8</v>
      </c>
      <c r="CQ56" s="3">
        <v>5.1849000000000003E-8</v>
      </c>
      <c r="CR56" s="3">
        <v>4.8884000000000003E-8</v>
      </c>
      <c r="CS56" s="3">
        <v>2.3109000000000002E-6</v>
      </c>
      <c r="CT56" s="3">
        <v>2.6891999999999999E-5</v>
      </c>
      <c r="CU56" s="3">
        <v>5.5683000000000002E-5</v>
      </c>
      <c r="CV56" s="3">
        <v>1.0219E-4</v>
      </c>
      <c r="CW56" s="3">
        <v>1.2027999999999999E-4</v>
      </c>
      <c r="CX56" s="3">
        <v>1.2449999999999999E-4</v>
      </c>
      <c r="CY56" s="3">
        <v>1.3368000000000001E-4</v>
      </c>
      <c r="CZ56" s="3">
        <v>8.5908000000000005E-5</v>
      </c>
      <c r="DA56" s="3">
        <v>6.2801999999999999E-5</v>
      </c>
      <c r="DB56" s="3">
        <v>2.6662999999999999E-5</v>
      </c>
      <c r="DC56" s="3">
        <v>8.7898000000000001E-6</v>
      </c>
    </row>
    <row r="57" spans="1:107" x14ac:dyDescent="0.2">
      <c r="A57" s="26">
        <f>A56-24</f>
        <v>184</v>
      </c>
      <c r="B57" s="26">
        <v>2</v>
      </c>
      <c r="C57" s="32">
        <f t="shared" ref="C57" si="768">CC57*$A58</f>
        <v>5.2489656306637603E-4</v>
      </c>
      <c r="D57" s="32">
        <f t="shared" ref="D57" si="769">CD57*$A58</f>
        <v>2.8531982809968156E-5</v>
      </c>
      <c r="E57" s="32">
        <f t="shared" ref="E57" si="770">CE57*$A58</f>
        <v>4.5943169146440551E-3</v>
      </c>
      <c r="F57" s="32">
        <f t="shared" ref="F57" si="771">CF57*$A58</f>
        <v>2.9430609933250532E-2</v>
      </c>
      <c r="G57" s="32">
        <f t="shared" ref="G57" si="772">CG57*$A58</f>
        <v>3.3551032518886262E-2</v>
      </c>
      <c r="H57" s="32">
        <f t="shared" ref="H57" si="773">CH57*$A58</f>
        <v>3.4962997528114929E-2</v>
      </c>
      <c r="I57" s="32">
        <f t="shared" ref="I57" si="774">CI57*$A58</f>
        <v>9.8008664304556826E-5</v>
      </c>
      <c r="J57" s="32">
        <f t="shared" ref="J57" si="775">CJ57*$A58</f>
        <v>3.0057133678236211E-4</v>
      </c>
      <c r="K57" s="32">
        <f t="shared" ref="K57" si="776">CK57*$A58</f>
        <v>9.7338695482364107E-4</v>
      </c>
      <c r="L57" s="32">
        <f t="shared" ref="L57" si="777">CL57*$A58</f>
        <v>2.1679093526310953E-3</v>
      </c>
      <c r="M57" s="32">
        <f t="shared" ref="M57" si="778">CM57*$A58</f>
        <v>4.6868091974348238E-3</v>
      </c>
      <c r="N57" s="32">
        <f t="shared" ref="N57" si="779">CN57*$A58</f>
        <v>2.1011411287129137E-2</v>
      </c>
      <c r="O57" s="32">
        <f t="shared" ref="O57" si="780">CO57*$A58</f>
        <v>9.2486566333241468E-2</v>
      </c>
      <c r="P57" s="32">
        <f t="shared" ref="P57" si="781">CP57*$A58</f>
        <v>0.15970639039607518</v>
      </c>
      <c r="Q57" s="32">
        <f t="shared" ref="Q57" si="782">CQ57*$A58</f>
        <v>0.23439762444701362</v>
      </c>
      <c r="R57" s="32">
        <f t="shared" ref="R57" si="783">CR57*$A58</f>
        <v>0.25344486092778257</v>
      </c>
      <c r="S57" s="32">
        <f t="shared" ref="S57" si="784">CS57*$A58</f>
        <v>0.26157366353152006</v>
      </c>
      <c r="T57" s="32">
        <f t="shared" ref="T57" si="785">CT57*$A58</f>
        <v>0.38318558096605732</v>
      </c>
      <c r="U57" s="32">
        <f t="shared" ref="U57" si="786">CU57*$A58</f>
        <v>0.2872634236589437</v>
      </c>
      <c r="V57" s="32">
        <f t="shared" ref="V57" si="787">CV57*$A58</f>
        <v>0.29693566979503649</v>
      </c>
      <c r="W57" s="32">
        <f t="shared" ref="W57" si="788">CW57*$A58</f>
        <v>0.25393647627512533</v>
      </c>
      <c r="X57" s="32">
        <f t="shared" ref="X57" si="789">CX57*$A58</f>
        <v>0.20886792513035274</v>
      </c>
      <c r="Y57" s="32">
        <f t="shared" ref="Y57" si="790">CY57*$A58</f>
        <v>0.1983610761952827</v>
      </c>
      <c r="Z57" s="32">
        <f t="shared" ref="Z57" si="791">CZ57*$A58</f>
        <v>0.11691298934714472</v>
      </c>
      <c r="AA57" s="32">
        <f t="shared" ref="AA57" si="792">DA57*$A58</f>
        <v>8.2472476037019682E-2</v>
      </c>
      <c r="AB57" s="32">
        <f t="shared" ref="AB57" si="793">DB57*$A58</f>
        <v>3.4733195935519823E-2</v>
      </c>
      <c r="AC57" s="32">
        <f t="shared" ref="AC57" si="794">DC57*$A58</f>
        <v>1.1538097872984397E-2</v>
      </c>
      <c r="CB57" s="39">
        <v>2</v>
      </c>
      <c r="CC57" s="3">
        <v>4.5910999999999999E-7</v>
      </c>
      <c r="CD57" s="3">
        <v>2.4955999999999999E-8</v>
      </c>
      <c r="CE57" s="3">
        <v>4.0184999999999997E-6</v>
      </c>
      <c r="CF57" s="3">
        <v>2.5741999999999998E-5</v>
      </c>
      <c r="CG57" s="3">
        <v>2.9346E-5</v>
      </c>
      <c r="CH57" s="3">
        <v>3.0580999999999997E-5</v>
      </c>
      <c r="CI57" s="3">
        <v>8.5724999999999995E-8</v>
      </c>
      <c r="CJ57" s="3">
        <v>2.629E-7</v>
      </c>
      <c r="CK57" s="3">
        <v>8.5138999999999995E-7</v>
      </c>
      <c r="CL57" s="3">
        <v>1.8961999999999999E-6</v>
      </c>
      <c r="CM57" s="3">
        <v>4.0994000000000001E-6</v>
      </c>
      <c r="CN57" s="3">
        <v>1.8377999999999999E-5</v>
      </c>
      <c r="CO57" s="3">
        <v>8.0895000000000004E-5</v>
      </c>
      <c r="CP57" s="3">
        <v>1.3969000000000001E-4</v>
      </c>
      <c r="CQ57" s="3">
        <v>2.0502000000000001E-4</v>
      </c>
      <c r="CR57" s="3">
        <v>2.2168000000000001E-4</v>
      </c>
      <c r="CS57" s="3">
        <v>2.2879000000000001E-4</v>
      </c>
      <c r="CT57" s="3">
        <v>3.3515999999999998E-4</v>
      </c>
      <c r="CU57" s="3">
        <v>2.5126E-4</v>
      </c>
      <c r="CV57" s="3">
        <v>2.5972000000000001E-4</v>
      </c>
      <c r="CW57" s="3">
        <v>2.2211E-4</v>
      </c>
      <c r="CX57" s="3">
        <v>1.8269E-4</v>
      </c>
      <c r="CY57" s="3">
        <v>1.7349999999999999E-4</v>
      </c>
      <c r="CZ57" s="3">
        <v>1.0226E-4</v>
      </c>
      <c r="DA57" s="3">
        <v>7.2136000000000002E-5</v>
      </c>
      <c r="DB57" s="3">
        <v>3.0380000000000001E-5</v>
      </c>
      <c r="DC57" s="3">
        <v>1.0091999999999999E-5</v>
      </c>
    </row>
    <row r="58" spans="1:107" x14ac:dyDescent="0.2">
      <c r="A58" s="66">
        <f>EXP((A57-15)/24)</f>
        <v>1143.2915054483153</v>
      </c>
      <c r="B58" s="26">
        <v>3</v>
      </c>
      <c r="C58" s="32">
        <f t="shared" ref="C58" si="795">CC58*$A58</f>
        <v>2.0738164617326992E-2</v>
      </c>
      <c r="D58" s="32">
        <f t="shared" ref="D58" si="796">CD58*$A58</f>
        <v>1.2137182621839314E-2</v>
      </c>
      <c r="E58" s="32">
        <f t="shared" ref="E58" si="797">CE58*$A58</f>
        <v>2.6372305156176289E-2</v>
      </c>
      <c r="F58" s="32">
        <f t="shared" ref="F58" si="798">CF58*$A58</f>
        <v>5.3418009009061636E-2</v>
      </c>
      <c r="G58" s="32">
        <f t="shared" ref="G58" si="799">CG58*$A58</f>
        <v>7.3095199109332598E-2</v>
      </c>
      <c r="H58" s="32">
        <f t="shared" ref="H58" si="800">CH58*$A58</f>
        <v>8.3899303835819172E-2</v>
      </c>
      <c r="I58" s="32">
        <f t="shared" ref="I58" si="801">CI58*$A58</f>
        <v>7.0781177102305193E-2</v>
      </c>
      <c r="J58" s="32">
        <f t="shared" ref="J58" si="802">CJ58*$A58</f>
        <v>0.19911564858887859</v>
      </c>
      <c r="K58" s="32">
        <f t="shared" ref="K58" si="803">CK58*$A58</f>
        <v>0.25679470503874613</v>
      </c>
      <c r="L58" s="32">
        <f t="shared" ref="L58" si="804">CL58*$A58</f>
        <v>0.34680604526269193</v>
      </c>
      <c r="M58" s="32">
        <f t="shared" ref="M58" si="805">CM58*$A58</f>
        <v>0.37194702546750041</v>
      </c>
      <c r="N58" s="32">
        <f t="shared" ref="N58" si="806">CN58*$A58</f>
        <v>0.39482428849152124</v>
      </c>
      <c r="O58" s="32">
        <f t="shared" ref="O58" si="807">CO58*$A58</f>
        <v>0.49717174405925441</v>
      </c>
      <c r="P58" s="32">
        <f t="shared" ref="P58" si="808">CP58*$A58</f>
        <v>0.43780061618132343</v>
      </c>
      <c r="Q58" s="32">
        <f t="shared" ref="Q58" si="809">CQ58*$A58</f>
        <v>0.45243474745106182</v>
      </c>
      <c r="R58" s="32">
        <f t="shared" ref="R58" si="810">CR58*$A58</f>
        <v>0.40443937005234154</v>
      </c>
      <c r="S58" s="32">
        <f t="shared" ref="S58" si="811">CS58*$A58</f>
        <v>0.32966810559602172</v>
      </c>
      <c r="T58" s="32">
        <f t="shared" ref="T58" si="812">CT58*$A58</f>
        <v>0.25406223834072461</v>
      </c>
      <c r="U58" s="32">
        <f t="shared" ref="U58" si="813">CU58*$A58</f>
        <v>9.1016293457234942E-2</v>
      </c>
      <c r="V58" s="32">
        <f t="shared" ref="V58" si="814">CV58*$A58</f>
        <v>4.5979754474614894E-2</v>
      </c>
      <c r="W58" s="32">
        <f t="shared" ref="W58" si="815">CW58*$A58</f>
        <v>2.0312860177300218E-2</v>
      </c>
      <c r="X58" s="32">
        <f t="shared" ref="X58" si="816">CX58*$A58</f>
        <v>8.5023159385674875E-3</v>
      </c>
      <c r="Y58" s="32">
        <f t="shared" ref="Y58" si="817">CY58*$A58</f>
        <v>7.1348249689007562E-3</v>
      </c>
      <c r="Z58" s="32">
        <f t="shared" ref="Z58" si="818">CZ58*$A58</f>
        <v>3.6364672913794566E-3</v>
      </c>
      <c r="AA58" s="32">
        <f t="shared" ref="AA58" si="819">DA58*$A58</f>
        <v>2.5039227260823553E-3</v>
      </c>
      <c r="AB58" s="32">
        <f t="shared" ref="AB58" si="820">DB58*$A58</f>
        <v>1.0448426739141608E-3</v>
      </c>
      <c r="AC58" s="32">
        <f t="shared" ref="AC58" si="821">DC58*$A58</f>
        <v>3.5169933290601078E-4</v>
      </c>
      <c r="CB58" s="39">
        <v>3</v>
      </c>
      <c r="CC58" s="3">
        <v>1.8139E-5</v>
      </c>
      <c r="CD58" s="3">
        <v>1.0616E-5</v>
      </c>
      <c r="CE58" s="3">
        <v>2.3067000000000001E-5</v>
      </c>
      <c r="CF58" s="3">
        <v>4.6723E-5</v>
      </c>
      <c r="CG58" s="3">
        <v>6.3934000000000001E-5</v>
      </c>
      <c r="CH58" s="3">
        <v>7.3384000000000001E-5</v>
      </c>
      <c r="CI58" s="3">
        <v>6.1909999999999995E-5</v>
      </c>
      <c r="CJ58" s="3">
        <v>1.7416E-4</v>
      </c>
      <c r="CK58" s="3">
        <v>2.2461000000000001E-4</v>
      </c>
      <c r="CL58" s="3">
        <v>3.0333999999999998E-4</v>
      </c>
      <c r="CM58" s="3">
        <v>3.2532999999999998E-4</v>
      </c>
      <c r="CN58" s="3">
        <v>3.4534000000000002E-4</v>
      </c>
      <c r="CO58" s="3">
        <v>4.3486000000000002E-4</v>
      </c>
      <c r="CP58" s="3">
        <v>3.8293000000000002E-4</v>
      </c>
      <c r="CQ58" s="3">
        <v>3.9573000000000001E-4</v>
      </c>
      <c r="CR58" s="3">
        <v>3.5375000000000001E-4</v>
      </c>
      <c r="CS58" s="3">
        <v>2.8834999999999999E-4</v>
      </c>
      <c r="CT58" s="3">
        <v>2.2222E-4</v>
      </c>
      <c r="CU58" s="3">
        <v>7.9609000000000003E-5</v>
      </c>
      <c r="CV58" s="3">
        <v>4.0216999999999998E-5</v>
      </c>
      <c r="CW58" s="3">
        <v>1.7767000000000001E-5</v>
      </c>
      <c r="CX58" s="3">
        <v>7.4367000000000003E-6</v>
      </c>
      <c r="CY58" s="3">
        <v>6.2406E-6</v>
      </c>
      <c r="CZ58" s="3">
        <v>3.1806999999999999E-6</v>
      </c>
      <c r="DA58" s="3">
        <v>2.1901E-6</v>
      </c>
      <c r="DB58" s="3">
        <v>9.1388999999999999E-7</v>
      </c>
      <c r="DC58" s="3">
        <v>3.0762E-7</v>
      </c>
    </row>
    <row r="59" spans="1:107" x14ac:dyDescent="0.2">
      <c r="B59" s="26">
        <v>4</v>
      </c>
      <c r="C59" s="32">
        <f t="shared" ref="C59" si="822">CC59*$A58</f>
        <v>3.6827705973501135</v>
      </c>
      <c r="D59" s="32">
        <f t="shared" ref="D59" si="823">CD59*$A58</f>
        <v>1.2033143094843519</v>
      </c>
      <c r="E59" s="32">
        <f t="shared" ref="E59" si="824">CE59*$A58</f>
        <v>1.0239204393644568</v>
      </c>
      <c r="F59" s="32">
        <f t="shared" ref="F59" si="825">CF59*$A58</f>
        <v>0.27190901874077283</v>
      </c>
      <c r="G59" s="32">
        <f t="shared" ref="G59" si="826">CG59*$A58</f>
        <v>0.26262549171653249</v>
      </c>
      <c r="H59" s="32">
        <f t="shared" ref="H59" si="827">CH59*$A58</f>
        <v>0.30657361718596576</v>
      </c>
      <c r="I59" s="32">
        <f t="shared" ref="I59" si="828">CI59*$A58</f>
        <v>0.45396675806836256</v>
      </c>
      <c r="J59" s="32">
        <f t="shared" ref="J59" si="829">CJ59*$A58</f>
        <v>0.71467152005574186</v>
      </c>
      <c r="K59" s="32">
        <f t="shared" ref="K59" si="830">CK59*$A58</f>
        <v>0.62683243369214781</v>
      </c>
      <c r="L59" s="32">
        <f t="shared" ref="L59" si="831">CL59*$A58</f>
        <v>0.66071959391363588</v>
      </c>
      <c r="M59" s="32">
        <f t="shared" ref="M59" si="832">CM59*$A58</f>
        <v>0.58424482511419817</v>
      </c>
      <c r="N59" s="32">
        <f t="shared" ref="N59" si="833">CN59*$A58</f>
        <v>0.42804833963984923</v>
      </c>
      <c r="O59" s="32">
        <f t="shared" ref="O59" si="834">CO59*$A58</f>
        <v>0.35520923782773711</v>
      </c>
      <c r="P59" s="32">
        <f t="shared" ref="P59" si="835">CP59*$A58</f>
        <v>0.21402416981992461</v>
      </c>
      <c r="Q59" s="32">
        <f t="shared" ref="Q59" si="836">CQ59*$A58</f>
        <v>0.16067818817570625</v>
      </c>
      <c r="R59" s="32">
        <f t="shared" ref="R59" si="837">CR59*$A58</f>
        <v>0.10048846357987422</v>
      </c>
      <c r="S59" s="32">
        <f t="shared" ref="S59" si="838">CS59*$A58</f>
        <v>6.4752600994076231E-2</v>
      </c>
      <c r="T59" s="32">
        <f t="shared" ref="T59" si="839">CT59*$A58</f>
        <v>3.2124204720086764E-2</v>
      </c>
      <c r="U59" s="32">
        <f t="shared" ref="U59" si="840">CU59*$A58</f>
        <v>8.1717903643423791E-3</v>
      </c>
      <c r="V59" s="32">
        <f t="shared" ref="V59" si="841">CV59*$A58</f>
        <v>2.645805201908491E-3</v>
      </c>
      <c r="W59" s="32">
        <f t="shared" ref="W59" si="842">CW59*$A58</f>
        <v>7.3591387622697155E-4</v>
      </c>
      <c r="X59" s="32">
        <f t="shared" ref="X59" si="843">CX59*$A58</f>
        <v>1.6912711240096929E-4</v>
      </c>
      <c r="Y59" s="32">
        <f t="shared" ref="Y59" si="844">CY59*$A58</f>
        <v>8.7922546643491787E-5</v>
      </c>
      <c r="Z59" s="32">
        <f t="shared" ref="Z59" si="845">CZ59*$A58</f>
        <v>8.3050981538776526E-8</v>
      </c>
      <c r="AA59" s="32">
        <f t="shared" ref="AA59" si="846">DA59*$A58</f>
        <v>2.1371548111345355E-8</v>
      </c>
      <c r="AB59" s="32">
        <f t="shared" ref="AB59" si="847">DB59*$A58</f>
        <v>5.843477213496884E-12</v>
      </c>
      <c r="AC59" s="32">
        <f t="shared" ref="AC59" si="848">DC59*$A58</f>
        <v>0</v>
      </c>
      <c r="CB59" s="39">
        <v>4</v>
      </c>
      <c r="CC59" s="3">
        <v>3.2212E-3</v>
      </c>
      <c r="CD59" s="3">
        <v>1.0525000000000001E-3</v>
      </c>
      <c r="CE59" s="3">
        <v>8.9559000000000004E-4</v>
      </c>
      <c r="CF59" s="3">
        <v>2.3782999999999999E-4</v>
      </c>
      <c r="CG59" s="3">
        <v>2.2970999999999999E-4</v>
      </c>
      <c r="CH59" s="3">
        <v>2.6814999999999999E-4</v>
      </c>
      <c r="CI59" s="3">
        <v>3.9707000000000002E-4</v>
      </c>
      <c r="CJ59" s="3">
        <v>6.2509999999999996E-4</v>
      </c>
      <c r="CK59" s="3">
        <v>5.4827000000000001E-4</v>
      </c>
      <c r="CL59" s="3">
        <v>5.7790999999999995E-4</v>
      </c>
      <c r="CM59" s="3">
        <v>5.1102000000000005E-4</v>
      </c>
      <c r="CN59" s="3">
        <v>3.7439999999999999E-4</v>
      </c>
      <c r="CO59" s="3">
        <v>3.1069000000000002E-4</v>
      </c>
      <c r="CP59" s="3">
        <v>1.872E-4</v>
      </c>
      <c r="CQ59" s="3">
        <v>1.4054000000000001E-4</v>
      </c>
      <c r="CR59" s="3">
        <v>8.7893999999999996E-5</v>
      </c>
      <c r="CS59" s="3">
        <v>5.6637E-5</v>
      </c>
      <c r="CT59" s="3">
        <v>2.8098000000000001E-5</v>
      </c>
      <c r="CU59" s="3">
        <v>7.1476E-6</v>
      </c>
      <c r="CV59" s="3">
        <v>2.3141999999999998E-6</v>
      </c>
      <c r="CW59" s="3">
        <v>6.4367999999999995E-7</v>
      </c>
      <c r="CX59" s="3">
        <v>1.4793E-7</v>
      </c>
      <c r="CY59" s="3">
        <v>7.6902999999999997E-8</v>
      </c>
      <c r="CZ59" s="3">
        <v>7.2641999999999998E-11</v>
      </c>
      <c r="DA59" s="3">
        <v>1.8692999999999999E-11</v>
      </c>
      <c r="DB59" s="3">
        <v>5.1110999999999998E-15</v>
      </c>
      <c r="DC59" s="3">
        <v>0</v>
      </c>
    </row>
    <row r="60" spans="1:107" x14ac:dyDescent="0.2">
      <c r="B60" s="26">
        <v>5</v>
      </c>
      <c r="C60" s="50">
        <f t="shared" ref="C60" si="849">SUM(CC60:CC62)*$A58</f>
        <v>8.5377579752363847E-4</v>
      </c>
      <c r="D60" s="50">
        <f t="shared" ref="D60" si="850">SUM(CD60:CD62)*$A58</f>
        <v>1.2655540700786032</v>
      </c>
      <c r="E60" s="50">
        <f t="shared" ref="E60" si="851">SUM(CE60:CE62)*$A58</f>
        <v>0.81756572517470572</v>
      </c>
      <c r="F60" s="50">
        <f t="shared" ref="F60" si="852">SUM(CF60:CF62)*$A58</f>
        <v>3.2826782950768143</v>
      </c>
      <c r="G60" s="50">
        <f t="shared" ref="G60" si="853">SUM(CG60:CG62)*$A58</f>
        <v>1.9941874728586293</v>
      </c>
      <c r="H60" s="50">
        <f t="shared" ref="H60" si="854">SUM(CH60:CH62)*$A58</f>
        <v>0.64144536833737531</v>
      </c>
      <c r="I60" s="50">
        <f t="shared" ref="I60" si="855">SUM(CI60:CI62)*$A58</f>
        <v>0.29699297156528959</v>
      </c>
      <c r="J60" s="50">
        <f t="shared" ref="J60" si="856">SUM(CJ60:CJ62)*$A58</f>
        <v>0.45887082695057774</v>
      </c>
      <c r="K60" s="50">
        <f t="shared" ref="K60" si="857">SUM(CK60:CK62)*$A58</f>
        <v>0.33142100013217513</v>
      </c>
      <c r="L60" s="50">
        <f t="shared" ref="L60" si="858">SUM(CL60:CL62)*$A58</f>
        <v>0.31658909086490916</v>
      </c>
      <c r="M60" s="50">
        <f t="shared" ref="M60" si="859">SUM(CM60:CM62)*$A58</f>
        <v>0.22925207639276668</v>
      </c>
      <c r="N60" s="50">
        <f t="shared" ref="N60" si="860">SUM(CN60:CN62)*$A58</f>
        <v>0.12747759050932095</v>
      </c>
      <c r="O60" s="50">
        <f t="shared" ref="O60" si="861">SUM(CO60:CO62)*$A58</f>
        <v>7.5096173039378669E-2</v>
      </c>
      <c r="P60" s="50">
        <f t="shared" ref="P60" si="862">SUM(CP60:CP62)*$A58</f>
        <v>3.0674704764759319E-2</v>
      </c>
      <c r="Q60" s="50">
        <f t="shared" ref="Q60" si="863">SUM(CQ60:CQ62)*$A58</f>
        <v>1.5485544501097724E-2</v>
      </c>
      <c r="R60" s="50">
        <f t="shared" ref="R60" si="864">SUM(CR60:CR62)*$A58</f>
        <v>4.9912651174877868E-3</v>
      </c>
      <c r="S60" s="50">
        <f t="shared" ref="S60" si="865">SUM(CS60:CS62)*$A58</f>
        <v>1.3740948957921609E-3</v>
      </c>
      <c r="T60" s="50">
        <f t="shared" ref="T60" si="866">SUM(CT60:CT62)*$A58</f>
        <v>2.2719238816038573E-4</v>
      </c>
      <c r="U60" s="50">
        <f t="shared" ref="U60" si="867">SUM(CU60:CU62)*$A58</f>
        <v>2.1670816351062773E-5</v>
      </c>
      <c r="V60" s="50">
        <f t="shared" ref="V60" si="868">SUM(CV60:CV62)*$A58</f>
        <v>3.3961828781427447E-6</v>
      </c>
      <c r="W60" s="50">
        <f t="shared" ref="W60" si="869">SUM(CW60:CW62)*$A58</f>
        <v>2.4974130156373306E-7</v>
      </c>
      <c r="X60" s="50">
        <f t="shared" ref="X60" si="870">SUM(CX60:CX62)*$A58</f>
        <v>8.7097547584623624E-9</v>
      </c>
      <c r="Y60" s="50">
        <f t="shared" ref="Y60" si="871">SUM(CY60:CY62)*$A58</f>
        <v>7.8179463967548881E-9</v>
      </c>
      <c r="Z60" s="50">
        <f t="shared" ref="Z60" si="872">SUM(CZ60:CZ62)*$A58</f>
        <v>4.4272820256980565E-13</v>
      </c>
      <c r="AA60" s="50">
        <f t="shared" ref="AA60" si="873">SUM(DA60:DA62)*$A58</f>
        <v>0</v>
      </c>
      <c r="AB60" s="50">
        <f t="shared" ref="AB60" si="874">SUM(DB60:DB62)*$A58</f>
        <v>4.6467939947441322E-15</v>
      </c>
      <c r="AC60" s="50">
        <f t="shared" ref="AC60" si="875">SUM(DC60:DC62)*$A58</f>
        <v>0</v>
      </c>
      <c r="CB60" s="39">
        <v>5</v>
      </c>
      <c r="CC60" s="3">
        <v>7.4677000000000001E-7</v>
      </c>
      <c r="CD60" s="3">
        <v>1.1049E-3</v>
      </c>
      <c r="CE60" s="3">
        <v>4.1176E-4</v>
      </c>
      <c r="CF60" s="3">
        <v>3.3084999999999999E-4</v>
      </c>
      <c r="CG60" s="3">
        <v>4.7297000000000002E-4</v>
      </c>
      <c r="CH60" s="3">
        <v>1.6092999999999999E-4</v>
      </c>
      <c r="CI60" s="3">
        <v>2.4376000000000001E-4</v>
      </c>
      <c r="CJ60" s="3">
        <v>3.7516999999999997E-4</v>
      </c>
      <c r="CK60" s="3">
        <v>2.6861000000000002E-4</v>
      </c>
      <c r="CL60" s="3">
        <v>2.5848000000000001E-4</v>
      </c>
      <c r="CM60" s="3">
        <v>1.8672E-4</v>
      </c>
      <c r="CN60" s="3">
        <v>1.0753E-4</v>
      </c>
      <c r="CO60" s="3">
        <v>6.2407000000000001E-5</v>
      </c>
      <c r="CP60" s="3">
        <v>2.6299E-5</v>
      </c>
      <c r="CQ60" s="3">
        <v>1.314E-5</v>
      </c>
      <c r="CR60" s="3">
        <v>4.2768000000000003E-6</v>
      </c>
      <c r="CS60" s="3">
        <v>1.1754E-6</v>
      </c>
      <c r="CT60" s="3">
        <v>1.9572000000000001E-7</v>
      </c>
      <c r="CU60" s="3">
        <v>1.8742E-8</v>
      </c>
      <c r="CV60" s="3">
        <v>2.9304000000000001E-9</v>
      </c>
      <c r="CW60" s="3">
        <v>2.1844E-10</v>
      </c>
      <c r="CX60" s="3">
        <v>7.6181000000000004E-12</v>
      </c>
      <c r="CY60" s="3">
        <v>6.8381000000000001E-12</v>
      </c>
      <c r="CZ60" s="3">
        <v>3.8724000000000001E-16</v>
      </c>
      <c r="DA60" s="3">
        <v>0</v>
      </c>
      <c r="DB60" s="3">
        <v>4.0643999999999997E-18</v>
      </c>
      <c r="DC60" s="3">
        <v>0</v>
      </c>
    </row>
    <row r="61" spans="1:107" ht="13.5" thickBot="1" x14ac:dyDescent="0.25">
      <c r="B61" s="26" t="s">
        <v>45</v>
      </c>
      <c r="C61" s="35">
        <f t="shared" ref="C61:AC61" si="876">SUM(C53:C60)</f>
        <v>3.7048876492900082</v>
      </c>
      <c r="D61" s="35">
        <f t="shared" si="876"/>
        <v>2.4810342655542152</v>
      </c>
      <c r="E61" s="35">
        <f t="shared" si="876"/>
        <v>1.8724713898785901</v>
      </c>
      <c r="F61" s="35">
        <f t="shared" si="876"/>
        <v>3.6374440473119805</v>
      </c>
      <c r="G61" s="35">
        <f t="shared" si="876"/>
        <v>2.3634841316141251</v>
      </c>
      <c r="H61" s="35">
        <f t="shared" si="876"/>
        <v>1.0669095376228286</v>
      </c>
      <c r="I61" s="35">
        <f t="shared" si="876"/>
        <v>0.82183905275918556</v>
      </c>
      <c r="J61" s="35">
        <f t="shared" si="876"/>
        <v>1.3729588885587816</v>
      </c>
      <c r="K61" s="35">
        <f t="shared" si="876"/>
        <v>1.2160223042459737</v>
      </c>
      <c r="L61" s="35">
        <f t="shared" si="876"/>
        <v>1.3262847210361406</v>
      </c>
      <c r="M61" s="35">
        <f t="shared" si="876"/>
        <v>1.1901370614527331</v>
      </c>
      <c r="N61" s="35">
        <f t="shared" si="876"/>
        <v>0.97138022352270681</v>
      </c>
      <c r="O61" s="35">
        <f t="shared" si="876"/>
        <v>1.0200074638548697</v>
      </c>
      <c r="P61" s="35">
        <f t="shared" si="876"/>
        <v>0.84227204267065003</v>
      </c>
      <c r="Q61" s="35">
        <f t="shared" si="876"/>
        <v>0.86305538364605716</v>
      </c>
      <c r="R61" s="35">
        <f t="shared" si="876"/>
        <v>0.76341984887645387</v>
      </c>
      <c r="S61" s="35">
        <f t="shared" si="876"/>
        <v>0.66001049790854294</v>
      </c>
      <c r="T61" s="35">
        <f t="shared" si="876"/>
        <v>0.70034461211454846</v>
      </c>
      <c r="U61" s="35">
        <f t="shared" si="876"/>
        <v>0.45013507982712803</v>
      </c>
      <c r="V61" s="35">
        <f t="shared" si="876"/>
        <v>0.46239758520531277</v>
      </c>
      <c r="W61" s="35">
        <f t="shared" si="876"/>
        <v>0.41250060255153864</v>
      </c>
      <c r="X61" s="35">
        <f t="shared" si="876"/>
        <v>0.35987924749537775</v>
      </c>
      <c r="Y61" s="35">
        <f t="shared" si="876"/>
        <v>0.35860006875407685</v>
      </c>
      <c r="Z61" s="35">
        <f t="shared" si="876"/>
        <v>0.22807221858624396</v>
      </c>
      <c r="AA61" s="35">
        <f t="shared" si="876"/>
        <v>0.2200631712524013</v>
      </c>
      <c r="AB61" s="35">
        <f t="shared" si="876"/>
        <v>0.17787659653594776</v>
      </c>
      <c r="AC61" s="35">
        <f t="shared" si="876"/>
        <v>0.13960666262122065</v>
      </c>
      <c r="AD61" s="36">
        <f>SUM(I61:AC61)</f>
        <v>14.556863333475892</v>
      </c>
      <c r="AE61" s="36">
        <f>SUM(I56:AC60)</f>
        <v>14.254809133316018</v>
      </c>
      <c r="CB61" s="39">
        <v>6</v>
      </c>
      <c r="CC61" s="3">
        <v>0</v>
      </c>
      <c r="CD61" s="3">
        <v>2.0391000000000001E-6</v>
      </c>
      <c r="CE61" s="3">
        <v>3.0332999999999998E-4</v>
      </c>
      <c r="CF61" s="3">
        <v>2.5403999999999999E-3</v>
      </c>
      <c r="CG61" s="3">
        <v>1.2712000000000001E-3</v>
      </c>
      <c r="CH61" s="3">
        <v>3.9995999999999999E-4</v>
      </c>
      <c r="CI61" s="3">
        <v>1.5877999999999999E-5</v>
      </c>
      <c r="CJ61" s="3">
        <v>2.6044E-5</v>
      </c>
      <c r="CK61" s="3">
        <v>2.1022E-5</v>
      </c>
      <c r="CL61" s="3">
        <v>1.8317000000000001E-5</v>
      </c>
      <c r="CM61" s="3">
        <v>1.3732E-5</v>
      </c>
      <c r="CN61" s="3">
        <v>3.9295000000000002E-6</v>
      </c>
      <c r="CO61" s="3">
        <v>3.2577000000000002E-6</v>
      </c>
      <c r="CP61" s="3">
        <v>5.2891999999999995E-7</v>
      </c>
      <c r="CQ61" s="3">
        <v>4.0391999999999998E-7</v>
      </c>
      <c r="CR61" s="3">
        <v>8.8865999999999996E-8</v>
      </c>
      <c r="CS61" s="3">
        <v>2.6076000000000001E-8</v>
      </c>
      <c r="CT61" s="3">
        <v>2.9978000000000001E-9</v>
      </c>
      <c r="CU61" s="3">
        <v>2.1276E-10</v>
      </c>
      <c r="CV61" s="3">
        <v>4.0130999999999997E-11</v>
      </c>
      <c r="CW61" s="3">
        <v>6.1674000000000004E-16</v>
      </c>
      <c r="CX61" s="3">
        <v>4.0007999999999999E-17</v>
      </c>
      <c r="CY61" s="3">
        <v>4.1576000000000001E-18</v>
      </c>
      <c r="CZ61" s="3">
        <v>0</v>
      </c>
      <c r="DA61" s="3">
        <v>0</v>
      </c>
      <c r="DB61" s="3">
        <v>0</v>
      </c>
      <c r="DC61" s="3">
        <v>0</v>
      </c>
    </row>
    <row r="62" spans="1:107" ht="14.25" thickTop="1" thickBot="1" x14ac:dyDescent="0.25">
      <c r="C62" s="52">
        <f>C61/$AD61</f>
        <v>0.25451139881007279</v>
      </c>
      <c r="D62" s="52">
        <f t="shared" ref="D62:AC62" si="877">D61/$AD61</f>
        <v>0.17043742245272514</v>
      </c>
      <c r="E62" s="52">
        <f t="shared" si="877"/>
        <v>0.12863151538783327</v>
      </c>
      <c r="F62" s="52">
        <f t="shared" si="877"/>
        <v>0.24987828517611221</v>
      </c>
      <c r="G62" s="52">
        <f t="shared" si="877"/>
        <v>0.16236218459088683</v>
      </c>
      <c r="H62" s="52">
        <f t="shared" si="877"/>
        <v>7.3292543399050489E-2</v>
      </c>
      <c r="I62" s="52">
        <f t="shared" si="877"/>
        <v>5.645715247385967E-2</v>
      </c>
      <c r="J62" s="52">
        <f t="shared" si="877"/>
        <v>9.4316945698146221E-2</v>
      </c>
      <c r="K62" s="52">
        <f t="shared" si="877"/>
        <v>8.3536011597328888E-2</v>
      </c>
      <c r="L62" s="52">
        <f t="shared" si="877"/>
        <v>9.1110611582519402E-2</v>
      </c>
      <c r="M62" s="52">
        <f t="shared" si="877"/>
        <v>8.1757795906197597E-2</v>
      </c>
      <c r="N62" s="52">
        <f t="shared" si="877"/>
        <v>6.673005037347976E-2</v>
      </c>
      <c r="O62" s="52">
        <f t="shared" si="877"/>
        <v>7.0070553009122197E-2</v>
      </c>
      <c r="P62" s="52">
        <f t="shared" si="877"/>
        <v>5.786081955813293E-2</v>
      </c>
      <c r="Q62" s="52">
        <f t="shared" si="877"/>
        <v>5.9288554400405744E-2</v>
      </c>
      <c r="R62" s="52">
        <f t="shared" si="877"/>
        <v>5.244397995554749E-2</v>
      </c>
      <c r="S62" s="52">
        <f t="shared" si="877"/>
        <v>4.534015898814827E-2</v>
      </c>
      <c r="T62" s="52">
        <f t="shared" si="877"/>
        <v>4.8110956053560749E-2</v>
      </c>
      <c r="U62" s="52">
        <f t="shared" si="877"/>
        <v>3.0922532520585577E-2</v>
      </c>
      <c r="V62" s="52">
        <f t="shared" si="877"/>
        <v>3.1764919035954249E-2</v>
      </c>
      <c r="W62" s="52">
        <f t="shared" si="877"/>
        <v>2.8337190032067274E-2</v>
      </c>
      <c r="X62" s="52">
        <f t="shared" si="877"/>
        <v>2.4722307220386996E-2</v>
      </c>
      <c r="Y62" s="52">
        <f t="shared" si="877"/>
        <v>2.4634432606742775E-2</v>
      </c>
      <c r="Z62" s="52">
        <f t="shared" si="877"/>
        <v>1.5667676020681909E-2</v>
      </c>
      <c r="AA62" s="52">
        <f t="shared" si="877"/>
        <v>1.5117485560665393E-2</v>
      </c>
      <c r="AB62" s="52">
        <f t="shared" si="877"/>
        <v>1.2219431649597986E-2</v>
      </c>
      <c r="AC62" s="52">
        <f t="shared" si="877"/>
        <v>9.5904357568688762E-3</v>
      </c>
      <c r="CB62" s="39">
        <v>7</v>
      </c>
      <c r="CC62" s="3">
        <v>0</v>
      </c>
      <c r="CD62" s="3">
        <v>0</v>
      </c>
      <c r="CE62" s="3">
        <v>8.2241000000000002E-9</v>
      </c>
      <c r="CF62" s="3">
        <v>2.2391999999999999E-9</v>
      </c>
      <c r="CG62" s="3">
        <v>8.1105999999999998E-8</v>
      </c>
      <c r="CH62" s="3">
        <v>1.6145999999999999E-7</v>
      </c>
      <c r="CI62" s="3">
        <v>1.3211999999999999E-7</v>
      </c>
      <c r="CJ62" s="3">
        <v>1.4543E-7</v>
      </c>
      <c r="CK62" s="3">
        <v>2.5120000000000003E-7</v>
      </c>
      <c r="CL62" s="3">
        <v>1.1321000000000001E-7</v>
      </c>
      <c r="CM62" s="3">
        <v>6.7355999999999998E-8</v>
      </c>
      <c r="CN62" s="3">
        <v>4.1013999999999999E-8</v>
      </c>
      <c r="CO62" s="3">
        <v>1.9487000000000001E-8</v>
      </c>
      <c r="CP62" s="3">
        <v>2.2494000000000001E-9</v>
      </c>
      <c r="CQ62" s="3">
        <v>7.8353999999999996E-10</v>
      </c>
      <c r="CR62" s="3">
        <v>3.1718999999999999E-11</v>
      </c>
      <c r="CS62" s="3">
        <v>4.0024000000000001E-10</v>
      </c>
      <c r="CT62" s="3">
        <v>1.3504E-14</v>
      </c>
      <c r="CU62" s="3">
        <v>2.2326E-16</v>
      </c>
      <c r="CV62" s="3">
        <v>1.6769000000000001E-17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</row>
    <row r="63" spans="1:107" ht="13.5" thickTop="1" x14ac:dyDescent="0.2">
      <c r="B63" s="27"/>
      <c r="AT63" s="26" t="s">
        <v>66</v>
      </c>
    </row>
    <row r="64" spans="1:107" x14ac:dyDescent="0.2">
      <c r="A64" s="26">
        <v>1</v>
      </c>
      <c r="B64" s="27"/>
      <c r="C64" s="26">
        <f t="shared" ref="C64:H64" si="878">C5/(C105+C5)</f>
        <v>5.386211067859301E-10</v>
      </c>
      <c r="D64" s="26">
        <f t="shared" si="878"/>
        <v>1.7845309251558081E-9</v>
      </c>
      <c r="E64" s="26">
        <f t="shared" si="878"/>
        <v>7.2549905002280055E-9</v>
      </c>
      <c r="F64" s="26">
        <f t="shared" si="878"/>
        <v>4.9748375744088573E-8</v>
      </c>
      <c r="G64" s="26">
        <f t="shared" si="878"/>
        <v>1.710353856461686E-7</v>
      </c>
      <c r="H64" s="26">
        <f t="shared" si="878"/>
        <v>5.979050958409471E-7</v>
      </c>
      <c r="I64" s="26">
        <f>I5/(I105+I5)</f>
        <v>7.3680245234881747E-7</v>
      </c>
      <c r="J64" s="26">
        <f>J5/(J105+J5)</f>
        <v>2.1357511872502385E-6</v>
      </c>
      <c r="K64" s="26">
        <f>K5/(K105+K5)</f>
        <v>6.1020639070351358E-6</v>
      </c>
      <c r="L64" s="26">
        <f t="shared" ref="L64:AC64" si="879">L5/(L105+L5)</f>
        <v>1.7280725871509699E-5</v>
      </c>
      <c r="M64" s="26">
        <f t="shared" si="879"/>
        <v>4.8344770108222035E-5</v>
      </c>
      <c r="N64" s="26">
        <f t="shared" si="879"/>
        <v>1.345143875217358E-4</v>
      </c>
      <c r="O64" s="26">
        <f t="shared" si="879"/>
        <v>3.7344387886896707E-4</v>
      </c>
      <c r="P64" s="26">
        <f t="shared" si="879"/>
        <v>1.0373412801080808E-3</v>
      </c>
      <c r="Q64" s="26">
        <f t="shared" si="879"/>
        <v>2.8570246995812572E-3</v>
      </c>
      <c r="R64" s="26">
        <f t="shared" si="879"/>
        <v>7.8654842038286803E-3</v>
      </c>
      <c r="S64" s="26">
        <f t="shared" si="879"/>
        <v>2.1476688698914448E-2</v>
      </c>
      <c r="T64" s="26">
        <f t="shared" si="879"/>
        <v>5.7250889969217164E-2</v>
      </c>
      <c r="U64" s="26">
        <f t="shared" si="879"/>
        <v>0.14517397358112152</v>
      </c>
      <c r="V64" s="26">
        <f t="shared" si="879"/>
        <v>0.32105032379924442</v>
      </c>
      <c r="W64" s="26">
        <f t="shared" si="879"/>
        <v>0.57044355754566989</v>
      </c>
      <c r="X64" s="26">
        <f t="shared" si="879"/>
        <v>0.78968607898469145</v>
      </c>
      <c r="Y64" s="26">
        <f t="shared" si="879"/>
        <v>0.91386460532667935</v>
      </c>
      <c r="Z64" s="26">
        <f t="shared" si="879"/>
        <v>0.96810650261212849</v>
      </c>
      <c r="AA64" s="26">
        <f t="shared" si="879"/>
        <v>0.98865811388597102</v>
      </c>
      <c r="AB64" s="26">
        <f t="shared" si="879"/>
        <v>0.99603513474396621</v>
      </c>
      <c r="AC64" s="26">
        <f t="shared" si="879"/>
        <v>0.99863396096134638</v>
      </c>
      <c r="AG64" s="27"/>
    </row>
    <row r="65" spans="1:33" x14ac:dyDescent="0.2">
      <c r="A65" s="26">
        <v>2</v>
      </c>
      <c r="B65" s="27"/>
      <c r="C65" s="26">
        <f t="shared" ref="C65:H65" si="880">C15/(C115+C15)</f>
        <v>5.4749036110262534E-10</v>
      </c>
      <c r="D65" s="26">
        <f t="shared" si="880"/>
        <v>1.8256259680019203E-9</v>
      </c>
      <c r="E65" s="26">
        <f t="shared" si="880"/>
        <v>7.7162193240296314E-9</v>
      </c>
      <c r="F65" s="26">
        <f t="shared" si="880"/>
        <v>5.0983744192787729E-8</v>
      </c>
      <c r="G65" s="26">
        <f t="shared" si="880"/>
        <v>1.6315132713219489E-7</v>
      </c>
      <c r="H65" s="26">
        <f t="shared" si="880"/>
        <v>5.5266390896075344E-7</v>
      </c>
      <c r="I65" s="26">
        <f>I15/(I115+I15)</f>
        <v>7.5696295345793035E-7</v>
      </c>
      <c r="J65" s="26">
        <f>J15/(J115+J15)</f>
        <v>2.1942925014540335E-6</v>
      </c>
      <c r="K65" s="26">
        <f>K15/(K115+K15)</f>
        <v>6.2691908727520221E-6</v>
      </c>
      <c r="L65" s="26">
        <f t="shared" ref="L65:AC65" si="881">L15/(L115+L15)</f>
        <v>1.7753182609780684E-5</v>
      </c>
      <c r="M65" s="26">
        <f t="shared" si="881"/>
        <v>4.966362816199684E-5</v>
      </c>
      <c r="N65" s="26">
        <f t="shared" si="881"/>
        <v>1.381848238840654E-4</v>
      </c>
      <c r="O65" s="26">
        <f t="shared" si="881"/>
        <v>3.8360625361338391E-4</v>
      </c>
      <c r="P65" s="26">
        <f t="shared" si="881"/>
        <v>1.065614123538061E-3</v>
      </c>
      <c r="Q65" s="26">
        <f t="shared" si="881"/>
        <v>2.9342690646751513E-3</v>
      </c>
      <c r="R65" s="26">
        <f t="shared" si="881"/>
        <v>8.0768125870108072E-3</v>
      </c>
      <c r="S65" s="26">
        <f t="shared" si="881"/>
        <v>2.2045635359636193E-2</v>
      </c>
      <c r="T65" s="26">
        <f t="shared" si="881"/>
        <v>5.8707565650804677E-2</v>
      </c>
      <c r="U65" s="26">
        <f t="shared" si="881"/>
        <v>0.14851178672651119</v>
      </c>
      <c r="V65" s="26">
        <f t="shared" si="881"/>
        <v>0.32686601561374701</v>
      </c>
      <c r="W65" s="26">
        <f t="shared" si="881"/>
        <v>0.57693289586898766</v>
      </c>
      <c r="X65" s="26">
        <f t="shared" si="881"/>
        <v>0.79405722627393505</v>
      </c>
      <c r="Y65" s="26">
        <f t="shared" si="881"/>
        <v>0.91592497517285321</v>
      </c>
      <c r="Z65" s="26">
        <f t="shared" si="881"/>
        <v>0.96891307636355728</v>
      </c>
      <c r="AA65" s="26">
        <f t="shared" si="881"/>
        <v>0.98895033209660632</v>
      </c>
      <c r="AB65" s="26">
        <f t="shared" si="881"/>
        <v>0.996137788045376</v>
      </c>
      <c r="AC65" s="26">
        <f t="shared" si="881"/>
        <v>0.99866927489696611</v>
      </c>
      <c r="AG65" s="40"/>
    </row>
    <row r="66" spans="1:33" x14ac:dyDescent="0.2">
      <c r="A66" s="26">
        <v>3</v>
      </c>
      <c r="B66" s="27"/>
      <c r="C66" s="26">
        <f t="shared" ref="C66:H66" si="882">C25/(C125+C25)</f>
        <v>3.6214090074875611E-10</v>
      </c>
      <c r="D66" s="26">
        <f t="shared" si="882"/>
        <v>1.2058481709920409E-9</v>
      </c>
      <c r="E66" s="26">
        <f t="shared" si="882"/>
        <v>5.3766560657448307E-9</v>
      </c>
      <c r="F66" s="26">
        <f t="shared" si="882"/>
        <v>3.3573840074173671E-8</v>
      </c>
      <c r="G66" s="26">
        <f t="shared" si="882"/>
        <v>9.2791348102481886E-8</v>
      </c>
      <c r="H66" s="26">
        <f t="shared" si="882"/>
        <v>3.3097257437097907E-7</v>
      </c>
      <c r="I66" s="26">
        <f>I25/(I125+I25)</f>
        <v>5.012041316612671E-7</v>
      </c>
      <c r="J66" s="26">
        <f>J25/(J125+J25)</f>
        <v>1.452885616279891E-6</v>
      </c>
      <c r="K66" s="26">
        <f>K25/(K125+K25)</f>
        <v>4.1506118497029838E-6</v>
      </c>
      <c r="L66" s="26">
        <f t="shared" ref="L66:AC66" si="883">L25/(L125+L25)</f>
        <v>1.1752968555952753E-5</v>
      </c>
      <c r="M66" s="26">
        <f t="shared" si="883"/>
        <v>3.2877786346510791E-5</v>
      </c>
      <c r="N66" s="26">
        <f t="shared" si="883"/>
        <v>9.1475064298445705E-5</v>
      </c>
      <c r="O66" s="26">
        <f t="shared" si="883"/>
        <v>2.5396210915939213E-4</v>
      </c>
      <c r="P66" s="26">
        <f t="shared" si="883"/>
        <v>7.0555980237088927E-4</v>
      </c>
      <c r="Q66" s="26">
        <f t="shared" si="883"/>
        <v>1.9440106024540672E-3</v>
      </c>
      <c r="R66" s="26">
        <f t="shared" si="883"/>
        <v>5.3601709078206902E-3</v>
      </c>
      <c r="S66" s="26">
        <f t="shared" si="883"/>
        <v>1.4699959858146512E-2</v>
      </c>
      <c r="T66" s="26">
        <f t="shared" si="883"/>
        <v>3.9641788139099118E-2</v>
      </c>
      <c r="U66" s="26">
        <f t="shared" si="883"/>
        <v>0.1034823322847319</v>
      </c>
      <c r="V66" s="26">
        <f t="shared" si="883"/>
        <v>0.24319478050466645</v>
      </c>
      <c r="W66" s="26">
        <f t="shared" si="883"/>
        <v>0.47434593858586571</v>
      </c>
      <c r="X66" s="26">
        <f t="shared" si="883"/>
        <v>0.71842141242380986</v>
      </c>
      <c r="Y66" s="26">
        <f t="shared" si="883"/>
        <v>0.87817113114024081</v>
      </c>
      <c r="Z66" s="26">
        <f t="shared" si="883"/>
        <v>0.95374897472925191</v>
      </c>
      <c r="AA66" s="26">
        <f t="shared" si="883"/>
        <v>0.98339172928864504</v>
      </c>
      <c r="AB66" s="26">
        <f t="shared" si="883"/>
        <v>0.99417350759092671</v>
      </c>
      <c r="AC66" s="26">
        <f t="shared" si="883"/>
        <v>0.99798977858270432</v>
      </c>
    </row>
    <row r="67" spans="1:33" x14ac:dyDescent="0.2">
      <c r="A67" s="26">
        <v>4</v>
      </c>
      <c r="B67" s="27"/>
      <c r="C67" s="26">
        <f t="shared" ref="C67:H67" si="884">C35/(C135+C35)</f>
        <v>2.7041426544824175E-10</v>
      </c>
      <c r="D67" s="26">
        <f t="shared" si="884"/>
        <v>8.983197137746766E-10</v>
      </c>
      <c r="E67" s="26">
        <f t="shared" si="884"/>
        <v>4.5019086934257639E-9</v>
      </c>
      <c r="F67" s="26">
        <f t="shared" si="884"/>
        <v>2.4779330934135091E-8</v>
      </c>
      <c r="G67" s="26">
        <f t="shared" si="884"/>
        <v>4.8096560268720252E-8</v>
      </c>
      <c r="H67" s="26">
        <f t="shared" si="884"/>
        <v>2.2901370485787635E-7</v>
      </c>
      <c r="I67" s="26">
        <f>I35/(I135+I35)</f>
        <v>3.7493715014810824E-7</v>
      </c>
      <c r="J67" s="26">
        <f>J35/(J135+J35)</f>
        <v>1.0868206791452342E-6</v>
      </c>
      <c r="K67" s="26">
        <f>K35/(K135+K35)</f>
        <v>3.1037022501248433E-6</v>
      </c>
      <c r="L67" s="26">
        <f t="shared" ref="L67:AC67" si="885">L35/(L135+L35)</f>
        <v>8.7848363367789085E-6</v>
      </c>
      <c r="M67" s="26">
        <f t="shared" si="885"/>
        <v>2.4567552933954798E-5</v>
      </c>
      <c r="N67" s="26">
        <f t="shared" si="885"/>
        <v>6.8348072564862773E-5</v>
      </c>
      <c r="O67" s="26">
        <f t="shared" si="885"/>
        <v>1.8979551597035196E-4</v>
      </c>
      <c r="P67" s="26">
        <f t="shared" si="885"/>
        <v>5.2736555975725608E-4</v>
      </c>
      <c r="Q67" s="26">
        <f t="shared" si="885"/>
        <v>1.4525698651081606E-3</v>
      </c>
      <c r="R67" s="26">
        <f t="shared" si="885"/>
        <v>3.9952606932438742E-3</v>
      </c>
      <c r="S67" s="26">
        <f t="shared" si="885"/>
        <v>1.0971167090633593E-2</v>
      </c>
      <c r="T67" s="26">
        <f t="shared" si="885"/>
        <v>2.9837276083686585E-2</v>
      </c>
      <c r="U67" s="26">
        <f t="shared" si="885"/>
        <v>7.9338315339723173E-2</v>
      </c>
      <c r="V67" s="26">
        <f t="shared" si="885"/>
        <v>0.19365426695842447</v>
      </c>
      <c r="W67" s="26">
        <f t="shared" si="885"/>
        <v>0.40274401411968436</v>
      </c>
      <c r="X67" s="26">
        <f t="shared" si="885"/>
        <v>0.65594759070200526</v>
      </c>
      <c r="Y67" s="26">
        <f t="shared" si="885"/>
        <v>0.84341161302569867</v>
      </c>
      <c r="Z67" s="26">
        <f t="shared" si="885"/>
        <v>0.93904683984454895</v>
      </c>
      <c r="AA67" s="26">
        <f t="shared" si="885"/>
        <v>0.97789287452365925</v>
      </c>
      <c r="AB67" s="26">
        <f t="shared" si="885"/>
        <v>0.99221546703564223</v>
      </c>
      <c r="AC67" s="26">
        <f t="shared" si="885"/>
        <v>0.99731053566173533</v>
      </c>
    </row>
    <row r="68" spans="1:33" x14ac:dyDescent="0.2">
      <c r="A68" s="26">
        <v>5</v>
      </c>
      <c r="B68" s="27"/>
      <c r="C68" s="26">
        <f t="shared" ref="C68:H68" si="886">C45/(C145+C45)</f>
        <v>2.2412447653903359E-10</v>
      </c>
      <c r="D68" s="26">
        <f t="shared" si="886"/>
        <v>7.4294508175540558E-10</v>
      </c>
      <c r="E68" s="26">
        <f t="shared" si="886"/>
        <v>4.5032117658576723E-9</v>
      </c>
      <c r="F68" s="26">
        <f t="shared" si="886"/>
        <v>2.0026266015458979E-8</v>
      </c>
      <c r="G68" s="26">
        <f t="shared" si="886"/>
        <v>2.3395613157464555E-8</v>
      </c>
      <c r="H68" s="26">
        <f t="shared" si="886"/>
        <v>1.665976733946359E-7</v>
      </c>
      <c r="I68" s="26">
        <f>I45/(I145+I45)</f>
        <v>3.1153633028873137E-7</v>
      </c>
      <c r="J68" s="26">
        <f>J45/(J145+J45)</f>
        <v>9.0272875276703064E-7</v>
      </c>
      <c r="K68" s="26">
        <f>K45/(K145+K45)</f>
        <v>2.5723590901082734E-6</v>
      </c>
      <c r="L68" s="26">
        <f t="shared" ref="L68:AC68" si="887">L45/(L145+L45)</f>
        <v>7.2320547204176345E-6</v>
      </c>
      <c r="M68" s="26">
        <f t="shared" si="887"/>
        <v>1.9962770451578156E-5</v>
      </c>
      <c r="N68" s="26">
        <f t="shared" si="887"/>
        <v>5.4776805996663995E-5</v>
      </c>
      <c r="O68" s="26">
        <f t="shared" si="887"/>
        <v>1.5248034144093467E-4</v>
      </c>
      <c r="P68" s="26">
        <f t="shared" si="887"/>
        <v>4.2488860741687223E-4</v>
      </c>
      <c r="Q68" s="26">
        <f t="shared" si="887"/>
        <v>1.1768002241524238E-3</v>
      </c>
      <c r="R68" s="26">
        <f t="shared" si="887"/>
        <v>2.7622753502584158E-3</v>
      </c>
      <c r="S68" s="26">
        <f t="shared" si="887"/>
        <v>4.5797244483220811E-3</v>
      </c>
      <c r="T68" s="26">
        <f t="shared" si="887"/>
        <v>1.1763523121524181E-2</v>
      </c>
      <c r="U68" s="26">
        <f t="shared" si="887"/>
        <v>4.6157481087201697E-2</v>
      </c>
      <c r="V68" s="26">
        <f t="shared" si="887"/>
        <v>0.16554983904066292</v>
      </c>
      <c r="W68" s="26">
        <f t="shared" si="887"/>
        <v>0.35909466935525564</v>
      </c>
      <c r="X68" s="26">
        <f t="shared" si="887"/>
        <v>0.61302675722117661</v>
      </c>
      <c r="Y68" s="26">
        <f t="shared" si="887"/>
        <v>0.81735004007395828</v>
      </c>
      <c r="Z68" s="26">
        <f t="shared" si="887"/>
        <v>0.92753733690420592</v>
      </c>
      <c r="AA68" s="26">
        <f t="shared" si="887"/>
        <v>0.97350897000453029</v>
      </c>
      <c r="AB68" s="26">
        <f t="shared" si="887"/>
        <v>0.99064405356507057</v>
      </c>
      <c r="AC68" s="26">
        <f t="shared" si="887"/>
        <v>0.99676409112817033</v>
      </c>
    </row>
    <row r="69" spans="1:33" x14ac:dyDescent="0.2">
      <c r="A69" s="27"/>
      <c r="B69" s="27"/>
    </row>
    <row r="87" spans="1:85" x14ac:dyDescent="0.2">
      <c r="A87" s="37" t="s">
        <v>51</v>
      </c>
      <c r="AE87" s="27" t="s">
        <v>52</v>
      </c>
    </row>
    <row r="88" spans="1:85" x14ac:dyDescent="0.2">
      <c r="A88" s="38" t="s">
        <v>26</v>
      </c>
      <c r="B88" s="38"/>
      <c r="C88" s="38">
        <f>C2</f>
        <v>4</v>
      </c>
      <c r="D88" s="38">
        <f t="shared" ref="D88:AC88" si="888">D2</f>
        <v>5</v>
      </c>
      <c r="E88" s="38">
        <f t="shared" si="888"/>
        <v>6</v>
      </c>
      <c r="F88" s="38">
        <f t="shared" si="888"/>
        <v>7</v>
      </c>
      <c r="G88" s="38">
        <f t="shared" si="888"/>
        <v>8</v>
      </c>
      <c r="H88" s="38">
        <f t="shared" si="888"/>
        <v>9</v>
      </c>
      <c r="I88" s="38">
        <f t="shared" si="888"/>
        <v>10</v>
      </c>
      <c r="J88" s="38">
        <f t="shared" si="888"/>
        <v>11</v>
      </c>
      <c r="K88" s="38">
        <f t="shared" si="888"/>
        <v>12</v>
      </c>
      <c r="L88" s="38">
        <f t="shared" si="888"/>
        <v>13</v>
      </c>
      <c r="M88" s="38">
        <f t="shared" si="888"/>
        <v>14</v>
      </c>
      <c r="N88" s="38">
        <f t="shared" si="888"/>
        <v>15</v>
      </c>
      <c r="O88" s="38">
        <f t="shared" si="888"/>
        <v>16</v>
      </c>
      <c r="P88" s="38">
        <f t="shared" si="888"/>
        <v>17</v>
      </c>
      <c r="Q88" s="38">
        <f t="shared" si="888"/>
        <v>18</v>
      </c>
      <c r="R88" s="38">
        <f t="shared" si="888"/>
        <v>19</v>
      </c>
      <c r="S88" s="38">
        <f t="shared" si="888"/>
        <v>20</v>
      </c>
      <c r="T88" s="38">
        <f t="shared" si="888"/>
        <v>21</v>
      </c>
      <c r="U88" s="38">
        <f t="shared" si="888"/>
        <v>22</v>
      </c>
      <c r="V88" s="38">
        <f t="shared" si="888"/>
        <v>23</v>
      </c>
      <c r="W88" s="38">
        <f t="shared" si="888"/>
        <v>24</v>
      </c>
      <c r="X88" s="38">
        <f t="shared" si="888"/>
        <v>25</v>
      </c>
      <c r="Y88" s="38">
        <f t="shared" si="888"/>
        <v>26</v>
      </c>
      <c r="Z88" s="38">
        <f t="shared" si="888"/>
        <v>27</v>
      </c>
      <c r="AA88" s="38">
        <f t="shared" si="888"/>
        <v>28</v>
      </c>
      <c r="AB88" s="38">
        <f t="shared" si="888"/>
        <v>29</v>
      </c>
      <c r="AC88" s="38">
        <f t="shared" si="888"/>
        <v>30</v>
      </c>
      <c r="AD88" s="39"/>
      <c r="AE88" s="38">
        <f>C88-0.5</f>
        <v>3.5</v>
      </c>
      <c r="AF88" s="38">
        <f>AE88+1</f>
        <v>4.5</v>
      </c>
      <c r="AG88" s="38">
        <f t="shared" ref="AG88:BX88" si="889">AE88+1</f>
        <v>4.5</v>
      </c>
      <c r="AH88" s="38">
        <f t="shared" si="889"/>
        <v>5.5</v>
      </c>
      <c r="AI88" s="38">
        <f t="shared" si="889"/>
        <v>5.5</v>
      </c>
      <c r="AJ88" s="38">
        <f t="shared" si="889"/>
        <v>6.5</v>
      </c>
      <c r="AK88" s="38">
        <f t="shared" si="889"/>
        <v>6.5</v>
      </c>
      <c r="AL88" s="38">
        <f t="shared" si="889"/>
        <v>7.5</v>
      </c>
      <c r="AM88" s="38">
        <f t="shared" si="889"/>
        <v>7.5</v>
      </c>
      <c r="AN88" s="38">
        <f t="shared" si="889"/>
        <v>8.5</v>
      </c>
      <c r="AO88" s="38">
        <f t="shared" si="889"/>
        <v>8.5</v>
      </c>
      <c r="AP88" s="38">
        <f t="shared" si="889"/>
        <v>9.5</v>
      </c>
      <c r="AQ88" s="38">
        <f t="shared" si="889"/>
        <v>9.5</v>
      </c>
      <c r="AR88" s="38">
        <f t="shared" si="889"/>
        <v>10.5</v>
      </c>
      <c r="AS88" s="38">
        <f t="shared" si="889"/>
        <v>10.5</v>
      </c>
      <c r="AT88" s="41">
        <f t="shared" si="889"/>
        <v>11.5</v>
      </c>
      <c r="AU88" s="41">
        <f t="shared" si="889"/>
        <v>11.5</v>
      </c>
      <c r="AV88" s="41">
        <f t="shared" si="889"/>
        <v>12.5</v>
      </c>
      <c r="AW88" s="41">
        <f t="shared" si="889"/>
        <v>12.5</v>
      </c>
      <c r="AX88" s="41">
        <f t="shared" si="889"/>
        <v>13.5</v>
      </c>
      <c r="AY88" s="41">
        <f t="shared" si="889"/>
        <v>13.5</v>
      </c>
      <c r="AZ88" s="41">
        <f t="shared" si="889"/>
        <v>14.5</v>
      </c>
      <c r="BA88" s="41">
        <f t="shared" si="889"/>
        <v>14.5</v>
      </c>
      <c r="BB88" s="41">
        <f t="shared" si="889"/>
        <v>15.5</v>
      </c>
      <c r="BC88" s="41">
        <f t="shared" si="889"/>
        <v>15.5</v>
      </c>
      <c r="BD88" s="41">
        <f t="shared" si="889"/>
        <v>16.5</v>
      </c>
      <c r="BE88" s="41">
        <f t="shared" si="889"/>
        <v>16.5</v>
      </c>
      <c r="BF88" s="41">
        <f t="shared" si="889"/>
        <v>17.5</v>
      </c>
      <c r="BG88" s="41">
        <f t="shared" si="889"/>
        <v>17.5</v>
      </c>
      <c r="BH88" s="41">
        <f t="shared" si="889"/>
        <v>18.5</v>
      </c>
      <c r="BI88" s="41">
        <f t="shared" si="889"/>
        <v>18.5</v>
      </c>
      <c r="BJ88" s="41">
        <f t="shared" si="889"/>
        <v>19.5</v>
      </c>
      <c r="BK88" s="41">
        <f t="shared" si="889"/>
        <v>19.5</v>
      </c>
      <c r="BL88" s="41">
        <f t="shared" si="889"/>
        <v>20.5</v>
      </c>
      <c r="BM88" s="41">
        <f t="shared" si="889"/>
        <v>20.5</v>
      </c>
      <c r="BN88" s="41">
        <f t="shared" si="889"/>
        <v>21.5</v>
      </c>
      <c r="BO88" s="41">
        <f t="shared" si="889"/>
        <v>21.5</v>
      </c>
      <c r="BP88" s="41">
        <f t="shared" si="889"/>
        <v>22.5</v>
      </c>
      <c r="BQ88" s="41">
        <f t="shared" si="889"/>
        <v>22.5</v>
      </c>
      <c r="BR88" s="41">
        <f t="shared" si="889"/>
        <v>23.5</v>
      </c>
      <c r="BS88" s="41">
        <f t="shared" si="889"/>
        <v>23.5</v>
      </c>
      <c r="BT88" s="41">
        <f t="shared" si="889"/>
        <v>24.5</v>
      </c>
      <c r="BU88" s="41">
        <f t="shared" si="889"/>
        <v>24.5</v>
      </c>
      <c r="BV88" s="41">
        <f t="shared" si="889"/>
        <v>25.5</v>
      </c>
      <c r="BW88" s="41">
        <f t="shared" si="889"/>
        <v>25.5</v>
      </c>
      <c r="BX88" s="41">
        <f t="shared" si="889"/>
        <v>26.5</v>
      </c>
      <c r="BY88" s="41">
        <f t="shared" ref="BY88:CB88" si="890">BW88+1</f>
        <v>26.5</v>
      </c>
      <c r="BZ88" s="41">
        <f t="shared" si="890"/>
        <v>27.5</v>
      </c>
      <c r="CA88" s="41">
        <f t="shared" si="890"/>
        <v>27.5</v>
      </c>
      <c r="CB88" s="41">
        <f t="shared" si="890"/>
        <v>28.5</v>
      </c>
      <c r="CC88" s="41"/>
      <c r="CD88" s="41"/>
      <c r="CE88" s="41"/>
      <c r="CF88" s="41"/>
      <c r="CG88"/>
    </row>
    <row r="89" spans="1:85" x14ac:dyDescent="0.2">
      <c r="A89" s="27" t="s">
        <v>44</v>
      </c>
      <c r="C89" s="26">
        <f t="shared" ref="C89:H89" si="891">C11/(C11+C111)</f>
        <v>7.0364439442720142E-4</v>
      </c>
      <c r="D89" s="26">
        <f t="shared" si="891"/>
        <v>1.4854485144459449E-3</v>
      </c>
      <c r="E89" s="26">
        <f t="shared" si="891"/>
        <v>8.8519234422814634E-4</v>
      </c>
      <c r="F89" s="26">
        <f t="shared" si="891"/>
        <v>1.1885887604567524E-3</v>
      </c>
      <c r="G89" s="26">
        <f t="shared" si="891"/>
        <v>5.3590446150488906E-3</v>
      </c>
      <c r="H89" s="26">
        <f t="shared" si="891"/>
        <v>5.2867871872705812E-3</v>
      </c>
      <c r="I89" s="26">
        <f>I11/(I11+I111)</f>
        <v>1.6670128659002109E-2</v>
      </c>
      <c r="J89" s="26">
        <f>J11/(J11+J111)</f>
        <v>2.7467677267102149E-2</v>
      </c>
      <c r="K89" s="26">
        <f>K11/(K11+K111)</f>
        <v>6.344974943282497E-2</v>
      </c>
      <c r="L89" s="26">
        <f t="shared" ref="L89:AC89" si="892">L11/(L11+L111)</f>
        <v>0.10348172725048464</v>
      </c>
      <c r="M89" s="26">
        <f t="shared" si="892"/>
        <v>0.15314309950794211</v>
      </c>
      <c r="N89" s="26">
        <f t="shared" si="892"/>
        <v>0.20643406957118354</v>
      </c>
      <c r="O89" s="26">
        <f t="shared" si="892"/>
        <v>0.26777007730182328</v>
      </c>
      <c r="P89" s="26">
        <f t="shared" si="892"/>
        <v>0.34826451561422284</v>
      </c>
      <c r="Q89" s="26">
        <f t="shared" si="892"/>
        <v>0.44849839739093744</v>
      </c>
      <c r="R89" s="26">
        <f t="shared" si="892"/>
        <v>0.54508589397821805</v>
      </c>
      <c r="S89" s="26">
        <f t="shared" si="892"/>
        <v>0.61375311178967784</v>
      </c>
      <c r="T89" s="26">
        <f t="shared" si="892"/>
        <v>0.65847260548486453</v>
      </c>
      <c r="U89" s="26">
        <f t="shared" si="892"/>
        <v>0.69622070726251561</v>
      </c>
      <c r="V89" s="26">
        <f t="shared" si="892"/>
        <v>0.74313065667612255</v>
      </c>
      <c r="W89" s="26">
        <f t="shared" si="892"/>
        <v>0.80845151436485607</v>
      </c>
      <c r="X89" s="26">
        <f t="shared" si="892"/>
        <v>0.87930161072057444</v>
      </c>
      <c r="Y89" s="26">
        <f t="shared" si="892"/>
        <v>0.93671458619231507</v>
      </c>
      <c r="Z89" s="26">
        <f t="shared" si="892"/>
        <v>0.97238271440328039</v>
      </c>
      <c r="AA89" s="26">
        <f t="shared" si="892"/>
        <v>0.9893390932309889</v>
      </c>
      <c r="AB89" s="26">
        <f t="shared" si="892"/>
        <v>0.99614024848354421</v>
      </c>
      <c r="AC89" s="26">
        <f t="shared" si="892"/>
        <v>0.99865125306445535</v>
      </c>
      <c r="AE89" s="26">
        <f>C89</f>
        <v>7.0364439442720142E-4</v>
      </c>
      <c r="AF89" s="26">
        <f>C89</f>
        <v>7.0364439442720142E-4</v>
      </c>
      <c r="AG89" s="26">
        <f>D89</f>
        <v>1.4854485144459449E-3</v>
      </c>
      <c r="AH89" s="26">
        <f>D89</f>
        <v>1.4854485144459449E-3</v>
      </c>
      <c r="AI89" s="26">
        <f>E89</f>
        <v>8.8519234422814634E-4</v>
      </c>
      <c r="AJ89" s="26">
        <f>E89</f>
        <v>8.8519234422814634E-4</v>
      </c>
      <c r="AK89" s="26">
        <f>F89</f>
        <v>1.1885887604567524E-3</v>
      </c>
      <c r="AL89" s="26">
        <f>F89</f>
        <v>1.1885887604567524E-3</v>
      </c>
      <c r="AM89" s="26">
        <f>G89</f>
        <v>5.3590446150488906E-3</v>
      </c>
      <c r="AN89" s="26">
        <f>G89</f>
        <v>5.3590446150488906E-3</v>
      </c>
      <c r="AO89" s="26">
        <f>H89</f>
        <v>5.2867871872705812E-3</v>
      </c>
      <c r="AP89" s="26">
        <f>H89</f>
        <v>5.2867871872705812E-3</v>
      </c>
      <c r="AQ89" s="26">
        <f>I89</f>
        <v>1.6670128659002109E-2</v>
      </c>
      <c r="AR89" s="26">
        <f>I89</f>
        <v>1.6670128659002109E-2</v>
      </c>
      <c r="AS89" s="26">
        <f>J89</f>
        <v>2.7467677267102149E-2</v>
      </c>
      <c r="AT89" s="26">
        <f>J89</f>
        <v>2.7467677267102149E-2</v>
      </c>
      <c r="AU89" s="26">
        <f>K89</f>
        <v>6.344974943282497E-2</v>
      </c>
      <c r="AV89" s="26">
        <f>K89</f>
        <v>6.344974943282497E-2</v>
      </c>
      <c r="AW89" s="26">
        <f>L89</f>
        <v>0.10348172725048464</v>
      </c>
      <c r="AX89" s="26">
        <f>L89</f>
        <v>0.10348172725048464</v>
      </c>
      <c r="AY89" s="26">
        <f>M89</f>
        <v>0.15314309950794211</v>
      </c>
      <c r="AZ89" s="26">
        <f>M89</f>
        <v>0.15314309950794211</v>
      </c>
      <c r="BA89" s="26">
        <f>N89</f>
        <v>0.20643406957118354</v>
      </c>
      <c r="BB89" s="26">
        <f>N89</f>
        <v>0.20643406957118354</v>
      </c>
      <c r="BC89" s="26">
        <f>O89</f>
        <v>0.26777007730182328</v>
      </c>
      <c r="BD89" s="26">
        <f>O89</f>
        <v>0.26777007730182328</v>
      </c>
      <c r="BE89" s="26">
        <f>P89</f>
        <v>0.34826451561422284</v>
      </c>
      <c r="BF89" s="26">
        <f>P89</f>
        <v>0.34826451561422284</v>
      </c>
      <c r="BG89" s="26">
        <f>Q89</f>
        <v>0.44849839739093744</v>
      </c>
      <c r="BH89" s="26">
        <f>Q89</f>
        <v>0.44849839739093744</v>
      </c>
      <c r="BI89" s="26">
        <f>R89</f>
        <v>0.54508589397821805</v>
      </c>
      <c r="BJ89" s="26">
        <f>R89</f>
        <v>0.54508589397821805</v>
      </c>
      <c r="BK89" s="26">
        <f>S89</f>
        <v>0.61375311178967784</v>
      </c>
      <c r="BL89" s="26">
        <f>S89</f>
        <v>0.61375311178967784</v>
      </c>
      <c r="BM89" s="26">
        <f>T89</f>
        <v>0.65847260548486453</v>
      </c>
      <c r="BN89" s="26">
        <f>T89</f>
        <v>0.65847260548486453</v>
      </c>
      <c r="BO89" s="26">
        <f>U89</f>
        <v>0.69622070726251561</v>
      </c>
      <c r="BP89" s="26">
        <f>U89</f>
        <v>0.69622070726251561</v>
      </c>
      <c r="BQ89" s="26">
        <f>V89</f>
        <v>0.74313065667612255</v>
      </c>
      <c r="BR89" s="26">
        <f>V89</f>
        <v>0.74313065667612255</v>
      </c>
      <c r="BS89" s="26">
        <f>W89</f>
        <v>0.80845151436485607</v>
      </c>
      <c r="BT89" s="26">
        <f>W89</f>
        <v>0.80845151436485607</v>
      </c>
      <c r="BU89" s="26">
        <f>X89</f>
        <v>0.87930161072057444</v>
      </c>
      <c r="BV89" s="26">
        <f>X89</f>
        <v>0.87930161072057444</v>
      </c>
      <c r="BW89" s="26">
        <f>Y89</f>
        <v>0.93671458619231507</v>
      </c>
      <c r="BX89" s="26">
        <f>Y89</f>
        <v>0.93671458619231507</v>
      </c>
      <c r="BY89" s="26">
        <f>Z89</f>
        <v>0.97238271440328039</v>
      </c>
      <c r="BZ89" s="26">
        <f>Z89</f>
        <v>0.97238271440328039</v>
      </c>
      <c r="CA89" s="26">
        <f>AA89</f>
        <v>0.9893390932309889</v>
      </c>
      <c r="CB89" s="26">
        <f>AA89</f>
        <v>0.9893390932309889</v>
      </c>
      <c r="CG89"/>
    </row>
    <row r="90" spans="1:85" x14ac:dyDescent="0.2">
      <c r="A90" s="27" t="s">
        <v>47</v>
      </c>
      <c r="C90" s="26">
        <f t="shared" ref="C90:H90" si="893">C31/(C31+C131)</f>
        <v>1.6464307683702127E-2</v>
      </c>
      <c r="D90" s="26">
        <f t="shared" si="893"/>
        <v>4.7820610753372003E-2</v>
      </c>
      <c r="E90" s="26">
        <f t="shared" si="893"/>
        <v>3.0936953400316776E-2</v>
      </c>
      <c r="F90" s="26">
        <f t="shared" si="893"/>
        <v>4.1176970544144577E-2</v>
      </c>
      <c r="G90" s="26">
        <f t="shared" si="893"/>
        <v>9.7705198985614139E-2</v>
      </c>
      <c r="H90" s="26">
        <f t="shared" si="893"/>
        <v>0.11876834913548892</v>
      </c>
      <c r="I90" s="26">
        <f>I31/(I31+I131)</f>
        <v>0.24413761169204876</v>
      </c>
      <c r="J90" s="26">
        <f>J31/(J31+J131)</f>
        <v>0.31655064606249245</v>
      </c>
      <c r="K90" s="26">
        <f>K31/(K31+K131)</f>
        <v>0.4375189254861358</v>
      </c>
      <c r="L90" s="26">
        <f t="shared" ref="L90:AC90" si="894">L31/(L31+L131)</f>
        <v>0.55683765974667243</v>
      </c>
      <c r="M90" s="26">
        <f t="shared" si="894"/>
        <v>0.66869939131396372</v>
      </c>
      <c r="N90" s="26">
        <f t="shared" si="894"/>
        <v>0.75460464748595046</v>
      </c>
      <c r="O90" s="26">
        <f t="shared" si="894"/>
        <v>0.81382016302582916</v>
      </c>
      <c r="P90" s="26">
        <f t="shared" si="894"/>
        <v>0.84344237386471266</v>
      </c>
      <c r="Q90" s="26">
        <f t="shared" si="894"/>
        <v>0.85701507496250284</v>
      </c>
      <c r="R90" s="26">
        <f t="shared" si="894"/>
        <v>0.89145426381213344</v>
      </c>
      <c r="S90" s="26">
        <f t="shared" si="894"/>
        <v>0.93517704680451408</v>
      </c>
      <c r="T90" s="26">
        <f t="shared" si="894"/>
        <v>0.96600844672462494</v>
      </c>
      <c r="U90" s="26">
        <f t="shared" si="894"/>
        <v>0.98017053335334137</v>
      </c>
      <c r="V90" s="26">
        <f t="shared" si="894"/>
        <v>0.98108636035109642</v>
      </c>
      <c r="W90" s="26">
        <f t="shared" si="894"/>
        <v>0.96846123127634787</v>
      </c>
      <c r="X90" s="26">
        <f t="shared" si="894"/>
        <v>0.94673691713020913</v>
      </c>
      <c r="Y90" s="26">
        <f t="shared" si="894"/>
        <v>0.94572242623910274</v>
      </c>
      <c r="Z90" s="26">
        <f t="shared" si="894"/>
        <v>0.96716883908547324</v>
      </c>
      <c r="AA90" s="26">
        <f t="shared" si="894"/>
        <v>0.98549771453229107</v>
      </c>
      <c r="AB90" s="26">
        <f t="shared" si="894"/>
        <v>0.99447286127586809</v>
      </c>
      <c r="AC90" s="26">
        <f t="shared" si="894"/>
        <v>0.99803148934081454</v>
      </c>
      <c r="AE90" s="26">
        <f t="shared" ref="AE90:AE91" si="895">C90</f>
        <v>1.6464307683702127E-2</v>
      </c>
      <c r="AF90" s="26">
        <f t="shared" ref="AF90:AF91" si="896">C90</f>
        <v>1.6464307683702127E-2</v>
      </c>
      <c r="AG90" s="26">
        <f t="shared" ref="AG90:AG91" si="897">D90</f>
        <v>4.7820610753372003E-2</v>
      </c>
      <c r="AH90" s="26">
        <f t="shared" ref="AH90:AH91" si="898">D90</f>
        <v>4.7820610753372003E-2</v>
      </c>
      <c r="AI90" s="26">
        <f t="shared" ref="AI90:AI91" si="899">E90</f>
        <v>3.0936953400316776E-2</v>
      </c>
      <c r="AJ90" s="26">
        <f t="shared" ref="AJ90:AJ91" si="900">E90</f>
        <v>3.0936953400316776E-2</v>
      </c>
      <c r="AK90" s="26">
        <f t="shared" ref="AK90:AK91" si="901">F90</f>
        <v>4.1176970544144577E-2</v>
      </c>
      <c r="AL90" s="26">
        <f t="shared" ref="AL90:AL91" si="902">F90</f>
        <v>4.1176970544144577E-2</v>
      </c>
      <c r="AM90" s="26">
        <f t="shared" ref="AM90:AM91" si="903">G90</f>
        <v>9.7705198985614139E-2</v>
      </c>
      <c r="AN90" s="26">
        <f t="shared" ref="AN90:AN91" si="904">G90</f>
        <v>9.7705198985614139E-2</v>
      </c>
      <c r="AO90" s="26">
        <f t="shared" ref="AO90:AO91" si="905">H90</f>
        <v>0.11876834913548892</v>
      </c>
      <c r="AP90" s="26">
        <f t="shared" ref="AP90:AP91" si="906">H90</f>
        <v>0.11876834913548892</v>
      </c>
      <c r="AQ90" s="26">
        <f t="shared" ref="AQ90:AQ91" si="907">I90</f>
        <v>0.24413761169204876</v>
      </c>
      <c r="AR90" s="26">
        <f t="shared" ref="AR90:AR91" si="908">I90</f>
        <v>0.24413761169204876</v>
      </c>
      <c r="AS90" s="26">
        <f t="shared" ref="AS90:AS91" si="909">J90</f>
        <v>0.31655064606249245</v>
      </c>
      <c r="AT90" s="26">
        <f t="shared" ref="AT90:AT91" si="910">J90</f>
        <v>0.31655064606249245</v>
      </c>
      <c r="AU90" s="26">
        <f t="shared" ref="AU90:AU91" si="911">K90</f>
        <v>0.4375189254861358</v>
      </c>
      <c r="AV90" s="26">
        <f t="shared" ref="AV90:AV91" si="912">K90</f>
        <v>0.4375189254861358</v>
      </c>
      <c r="AW90" s="26">
        <f t="shared" ref="AW90:AW91" si="913">L90</f>
        <v>0.55683765974667243</v>
      </c>
      <c r="AX90" s="26">
        <f t="shared" ref="AX90:AX91" si="914">L90</f>
        <v>0.55683765974667243</v>
      </c>
      <c r="AY90" s="26">
        <f t="shared" ref="AY90:AY91" si="915">M90</f>
        <v>0.66869939131396372</v>
      </c>
      <c r="AZ90" s="26">
        <f t="shared" ref="AZ90:AZ91" si="916">M90</f>
        <v>0.66869939131396372</v>
      </c>
      <c r="BA90" s="26">
        <f t="shared" ref="BA90:BA91" si="917">N90</f>
        <v>0.75460464748595046</v>
      </c>
      <c r="BB90" s="26">
        <f t="shared" ref="BB90:BB91" si="918">N90</f>
        <v>0.75460464748595046</v>
      </c>
      <c r="BC90" s="26">
        <f t="shared" ref="BC90:BC91" si="919">O90</f>
        <v>0.81382016302582916</v>
      </c>
      <c r="BD90" s="26">
        <f t="shared" ref="BD90:BD91" si="920">O90</f>
        <v>0.81382016302582916</v>
      </c>
      <c r="BE90" s="26">
        <f t="shared" ref="BE90:BE91" si="921">P90</f>
        <v>0.84344237386471266</v>
      </c>
      <c r="BF90" s="26">
        <f t="shared" ref="BF90:BF91" si="922">P90</f>
        <v>0.84344237386471266</v>
      </c>
      <c r="BG90" s="26">
        <f t="shared" ref="BG90:BG91" si="923">Q90</f>
        <v>0.85701507496250284</v>
      </c>
      <c r="BH90" s="26">
        <f t="shared" ref="BH90:BH91" si="924">Q90</f>
        <v>0.85701507496250284</v>
      </c>
      <c r="BI90" s="26">
        <f t="shared" ref="BI90:BI91" si="925">R90</f>
        <v>0.89145426381213344</v>
      </c>
      <c r="BJ90" s="26">
        <f t="shared" ref="BJ90:BJ91" si="926">R90</f>
        <v>0.89145426381213344</v>
      </c>
      <c r="BK90" s="26">
        <f t="shared" ref="BK90:BK91" si="927">S90</f>
        <v>0.93517704680451408</v>
      </c>
      <c r="BL90" s="26">
        <f t="shared" ref="BL90:BL91" si="928">S90</f>
        <v>0.93517704680451408</v>
      </c>
      <c r="BM90" s="26">
        <f t="shared" ref="BM90:BM91" si="929">T90</f>
        <v>0.96600844672462494</v>
      </c>
      <c r="BN90" s="26">
        <f t="shared" ref="BN90:BN91" si="930">T90</f>
        <v>0.96600844672462494</v>
      </c>
      <c r="BO90" s="26">
        <f t="shared" ref="BO90:BO91" si="931">U90</f>
        <v>0.98017053335334137</v>
      </c>
      <c r="BP90" s="26">
        <f t="shared" ref="BP90:BP91" si="932">U90</f>
        <v>0.98017053335334137</v>
      </c>
      <c r="BQ90" s="26">
        <f t="shared" ref="BQ90:BQ91" si="933">V90</f>
        <v>0.98108636035109642</v>
      </c>
      <c r="BR90" s="26">
        <f t="shared" ref="BR90:BR91" si="934">V90</f>
        <v>0.98108636035109642</v>
      </c>
      <c r="BS90" s="26">
        <f t="shared" ref="BS90:BS91" si="935">W90</f>
        <v>0.96846123127634787</v>
      </c>
      <c r="BT90" s="26">
        <f t="shared" ref="BT90:BT91" si="936">W90</f>
        <v>0.96846123127634787</v>
      </c>
      <c r="BU90" s="26">
        <f t="shared" ref="BU90:BU91" si="937">X90</f>
        <v>0.94673691713020913</v>
      </c>
      <c r="BV90" s="26">
        <f t="shared" ref="BV90:BV91" si="938">X90</f>
        <v>0.94673691713020913</v>
      </c>
      <c r="BW90" s="26">
        <f t="shared" ref="BW90:BW91" si="939">Y90</f>
        <v>0.94572242623910274</v>
      </c>
      <c r="BX90" s="26">
        <f t="shared" ref="BX90:BX91" si="940">Y90</f>
        <v>0.94572242623910274</v>
      </c>
      <c r="BY90" s="26">
        <f t="shared" ref="BY90:BY91" si="941">Z90</f>
        <v>0.96716883908547324</v>
      </c>
      <c r="BZ90" s="26">
        <f t="shared" ref="BZ90:BZ91" si="942">Z90</f>
        <v>0.96716883908547324</v>
      </c>
      <c r="CA90" s="26">
        <f t="shared" ref="CA90:CA91" si="943">AA90</f>
        <v>0.98549771453229107</v>
      </c>
      <c r="CB90" s="26">
        <f t="shared" ref="CB90:CB91" si="944">AA90</f>
        <v>0.98549771453229107</v>
      </c>
      <c r="CG90"/>
    </row>
    <row r="91" spans="1:85" x14ac:dyDescent="0.2">
      <c r="A91" s="27" t="s">
        <v>49</v>
      </c>
      <c r="C91" s="26">
        <f t="shared" ref="C91:AC91" si="945">C51/(C51+C151)</f>
        <v>4.480716185472703E-2</v>
      </c>
      <c r="D91" s="26">
        <f t="shared" si="945"/>
        <v>9.4556162380146566E-2</v>
      </c>
      <c r="E91" s="26">
        <f t="shared" si="945"/>
        <v>8.0012497702607682E-2</v>
      </c>
      <c r="F91" s="26">
        <f t="shared" si="945"/>
        <v>0.25170963544664948</v>
      </c>
      <c r="G91" s="26">
        <f t="shared" si="945"/>
        <v>0.33292893753488068</v>
      </c>
      <c r="H91" s="26">
        <f t="shared" si="945"/>
        <v>0.39786906182383602</v>
      </c>
      <c r="I91" s="26">
        <f t="shared" si="945"/>
        <v>0.75998923725371659</v>
      </c>
      <c r="J91" s="26">
        <f t="shared" si="945"/>
        <v>0.85753804009111334</v>
      </c>
      <c r="K91" s="26">
        <f t="shared" si="945"/>
        <v>0.91591820788808886</v>
      </c>
      <c r="L91" s="26">
        <f t="shared" si="945"/>
        <v>0.94207081656190628</v>
      </c>
      <c r="M91" s="26">
        <f t="shared" si="945"/>
        <v>0.94561872882769593</v>
      </c>
      <c r="N91" s="26">
        <f t="shared" si="945"/>
        <v>0.95564475105611435</v>
      </c>
      <c r="O91" s="26">
        <f t="shared" si="945"/>
        <v>0.97072739541573827</v>
      </c>
      <c r="P91" s="26">
        <f t="shared" si="945"/>
        <v>0.98063387451029527</v>
      </c>
      <c r="Q91" s="26">
        <f t="shared" si="945"/>
        <v>0.9885063885361377</v>
      </c>
      <c r="R91" s="26">
        <f t="shared" si="945"/>
        <v>0.98353839550583388</v>
      </c>
      <c r="S91" s="26">
        <f t="shared" si="945"/>
        <v>0.97273508543423937</v>
      </c>
      <c r="T91" s="26">
        <f t="shared" si="945"/>
        <v>0.97829387587184657</v>
      </c>
      <c r="U91" s="26">
        <f t="shared" si="945"/>
        <v>0.9886264022829625</v>
      </c>
      <c r="V91" s="26">
        <f t="shared" si="945"/>
        <v>0.99546760928344513</v>
      </c>
      <c r="W91" s="26">
        <f t="shared" si="945"/>
        <v>0.99835655051155381</v>
      </c>
      <c r="X91" s="26">
        <f t="shared" si="945"/>
        <v>0.99841079362215124</v>
      </c>
      <c r="Y91" s="26">
        <f t="shared" si="945"/>
        <v>0.98968608491047061</v>
      </c>
      <c r="Z91" s="26">
        <f t="shared" si="945"/>
        <v>0.97853716463718099</v>
      </c>
      <c r="AA91" s="26">
        <f t="shared" si="945"/>
        <v>0.98350177814873452</v>
      </c>
      <c r="AB91" s="26">
        <f t="shared" si="945"/>
        <v>0.99215709873869429</v>
      </c>
      <c r="AC91" s="26">
        <f t="shared" si="945"/>
        <v>0.99696432253951983</v>
      </c>
      <c r="AE91" s="26">
        <f t="shared" si="895"/>
        <v>4.480716185472703E-2</v>
      </c>
      <c r="AF91" s="26">
        <f t="shared" si="896"/>
        <v>4.480716185472703E-2</v>
      </c>
      <c r="AG91" s="26">
        <f t="shared" si="897"/>
        <v>9.4556162380146566E-2</v>
      </c>
      <c r="AH91" s="26">
        <f t="shared" si="898"/>
        <v>9.4556162380146566E-2</v>
      </c>
      <c r="AI91" s="26">
        <f t="shared" si="899"/>
        <v>8.0012497702607682E-2</v>
      </c>
      <c r="AJ91" s="26">
        <f t="shared" si="900"/>
        <v>8.0012497702607682E-2</v>
      </c>
      <c r="AK91" s="26">
        <f t="shared" si="901"/>
        <v>0.25170963544664948</v>
      </c>
      <c r="AL91" s="26">
        <f t="shared" si="902"/>
        <v>0.25170963544664948</v>
      </c>
      <c r="AM91" s="26">
        <f t="shared" si="903"/>
        <v>0.33292893753488068</v>
      </c>
      <c r="AN91" s="26">
        <f t="shared" si="904"/>
        <v>0.33292893753488068</v>
      </c>
      <c r="AO91" s="26">
        <f t="shared" si="905"/>
        <v>0.39786906182383602</v>
      </c>
      <c r="AP91" s="26">
        <f t="shared" si="906"/>
        <v>0.39786906182383602</v>
      </c>
      <c r="AQ91" s="26">
        <f t="shared" si="907"/>
        <v>0.75998923725371659</v>
      </c>
      <c r="AR91" s="26">
        <f t="shared" si="908"/>
        <v>0.75998923725371659</v>
      </c>
      <c r="AS91" s="26">
        <f t="shared" si="909"/>
        <v>0.85753804009111334</v>
      </c>
      <c r="AT91" s="26">
        <f t="shared" si="910"/>
        <v>0.85753804009111334</v>
      </c>
      <c r="AU91" s="26">
        <f t="shared" si="911"/>
        <v>0.91591820788808886</v>
      </c>
      <c r="AV91" s="26">
        <f t="shared" si="912"/>
        <v>0.91591820788808886</v>
      </c>
      <c r="AW91" s="26">
        <f t="shared" si="913"/>
        <v>0.94207081656190628</v>
      </c>
      <c r="AX91" s="26">
        <f t="shared" si="914"/>
        <v>0.94207081656190628</v>
      </c>
      <c r="AY91" s="26">
        <f t="shared" si="915"/>
        <v>0.94561872882769593</v>
      </c>
      <c r="AZ91" s="26">
        <f t="shared" si="916"/>
        <v>0.94561872882769593</v>
      </c>
      <c r="BA91" s="26">
        <f t="shared" si="917"/>
        <v>0.95564475105611435</v>
      </c>
      <c r="BB91" s="26">
        <f t="shared" si="918"/>
        <v>0.95564475105611435</v>
      </c>
      <c r="BC91" s="26">
        <f t="shared" si="919"/>
        <v>0.97072739541573827</v>
      </c>
      <c r="BD91" s="26">
        <f t="shared" si="920"/>
        <v>0.97072739541573827</v>
      </c>
      <c r="BE91" s="26">
        <f t="shared" si="921"/>
        <v>0.98063387451029527</v>
      </c>
      <c r="BF91" s="26">
        <f t="shared" si="922"/>
        <v>0.98063387451029527</v>
      </c>
      <c r="BG91" s="26">
        <f t="shared" si="923"/>
        <v>0.9885063885361377</v>
      </c>
      <c r="BH91" s="26">
        <f t="shared" si="924"/>
        <v>0.9885063885361377</v>
      </c>
      <c r="BI91" s="26">
        <f t="shared" si="925"/>
        <v>0.98353839550583388</v>
      </c>
      <c r="BJ91" s="26">
        <f t="shared" si="926"/>
        <v>0.98353839550583388</v>
      </c>
      <c r="BK91" s="26">
        <f t="shared" si="927"/>
        <v>0.97273508543423937</v>
      </c>
      <c r="BL91" s="26">
        <f t="shared" si="928"/>
        <v>0.97273508543423937</v>
      </c>
      <c r="BM91" s="26">
        <f t="shared" si="929"/>
        <v>0.97829387587184657</v>
      </c>
      <c r="BN91" s="26">
        <f t="shared" si="930"/>
        <v>0.97829387587184657</v>
      </c>
      <c r="BO91" s="26">
        <f t="shared" si="931"/>
        <v>0.9886264022829625</v>
      </c>
      <c r="BP91" s="26">
        <f t="shared" si="932"/>
        <v>0.9886264022829625</v>
      </c>
      <c r="BQ91" s="26">
        <f t="shared" si="933"/>
        <v>0.99546760928344513</v>
      </c>
      <c r="BR91" s="26">
        <f t="shared" si="934"/>
        <v>0.99546760928344513</v>
      </c>
      <c r="BS91" s="26">
        <f t="shared" si="935"/>
        <v>0.99835655051155381</v>
      </c>
      <c r="BT91" s="26">
        <f t="shared" si="936"/>
        <v>0.99835655051155381</v>
      </c>
      <c r="BU91" s="26">
        <f t="shared" si="937"/>
        <v>0.99841079362215124</v>
      </c>
      <c r="BV91" s="26">
        <f t="shared" si="938"/>
        <v>0.99841079362215124</v>
      </c>
      <c r="BW91" s="26">
        <f t="shared" si="939"/>
        <v>0.98968608491047061</v>
      </c>
      <c r="BX91" s="26">
        <f t="shared" si="940"/>
        <v>0.98968608491047061</v>
      </c>
      <c r="BY91" s="26">
        <f t="shared" si="941"/>
        <v>0.97853716463718099</v>
      </c>
      <c r="BZ91" s="26">
        <f t="shared" si="942"/>
        <v>0.97853716463718099</v>
      </c>
      <c r="CA91" s="26">
        <f t="shared" si="943"/>
        <v>0.98350177814873452</v>
      </c>
      <c r="CB91" s="26">
        <f t="shared" si="944"/>
        <v>0.98350177814873452</v>
      </c>
      <c r="CG91"/>
    </row>
    <row r="101" spans="1:107" x14ac:dyDescent="0.2">
      <c r="A101" s="26" t="s">
        <v>60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 spans="1:107" x14ac:dyDescent="0.2">
      <c r="A102" s="26" t="s">
        <v>53</v>
      </c>
      <c r="B102" s="29" t="s">
        <v>26</v>
      </c>
      <c r="C102" s="29">
        <f>C2</f>
        <v>4</v>
      </c>
      <c r="D102" s="29">
        <f t="shared" ref="D102:AC102" si="946">D2</f>
        <v>5</v>
      </c>
      <c r="E102" s="29">
        <f t="shared" si="946"/>
        <v>6</v>
      </c>
      <c r="F102" s="29">
        <f t="shared" si="946"/>
        <v>7</v>
      </c>
      <c r="G102" s="29">
        <f t="shared" si="946"/>
        <v>8</v>
      </c>
      <c r="H102" s="29">
        <f t="shared" si="946"/>
        <v>9</v>
      </c>
      <c r="I102" s="29">
        <f t="shared" si="946"/>
        <v>10</v>
      </c>
      <c r="J102" s="29">
        <f t="shared" si="946"/>
        <v>11</v>
      </c>
      <c r="K102" s="29">
        <f t="shared" si="946"/>
        <v>12</v>
      </c>
      <c r="L102" s="29">
        <f t="shared" si="946"/>
        <v>13</v>
      </c>
      <c r="M102" s="29">
        <f t="shared" si="946"/>
        <v>14</v>
      </c>
      <c r="N102" s="29">
        <f t="shared" si="946"/>
        <v>15</v>
      </c>
      <c r="O102" s="29">
        <f t="shared" si="946"/>
        <v>16</v>
      </c>
      <c r="P102" s="29">
        <f t="shared" si="946"/>
        <v>17</v>
      </c>
      <c r="Q102" s="29">
        <f t="shared" si="946"/>
        <v>18</v>
      </c>
      <c r="R102" s="29">
        <f t="shared" si="946"/>
        <v>19</v>
      </c>
      <c r="S102" s="29">
        <f t="shared" si="946"/>
        <v>20</v>
      </c>
      <c r="T102" s="29">
        <f t="shared" si="946"/>
        <v>21</v>
      </c>
      <c r="U102" s="29">
        <f t="shared" si="946"/>
        <v>22</v>
      </c>
      <c r="V102" s="29">
        <f t="shared" si="946"/>
        <v>23</v>
      </c>
      <c r="W102" s="29">
        <f t="shared" si="946"/>
        <v>24</v>
      </c>
      <c r="X102" s="29">
        <f t="shared" si="946"/>
        <v>25</v>
      </c>
      <c r="Y102" s="29">
        <f t="shared" si="946"/>
        <v>26</v>
      </c>
      <c r="Z102" s="29">
        <f t="shared" si="946"/>
        <v>27</v>
      </c>
      <c r="AA102" s="29">
        <f t="shared" si="946"/>
        <v>28</v>
      </c>
      <c r="AB102" s="29">
        <f t="shared" si="946"/>
        <v>29</v>
      </c>
      <c r="AC102" s="29">
        <f t="shared" si="946"/>
        <v>30</v>
      </c>
      <c r="CB102" s="29" t="s">
        <v>26</v>
      </c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</row>
    <row r="103" spans="1:107" x14ac:dyDescent="0.2">
      <c r="B103" s="29" t="s">
        <v>42</v>
      </c>
      <c r="CB103" s="29"/>
    </row>
    <row r="104" spans="1:107" x14ac:dyDescent="0.2">
      <c r="A104" s="39"/>
      <c r="B104" s="27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CB104" s="27"/>
      <c r="CC104" s="28">
        <v>4</v>
      </c>
      <c r="CD104" s="28">
        <v>5</v>
      </c>
      <c r="CE104" s="28">
        <v>6</v>
      </c>
      <c r="CF104" s="28">
        <v>7</v>
      </c>
      <c r="CG104" s="28">
        <v>8</v>
      </c>
      <c r="CH104" s="28">
        <v>9</v>
      </c>
      <c r="CI104" s="28">
        <v>10</v>
      </c>
      <c r="CJ104" s="28">
        <v>11</v>
      </c>
      <c r="CK104" s="28">
        <v>12</v>
      </c>
      <c r="CL104" s="28">
        <v>13</v>
      </c>
      <c r="CM104" s="28">
        <v>14</v>
      </c>
      <c r="CN104" s="28">
        <v>15</v>
      </c>
      <c r="CO104" s="28">
        <v>16</v>
      </c>
      <c r="CP104" s="28">
        <v>17</v>
      </c>
      <c r="CQ104" s="28">
        <v>18</v>
      </c>
      <c r="CR104" s="28">
        <v>19</v>
      </c>
      <c r="CS104" s="28">
        <v>20</v>
      </c>
      <c r="CT104" s="28">
        <v>21</v>
      </c>
      <c r="CU104" s="28">
        <v>22</v>
      </c>
      <c r="CV104" s="28">
        <v>23</v>
      </c>
      <c r="CW104" s="28">
        <v>24</v>
      </c>
      <c r="CX104" s="28">
        <v>25</v>
      </c>
      <c r="CY104" s="28">
        <v>26</v>
      </c>
      <c r="CZ104" s="28">
        <v>27</v>
      </c>
      <c r="DA104" s="28">
        <v>28</v>
      </c>
      <c r="DB104" s="28">
        <v>29</v>
      </c>
      <c r="DC104" s="28">
        <v>30</v>
      </c>
    </row>
    <row r="105" spans="1:107" x14ac:dyDescent="0.2">
      <c r="A105" s="26" t="s">
        <v>44</v>
      </c>
      <c r="B105" s="26">
        <f>CB105</f>
        <v>0</v>
      </c>
      <c r="C105" s="32">
        <f>CC105*$A108</f>
        <v>52.431202102211756</v>
      </c>
      <c r="D105" s="32">
        <f t="shared" ref="D105:D109" si="947">CD105*$A$8</f>
        <v>29.429442755841428</v>
      </c>
      <c r="E105" s="32">
        <f t="shared" ref="E105:E109" si="948">CE105*$A$8</f>
        <v>35.118577263685687</v>
      </c>
      <c r="F105" s="32">
        <f t="shared" ref="F105:F109" si="949">CF105*$A$8</f>
        <v>29.351548926372971</v>
      </c>
      <c r="G105" s="32">
        <f t="shared" ref="G105:G109" si="950">CG105*$A$8</f>
        <v>20.064007992750749</v>
      </c>
      <c r="H105" s="32">
        <f t="shared" ref="H105:H109" si="951">CH105*$A$8</f>
        <v>13.828751191633202</v>
      </c>
      <c r="I105" s="32">
        <f t="shared" ref="I105:I109" si="952">CI105*$A$8</f>
        <v>1.0094174812117789</v>
      </c>
      <c r="J105" s="32">
        <f t="shared" ref="J105:J109" si="953">CJ105*$A$8</f>
        <v>1.7991166641895726</v>
      </c>
      <c r="K105" s="32">
        <f t="shared" ref="K105:K109" si="954">CK105*$A$8</f>
        <v>1.0833300705074027</v>
      </c>
      <c r="L105" s="32">
        <f t="shared" ref="L105:L109" si="955">CL105*$A$8</f>
        <v>1.0114946499976045</v>
      </c>
      <c r="M105" s="32">
        <f t="shared" ref="M105:M109" si="956">CM105*$A$8</f>
        <v>0.77495705451172681</v>
      </c>
      <c r="N105" s="32">
        <f t="shared" ref="N105:N109" si="957">CN105*$A$8</f>
        <v>0.56617274196979517</v>
      </c>
      <c r="O105" s="32">
        <f t="shared" ref="O105:O109" si="958">CO105*$A$8</f>
        <v>0.53916954775406378</v>
      </c>
      <c r="P105" s="32">
        <f t="shared" ref="P105:P109" si="959">CP105*$A$8</f>
        <v>0.41226030485342025</v>
      </c>
      <c r="Q105" s="32">
        <f t="shared" ref="Q105:Q109" si="960">CQ105*$A$8</f>
        <v>0.39232525442278954</v>
      </c>
      <c r="R105" s="32">
        <f t="shared" ref="R105:R109" si="961">CR105*$A$8</f>
        <v>0.32703868550163556</v>
      </c>
      <c r="S105" s="32">
        <f t="shared" ref="S105:S109" si="962">CS105*$A$8</f>
        <v>0.26727969351609498</v>
      </c>
      <c r="T105" s="32">
        <f t="shared" ref="T105:T109" si="963">CT105*$A$8</f>
        <v>0.25074889192890043</v>
      </c>
      <c r="U105" s="32">
        <f t="shared" ref="U105:U109" si="964">CU105*$A$8</f>
        <v>0.13673540524025687</v>
      </c>
      <c r="V105" s="32">
        <f t="shared" ref="V105:V109" si="965">CV105*$A$8</f>
        <v>0.11614546965076171</v>
      </c>
      <c r="W105" s="32">
        <f t="shared" ref="W105:W109" si="966">CW105*$A$8</f>
        <v>7.6384997142085423E-2</v>
      </c>
      <c r="X105" s="32">
        <f t="shared" ref="X105:X109" si="967">CX105*$A$8</f>
        <v>4.1497216410158133E-2</v>
      </c>
      <c r="Y105" s="32">
        <f t="shared" ref="Y105:Y109" si="968">CY105*$A$8</f>
        <v>2.1361661492562287E-2</v>
      </c>
      <c r="Z105" s="32">
        <f t="shared" ref="Z105:Z109" si="969">CZ105*$A$8</f>
        <v>5.9106991783323118E-3</v>
      </c>
      <c r="AA105" s="32">
        <f t="shared" ref="AA105:AA109" si="970">DA105*$A$8</f>
        <v>2.261200170336335E-3</v>
      </c>
      <c r="AB105" s="32">
        <f t="shared" ref="AB105:AB109" si="971">DB105*$A$8</f>
        <v>6.8125366261782133E-4</v>
      </c>
      <c r="AC105" s="32">
        <f t="shared" ref="AC105:AC109" si="972">DC105*$A$8</f>
        <v>1.8974071371521761E-4</v>
      </c>
      <c r="CB105">
        <v>0</v>
      </c>
      <c r="CC105" s="49">
        <v>50.291456279999998</v>
      </c>
      <c r="CD105" s="49">
        <v>28.228411219999998</v>
      </c>
      <c r="CE105" s="49">
        <v>33.685369059999999</v>
      </c>
      <c r="CF105" s="49">
        <v>28.153696279999998</v>
      </c>
      <c r="CG105" s="49">
        <v>19.245184934000001</v>
      </c>
      <c r="CH105" s="49">
        <v>13.264392347999999</v>
      </c>
      <c r="CI105" s="49">
        <v>0.96822260579999997</v>
      </c>
      <c r="CJ105" s="49">
        <v>1.7256937363999998</v>
      </c>
      <c r="CK105" s="49">
        <v>1.0391187822000001</v>
      </c>
      <c r="CL105" s="49">
        <v>0.97021500419999995</v>
      </c>
      <c r="CM105" s="49">
        <v>0.74333063640000008</v>
      </c>
      <c r="CN105" s="49">
        <v>0.54306692499999998</v>
      </c>
      <c r="CO105" s="49">
        <v>0.51716574579999997</v>
      </c>
      <c r="CP105" s="49">
        <v>0.39543573799999998</v>
      </c>
      <c r="CQ105" s="49">
        <v>0.3763142478</v>
      </c>
      <c r="CR105" s="49">
        <v>0.31369205919999998</v>
      </c>
      <c r="CS105" s="49">
        <v>0.25637186412000001</v>
      </c>
      <c r="CT105" s="49">
        <v>0.24051569351999999</v>
      </c>
      <c r="CU105" s="49">
        <v>0.13115515912</v>
      </c>
      <c r="CV105" s="49">
        <v>0.11140550998000001</v>
      </c>
      <c r="CW105" s="49">
        <v>7.3267683939999995E-2</v>
      </c>
      <c r="CX105" s="49">
        <v>3.980369248E-2</v>
      </c>
      <c r="CY105" s="49">
        <v>2.0489880490000001E-2</v>
      </c>
      <c r="CZ105" s="49">
        <v>5.6694803359999997E-3</v>
      </c>
      <c r="DA105" s="49">
        <v>2.1689193638000002E-3</v>
      </c>
      <c r="DB105" s="26">
        <v>6.5345133080000001E-4</v>
      </c>
      <c r="DC105" s="26">
        <v>1.8199729217999999E-4</v>
      </c>
    </row>
    <row r="106" spans="1:107" x14ac:dyDescent="0.2">
      <c r="A106" s="26">
        <v>40</v>
      </c>
      <c r="B106" s="26">
        <f t="shared" ref="B106:B110" si="973">CB106</f>
        <v>1</v>
      </c>
      <c r="C106" s="32">
        <f>CC106*$A108</f>
        <v>5.2687963243792968</v>
      </c>
      <c r="D106" s="32">
        <f t="shared" si="947"/>
        <v>1.1501745160179258</v>
      </c>
      <c r="E106" s="32">
        <f t="shared" si="948"/>
        <v>1.5855144740471845</v>
      </c>
      <c r="F106" s="32">
        <f t="shared" si="949"/>
        <v>1.0096482777435374</v>
      </c>
      <c r="G106" s="32">
        <f t="shared" si="950"/>
        <v>0.88758576200982009</v>
      </c>
      <c r="H106" s="32">
        <f t="shared" si="951"/>
        <v>0.81511565103768624</v>
      </c>
      <c r="I106" s="32">
        <f t="shared" si="952"/>
        <v>0.1690959639494298</v>
      </c>
      <c r="J106" s="32">
        <f t="shared" si="953"/>
        <v>0.28226992825380232</v>
      </c>
      <c r="K106" s="32">
        <f t="shared" si="954"/>
        <v>0.21764689936145368</v>
      </c>
      <c r="L106" s="32">
        <f t="shared" si="955"/>
        <v>0.21807675790185371</v>
      </c>
      <c r="M106" s="32">
        <f t="shared" si="956"/>
        <v>0.1767757185436902</v>
      </c>
      <c r="N106" s="32">
        <f t="shared" si="957"/>
        <v>0.13200984625250389</v>
      </c>
      <c r="O106" s="32">
        <f t="shared" si="958"/>
        <v>0.12516384412922071</v>
      </c>
      <c r="P106" s="32">
        <f t="shared" si="959"/>
        <v>8.9872169466716223E-2</v>
      </c>
      <c r="Q106" s="32">
        <f t="shared" si="960"/>
        <v>7.0646818371242509E-2</v>
      </c>
      <c r="R106" s="32">
        <f t="shared" si="961"/>
        <v>3.9027693520343382E-2</v>
      </c>
      <c r="S106" s="32">
        <f t="shared" si="962"/>
        <v>1.6878727358820296E-2</v>
      </c>
      <c r="T106" s="32">
        <f t="shared" si="963"/>
        <v>7.0730482114004928E-3</v>
      </c>
      <c r="U106" s="32">
        <f t="shared" si="964"/>
        <v>1.5559725179821111E-3</v>
      </c>
      <c r="V106" s="32">
        <f t="shared" si="965"/>
        <v>5.2330228619567459E-4</v>
      </c>
      <c r="W106" s="32">
        <f t="shared" si="966"/>
        <v>1.4225432730592932E-4</v>
      </c>
      <c r="X106" s="32">
        <f t="shared" si="967"/>
        <v>3.3826116685838717E-5</v>
      </c>
      <c r="Y106" s="32">
        <f t="shared" si="968"/>
        <v>8.2466485753918964E-6</v>
      </c>
      <c r="Z106" s="32">
        <f t="shared" si="969"/>
        <v>1.2910469490899519E-6</v>
      </c>
      <c r="AA106" s="32">
        <f t="shared" si="970"/>
        <v>3.5909055384958163E-7</v>
      </c>
      <c r="AB106" s="32">
        <f t="shared" si="971"/>
        <v>9.4886224119167198E-8</v>
      </c>
      <c r="AC106" s="32">
        <f t="shared" si="972"/>
        <v>2.5701790272278767E-8</v>
      </c>
      <c r="CB106">
        <v>1</v>
      </c>
      <c r="CC106" s="48">
        <v>5.0537738860000001</v>
      </c>
      <c r="CD106" s="48">
        <v>1.1032352696000001</v>
      </c>
      <c r="CE106" s="48">
        <v>1.5208087675999997</v>
      </c>
      <c r="CF106" s="48">
        <v>0.96844398340000004</v>
      </c>
      <c r="CG106" s="48">
        <v>0.85136290520000002</v>
      </c>
      <c r="CH106" s="48">
        <v>0.78185033879999999</v>
      </c>
      <c r="CI106" s="48">
        <v>0.16219506585999999</v>
      </c>
      <c r="CJ106" s="48">
        <v>0.27075033924000003</v>
      </c>
      <c r="CK106" s="48">
        <v>0.20876461123999998</v>
      </c>
      <c r="CL106" s="48">
        <v>0.20917692702000001</v>
      </c>
      <c r="CM106" s="48">
        <v>0.16956140550000001</v>
      </c>
      <c r="CN106" s="48">
        <v>0.12662245276</v>
      </c>
      <c r="CO106" s="48">
        <v>0.1200558397</v>
      </c>
      <c r="CP106" s="48">
        <v>8.6204437440000004E-2</v>
      </c>
      <c r="CQ106" s="48">
        <v>6.7763683359999993E-2</v>
      </c>
      <c r="CR106" s="48">
        <v>3.743495216E-2</v>
      </c>
      <c r="CS106" s="48">
        <v>1.6189897331999999E-2</v>
      </c>
      <c r="CT106" s="48">
        <v>6.7843932739999994E-3</v>
      </c>
      <c r="CU106" s="48">
        <v>1.4924724347999999E-3</v>
      </c>
      <c r="CV106" s="48">
        <v>5.0194603579999998E-4</v>
      </c>
      <c r="CW106" s="48">
        <v>1.3644885097999999E-4</v>
      </c>
      <c r="CX106" s="48">
        <v>3.2445654499999999E-5</v>
      </c>
      <c r="CY106" s="48">
        <v>7.9100983700000005E-6</v>
      </c>
      <c r="CZ106" s="48">
        <v>1.2383586222000001E-6</v>
      </c>
      <c r="DA106" s="48">
        <v>3.4443587339999997E-7</v>
      </c>
      <c r="DB106" s="26">
        <v>9.1013865799999997E-8</v>
      </c>
      <c r="DC106" s="26">
        <v>2.4652886258000001E-8</v>
      </c>
    </row>
    <row r="107" spans="1:107" x14ac:dyDescent="0.2">
      <c r="A107" s="26">
        <f>A106-24</f>
        <v>16</v>
      </c>
      <c r="B107" s="26">
        <f t="shared" si="973"/>
        <v>2</v>
      </c>
      <c r="C107" s="32">
        <f>CC107*$A108</f>
        <v>6.3344993097736522</v>
      </c>
      <c r="D107" s="32">
        <f t="shared" si="947"/>
        <v>5.5264229529545972</v>
      </c>
      <c r="E107" s="32">
        <f t="shared" si="948"/>
        <v>4.3588809979218519</v>
      </c>
      <c r="F107" s="32">
        <f t="shared" si="949"/>
        <v>1.1474915063362345</v>
      </c>
      <c r="G107" s="32">
        <f t="shared" si="950"/>
        <v>0.94467905405355135</v>
      </c>
      <c r="H107" s="32">
        <f t="shared" si="951"/>
        <v>0.44220615484907111</v>
      </c>
      <c r="I107" s="32">
        <f t="shared" si="952"/>
        <v>0.34281939836061531</v>
      </c>
      <c r="J107" s="32">
        <f t="shared" si="953"/>
        <v>0.57976088777707024</v>
      </c>
      <c r="K107" s="32">
        <f t="shared" si="954"/>
        <v>0.42766597334829271</v>
      </c>
      <c r="L107" s="32">
        <f t="shared" si="955"/>
        <v>0.41797251901444038</v>
      </c>
      <c r="M107" s="32">
        <f t="shared" si="956"/>
        <v>0.31867231122539402</v>
      </c>
      <c r="N107" s="32">
        <f t="shared" si="957"/>
        <v>0.21858451027172213</v>
      </c>
      <c r="O107" s="32">
        <f t="shared" si="958"/>
        <v>0.18231195034924449</v>
      </c>
      <c r="P107" s="32">
        <f t="shared" si="959"/>
        <v>0.10733192709423826</v>
      </c>
      <c r="Q107" s="32">
        <f t="shared" si="960"/>
        <v>6.4216250005124431E-2</v>
      </c>
      <c r="R107" s="32">
        <f t="shared" si="961"/>
        <v>2.598018858871232E-2</v>
      </c>
      <c r="S107" s="32">
        <f t="shared" si="962"/>
        <v>7.9226679439360573E-3</v>
      </c>
      <c r="T107" s="32">
        <f t="shared" si="963"/>
        <v>2.4372690745015154E-3</v>
      </c>
      <c r="U107" s="32">
        <f t="shared" si="964"/>
        <v>4.3386863013929937E-4</v>
      </c>
      <c r="V107" s="32">
        <f t="shared" si="965"/>
        <v>1.2495901220728513E-4</v>
      </c>
      <c r="W107" s="32">
        <f t="shared" si="966"/>
        <v>3.018241644070317E-5</v>
      </c>
      <c r="X107" s="32">
        <f t="shared" si="967"/>
        <v>6.230640870482378E-6</v>
      </c>
      <c r="Y107" s="32">
        <f t="shared" si="968"/>
        <v>1.2225003791577105E-6</v>
      </c>
      <c r="Z107" s="32">
        <f t="shared" si="969"/>
        <v>1.3201273120915087E-7</v>
      </c>
      <c r="AA107" s="32">
        <f t="shared" si="970"/>
        <v>2.5073446714566559E-8</v>
      </c>
      <c r="AB107" s="32">
        <f t="shared" si="971"/>
        <v>4.7665253721401044E-9</v>
      </c>
      <c r="AC107" s="32">
        <f t="shared" si="972"/>
        <v>1.037055365889846E-9</v>
      </c>
      <c r="CB107">
        <v>2</v>
      </c>
      <c r="CC107" s="48">
        <v>6.0759849539999999</v>
      </c>
      <c r="CD107" s="48">
        <v>5.3008866320000001</v>
      </c>
      <c r="CE107" s="48">
        <v>4.1809926979999998</v>
      </c>
      <c r="CF107" s="48">
        <v>1.100661755</v>
      </c>
      <c r="CG107" s="48">
        <v>0.90612618900000008</v>
      </c>
      <c r="CH107" s="48">
        <v>0.4241594816</v>
      </c>
      <c r="CI107" s="48">
        <v>0.3288287526</v>
      </c>
      <c r="CJ107" s="48">
        <v>0.55610053120000003</v>
      </c>
      <c r="CK107" s="48">
        <v>0.41021269280000006</v>
      </c>
      <c r="CL107" s="48">
        <v>0.40091483360000002</v>
      </c>
      <c r="CM107" s="48">
        <v>0.3056671212</v>
      </c>
      <c r="CN107" s="48">
        <v>0.20966395773999999</v>
      </c>
      <c r="CO107" s="48">
        <v>0.17487170067999999</v>
      </c>
      <c r="CP107" s="48">
        <v>0.10295165287999999</v>
      </c>
      <c r="CQ107" s="48">
        <v>6.1595549979999997E-2</v>
      </c>
      <c r="CR107" s="48">
        <v>2.4919922987999998E-2</v>
      </c>
      <c r="CS107" s="48">
        <v>7.5993395639999996E-3</v>
      </c>
      <c r="CT107" s="48">
        <v>2.3378028004000001E-3</v>
      </c>
      <c r="CU107" s="48">
        <v>4.1616221580000003E-4</v>
      </c>
      <c r="CV107" s="48">
        <v>1.1985936708E-4</v>
      </c>
      <c r="CW107" s="48">
        <v>2.895065564E-5</v>
      </c>
      <c r="CX107" s="48">
        <v>5.9763650340000001E-6</v>
      </c>
      <c r="CY107" s="48">
        <v>1.172609475E-6</v>
      </c>
      <c r="CZ107" s="48">
        <v>1.2662521998E-7</v>
      </c>
      <c r="DA107" s="48">
        <v>2.4050185742000001E-8</v>
      </c>
      <c r="DB107" s="26">
        <v>4.5720008839999999E-9</v>
      </c>
      <c r="DC107" s="26">
        <v>9.9473257339999998E-10</v>
      </c>
    </row>
    <row r="108" spans="1:107" x14ac:dyDescent="0.2">
      <c r="A108" s="39">
        <f>EXP((A107-15)/24)</f>
        <v>1.0425469051899914</v>
      </c>
      <c r="B108" s="26">
        <f t="shared" si="973"/>
        <v>3</v>
      </c>
      <c r="C108" s="32">
        <f>CC108*$A108</f>
        <v>1.4886664794080713</v>
      </c>
      <c r="D108" s="32">
        <f t="shared" si="947"/>
        <v>1.3560738719128775</v>
      </c>
      <c r="E108" s="32">
        <f t="shared" si="948"/>
        <v>0.93305267876622244</v>
      </c>
      <c r="F108" s="32">
        <f t="shared" si="949"/>
        <v>1.140567610383483</v>
      </c>
      <c r="G108" s="32">
        <f t="shared" si="950"/>
        <v>2.1977599736692484</v>
      </c>
      <c r="H108" s="32">
        <f t="shared" si="951"/>
        <v>2.0801691407383496</v>
      </c>
      <c r="I108" s="32">
        <f t="shared" si="952"/>
        <v>4.2954119516882952E-2</v>
      </c>
      <c r="J108" s="32">
        <f t="shared" si="953"/>
        <v>6.6469401146415696E-2</v>
      </c>
      <c r="K108" s="32">
        <f t="shared" si="954"/>
        <v>4.475721742124536E-2</v>
      </c>
      <c r="L108" s="32">
        <f t="shared" si="955"/>
        <v>2.8392300841252174E-2</v>
      </c>
      <c r="M108" s="32">
        <f t="shared" si="956"/>
        <v>1.2079601976569321E-2</v>
      </c>
      <c r="N108" s="32">
        <f t="shared" si="957"/>
        <v>3.9186366135927275E-3</v>
      </c>
      <c r="O108" s="32">
        <f t="shared" si="958"/>
        <v>1.436621861496555E-3</v>
      </c>
      <c r="P108" s="32">
        <f t="shared" si="959"/>
        <v>3.646008210453132E-4</v>
      </c>
      <c r="Q108" s="32">
        <f t="shared" si="960"/>
        <v>9.4955463078694695E-5</v>
      </c>
      <c r="R108" s="32">
        <f t="shared" si="961"/>
        <v>1.5808696938455476E-5</v>
      </c>
      <c r="S108" s="32">
        <f t="shared" si="962"/>
        <v>2.4420004034025625E-6</v>
      </c>
      <c r="T108" s="32">
        <f t="shared" si="963"/>
        <v>4.3669588765333959E-7</v>
      </c>
      <c r="U108" s="32">
        <f t="shared" si="964"/>
        <v>5.9392602491374129E-8</v>
      </c>
      <c r="V108" s="32">
        <f t="shared" si="965"/>
        <v>1.7250309774951305E-8</v>
      </c>
      <c r="W108" s="32">
        <f t="shared" si="966"/>
        <v>5.2702388027027856E-9</v>
      </c>
      <c r="X108" s="32">
        <f t="shared" si="967"/>
        <v>2.1539086326351546E-9</v>
      </c>
      <c r="Y108" s="32">
        <f t="shared" si="968"/>
        <v>9.0428966099583335E-10</v>
      </c>
      <c r="Z108" s="32">
        <f t="shared" si="969"/>
        <v>1.5797734103196951E-14</v>
      </c>
      <c r="AA108" s="32">
        <f t="shared" si="970"/>
        <v>5.8700212896098969E-15</v>
      </c>
      <c r="AB108" s="32">
        <f t="shared" si="971"/>
        <v>1.3856158279779511E-21</v>
      </c>
      <c r="AC108" s="32">
        <f t="shared" si="972"/>
        <v>0</v>
      </c>
      <c r="CB108">
        <v>3</v>
      </c>
      <c r="CC108" s="48">
        <v>1.4279131921999999</v>
      </c>
      <c r="CD108" s="48">
        <v>1.300731761</v>
      </c>
      <c r="CE108" s="48">
        <v>0.89497429240000004</v>
      </c>
      <c r="CF108" s="48">
        <v>1.094020427</v>
      </c>
      <c r="CG108" s="48">
        <v>2.1080681960000001</v>
      </c>
      <c r="CH108" s="48">
        <v>1.9952763088000001</v>
      </c>
      <c r="CI108" s="48">
        <v>4.1201138579999998E-2</v>
      </c>
      <c r="CJ108" s="48">
        <v>6.3756748799999999E-2</v>
      </c>
      <c r="CK108" s="48">
        <v>4.293065108E-2</v>
      </c>
      <c r="CL108" s="48">
        <v>2.7233595629999999E-2</v>
      </c>
      <c r="CM108" s="48">
        <v>1.1586626862E-2</v>
      </c>
      <c r="CN108" s="48">
        <v>3.758714926E-3</v>
      </c>
      <c r="CO108" s="48">
        <v>1.3779925434000001E-3</v>
      </c>
      <c r="CP108" s="48">
        <v>3.497212636E-4</v>
      </c>
      <c r="CQ108" s="48">
        <v>9.1080279079999984E-5</v>
      </c>
      <c r="CR108" s="48">
        <v>1.5163535434000001E-5</v>
      </c>
      <c r="CS108" s="48">
        <v>2.3423410412000003E-6</v>
      </c>
      <c r="CT108" s="48">
        <v>4.1887409139999999E-7</v>
      </c>
      <c r="CU108" s="48">
        <v>5.6968758140000002E-8</v>
      </c>
      <c r="CV108" s="48">
        <v>1.6546315268000003E-8</v>
      </c>
      <c r="CW108" s="48">
        <v>5.0551574959999996E-9</v>
      </c>
      <c r="CX108" s="48">
        <v>2.066006452E-9</v>
      </c>
      <c r="CY108" s="48">
        <v>8.6738510900000003E-10</v>
      </c>
      <c r="CZ108" s="48">
        <v>1.5153019998E-14</v>
      </c>
      <c r="DA108" s="48">
        <v>5.6304625340000004E-15</v>
      </c>
      <c r="DB108" s="26">
        <v>1.3290680937999999E-21</v>
      </c>
      <c r="DC108" s="26">
        <v>0</v>
      </c>
    </row>
    <row r="109" spans="1:107" x14ac:dyDescent="0.2">
      <c r="B109" s="26">
        <f t="shared" si="973"/>
        <v>4</v>
      </c>
      <c r="C109" s="32">
        <f>CC109*$A108</f>
        <v>1.0449889966690404</v>
      </c>
      <c r="D109" s="32">
        <f t="shared" si="947"/>
        <v>2.7304095194011375</v>
      </c>
      <c r="E109" s="32">
        <f t="shared" si="948"/>
        <v>0.996810220664477</v>
      </c>
      <c r="F109" s="32">
        <f t="shared" si="949"/>
        <v>3.5433037538206494E-2</v>
      </c>
      <c r="G109" s="32">
        <f t="shared" si="950"/>
        <v>2.6408604650788831E-2</v>
      </c>
      <c r="H109" s="32">
        <f t="shared" si="951"/>
        <v>1.2095757733792409E-2</v>
      </c>
      <c r="I109" s="32">
        <f t="shared" si="952"/>
        <v>3.5326294142268237E-3</v>
      </c>
      <c r="J109" s="32">
        <f t="shared" si="953"/>
        <v>3.2943319951862886E-3</v>
      </c>
      <c r="K109" s="32">
        <f t="shared" si="954"/>
        <v>2.4695228898147497E-3</v>
      </c>
      <c r="L109" s="32">
        <f t="shared" si="955"/>
        <v>1.4923880734826755E-3</v>
      </c>
      <c r="M109" s="32">
        <f t="shared" si="956"/>
        <v>5.4918034731908389E-4</v>
      </c>
      <c r="N109" s="32">
        <f t="shared" si="957"/>
        <v>1.5307868464539771E-4</v>
      </c>
      <c r="O109" s="32">
        <f t="shared" si="958"/>
        <v>4.8256669834031917E-5</v>
      </c>
      <c r="P109" s="32">
        <f t="shared" si="959"/>
        <v>1.1120930882777918E-5</v>
      </c>
      <c r="Q109" s="32">
        <f t="shared" si="960"/>
        <v>2.6056062948527892E-6</v>
      </c>
      <c r="R109" s="32">
        <f t="shared" si="961"/>
        <v>3.0551690891516595E-7</v>
      </c>
      <c r="S109" s="32">
        <f t="shared" si="962"/>
        <v>3.6105232436952798E-8</v>
      </c>
      <c r="T109" s="32">
        <f t="shared" si="963"/>
        <v>6.0823540988276128E-9</v>
      </c>
      <c r="U109" s="32">
        <f t="shared" si="964"/>
        <v>1.3724892752341927E-9</v>
      </c>
      <c r="V109" s="32">
        <f t="shared" si="965"/>
        <v>1.1705134603791336E-11</v>
      </c>
      <c r="W109" s="32">
        <f t="shared" si="966"/>
        <v>4.2654084025597046E-13</v>
      </c>
      <c r="X109" s="32">
        <f t="shared" si="967"/>
        <v>2.1932882908664292E-14</v>
      </c>
      <c r="Y109" s="32">
        <f t="shared" si="968"/>
        <v>9.5258383526627602E-15</v>
      </c>
      <c r="Z109" s="32">
        <f t="shared" si="969"/>
        <v>3.3252010313089726E-23</v>
      </c>
      <c r="AA109" s="32">
        <f t="shared" si="970"/>
        <v>0</v>
      </c>
      <c r="AB109" s="32">
        <f t="shared" si="971"/>
        <v>1.1735715144249325E-24</v>
      </c>
      <c r="AC109" s="32">
        <f t="shared" si="972"/>
        <v>0</v>
      </c>
      <c r="CB109">
        <v>4</v>
      </c>
      <c r="CC109" s="48">
        <v>1.0023424284</v>
      </c>
      <c r="CD109" s="48">
        <v>2.6189800245999999</v>
      </c>
      <c r="CE109" s="48">
        <v>0.95612985439999998</v>
      </c>
      <c r="CF109" s="48">
        <v>3.3986996040000002E-2</v>
      </c>
      <c r="CG109" s="48">
        <v>2.5330855158000001E-2</v>
      </c>
      <c r="CH109" s="48">
        <v>1.1602123294E-2</v>
      </c>
      <c r="CI109" s="48">
        <v>3.3884608899999997E-3</v>
      </c>
      <c r="CJ109" s="48">
        <v>3.1598885180000001E-3</v>
      </c>
      <c r="CK109" s="48">
        <v>2.3687403199999998E-3</v>
      </c>
      <c r="CL109" s="48">
        <v>1.4314829060000003E-3</v>
      </c>
      <c r="CM109" s="48">
        <v>5.2676799920000001E-4</v>
      </c>
      <c r="CN109" s="48">
        <v>1.4683146042E-4</v>
      </c>
      <c r="CO109" s="48">
        <v>4.6287288939999997E-5</v>
      </c>
      <c r="CP109" s="48">
        <v>1.0667079656E-5</v>
      </c>
      <c r="CQ109" s="48">
        <v>2.4992700873999998E-6</v>
      </c>
      <c r="CR109" s="48">
        <v>2.9304859800000004E-7</v>
      </c>
      <c r="CS109" s="48">
        <v>3.4631758300000003E-8</v>
      </c>
      <c r="CT109" s="48">
        <v>5.8341299259999993E-9</v>
      </c>
      <c r="CU109" s="48">
        <v>1.3164772427999999E-9</v>
      </c>
      <c r="CV109" s="48">
        <v>1.1227441705999999E-11</v>
      </c>
      <c r="CW109" s="48">
        <v>4.0913347699999997E-13</v>
      </c>
      <c r="CX109" s="48">
        <v>2.103779005E-14</v>
      </c>
      <c r="CY109" s="48">
        <v>9.137083718E-15</v>
      </c>
      <c r="CZ109" s="48">
        <v>3.1894977719999996E-23</v>
      </c>
      <c r="DA109" s="48">
        <v>0</v>
      </c>
      <c r="DB109" s="26">
        <v>1.1256774238000001E-24</v>
      </c>
      <c r="DC109" s="26">
        <v>0</v>
      </c>
    </row>
    <row r="110" spans="1:107" x14ac:dyDescent="0.2">
      <c r="B110" s="26">
        <f t="shared" si="973"/>
        <v>5</v>
      </c>
      <c r="C110" s="50">
        <f>SUM(CC110:CC112)*$A108</f>
        <v>7.0586234281655935E-4</v>
      </c>
      <c r="D110" s="50">
        <f t="shared" ref="D110" si="974">SUM(CD110:CD112)*$A$8</f>
        <v>2.7725455056023299E-3</v>
      </c>
      <c r="E110" s="50">
        <f t="shared" ref="E110" si="975">SUM(CE110:CE112)*$A$8</f>
        <v>6.6280884289813546E-3</v>
      </c>
      <c r="F110" s="50">
        <f t="shared" ref="F110" si="976">SUM(CF110:CF112)*$A$8</f>
        <v>3.728814140206544E-2</v>
      </c>
      <c r="G110" s="50">
        <f t="shared" ref="G110" si="977">SUM(CG110:CG112)*$A$8</f>
        <v>0.56718877177347915</v>
      </c>
      <c r="H110" s="50">
        <f t="shared" ref="H110" si="978">SUM(CH110:CH112)*$A$8</f>
        <v>0.13757101527885596</v>
      </c>
      <c r="I110" s="50">
        <f t="shared" ref="I110" si="979">SUM(CI110:CI112)*$A$8</f>
        <v>4.6310665137337156E-6</v>
      </c>
      <c r="J110" s="50">
        <f t="shared" ref="J110" si="980">SUM(CJ110:CJ112)*$A$8</f>
        <v>2.9354503439959401E-6</v>
      </c>
      <c r="K110" s="50">
        <f t="shared" ref="K110" si="981">SUM(CK110:CK112)*$A$8</f>
        <v>1.3067217693529616E-6</v>
      </c>
      <c r="L110" s="50">
        <f t="shared" ref="L110" si="982">SUM(CL110:CL112)*$A$8</f>
        <v>6.0417008564571607E-7</v>
      </c>
      <c r="M110" s="50">
        <f t="shared" ref="M110" si="983">SUM(CM110:CM112)*$A$8</f>
        <v>2.1172215201078206E-7</v>
      </c>
      <c r="N110" s="50">
        <f t="shared" ref="N110" si="984">SUM(CN110:CN112)*$A$8</f>
        <v>3.8488598692966481E-8</v>
      </c>
      <c r="O110" s="50">
        <f t="shared" ref="O110" si="985">SUM(CO110:CO112)*$A$8</f>
        <v>9.4662230425099236E-9</v>
      </c>
      <c r="P110" s="50">
        <f t="shared" ref="P110" si="986">SUM(CP110:CP112)*$A$8</f>
        <v>2.0337066685529818E-9</v>
      </c>
      <c r="Q110" s="50">
        <f t="shared" ref="Q110" si="987">SUM(CQ110:CQ112)*$A$8</f>
        <v>9.4376769645186546E-10</v>
      </c>
      <c r="R110" s="50">
        <f t="shared" ref="R110" si="988">SUM(CR110:CR112)*$A$8</f>
        <v>2.6836406534473781E-10</v>
      </c>
      <c r="S110" s="50">
        <f t="shared" ref="S110" si="989">SUM(CS110:CS112)*$A$8</f>
        <v>6.1177525169056293E-11</v>
      </c>
      <c r="T110" s="50">
        <f t="shared" ref="T110" si="990">SUM(CT110:CT112)*$A$8</f>
        <v>6.3492125899715386E-13</v>
      </c>
      <c r="U110" s="50">
        <f t="shared" ref="U110" si="991">SUM(CU110:CU112)*$A$8</f>
        <v>8.2694397334984049E-14</v>
      </c>
      <c r="V110" s="50">
        <f t="shared" ref="V110" si="992">SUM(CV110:CV112)*$A$8</f>
        <v>1.2578987973067554E-14</v>
      </c>
      <c r="W110" s="50">
        <f t="shared" ref="W110" si="993">SUM(CW110:CW112)*$A$8</f>
        <v>3.7365958491682994E-22</v>
      </c>
      <c r="X110" s="50">
        <f t="shared" ref="X110" si="994">SUM(CX110:CX112)*$A$8</f>
        <v>5.9337788315081518E-23</v>
      </c>
      <c r="Y110" s="50">
        <f t="shared" ref="Y110" si="995">SUM(CY110:CY112)*$A$8</f>
        <v>1.2016709921665161E-23</v>
      </c>
      <c r="Z110" s="50">
        <f t="shared" ref="Z110" si="996">SUM(CZ110:CZ112)*$A$8</f>
        <v>0</v>
      </c>
      <c r="AA110" s="50">
        <f t="shared" ref="AA110" si="997">SUM(DA110:DA112)*$A$8</f>
        <v>0</v>
      </c>
      <c r="AB110" s="50">
        <f t="shared" ref="AB110" si="998">SUM(DB110:DB112)*$A$8</f>
        <v>0</v>
      </c>
      <c r="AC110" s="50">
        <f t="shared" ref="AC110" si="999">SUM(DC110:DC112)*$A$8</f>
        <v>0</v>
      </c>
      <c r="CB110">
        <v>5</v>
      </c>
      <c r="CC110" s="48">
        <v>6.7705571739999995E-4</v>
      </c>
      <c r="CD110" s="48">
        <v>2.6593814365999998E-3</v>
      </c>
      <c r="CE110" s="48">
        <v>6.3574112279999994E-3</v>
      </c>
      <c r="CF110" s="48">
        <v>3.5760784060000002E-2</v>
      </c>
      <c r="CG110" s="48">
        <v>0.54403545200000003</v>
      </c>
      <c r="CH110" s="48">
        <v>0.1319548857</v>
      </c>
      <c r="CI110" s="48">
        <v>4.4402812120000005E-6</v>
      </c>
      <c r="CJ110" s="48">
        <v>2.8117722420000002E-6</v>
      </c>
      <c r="CK110" s="48">
        <v>1.2518903280000001E-6</v>
      </c>
      <c r="CL110" s="48">
        <v>5.7931750699999998E-7</v>
      </c>
      <c r="CM110" s="48">
        <v>2.0278188160000001E-7</v>
      </c>
      <c r="CN110" s="48">
        <v>3.6815094879999998E-8</v>
      </c>
      <c r="CO110" s="48">
        <v>9.057111060000001E-9</v>
      </c>
      <c r="CP110" s="48">
        <v>1.9401256142000001E-9</v>
      </c>
      <c r="CQ110" s="48">
        <v>8.9121087320000012E-10</v>
      </c>
      <c r="CR110" s="48">
        <v>2.5740680440000002E-10</v>
      </c>
      <c r="CS110" s="48">
        <v>4.5078013799999998E-11</v>
      </c>
      <c r="CT110" s="48">
        <v>6.0900977760000004E-13</v>
      </c>
      <c r="CU110" s="48">
        <v>7.9319594080000007E-14</v>
      </c>
      <c r="CV110" s="48">
        <v>1.2065632644000001E-14</v>
      </c>
      <c r="CW110" s="48">
        <v>3.5841033440000001E-22</v>
      </c>
      <c r="CX110" s="48">
        <v>5.6916180960000001E-23</v>
      </c>
      <c r="CY110" s="48">
        <v>1.1526301466E-23</v>
      </c>
      <c r="CZ110" s="48">
        <v>0</v>
      </c>
      <c r="DA110" s="48">
        <v>0</v>
      </c>
      <c r="DB110" s="26">
        <v>0</v>
      </c>
      <c r="DC110" s="26">
        <v>0</v>
      </c>
    </row>
    <row r="111" spans="1:107" ht="13.5" thickBot="1" x14ac:dyDescent="0.25">
      <c r="A111" s="26">
        <v>0</v>
      </c>
      <c r="B111" s="26" t="s">
        <v>45</v>
      </c>
      <c r="C111" s="35">
        <f>SUM(C103:C110)</f>
        <v>66.568859074784612</v>
      </c>
      <c r="D111" s="35">
        <f t="shared" ref="D111" si="1000">SUM(D103:D110)</f>
        <v>40.195296161633564</v>
      </c>
      <c r="E111" s="35">
        <f t="shared" ref="E111" si="1001">SUM(E103:E110)</f>
        <v>42.99946372351441</v>
      </c>
      <c r="F111" s="35">
        <f t="shared" ref="F111" si="1002">SUM(F103:F110)</f>
        <v>32.721977499776493</v>
      </c>
      <c r="G111" s="35">
        <f t="shared" ref="G111" si="1003">SUM(G103:G110)</f>
        <v>24.687630158907641</v>
      </c>
      <c r="H111" s="35">
        <f t="shared" ref="H111" si="1004">SUM(H103:H110)</f>
        <v>17.315908911270956</v>
      </c>
      <c r="I111" s="35">
        <f t="shared" ref="I111" si="1005">SUM(I103:I110)</f>
        <v>1.5678242235194477</v>
      </c>
      <c r="J111" s="35">
        <f t="shared" ref="J111" si="1006">SUM(J103:J110)</f>
        <v>2.7309141488123916</v>
      </c>
      <c r="K111" s="35">
        <f t="shared" ref="K111" si="1007">SUM(K103:K110)</f>
        <v>1.7758709902499787</v>
      </c>
      <c r="L111" s="35">
        <f t="shared" ref="L111" si="1008">SUM(L103:L110)</f>
        <v>1.6774292199987191</v>
      </c>
      <c r="M111" s="35">
        <f t="shared" ref="M111" si="1009">SUM(M103:M110)</f>
        <v>1.2830340783268515</v>
      </c>
      <c r="N111" s="35">
        <f t="shared" ref="N111" si="1010">SUM(N103:N110)</f>
        <v>0.92083885228085793</v>
      </c>
      <c r="O111" s="35">
        <f t="shared" ref="O111" si="1011">SUM(O103:O110)</f>
        <v>0.8481302302300826</v>
      </c>
      <c r="P111" s="35">
        <f t="shared" ref="P111" si="1012">SUM(P103:P110)</f>
        <v>0.60984012520000941</v>
      </c>
      <c r="Q111" s="35">
        <f t="shared" ref="Q111" si="1013">SUM(Q103:Q110)</f>
        <v>0.52728588481229777</v>
      </c>
      <c r="R111" s="35">
        <f t="shared" ref="R111" si="1014">SUM(R103:R110)</f>
        <v>0.39206268209290268</v>
      </c>
      <c r="S111" s="35">
        <f t="shared" ref="S111" si="1015">SUM(S103:S110)</f>
        <v>0.29208356698566462</v>
      </c>
      <c r="T111" s="35">
        <f t="shared" ref="T111" si="1016">SUM(T103:T110)</f>
        <v>0.26025965199367918</v>
      </c>
      <c r="U111" s="35">
        <f t="shared" ref="U111" si="1017">SUM(U103:U110)</f>
        <v>0.13872530715355277</v>
      </c>
      <c r="V111" s="35">
        <f t="shared" ref="V111" si="1018">SUM(V103:V110)</f>
        <v>0.11679374821119215</v>
      </c>
      <c r="W111" s="35">
        <f t="shared" ref="W111" si="1019">SUM(W103:W110)</f>
        <v>7.6557439156497403E-2</v>
      </c>
      <c r="X111" s="35">
        <f t="shared" ref="X111" si="1020">SUM(X103:X110)</f>
        <v>4.1537275321645022E-2</v>
      </c>
      <c r="Y111" s="35">
        <f t="shared" ref="Y111" si="1021">SUM(Y103:Y110)</f>
        <v>2.1371131545816022E-2</v>
      </c>
      <c r="Z111" s="35">
        <f t="shared" ref="Z111" si="1022">SUM(Z103:Z110)</f>
        <v>5.9121222380284092E-3</v>
      </c>
      <c r="AA111" s="35">
        <f t="shared" ref="AA111" si="1023">SUM(AA103:AA110)</f>
        <v>2.2615843343427693E-3</v>
      </c>
      <c r="AB111" s="35">
        <f t="shared" ref="AB111" si="1024">SUM(AB103:AB110)</f>
        <v>6.8135331536731255E-4</v>
      </c>
      <c r="AC111" s="35">
        <f t="shared" ref="AC111" si="1025">SUM(AC103:AC110)</f>
        <v>1.8976745256085579E-4</v>
      </c>
      <c r="AD111" s="36">
        <f>SUM(C111:AC111)</f>
        <v>237.77873891311955</v>
      </c>
      <c r="AE111" s="36">
        <f>SUM(C106:AC110)</f>
        <v>48.720729996598159</v>
      </c>
      <c r="AF111" s="51">
        <f>AE111/AD111</f>
        <v>0.20489943810493466</v>
      </c>
      <c r="AG111" s="26">
        <f>SUM(C111:I111)</f>
        <v>226.05695975340711</v>
      </c>
      <c r="AH111" s="26">
        <f>SUM(J111:AC111)</f>
        <v>11.721779159712437</v>
      </c>
      <c r="CC111" s="48">
        <v>0</v>
      </c>
      <c r="CD111" s="48">
        <v>1.498172908E-8</v>
      </c>
      <c r="CE111" s="48">
        <v>1.8131378884000001E-7</v>
      </c>
      <c r="CF111" s="48">
        <v>5.6080480519999997E-6</v>
      </c>
      <c r="CG111" s="48">
        <v>6.0380740399999997E-6</v>
      </c>
      <c r="CH111" s="48">
        <v>1.7817576135999999E-6</v>
      </c>
      <c r="CI111" s="48">
        <v>1.7887863523999999E-9</v>
      </c>
      <c r="CJ111" s="48">
        <v>3.8807493279999997E-9</v>
      </c>
      <c r="CK111" s="48">
        <v>1.5034029538E-9</v>
      </c>
      <c r="CL111" s="48">
        <v>1.960437009E-10</v>
      </c>
      <c r="CM111" s="48">
        <v>2.997729426E-10</v>
      </c>
      <c r="CN111" s="48">
        <v>1.0243418274E-10</v>
      </c>
      <c r="CO111" s="48">
        <v>2.2789993754000001E-11</v>
      </c>
      <c r="CP111" s="48">
        <v>1.0584339778000001E-11</v>
      </c>
      <c r="CQ111" s="48">
        <v>1.4041151002E-11</v>
      </c>
      <c r="CR111" s="48">
        <v>5.1777453420000001E-15</v>
      </c>
      <c r="CS111" s="48">
        <v>1.3602823354E-11</v>
      </c>
      <c r="CT111" s="48">
        <v>1.2453043444E-22</v>
      </c>
      <c r="CU111" s="48">
        <v>5.7107119139999999E-24</v>
      </c>
      <c r="CV111" s="48">
        <v>8.6904544099999991E-25</v>
      </c>
      <c r="CW111" s="48">
        <v>0</v>
      </c>
      <c r="CX111" s="48">
        <v>0</v>
      </c>
      <c r="CY111" s="48">
        <v>0</v>
      </c>
      <c r="CZ111" s="48">
        <v>0</v>
      </c>
      <c r="DA111" s="48">
        <v>0</v>
      </c>
      <c r="DB111" s="26">
        <v>0</v>
      </c>
      <c r="DC111" s="26">
        <v>0</v>
      </c>
    </row>
    <row r="112" spans="1:107" ht="14.25" thickTop="1" thickBot="1" x14ac:dyDescent="0.25">
      <c r="B112" s="45" t="s">
        <v>61</v>
      </c>
      <c r="C112" s="52">
        <f>C111/$AD111</f>
        <v>0.27996135978796566</v>
      </c>
      <c r="D112" s="52">
        <f t="shared" ref="D112" si="1026">D111/$AD111</f>
        <v>0.16904495475653214</v>
      </c>
      <c r="E112" s="52">
        <f t="shared" ref="E112" si="1027">E111/$AD111</f>
        <v>0.18083813515061878</v>
      </c>
      <c r="F112" s="52">
        <f t="shared" ref="F112" si="1028">F111/$AD111</f>
        <v>0.13761523696083092</v>
      </c>
      <c r="G112" s="52">
        <f t="shared" ref="G112" si="1029">G111/$AD111</f>
        <v>0.1038260622953682</v>
      </c>
      <c r="H112" s="52">
        <f t="shared" ref="H112" si="1030">H111/$AD111</f>
        <v>7.2823621617397444E-2</v>
      </c>
      <c r="I112" s="52">
        <f t="shared" ref="I112" si="1031">I111/$AD111</f>
        <v>6.5936266240031868E-3</v>
      </c>
      <c r="J112" s="52">
        <f t="shared" ref="J112" si="1032">J111/$AD111</f>
        <v>1.1485106537680069E-2</v>
      </c>
      <c r="K112" s="52">
        <f t="shared" ref="K112" si="1033">K111/$AD111</f>
        <v>7.4685861249304247E-3</v>
      </c>
      <c r="L112" s="52">
        <f t="shared" ref="L112" si="1034">L111/$AD111</f>
        <v>7.0545803534252244E-3</v>
      </c>
      <c r="M112" s="52">
        <f t="shared" ref="M112" si="1035">M111/$AD111</f>
        <v>5.3959159014450447E-3</v>
      </c>
      <c r="N112" s="52">
        <f t="shared" ref="N112" si="1036">N111/$AD111</f>
        <v>3.8726711079804209E-3</v>
      </c>
      <c r="O112" s="52">
        <f t="shared" ref="O112" si="1037">O111/$AD111</f>
        <v>3.5668884194897488E-3</v>
      </c>
      <c r="P112" s="52">
        <f t="shared" ref="P112" si="1038">P111/$AD111</f>
        <v>2.564737823018041E-3</v>
      </c>
      <c r="Q112" s="52">
        <f t="shared" ref="Q112" si="1039">Q111/$AD111</f>
        <v>2.2175484958096249E-3</v>
      </c>
      <c r="R112" s="52">
        <f t="shared" ref="R112" si="1040">R111/$AD111</f>
        <v>1.6488550821869567E-3</v>
      </c>
      <c r="S112" s="52">
        <f t="shared" ref="S112" si="1041">S111/$AD111</f>
        <v>1.2283838677956281E-3</v>
      </c>
      <c r="T112" s="52">
        <f t="shared" ref="T112" si="1042">T111/$AD111</f>
        <v>1.0945455139652911E-3</v>
      </c>
      <c r="U112" s="52">
        <f t="shared" ref="U112" si="1043">U111/$AD111</f>
        <v>5.8342183068033147E-4</v>
      </c>
      <c r="V112" s="52">
        <f t="shared" ref="V112" si="1044">V111/$AD111</f>
        <v>4.9118667524713664E-4</v>
      </c>
      <c r="W112" s="52">
        <f t="shared" ref="W112" si="1045">W111/$AD111</f>
        <v>3.2196923705811323E-4</v>
      </c>
      <c r="X112" s="52">
        <f t="shared" ref="X112" si="1046">X111/$AD111</f>
        <v>1.7468876953217444E-4</v>
      </c>
      <c r="Y112" s="52">
        <f t="shared" ref="Y112" si="1047">Y111/$AD111</f>
        <v>8.9878227311251252E-5</v>
      </c>
      <c r="Z112" s="52">
        <f t="shared" ref="Z112" si="1048">Z111/$AD111</f>
        <v>2.4863964982960911E-5</v>
      </c>
      <c r="AA112" s="52">
        <f t="shared" ref="AA112" si="1049">AA111/$AD111</f>
        <v>9.5112975393864592E-6</v>
      </c>
      <c r="AB112" s="52">
        <f t="shared" ref="AB112" si="1050">AB111/$AD111</f>
        <v>2.8654930145637112E-6</v>
      </c>
      <c r="AC112" s="52">
        <f t="shared" ref="AC112" si="1051">AC111/$AD111</f>
        <v>7.9808419132962813E-7</v>
      </c>
      <c r="CC112" s="48">
        <v>0</v>
      </c>
      <c r="CD112" s="48">
        <v>0</v>
      </c>
      <c r="CE112" s="48">
        <v>7.7147326379999997E-14</v>
      </c>
      <c r="CF112" s="48">
        <v>3.9302825659999995E-15</v>
      </c>
      <c r="CG112" s="48">
        <v>1.7623317291999999E-12</v>
      </c>
      <c r="CH112" s="48">
        <v>1.6652299794E-12</v>
      </c>
      <c r="CI112" s="48">
        <v>1.7679215135999999E-13</v>
      </c>
      <c r="CJ112" s="48">
        <v>3.0500298839999999E-14</v>
      </c>
      <c r="CK112" s="48">
        <v>1.3584559701999999E-14</v>
      </c>
      <c r="CL112" s="48">
        <v>2.5751195876000002E-14</v>
      </c>
      <c r="CM112" s="48">
        <v>1.5026004600000001E-15</v>
      </c>
      <c r="CN112" s="48">
        <v>3.2902245799999999E-13</v>
      </c>
      <c r="CO112" s="48">
        <v>2.8726510819999999E-16</v>
      </c>
      <c r="CP112" s="48">
        <v>4.1350568460000001E-17</v>
      </c>
      <c r="CQ112" s="48">
        <v>1.9480675356000001E-19</v>
      </c>
      <c r="CR112" s="48">
        <v>2.7832698759999999E-22</v>
      </c>
      <c r="CS112" s="48">
        <v>1.8775034256E-22</v>
      </c>
      <c r="CT112" s="48">
        <v>0</v>
      </c>
      <c r="CU112" s="48">
        <v>0</v>
      </c>
      <c r="CV112" s="48">
        <v>0</v>
      </c>
      <c r="CW112" s="48">
        <v>0</v>
      </c>
      <c r="CX112" s="48">
        <v>0</v>
      </c>
      <c r="CY112" s="48">
        <v>0</v>
      </c>
      <c r="CZ112" s="48">
        <v>0</v>
      </c>
      <c r="DA112" s="48">
        <v>0</v>
      </c>
      <c r="DB112" s="26">
        <v>0</v>
      </c>
      <c r="DC112" s="26">
        <v>0</v>
      </c>
    </row>
    <row r="113" spans="1:107" ht="13.5" thickTop="1" x14ac:dyDescent="0.2">
      <c r="B113" s="27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</row>
    <row r="114" spans="1:107" x14ac:dyDescent="0.2">
      <c r="B114" s="27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CB114" s="27"/>
      <c r="CC114" s="39">
        <v>4</v>
      </c>
      <c r="CD114" s="39">
        <v>5</v>
      </c>
      <c r="CE114" s="39">
        <v>6</v>
      </c>
      <c r="CF114" s="39">
        <v>7</v>
      </c>
      <c r="CG114" s="39">
        <v>8</v>
      </c>
      <c r="CH114" s="39">
        <v>9</v>
      </c>
      <c r="CI114" s="39">
        <v>10</v>
      </c>
      <c r="CJ114" s="39">
        <v>11</v>
      </c>
      <c r="CK114" s="39">
        <v>12</v>
      </c>
      <c r="CL114" s="39">
        <v>13</v>
      </c>
      <c r="CM114" s="39">
        <v>14</v>
      </c>
      <c r="CN114" s="39">
        <v>15</v>
      </c>
      <c r="CO114" s="39">
        <v>16</v>
      </c>
      <c r="CP114" s="39">
        <v>17</v>
      </c>
      <c r="CQ114" s="39">
        <v>18</v>
      </c>
      <c r="CR114" s="39">
        <v>19</v>
      </c>
      <c r="CS114" s="39">
        <v>20</v>
      </c>
      <c r="CT114" s="39">
        <v>21</v>
      </c>
      <c r="CU114" s="39">
        <v>22</v>
      </c>
      <c r="CV114" s="39">
        <v>23</v>
      </c>
      <c r="CW114" s="39">
        <v>24</v>
      </c>
      <c r="CX114" s="39">
        <v>25</v>
      </c>
      <c r="CY114" s="39">
        <v>26</v>
      </c>
      <c r="CZ114" s="39">
        <v>27</v>
      </c>
      <c r="DA114" s="39">
        <v>28</v>
      </c>
      <c r="DB114" s="39">
        <v>29</v>
      </c>
      <c r="DC114" s="39">
        <v>30</v>
      </c>
    </row>
    <row r="115" spans="1:107" x14ac:dyDescent="0.2">
      <c r="A115" s="26" t="s">
        <v>46</v>
      </c>
      <c r="B115" s="26">
        <f>CB115</f>
        <v>0</v>
      </c>
      <c r="C115" s="32">
        <f t="shared" ref="C115" si="1052">CC115*$A118</f>
        <v>43.528500298182514</v>
      </c>
      <c r="D115" s="32">
        <f t="shared" ref="D115" si="1053">CD115*$A118</f>
        <v>22.706873601662426</v>
      </c>
      <c r="E115" s="32">
        <f t="shared" ref="E115" si="1054">CE115*$A118</f>
        <v>26.766741832911137</v>
      </c>
      <c r="F115" s="32">
        <f t="shared" ref="F115" si="1055">CF115*$A118</f>
        <v>21.085122104227171</v>
      </c>
      <c r="G115" s="32">
        <f t="shared" ref="G115" si="1056">CG115*$A118</f>
        <v>8.8341540708937067</v>
      </c>
      <c r="H115" s="32">
        <f t="shared" ref="H115" si="1057">CH115*$A118</f>
        <v>3.7308910778763251</v>
      </c>
      <c r="I115" s="32">
        <f t="shared" ref="I115" si="1058">CI115*$A118</f>
        <v>0.54225159111053367</v>
      </c>
      <c r="J115" s="32">
        <f t="shared" ref="J115" si="1059">CJ115*$A118</f>
        <v>0.88835594598387846</v>
      </c>
      <c r="K115" s="32">
        <f t="shared" ref="K115" si="1060">CK115*$A118</f>
        <v>0.50822460974026495</v>
      </c>
      <c r="L115" s="32">
        <f t="shared" ref="L115" si="1061">CL115*$A118</f>
        <v>0.4259842424597835</v>
      </c>
      <c r="M115" s="32">
        <f t="shared" ref="M115" si="1062">CM115*$A118</f>
        <v>0.29709891431496499</v>
      </c>
      <c r="N115" s="32">
        <f t="shared" ref="N115" si="1063">CN115*$A118</f>
        <v>0.19997419334912517</v>
      </c>
      <c r="O115" s="32">
        <f t="shared" ref="O115" si="1064">CO115*$A118</f>
        <v>0.17545970988209122</v>
      </c>
      <c r="P115" s="32">
        <f t="shared" ref="P115" si="1065">CP115*$A118</f>
        <v>0.12418005300719204</v>
      </c>
      <c r="Q115" s="32">
        <f t="shared" ref="Q115" si="1066">CQ115*$A118</f>
        <v>0.10919375169385173</v>
      </c>
      <c r="R115" s="32">
        <f t="shared" ref="R115" si="1067">CR115*$A118</f>
        <v>8.448321509608335E-2</v>
      </c>
      <c r="S115" s="32">
        <f t="shared" ref="S115" si="1068">CS115*$A118</f>
        <v>6.5164923806034933E-2</v>
      </c>
      <c r="T115" s="32">
        <f t="shared" ref="T115" si="1069">CT115*$A118</f>
        <v>5.9536630528910714E-2</v>
      </c>
      <c r="U115" s="32">
        <f t="shared" ref="U115" si="1070">CU115*$A118</f>
        <v>3.4515545772059009E-2</v>
      </c>
      <c r="V115" s="32">
        <f t="shared" ref="V115" si="1071">CV115*$A118</f>
        <v>3.6648603834449671E-2</v>
      </c>
      <c r="W115" s="32">
        <f t="shared" ref="W115" si="1072">CW115*$A118</f>
        <v>3.5088805126326492E-2</v>
      </c>
      <c r="X115" s="32">
        <f t="shared" ref="X115" si="1073">CX115*$A118</f>
        <v>2.7437243540022915E-2</v>
      </c>
      <c r="Y115" s="32">
        <f t="shared" ref="Y115" si="1074">CY115*$A118</f>
        <v>1.7593807952108326E-2</v>
      </c>
      <c r="Z115" s="32">
        <f t="shared" ref="Z115" si="1075">CZ115*$A118</f>
        <v>5.3826779149400992E-3</v>
      </c>
      <c r="AA115" s="32">
        <f t="shared" ref="AA115" si="1076">DA115*$A118</f>
        <v>2.1428607189273906E-3</v>
      </c>
      <c r="AB115" s="32">
        <f t="shared" ref="AB115" si="1077">DB115*$A118</f>
        <v>6.5532719479292727E-4</v>
      </c>
      <c r="AC115" s="32">
        <f t="shared" ref="AC115" si="1078">DC115*$A118</f>
        <v>1.8353709886835E-4</v>
      </c>
      <c r="CB115">
        <v>0</v>
      </c>
      <c r="CC115" s="48">
        <v>15.359731331999999</v>
      </c>
      <c r="CD115" s="48">
        <v>8.0124855099999994</v>
      </c>
      <c r="CE115" s="48">
        <v>9.4450753039999995</v>
      </c>
      <c r="CF115" s="48">
        <v>7.4402244140000002</v>
      </c>
      <c r="CG115" s="48">
        <v>3.1172733300000002</v>
      </c>
      <c r="CH115" s="48">
        <v>1.3165049149999999</v>
      </c>
      <c r="CI115" s="48">
        <v>0.19134219412</v>
      </c>
      <c r="CJ115" s="48">
        <v>0.31347068160000002</v>
      </c>
      <c r="CK115" s="48">
        <v>0.17933522654</v>
      </c>
      <c r="CL115" s="48">
        <v>0.1503153904</v>
      </c>
      <c r="CM115" s="48">
        <v>0.1048361297</v>
      </c>
      <c r="CN115" s="48">
        <v>7.0564109999999999E-2</v>
      </c>
      <c r="CO115" s="48">
        <v>6.1913780279999997E-2</v>
      </c>
      <c r="CP115" s="48">
        <v>4.3818928699999996E-2</v>
      </c>
      <c r="CQ115" s="48">
        <v>3.8530771280000001E-2</v>
      </c>
      <c r="CR115" s="48">
        <v>2.981126106E-2</v>
      </c>
      <c r="CS115" s="48">
        <v>2.2994491312000001E-2</v>
      </c>
      <c r="CT115" s="48">
        <v>2.1008457517999998E-2</v>
      </c>
      <c r="CU115" s="48">
        <v>1.2179365386000002E-2</v>
      </c>
      <c r="CV115" s="48">
        <v>1.2932049225999999E-2</v>
      </c>
      <c r="CW115" s="48">
        <v>1.2381649167999999E-2</v>
      </c>
      <c r="CX115" s="48">
        <v>9.6816726140000007E-3</v>
      </c>
      <c r="CY115" s="48">
        <v>6.2082580699999992E-3</v>
      </c>
      <c r="CZ115" s="48">
        <v>1.8993644635999999E-3</v>
      </c>
      <c r="DA115" s="48">
        <v>7.5614286500000003E-4</v>
      </c>
      <c r="DB115" s="26">
        <v>2.3124273930000001E-4</v>
      </c>
      <c r="DC115" s="26">
        <v>6.4764016879999994E-5</v>
      </c>
    </row>
    <row r="116" spans="1:107" x14ac:dyDescent="0.2">
      <c r="A116" s="26">
        <f>A106+24</f>
        <v>64</v>
      </c>
      <c r="B116" s="26">
        <f t="shared" ref="B116:B120" si="1079">CB116</f>
        <v>1</v>
      </c>
      <c r="C116" s="32">
        <f t="shared" ref="C116" si="1080">CC116*$A118</f>
        <v>10.757827389659997</v>
      </c>
      <c r="D116" s="32">
        <f t="shared" ref="D116" si="1081">CD116*$A118</f>
        <v>3.5266037156510426</v>
      </c>
      <c r="E116" s="32">
        <f t="shared" ref="E116" si="1082">CE116*$A118</f>
        <v>4.7887153500670507</v>
      </c>
      <c r="F116" s="32">
        <f t="shared" ref="F116" si="1083">CF116*$A118</f>
        <v>2.4974816217998388</v>
      </c>
      <c r="G116" s="32">
        <f t="shared" ref="G116" si="1084">CG116*$A118</f>
        <v>2.4959131967539636</v>
      </c>
      <c r="H116" s="32">
        <f t="shared" ref="H116" si="1085">CH116*$A118</f>
        <v>2.2862931893727043</v>
      </c>
      <c r="I116" s="32">
        <f t="shared" ref="I116" si="1086">CI116*$A118</f>
        <v>0.3178570197971271</v>
      </c>
      <c r="J116" s="32">
        <f t="shared" ref="J116" si="1087">CJ116*$A118</f>
        <v>0.52543807461874847</v>
      </c>
      <c r="K116" s="32">
        <f t="shared" ref="K116" si="1088">CK116*$A118</f>
        <v>0.33795638676002154</v>
      </c>
      <c r="L116" s="32">
        <f t="shared" ref="L116" si="1089">CL116*$A118</f>
        <v>0.31777859854483337</v>
      </c>
      <c r="M116" s="32">
        <f t="shared" ref="M116" si="1090">CM116*$A118</f>
        <v>0.24229030108684593</v>
      </c>
      <c r="N116" s="32">
        <f t="shared" ref="N116" si="1091">CN116*$A118</f>
        <v>0.1715778578935494</v>
      </c>
      <c r="O116" s="32">
        <f t="shared" ref="O116" si="1092">CO116*$A118</f>
        <v>0.15457613039625909</v>
      </c>
      <c r="P116" s="32">
        <f t="shared" ref="P116" si="1093">CP116*$A118</f>
        <v>0.10512368869980483</v>
      </c>
      <c r="Q116" s="32">
        <f t="shared" ref="Q116" si="1094">CQ116*$A118</f>
        <v>8.0075940717173222E-2</v>
      </c>
      <c r="R116" s="32">
        <f t="shared" ref="R116" si="1095">CR116*$A118</f>
        <v>4.62912810164922E-2</v>
      </c>
      <c r="S116" s="32">
        <f t="shared" ref="S116" si="1096">CS116*$A118</f>
        <v>2.154153379257694E-2</v>
      </c>
      <c r="T116" s="32">
        <f t="shared" ref="T116" si="1097">CT116*$A118</f>
        <v>9.4403503511245844E-3</v>
      </c>
      <c r="U116" s="32">
        <f t="shared" ref="U116" si="1098">CU116*$A118</f>
        <v>2.1391749200695828E-3</v>
      </c>
      <c r="V116" s="32">
        <f t="shared" ref="V116" si="1099">CV116*$A118</f>
        <v>7.4674284859178029E-4</v>
      </c>
      <c r="W116" s="32">
        <f t="shared" ref="W116" si="1100">CW116*$A118</f>
        <v>2.1731313223127873E-4</v>
      </c>
      <c r="X116" s="32">
        <f t="shared" ref="X116" si="1101">CX116*$A118</f>
        <v>6.0970955233363858E-5</v>
      </c>
      <c r="Y116" s="32">
        <f t="shared" ref="Y116" si="1102">CY116*$A118</f>
        <v>2.0304830643904117E-5</v>
      </c>
      <c r="Z116" s="32">
        <f t="shared" ref="Z116" si="1103">CZ116*$A118</f>
        <v>4.5489815818049811E-6</v>
      </c>
      <c r="AA116" s="32">
        <f t="shared" ref="AA116" si="1104">DA116*$A118</f>
        <v>1.6416704955178769E-6</v>
      </c>
      <c r="AB116" s="32">
        <f t="shared" ref="AB116" si="1105">DB116*$A118</f>
        <v>4.9477536497188254E-7</v>
      </c>
      <c r="AC116" s="32">
        <f t="shared" ref="AC116" si="1106">DC116*$A118</f>
        <v>1.4087593762053666E-7</v>
      </c>
      <c r="CB116">
        <v>1</v>
      </c>
      <c r="CC116" s="48">
        <v>3.796072396</v>
      </c>
      <c r="CD116" s="48">
        <v>1.244418834</v>
      </c>
      <c r="CE116" s="48">
        <v>1.6897752207999999</v>
      </c>
      <c r="CF116" s="48">
        <v>0.88127655339999988</v>
      </c>
      <c r="CG116" s="48">
        <v>0.88072310939999998</v>
      </c>
      <c r="CH116" s="48">
        <v>0.80675531880000007</v>
      </c>
      <c r="CI116" s="48">
        <v>0.11216096103999999</v>
      </c>
      <c r="CJ116" s="48">
        <v>0.18540927444000002</v>
      </c>
      <c r="CK116" s="48">
        <v>0.1192533459</v>
      </c>
      <c r="CL116" s="48">
        <v>0.11213328884000001</v>
      </c>
      <c r="CM116" s="48">
        <v>8.5496029119999997E-2</v>
      </c>
      <c r="CN116" s="48">
        <v>6.0544006380000001E-2</v>
      </c>
      <c r="CO116" s="48">
        <v>5.4544673420000002E-2</v>
      </c>
      <c r="CP116" s="48">
        <v>3.7094584100000001E-2</v>
      </c>
      <c r="CQ116" s="48">
        <v>2.8256083420000001E-2</v>
      </c>
      <c r="CR116" s="48">
        <v>1.6334622938000001E-2</v>
      </c>
      <c r="CS116" s="48">
        <v>7.6012766179999998E-3</v>
      </c>
      <c r="CT116" s="48">
        <v>3.3311794360000005E-3</v>
      </c>
      <c r="CU116" s="48">
        <v>7.548422715999999E-4</v>
      </c>
      <c r="CV116" s="48">
        <v>2.6350022283999999E-4</v>
      </c>
      <c r="CW116" s="48">
        <v>7.6682433419999999E-5</v>
      </c>
      <c r="CX116" s="48">
        <v>2.1514582056000001E-5</v>
      </c>
      <c r="CY116" s="48">
        <v>7.1648860240000008E-6</v>
      </c>
      <c r="CZ116" s="48">
        <v>1.6051813053999998E-6</v>
      </c>
      <c r="DA116" s="48">
        <v>5.7928983479999994E-7</v>
      </c>
      <c r="DB116" s="26">
        <v>1.7458944423999998E-7</v>
      </c>
      <c r="DC116" s="26">
        <v>4.9710340080000001E-8</v>
      </c>
    </row>
    <row r="117" spans="1:107" x14ac:dyDescent="0.2">
      <c r="A117" s="26">
        <f>A116-24</f>
        <v>40</v>
      </c>
      <c r="B117" s="26">
        <f t="shared" si="1079"/>
        <v>2</v>
      </c>
      <c r="C117" s="32">
        <f t="shared" ref="C117" si="1107">CC117*$A118</f>
        <v>12.719927122050237</v>
      </c>
      <c r="D117" s="32">
        <f t="shared" ref="D117" si="1108">CD117*$A118</f>
        <v>7.6641089866705903</v>
      </c>
      <c r="E117" s="32">
        <f t="shared" ref="E117" si="1109">CE117*$A118</f>
        <v>5.1599615584257794</v>
      </c>
      <c r="F117" s="32">
        <f t="shared" ref="F117" si="1110">CF117*$A118</f>
        <v>1.8700331821973488</v>
      </c>
      <c r="G117" s="32">
        <f t="shared" ref="G117" si="1111">CG117*$A118</f>
        <v>1.4811421920725205</v>
      </c>
      <c r="H117" s="32">
        <f t="shared" ref="H117" si="1112">CH117*$A118</f>
        <v>0.58743007455697716</v>
      </c>
      <c r="I117" s="32">
        <f t="shared" ref="I117" si="1113">CI117*$A118</f>
        <v>0.44201354642863105</v>
      </c>
      <c r="J117" s="32">
        <f t="shared" ref="J117" si="1114">CJ117*$A118</f>
        <v>0.69257728963247023</v>
      </c>
      <c r="K117" s="32">
        <f t="shared" ref="K117" si="1115">CK117*$A118</f>
        <v>0.4310659396084201</v>
      </c>
      <c r="L117" s="32">
        <f t="shared" ref="L117" si="1116">CL117*$A118</f>
        <v>0.37131678748579322</v>
      </c>
      <c r="M117" s="32">
        <f t="shared" ref="M117" si="1117">CM117*$A118</f>
        <v>0.25129306085017128</v>
      </c>
      <c r="N117" s="32">
        <f t="shared" ref="N117" si="1118">CN117*$A118</f>
        <v>0.15796392849535015</v>
      </c>
      <c r="O117" s="32">
        <f t="shared" ref="O117" si="1119">CO117*$A118</f>
        <v>0.13113601808564984</v>
      </c>
      <c r="P117" s="32">
        <f t="shared" ref="P117" si="1120">CP117*$A118</f>
        <v>8.9815860252060023E-2</v>
      </c>
      <c r="Q117" s="32">
        <f t="shared" ref="Q117" si="1121">CQ117*$A118</f>
        <v>6.5310003122778404E-2</v>
      </c>
      <c r="R117" s="32">
        <f t="shared" ref="R117" si="1122">CR117*$A118</f>
        <v>2.9977307901818268E-2</v>
      </c>
      <c r="S117" s="32">
        <f t="shared" ref="S117" si="1123">CS117*$A118</f>
        <v>9.8520619256668995E-3</v>
      </c>
      <c r="T117" s="32">
        <f t="shared" ref="T117" si="1124">CT117*$A118</f>
        <v>3.0902678678884805E-3</v>
      </c>
      <c r="U117" s="32">
        <f t="shared" ref="U117" si="1125">CU117*$A118</f>
        <v>5.4523944082292654E-4</v>
      </c>
      <c r="V117" s="32">
        <f t="shared" ref="V117" si="1126">CV117*$A118</f>
        <v>1.5605829206461142E-4</v>
      </c>
      <c r="W117" s="32">
        <f t="shared" ref="W117" si="1127">CW117*$A118</f>
        <v>3.7810806793443419E-5</v>
      </c>
      <c r="X117" s="32">
        <f t="shared" ref="X117" si="1128">CX117*$A118</f>
        <v>7.9581886827722456E-6</v>
      </c>
      <c r="Y117" s="32">
        <f t="shared" ref="Y117" si="1129">CY117*$A118</f>
        <v>1.6862921880730347E-6</v>
      </c>
      <c r="Z117" s="32">
        <f t="shared" ref="Z117" si="1130">CZ117*$A118</f>
        <v>2.2102245746477425E-7</v>
      </c>
      <c r="AA117" s="32">
        <f t="shared" ref="AA117" si="1131">DA117*$A118</f>
        <v>5.5826521082892243E-8</v>
      </c>
      <c r="AB117" s="32">
        <f t="shared" ref="AB117" si="1132">DB117*$A118</f>
        <v>1.4182483477329131E-8</v>
      </c>
      <c r="AC117" s="32">
        <f t="shared" ref="AC117" si="1133">DC117*$A118</f>
        <v>3.7160694611928019E-9</v>
      </c>
      <c r="CB117">
        <v>2</v>
      </c>
      <c r="CC117" s="48">
        <v>4.4884308400000004</v>
      </c>
      <c r="CD117" s="48">
        <v>2.7044041060000001</v>
      </c>
      <c r="CE117" s="48">
        <v>1.8207754156</v>
      </c>
      <c r="CF117" s="48">
        <v>0.65987128120000005</v>
      </c>
      <c r="CG117" s="48">
        <v>0.5226448414</v>
      </c>
      <c r="CH117" s="48">
        <v>0.20728414853999999</v>
      </c>
      <c r="CI117" s="48">
        <v>0.15597158808</v>
      </c>
      <c r="CJ117" s="48">
        <v>0.2443870343</v>
      </c>
      <c r="CK117" s="48">
        <v>0.15210854896000001</v>
      </c>
      <c r="CL117" s="48">
        <v>0.13102509977999999</v>
      </c>
      <c r="CM117" s="48">
        <v>8.8672797680000012E-2</v>
      </c>
      <c r="CN117" s="48">
        <v>5.5740112460000005E-2</v>
      </c>
      <c r="CO117" s="48">
        <v>4.627345284E-2</v>
      </c>
      <c r="CP117" s="48">
        <v>3.169297066E-2</v>
      </c>
      <c r="CQ117" s="48">
        <v>2.3045684882000001E-2</v>
      </c>
      <c r="CR117" s="48">
        <v>1.0577975171999999E-2</v>
      </c>
      <c r="CS117" s="48">
        <v>3.4764584859999998E-3</v>
      </c>
      <c r="CT117" s="48">
        <v>1.0904507131999999E-3</v>
      </c>
      <c r="CU117" s="48">
        <v>1.9239650494E-4</v>
      </c>
      <c r="CV117" s="48">
        <v>5.5067678000000001E-5</v>
      </c>
      <c r="CW117" s="48">
        <v>1.3342151230000001E-5</v>
      </c>
      <c r="CX117" s="48">
        <v>2.8081748560000003E-6</v>
      </c>
      <c r="CY117" s="48">
        <v>5.9503531659999993E-7</v>
      </c>
      <c r="CZ117" s="48">
        <v>7.7991328479999991E-8</v>
      </c>
      <c r="DA117" s="48">
        <v>1.9699285735999999E-8</v>
      </c>
      <c r="DB117" s="26">
        <v>5.0045173699999997E-9</v>
      </c>
      <c r="DC117" s="26">
        <v>1.3112748691999999E-9</v>
      </c>
    </row>
    <row r="118" spans="1:107" x14ac:dyDescent="0.2">
      <c r="A118" s="39">
        <f>EXP((A117-15)/24)</f>
        <v>2.8339363076941688</v>
      </c>
      <c r="B118" s="26">
        <f t="shared" si="1079"/>
        <v>3</v>
      </c>
      <c r="C118" s="32">
        <f t="shared" ref="C118" si="1134">CC118*$A118</f>
        <v>2.6722825931626626</v>
      </c>
      <c r="D118" s="32">
        <f t="shared" ref="D118" si="1135">CD118*$A118</f>
        <v>3.4667683001508927</v>
      </c>
      <c r="E118" s="32">
        <f t="shared" ref="E118" si="1136">CE118*$A118</f>
        <v>2.1799539712623455</v>
      </c>
      <c r="F118" s="32">
        <f t="shared" ref="F118" si="1137">CF118*$A118</f>
        <v>2.5331632915935063</v>
      </c>
      <c r="G118" s="32">
        <f t="shared" ref="G118" si="1138">CG118*$A118</f>
        <v>3.0713683460856815</v>
      </c>
      <c r="H118" s="32">
        <f t="shared" ref="H118" si="1139">CH118*$A118</f>
        <v>2.2335156865789938</v>
      </c>
      <c r="I118" s="32">
        <f t="shared" ref="I118" si="1140">CI118*$A118</f>
        <v>0.13583345109804695</v>
      </c>
      <c r="J118" s="32">
        <f t="shared" ref="J118" si="1141">CJ118*$A118</f>
        <v>0.19973892959224385</v>
      </c>
      <c r="K118" s="32">
        <f t="shared" ref="K118" si="1142">CK118*$A118</f>
        <v>0.10640195511219336</v>
      </c>
      <c r="L118" s="32">
        <f t="shared" ref="L118" si="1143">CL118*$A118</f>
        <v>6.7947309837418035E-2</v>
      </c>
      <c r="M118" s="32">
        <f t="shared" ref="M118" si="1144">CM118*$A118</f>
        <v>3.0758383574664268E-2</v>
      </c>
      <c r="N118" s="32">
        <f t="shared" ref="N118" si="1145">CN118*$A118</f>
        <v>1.0834680216907895E-2</v>
      </c>
      <c r="O118" s="32">
        <f t="shared" ref="O118" si="1146">CO118*$A118</f>
        <v>4.1885575062627937E-3</v>
      </c>
      <c r="P118" s="32">
        <f t="shared" ref="P118" si="1147">CP118*$A118</f>
        <v>1.0693521962779101E-3</v>
      </c>
      <c r="Q118" s="32">
        <f t="shared" ref="Q118" si="1148">CQ118*$A118</f>
        <v>2.7256874659747232E-4</v>
      </c>
      <c r="R118" s="32">
        <f t="shared" ref="R118" si="1149">CR118*$A118</f>
        <v>4.3438315858044675E-5</v>
      </c>
      <c r="S118" s="32">
        <f t="shared" ref="S118" si="1150">CS118*$A118</f>
        <v>6.436424282011549E-6</v>
      </c>
      <c r="T118" s="32">
        <f t="shared" ref="T118" si="1151">CT118*$A118</f>
        <v>1.1787498432277256E-6</v>
      </c>
      <c r="U118" s="32">
        <f t="shared" ref="U118" si="1152">CU118*$A118</f>
        <v>1.6088904120590793E-7</v>
      </c>
      <c r="V118" s="32">
        <f t="shared" ref="V118" si="1153">CV118*$A118</f>
        <v>4.279369316418985E-8</v>
      </c>
      <c r="W118" s="32">
        <f t="shared" ref="W118" si="1154">CW118*$A118</f>
        <v>1.0426105492457329E-8</v>
      </c>
      <c r="X118" s="32">
        <f t="shared" ref="X118" si="1155">CX118*$A118</f>
        <v>2.5858623731349227E-9</v>
      </c>
      <c r="Y118" s="32">
        <f t="shared" ref="Y118" si="1156">CY118*$A118</f>
        <v>8.3016737678189772E-10</v>
      </c>
      <c r="Z118" s="32">
        <f t="shared" ref="Z118" si="1157">CZ118*$A118</f>
        <v>1.427815740512754E-14</v>
      </c>
      <c r="AA118" s="32">
        <f t="shared" ref="AA118" si="1158">DA118*$A118</f>
        <v>3.0876015453104929E-15</v>
      </c>
      <c r="AB118" s="32">
        <f t="shared" ref="AB118" si="1159">DB118*$A118</f>
        <v>2.8917836783329375E-17</v>
      </c>
      <c r="AC118" s="32">
        <f t="shared" ref="AC118" si="1160">DC118*$A118</f>
        <v>0</v>
      </c>
      <c r="CB118">
        <v>3</v>
      </c>
      <c r="CC118" s="48">
        <v>0.94295788719999996</v>
      </c>
      <c r="CD118" s="48">
        <v>1.2233049454</v>
      </c>
      <c r="CE118" s="48">
        <v>0.76923181559999998</v>
      </c>
      <c r="CF118" s="48">
        <v>0.8938674043999999</v>
      </c>
      <c r="CG118" s="48">
        <v>1.083781713</v>
      </c>
      <c r="CH118" s="48">
        <v>0.7881319282</v>
      </c>
      <c r="CI118" s="48">
        <v>4.7931017620000002E-2</v>
      </c>
      <c r="CJ118" s="48">
        <v>7.04810934E-2</v>
      </c>
      <c r="CK118" s="48">
        <v>3.7545640960000001E-2</v>
      </c>
      <c r="CL118" s="48">
        <v>2.3976300967999995E-2</v>
      </c>
      <c r="CM118" s="48">
        <v>1.0853590284E-2</v>
      </c>
      <c r="CN118" s="48">
        <v>3.8231911519999999E-3</v>
      </c>
      <c r="CO118" s="48">
        <v>1.4779998742E-3</v>
      </c>
      <c r="CP118" s="48">
        <v>3.7733811919999998E-4</v>
      </c>
      <c r="CQ118" s="48">
        <v>9.618026554E-5</v>
      </c>
      <c r="CR118" s="48">
        <v>1.5327908302E-5</v>
      </c>
      <c r="CS118" s="48">
        <v>2.2711958150000001E-6</v>
      </c>
      <c r="CT118" s="48">
        <v>4.1594083819999996E-7</v>
      </c>
      <c r="CU118" s="48">
        <v>5.677228552E-8</v>
      </c>
      <c r="CV118" s="48">
        <v>1.5100442818000001E-8</v>
      </c>
      <c r="CW118" s="48">
        <v>3.6790189899999998E-9</v>
      </c>
      <c r="CX118" s="48">
        <v>9.1246312279999987E-10</v>
      </c>
      <c r="CY118" s="48">
        <v>2.9293790919999999E-10</v>
      </c>
      <c r="CZ118" s="48">
        <v>5.0382774540000004E-15</v>
      </c>
      <c r="DA118" s="48">
        <v>1.0895098584E-15</v>
      </c>
      <c r="DB118" s="26">
        <v>1.020412375E-17</v>
      </c>
      <c r="DC118" s="26">
        <v>0</v>
      </c>
    </row>
    <row r="119" spans="1:107" x14ac:dyDescent="0.2">
      <c r="B119" s="26">
        <f t="shared" si="1079"/>
        <v>4</v>
      </c>
      <c r="C119" s="32">
        <f t="shared" ref="C119" si="1161">CC119*$A118</f>
        <v>2.9375032684202083</v>
      </c>
      <c r="D119" s="32">
        <f t="shared" ref="D119" si="1162">CD119*$A118</f>
        <v>6.1575583088548855</v>
      </c>
      <c r="E119" s="32">
        <f t="shared" ref="E119" si="1163">CE119*$A118</f>
        <v>1.4918859036367675</v>
      </c>
      <c r="F119" s="32">
        <f t="shared" ref="F119" si="1164">CF119*$A118</f>
        <v>0.14031914672925086</v>
      </c>
      <c r="G119" s="32">
        <f t="shared" ref="G119" si="1165">CG119*$A118</f>
        <v>0.16364162716141942</v>
      </c>
      <c r="H119" s="32">
        <f t="shared" ref="H119" si="1166">CH119*$A118</f>
        <v>6.3783925553141552E-2</v>
      </c>
      <c r="I119" s="32">
        <f t="shared" ref="I119" si="1167">CI119*$A118</f>
        <v>9.173718093325749E-3</v>
      </c>
      <c r="J119" s="32">
        <f t="shared" ref="J119" si="1168">CJ119*$A118</f>
        <v>1.0307689401493731E-2</v>
      </c>
      <c r="K119" s="32">
        <f t="shared" ref="K119" si="1169">CK119*$A118</f>
        <v>6.0958407832996855E-3</v>
      </c>
      <c r="L119" s="32">
        <f t="shared" ref="L119" si="1170">CL119*$A118</f>
        <v>3.7555937723488648E-3</v>
      </c>
      <c r="M119" s="32">
        <f t="shared" ref="M119" si="1171">CM119*$A118</f>
        <v>1.3638239986410337E-3</v>
      </c>
      <c r="N119" s="32">
        <f t="shared" ref="N119" si="1172">CN119*$A118</f>
        <v>3.7349689829956019E-4</v>
      </c>
      <c r="O119" s="32">
        <f t="shared" ref="O119" si="1173">CO119*$A118</f>
        <v>1.1391471108193697E-4</v>
      </c>
      <c r="P119" s="32">
        <f t="shared" ref="P119" si="1174">CP119*$A118</f>
        <v>2.5352806654054385E-5</v>
      </c>
      <c r="Q119" s="32">
        <f t="shared" ref="Q119" si="1175">CQ119*$A118</f>
        <v>5.7185561385143359E-6</v>
      </c>
      <c r="R119" s="32">
        <f t="shared" ref="R119" si="1176">CR119*$A118</f>
        <v>6.3976841833784237E-7</v>
      </c>
      <c r="S119" s="32">
        <f t="shared" ref="S119" si="1177">CS119*$A118</f>
        <v>6.5546835304705619E-8</v>
      </c>
      <c r="T119" s="32">
        <f t="shared" ref="T119" si="1178">CT119*$A118</f>
        <v>7.3739503531836232E-9</v>
      </c>
      <c r="U119" s="32">
        <f t="shared" ref="U119" si="1179">CU119*$A118</f>
        <v>1.5110206891964486E-9</v>
      </c>
      <c r="V119" s="32">
        <f t="shared" ref="V119" si="1180">CV119*$A118</f>
        <v>1.5822271862791958E-11</v>
      </c>
      <c r="W119" s="32">
        <f t="shared" ref="W119" si="1181">CW119*$A118</f>
        <v>1.2811679987233951E-12</v>
      </c>
      <c r="X119" s="32">
        <f t="shared" ref="X119" si="1182">CX119*$A118</f>
        <v>3.2189571429025652E-14</v>
      </c>
      <c r="Y119" s="32">
        <f t="shared" ref="Y119" si="1183">CY119*$A118</f>
        <v>3.2394250897512402E-14</v>
      </c>
      <c r="Z119" s="32">
        <f t="shared" ref="Z119" si="1184">CZ119*$A118</f>
        <v>4.5792521851903791E-19</v>
      </c>
      <c r="AA119" s="32">
        <f t="shared" ref="AA119" si="1185">DA119*$A118</f>
        <v>0</v>
      </c>
      <c r="AB119" s="32">
        <f t="shared" ref="AB119" si="1186">DB119*$A118</f>
        <v>1.7875340247842976E-20</v>
      </c>
      <c r="AC119" s="32">
        <f t="shared" ref="AC119" si="1187">DC119*$A118</f>
        <v>0</v>
      </c>
      <c r="CB119">
        <v>4</v>
      </c>
      <c r="CC119" s="48">
        <v>1.0365452676</v>
      </c>
      <c r="CD119" s="48">
        <v>2.1727934717999999</v>
      </c>
      <c r="CE119" s="48">
        <v>0.52643593280000001</v>
      </c>
      <c r="CF119" s="48">
        <v>4.9513867459999999E-2</v>
      </c>
      <c r="CG119" s="48">
        <v>5.7743579740000002E-2</v>
      </c>
      <c r="CH119" s="48">
        <v>2.2507183869999999E-2</v>
      </c>
      <c r="CI119" s="48">
        <v>3.2370939559999996E-3</v>
      </c>
      <c r="CJ119" s="48">
        <v>3.6372339680000002E-3</v>
      </c>
      <c r="CK119" s="48">
        <v>2.1510154503999999E-3</v>
      </c>
      <c r="CL119" s="48">
        <v>1.3252216580000001E-3</v>
      </c>
      <c r="CM119" s="48">
        <v>4.8124723019999998E-4</v>
      </c>
      <c r="CN119" s="48">
        <v>1.3179438694E-4</v>
      </c>
      <c r="CO119" s="48">
        <v>4.0196637720000003E-5</v>
      </c>
      <c r="CP119" s="48">
        <v>8.9461455380000004E-6</v>
      </c>
      <c r="CQ119" s="48">
        <v>2.0178844962E-6</v>
      </c>
      <c r="CR119" s="48">
        <v>2.2575257482000001E-7</v>
      </c>
      <c r="CS119" s="48">
        <v>2.3129254926000002E-8</v>
      </c>
      <c r="CT119" s="48">
        <v>2.6020169659999998E-9</v>
      </c>
      <c r="CU119" s="48">
        <v>5.3318794960000003E-10</v>
      </c>
      <c r="CV119" s="48">
        <v>5.5831430719999994E-12</v>
      </c>
      <c r="CW119" s="48">
        <v>4.5208073139999994E-13</v>
      </c>
      <c r="CX119" s="48">
        <v>1.1358607933999999E-14</v>
      </c>
      <c r="CY119" s="48">
        <v>1.1430832376E-14</v>
      </c>
      <c r="CZ119" s="48">
        <v>1.6158627745999999E-19</v>
      </c>
      <c r="DA119" s="48">
        <v>0</v>
      </c>
      <c r="DB119" s="26">
        <v>6.3076012679999992E-21</v>
      </c>
      <c r="DC119" s="26">
        <v>0</v>
      </c>
    </row>
    <row r="120" spans="1:107" x14ac:dyDescent="0.2">
      <c r="B120" s="26">
        <f t="shared" si="1079"/>
        <v>5</v>
      </c>
      <c r="C120" s="50">
        <f t="shared" ref="C120" si="1188">SUM(CC120:CC122)*$A118</f>
        <v>1.2308999760030857E-2</v>
      </c>
      <c r="D120" s="50">
        <f t="shared" ref="D120" si="1189">SUM(CD120:CD122)*$A118</f>
        <v>7.5348758602718488E-2</v>
      </c>
      <c r="E120" s="50">
        <f t="shared" ref="E120" si="1190">SUM(CE120:CE122)*$A118</f>
        <v>8.5201625216638557E-2</v>
      </c>
      <c r="F120" s="50">
        <f t="shared" ref="F120" si="1191">SUM(CF120:CF122)*$A118</f>
        <v>0.11488588692834421</v>
      </c>
      <c r="G120" s="50">
        <f t="shared" ref="G120" si="1192">SUM(CG120:CG122)*$A118</f>
        <v>0.63646625705419824</v>
      </c>
      <c r="H120" s="50">
        <f t="shared" ref="H120" si="1193">SUM(CH120:CH122)*$A118</f>
        <v>0.41019726948350343</v>
      </c>
      <c r="I120" s="50">
        <f t="shared" ref="I120" si="1194">SUM(CI120:CI122)*$A118</f>
        <v>3.3643373532863409E-5</v>
      </c>
      <c r="J120" s="50">
        <f t="shared" ref="J120" si="1195">SUM(CJ120:CJ122)*$A118</f>
        <v>3.4767933159466827E-5</v>
      </c>
      <c r="K120" s="50">
        <f t="shared" ref="K120" si="1196">SUM(CK120:CK122)*$A118</f>
        <v>1.0597904781555596E-5</v>
      </c>
      <c r="L120" s="50">
        <f t="shared" ref="L120" si="1197">SUM(CL120:CL122)*$A118</f>
        <v>4.833159424092883E-6</v>
      </c>
      <c r="M120" s="50">
        <f t="shared" ref="M120" si="1198">SUM(CM120:CM122)*$A118</f>
        <v>1.2024319149478488E-6</v>
      </c>
      <c r="N120" s="50">
        <f t="shared" ref="N120" si="1199">SUM(CN120:CN122)*$A118</f>
        <v>1.6019521458730516E-7</v>
      </c>
      <c r="O120" s="50">
        <f t="shared" ref="O120" si="1200">SUM(CO120:CO122)*$A118</f>
        <v>5.2354430788054074E-8</v>
      </c>
      <c r="P120" s="50">
        <f t="shared" ref="P120" si="1201">SUM(CP120:CP122)*$A118</f>
        <v>6.6199104645188862E-9</v>
      </c>
      <c r="Q120" s="50">
        <f t="shared" ref="Q120" si="1202">SUM(CQ120:CQ122)*$A118</f>
        <v>3.3274404004238188E-9</v>
      </c>
      <c r="R120" s="50">
        <f t="shared" ref="R120" si="1203">SUM(CR120:CR122)*$A118</f>
        <v>5.7244390657145929E-10</v>
      </c>
      <c r="S120" s="50">
        <f t="shared" ref="S120" si="1204">SUM(CS120:CS122)*$A118</f>
        <v>9.9375410944606652E-11</v>
      </c>
      <c r="T120" s="50">
        <f t="shared" ref="T120" si="1205">SUM(CT120:CT122)*$A118</f>
        <v>1.8425094585234614E-12</v>
      </c>
      <c r="U120" s="50">
        <f t="shared" ref="U120" si="1206">SUM(CU120:CU122)*$A118</f>
        <v>1.2384293255961299E-13</v>
      </c>
      <c r="V120" s="50">
        <f t="shared" ref="V120" si="1207">SUM(CV120:CV122)*$A118</f>
        <v>1.2541920872563548E-14</v>
      </c>
      <c r="W120" s="50">
        <f t="shared" ref="W120" si="1208">SUM(CW120:CW122)*$A118</f>
        <v>2.3861234435426788E-20</v>
      </c>
      <c r="X120" s="50">
        <f t="shared" ref="X120" si="1209">SUM(CX120:CX122)*$A118</f>
        <v>3.3776817575451648E-21</v>
      </c>
      <c r="Y120" s="50">
        <f t="shared" ref="Y120" si="1210">SUM(CY120:CY122)*$A118</f>
        <v>6.2820912574973994E-22</v>
      </c>
      <c r="Z120" s="50">
        <f t="shared" ref="Z120" si="1211">SUM(CZ120:CZ122)*$A118</f>
        <v>0</v>
      </c>
      <c r="AA120" s="50">
        <f t="shared" ref="AA120" si="1212">SUM(DA120:DA122)*$A118</f>
        <v>0</v>
      </c>
      <c r="AB120" s="50">
        <f t="shared" ref="AB120" si="1213">SUM(DB120:DB122)*$A118</f>
        <v>0</v>
      </c>
      <c r="AC120" s="50">
        <f t="shared" ref="AC120" si="1214">SUM(DC120:DC122)*$A118</f>
        <v>0</v>
      </c>
      <c r="CB120">
        <v>5</v>
      </c>
      <c r="CC120" s="48">
        <v>4.3434285119999996E-3</v>
      </c>
      <c r="CD120" s="48">
        <v>2.6584405818E-2</v>
      </c>
      <c r="CE120" s="48">
        <v>3.006307808E-2</v>
      </c>
      <c r="CF120" s="48">
        <v>4.0528704120000002E-2</v>
      </c>
      <c r="CG120" s="48">
        <v>0.22457650632000004</v>
      </c>
      <c r="CH120" s="48">
        <v>0.14474220932000001</v>
      </c>
      <c r="CI120" s="48">
        <v>1.1866946248000001E-5</v>
      </c>
      <c r="CJ120" s="48">
        <v>1.2262935430000001E-5</v>
      </c>
      <c r="CK120" s="48">
        <v>3.7374073320000003E-6</v>
      </c>
      <c r="CL120" s="48">
        <v>1.7051609640000001E-6</v>
      </c>
      <c r="CM120" s="48">
        <v>4.2402112060000002E-7</v>
      </c>
      <c r="CN120" s="48">
        <v>5.6465124100000005E-8</v>
      </c>
      <c r="CO120" s="48">
        <v>1.8434666196000001E-8</v>
      </c>
      <c r="CP120" s="48">
        <v>2.3308017338000002E-9</v>
      </c>
      <c r="CQ120" s="48">
        <v>1.1667983129999999E-9</v>
      </c>
      <c r="CR120" s="48">
        <v>2.0199322390000001E-10</v>
      </c>
      <c r="CS120" s="48">
        <v>2.9017068920000001E-11</v>
      </c>
      <c r="CT120" s="48">
        <v>6.5015833900000003E-13</v>
      </c>
      <c r="CU120" s="48">
        <v>4.3699938240000004E-14</v>
      </c>
      <c r="CV120" s="48">
        <v>4.425614946E-15</v>
      </c>
      <c r="CW120" s="48">
        <v>8.4198202939999992E-21</v>
      </c>
      <c r="CX120" s="48">
        <v>1.1918693261999999E-21</v>
      </c>
      <c r="CY120" s="48">
        <v>2.2167369253999997E-22</v>
      </c>
      <c r="CZ120" s="48">
        <v>0</v>
      </c>
      <c r="DA120" s="48">
        <v>0</v>
      </c>
      <c r="DB120" s="26">
        <v>0</v>
      </c>
      <c r="DC120" s="26">
        <v>0</v>
      </c>
    </row>
    <row r="121" spans="1:107" ht="13.5" thickBot="1" x14ac:dyDescent="0.25">
      <c r="A121" s="26">
        <f>A111+1</f>
        <v>1</v>
      </c>
      <c r="B121" s="26" t="s">
        <v>45</v>
      </c>
      <c r="C121" s="35">
        <f t="shared" ref="C121" si="1215">SUM(C113:C120)</f>
        <v>72.628349671235654</v>
      </c>
      <c r="D121" s="35">
        <f t="shared" ref="D121" si="1216">SUM(D113:D120)</f>
        <v>43.597261671592555</v>
      </c>
      <c r="E121" s="35">
        <f t="shared" ref="E121" si="1217">SUM(E113:E120)</f>
        <v>40.47246024151972</v>
      </c>
      <c r="F121" s="35">
        <f t="shared" ref="F121" si="1218">SUM(F113:F120)</f>
        <v>28.241005233475462</v>
      </c>
      <c r="G121" s="35">
        <f t="shared" ref="G121" si="1219">SUM(G113:G120)</f>
        <v>16.68268569002149</v>
      </c>
      <c r="H121" s="35">
        <f t="shared" ref="H121" si="1220">SUM(H113:H120)</f>
        <v>9.3121112234216454</v>
      </c>
      <c r="I121" s="35">
        <f t="shared" ref="I121" si="1221">SUM(I113:I120)</f>
        <v>1.4471629699011974</v>
      </c>
      <c r="J121" s="35">
        <f t="shared" ref="J121" si="1222">SUM(J113:J120)</f>
        <v>2.3164526971619948</v>
      </c>
      <c r="K121" s="35">
        <f t="shared" ref="K121" si="1223">SUM(K113:K120)</f>
        <v>1.3897553299089809</v>
      </c>
      <c r="L121" s="35">
        <f t="shared" ref="L121" si="1224">SUM(L113:L120)</f>
        <v>1.186787365259601</v>
      </c>
      <c r="M121" s="35">
        <f t="shared" ref="M121" si="1225">SUM(M113:M120)</f>
        <v>0.82280568625720252</v>
      </c>
      <c r="N121" s="35">
        <f t="shared" ref="N121" si="1226">SUM(N113:N120)</f>
        <v>0.5407243170484467</v>
      </c>
      <c r="O121" s="35">
        <f t="shared" ref="O121" si="1227">SUM(O113:O120)</f>
        <v>0.4654743829357757</v>
      </c>
      <c r="P121" s="35">
        <f t="shared" ref="P121" si="1228">SUM(P113:P120)</f>
        <v>0.32021431358189928</v>
      </c>
      <c r="Q121" s="35">
        <f t="shared" ref="Q121" si="1229">SUM(Q113:Q120)</f>
        <v>0.2548579861639797</v>
      </c>
      <c r="R121" s="35">
        <f t="shared" ref="R121" si="1230">SUM(R113:R120)</f>
        <v>0.16079588267111408</v>
      </c>
      <c r="S121" s="35">
        <f t="shared" ref="S121" si="1231">SUM(S113:S120)</f>
        <v>9.6565021594771497E-2</v>
      </c>
      <c r="T121" s="35">
        <f t="shared" ref="T121" si="1232">SUM(T113:T120)</f>
        <v>7.2068434873559878E-2</v>
      </c>
      <c r="U121" s="35">
        <f t="shared" ref="U121" si="1233">SUM(U113:U120)</f>
        <v>3.7200122533137266E-2</v>
      </c>
      <c r="V121" s="35">
        <f t="shared" ref="V121" si="1234">SUM(V113:V120)</f>
        <v>3.755144778463404E-2</v>
      </c>
      <c r="W121" s="35">
        <f t="shared" ref="W121" si="1235">SUM(W113:W120)</f>
        <v>3.5343939492737876E-2</v>
      </c>
      <c r="X121" s="35">
        <f t="shared" ref="X121" si="1236">SUM(X113:X120)</f>
        <v>2.7506175269833615E-2</v>
      </c>
      <c r="Y121" s="35">
        <f t="shared" ref="Y121" si="1237">SUM(Y113:Y120)</f>
        <v>1.7615799905140072E-2</v>
      </c>
      <c r="Z121" s="35">
        <f t="shared" ref="Z121" si="1238">SUM(Z113:Z120)</f>
        <v>5.3874479189936477E-3</v>
      </c>
      <c r="AA121" s="35">
        <f t="shared" ref="AA121" si="1239">SUM(AA113:AA120)</f>
        <v>2.1445582159470792E-3</v>
      </c>
      <c r="AB121" s="35">
        <f t="shared" ref="AB121" si="1240">SUM(AB113:AB120)</f>
        <v>6.558361526414054E-4</v>
      </c>
      <c r="AC121" s="35">
        <f t="shared" ref="AC121" si="1241">SUM(AC113:AC120)</f>
        <v>1.8368169087543175E-4</v>
      </c>
      <c r="AD121" s="36">
        <f>SUM(C121:AC121)</f>
        <v>220.17112712758899</v>
      </c>
      <c r="AE121" s="36">
        <f>SUM(C116:AC120)</f>
        <v>89.879287951710538</v>
      </c>
      <c r="AF121" s="51">
        <f>AE121/AD121</f>
        <v>0.40822468015810975</v>
      </c>
      <c r="CC121" s="48">
        <v>0</v>
      </c>
      <c r="CD121" s="48">
        <v>3.61537293E-6</v>
      </c>
      <c r="CE121" s="48">
        <v>1.6855413741999999E-6</v>
      </c>
      <c r="CF121" s="48">
        <v>1.0628615298E-5</v>
      </c>
      <c r="CG121" s="48">
        <v>1.0847779122000001E-5</v>
      </c>
      <c r="CH121" s="48">
        <v>2.4937633196000002E-6</v>
      </c>
      <c r="CI121" s="48">
        <v>4.6514200980000002E-9</v>
      </c>
      <c r="CJ121" s="48">
        <v>5.4887808700000005E-9</v>
      </c>
      <c r="CK121" s="48">
        <v>2.2337276562000003E-9</v>
      </c>
      <c r="CL121" s="48">
        <v>2.9700572260000005E-10</v>
      </c>
      <c r="CM121" s="48">
        <v>2.7631521865999997E-10</v>
      </c>
      <c r="CN121" s="48">
        <v>6.2021701860000001E-11</v>
      </c>
      <c r="CO121" s="48">
        <v>3.9435652219999999E-11</v>
      </c>
      <c r="CP121" s="48">
        <v>5.1401111500000007E-12</v>
      </c>
      <c r="CQ121" s="48">
        <v>7.3425415479999993E-12</v>
      </c>
      <c r="CR121" s="48">
        <v>2.81426274E-15</v>
      </c>
      <c r="CS121" s="48">
        <v>6.0491429200000008E-12</v>
      </c>
      <c r="CT121" s="48">
        <v>7.5368003920000005E-19</v>
      </c>
      <c r="CU121" s="48">
        <v>3.2088683119999996E-20</v>
      </c>
      <c r="CV121" s="48">
        <v>3.5262684460000001E-21</v>
      </c>
      <c r="CW121" s="48">
        <v>0</v>
      </c>
      <c r="CX121" s="48">
        <v>0</v>
      </c>
      <c r="CY121" s="48">
        <v>0</v>
      </c>
      <c r="CZ121" s="48">
        <v>0</v>
      </c>
      <c r="DA121" s="48">
        <v>0</v>
      </c>
      <c r="DB121" s="26">
        <v>0</v>
      </c>
      <c r="DC121" s="26">
        <v>0</v>
      </c>
    </row>
    <row r="122" spans="1:107" ht="14.25" thickTop="1" thickBot="1" x14ac:dyDescent="0.25">
      <c r="B122" s="45" t="s">
        <v>61</v>
      </c>
      <c r="C122" s="52">
        <f>C121/$AD121</f>
        <v>0.32987227080482528</v>
      </c>
      <c r="D122" s="52">
        <f t="shared" ref="D122" si="1242">D121/$AD121</f>
        <v>0.19801534488365488</v>
      </c>
      <c r="E122" s="52">
        <f t="shared" ref="E122" si="1243">E121/$AD121</f>
        <v>0.18382274174427041</v>
      </c>
      <c r="F122" s="52">
        <f t="shared" ref="F122" si="1244">F121/$AD121</f>
        <v>0.12826843193253865</v>
      </c>
      <c r="G122" s="52">
        <f t="shared" ref="G122" si="1245">G121/$AD121</f>
        <v>7.5771450633278933E-2</v>
      </c>
      <c r="H122" s="52">
        <f t="shared" ref="H122" si="1246">H121/$AD121</f>
        <v>4.2294879191971821E-2</v>
      </c>
      <c r="I122" s="52">
        <f t="shared" ref="I122" si="1247">I121/$AD121</f>
        <v>6.5729007648789826E-3</v>
      </c>
      <c r="J122" s="52">
        <f t="shared" ref="J122" si="1248">J121/$AD121</f>
        <v>1.052114656169068E-2</v>
      </c>
      <c r="K122" s="52">
        <f t="shared" ref="K122" si="1249">K121/$AD121</f>
        <v>6.3121597642710834E-3</v>
      </c>
      <c r="L122" s="52">
        <f t="shared" ref="L122" si="1250">L121/$AD121</f>
        <v>5.3902951796756656E-3</v>
      </c>
      <c r="M122" s="52">
        <f t="shared" ref="M122" si="1251">M121/$AD121</f>
        <v>3.7371189264993284E-3</v>
      </c>
      <c r="N122" s="52">
        <f t="shared" ref="N122" si="1252">N121/$AD121</f>
        <v>2.4559274601664615E-3</v>
      </c>
      <c r="O122" s="52">
        <f t="shared" ref="O122" si="1253">O121/$AD121</f>
        <v>2.1141481583370086E-3</v>
      </c>
      <c r="P122" s="52">
        <f t="shared" ref="P122" si="1254">P121/$AD121</f>
        <v>1.4543883103997344E-3</v>
      </c>
      <c r="Q122" s="52">
        <f t="shared" ref="Q122" si="1255">Q121/$AD121</f>
        <v>1.1575449946090784E-3</v>
      </c>
      <c r="R122" s="52">
        <f t="shared" ref="R122" si="1256">R121/$AD121</f>
        <v>7.3032229415773034E-4</v>
      </c>
      <c r="S122" s="52">
        <f t="shared" ref="S122" si="1257">S121/$AD121</f>
        <v>4.3859075826419393E-4</v>
      </c>
      <c r="T122" s="52">
        <f t="shared" ref="T122" si="1258">T121/$AD121</f>
        <v>3.2732918168600864E-4</v>
      </c>
      <c r="U122" s="52">
        <f t="shared" ref="U122" si="1259">U121/$AD121</f>
        <v>1.6896004039430577E-4</v>
      </c>
      <c r="V122" s="52">
        <f t="shared" ref="V122" si="1260">V121/$AD121</f>
        <v>1.7055573214590035E-4</v>
      </c>
      <c r="W122" s="52">
        <f t="shared" ref="W122" si="1261">W121/$AD121</f>
        <v>1.6052940253267673E-4</v>
      </c>
      <c r="X122" s="52">
        <f t="shared" ref="X122" si="1262">X121/$AD121</f>
        <v>1.2493089184166192E-4</v>
      </c>
      <c r="Y122" s="52">
        <f t="shared" ref="Y122" si="1263">Y121/$AD121</f>
        <v>8.0009582250681452E-5</v>
      </c>
      <c r="Z122" s="52">
        <f t="shared" ref="Z122" si="1264">Z121/$AD121</f>
        <v>2.4469366121160955E-5</v>
      </c>
      <c r="AA122" s="52">
        <f t="shared" ref="AA122" si="1265">AA121/$AD121</f>
        <v>9.7404153029761688E-6</v>
      </c>
      <c r="AB122" s="52">
        <f t="shared" ref="AB122" si="1266">AB121/$AD121</f>
        <v>2.9787563937089211E-6</v>
      </c>
      <c r="AC122" s="52">
        <f t="shared" ref="AC122" si="1267">AC121/$AD121</f>
        <v>8.3426784098256607E-7</v>
      </c>
      <c r="CC122" s="48">
        <v>0</v>
      </c>
      <c r="CD122" s="48">
        <v>0</v>
      </c>
      <c r="CE122" s="48">
        <v>2.7464935221999996E-12</v>
      </c>
      <c r="CF122" s="48">
        <v>3.12142416E-14</v>
      </c>
      <c r="CG122" s="48">
        <v>8.3733309979999997E-12</v>
      </c>
      <c r="CH122" s="48">
        <v>2.4443684426000002E-11</v>
      </c>
      <c r="CI122" s="48">
        <v>7.7174998579999994E-12</v>
      </c>
      <c r="CJ122" s="48">
        <v>1.2353423523999999E-13</v>
      </c>
      <c r="CK122" s="48">
        <v>7.2285320839999991E-14</v>
      </c>
      <c r="CL122" s="48">
        <v>5.7322962300000002E-14</v>
      </c>
      <c r="CM122" s="48">
        <v>2.2300472536E-15</v>
      </c>
      <c r="CN122" s="48">
        <v>3.1183802179999998E-13</v>
      </c>
      <c r="CO122" s="48">
        <v>9.9096915420000014E-16</v>
      </c>
      <c r="CP122" s="48">
        <v>2.0273207164000003E-17</v>
      </c>
      <c r="CQ122" s="48">
        <v>8.3741611639999999E-19</v>
      </c>
      <c r="CR122" s="48">
        <v>4.1262017419999996E-21</v>
      </c>
      <c r="CS122" s="48">
        <v>1.3386150027999999E-20</v>
      </c>
      <c r="CT122" s="48">
        <v>0</v>
      </c>
      <c r="CU122" s="48">
        <v>0</v>
      </c>
      <c r="CV122" s="48">
        <v>0</v>
      </c>
      <c r="CW122" s="48">
        <v>0</v>
      </c>
      <c r="CX122" s="48">
        <v>0</v>
      </c>
      <c r="CY122" s="48">
        <v>0</v>
      </c>
      <c r="CZ122" s="48">
        <v>0</v>
      </c>
      <c r="DA122" s="48">
        <v>0</v>
      </c>
      <c r="DB122" s="26">
        <v>0</v>
      </c>
      <c r="DC122" s="26">
        <v>0</v>
      </c>
    </row>
    <row r="123" spans="1:107" ht="13.5" thickTop="1" x14ac:dyDescent="0.2">
      <c r="B123" s="27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</row>
    <row r="124" spans="1:107" x14ac:dyDescent="0.2">
      <c r="B124" s="27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CB124" s="27"/>
      <c r="CC124" s="39">
        <v>4</v>
      </c>
      <c r="CD124" s="39">
        <v>5</v>
      </c>
      <c r="CE124" s="39">
        <v>6</v>
      </c>
      <c r="CF124" s="39">
        <v>7</v>
      </c>
      <c r="CG124" s="39">
        <v>8</v>
      </c>
      <c r="CH124" s="39">
        <v>9</v>
      </c>
      <c r="CI124" s="39">
        <v>10</v>
      </c>
      <c r="CJ124" s="39">
        <v>11</v>
      </c>
      <c r="CK124" s="39">
        <v>12</v>
      </c>
      <c r="CL124" s="39">
        <v>13</v>
      </c>
      <c r="CM124" s="39">
        <v>14</v>
      </c>
      <c r="CN124" s="39">
        <v>15</v>
      </c>
      <c r="CO124" s="39">
        <v>16</v>
      </c>
      <c r="CP124" s="39">
        <v>17</v>
      </c>
      <c r="CQ124" s="39">
        <v>18</v>
      </c>
      <c r="CR124" s="39">
        <v>19</v>
      </c>
      <c r="CS124" s="39">
        <v>20</v>
      </c>
      <c r="CT124" s="39">
        <v>21</v>
      </c>
      <c r="CU124" s="39">
        <v>22</v>
      </c>
      <c r="CV124" s="39">
        <v>23</v>
      </c>
      <c r="CW124" s="39">
        <v>24</v>
      </c>
      <c r="CX124" s="39">
        <v>25</v>
      </c>
      <c r="CY124" s="39">
        <v>26</v>
      </c>
      <c r="CZ124" s="39">
        <v>27</v>
      </c>
      <c r="DA124" s="39">
        <v>28</v>
      </c>
      <c r="DB124" s="39">
        <v>29</v>
      </c>
      <c r="DC124" s="39">
        <v>30</v>
      </c>
    </row>
    <row r="125" spans="1:107" x14ac:dyDescent="0.2">
      <c r="A125" s="26" t="s">
        <v>47</v>
      </c>
      <c r="B125" s="26">
        <f>CB125</f>
        <v>0</v>
      </c>
      <c r="C125" s="32">
        <f t="shared" ref="C125" si="1268">CC125*$A128</f>
        <v>36.582286477549857</v>
      </c>
      <c r="D125" s="32">
        <f t="shared" ref="D125" si="1269">CD125*$A128</f>
        <v>17.059014482640446</v>
      </c>
      <c r="E125" s="32">
        <f t="shared" ref="E125" si="1270">CE125*$A128</f>
        <v>18.953892080093627</v>
      </c>
      <c r="F125" s="32">
        <f t="shared" ref="F125" si="1271">CF125*$A128</f>
        <v>13.442780534705271</v>
      </c>
      <c r="G125" s="32">
        <f t="shared" ref="G125" si="1272">CG125*$A128</f>
        <v>3.6106915002432229</v>
      </c>
      <c r="H125" s="32">
        <f t="shared" ref="H125" si="1273">CH125*$A128</f>
        <v>1.032451419478569</v>
      </c>
      <c r="I125" s="32">
        <f t="shared" ref="I125" si="1274">CI125*$A128</f>
        <v>0.2354048071625098</v>
      </c>
      <c r="J125" s="32">
        <f t="shared" ref="J125" si="1275">CJ125*$A128</f>
        <v>0.34252326736278255</v>
      </c>
      <c r="K125" s="32">
        <f t="shared" ref="K125" si="1276">CK125*$A128</f>
        <v>0.18298604226052559</v>
      </c>
      <c r="L125" s="32">
        <f t="shared" ref="L125" si="1277">CL125*$A128</f>
        <v>0.13243039246729837</v>
      </c>
      <c r="M125" s="32">
        <f t="shared" ref="M125" si="1278">CM125*$A128</f>
        <v>8.1303444219669688E-2</v>
      </c>
      <c r="N125" s="32">
        <f t="shared" ref="N125" si="1279">CN125*$A128</f>
        <v>4.89589985158142E-2</v>
      </c>
      <c r="O125" s="32">
        <f t="shared" ref="O125" si="1280">CO125*$A128</f>
        <v>3.8434743033053081E-2</v>
      </c>
      <c r="P125" s="32">
        <f t="shared" ref="P125" si="1281">CP125*$A128</f>
        <v>2.4491223666486237E-2</v>
      </c>
      <c r="Q125" s="32">
        <f t="shared" ref="Q125" si="1282">CQ125*$A128</f>
        <v>1.9339518536814614E-2</v>
      </c>
      <c r="R125" s="32">
        <f t="shared" ref="R125" si="1283">CR125*$A128</f>
        <v>1.3511634788724549E-2</v>
      </c>
      <c r="S125" s="32">
        <f t="shared" ref="S125" si="1284">CS125*$A128</f>
        <v>9.6118833242393974E-3</v>
      </c>
      <c r="T125" s="32">
        <f t="shared" ref="T125" si="1285">CT125*$A128</f>
        <v>8.4125829121264942E-3</v>
      </c>
      <c r="U125" s="32">
        <f t="shared" ref="U125" si="1286">CU125*$A128</f>
        <v>5.2246096339273315E-3</v>
      </c>
      <c r="V125" s="32">
        <f t="shared" ref="V125" si="1287">CV125*$A128</f>
        <v>7.4675955806482661E-3</v>
      </c>
      <c r="W125" s="32">
        <f t="shared" ref="W125" si="1288">CW125*$A128</f>
        <v>1.2673446160848985E-2</v>
      </c>
      <c r="X125" s="32">
        <f t="shared" ref="X125" si="1289">CX125*$A128</f>
        <v>1.8878216351991946E-2</v>
      </c>
      <c r="Y125" s="32">
        <f t="shared" ref="Y125" si="1290">CY125*$A128</f>
        <v>1.8720469763836321E-2</v>
      </c>
      <c r="Z125" s="32">
        <f t="shared" ref="Z125" si="1291">CZ125*$A128</f>
        <v>7.0800505843416081E-3</v>
      </c>
      <c r="AA125" s="32">
        <f t="shared" ref="AA125" si="1292">DA125*$A128</f>
        <v>3.0717950477331941E-3</v>
      </c>
      <c r="AB125" s="32">
        <f t="shared" ref="AB125" si="1293">DB125*$A128</f>
        <v>9.7033337111566444E-4</v>
      </c>
      <c r="AC125" s="32">
        <f t="shared" ref="AC125" si="1294">DC125*$A128</f>
        <v>2.7501199105347629E-4</v>
      </c>
      <c r="CB125">
        <v>0</v>
      </c>
      <c r="CC125" s="48">
        <v>4.7488262419999998</v>
      </c>
      <c r="CD125" s="48">
        <v>2.214467805</v>
      </c>
      <c r="CE125" s="48">
        <v>2.4604459907999998</v>
      </c>
      <c r="CF125" s="48">
        <v>1.7450366042000001</v>
      </c>
      <c r="CG125" s="48">
        <v>0.46871172360000002</v>
      </c>
      <c r="CH125" s="48">
        <v>0.13402476626000001</v>
      </c>
      <c r="CI125" s="48">
        <v>3.0558410460000001E-2</v>
      </c>
      <c r="CJ125" s="48">
        <v>4.4463690960000003E-2</v>
      </c>
      <c r="CK125" s="48">
        <v>2.3753816479999999E-2</v>
      </c>
      <c r="CL125" s="48">
        <v>1.7191077528E-2</v>
      </c>
      <c r="CM125" s="48">
        <v>1.0554177079999999E-2</v>
      </c>
      <c r="CN125" s="48">
        <v>6.355474174E-3</v>
      </c>
      <c r="CO125" s="48">
        <v>4.9892976600000001E-3</v>
      </c>
      <c r="CP125" s="48">
        <v>3.179259058E-3</v>
      </c>
      <c r="CQ125" s="48">
        <v>2.5105050006000002E-3</v>
      </c>
      <c r="CR125" s="48">
        <v>1.7539747247999999E-3</v>
      </c>
      <c r="CS125" s="48">
        <v>1.2477394980000001E-3</v>
      </c>
      <c r="CT125" s="48">
        <v>1.0920557008E-3</v>
      </c>
      <c r="CU125" s="48">
        <v>6.7821794979999999E-4</v>
      </c>
      <c r="CV125" s="48">
        <v>9.6938483819999997E-4</v>
      </c>
      <c r="CW125" s="48">
        <v>1.6451676344000001E-3</v>
      </c>
      <c r="CX125" s="48">
        <v>2.4506223598000001E-3</v>
      </c>
      <c r="CY125" s="48">
        <v>2.4301449318E-3</v>
      </c>
      <c r="CZ125" s="48">
        <v>9.1907677860000002E-4</v>
      </c>
      <c r="DA125" s="48">
        <v>3.9875640200000002E-4</v>
      </c>
      <c r="DB125" s="26">
        <v>1.2596108717999999E-4</v>
      </c>
      <c r="DC125" s="26">
        <v>3.5699905219999997E-5</v>
      </c>
    </row>
    <row r="126" spans="1:107" x14ac:dyDescent="0.2">
      <c r="A126" s="26">
        <f>A116+24</f>
        <v>88</v>
      </c>
      <c r="B126" s="26">
        <f t="shared" ref="B126:B130" si="1295">CB126</f>
        <v>1</v>
      </c>
      <c r="C126" s="32">
        <f t="shared" ref="C126" si="1296">CC126*$A128</f>
        <v>14.893622803606874</v>
      </c>
      <c r="D126" s="32">
        <f t="shared" ref="D126" si="1297">CD126*$A128</f>
        <v>5.3633839972912671</v>
      </c>
      <c r="E126" s="32">
        <f t="shared" ref="E126" si="1298">CE126*$A128</f>
        <v>6.761573013119305</v>
      </c>
      <c r="F126" s="32">
        <f t="shared" ref="F126" si="1299">CF126*$A128</f>
        <v>3.3998653168838797</v>
      </c>
      <c r="G126" s="32">
        <f t="shared" ref="G126" si="1300">CG126*$A128</f>
        <v>2.7279501197669456</v>
      </c>
      <c r="H126" s="32">
        <f t="shared" ref="H126" si="1301">CH126*$A128</f>
        <v>1.924870766309259</v>
      </c>
      <c r="I126" s="32">
        <f t="shared" ref="I126" si="1302">CI126*$A128</f>
        <v>0.28002151108274276</v>
      </c>
      <c r="J126" s="32">
        <f t="shared" ref="J126" si="1303">CJ126*$A128</f>
        <v>0.42148182986662541</v>
      </c>
      <c r="K126" s="32">
        <f t="shared" ref="K126" si="1304">CK126*$A128</f>
        <v>0.24587150645770064</v>
      </c>
      <c r="L126" s="32">
        <f t="shared" ref="L126" si="1305">CL126*$A128</f>
        <v>0.20671198180339198</v>
      </c>
      <c r="M126" s="32">
        <f t="shared" ref="M126" si="1306">CM126*$A128</f>
        <v>0.14258159858617794</v>
      </c>
      <c r="N126" s="32">
        <f t="shared" ref="N126" si="1307">CN126*$A128</f>
        <v>9.2833867129585607E-2</v>
      </c>
      <c r="O126" s="32">
        <f t="shared" ref="O126" si="1308">CO126*$A128</f>
        <v>8.0644745628587422E-2</v>
      </c>
      <c r="P126" s="32">
        <f t="shared" ref="P126" si="1309">CP126*$A128</f>
        <v>6.1028744220370308E-2</v>
      </c>
      <c r="Q126" s="32">
        <f t="shared" ref="Q126" si="1310">CQ126*$A128</f>
        <v>5.9306322014562936E-2</v>
      </c>
      <c r="R126" s="32">
        <f t="shared" ref="R126" si="1311">CR126*$A128</f>
        <v>4.3932424801341706E-2</v>
      </c>
      <c r="S126" s="32">
        <f t="shared" ref="S126" si="1312">CS126*$A128</f>
        <v>2.6032450466979714E-2</v>
      </c>
      <c r="T126" s="32">
        <f t="shared" ref="T126" si="1313">CT126*$A128</f>
        <v>1.3415494638375648E-2</v>
      </c>
      <c r="U126" s="32">
        <f t="shared" ref="U126" si="1314">CU126*$A128</f>
        <v>3.2821948889623863E-3</v>
      </c>
      <c r="V126" s="32">
        <f t="shared" ref="V126" si="1315">CV126*$A128</f>
        <v>1.2109821864790234E-3</v>
      </c>
      <c r="W126" s="32">
        <f t="shared" ref="W126" si="1316">CW126*$A128</f>
        <v>3.7716356543749763E-4</v>
      </c>
      <c r="X126" s="32">
        <f t="shared" ref="X126" si="1317">CX126*$A128</f>
        <v>1.1829928256346537E-4</v>
      </c>
      <c r="Y126" s="32">
        <f t="shared" ref="Y126" si="1318">CY126*$A128</f>
        <v>4.7520093826556814E-5</v>
      </c>
      <c r="Z126" s="32">
        <f t="shared" ref="Z126" si="1319">CZ126*$A128</f>
        <v>1.2630385605703802E-5</v>
      </c>
      <c r="AA126" s="32">
        <f t="shared" ref="AA126" si="1320">DA126*$A128</f>
        <v>5.0368059255961079E-6</v>
      </c>
      <c r="AB126" s="32">
        <f t="shared" ref="AB126" si="1321">DB126*$A128</f>
        <v>1.5816653515382361E-6</v>
      </c>
      <c r="AC126" s="32">
        <f t="shared" ref="AC126" si="1322">DC126*$A128</f>
        <v>4.575930082903591E-7</v>
      </c>
      <c r="CB126">
        <v>1</v>
      </c>
      <c r="CC126" s="48">
        <v>1.9333735973999999</v>
      </c>
      <c r="CD126" s="48">
        <v>0.696232552</v>
      </c>
      <c r="CE126" s="48">
        <v>0.87773451180000006</v>
      </c>
      <c r="CF126" s="48">
        <v>0.44134391779999999</v>
      </c>
      <c r="CG126" s="48">
        <v>0.3541211434</v>
      </c>
      <c r="CH126" s="48">
        <v>0.24987166433999999</v>
      </c>
      <c r="CI126" s="48">
        <v>3.6350201919999998E-2</v>
      </c>
      <c r="CJ126" s="48">
        <v>5.4713473840000006E-2</v>
      </c>
      <c r="CK126" s="48">
        <v>3.1917115480000001E-2</v>
      </c>
      <c r="CL126" s="48">
        <v>2.6833732340000003E-2</v>
      </c>
      <c r="CM126" s="48">
        <v>1.8508827692000001E-2</v>
      </c>
      <c r="CN126" s="48">
        <v>1.2050966377999999E-2</v>
      </c>
      <c r="CO126" s="48">
        <v>1.0468669982E-2</v>
      </c>
      <c r="CP126" s="48">
        <v>7.9222741380000003E-3</v>
      </c>
      <c r="CQ126" s="48">
        <v>7.6986827619999997E-3</v>
      </c>
      <c r="CR126" s="48">
        <v>5.7029636979999999E-3</v>
      </c>
      <c r="CS126" s="48">
        <v>3.3793290640000001E-3</v>
      </c>
      <c r="CT126" s="48">
        <v>1.7414945625999999E-3</v>
      </c>
      <c r="CU126" s="48">
        <v>4.2606886339999997E-4</v>
      </c>
      <c r="CV126" s="48">
        <v>1.5720023375999999E-4</v>
      </c>
      <c r="CW126" s="48">
        <v>4.8960423460000008E-5</v>
      </c>
      <c r="CX126" s="48">
        <v>1.5356687389999999E-5</v>
      </c>
      <c r="CY126" s="48">
        <v>6.1686868240000004E-6</v>
      </c>
      <c r="CZ126" s="48">
        <v>1.6395778500000003E-6</v>
      </c>
      <c r="DA126" s="48">
        <v>6.5383874160000005E-7</v>
      </c>
      <c r="DB126" s="26">
        <v>2.0531942234000001E-7</v>
      </c>
      <c r="DC126" s="26">
        <v>5.9401144520000001E-8</v>
      </c>
    </row>
    <row r="127" spans="1:107" x14ac:dyDescent="0.2">
      <c r="A127" s="26">
        <f>A126-24</f>
        <v>64</v>
      </c>
      <c r="B127" s="26">
        <f t="shared" si="1295"/>
        <v>2</v>
      </c>
      <c r="C127" s="32">
        <f t="shared" ref="C127" si="1323">CC127*$A128</f>
        <v>14.621190182440808</v>
      </c>
      <c r="D127" s="32">
        <f t="shared" ref="D127" si="1324">CD127*$A128</f>
        <v>7.4735643704703714</v>
      </c>
      <c r="E127" s="32">
        <f t="shared" ref="E127" si="1325">CE127*$A128</f>
        <v>5.5119642296486608</v>
      </c>
      <c r="F127" s="32">
        <f t="shared" ref="F127" si="1326">CF127*$A128</f>
        <v>2.6522743916652605</v>
      </c>
      <c r="G127" s="32">
        <f t="shared" ref="G127" si="1327">CG127*$A128</f>
        <v>1.8992476042872237</v>
      </c>
      <c r="H127" s="32">
        <f t="shared" ref="H127" si="1328">CH127*$A128</f>
        <v>0.65290033811222947</v>
      </c>
      <c r="I127" s="32">
        <f t="shared" ref="I127" si="1329">CI127*$A128</f>
        <v>0.38264206180992943</v>
      </c>
      <c r="J127" s="32">
        <f t="shared" ref="J127" si="1330">CJ127*$A128</f>
        <v>0.55940350897026003</v>
      </c>
      <c r="K127" s="32">
        <f t="shared" ref="K127" si="1331">CK127*$A128</f>
        <v>0.33736452758796343</v>
      </c>
      <c r="L127" s="32">
        <f t="shared" ref="L127" si="1332">CL127*$A128</f>
        <v>0.28726932729529858</v>
      </c>
      <c r="M127" s="32">
        <f t="shared" ref="M127" si="1333">CM127*$A128</f>
        <v>0.18564428544201295</v>
      </c>
      <c r="N127" s="32">
        <f t="shared" ref="N127" si="1334">CN127*$A128</f>
        <v>0.10651731779676075</v>
      </c>
      <c r="O127" s="32">
        <f t="shared" ref="O127" si="1335">CO127*$A128</f>
        <v>7.7261720825844468E-2</v>
      </c>
      <c r="P127" s="32">
        <f t="shared" ref="P127" si="1336">CP127*$A128</f>
        <v>5.198602763988161E-2</v>
      </c>
      <c r="Q127" s="32">
        <f t="shared" ref="Q127" si="1337">CQ127*$A128</f>
        <v>5.3269317451634136E-2</v>
      </c>
      <c r="R127" s="32">
        <f t="shared" ref="R127" si="1338">CR127*$A128</f>
        <v>3.5957695256879613E-2</v>
      </c>
      <c r="S127" s="32">
        <f t="shared" ref="S127" si="1339">CS127*$A128</f>
        <v>1.4608826260666449E-2</v>
      </c>
      <c r="T127" s="32">
        <f t="shared" ref="T127" si="1340">CT127*$A128</f>
        <v>4.9967297653619753E-3</v>
      </c>
      <c r="U127" s="32">
        <f t="shared" ref="U127" si="1341">CU127*$A128</f>
        <v>8.9207827312656979E-4</v>
      </c>
      <c r="V127" s="32">
        <f t="shared" ref="V127" si="1342">CV127*$A128</f>
        <v>2.5595449783575615E-4</v>
      </c>
      <c r="W127" s="32">
        <f t="shared" ref="W127" si="1343">CW127*$A128</f>
        <v>6.3895895045631331E-5</v>
      </c>
      <c r="X127" s="32">
        <f t="shared" ref="X127" si="1344">CX127*$A128</f>
        <v>1.4340870231866958E-5</v>
      </c>
      <c r="Y127" s="32">
        <f t="shared" ref="Y127" si="1345">CY127*$A128</f>
        <v>3.4103106990725638E-6</v>
      </c>
      <c r="Z127" s="32">
        <f t="shared" ref="Z127" si="1346">CZ127*$A128</f>
        <v>5.3318346796601417E-7</v>
      </c>
      <c r="AA127" s="32">
        <f t="shared" ref="AA127" si="1347">DA127*$A128</f>
        <v>1.5992519644069371E-7</v>
      </c>
      <c r="AB127" s="32">
        <f t="shared" ref="AB127" si="1348">DB127*$A128</f>
        <v>4.4881036040926212E-8</v>
      </c>
      <c r="AC127" s="32">
        <f t="shared" ref="AC127" si="1349">DC127*$A128</f>
        <v>1.2565581601920949E-8</v>
      </c>
      <c r="CB127">
        <v>2</v>
      </c>
      <c r="CC127" s="48">
        <v>1.8980085257999999</v>
      </c>
      <c r="CD127" s="48">
        <v>0.97015965979999996</v>
      </c>
      <c r="CE127" s="48">
        <v>0.71552007540000007</v>
      </c>
      <c r="CF127" s="48">
        <v>0.34429751240000001</v>
      </c>
      <c r="CG127" s="48">
        <v>0.24654546590000001</v>
      </c>
      <c r="CH127" s="48">
        <v>8.475441416E-2</v>
      </c>
      <c r="CI127" s="48">
        <v>4.9671598999999997E-2</v>
      </c>
      <c r="CJ127" s="48">
        <v>7.2617387239999998E-2</v>
      </c>
      <c r="CK127" s="48">
        <v>4.3794023719999998E-2</v>
      </c>
      <c r="CL127" s="48">
        <v>3.729105672E-2</v>
      </c>
      <c r="CM127" s="48">
        <v>2.4098888813999998E-2</v>
      </c>
      <c r="CN127" s="48">
        <v>1.3827244896000001E-2</v>
      </c>
      <c r="CO127" s="48">
        <v>1.0029512168E-2</v>
      </c>
      <c r="CP127" s="48">
        <v>6.7484194139999995E-3</v>
      </c>
      <c r="CQ127" s="48">
        <v>6.9150060580000002E-3</v>
      </c>
      <c r="CR127" s="48">
        <v>4.6677466960000002E-3</v>
      </c>
      <c r="CS127" s="48">
        <v>1.8964035382E-3</v>
      </c>
      <c r="CT127" s="48">
        <v>6.4863636800000001E-4</v>
      </c>
      <c r="CU127" s="48">
        <v>1.1580262256E-4</v>
      </c>
      <c r="CV127" s="48">
        <v>3.3226010540000001E-5</v>
      </c>
      <c r="CW127" s="48">
        <v>8.2944652279999996E-6</v>
      </c>
      <c r="CX127" s="48">
        <v>1.8616195827999997E-6</v>
      </c>
      <c r="CY127" s="48">
        <v>4.4269985560000004E-7</v>
      </c>
      <c r="CZ127" s="48">
        <v>6.9213706639999995E-8</v>
      </c>
      <c r="DA127" s="48">
        <v>2.0760237883999998E-8</v>
      </c>
      <c r="DB127" s="26">
        <v>5.8261049880000006E-9</v>
      </c>
      <c r="DC127" s="26">
        <v>1.6311655012000001E-9</v>
      </c>
    </row>
    <row r="128" spans="1:107" x14ac:dyDescent="0.2">
      <c r="A128" s="39">
        <f>EXP((A127-15)/24)</f>
        <v>7.7034375682153788</v>
      </c>
      <c r="B128" s="26">
        <f t="shared" si="1295"/>
        <v>3</v>
      </c>
      <c r="C128" s="32">
        <f t="shared" ref="C128" si="1350">CC128*$A128</f>
        <v>2.9645700020003836</v>
      </c>
      <c r="D128" s="32">
        <f t="shared" ref="D128" si="1351">CD128*$A128</f>
        <v>3.7072579927222744</v>
      </c>
      <c r="E128" s="32">
        <f t="shared" ref="E128" si="1352">CE128*$A128</f>
        <v>2.638205101370299</v>
      </c>
      <c r="F128" s="32">
        <f t="shared" ref="F128" si="1353">CF128*$A128</f>
        <v>2.3246304646447249</v>
      </c>
      <c r="G128" s="32">
        <f t="shared" ref="G128" si="1354">CG128*$A128</f>
        <v>1.6063718779804481</v>
      </c>
      <c r="H128" s="32">
        <f t="shared" ref="H128" si="1355">CH128*$A128</f>
        <v>1.0796901274992265</v>
      </c>
      <c r="I128" s="32">
        <f t="shared" ref="I128" si="1356">CI128*$A128</f>
        <v>0.21432218882657553</v>
      </c>
      <c r="J128" s="32">
        <f t="shared" ref="J128" si="1357">CJ128*$A128</f>
        <v>0.32131274638780316</v>
      </c>
      <c r="K128" s="32">
        <f t="shared" ref="K128" si="1358">CK128*$A128</f>
        <v>0.17674652518577538</v>
      </c>
      <c r="L128" s="32">
        <f t="shared" ref="L128" si="1359">CL128*$A128</f>
        <v>0.12357739813472655</v>
      </c>
      <c r="M128" s="32">
        <f t="shared" ref="M128" si="1360">CM128*$A128</f>
        <v>6.1361291081887565E-2</v>
      </c>
      <c r="N128" s="32">
        <f t="shared" ref="N128" si="1361">CN128*$A128</f>
        <v>2.4201311017984003E-2</v>
      </c>
      <c r="O128" s="32">
        <f t="shared" ref="O128" si="1362">CO128*$A128</f>
        <v>1.0764712444165915E-2</v>
      </c>
      <c r="P128" s="32">
        <f t="shared" ref="P128" si="1363">CP128*$A128</f>
        <v>3.0404589011671442E-3</v>
      </c>
      <c r="Q128" s="32">
        <f t="shared" ref="Q128" si="1364">CQ128*$A128</f>
        <v>8.5104284309959956E-4</v>
      </c>
      <c r="R128" s="32">
        <f t="shared" ref="R128" si="1365">CR128*$A128</f>
        <v>1.4602431128714192E-4</v>
      </c>
      <c r="S128" s="32">
        <f t="shared" ref="S128" si="1366">CS128*$A128</f>
        <v>2.1619809419923699E-5</v>
      </c>
      <c r="T128" s="32">
        <f t="shared" ref="T128" si="1367">CT128*$A128</f>
        <v>3.968392547439357E-6</v>
      </c>
      <c r="U128" s="32">
        <f t="shared" ref="U128" si="1368">CU128*$A128</f>
        <v>5.2263150024479327E-7</v>
      </c>
      <c r="V128" s="32">
        <f t="shared" ref="V128" si="1369">CV128*$A128</f>
        <v>1.3546594843396878E-7</v>
      </c>
      <c r="W128" s="32">
        <f t="shared" ref="W128" si="1370">CW128*$A128</f>
        <v>3.4618980968207549E-8</v>
      </c>
      <c r="X128" s="32">
        <f t="shared" ref="X128" si="1371">CX128*$A128</f>
        <v>7.9506412141086019E-9</v>
      </c>
      <c r="Y128" s="32">
        <f t="shared" ref="Y128" si="1372">CY128*$A128</f>
        <v>3.4702117683586859E-9</v>
      </c>
      <c r="Z128" s="32">
        <f t="shared" ref="Z128" si="1373">CZ128*$A128</f>
        <v>1.2984462744793654E-13</v>
      </c>
      <c r="AA128" s="32">
        <f t="shared" ref="AA128" si="1374">DA128*$A128</f>
        <v>1.2588604076949067E-14</v>
      </c>
      <c r="AB128" s="32">
        <f t="shared" ref="AB128" si="1375">DB128*$A128</f>
        <v>2.1726394952461288E-16</v>
      </c>
      <c r="AC128" s="32">
        <f t="shared" ref="AC128" si="1376">DC128*$A128</f>
        <v>0</v>
      </c>
      <c r="CB128">
        <v>3</v>
      </c>
      <c r="CC128" s="48">
        <v>0.38483728540000001</v>
      </c>
      <c r="CD128" s="48">
        <v>0.48124723019999999</v>
      </c>
      <c r="CE128" s="48">
        <v>0.34247114719999999</v>
      </c>
      <c r="CF128" s="48">
        <v>0.30176534100000002</v>
      </c>
      <c r="CG128" s="48">
        <v>0.20852663032000002</v>
      </c>
      <c r="CH128" s="48">
        <v>0.14015692578</v>
      </c>
      <c r="CI128" s="48">
        <v>2.782162988E-2</v>
      </c>
      <c r="CJ128" s="48">
        <v>4.171030706E-2</v>
      </c>
      <c r="CK128" s="48">
        <v>2.2943851186000001E-2</v>
      </c>
      <c r="CL128" s="48">
        <v>1.6041851061999998E-2</v>
      </c>
      <c r="CM128" s="48">
        <v>7.9654427699999992E-3</v>
      </c>
      <c r="CN128" s="48">
        <v>3.1416248659999996E-3</v>
      </c>
      <c r="CO128" s="48">
        <v>1.3973907556E-3</v>
      </c>
      <c r="CP128" s="48">
        <v>3.9468858859999998E-4</v>
      </c>
      <c r="CQ128" s="48">
        <v>1.1047572405999999E-4</v>
      </c>
      <c r="CR128" s="48">
        <v>1.8955733721999997E-5</v>
      </c>
      <c r="CS128" s="48">
        <v>2.8065145239999999E-6</v>
      </c>
      <c r="CT128" s="48">
        <v>5.1514567519999998E-7</v>
      </c>
      <c r="CU128" s="48">
        <v>6.7843932739999998E-8</v>
      </c>
      <c r="CV128" s="48">
        <v>1.7585129655999998E-8</v>
      </c>
      <c r="CW128" s="48">
        <v>4.4939652800000004E-9</v>
      </c>
      <c r="CX128" s="48">
        <v>1.0320900434E-9</v>
      </c>
      <c r="CY128" s="48">
        <v>4.5047574379999998E-10</v>
      </c>
      <c r="CZ128" s="48">
        <v>1.6855413741999998E-14</v>
      </c>
      <c r="DA128" s="48">
        <v>1.6341540988000002E-15</v>
      </c>
      <c r="DB128" s="26">
        <v>2.8203506240000003E-17</v>
      </c>
      <c r="DC128" s="26">
        <v>0</v>
      </c>
    </row>
    <row r="129" spans="1:107" x14ac:dyDescent="0.2">
      <c r="B129" s="26">
        <f t="shared" si="1295"/>
        <v>4</v>
      </c>
      <c r="C129" s="32">
        <f t="shared" ref="C129" si="1377">CC129*$A128</f>
        <v>4.0609087896819807</v>
      </c>
      <c r="D129" s="32">
        <f t="shared" ref="D129" si="1378">CD129*$A128</f>
        <v>6.7626388684446814</v>
      </c>
      <c r="E129" s="32">
        <f t="shared" ref="E129" si="1379">CE129*$A128</f>
        <v>1.2979986152427079</v>
      </c>
      <c r="F129" s="32">
        <f t="shared" ref="F129" si="1380">CF129*$A128</f>
        <v>0.14669580014212871</v>
      </c>
      <c r="G129" s="32">
        <f t="shared" ref="G129" si="1381">CG129*$A128</f>
        <v>9.5428158991550424E-2</v>
      </c>
      <c r="H129" s="32">
        <f t="shared" ref="H129" si="1382">CH129*$A128</f>
        <v>5.318831244690557E-2</v>
      </c>
      <c r="I129" s="32">
        <f t="shared" ref="I129" si="1383">CI129*$A128</f>
        <v>2.8901733002891495E-2</v>
      </c>
      <c r="J129" s="32">
        <f t="shared" ref="J129" si="1384">CJ129*$A128</f>
        <v>3.4746883607252643E-2</v>
      </c>
      <c r="K129" s="32">
        <f t="shared" ref="K129" si="1385">CK129*$A128</f>
        <v>1.6222104881155334E-2</v>
      </c>
      <c r="L129" s="32">
        <f t="shared" ref="L129" si="1386">CL129*$A128</f>
        <v>9.1188186507205303E-3</v>
      </c>
      <c r="M129" s="32">
        <f t="shared" ref="M129" si="1387">CM129*$A128</f>
        <v>3.4533712542177473E-3</v>
      </c>
      <c r="N129" s="32">
        <f t="shared" ref="N129" si="1388">CN129*$A128</f>
        <v>9.4554157624742222E-4</v>
      </c>
      <c r="O129" s="32">
        <f t="shared" ref="O129" si="1389">CO129*$A128</f>
        <v>2.7833745966864893E-4</v>
      </c>
      <c r="P129" s="32">
        <f t="shared" ref="P129" si="1390">CP129*$A128</f>
        <v>6.251667825459498E-5</v>
      </c>
      <c r="Q129" s="32">
        <f t="shared" ref="Q129" si="1391">CQ129*$A128</f>
        <v>1.4801746074559477E-5</v>
      </c>
      <c r="R129" s="32">
        <f t="shared" ref="R129" si="1392">CR129*$A128</f>
        <v>1.7919372901283832E-6</v>
      </c>
      <c r="S129" s="32">
        <f t="shared" ref="S129" si="1393">CS129*$A128</f>
        <v>1.8673358958454705E-7</v>
      </c>
      <c r="T129" s="32">
        <f t="shared" ref="T129" si="1394">CT129*$A128</f>
        <v>1.3129205897979698E-8</v>
      </c>
      <c r="U129" s="32">
        <f t="shared" ref="U129" si="1395">CU129*$A128</f>
        <v>2.0448008075205492E-9</v>
      </c>
      <c r="V129" s="32">
        <f t="shared" ref="V129" si="1396">CV129*$A128</f>
        <v>4.0368204593284866E-11</v>
      </c>
      <c r="W129" s="32">
        <f t="shared" ref="W129" si="1397">CW129*$A128</f>
        <v>4.7827060160265049E-12</v>
      </c>
      <c r="X129" s="32">
        <f t="shared" ref="X129" si="1398">CX129*$A128</f>
        <v>6.9159088642337268E-14</v>
      </c>
      <c r="Y129" s="32">
        <f t="shared" ref="Y129" si="1399">CY129*$A128</f>
        <v>1.3764029329773554E-13</v>
      </c>
      <c r="Z129" s="32">
        <f t="shared" ref="Z129" si="1400">CZ129*$A128</f>
        <v>6.5117365248512059E-18</v>
      </c>
      <c r="AA129" s="32">
        <f t="shared" ref="AA129" si="1401">DA129*$A128</f>
        <v>0</v>
      </c>
      <c r="AB129" s="32">
        <f t="shared" ref="AB129" si="1402">DB129*$A128</f>
        <v>1.4147737246908856E-19</v>
      </c>
      <c r="AC129" s="32">
        <f t="shared" ref="AC129" si="1403">DC129*$A128</f>
        <v>0</v>
      </c>
      <c r="CB129">
        <v>4</v>
      </c>
      <c r="CC129" s="48">
        <v>0.52715540999999999</v>
      </c>
      <c r="CD129" s="48">
        <v>0.87787287280000015</v>
      </c>
      <c r="CE129" s="48">
        <v>0.1684960258</v>
      </c>
      <c r="CF129" s="48">
        <v>1.9042901152E-2</v>
      </c>
      <c r="CG129" s="48">
        <v>1.2387737051999999E-2</v>
      </c>
      <c r="CH129" s="48">
        <v>6.9044906220000002E-3</v>
      </c>
      <c r="CI129" s="48">
        <v>3.7517968759999999E-3</v>
      </c>
      <c r="CJ129" s="48">
        <v>4.5105685999999997E-3</v>
      </c>
      <c r="CK129" s="48">
        <v>2.1058267478000002E-3</v>
      </c>
      <c r="CL129" s="48">
        <v>1.1837336993999999E-3</v>
      </c>
      <c r="CM129" s="48">
        <v>4.4828963999999998E-4</v>
      </c>
      <c r="CN129" s="48">
        <v>1.2274281031999999E-4</v>
      </c>
      <c r="CO129" s="48">
        <v>3.6131591539999997E-5</v>
      </c>
      <c r="CP129" s="48">
        <v>8.1154260939999994E-6</v>
      </c>
      <c r="CQ129" s="48">
        <v>1.9214468792E-6</v>
      </c>
      <c r="CR129" s="48">
        <v>2.3261528042E-7</v>
      </c>
      <c r="CS129" s="48">
        <v>2.4240293755999998E-8</v>
      </c>
      <c r="CT129" s="48">
        <v>1.7043307980000002E-9</v>
      </c>
      <c r="CU129" s="48">
        <v>2.6544004405999997E-10</v>
      </c>
      <c r="CV129" s="48">
        <v>5.2402845140000001E-12</v>
      </c>
      <c r="CW129" s="48">
        <v>6.2085347919999998E-13</v>
      </c>
      <c r="CX129" s="48">
        <v>8.9776918459999993E-15</v>
      </c>
      <c r="CY129" s="48">
        <v>1.7867386096000003E-14</v>
      </c>
      <c r="CZ129" s="48">
        <v>8.4530269339999999E-19</v>
      </c>
      <c r="DA129" s="48">
        <v>0</v>
      </c>
      <c r="DB129" s="26">
        <v>1.8365485695999999E-20</v>
      </c>
      <c r="DC129" s="26">
        <v>0</v>
      </c>
    </row>
    <row r="130" spans="1:107" x14ac:dyDescent="0.2">
      <c r="B130" s="26">
        <f t="shared" si="1295"/>
        <v>5</v>
      </c>
      <c r="C130" s="50">
        <f t="shared" ref="C130" si="1404">SUM(CC130:CC132)*$A128</f>
        <v>1.3381174096898546E-2</v>
      </c>
      <c r="D130" s="50">
        <f t="shared" ref="D130" si="1405">SUM(CD130:CD132)*$A128</f>
        <v>6.1403608096357781E-2</v>
      </c>
      <c r="E130" s="50">
        <f t="shared" ref="E130" si="1406">SUM(CE130:CE132)*$A128</f>
        <v>6.5527602532746379E-2</v>
      </c>
      <c r="F130" s="50">
        <f t="shared" ref="F130" si="1407">SUM(CF130:CF132)*$A128</f>
        <v>0.10485499064622797</v>
      </c>
      <c r="G130" s="50">
        <f t="shared" ref="G130" si="1408">SUM(CG130:CG132)*$A128</f>
        <v>0.22504451022509181</v>
      </c>
      <c r="H130" s="50">
        <f t="shared" ref="H130" si="1409">SUM(CH130:CH132)*$A128</f>
        <v>0.16332929002204624</v>
      </c>
      <c r="I130" s="50">
        <f t="shared" ref="I130" si="1410">SUM(CI130:CI132)*$A128</f>
        <v>2.380053686562257E-4</v>
      </c>
      <c r="J130" s="50">
        <f t="shared" ref="J130" si="1411">SUM(CJ130:CJ132)*$A128</f>
        <v>3.1701227834270558E-4</v>
      </c>
      <c r="K130" s="50">
        <f t="shared" ref="K130" si="1412">SUM(CK130:CK132)*$A128</f>
        <v>8.4062355951902321E-5</v>
      </c>
      <c r="L130" s="50">
        <f t="shared" ref="L130" si="1413">SUM(CL130:CL132)*$A128</f>
        <v>4.864227390440547E-5</v>
      </c>
      <c r="M130" s="50">
        <f t="shared" ref="M130" si="1414">SUM(CM130:CM132)*$A128</f>
        <v>9.2776656427081464E-6</v>
      </c>
      <c r="N130" s="50">
        <f t="shared" ref="N130" si="1415">SUM(CN130:CN132)*$A128</f>
        <v>1.1655551918413725E-6</v>
      </c>
      <c r="O130" s="50">
        <f t="shared" ref="O130" si="1416">SUM(CO130:CO132)*$A128</f>
        <v>2.9853954595034245E-7</v>
      </c>
      <c r="P130" s="50">
        <f t="shared" ref="P130" si="1417">SUM(CP130:CP132)*$A128</f>
        <v>3.2566964622282864E-8</v>
      </c>
      <c r="Q130" s="50">
        <f t="shared" ref="Q130" si="1418">SUM(CQ130:CQ132)*$A128</f>
        <v>1.7949393809819879E-8</v>
      </c>
      <c r="R130" s="50">
        <f t="shared" ref="R130" si="1419">SUM(CR130:CR132)*$A128</f>
        <v>3.1954694878070192E-9</v>
      </c>
      <c r="S130" s="50">
        <f t="shared" ref="S130" si="1420">SUM(CS130:CS132)*$A128</f>
        <v>5.6524013308530672E-10</v>
      </c>
      <c r="T130" s="50">
        <f t="shared" ref="T130" si="1421">SUM(CT130:CT132)*$A128</f>
        <v>1.4340918274229895E-11</v>
      </c>
      <c r="U130" s="50">
        <f t="shared" ref="U130" si="1422">SUM(CU130:CU132)*$A128</f>
        <v>7.1359171004558495E-13</v>
      </c>
      <c r="V130" s="50">
        <f t="shared" ref="V130" si="1423">SUM(CV130:CV132)*$A128</f>
        <v>1.0022038017518896E-13</v>
      </c>
      <c r="W130" s="50">
        <f t="shared" ref="W130" si="1424">SUM(CW130:CW132)*$A128</f>
        <v>6.5565024485169917E-20</v>
      </c>
      <c r="X130" s="50">
        <f t="shared" ref="X130" si="1425">SUM(CX130:CX132)*$A128</f>
        <v>7.7933209680831246E-21</v>
      </c>
      <c r="Y130" s="50">
        <f t="shared" ref="Y130" si="1426">SUM(CY130:CY132)*$A128</f>
        <v>1.3729921959361523E-21</v>
      </c>
      <c r="Z130" s="50">
        <f t="shared" ref="Z130" si="1427">SUM(CZ130:CZ132)*$A128</f>
        <v>0</v>
      </c>
      <c r="AA130" s="50">
        <f t="shared" ref="AA130" si="1428">SUM(DA130:DA132)*$A128</f>
        <v>0</v>
      </c>
      <c r="AB130" s="50">
        <f t="shared" ref="AB130" si="1429">SUM(DB130:DB132)*$A128</f>
        <v>0</v>
      </c>
      <c r="AC130" s="50">
        <f t="shared" ref="AC130" si="1430">SUM(DC130:DC132)*$A128</f>
        <v>0</v>
      </c>
      <c r="CB130">
        <v>5</v>
      </c>
      <c r="CC130" s="48">
        <v>1.7370393384E-3</v>
      </c>
      <c r="CD130" s="48">
        <v>7.9682099900000008E-3</v>
      </c>
      <c r="CE130" s="48">
        <v>8.5028368940000005E-3</v>
      </c>
      <c r="CF130" s="48">
        <v>1.3599225967999999E-2</v>
      </c>
      <c r="CG130" s="48">
        <v>2.9202472659999999E-2</v>
      </c>
      <c r="CH130" s="48">
        <v>2.1199672419999999E-2</v>
      </c>
      <c r="CI130" s="48">
        <v>3.0868339100000002E-5</v>
      </c>
      <c r="CJ130" s="48">
        <v>4.1129190859999997E-5</v>
      </c>
      <c r="CK130" s="48">
        <v>1.0900909746E-5</v>
      </c>
      <c r="CL130" s="48">
        <v>6.31341243E-6</v>
      </c>
      <c r="CM130" s="48">
        <v>1.2037407000000001E-6</v>
      </c>
      <c r="CN130" s="48">
        <v>1.5119259914000001E-7</v>
      </c>
      <c r="CO130" s="48">
        <v>3.8669132279999998E-8</v>
      </c>
      <c r="CP130" s="48">
        <v>4.2219475540000001E-9</v>
      </c>
      <c r="CQ130" s="48">
        <v>2.3234962729999998E-9</v>
      </c>
      <c r="CR130" s="48">
        <v>4.1480627799999997E-10</v>
      </c>
      <c r="CS130" s="48">
        <v>6.93465332E-11</v>
      </c>
      <c r="CT130" s="48">
        <v>1.8616195827999998E-12</v>
      </c>
      <c r="CU130" s="48">
        <v>9.2632689499999991E-14</v>
      </c>
      <c r="CV130" s="48">
        <v>1.3009808108000002E-14</v>
      </c>
      <c r="CW130" s="48">
        <v>8.5111385540000008E-21</v>
      </c>
      <c r="CX130" s="48">
        <v>1.0116679597999999E-21</v>
      </c>
      <c r="CY130" s="48">
        <v>1.7823110575999999E-22</v>
      </c>
      <c r="CZ130" s="48">
        <v>0</v>
      </c>
      <c r="DA130" s="48">
        <v>0</v>
      </c>
      <c r="DB130" s="26">
        <v>0</v>
      </c>
      <c r="DC130" s="26">
        <v>0</v>
      </c>
    </row>
    <row r="131" spans="1:107" ht="13.5" thickBot="1" x14ac:dyDescent="0.25">
      <c r="A131" s="26">
        <f>A121+1</f>
        <v>2</v>
      </c>
      <c r="B131" s="26" t="s">
        <v>45</v>
      </c>
      <c r="C131" s="35">
        <f t="shared" ref="C131" si="1431">SUM(C123:C130)</f>
        <v>73.135959429376797</v>
      </c>
      <c r="D131" s="35">
        <f t="shared" ref="D131" si="1432">SUM(D123:D130)</f>
        <v>40.4272633196654</v>
      </c>
      <c r="E131" s="35">
        <f t="shared" ref="E131" si="1433">SUM(E123:E130)</f>
        <v>35.229160642007344</v>
      </c>
      <c r="F131" s="35">
        <f t="shared" ref="F131" si="1434">SUM(F123:F130)</f>
        <v>22.071101498687494</v>
      </c>
      <c r="G131" s="35">
        <f t="shared" ref="G131" si="1435">SUM(G123:G130)</f>
        <v>10.164733771494483</v>
      </c>
      <c r="H131" s="35">
        <f t="shared" ref="H131" si="1436">SUM(H123:H130)</f>
        <v>4.9064302538682361</v>
      </c>
      <c r="I131" s="35">
        <f t="shared" ref="I131" si="1437">SUM(I123:I130)</f>
        <v>1.1415303072533052</v>
      </c>
      <c r="J131" s="35">
        <f t="shared" ref="J131" si="1438">SUM(J123:J130)</f>
        <v>1.6797852484730664</v>
      </c>
      <c r="K131" s="35">
        <f t="shared" ref="K131" si="1439">SUM(K123:K130)</f>
        <v>0.95927476872907236</v>
      </c>
      <c r="L131" s="35">
        <f t="shared" ref="L131" si="1440">SUM(L123:L130)</f>
        <v>0.75915656062534043</v>
      </c>
      <c r="M131" s="35">
        <f t="shared" ref="M131" si="1441">SUM(M123:M130)</f>
        <v>0.47435326824960861</v>
      </c>
      <c r="N131" s="35">
        <f t="shared" ref="N131" si="1442">SUM(N123:N130)</f>
        <v>0.27345820159158385</v>
      </c>
      <c r="O131" s="35">
        <f t="shared" ref="O131" si="1443">SUM(O123:O130)</f>
        <v>0.20738455793086547</v>
      </c>
      <c r="P131" s="35">
        <f t="shared" ref="P131" si="1444">SUM(P123:P130)</f>
        <v>0.14060900367312451</v>
      </c>
      <c r="Q131" s="35">
        <f t="shared" ref="Q131" si="1445">SUM(Q123:Q130)</f>
        <v>0.13278102054157964</v>
      </c>
      <c r="R131" s="35">
        <f t="shared" ref="R131" si="1446">SUM(R123:R130)</f>
        <v>9.3549574290992615E-2</v>
      </c>
      <c r="S131" s="35">
        <f t="shared" ref="S131" si="1447">SUM(S123:S130)</f>
        <v>5.0274967160135194E-2</v>
      </c>
      <c r="T131" s="35">
        <f t="shared" ref="T131" si="1448">SUM(T123:T130)</f>
        <v>2.6828788851958375E-2</v>
      </c>
      <c r="U131" s="35">
        <f t="shared" ref="U131" si="1449">SUM(U123:U130)</f>
        <v>9.3994074730309324E-3</v>
      </c>
      <c r="V131" s="35">
        <f t="shared" ref="V131" si="1450">SUM(V123:V130)</f>
        <v>8.9346677713799047E-3</v>
      </c>
      <c r="W131" s="35">
        <f t="shared" ref="W131" si="1451">SUM(W123:W130)</f>
        <v>1.3114540245095787E-2</v>
      </c>
      <c r="X131" s="35">
        <f t="shared" ref="X131" si="1452">SUM(X123:X130)</f>
        <v>1.9010864455497652E-2</v>
      </c>
      <c r="Y131" s="35">
        <f t="shared" ref="Y131" si="1453">SUM(Y123:Y130)</f>
        <v>1.8771403638711357E-2</v>
      </c>
      <c r="Z131" s="35">
        <f t="shared" ref="Z131" si="1454">SUM(Z123:Z130)</f>
        <v>7.0932141535451302E-3</v>
      </c>
      <c r="AA131" s="35">
        <f t="shared" ref="AA131" si="1455">SUM(AA123:AA130)</f>
        <v>3.0769917788678195E-3</v>
      </c>
      <c r="AB131" s="35">
        <f t="shared" ref="AB131" si="1456">SUM(AB123:AB130)</f>
        <v>9.7195991750346101E-4</v>
      </c>
      <c r="AC131" s="35">
        <f t="shared" ref="AC131" si="1457">SUM(AC123:AC130)</f>
        <v>2.7548214964336857E-4</v>
      </c>
      <c r="AD131" s="36">
        <f>SUM(C131:AC131)</f>
        <v>191.95428371405364</v>
      </c>
      <c r="AE131" s="36">
        <f>SUM(C126:AC130)</f>
        <v>100.06139715260714</v>
      </c>
      <c r="AF131" s="51">
        <f>AE131/AD131</f>
        <v>0.52127722922643638</v>
      </c>
      <c r="CC131" s="48">
        <v>0</v>
      </c>
      <c r="CD131" s="48">
        <v>2.7260437663999998E-6</v>
      </c>
      <c r="CE131" s="48">
        <v>3.4438052899999995E-6</v>
      </c>
      <c r="CF131" s="48">
        <v>1.2228621901999999E-5</v>
      </c>
      <c r="CG131" s="48">
        <v>1.1045081907999999E-5</v>
      </c>
      <c r="CH131" s="48">
        <v>2.4582322148E-6</v>
      </c>
      <c r="CI131" s="48">
        <v>2.7651722571999998E-8</v>
      </c>
      <c r="CJ131" s="48">
        <v>2.2861941473999999E-8</v>
      </c>
      <c r="CK131" s="48">
        <v>1.1407034283999999E-8</v>
      </c>
      <c r="CL131" s="48">
        <v>9.4655527320000001E-10</v>
      </c>
      <c r="CM131" s="48">
        <v>6.1324362419999999E-10</v>
      </c>
      <c r="CN131" s="48">
        <v>1.0984203068000001E-10</v>
      </c>
      <c r="CO131" s="48">
        <v>8.4931516239999986E-11</v>
      </c>
      <c r="CP131" s="48">
        <v>5.6409779699999995E-12</v>
      </c>
      <c r="CQ131" s="48">
        <v>6.5536071259999999E-12</v>
      </c>
      <c r="CR131" s="48">
        <v>4.5722776060000002E-15</v>
      </c>
      <c r="CS131" s="48">
        <v>4.028518876E-12</v>
      </c>
      <c r="CT131" s="48">
        <v>6.2364837140000003E-18</v>
      </c>
      <c r="CU131" s="48">
        <v>2.0376701191999997E-19</v>
      </c>
      <c r="CV131" s="48">
        <v>1.7607820860000002E-20</v>
      </c>
      <c r="CW131" s="48">
        <v>0</v>
      </c>
      <c r="CX131" s="48">
        <v>0</v>
      </c>
      <c r="CY131" s="48">
        <v>0</v>
      </c>
      <c r="CZ131" s="48">
        <v>0</v>
      </c>
      <c r="DA131" s="48">
        <v>0</v>
      </c>
      <c r="DB131" s="26">
        <v>0</v>
      </c>
      <c r="DC131" s="26">
        <v>0</v>
      </c>
    </row>
    <row r="132" spans="1:107" ht="14.25" thickTop="1" thickBot="1" x14ac:dyDescent="0.25">
      <c r="B132" s="45" t="s">
        <v>61</v>
      </c>
      <c r="C132" s="52">
        <f>C131/$AD131</f>
        <v>0.3810071753247477</v>
      </c>
      <c r="D132" s="52">
        <f t="shared" ref="D132" si="1458">D131/$AD131</f>
        <v>0.21060881027218034</v>
      </c>
      <c r="E132" s="52">
        <f t="shared" ref="E132" si="1459">E131/$AD131</f>
        <v>0.18352891094885262</v>
      </c>
      <c r="F132" s="52">
        <f t="shared" ref="F132" si="1460">F131/$AD131</f>
        <v>0.11498103127287276</v>
      </c>
      <c r="G132" s="52">
        <f t="shared" ref="G132" si="1461">G131/$AD131</f>
        <v>5.2953930356857602E-2</v>
      </c>
      <c r="H132" s="52">
        <f t="shared" ref="H132" si="1462">H131/$AD131</f>
        <v>2.5560410317162507E-2</v>
      </c>
      <c r="I132" s="52">
        <f t="shared" ref="I132" si="1463">I131/$AD131</f>
        <v>5.9468863375500159E-3</v>
      </c>
      <c r="J132" s="52">
        <f t="shared" ref="J132" si="1464">J131/$AD131</f>
        <v>8.7509651567629146E-3</v>
      </c>
      <c r="K132" s="52">
        <f t="shared" ref="K132" si="1465">K131/$AD131</f>
        <v>4.9974126660182498E-3</v>
      </c>
      <c r="L132" s="52">
        <f t="shared" ref="L132" si="1466">L131/$AD131</f>
        <v>3.9548820997202883E-3</v>
      </c>
      <c r="M132" s="52">
        <f t="shared" ref="M132" si="1467">M131/$AD131</f>
        <v>2.4711783403397916E-3</v>
      </c>
      <c r="N132" s="52">
        <f t="shared" ref="N132" si="1468">N131/$AD131</f>
        <v>1.4246006721003591E-3</v>
      </c>
      <c r="O132" s="52">
        <f t="shared" ref="O132" si="1469">O131/$AD131</f>
        <v>1.080385151705172E-3</v>
      </c>
      <c r="P132" s="52">
        <f t="shared" ref="P132" si="1470">P131/$AD131</f>
        <v>7.3251297628024767E-4</v>
      </c>
      <c r="Q132" s="52">
        <f t="shared" ref="Q132" si="1471">Q131/$AD131</f>
        <v>6.9173252074633583E-4</v>
      </c>
      <c r="R132" s="52">
        <f t="shared" ref="R132" si="1472">R131/$AD131</f>
        <v>4.8735340770175023E-4</v>
      </c>
      <c r="S132" s="52">
        <f t="shared" ref="S132" si="1473">S131/$AD131</f>
        <v>2.6191114981850437E-4</v>
      </c>
      <c r="T132" s="52">
        <f t="shared" ref="T132" si="1474">T131/$AD131</f>
        <v>1.397665544777532E-4</v>
      </c>
      <c r="U132" s="52">
        <f t="shared" ref="U132" si="1475">U131/$AD131</f>
        <v>4.896690655277504E-5</v>
      </c>
      <c r="V132" s="52">
        <f t="shared" ref="V132" si="1476">V131/$AD131</f>
        <v>4.6545810796749444E-5</v>
      </c>
      <c r="W132" s="52">
        <f t="shared" ref="W132" si="1477">W131/$AD131</f>
        <v>6.8321164765627085E-5</v>
      </c>
      <c r="X132" s="52">
        <f t="shared" ref="X132" si="1478">X131/$AD131</f>
        <v>9.9038500666217749E-5</v>
      </c>
      <c r="Y132" s="52">
        <f t="shared" ref="Y132" si="1479">Y131/$AD131</f>
        <v>9.7791011877986224E-5</v>
      </c>
      <c r="Z132" s="52">
        <f t="shared" ref="Z132" si="1480">Z131/$AD131</f>
        <v>3.6952622344764123E-5</v>
      </c>
      <c r="AA132" s="52">
        <f t="shared" ref="AA132" si="1481">AA131/$AD131</f>
        <v>1.6029815638037476E-5</v>
      </c>
      <c r="AB132" s="52">
        <f t="shared" ref="AB132" si="1482">AB131/$AD131</f>
        <v>5.0634968842443207E-6</v>
      </c>
      <c r="AC132" s="52">
        <f t="shared" ref="AC132" si="1483">AC131/$AD131</f>
        <v>1.435144578767218E-6</v>
      </c>
      <c r="CC132" s="48">
        <v>0</v>
      </c>
      <c r="CD132" s="48">
        <v>0</v>
      </c>
      <c r="CE132" s="48">
        <v>2.9603719560000003E-11</v>
      </c>
      <c r="CF132" s="48">
        <v>4.1444653939999996E-14</v>
      </c>
      <c r="CG132" s="48">
        <v>1.9777044617999998E-11</v>
      </c>
      <c r="CH132" s="48">
        <v>2.9800192179999998E-11</v>
      </c>
      <c r="CI132" s="48">
        <v>4.1859736940000005E-12</v>
      </c>
      <c r="CJ132" s="48">
        <v>1.14009464E-12</v>
      </c>
      <c r="CK132" s="48">
        <v>6.3742912699999998E-13</v>
      </c>
      <c r="CL132" s="48">
        <v>4.7745613880000002E-13</v>
      </c>
      <c r="CM132" s="48">
        <v>2.9592650679999999E-14</v>
      </c>
      <c r="CN132" s="48">
        <v>8.1552740619999998E-13</v>
      </c>
      <c r="CO132" s="48">
        <v>4.5410080200000004E-15</v>
      </c>
      <c r="CP132" s="48">
        <v>3.9222576279999996E-17</v>
      </c>
      <c r="CQ132" s="48">
        <v>3.562242306E-18</v>
      </c>
      <c r="CR132" s="48">
        <v>9.7547272219999999E-21</v>
      </c>
      <c r="CS132" s="48">
        <v>4.5861137059999999E-20</v>
      </c>
      <c r="CT132" s="48">
        <v>0</v>
      </c>
      <c r="CU132" s="48">
        <v>0</v>
      </c>
      <c r="CV132" s="48">
        <v>0</v>
      </c>
      <c r="CW132" s="48">
        <v>0</v>
      </c>
      <c r="CX132" s="48">
        <v>0</v>
      </c>
      <c r="CY132" s="48">
        <v>0</v>
      </c>
      <c r="CZ132" s="48">
        <v>0</v>
      </c>
      <c r="DA132" s="48">
        <v>0</v>
      </c>
      <c r="DB132" s="26">
        <v>0</v>
      </c>
      <c r="DC132" s="26">
        <v>0</v>
      </c>
    </row>
    <row r="133" spans="1:107" ht="13.5" thickTop="1" x14ac:dyDescent="0.2">
      <c r="B133" s="27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</row>
    <row r="134" spans="1:107" x14ac:dyDescent="0.2">
      <c r="B134" s="27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CB134" s="27"/>
      <c r="CC134" s="39">
        <v>4</v>
      </c>
      <c r="CD134" s="39">
        <v>5</v>
      </c>
      <c r="CE134" s="39">
        <v>6</v>
      </c>
      <c r="CF134" s="39">
        <v>7</v>
      </c>
      <c r="CG134" s="39">
        <v>8</v>
      </c>
      <c r="CH134" s="39">
        <v>9</v>
      </c>
      <c r="CI134" s="39">
        <v>10</v>
      </c>
      <c r="CJ134" s="39">
        <v>11</v>
      </c>
      <c r="CK134" s="39">
        <v>12</v>
      </c>
      <c r="CL134" s="39">
        <v>13</v>
      </c>
      <c r="CM134" s="39">
        <v>14</v>
      </c>
      <c r="CN134" s="39">
        <v>15</v>
      </c>
      <c r="CO134" s="39">
        <v>16</v>
      </c>
      <c r="CP134" s="39">
        <v>17</v>
      </c>
      <c r="CQ134" s="39">
        <v>18</v>
      </c>
      <c r="CR134" s="39">
        <v>19</v>
      </c>
      <c r="CS134" s="39">
        <v>20</v>
      </c>
      <c r="CT134" s="39">
        <v>21</v>
      </c>
      <c r="CU134" s="39">
        <v>22</v>
      </c>
      <c r="CV134" s="39">
        <v>23</v>
      </c>
      <c r="CW134" s="39">
        <v>24</v>
      </c>
      <c r="CX134" s="39">
        <v>25</v>
      </c>
      <c r="CY134" s="39">
        <v>26</v>
      </c>
      <c r="CZ134" s="39">
        <v>27</v>
      </c>
      <c r="DA134" s="39">
        <v>28</v>
      </c>
      <c r="DB134" s="39">
        <v>29</v>
      </c>
      <c r="DC134" s="39">
        <v>30</v>
      </c>
    </row>
    <row r="135" spans="1:107" x14ac:dyDescent="0.2">
      <c r="A135" s="26" t="s">
        <v>48</v>
      </c>
      <c r="B135" s="26">
        <f>CB135</f>
        <v>0</v>
      </c>
      <c r="C135" s="32">
        <f t="shared" ref="C135" si="1484">CC135*$A138</f>
        <v>26.646423611678127</v>
      </c>
      <c r="D135" s="32">
        <f t="shared" ref="D135" si="1485">CD135*$A138</f>
        <v>10.069839067603402</v>
      </c>
      <c r="E135" s="32">
        <f t="shared" ref="E135" si="1486">CE135*$A138</f>
        <v>10.473722013288727</v>
      </c>
      <c r="F135" s="32">
        <f t="shared" ref="F135" si="1487">CF135*$A138</f>
        <v>5.842685425172351</v>
      </c>
      <c r="G135" s="32">
        <f t="shared" ref="G135" si="1488">CG135*$A138</f>
        <v>1.1041591865184881</v>
      </c>
      <c r="H135" s="32">
        <f t="shared" ref="H135" si="1489">CH135*$A138</f>
        <v>0.15963516887639898</v>
      </c>
      <c r="I135" s="32">
        <f t="shared" ref="I135" si="1490">CI135*$A138</f>
        <v>4.9667172056709084E-2</v>
      </c>
      <c r="J135" s="32">
        <f t="shared" ref="J135" si="1491">CJ135*$A138</f>
        <v>5.7998054567638666E-2</v>
      </c>
      <c r="K135" s="32">
        <f t="shared" ref="K135" si="1492">CK135*$A138</f>
        <v>2.7287884760707759E-2</v>
      </c>
      <c r="L135" s="32">
        <f t="shared" ref="L135" si="1493">CL135*$A138</f>
        <v>1.5041018107824924E-2</v>
      </c>
      <c r="M135" s="32">
        <f t="shared" ref="M135" si="1494">CM135*$A138</f>
        <v>7.2861178752471629E-3</v>
      </c>
      <c r="N135" s="32">
        <f t="shared" ref="N135" si="1495">CN135*$A138</f>
        <v>3.5673236420696764E-3</v>
      </c>
      <c r="O135" s="32">
        <f t="shared" ref="O135" si="1496">CO135*$A138</f>
        <v>2.2737392978115427E-3</v>
      </c>
      <c r="P135" s="32">
        <f t="shared" ref="P135" si="1497">CP135*$A138</f>
        <v>1.1895714479159296E-3</v>
      </c>
      <c r="Q135" s="32">
        <f t="shared" ref="Q135" si="1498">CQ135*$A138</f>
        <v>7.6656635415655097E-4</v>
      </c>
      <c r="R135" s="32">
        <f t="shared" ref="R135" si="1499">CR135*$A138</f>
        <v>4.4151880984925841E-4</v>
      </c>
      <c r="S135" s="32">
        <f t="shared" ref="S135" si="1500">CS135*$A138</f>
        <v>2.6611656069725295E-4</v>
      </c>
      <c r="T135" s="32">
        <f t="shared" ref="T135" si="1501">CT135*$A138</f>
        <v>2.0555729720575619E-4</v>
      </c>
      <c r="U135" s="32">
        <f t="shared" ref="U135" si="1502">CU135*$A138</f>
        <v>1.303551039617943E-4</v>
      </c>
      <c r="V135" s="32">
        <f t="shared" ref="V135" si="1503">CV135*$A138</f>
        <v>2.647780103320692E-4</v>
      </c>
      <c r="W135" s="32">
        <f t="shared" ref="W135" si="1504">CW135*$A138</f>
        <v>1.0392597748732134E-3</v>
      </c>
      <c r="X135" s="32">
        <f t="shared" ref="X135" si="1505">CX135*$A138</f>
        <v>4.7960665205857896E-3</v>
      </c>
      <c r="Y135" s="32">
        <f t="shared" ref="Y135" si="1506">CY135*$A138</f>
        <v>1.1471550467334822E-2</v>
      </c>
      <c r="Z135" s="32">
        <f t="shared" ref="Z135" si="1507">CZ135*$A138</f>
        <v>6.9071516679613627E-3</v>
      </c>
      <c r="AA135" s="32">
        <f t="shared" ref="AA135" si="1508">DA135*$A138</f>
        <v>3.6456665032700429E-3</v>
      </c>
      <c r="AB135" s="32">
        <f t="shared" ref="AB135" si="1509">DB135*$A138</f>
        <v>1.2414330313288945E-3</v>
      </c>
      <c r="AC135" s="32">
        <f t="shared" ref="AC135" si="1510">DC135*$A138</f>
        <v>3.6175047942882545E-4</v>
      </c>
      <c r="CB135">
        <v>0</v>
      </c>
      <c r="CC135" s="48">
        <v>1.272506117</v>
      </c>
      <c r="CD135" s="48">
        <v>0.48088749159999999</v>
      </c>
      <c r="CE135" s="48">
        <v>0.50017501499999995</v>
      </c>
      <c r="CF135" s="48">
        <v>0.27901879260000001</v>
      </c>
      <c r="CG135" s="48">
        <v>5.2729377100000002E-2</v>
      </c>
      <c r="CH135" s="48">
        <v>7.6234143779999996E-3</v>
      </c>
      <c r="CI135" s="48">
        <v>2.3718672786E-3</v>
      </c>
      <c r="CJ135" s="48">
        <v>2.7697104980000005E-3</v>
      </c>
      <c r="CK135" s="48">
        <v>1.3031392424000001E-3</v>
      </c>
      <c r="CL135" s="48">
        <v>7.182872954E-4</v>
      </c>
      <c r="CM135" s="48">
        <v>3.4795024280000002E-4</v>
      </c>
      <c r="CN135" s="48">
        <v>1.7035836486000003E-4</v>
      </c>
      <c r="CO135" s="48">
        <v>1.0858294558E-4</v>
      </c>
      <c r="CP135" s="48">
        <v>5.6808259379999997E-5</v>
      </c>
      <c r="CQ135" s="48">
        <v>3.6607553380000003E-5</v>
      </c>
      <c r="CR135" s="48">
        <v>2.1084832789999999E-5</v>
      </c>
      <c r="CS135" s="48">
        <v>1.2708457849999998E-5</v>
      </c>
      <c r="CT135" s="48">
        <v>9.8164362280000003E-6</v>
      </c>
      <c r="CU135" s="48">
        <v>6.2251381120000001E-6</v>
      </c>
      <c r="CV135" s="48">
        <v>1.2644535068E-5</v>
      </c>
      <c r="CW135" s="48">
        <v>4.9630090699999998E-5</v>
      </c>
      <c r="CX135" s="48">
        <v>2.2903726496000001E-4</v>
      </c>
      <c r="CY135" s="48">
        <v>5.4782654339999997E-4</v>
      </c>
      <c r="CZ135" s="48">
        <v>3.29852624E-4</v>
      </c>
      <c r="DA135" s="48">
        <v>1.740996463E-4</v>
      </c>
      <c r="DB135" s="26">
        <v>5.9284921279999998E-5</v>
      </c>
      <c r="DC135" s="26">
        <v>1.7275477738000001E-5</v>
      </c>
    </row>
    <row r="136" spans="1:107" x14ac:dyDescent="0.2">
      <c r="A136" s="26">
        <f>A126+24</f>
        <v>112</v>
      </c>
      <c r="B136" s="26">
        <f t="shared" ref="B136:B140" si="1511">CB136</f>
        <v>1</v>
      </c>
      <c r="C136" s="32">
        <f t="shared" ref="C136" si="1512">CC136*$A138</f>
        <v>19.706822237894126</v>
      </c>
      <c r="D136" s="32">
        <f t="shared" ref="D136" si="1513">CD136*$A138</f>
        <v>6.2871305031359723</v>
      </c>
      <c r="E136" s="32">
        <f t="shared" ref="E136" si="1514">CE136*$A138</f>
        <v>6.9929116047783326</v>
      </c>
      <c r="F136" s="32">
        <f t="shared" ref="F136" si="1515">CF136*$A138</f>
        <v>3.3185618793972087</v>
      </c>
      <c r="G136" s="32">
        <f t="shared" ref="G136" si="1516">CG136*$A138</f>
        <v>2.1784182869575459</v>
      </c>
      <c r="H136" s="32">
        <f t="shared" ref="H136" si="1517">CH136*$A138</f>
        <v>1.1281487904659375</v>
      </c>
      <c r="I136" s="32">
        <f t="shared" ref="I136" si="1518">CI136*$A138</f>
        <v>0.12039420319230976</v>
      </c>
      <c r="J136" s="32">
        <f t="shared" ref="J136" si="1519">CJ136*$A138</f>
        <v>0.14841684200628724</v>
      </c>
      <c r="K136" s="32">
        <f t="shared" ref="K136" si="1520">CK136*$A138</f>
        <v>7.4842928643782683E-2</v>
      </c>
      <c r="L136" s="32">
        <f t="shared" ref="L136" si="1521">CL136*$A138</f>
        <v>5.1807114263905503E-2</v>
      </c>
      <c r="M136" s="32">
        <f t="shared" ref="M136" si="1522">CM136*$A138</f>
        <v>3.0580370983640345E-2</v>
      </c>
      <c r="N136" s="32">
        <f t="shared" ref="N136" si="1523">CN136*$A138</f>
        <v>1.6894707552943075E-2</v>
      </c>
      <c r="O136" s="32">
        <f t="shared" ref="O136" si="1524">CO136*$A138</f>
        <v>1.1581647683518772E-2</v>
      </c>
      <c r="P136" s="32">
        <f t="shared" ref="P136" si="1525">CP136*$A138</f>
        <v>7.8667358258593494E-3</v>
      </c>
      <c r="Q136" s="32">
        <f t="shared" ref="Q136" si="1526">CQ136*$A138</f>
        <v>1.1401435924396627E-2</v>
      </c>
      <c r="R136" s="32">
        <f t="shared" ref="R136" si="1527">CR136*$A138</f>
        <v>1.7746512330787306E-2</v>
      </c>
      <c r="S136" s="32">
        <f t="shared" ref="S136" si="1528">CS136*$A138</f>
        <v>1.7786495004033055E-2</v>
      </c>
      <c r="T136" s="32">
        <f t="shared" ref="T136" si="1529">CT136*$A138</f>
        <v>1.3237741598538367E-2</v>
      </c>
      <c r="U136" s="32">
        <f t="shared" ref="U136" si="1530">CU136*$A138</f>
        <v>3.8833605984208608E-3</v>
      </c>
      <c r="V136" s="32">
        <f t="shared" ref="V136" si="1531">CV136*$A138</f>
        <v>1.5289026573755081E-3</v>
      </c>
      <c r="W136" s="32">
        <f t="shared" ref="W136" si="1532">CW136*$A138</f>
        <v>4.9327029604603943E-4</v>
      </c>
      <c r="X136" s="32">
        <f t="shared" ref="X136" si="1533">CX136*$A138</f>
        <v>1.5878915868888021E-4</v>
      </c>
      <c r="Y136" s="32">
        <f t="shared" ref="Y136" si="1534">CY136*$A138</f>
        <v>7.1024293619297322E-5</v>
      </c>
      <c r="Z136" s="32">
        <f t="shared" ref="Z136" si="1535">CZ136*$A138</f>
        <v>2.336494711036393E-5</v>
      </c>
      <c r="AA136" s="32">
        <f t="shared" ref="AA136" si="1536">DA136*$A138</f>
        <v>1.0986543257092905E-5</v>
      </c>
      <c r="AB136" s="32">
        <f t="shared" ref="AB136" si="1537">DB136*$A138</f>
        <v>3.70517694591263E-6</v>
      </c>
      <c r="AC136" s="32">
        <f t="shared" ref="AC136" si="1538">DC136*$A138</f>
        <v>1.1018992962915542E-6</v>
      </c>
      <c r="CB136">
        <v>1</v>
      </c>
      <c r="CC136" s="48">
        <v>0.94110384979999995</v>
      </c>
      <c r="CD136" s="48">
        <v>0.30024337000000001</v>
      </c>
      <c r="CE136" s="48">
        <v>0.33394810959999999</v>
      </c>
      <c r="CF136" s="48">
        <v>0.15847868940000001</v>
      </c>
      <c r="CG136" s="48">
        <v>0.10403086868000001</v>
      </c>
      <c r="CH136" s="48">
        <v>5.3875006179999997E-2</v>
      </c>
      <c r="CI136" s="48">
        <v>5.7494529939999999E-3</v>
      </c>
      <c r="CJ136" s="48">
        <v>7.0876805860000001E-3</v>
      </c>
      <c r="CK136" s="48">
        <v>3.5741413520000002E-3</v>
      </c>
      <c r="CL136" s="48">
        <v>2.4740607132000001E-3</v>
      </c>
      <c r="CM136" s="48">
        <v>1.4603726827999998E-3</v>
      </c>
      <c r="CN136" s="48">
        <v>8.0681066319999994E-4</v>
      </c>
      <c r="CO136" s="48">
        <v>5.5308426139999997E-4</v>
      </c>
      <c r="CP136" s="48">
        <v>3.7567778719999994E-4</v>
      </c>
      <c r="CQ136" s="48">
        <v>5.4447820720000004E-4</v>
      </c>
      <c r="CR136" s="48">
        <v>8.474887972E-4</v>
      </c>
      <c r="CS136" s="48">
        <v>8.4939817899999995E-4</v>
      </c>
      <c r="CT136" s="48">
        <v>6.3217140900000005E-4</v>
      </c>
      <c r="CU136" s="48">
        <v>1.8545078273999999E-4</v>
      </c>
      <c r="CV136" s="48">
        <v>7.3013099700000006E-5</v>
      </c>
      <c r="CW136" s="48">
        <v>2.3556236972000002E-5</v>
      </c>
      <c r="CX136" s="48">
        <v>7.583012965999999E-6</v>
      </c>
      <c r="CY136" s="48">
        <v>3.3917815539999997E-6</v>
      </c>
      <c r="CZ136" s="48">
        <v>1.1157984483999999E-6</v>
      </c>
      <c r="DA136" s="48">
        <v>5.2466491200000002E-7</v>
      </c>
      <c r="DB136" s="26">
        <v>1.7694158124000002E-7</v>
      </c>
      <c r="DC136" s="26">
        <v>5.2621455519999999E-8</v>
      </c>
    </row>
    <row r="137" spans="1:107" x14ac:dyDescent="0.2">
      <c r="A137" s="26">
        <f>A136-24</f>
        <v>88</v>
      </c>
      <c r="B137" s="26">
        <f t="shared" si="1511"/>
        <v>2</v>
      </c>
      <c r="C137" s="32">
        <f t="shared" ref="C137" si="1539">CC137*$A138</f>
        <v>15.42230215124091</v>
      </c>
      <c r="D137" s="32">
        <f t="shared" ref="D137" si="1540">CD137*$A138</f>
        <v>6.6319086275014927</v>
      </c>
      <c r="E137" s="32">
        <f t="shared" ref="E137" si="1541">CE137*$A138</f>
        <v>5.4091921229238693</v>
      </c>
      <c r="F137" s="32">
        <f t="shared" ref="F137" si="1542">CF137*$A138</f>
        <v>3.0972085289642184</v>
      </c>
      <c r="G137" s="32">
        <f t="shared" ref="G137" si="1543">CG137*$A138</f>
        <v>1.9524292642641792</v>
      </c>
      <c r="H137" s="32">
        <f t="shared" ref="H137" si="1544">CH137*$A138</f>
        <v>0.52390050050647874</v>
      </c>
      <c r="I137" s="32">
        <f t="shared" ref="I137" si="1545">CI137*$A138</f>
        <v>0.2088660082816001</v>
      </c>
      <c r="J137" s="32">
        <f t="shared" ref="J137" si="1546">CJ137*$A138</f>
        <v>0.25818956113200875</v>
      </c>
      <c r="K137" s="32">
        <f t="shared" ref="K137" si="1547">CK137*$A138</f>
        <v>0.14222821953868425</v>
      </c>
      <c r="L137" s="32">
        <f t="shared" ref="L137" si="1548">CL137*$A138</f>
        <v>0.11601928749657919</v>
      </c>
      <c r="M137" s="32">
        <f t="shared" ref="M137" si="1549">CM137*$A138</f>
        <v>8.4218575790394656E-2</v>
      </c>
      <c r="N137" s="32">
        <f t="shared" ref="N137" si="1550">CN137*$A138</f>
        <v>5.125141305169284E-2</v>
      </c>
      <c r="O137" s="32">
        <f t="shared" ref="O137" si="1551">CO137*$A138</f>
        <v>3.6241685731625457E-2</v>
      </c>
      <c r="P137" s="32">
        <f t="shared" ref="P137" si="1552">CP137*$A138</f>
        <v>2.0845459236849165E-2</v>
      </c>
      <c r="Q137" s="32">
        <f t="shared" ref="Q137" si="1553">CQ137*$A138</f>
        <v>1.9571808283310652E-2</v>
      </c>
      <c r="R137" s="32">
        <f t="shared" ref="R137" si="1554">CR137*$A138</f>
        <v>2.4672206687790174E-2</v>
      </c>
      <c r="S137" s="32">
        <f t="shared" ref="S137" si="1555">CS137*$A138</f>
        <v>1.5933964476979996E-2</v>
      </c>
      <c r="T137" s="32">
        <f t="shared" ref="T137" si="1556">CT137*$A138</f>
        <v>6.6973874981793146E-3</v>
      </c>
      <c r="U137" s="32">
        <f t="shared" ref="U137" si="1557">CU137*$A138</f>
        <v>1.2668133369544573E-3</v>
      </c>
      <c r="V137" s="32">
        <f t="shared" ref="V137" si="1558">CV137*$A138</f>
        <v>3.6052782087015107E-4</v>
      </c>
      <c r="W137" s="32">
        <f t="shared" ref="W137" si="1559">CW137*$A138</f>
        <v>9.0337663174091989E-5</v>
      </c>
      <c r="X137" s="32">
        <f t="shared" ref="X137" si="1560">CX137*$A138</f>
        <v>2.1390150727443436E-5</v>
      </c>
      <c r="Y137" s="32">
        <f t="shared" ref="Y137" si="1561">CY137*$A138</f>
        <v>5.664385880857609E-6</v>
      </c>
      <c r="Z137" s="32">
        <f t="shared" ref="Z137" si="1562">CZ137*$A138</f>
        <v>1.0118513626337358E-6</v>
      </c>
      <c r="AA137" s="32">
        <f t="shared" ref="AA137" si="1563">DA137*$A138</f>
        <v>3.4711334426668578E-7</v>
      </c>
      <c r="AB137" s="32">
        <f t="shared" ref="AB137" si="1564">DB137*$A138</f>
        <v>1.0517181440729759E-7</v>
      </c>
      <c r="AC137" s="32">
        <f t="shared" ref="AC137" si="1565">DC137*$A138</f>
        <v>3.0376401404183773E-8</v>
      </c>
      <c r="CB137">
        <v>2</v>
      </c>
      <c r="CC137" s="48">
        <v>0.73649560299999994</v>
      </c>
      <c r="CD137" s="48">
        <v>0.31670832900000001</v>
      </c>
      <c r="CE137" s="48">
        <v>0.25831721978</v>
      </c>
      <c r="CF137" s="48">
        <v>0.147907909</v>
      </c>
      <c r="CG137" s="48">
        <v>9.3238710680000003E-2</v>
      </c>
      <c r="CH137" s="48">
        <v>2.5018989463999997E-2</v>
      </c>
      <c r="CI137" s="48">
        <v>9.9744444899999996E-3</v>
      </c>
      <c r="CJ137" s="48">
        <v>1.2329902154E-2</v>
      </c>
      <c r="CK137" s="48">
        <v>6.7921414899999996E-3</v>
      </c>
      <c r="CL137" s="48">
        <v>5.5405278839999999E-3</v>
      </c>
      <c r="CM137" s="48">
        <v>4.0218775479999996E-3</v>
      </c>
      <c r="CN137" s="48">
        <v>2.4475230734000001E-3</v>
      </c>
      <c r="CO137" s="48">
        <v>1.7307300767999999E-3</v>
      </c>
      <c r="CP137" s="48">
        <v>9.9547972280000004E-4</v>
      </c>
      <c r="CQ137" s="48">
        <v>9.3465622719999999E-4</v>
      </c>
      <c r="CR137" s="48">
        <v>1.1782269315999999E-3</v>
      </c>
      <c r="CS137" s="48">
        <v>7.6093015560000006E-4</v>
      </c>
      <c r="CT137" s="48">
        <v>3.198352876E-4</v>
      </c>
      <c r="CU137" s="48">
        <v>6.0496963640000001E-5</v>
      </c>
      <c r="CV137" s="48">
        <v>1.7217089396E-5</v>
      </c>
      <c r="CW137" s="48">
        <v>4.3140959800000002E-6</v>
      </c>
      <c r="CX137" s="48">
        <v>1.0214915908E-6</v>
      </c>
      <c r="CY137" s="48">
        <v>2.7050405665999996E-7</v>
      </c>
      <c r="CZ137" s="48">
        <v>4.8321195640000002E-8</v>
      </c>
      <c r="DA137" s="48">
        <v>1.6576477965999997E-8</v>
      </c>
      <c r="DB137" s="26">
        <v>5.0225042999999997E-9</v>
      </c>
      <c r="DC137" s="26">
        <v>1.4506320683999999E-9</v>
      </c>
    </row>
    <row r="138" spans="1:107" x14ac:dyDescent="0.2">
      <c r="A138" s="39">
        <f>EXP((A137-15)/24)</f>
        <v>20.940114358348602</v>
      </c>
      <c r="B138" s="26">
        <f t="shared" si="1511"/>
        <v>3</v>
      </c>
      <c r="C138" s="32">
        <f t="shared" ref="C138" si="1566">CC138*$A138</f>
        <v>2.9259783848465517</v>
      </c>
      <c r="D138" s="32">
        <f t="shared" ref="D138" si="1567">CD138*$A138</f>
        <v>4.0464203701796135</v>
      </c>
      <c r="E138" s="32">
        <f t="shared" ref="E138" si="1568">CE138*$A138</f>
        <v>2.9138097451630633</v>
      </c>
      <c r="F138" s="32">
        <f t="shared" ref="F138" si="1569">CF138*$A138</f>
        <v>2.0438678996001105</v>
      </c>
      <c r="G138" s="32">
        <f t="shared" ref="G138" si="1570">CG138*$A138</f>
        <v>1.0084325543417079</v>
      </c>
      <c r="H138" s="32">
        <f t="shared" ref="H138" si="1571">CH138*$A138</f>
        <v>0.80179746333541413</v>
      </c>
      <c r="I138" s="32">
        <f t="shared" ref="I138" si="1572">CI138*$A138</f>
        <v>0.19369577080951716</v>
      </c>
      <c r="J138" s="32">
        <f t="shared" ref="J138" si="1573">CJ138*$A138</f>
        <v>0.23854589992866226</v>
      </c>
      <c r="K138" s="32">
        <f t="shared" ref="K138" si="1574">CK138*$A138</f>
        <v>0.12847186210601624</v>
      </c>
      <c r="L138" s="32">
        <f t="shared" ref="L138" si="1575">CL138*$A138</f>
        <v>0.10545574933324567</v>
      </c>
      <c r="M138" s="32">
        <f t="shared" ref="M138" si="1576">CM138*$A138</f>
        <v>6.2065856976119251E-2</v>
      </c>
      <c r="N138" s="32">
        <f t="shared" ref="N138" si="1577">CN138*$A138</f>
        <v>2.6438397818993715E-2</v>
      </c>
      <c r="O138" s="32">
        <f t="shared" ref="O138" si="1578">CO138*$A138</f>
        <v>1.3968439438580251E-2</v>
      </c>
      <c r="P138" s="32">
        <f t="shared" ref="P138" si="1579">CP138*$A138</f>
        <v>5.0197956530522222E-3</v>
      </c>
      <c r="Q138" s="32">
        <f t="shared" ref="Q138" si="1580">CQ138*$A138</f>
        <v>1.7263822956675578E-3</v>
      </c>
      <c r="R138" s="32">
        <f t="shared" ref="R138" si="1581">CR138*$A138</f>
        <v>3.6918493881640466E-4</v>
      </c>
      <c r="S138" s="32">
        <f t="shared" ref="S138" si="1582">CS138*$A138</f>
        <v>5.957418313616675E-5</v>
      </c>
      <c r="T138" s="32">
        <f t="shared" ref="T138" si="1583">CT138*$A138</f>
        <v>1.1490672615408876E-5</v>
      </c>
      <c r="U138" s="32">
        <f t="shared" ref="U138" si="1584">CU138*$A138</f>
        <v>1.410982744252174E-6</v>
      </c>
      <c r="V138" s="32">
        <f t="shared" ref="V138" si="1585">CV138*$A138</f>
        <v>3.4723503066352067E-7</v>
      </c>
      <c r="W138" s="32">
        <f t="shared" ref="W138" si="1586">CW138*$A138</f>
        <v>8.3639116757847587E-8</v>
      </c>
      <c r="X138" s="32">
        <f t="shared" ref="X138" si="1587">CX138*$A138</f>
        <v>1.6946858865872317E-8</v>
      </c>
      <c r="Y138" s="32">
        <f t="shared" ref="Y138" si="1588">CY138*$A138</f>
        <v>8.333779806092309E-9</v>
      </c>
      <c r="Z138" s="32">
        <f t="shared" ref="Z138" si="1589">CZ138*$A138</f>
        <v>6.9940705228434273E-13</v>
      </c>
      <c r="AA138" s="32">
        <f t="shared" ref="AA138" si="1590">DA138*$A138</f>
        <v>5.3094092775192596E-14</v>
      </c>
      <c r="AB138" s="32">
        <f t="shared" ref="AB138" si="1591">DB138*$A138</f>
        <v>7.3602886314131912E-16</v>
      </c>
      <c r="AC138" s="32">
        <f t="shared" ref="AC138" si="1592">DC138*$A138</f>
        <v>0</v>
      </c>
      <c r="CB138">
        <v>3</v>
      </c>
      <c r="CC138" s="48">
        <v>0.13973077389999999</v>
      </c>
      <c r="CD138" s="48">
        <v>0.19323773982</v>
      </c>
      <c r="CE138" s="48">
        <v>0.13914965770000001</v>
      </c>
      <c r="CF138" s="48">
        <v>9.7605383840000004E-2</v>
      </c>
      <c r="CG138" s="48">
        <v>4.8157929659999994E-2</v>
      </c>
      <c r="CH138" s="48">
        <v>3.8290023139999997E-2</v>
      </c>
      <c r="CI138" s="48">
        <v>9.2499862939999997E-3</v>
      </c>
      <c r="CJ138" s="48">
        <v>1.1391814574E-2</v>
      </c>
      <c r="CK138" s="48">
        <v>6.1352034619999996E-3</v>
      </c>
      <c r="CL138" s="48">
        <v>5.0360636780000002E-3</v>
      </c>
      <c r="CM138" s="48">
        <v>2.9639693419999998E-3</v>
      </c>
      <c r="CN138" s="48">
        <v>1.2625717971999999E-3</v>
      </c>
      <c r="CO138" s="48">
        <v>6.6706605319999997E-4</v>
      </c>
      <c r="CP138" s="48">
        <v>2.3972150137999999E-4</v>
      </c>
      <c r="CQ138" s="48">
        <v>8.2443785460000003E-5</v>
      </c>
      <c r="CR138" s="48">
        <v>1.7630512064E-5</v>
      </c>
      <c r="CS138" s="48">
        <v>2.8449788819999997E-6</v>
      </c>
      <c r="CT138" s="48">
        <v>5.4873972599999993E-7</v>
      </c>
      <c r="CU138" s="48">
        <v>6.7381806999999989E-8</v>
      </c>
      <c r="CV138" s="48">
        <v>1.6582289127999998E-8</v>
      </c>
      <c r="CW138" s="48">
        <v>3.9942053480000007E-9</v>
      </c>
      <c r="CX138" s="48">
        <v>8.093011612E-10</v>
      </c>
      <c r="CY138" s="48">
        <v>3.979815804E-10</v>
      </c>
      <c r="CZ138" s="48">
        <v>3.3400345400000002E-14</v>
      </c>
      <c r="DA138" s="48">
        <v>2.5355206694E-15</v>
      </c>
      <c r="DB138" s="26">
        <v>3.5149228440000004E-17</v>
      </c>
      <c r="DC138" s="26">
        <v>0</v>
      </c>
    </row>
    <row r="139" spans="1:107" x14ac:dyDescent="0.2">
      <c r="A139" s="39"/>
      <c r="B139" s="26">
        <f t="shared" si="1511"/>
        <v>4</v>
      </c>
      <c r="C139" s="32">
        <f t="shared" ref="C139" si="1593">CC139*$A138</f>
        <v>3.9679036712694815</v>
      </c>
      <c r="D139" s="32">
        <f t="shared" ref="D139" si="1594">CD139*$A138</f>
        <v>5.5364992723744662</v>
      </c>
      <c r="E139" s="32">
        <f t="shared" ref="E139" si="1595">CE139*$A138</f>
        <v>0.91757337803832351</v>
      </c>
      <c r="F139" s="32">
        <f t="shared" ref="F139" si="1596">CF139*$A138</f>
        <v>0.1445286718978962</v>
      </c>
      <c r="G139" s="32">
        <f t="shared" ref="G139" si="1597">CG139*$A138</f>
        <v>8.5603482878182216E-2</v>
      </c>
      <c r="H139" s="32">
        <f t="shared" ref="H139" si="1598">CH139*$A138</f>
        <v>6.142265744999198E-2</v>
      </c>
      <c r="I139" s="32">
        <f t="shared" ref="I139" si="1599">CI139*$A138</f>
        <v>6.1405273679015569E-2</v>
      </c>
      <c r="J139" s="32">
        <f t="shared" ref="J139" si="1600">CJ139*$A138</f>
        <v>6.7083972197977099E-2</v>
      </c>
      <c r="K139" s="32">
        <f t="shared" ref="K139" si="1601">CK139*$A138</f>
        <v>2.9999753033028164E-2</v>
      </c>
      <c r="L139" s="32">
        <f t="shared" ref="L139" si="1602">CL139*$A138</f>
        <v>1.5374786510572048E-2</v>
      </c>
      <c r="M139" s="32">
        <f t="shared" ref="M139" si="1603">CM139*$A138</f>
        <v>6.4882027874298143E-3</v>
      </c>
      <c r="N139" s="32">
        <f t="shared" ref="N139" si="1604">CN139*$A138</f>
        <v>1.8648730044463133E-3</v>
      </c>
      <c r="O139" s="32">
        <f t="shared" ref="O139" si="1605">CO139*$A138</f>
        <v>5.4925183318041404E-4</v>
      </c>
      <c r="P139" s="32">
        <f t="shared" ref="P139" si="1606">CP139*$A138</f>
        <v>1.2340739016155467E-4</v>
      </c>
      <c r="Q139" s="32">
        <f t="shared" ref="Q139" si="1607">CQ139*$A138</f>
        <v>3.1326714217561E-5</v>
      </c>
      <c r="R139" s="32">
        <f t="shared" ref="R139" si="1608">CR139*$A138</f>
        <v>4.7027736163457073E-6</v>
      </c>
      <c r="S139" s="32">
        <f t="shared" ref="S139" si="1609">CS139*$A138</f>
        <v>5.7745410429448131E-7</v>
      </c>
      <c r="T139" s="32">
        <f t="shared" ref="T139" si="1610">CT139*$A138</f>
        <v>3.8861999476803426E-8</v>
      </c>
      <c r="U139" s="32">
        <f t="shared" ref="U139" si="1611">CU139*$A138</f>
        <v>4.4697731393585201E-9</v>
      </c>
      <c r="V139" s="32">
        <f t="shared" ref="V139" si="1612">CV139*$A138</f>
        <v>1.6552247264707746E-10</v>
      </c>
      <c r="W139" s="32">
        <f t="shared" ref="W139" si="1613">CW139*$A138</f>
        <v>1.5987854167006874E-11</v>
      </c>
      <c r="X139" s="32">
        <f t="shared" ref="X139" si="1614">CX139*$A138</f>
        <v>2.1948169775786287E-13</v>
      </c>
      <c r="Y139" s="32">
        <f t="shared" ref="Y139" si="1615">CY139*$A138</f>
        <v>5.1928221201707844E-13</v>
      </c>
      <c r="Z139" s="32">
        <f t="shared" ref="Z139" si="1616">CZ139*$A138</f>
        <v>3.2720313190836763E-17</v>
      </c>
      <c r="AA139" s="32">
        <f t="shared" ref="AA139" si="1617">DA139*$A138</f>
        <v>0</v>
      </c>
      <c r="AB139" s="32">
        <f t="shared" ref="AB139" si="1618">DB139*$A138</f>
        <v>4.8100894291734285E-19</v>
      </c>
      <c r="AC139" s="32">
        <f t="shared" ref="AC139" si="1619">DC139*$A138</f>
        <v>0</v>
      </c>
      <c r="CB139">
        <v>4</v>
      </c>
      <c r="CC139" s="48">
        <v>0.18948815671999997</v>
      </c>
      <c r="CD139" s="48">
        <v>0.26439680212</v>
      </c>
      <c r="CE139" s="48">
        <v>4.3818928699999996E-2</v>
      </c>
      <c r="CF139" s="48">
        <v>6.9020001239999988E-3</v>
      </c>
      <c r="CG139" s="48">
        <v>4.0880141059999996E-3</v>
      </c>
      <c r="CH139" s="48">
        <v>2.9332531999999999E-3</v>
      </c>
      <c r="CI139" s="48">
        <v>2.9324230339999998E-3</v>
      </c>
      <c r="CJ139" s="48">
        <v>3.2036105940000002E-3</v>
      </c>
      <c r="CK139" s="48">
        <v>1.4326451384000002E-3</v>
      </c>
      <c r="CL139" s="48">
        <v>7.3422648259999993E-4</v>
      </c>
      <c r="CM139" s="48">
        <v>3.0984562340000002E-4</v>
      </c>
      <c r="CN139" s="48">
        <v>8.905744126E-5</v>
      </c>
      <c r="CO139" s="48">
        <v>2.6229648213999996E-5</v>
      </c>
      <c r="CP139" s="48">
        <v>5.893348434000001E-6</v>
      </c>
      <c r="CQ139" s="48">
        <v>1.4960144763999998E-6</v>
      </c>
      <c r="CR139" s="48">
        <v>2.2458204076E-7</v>
      </c>
      <c r="CS139" s="48">
        <v>2.7576454188000002E-8</v>
      </c>
      <c r="CT139" s="48">
        <v>1.8558637652000002E-9</v>
      </c>
      <c r="CU139" s="48">
        <v>2.1345504913999999E-10</v>
      </c>
      <c r="CV139" s="48">
        <v>7.9045639300000001E-12</v>
      </c>
      <c r="CW139" s="48">
        <v>7.6350367019999998E-13</v>
      </c>
      <c r="CX139" s="48">
        <v>1.0481399194E-14</v>
      </c>
      <c r="CY139" s="48">
        <v>2.479844203E-14</v>
      </c>
      <c r="CZ139" s="48">
        <v>1.5625661173999999E-18</v>
      </c>
      <c r="DA139" s="48">
        <v>0</v>
      </c>
      <c r="DB139" s="26">
        <v>2.297069322E-20</v>
      </c>
      <c r="DC139" s="26">
        <v>0</v>
      </c>
    </row>
    <row r="140" spans="1:107" x14ac:dyDescent="0.2">
      <c r="B140" s="26">
        <f t="shared" si="1511"/>
        <v>5</v>
      </c>
      <c r="C140" s="50">
        <f t="shared" ref="C140" si="1620">SUM(CC140:CC142)*$A138</f>
        <v>1.3660746692297745E-2</v>
      </c>
      <c r="D140" s="50">
        <f t="shared" ref="D140" si="1621">SUM(CD140:CD142)*$A138</f>
        <v>6.5217073404752995E-2</v>
      </c>
      <c r="E140" s="50">
        <f t="shared" ref="E140" si="1622">SUM(CE140:CE142)*$A138</f>
        <v>5.7163288617616555E-2</v>
      </c>
      <c r="F140" s="50">
        <f t="shared" ref="F140" si="1623">SUM(CF140:CF142)*$A138</f>
        <v>6.0314407285305079E-2</v>
      </c>
      <c r="G140" s="50">
        <f t="shared" ref="G140" si="1624">SUM(CG140:CG142)*$A138</f>
        <v>2.80692685129518E-2</v>
      </c>
      <c r="H140" s="50">
        <f t="shared" ref="H140" si="1625">SUM(CH140:CH142)*$A138</f>
        <v>1.5259491657774614E-2</v>
      </c>
      <c r="I140" s="50">
        <f t="shared" ref="I140" si="1626">SUM(CI140:CI142)*$A138</f>
        <v>1.1634130855127625E-3</v>
      </c>
      <c r="J140" s="50">
        <f t="shared" ref="J140" si="1627">SUM(CJ140:CJ142)*$A138</f>
        <v>1.5383526400068999E-3</v>
      </c>
      <c r="K140" s="50">
        <f t="shared" ref="K140" si="1628">SUM(CK140:CK142)*$A138</f>
        <v>4.5302312895087286E-4</v>
      </c>
      <c r="L140" s="50">
        <f t="shared" ref="L140" si="1629">SUM(CL140:CL142)*$A138</f>
        <v>2.9073809314216083E-4</v>
      </c>
      <c r="M140" s="50">
        <f t="shared" ref="M140" si="1630">SUM(CM140:CM142)*$A138</f>
        <v>5.0885464669713546E-5</v>
      </c>
      <c r="N140" s="50">
        <f t="shared" ref="N140" si="1631">SUM(CN140:CN142)*$A138</f>
        <v>7.0026227702939711E-6</v>
      </c>
      <c r="O140" s="50">
        <f t="shared" ref="O140" si="1632">SUM(CO140:CO142)*$A138</f>
        <v>1.2652685494069904E-6</v>
      </c>
      <c r="P140" s="50">
        <f t="shared" ref="P140" si="1633">SUM(CP140:CP142)*$A138</f>
        <v>1.4248717944418539E-7</v>
      </c>
      <c r="Q140" s="50">
        <f t="shared" ref="Q140" si="1634">SUM(CQ140:CQ142)*$A138</f>
        <v>6.3261675207483857E-8</v>
      </c>
      <c r="R140" s="50">
        <f t="shared" ref="R140" si="1635">SUM(CR140:CR142)*$A138</f>
        <v>1.3406006007831329E-8</v>
      </c>
      <c r="S140" s="50">
        <f t="shared" ref="S140" si="1636">SUM(CS140:CS142)*$A138</f>
        <v>2.673676130624036E-9</v>
      </c>
      <c r="T140" s="50">
        <f t="shared" ref="T140" si="1637">SUM(CT140:CT142)*$A138</f>
        <v>1.0197366658335914E-10</v>
      </c>
      <c r="U140" s="50">
        <f t="shared" ref="U140" si="1638">SUM(CU140:CU142)*$A138</f>
        <v>4.8825907545953435E-12</v>
      </c>
      <c r="V140" s="50">
        <f t="shared" ref="V140" si="1639">SUM(CV140:CV142)*$A138</f>
        <v>7.055501720360641E-13</v>
      </c>
      <c r="W140" s="50">
        <f t="shared" ref="W140" si="1640">SUM(CW140:CW142)*$A138</f>
        <v>1.2406797345865835E-19</v>
      </c>
      <c r="X140" s="50">
        <f t="shared" ref="X140" si="1641">SUM(CX140:CX142)*$A138</f>
        <v>1.2930628311288408E-20</v>
      </c>
      <c r="Y140" s="50">
        <f t="shared" ref="Y140" si="1642">SUM(CY140:CY142)*$A138</f>
        <v>2.3728847382803505E-21</v>
      </c>
      <c r="Z140" s="50">
        <f t="shared" ref="Z140" si="1643">SUM(CZ140:CZ142)*$A138</f>
        <v>0</v>
      </c>
      <c r="AA140" s="50">
        <f t="shared" ref="AA140" si="1644">SUM(DA140:DA142)*$A138</f>
        <v>0</v>
      </c>
      <c r="AB140" s="50">
        <f t="shared" ref="AB140" si="1645">SUM(DB140:DB142)*$A138</f>
        <v>0</v>
      </c>
      <c r="AC140" s="50">
        <f t="shared" ref="AC140" si="1646">SUM(DC140:DC142)*$A138</f>
        <v>0</v>
      </c>
      <c r="CB140">
        <v>5</v>
      </c>
      <c r="CC140" s="48">
        <v>6.52372115E-4</v>
      </c>
      <c r="CD140" s="48">
        <v>3.1128457780000003E-3</v>
      </c>
      <c r="CE140" s="48">
        <v>2.7244941232000002E-3</v>
      </c>
      <c r="CF140" s="48">
        <v>2.8693304180000003E-3</v>
      </c>
      <c r="CG140" s="48">
        <v>1.3323887577999999E-3</v>
      </c>
      <c r="CH140" s="48">
        <v>7.2678266080000015E-4</v>
      </c>
      <c r="CI140" s="48">
        <v>5.5444019920000003E-5</v>
      </c>
      <c r="CJ140" s="48">
        <v>7.3372838300000002E-5</v>
      </c>
      <c r="CK140" s="48">
        <v>2.1587359942000002E-5</v>
      </c>
      <c r="CL140" s="48">
        <v>1.3880652242000001E-5</v>
      </c>
      <c r="CM140" s="48">
        <v>2.4279034836000001E-6</v>
      </c>
      <c r="CN140" s="48">
        <v>3.3408647060000003E-7</v>
      </c>
      <c r="CO140" s="48">
        <v>6.028665492000001E-8</v>
      </c>
      <c r="CP140" s="48">
        <v>6.7907578800000003E-9</v>
      </c>
      <c r="CQ140" s="48">
        <v>3.0060310860000001E-9</v>
      </c>
      <c r="CR140" s="48">
        <v>6.4019634700000007E-10</v>
      </c>
      <c r="CS140" s="48">
        <v>1.2130939036000003E-10</v>
      </c>
      <c r="CT140" s="48">
        <v>4.8697537559999999E-12</v>
      </c>
      <c r="CU140" s="48">
        <v>2.3316872441999995E-13</v>
      </c>
      <c r="CV140" s="48">
        <v>3.3693670720000001E-14</v>
      </c>
      <c r="CW140" s="48">
        <v>5.9248947420000006E-21</v>
      </c>
      <c r="CX140" s="48">
        <v>6.175051430000001E-22</v>
      </c>
      <c r="CY140" s="48">
        <v>1.13317659E-22</v>
      </c>
      <c r="CZ140" s="48">
        <v>0</v>
      </c>
      <c r="DA140" s="48">
        <v>0</v>
      </c>
      <c r="DB140" s="26">
        <v>0</v>
      </c>
      <c r="DC140" s="26">
        <v>0</v>
      </c>
    </row>
    <row r="141" spans="1:107" ht="13.5" thickBot="1" x14ac:dyDescent="0.25">
      <c r="A141" s="26">
        <f>A131+1</f>
        <v>3</v>
      </c>
      <c r="B141" s="26" t="s">
        <v>45</v>
      </c>
      <c r="C141" s="35">
        <f t="shared" ref="C141" si="1647">SUM(C133:C140)</f>
        <v>68.683090803621496</v>
      </c>
      <c r="D141" s="35">
        <f t="shared" ref="D141" si="1648">SUM(D133:D140)</f>
        <v>32.637014914199696</v>
      </c>
      <c r="E141" s="35">
        <f t="shared" ref="E141" si="1649">SUM(E133:E140)</f>
        <v>26.764372152809933</v>
      </c>
      <c r="F141" s="35">
        <f t="shared" ref="F141" si="1650">SUM(F133:F140)</f>
        <v>14.507166812317092</v>
      </c>
      <c r="G141" s="35">
        <f t="shared" ref="G141" si="1651">SUM(G133:G140)</f>
        <v>6.3571120434730553</v>
      </c>
      <c r="H141" s="35">
        <f t="shared" ref="H141" si="1652">SUM(H133:H140)</f>
        <v>2.6901640722919962</v>
      </c>
      <c r="I141" s="35">
        <f t="shared" ref="I141" si="1653">SUM(I133:I140)</f>
        <v>0.63519184110466442</v>
      </c>
      <c r="J141" s="35">
        <f t="shared" ref="J141" si="1654">SUM(J133:J140)</f>
        <v>0.77177268247258102</v>
      </c>
      <c r="K141" s="35">
        <f t="shared" ref="K141" si="1655">SUM(K133:K140)</f>
        <v>0.40328367121116993</v>
      </c>
      <c r="L141" s="35">
        <f t="shared" ref="L141" si="1656">SUM(L133:L140)</f>
        <v>0.30398869380526955</v>
      </c>
      <c r="M141" s="35">
        <f t="shared" ref="M141" si="1657">SUM(M133:M140)</f>
        <v>0.19069000987750095</v>
      </c>
      <c r="N141" s="35">
        <f t="shared" ref="N141" si="1658">SUM(N133:N140)</f>
        <v>0.1000237176929159</v>
      </c>
      <c r="O141" s="35">
        <f t="shared" ref="O141" si="1659">SUM(O133:O140)</f>
        <v>6.4616029253265844E-2</v>
      </c>
      <c r="P141" s="35">
        <f t="shared" ref="P141" si="1660">SUM(P133:P140)</f>
        <v>3.5045112041017665E-2</v>
      </c>
      <c r="Q141" s="35">
        <f t="shared" ref="Q141" si="1661">SUM(Q133:Q140)</f>
        <v>3.3497582833424154E-2</v>
      </c>
      <c r="R141" s="35">
        <f t="shared" ref="R141" si="1662">SUM(R133:R140)</f>
        <v>4.3234138946865501E-2</v>
      </c>
      <c r="S141" s="35">
        <f t="shared" ref="S141" si="1663">SUM(S133:S140)</f>
        <v>3.4046730352626897E-2</v>
      </c>
      <c r="T141" s="35">
        <f t="shared" ref="T141" si="1664">SUM(T133:T140)</f>
        <v>2.0152216030511989E-2</v>
      </c>
      <c r="U141" s="35">
        <f t="shared" ref="U141" si="1665">SUM(U133:U140)</f>
        <v>5.2819444967370953E-3</v>
      </c>
      <c r="V141" s="35">
        <f t="shared" ref="V141" si="1666">SUM(V133:V140)</f>
        <v>2.1545558898364149E-3</v>
      </c>
      <c r="W141" s="35">
        <f t="shared" ref="W141" si="1667">SUM(W133:W140)</f>
        <v>1.6229513891979574E-3</v>
      </c>
      <c r="X141" s="35">
        <f t="shared" ref="X141" si="1668">SUM(X133:X140)</f>
        <v>4.9762627770804603E-3</v>
      </c>
      <c r="Y141" s="35">
        <f t="shared" ref="Y141" si="1669">SUM(Y133:Y140)</f>
        <v>1.1548247481134066E-2</v>
      </c>
      <c r="Z141" s="35">
        <f t="shared" ref="Z141" si="1670">SUM(Z133:Z140)</f>
        <v>6.9315284671337997E-3</v>
      </c>
      <c r="AA141" s="35">
        <f t="shared" ref="AA141" si="1671">SUM(AA133:AA140)</f>
        <v>3.6570001599244969E-3</v>
      </c>
      <c r="AB141" s="35">
        <f t="shared" ref="AB141" si="1672">SUM(AB133:AB140)</f>
        <v>1.2452433800899509E-3</v>
      </c>
      <c r="AC141" s="35">
        <f t="shared" ref="AC141" si="1673">SUM(AC133:AC140)</f>
        <v>3.6288275512652118E-4</v>
      </c>
      <c r="AD141" s="36">
        <f>SUM(C141:AC141)</f>
        <v>154.31224384113139</v>
      </c>
      <c r="AE141" s="36">
        <f>SUM(C136:AC140)</f>
        <v>99.819930715657051</v>
      </c>
      <c r="AF141" s="51">
        <f>AE141/AD141</f>
        <v>0.64686980262191218</v>
      </c>
      <c r="CC141" s="48">
        <v>0</v>
      </c>
      <c r="CD141" s="48">
        <v>1.6106327288000002E-6</v>
      </c>
      <c r="CE141" s="48">
        <v>5.3518034800000001E-6</v>
      </c>
      <c r="CF141" s="48">
        <v>1.0998039167999998E-5</v>
      </c>
      <c r="CG141" s="48">
        <v>8.0656161339999989E-6</v>
      </c>
      <c r="CH141" s="48">
        <v>1.9378564938000003E-6</v>
      </c>
      <c r="CI141" s="48">
        <v>1.150333354E-7</v>
      </c>
      <c r="CJ141" s="48">
        <v>9.1539637600000001E-8</v>
      </c>
      <c r="CK141" s="48">
        <v>4.6860103480000006E-8</v>
      </c>
      <c r="CL141" s="48">
        <v>3.6084548800000001E-9</v>
      </c>
      <c r="CM141" s="48">
        <v>2.1434055954000002E-9</v>
      </c>
      <c r="CN141" s="48">
        <v>3.2113588100000003E-10</v>
      </c>
      <c r="CO141" s="48">
        <v>1.3652356591999999E-10</v>
      </c>
      <c r="CP141" s="48">
        <v>1.3750039457999999E-11</v>
      </c>
      <c r="CQ141" s="48">
        <v>1.5044821695999999E-11</v>
      </c>
      <c r="CR141" s="48">
        <v>1.0567736457999999E-14</v>
      </c>
      <c r="CS141" s="48">
        <v>6.3726309379999994E-12</v>
      </c>
      <c r="CT141" s="48">
        <v>2.2255643572E-17</v>
      </c>
      <c r="CU141" s="48">
        <v>5.2532904479999996E-19</v>
      </c>
      <c r="CV141" s="48">
        <v>4.078328836E-20</v>
      </c>
      <c r="CW141" s="48">
        <v>0</v>
      </c>
      <c r="CX141" s="48">
        <v>0</v>
      </c>
      <c r="CY141" s="48">
        <v>0</v>
      </c>
      <c r="CZ141" s="48">
        <v>0</v>
      </c>
      <c r="DA141" s="48">
        <v>0</v>
      </c>
      <c r="DB141" s="26">
        <v>0</v>
      </c>
      <c r="DC141" s="26">
        <v>0</v>
      </c>
    </row>
    <row r="142" spans="1:107" ht="14.25" thickTop="1" thickBot="1" x14ac:dyDescent="0.25">
      <c r="B142" s="45" t="s">
        <v>61</v>
      </c>
      <c r="C142" s="52">
        <f>C141/$AD141</f>
        <v>0.44509164725990624</v>
      </c>
      <c r="D142" s="52">
        <f t="shared" ref="D142" si="1674">D141/$AD141</f>
        <v>0.21149984020581272</v>
      </c>
      <c r="E142" s="52">
        <f t="shared" ref="E142" si="1675">E141/$AD141</f>
        <v>0.17344295881255264</v>
      </c>
      <c r="F142" s="52">
        <f t="shared" ref="F142" si="1676">F141/$AD141</f>
        <v>9.4011767642058333E-2</v>
      </c>
      <c r="G142" s="52">
        <f t="shared" ref="G142" si="1677">G141/$AD141</f>
        <v>4.1196420227145897E-2</v>
      </c>
      <c r="H142" s="52">
        <f t="shared" ref="H142" si="1678">H141/$AD141</f>
        <v>1.743325095487298E-2</v>
      </c>
      <c r="I142" s="52">
        <f t="shared" ref="I142" si="1679">I141/$AD141</f>
        <v>4.1162763582040292E-3</v>
      </c>
      <c r="J142" s="52">
        <f t="shared" ref="J142" si="1680">J141/$AD141</f>
        <v>5.0013703596141195E-3</v>
      </c>
      <c r="K142" s="52">
        <f t="shared" ref="K142" si="1681">K141/$AD141</f>
        <v>2.6134262659440123E-3</v>
      </c>
      <c r="L142" s="52">
        <f t="shared" ref="L142" si="1682">L141/$AD141</f>
        <v>1.9699583535201142E-3</v>
      </c>
      <c r="M142" s="52">
        <f t="shared" ref="M142" si="1683">M141/$AD141</f>
        <v>1.2357412809953139E-3</v>
      </c>
      <c r="N142" s="52">
        <f t="shared" ref="N142" si="1684">N141/$AD141</f>
        <v>6.4819041706044411E-4</v>
      </c>
      <c r="O142" s="52">
        <f t="shared" ref="O142" si="1685">O141/$AD141</f>
        <v>4.1873559508207129E-4</v>
      </c>
      <c r="P142" s="52">
        <f t="shared" ref="P142" si="1686">P141/$AD141</f>
        <v>2.2710519378551421E-4</v>
      </c>
      <c r="Q142" s="52">
        <f t="shared" ref="Q142" si="1687">Q141/$AD141</f>
        <v>2.1707663630314919E-4</v>
      </c>
      <c r="R142" s="52">
        <f t="shared" ref="R142" si="1688">R141/$AD141</f>
        <v>2.8017309495788432E-4</v>
      </c>
      <c r="S142" s="52">
        <f t="shared" ref="S142" si="1689">S141/$AD141</f>
        <v>2.206353138619313E-4</v>
      </c>
      <c r="T142" s="52">
        <f t="shared" ref="T142" si="1690">T141/$AD141</f>
        <v>1.3059375930829726E-4</v>
      </c>
      <c r="U142" s="52">
        <f t="shared" ref="U142" si="1691">U141/$AD141</f>
        <v>3.4228939747483672E-5</v>
      </c>
      <c r="V142" s="52">
        <f t="shared" ref="V142" si="1692">V141/$AD141</f>
        <v>1.3962313269545793E-5</v>
      </c>
      <c r="W142" s="52">
        <f t="shared" ref="W142" si="1693">W141/$AD141</f>
        <v>1.0517320912453515E-5</v>
      </c>
      <c r="X142" s="52">
        <f t="shared" ref="X142" si="1694">X141/$AD141</f>
        <v>3.2248009964806527E-5</v>
      </c>
      <c r="Y142" s="52">
        <f t="shared" ref="Y142" si="1695">Y141/$AD141</f>
        <v>7.4836883928817063E-5</v>
      </c>
      <c r="Z142" s="52">
        <f t="shared" ref="Z142" si="1696">Z141/$AD141</f>
        <v>4.4918849564976805E-5</v>
      </c>
      <c r="AA142" s="52">
        <f t="shared" ref="AA142" si="1697">AA141/$AD141</f>
        <v>2.3698703802722725E-5</v>
      </c>
      <c r="AB142" s="52">
        <f t="shared" ref="AB142" si="1698">AB141/$AD141</f>
        <v>8.0696343277333352E-6</v>
      </c>
      <c r="AC142" s="52">
        <f t="shared" ref="AC142" si="1699">AC141/$AD141</f>
        <v>2.3516134954276131E-6</v>
      </c>
      <c r="CC142" s="48">
        <v>0</v>
      </c>
      <c r="CD142" s="48">
        <v>0</v>
      </c>
      <c r="CE142" s="48">
        <v>1.3047995744E-10</v>
      </c>
      <c r="CF142" s="48">
        <v>1.2422880746E-13</v>
      </c>
      <c r="CG142" s="48">
        <v>3.0115655260000006E-11</v>
      </c>
      <c r="CH142" s="48">
        <v>3.2968659079999996E-11</v>
      </c>
      <c r="CI142" s="48">
        <v>7.4833930460000004E-12</v>
      </c>
      <c r="CJ142" s="48">
        <v>7.8666530160000006E-12</v>
      </c>
      <c r="CK142" s="48">
        <v>4.161622158E-12</v>
      </c>
      <c r="CL142" s="48">
        <v>4.1245414100000002E-12</v>
      </c>
      <c r="CM142" s="48">
        <v>2.3466025599999999E-13</v>
      </c>
      <c r="CN142" s="48">
        <v>4.2620722440000001E-12</v>
      </c>
      <c r="CO142" s="48">
        <v>1.3467783018000001E-14</v>
      </c>
      <c r="CP142" s="48">
        <v>2.6066935678000002E-16</v>
      </c>
      <c r="CQ142" s="48">
        <v>1.0271090474000001E-17</v>
      </c>
      <c r="CR142" s="48">
        <v>1.1669643462000001E-20</v>
      </c>
      <c r="CS142" s="48">
        <v>1.4989477296E-19</v>
      </c>
      <c r="CT142" s="48">
        <v>0</v>
      </c>
      <c r="CU142" s="48">
        <v>0</v>
      </c>
      <c r="CV142" s="48">
        <v>0</v>
      </c>
      <c r="CW142" s="48">
        <v>0</v>
      </c>
      <c r="CX142" s="48">
        <v>0</v>
      </c>
      <c r="CY142" s="48">
        <v>0</v>
      </c>
      <c r="CZ142" s="48">
        <v>0</v>
      </c>
      <c r="DA142" s="48">
        <v>0</v>
      </c>
      <c r="DB142" s="26">
        <v>0</v>
      </c>
      <c r="DC142" s="26">
        <v>0</v>
      </c>
    </row>
    <row r="143" spans="1:107" ht="13.5" thickTop="1" x14ac:dyDescent="0.2">
      <c r="B143" s="27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</row>
    <row r="144" spans="1:107" x14ac:dyDescent="0.2">
      <c r="B144" s="27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CB144" s="27"/>
      <c r="CC144" s="39">
        <v>4</v>
      </c>
      <c r="CD144" s="39">
        <v>5</v>
      </c>
      <c r="CE144" s="39">
        <v>6</v>
      </c>
      <c r="CF144" s="39">
        <v>7</v>
      </c>
      <c r="CG144" s="39">
        <v>8</v>
      </c>
      <c r="CH144" s="39">
        <v>9</v>
      </c>
      <c r="CI144" s="39">
        <v>10</v>
      </c>
      <c r="CJ144" s="39">
        <v>11</v>
      </c>
      <c r="CK144" s="39">
        <v>12</v>
      </c>
      <c r="CL144" s="39">
        <v>13</v>
      </c>
      <c r="CM144" s="39">
        <v>14</v>
      </c>
      <c r="CN144" s="39">
        <v>15</v>
      </c>
      <c r="CO144" s="39">
        <v>16</v>
      </c>
      <c r="CP144" s="39">
        <v>17</v>
      </c>
      <c r="CQ144" s="39">
        <v>18</v>
      </c>
      <c r="CR144" s="39">
        <v>19</v>
      </c>
      <c r="CS144" s="39">
        <v>20</v>
      </c>
      <c r="CT144" s="39">
        <v>21</v>
      </c>
      <c r="CU144" s="39">
        <v>22</v>
      </c>
      <c r="CV144" s="39">
        <v>23</v>
      </c>
      <c r="CW144" s="39">
        <v>24</v>
      </c>
      <c r="CX144" s="39">
        <v>25</v>
      </c>
      <c r="CY144" s="39">
        <v>26</v>
      </c>
      <c r="CZ144" s="39">
        <v>27</v>
      </c>
      <c r="DA144" s="39">
        <v>28</v>
      </c>
      <c r="DB144" s="39">
        <v>29</v>
      </c>
      <c r="DC144" s="39">
        <v>30</v>
      </c>
    </row>
    <row r="145" spans="1:107" x14ac:dyDescent="0.2">
      <c r="A145" s="26" t="s">
        <v>49</v>
      </c>
      <c r="B145" s="26">
        <f>CB145</f>
        <v>0</v>
      </c>
      <c r="C145" s="32">
        <f t="shared" ref="C145" si="1700">CC145*$A148</f>
        <v>16.55149712801494</v>
      </c>
      <c r="D145" s="32">
        <f t="shared" ref="D145" si="1701">CD145*$A148</f>
        <v>4.5546544628252761</v>
      </c>
      <c r="E145" s="32">
        <f t="shared" ref="E145" si="1702">CE145*$A148</f>
        <v>4.9287485404712168</v>
      </c>
      <c r="F145" s="32">
        <f t="shared" ref="F145" si="1703">CF145*$A148</f>
        <v>1.6790917337708342</v>
      </c>
      <c r="G145" s="32">
        <f t="shared" ref="G145" si="1704">CG145*$A148</f>
        <v>0.33468425102404015</v>
      </c>
      <c r="H145" s="32">
        <f t="shared" ref="H145" si="1705">CH145*$A148</f>
        <v>1.370365673903026E-2</v>
      </c>
      <c r="I145" s="32">
        <f t="shared" ref="I145" si="1706">CI145*$A148</f>
        <v>4.7650922260821082E-3</v>
      </c>
      <c r="J145" s="32">
        <f t="shared" ref="J145" si="1707">CJ145*$A148</f>
        <v>3.993277076412588E-3</v>
      </c>
      <c r="K145" s="32">
        <f t="shared" ref="K145" si="1708">CK145*$A148</f>
        <v>1.565540398791904E-3</v>
      </c>
      <c r="L145" s="32">
        <f t="shared" ref="L145" si="1709">CL145*$A148</f>
        <v>5.8870594324282296E-4</v>
      </c>
      <c r="M145" s="32">
        <f t="shared" ref="M145" si="1710">CM145*$A148</f>
        <v>2.095556888000673E-4</v>
      </c>
      <c r="N145" s="32">
        <f t="shared" ref="N145" si="1711">CN145*$A148</f>
        <v>7.7721785571720694E-5</v>
      </c>
      <c r="O145" s="32">
        <f t="shared" ref="O145" si="1712">CO145*$A148</f>
        <v>3.614457599891119E-5</v>
      </c>
      <c r="P145" s="32">
        <f t="shared" ref="P145" si="1713">CP145*$A148</f>
        <v>1.450776211434922E-5</v>
      </c>
      <c r="Q145" s="32">
        <f t="shared" ref="Q145" si="1714">CQ145*$A148</f>
        <v>6.6678528399612526E-6</v>
      </c>
      <c r="R145" s="32">
        <f t="shared" ref="R145" si="1715">CR145*$A148</f>
        <v>3.2211469001513659E-6</v>
      </c>
      <c r="S145" s="32">
        <f t="shared" ref="S145" si="1716">CS145*$A148</f>
        <v>2.4573649285702423E-6</v>
      </c>
      <c r="T145" s="32">
        <f t="shared" ref="T145" si="1717">CT145*$A148</f>
        <v>1.610258423483981E-6</v>
      </c>
      <c r="U145" s="32">
        <f t="shared" ref="U145" si="1718">CU145*$A148</f>
        <v>6.7404664693485294E-7</v>
      </c>
      <c r="V145" s="32">
        <f t="shared" ref="V145" si="1719">CV145*$A148</f>
        <v>1.3514483270713301E-6</v>
      </c>
      <c r="W145" s="32">
        <f t="shared" ref="W145" si="1720">CW145*$A148</f>
        <v>1.5619963496352584E-5</v>
      </c>
      <c r="X145" s="32">
        <f t="shared" ref="X145" si="1721">CX145*$A148</f>
        <v>3.7245593936909141E-4</v>
      </c>
      <c r="Y145" s="32">
        <f t="shared" ref="Y145" si="1722">CY145*$A148</f>
        <v>3.6254835306006837E-3</v>
      </c>
      <c r="Z145" s="32">
        <f t="shared" ref="Z145" si="1723">CZ145*$A148</f>
        <v>4.7902943534182561E-3</v>
      </c>
      <c r="AA145" s="32">
        <f t="shared" ref="AA145" si="1724">DA145*$A148</f>
        <v>3.5553901139470231E-3</v>
      </c>
      <c r="AB145" s="32">
        <f t="shared" ref="AB145" si="1725">DB145*$A148</f>
        <v>1.3816121232267818E-3</v>
      </c>
      <c r="AC145" s="32">
        <f t="shared" ref="AC145" si="1726">DC145*$A148</f>
        <v>4.2279718872304629E-4</v>
      </c>
      <c r="CB145">
        <v>0</v>
      </c>
      <c r="CC145" s="48">
        <v>0.2907794776</v>
      </c>
      <c r="CD145" s="48">
        <v>8.001693352E-2</v>
      </c>
      <c r="CE145" s="48">
        <v>8.658908102E-2</v>
      </c>
      <c r="CF145" s="48">
        <v>2.94985652E-2</v>
      </c>
      <c r="CG145" s="48">
        <v>5.8797890559999996E-3</v>
      </c>
      <c r="CH145" s="48">
        <v>2.4074814E-4</v>
      </c>
      <c r="CI145" s="48">
        <v>8.3713939439999997E-5</v>
      </c>
      <c r="CJ145" s="48">
        <v>7.0154561439999993E-5</v>
      </c>
      <c r="CK145" s="48">
        <v>2.7503676301999999E-5</v>
      </c>
      <c r="CL145" s="48">
        <v>1.034248475E-5</v>
      </c>
      <c r="CM145" s="48">
        <v>3.6815094879999995E-6</v>
      </c>
      <c r="CN145" s="48">
        <v>1.3654293645999999E-6</v>
      </c>
      <c r="CO145" s="48">
        <v>6.3499397339999999E-7</v>
      </c>
      <c r="CP145" s="48">
        <v>2.5487479810000001E-7</v>
      </c>
      <c r="CQ145" s="48">
        <v>1.1714195704E-7</v>
      </c>
      <c r="CR145" s="48">
        <v>5.6589649000000003E-8</v>
      </c>
      <c r="CS145" s="48">
        <v>4.3171399219999994E-8</v>
      </c>
      <c r="CT145" s="48">
        <v>2.8289290059999998E-8</v>
      </c>
      <c r="CU145" s="48">
        <v>1.1841764546000002E-8</v>
      </c>
      <c r="CV145" s="48">
        <v>2.3742470877999998E-8</v>
      </c>
      <c r="CW145" s="48">
        <v>2.7441413851999999E-7</v>
      </c>
      <c r="CX145" s="48">
        <v>6.5433684120000001E-6</v>
      </c>
      <c r="CY145" s="48">
        <v>6.3693102739999994E-5</v>
      </c>
      <c r="CZ145" s="48">
        <v>8.4156694640000006E-5</v>
      </c>
      <c r="DA145" s="48">
        <v>6.2461689839999994E-5</v>
      </c>
      <c r="DB145" s="26">
        <v>2.4272393508E-5</v>
      </c>
      <c r="DC145" s="26">
        <v>7.4277719240000005E-6</v>
      </c>
    </row>
    <row r="146" spans="1:107" x14ac:dyDescent="0.2">
      <c r="A146" s="26">
        <f>A136+24</f>
        <v>136</v>
      </c>
      <c r="B146" s="26">
        <f t="shared" ref="B146:B150" si="1727">CB146</f>
        <v>1</v>
      </c>
      <c r="C146" s="32">
        <f t="shared" ref="C146" si="1728">CC146*$A148</f>
        <v>21.502140016609435</v>
      </c>
      <c r="D146" s="32">
        <f t="shared" ref="D146" si="1729">CD146*$A148</f>
        <v>5.4022335077990906</v>
      </c>
      <c r="E146" s="32">
        <f t="shared" ref="E146" si="1730">CE146*$A148</f>
        <v>5.5753406199392535</v>
      </c>
      <c r="F146" s="32">
        <f t="shared" ref="F146" si="1731">CF146*$A148</f>
        <v>2.214164399776418</v>
      </c>
      <c r="G146" s="32">
        <f t="shared" ref="G146" si="1732">CG146*$A148</f>
        <v>1.3338698432543672</v>
      </c>
      <c r="H146" s="32">
        <f t="shared" ref="H146" si="1733">CH146*$A148</f>
        <v>0.48462115734453337</v>
      </c>
      <c r="I146" s="32">
        <f t="shared" ref="I146" si="1734">CI146*$A148</f>
        <v>2.5324987706911321E-2</v>
      </c>
      <c r="J146" s="32">
        <f t="shared" ref="J146" si="1735">CJ146*$A148</f>
        <v>2.3341895312148208E-2</v>
      </c>
      <c r="K146" s="32">
        <f t="shared" ref="K146" si="1736">CK146*$A148</f>
        <v>1.0424544946005755E-2</v>
      </c>
      <c r="L146" s="32">
        <f t="shared" ref="L146" si="1737">CL146*$A148</f>
        <v>6.4640306351301585E-3</v>
      </c>
      <c r="M146" s="32">
        <f t="shared" ref="M146" si="1738">CM146*$A148</f>
        <v>4.3002704900260355E-3</v>
      </c>
      <c r="N146" s="32">
        <f t="shared" ref="N146" si="1739">CN146*$A148</f>
        <v>2.8780829417880565E-3</v>
      </c>
      <c r="O146" s="32">
        <f t="shared" ref="O146" si="1740">CO146*$A148</f>
        <v>1.6762564944455176E-3</v>
      </c>
      <c r="P146" s="32">
        <f t="shared" ref="P146" si="1741">CP146*$A148</f>
        <v>7.1065273689060722E-4</v>
      </c>
      <c r="Q146" s="32">
        <f t="shared" ref="Q146" si="1742">CQ146*$A148</f>
        <v>5.1836050531580097E-4</v>
      </c>
      <c r="R146" s="32">
        <f t="shared" ref="R146" si="1743">CR146*$A148</f>
        <v>2.8511481681975492E-3</v>
      </c>
      <c r="S146" s="32">
        <f t="shared" ref="S146" si="1744">CS146*$A148</f>
        <v>7.2864075527678254E-3</v>
      </c>
      <c r="T146" s="32">
        <f t="shared" ref="T146" si="1745">CT146*$A148</f>
        <v>9.3394358508887502E-3</v>
      </c>
      <c r="U146" s="32">
        <f t="shared" ref="U146" si="1746">CU146*$A148</f>
        <v>3.7601573985532226E-3</v>
      </c>
      <c r="V146" s="32">
        <f t="shared" ref="V146" si="1747">CV146*$A148</f>
        <v>1.6760989811496665E-3</v>
      </c>
      <c r="W146" s="32">
        <f t="shared" ref="W146" si="1748">CW146*$A148</f>
        <v>5.5718753274305334E-4</v>
      </c>
      <c r="X146" s="32">
        <f t="shared" ref="X146" si="1749">CX146*$A148</f>
        <v>1.7773800303818099E-4</v>
      </c>
      <c r="Y146" s="32">
        <f t="shared" ref="Y146" si="1750">CY146*$A148</f>
        <v>7.1021169966222449E-5</v>
      </c>
      <c r="Z146" s="32">
        <f t="shared" ref="Z146" si="1751">CZ146*$A148</f>
        <v>2.4827245692022406E-5</v>
      </c>
      <c r="AA146" s="32">
        <f t="shared" ref="AA146" si="1752">DA146*$A148</f>
        <v>1.4587621355345637E-5</v>
      </c>
      <c r="AB146" s="32">
        <f t="shared" ref="AB146" si="1753">DB146*$A148</f>
        <v>5.5016243974810218E-6</v>
      </c>
      <c r="AC146" s="32">
        <f t="shared" ref="AC146" si="1754">DC146*$A148</f>
        <v>1.7099643397576149E-6</v>
      </c>
      <c r="CB146">
        <v>1</v>
      </c>
      <c r="CC146" s="48">
        <v>0.37775320219999997</v>
      </c>
      <c r="CD146" s="48">
        <v>9.4907344340000005E-2</v>
      </c>
      <c r="CE146" s="48">
        <v>9.7948519119999994E-2</v>
      </c>
      <c r="CF146" s="48">
        <v>3.8898811540000001E-2</v>
      </c>
      <c r="CG146" s="48">
        <v>2.3433649125999999E-2</v>
      </c>
      <c r="CH146" s="48">
        <v>8.5139057739999999E-3</v>
      </c>
      <c r="CI146" s="48">
        <v>4.4491363159999996E-4</v>
      </c>
      <c r="CJ146" s="48">
        <v>4.1007433179999998E-4</v>
      </c>
      <c r="CK146" s="48">
        <v>1.8314015404000001E-4</v>
      </c>
      <c r="CL146" s="48">
        <v>1.1356117436E-4</v>
      </c>
      <c r="CM146" s="48">
        <v>7.5547873219999998E-5</v>
      </c>
      <c r="CN146" s="48">
        <v>5.0562643839999999E-5</v>
      </c>
      <c r="CO146" s="48">
        <v>2.9448755240000001E-5</v>
      </c>
      <c r="CP146" s="48">
        <v>1.2484866474E-5</v>
      </c>
      <c r="CQ146" s="48">
        <v>9.1066442979999997E-6</v>
      </c>
      <c r="CR146" s="48">
        <v>5.0089449220000006E-5</v>
      </c>
      <c r="CS146" s="48">
        <v>1.2800882998E-4</v>
      </c>
      <c r="CT146" s="48">
        <v>1.6407677546000001E-4</v>
      </c>
      <c r="CU146" s="48">
        <v>6.6059075839999996E-5</v>
      </c>
      <c r="CV146" s="48">
        <v>2.9445988019999999E-5</v>
      </c>
      <c r="CW146" s="48">
        <v>9.7887640279999989E-6</v>
      </c>
      <c r="CX146" s="48">
        <v>3.1225310480000001E-6</v>
      </c>
      <c r="CY146" s="48">
        <v>1.2477118257999999E-6</v>
      </c>
      <c r="CZ146" s="48">
        <v>4.3616921639999996E-7</v>
      </c>
      <c r="DA146" s="48">
        <v>2.5627777863999999E-7</v>
      </c>
      <c r="DB146" s="26">
        <v>9.6653460159999997E-8</v>
      </c>
      <c r="DC146" s="26">
        <v>3.004094032E-8</v>
      </c>
    </row>
    <row r="147" spans="1:107" x14ac:dyDescent="0.2">
      <c r="A147" s="26">
        <f>A146-24</f>
        <v>112</v>
      </c>
      <c r="B147" s="26">
        <f t="shared" si="1727"/>
        <v>2</v>
      </c>
      <c r="C147" s="32">
        <f t="shared" ref="C147" si="1755">CC147*$A148</f>
        <v>13.60489590253173</v>
      </c>
      <c r="D147" s="32">
        <f t="shared" ref="D147" si="1756">CD147*$A148</f>
        <v>5.2136900926655354</v>
      </c>
      <c r="E147" s="32">
        <f t="shared" ref="E147" si="1757">CE147*$A148</f>
        <v>4.5343352476605068</v>
      </c>
      <c r="F147" s="32">
        <f t="shared" ref="F147" si="1758">CF147*$A148</f>
        <v>3.1499508904267484</v>
      </c>
      <c r="G147" s="32">
        <f t="shared" ref="G147" si="1759">CG147*$A148</f>
        <v>1.856451704898973</v>
      </c>
      <c r="H147" s="32">
        <f t="shared" ref="H147" si="1760">CH147*$A148</f>
        <v>0.38104041399296673</v>
      </c>
      <c r="I147" s="32">
        <f t="shared" ref="I147" si="1761">CI147*$A148</f>
        <v>6.7070736506281328E-2</v>
      </c>
      <c r="J147" s="32">
        <f t="shared" ref="J147" si="1762">CJ147*$A148</f>
        <v>6.4556824304500604E-2</v>
      </c>
      <c r="K147" s="32">
        <f t="shared" ref="K147" si="1763">CK147*$A148</f>
        <v>3.1899592675728831E-2</v>
      </c>
      <c r="L147" s="32">
        <f t="shared" ref="L147" si="1764">CL147*$A148</f>
        <v>2.4085358068564565E-2</v>
      </c>
      <c r="M147" s="32">
        <f t="shared" ref="M147" si="1765">CM147*$A148</f>
        <v>2.4061731074186923E-2</v>
      </c>
      <c r="N147" s="32">
        <f t="shared" ref="N147" si="1766">CN147*$A148</f>
        <v>2.2089664610133373E-2</v>
      </c>
      <c r="O147" s="32">
        <f t="shared" ref="O147" si="1767">CO147*$A148</f>
        <v>1.8550340852363147E-2</v>
      </c>
      <c r="P147" s="32">
        <f t="shared" ref="P147" si="1768">CP147*$A148</f>
        <v>1.1238573658963323E-2</v>
      </c>
      <c r="Q147" s="32">
        <f t="shared" ref="Q147" si="1769">CQ147*$A148</f>
        <v>7.5291355416740964E-3</v>
      </c>
      <c r="R147" s="32">
        <f t="shared" ref="R147" si="1770">CR147*$A148</f>
        <v>9.4873408356927653E-3</v>
      </c>
      <c r="S147" s="32">
        <f t="shared" ref="S147" si="1771">CS147*$A148</f>
        <v>1.2106314405806055E-2</v>
      </c>
      <c r="T147" s="32">
        <f t="shared" ref="T147" si="1772">CT147*$A148</f>
        <v>7.1725254398676075E-3</v>
      </c>
      <c r="U147" s="32">
        <f t="shared" ref="U147" si="1773">CU147*$A148</f>
        <v>1.5661547006457228E-3</v>
      </c>
      <c r="V147" s="32">
        <f t="shared" ref="V147" si="1774">CV147*$A148</f>
        <v>4.5474088512161335E-4</v>
      </c>
      <c r="W147" s="32">
        <f t="shared" ref="W147" si="1775">CW147*$A148</f>
        <v>1.1182183899048691E-4</v>
      </c>
      <c r="X147" s="32">
        <f t="shared" ref="X147" si="1776">CX147*$A148</f>
        <v>2.6416554847158218E-5</v>
      </c>
      <c r="Y147" s="32">
        <f t="shared" ref="Y147" si="1777">CY147*$A148</f>
        <v>7.1772508387431364E-6</v>
      </c>
      <c r="Z147" s="32">
        <f t="shared" ref="Z147" si="1778">CZ147*$A148</f>
        <v>1.30186314153746E-6</v>
      </c>
      <c r="AA147" s="32">
        <f t="shared" ref="AA147" si="1779">DA147*$A148</f>
        <v>4.825419818393012E-7</v>
      </c>
      <c r="AB147" s="32">
        <f t="shared" ref="AB147" si="1780">DB147*$A148</f>
        <v>1.5529550864534154E-7</v>
      </c>
      <c r="AC147" s="32">
        <f t="shared" ref="AC147" si="1781">DC147*$A148</f>
        <v>4.6011208851012977E-8</v>
      </c>
      <c r="CB147">
        <v>2</v>
      </c>
      <c r="CC147" s="48">
        <v>0.23901309305999999</v>
      </c>
      <c r="CD147" s="48">
        <v>9.1594981999999991E-2</v>
      </c>
      <c r="CE147" s="48">
        <v>7.9659962139999999E-2</v>
      </c>
      <c r="CF147" s="48">
        <v>5.5338865559999992E-2</v>
      </c>
      <c r="CG147" s="48">
        <v>3.2614454920000001E-2</v>
      </c>
      <c r="CH147" s="48">
        <v>6.6941819020000003E-3</v>
      </c>
      <c r="CI147" s="48">
        <v>1.1783099482000001E-3</v>
      </c>
      <c r="CJ147" s="48">
        <v>1.134145117E-3</v>
      </c>
      <c r="CK147" s="48">
        <v>5.6041739439999998E-4</v>
      </c>
      <c r="CL147" s="48">
        <v>4.2313561020000001E-4</v>
      </c>
      <c r="CM147" s="48">
        <v>4.2272052719999998E-4</v>
      </c>
      <c r="CN147" s="48">
        <v>3.8807493279999997E-4</v>
      </c>
      <c r="CO147" s="48">
        <v>3.2589549940000001E-4</v>
      </c>
      <c r="CP147" s="48">
        <v>1.97441147E-4</v>
      </c>
      <c r="CQ147" s="48">
        <v>1.32273116E-4</v>
      </c>
      <c r="CR147" s="48">
        <v>1.6667519503999999E-4</v>
      </c>
      <c r="CS147" s="48">
        <v>2.1268576198000001E-4</v>
      </c>
      <c r="CT147" s="48">
        <v>1.2600812991999999E-4</v>
      </c>
      <c r="CU147" s="48">
        <v>2.751446846E-5</v>
      </c>
      <c r="CV147" s="48">
        <v>7.98896414E-6</v>
      </c>
      <c r="CW147" s="48">
        <v>1.9645048223999998E-6</v>
      </c>
      <c r="CX147" s="48">
        <v>4.6409046620000001E-7</v>
      </c>
      <c r="CY147" s="48">
        <v>1.2609114652E-7</v>
      </c>
      <c r="CZ147" s="48">
        <v>2.2871350022000002E-8</v>
      </c>
      <c r="DA147" s="48">
        <v>8.4773784700000008E-9</v>
      </c>
      <c r="DB147" s="26">
        <v>2.7282575424000001E-9</v>
      </c>
      <c r="DC147" s="26">
        <v>8.0833263419999991E-10</v>
      </c>
    </row>
    <row r="148" spans="1:107" x14ac:dyDescent="0.2">
      <c r="A148" s="39">
        <f>EXP((A147-15)/24)</f>
        <v>56.921132346153371</v>
      </c>
      <c r="B148" s="26">
        <f t="shared" si="1727"/>
        <v>3</v>
      </c>
      <c r="C148" s="32">
        <f t="shared" ref="C148" si="1782">CC148*$A148</f>
        <v>2.6739457103652611</v>
      </c>
      <c r="D148" s="32">
        <f t="shared" ref="D148" si="1783">CD148*$A148</f>
        <v>4.2996404368426324</v>
      </c>
      <c r="E148" s="32">
        <f t="shared" ref="E148" si="1784">CE148*$A148</f>
        <v>2.6777260294656835</v>
      </c>
      <c r="F148" s="32">
        <f t="shared" ref="F148" si="1785">CF148*$A148</f>
        <v>1.4217150083504266</v>
      </c>
      <c r="G148" s="32">
        <f t="shared" ref="G148" si="1786">CG148*$A148</f>
        <v>0.65727148092672949</v>
      </c>
      <c r="H148" s="32">
        <f t="shared" ref="H148" si="1787">CH148*$A148</f>
        <v>0.6283047858197448</v>
      </c>
      <c r="I148" s="32">
        <f t="shared" ref="I148" si="1788">CI148*$A148</f>
        <v>9.5473534014119676E-2</v>
      </c>
      <c r="J148" s="32">
        <f t="shared" ref="J148" si="1789">CJ148*$A148</f>
        <v>9.5753907680734315E-2</v>
      </c>
      <c r="K148" s="32">
        <f t="shared" ref="K148" si="1790">CK148*$A148</f>
        <v>4.45290087370558E-2</v>
      </c>
      <c r="L148" s="32">
        <f t="shared" ref="L148" si="1791">CL148*$A148</f>
        <v>3.8519876500343102E-2</v>
      </c>
      <c r="M148" s="32">
        <f t="shared" ref="M148" si="1792">CM148*$A148</f>
        <v>3.3925213660371691E-2</v>
      </c>
      <c r="N148" s="32">
        <f t="shared" ref="N148" si="1793">CN148*$A148</f>
        <v>1.8922072230571324E-2</v>
      </c>
      <c r="O148" s="32">
        <f t="shared" ref="O148" si="1794">CO148*$A148</f>
        <v>1.0467546075773057E-2</v>
      </c>
      <c r="P148" s="32">
        <f t="shared" ref="P148" si="1795">CP148*$A148</f>
        <v>4.7747005371290147E-3</v>
      </c>
      <c r="Q148" s="32">
        <f t="shared" ref="Q148" si="1796">CQ148*$A148</f>
        <v>2.0591713166591102E-3</v>
      </c>
      <c r="R148" s="32">
        <f t="shared" ref="R148" si="1797">CR148*$A148</f>
        <v>5.5939271888496623E-4</v>
      </c>
      <c r="S148" s="32">
        <f t="shared" ref="S148" si="1798">CS148*$A148</f>
        <v>1.0726497934151971E-4</v>
      </c>
      <c r="T148" s="32">
        <f t="shared" ref="T148" si="1799">CT148*$A148</f>
        <v>2.2863054892761405E-5</v>
      </c>
      <c r="U148" s="32">
        <f t="shared" ref="U148" si="1800">CU148*$A148</f>
        <v>2.590306150268421E-6</v>
      </c>
      <c r="V148" s="32">
        <f t="shared" ref="V148" si="1801">CV148*$A148</f>
        <v>6.1291573681510976E-7</v>
      </c>
      <c r="W148" s="32">
        <f t="shared" ref="W148" si="1802">CW148*$A148</f>
        <v>1.3918189847979216E-7</v>
      </c>
      <c r="X148" s="32">
        <f t="shared" ref="X148" si="1803">CX148*$A148</f>
        <v>2.6307870673021081E-8</v>
      </c>
      <c r="Y148" s="32">
        <f t="shared" ref="Y148" si="1804">CY148*$A148</f>
        <v>9.1267929014900052E-9</v>
      </c>
      <c r="Z148" s="32">
        <f t="shared" ref="Z148" si="1805">CZ148*$A148</f>
        <v>2.1210740419285233E-12</v>
      </c>
      <c r="AA148" s="32">
        <f t="shared" ref="AA148" si="1806">DA148*$A148</f>
        <v>1.2811186404738935E-13</v>
      </c>
      <c r="AB148" s="32">
        <f t="shared" ref="AB148" si="1807">DB148*$A148</f>
        <v>9.3822794673602E-16</v>
      </c>
      <c r="AC148" s="32">
        <f t="shared" ref="AC148" si="1808">DC148*$A148</f>
        <v>0</v>
      </c>
      <c r="CB148">
        <v>3</v>
      </c>
      <c r="CC148" s="48">
        <v>4.6976326720000003E-2</v>
      </c>
      <c r="CD148" s="48">
        <v>7.5536804339999999E-2</v>
      </c>
      <c r="CE148" s="48">
        <v>4.7042740000000006E-2</v>
      </c>
      <c r="CF148" s="48">
        <v>2.4976927719999997E-2</v>
      </c>
      <c r="CG148" s="48">
        <v>1.1547055616E-2</v>
      </c>
      <c r="CH148" s="48">
        <v>1.1038163857999999E-2</v>
      </c>
      <c r="CI148" s="48">
        <v>1.6772950585999999E-3</v>
      </c>
      <c r="CJ148" s="48">
        <v>1.6822207102000001E-3</v>
      </c>
      <c r="CK148" s="48">
        <v>7.8229309400000004E-4</v>
      </c>
      <c r="CL148" s="48">
        <v>6.7672365099999995E-4</v>
      </c>
      <c r="CM148" s="48">
        <v>5.9600384359999997E-4</v>
      </c>
      <c r="CN148" s="48">
        <v>3.324261386E-4</v>
      </c>
      <c r="CO148" s="48">
        <v>1.838956051E-4</v>
      </c>
      <c r="CP148" s="48">
        <v>8.3882739860000001E-5</v>
      </c>
      <c r="CQ148" s="48">
        <v>3.6175867060000002E-5</v>
      </c>
      <c r="CR148" s="48">
        <v>9.8275051079999998E-6</v>
      </c>
      <c r="CS148" s="48">
        <v>1.8844491477999997E-6</v>
      </c>
      <c r="CT148" s="48">
        <v>4.01661983E-7</v>
      </c>
      <c r="CU148" s="48">
        <v>4.5506932899999999E-8</v>
      </c>
      <c r="CV148" s="48">
        <v>1.0767806464E-8</v>
      </c>
      <c r="CW148" s="48">
        <v>2.4451709363999997E-9</v>
      </c>
      <c r="CX148" s="48">
        <v>4.6218108440000002E-10</v>
      </c>
      <c r="CY148" s="48">
        <v>1.6034102846000001E-10</v>
      </c>
      <c r="CZ148" s="48">
        <v>3.7263384520000006E-14</v>
      </c>
      <c r="DA148" s="48">
        <v>2.2506907148000003E-15</v>
      </c>
      <c r="DB148" s="26">
        <v>1.6482945929999999E-17</v>
      </c>
      <c r="DC148" s="26">
        <v>0</v>
      </c>
    </row>
    <row r="149" spans="1:107" x14ac:dyDescent="0.2">
      <c r="B149" s="26">
        <f t="shared" si="1727"/>
        <v>4</v>
      </c>
      <c r="C149" s="32">
        <f t="shared" ref="C149" si="1809">CC149*$A148</f>
        <v>3.2224070065181731</v>
      </c>
      <c r="D149" s="32">
        <f t="shared" ref="D149" si="1810">CD149*$A148</f>
        <v>3.4500137190227562</v>
      </c>
      <c r="E149" s="32">
        <f t="shared" ref="E149" si="1811">CE149*$A148</f>
        <v>0.61496340966117169</v>
      </c>
      <c r="F149" s="32">
        <f t="shared" ref="F149" si="1812">CF149*$A148</f>
        <v>0.14188325150363548</v>
      </c>
      <c r="G149" s="32">
        <f t="shared" ref="G149" si="1813">CG149*$A148</f>
        <v>9.6535173628154891E-2</v>
      </c>
      <c r="H149" s="32">
        <f t="shared" ref="H149" si="1814">CH149*$A148</f>
        <v>5.5792784523355274E-2</v>
      </c>
      <c r="I149" s="32">
        <f t="shared" ref="I149" si="1815">CI149*$A148</f>
        <v>5.7131647538088109E-2</v>
      </c>
      <c r="J149" s="32">
        <f t="shared" ref="J149" si="1816">CJ149*$A148</f>
        <v>5.2696073126926132E-2</v>
      </c>
      <c r="K149" s="32">
        <f t="shared" ref="K149" si="1817">CK149*$A148</f>
        <v>2.5239930527151826E-2</v>
      </c>
      <c r="L149" s="32">
        <f t="shared" ref="L149" si="1818">CL149*$A148</f>
        <v>1.3107153887642817E-2</v>
      </c>
      <c r="M149" s="32">
        <f t="shared" ref="M149" si="1819">CM149*$A148</f>
        <v>6.8239485161495162E-3</v>
      </c>
      <c r="N149" s="32">
        <f t="shared" ref="N149" si="1820">CN149*$A148</f>
        <v>2.360494251621925E-3</v>
      </c>
      <c r="O149" s="32">
        <f t="shared" ref="O149" si="1821">CO149*$A148</f>
        <v>7.6485306199290974E-4</v>
      </c>
      <c r="P149" s="32">
        <f t="shared" ref="P149" si="1822">CP149*$A148</f>
        <v>1.7902961206415856E-4</v>
      </c>
      <c r="Q149" s="32">
        <f t="shared" ref="Q149" si="1823">CQ149*$A148</f>
        <v>4.5968680261133228E-5</v>
      </c>
      <c r="R149" s="32">
        <f t="shared" ref="R149" si="1824">CR149*$A148</f>
        <v>8.0953958402581627E-6</v>
      </c>
      <c r="S149" s="32">
        <f t="shared" ref="S149" si="1825">CS149*$A148</f>
        <v>1.227611373873335E-6</v>
      </c>
      <c r="T149" s="32">
        <f t="shared" ref="T149" si="1826">CT149*$A148</f>
        <v>1.0186542355975011E-7</v>
      </c>
      <c r="U149" s="32">
        <f t="shared" ref="U149" si="1827">CU149*$A148</f>
        <v>1.0265141490604623E-8</v>
      </c>
      <c r="V149" s="32">
        <f t="shared" ref="V149" si="1828">CV149*$A148</f>
        <v>4.111254535004929E-10</v>
      </c>
      <c r="W149" s="32">
        <f t="shared" ref="W149" si="1829">CW149*$A148</f>
        <v>3.7151085959398592E-11</v>
      </c>
      <c r="X149" s="32">
        <f t="shared" ref="X149" si="1830">CX149*$A148</f>
        <v>6.5205779083406393E-13</v>
      </c>
      <c r="Y149" s="32">
        <f t="shared" ref="Y149" si="1831">CY149*$A148</f>
        <v>1.1400654840393922E-12</v>
      </c>
      <c r="Z149" s="32">
        <f t="shared" ref="Z149" si="1832">CZ149*$A148</f>
        <v>6.2887183368480833E-17</v>
      </c>
      <c r="AA149" s="32">
        <f t="shared" ref="AA149" si="1833">DA149*$A148</f>
        <v>0</v>
      </c>
      <c r="AB149" s="32">
        <f t="shared" ref="AB149" si="1834">DB149*$A148</f>
        <v>5.9729041786669819E-19</v>
      </c>
      <c r="AC149" s="32">
        <f t="shared" ref="AC149" si="1835">DC149*$A148</f>
        <v>0</v>
      </c>
      <c r="CB149">
        <v>4</v>
      </c>
      <c r="CC149" s="48">
        <v>5.6611786759999998E-2</v>
      </c>
      <c r="CD149" s="48">
        <v>6.0610419659999998E-2</v>
      </c>
      <c r="CE149" s="48">
        <v>1.0803780323999999E-2</v>
      </c>
      <c r="CF149" s="48">
        <v>2.4926287594000001E-3</v>
      </c>
      <c r="CG149" s="48">
        <v>1.6959461213999999E-3</v>
      </c>
      <c r="CH149" s="48">
        <v>9.8017699620000002E-4</v>
      </c>
      <c r="CI149" s="48">
        <v>1.0036983661999999E-3</v>
      </c>
      <c r="CJ149" s="48">
        <v>9.25773451E-4</v>
      </c>
      <c r="CK149" s="48">
        <v>4.4341933279999998E-4</v>
      </c>
      <c r="CL149" s="48">
        <v>2.3026867786000001E-4</v>
      </c>
      <c r="CM149" s="48">
        <v>1.1988427206E-4</v>
      </c>
      <c r="CN149" s="48">
        <v>4.1469558920000003E-5</v>
      </c>
      <c r="CO149" s="48">
        <v>1.3437066876000001E-5</v>
      </c>
      <c r="CP149" s="48">
        <v>3.1452222520000002E-6</v>
      </c>
      <c r="CQ149" s="48">
        <v>8.0758548479999993E-7</v>
      </c>
      <c r="CR149" s="48">
        <v>1.422212719E-7</v>
      </c>
      <c r="CS149" s="48">
        <v>2.1566882514E-8</v>
      </c>
      <c r="CT149" s="48">
        <v>1.7895888462E-9</v>
      </c>
      <c r="CU149" s="48">
        <v>1.8033972740000004E-10</v>
      </c>
      <c r="CV149" s="48">
        <v>7.222720922E-12</v>
      </c>
      <c r="CW149" s="48">
        <v>6.5267650920000001E-13</v>
      </c>
      <c r="CX149" s="48">
        <v>1.1455460633999999E-14</v>
      </c>
      <c r="CY149" s="48">
        <v>2.0028861638000002E-14</v>
      </c>
      <c r="CZ149" s="48">
        <v>1.1048125850000001E-18</v>
      </c>
      <c r="DA149" s="48">
        <v>0</v>
      </c>
      <c r="DB149" s="26">
        <v>1.0493298239999999E-20</v>
      </c>
      <c r="DC149" s="26">
        <v>0</v>
      </c>
    </row>
    <row r="150" spans="1:107" x14ac:dyDescent="0.2">
      <c r="B150" s="26">
        <f t="shared" si="1727"/>
        <v>5</v>
      </c>
      <c r="C150" s="50">
        <f t="shared" ref="C150" si="1836">SUM(CC150:CC152)*$A148</f>
        <v>1.1756319862425304E-2</v>
      </c>
      <c r="D150" s="50">
        <f t="shared" ref="D150" si="1837">SUM(CD150:CD152)*$A148</f>
        <v>5.8032867735963951E-2</v>
      </c>
      <c r="E150" s="50">
        <f t="shared" ref="E150" si="1838">SUM(CE150:CE152)*$A148</f>
        <v>5.9254816962064867E-2</v>
      </c>
      <c r="F150" s="50">
        <f t="shared" ref="F150" si="1839">SUM(CF150:CF152)*$A148</f>
        <v>2.2527835109551676E-2</v>
      </c>
      <c r="G150" s="50">
        <f t="shared" ref="G150" si="1840">SUM(CG150:CG152)*$A148</f>
        <v>7.2390290196986404E-3</v>
      </c>
      <c r="H150" s="50">
        <f t="shared" ref="H150" si="1841">SUM(CH150:CH152)*$A148</f>
        <v>2.9122759119692672E-3</v>
      </c>
      <c r="I150" s="50">
        <f t="shared" ref="I150" si="1842">SUM(CI150:CI152)*$A148</f>
        <v>2.4342593947170956E-3</v>
      </c>
      <c r="J150" s="50">
        <f t="shared" ref="J150" si="1843">SUM(CJ150:CJ152)*$A148</f>
        <v>2.978342693727249E-3</v>
      </c>
      <c r="K150" s="50">
        <f t="shared" ref="K150" si="1844">SUM(CK150:CK152)*$A148</f>
        <v>9.5094461749235077E-4</v>
      </c>
      <c r="L150" s="50">
        <f t="shared" ref="L150" si="1845">SUM(CL150:CL152)*$A148</f>
        <v>6.8977384949960973E-4</v>
      </c>
      <c r="M150" s="50">
        <f t="shared" ref="M150" si="1846">SUM(CM150:CM152)*$A148</f>
        <v>1.2657706284869828E-4</v>
      </c>
      <c r="N150" s="50">
        <f t="shared" ref="N150" si="1847">SUM(CN150:CN152)*$A148</f>
        <v>2.0125246975975019E-5</v>
      </c>
      <c r="O150" s="50">
        <f t="shared" ref="O150" si="1848">SUM(CO150:CO152)*$A148</f>
        <v>2.9553631027958174E-6</v>
      </c>
      <c r="P150" s="50">
        <f t="shared" ref="P150" si="1849">SUM(CP150:CP152)*$A148</f>
        <v>3.6156080876991683E-7</v>
      </c>
      <c r="Q150" s="50">
        <f t="shared" ref="Q150" si="1850">SUM(CQ150:CQ152)*$A148</f>
        <v>1.2017297413066784E-7</v>
      </c>
      <c r="R150" s="50">
        <f t="shared" ref="R150" si="1851">SUM(CR150:CR152)*$A148</f>
        <v>2.7879015804795725E-8</v>
      </c>
      <c r="S150" s="50">
        <f t="shared" ref="S150" si="1852">SUM(CS150:CS152)*$A148</f>
        <v>6.1199901039849878E-9</v>
      </c>
      <c r="T150" s="50">
        <f t="shared" ref="T150" si="1853">SUM(CT150:CT152)*$A148</f>
        <v>3.5267391384902429E-10</v>
      </c>
      <c r="U150" s="50">
        <f t="shared" ref="U150" si="1854">SUM(CU150:CU152)*$A148</f>
        <v>1.6208145988260369E-11</v>
      </c>
      <c r="V150" s="50">
        <f t="shared" ref="V150" si="1855">SUM(CV150:CV152)*$A148</f>
        <v>2.3537231190465206E-12</v>
      </c>
      <c r="W150" s="50">
        <f t="shared" ref="W150" si="1856">SUM(CW150:CW152)*$A148</f>
        <v>1.6778316274040271E-19</v>
      </c>
      <c r="X150" s="50">
        <f t="shared" ref="X150" si="1857">SUM(CX150:CX152)*$A148</f>
        <v>1.4460980665481496E-20</v>
      </c>
      <c r="Y150" s="50">
        <f t="shared" ref="Y150" si="1858">SUM(CY150:CY152)*$A148</f>
        <v>2.4477566175233362E-21</v>
      </c>
      <c r="Z150" s="50">
        <f t="shared" ref="Z150" si="1859">SUM(CZ150:CZ152)*$A148</f>
        <v>0</v>
      </c>
      <c r="AA150" s="50">
        <f t="shared" ref="AA150" si="1860">SUM(DA150:DA152)*$A148</f>
        <v>0</v>
      </c>
      <c r="AB150" s="50">
        <f t="shared" ref="AB150" si="1861">SUM(DB150:DB152)*$A148</f>
        <v>0</v>
      </c>
      <c r="AC150" s="50">
        <f t="shared" ref="AC150" si="1862">SUM(DC150:DC152)*$A148</f>
        <v>0</v>
      </c>
      <c r="CB150">
        <v>5</v>
      </c>
      <c r="CC150" s="48">
        <v>2.0653699913999999E-4</v>
      </c>
      <c r="CD150" s="48">
        <v>1.0188350595999999E-3</v>
      </c>
      <c r="CE150" s="48">
        <v>1.0354107074E-3</v>
      </c>
      <c r="CF150" s="48">
        <v>3.9015034779999992E-4</v>
      </c>
      <c r="CG150" s="48">
        <v>1.2378328503999999E-4</v>
      </c>
      <c r="CH150" s="48">
        <v>5.0258249640000002E-5</v>
      </c>
      <c r="CI150" s="48">
        <v>4.2620722440000003E-5</v>
      </c>
      <c r="CJ150" s="48">
        <v>5.2203605299999998E-5</v>
      </c>
      <c r="CK150" s="48">
        <v>1.6644551577999998E-5</v>
      </c>
      <c r="CL150" s="48">
        <v>1.2111845218000002E-5</v>
      </c>
      <c r="CM150" s="48">
        <v>2.2202512948E-6</v>
      </c>
      <c r="CN150" s="48">
        <v>3.5304192760000002E-7</v>
      </c>
      <c r="CO150" s="48">
        <v>5.179959118E-8</v>
      </c>
      <c r="CP150" s="48">
        <v>6.333613136000001E-9</v>
      </c>
      <c r="CQ150" s="48">
        <v>2.0842424318000001E-9</v>
      </c>
      <c r="CR150" s="48">
        <v>4.8977026779999996E-10</v>
      </c>
      <c r="CS150" s="48">
        <v>9.7871036959999993E-11</v>
      </c>
      <c r="CT150" s="48">
        <v>6.1958055800000005E-12</v>
      </c>
      <c r="CU150" s="48">
        <v>2.8474693800000001E-13</v>
      </c>
      <c r="CV150" s="48">
        <v>4.1350568460000004E-14</v>
      </c>
      <c r="CW150" s="48">
        <v>2.9476427440000005E-21</v>
      </c>
      <c r="CX150" s="48">
        <v>2.5405293376000002E-22</v>
      </c>
      <c r="CY150" s="48">
        <v>4.30025988E-23</v>
      </c>
      <c r="CZ150" s="48">
        <v>0</v>
      </c>
      <c r="DA150" s="48">
        <v>0</v>
      </c>
      <c r="DB150" s="26">
        <v>0</v>
      </c>
      <c r="DC150" s="26">
        <v>0</v>
      </c>
    </row>
    <row r="151" spans="1:107" ht="13.5" thickBot="1" x14ac:dyDescent="0.25">
      <c r="A151" s="26">
        <f>A141+1</f>
        <v>4</v>
      </c>
      <c r="B151" s="26" t="s">
        <v>45</v>
      </c>
      <c r="C151" s="35">
        <f t="shared" ref="C151" si="1863">SUM(C143:C150)</f>
        <v>57.566642083901968</v>
      </c>
      <c r="D151" s="35">
        <f t="shared" ref="D151" si="1864">SUM(D143:D150)</f>
        <v>22.978265086891255</v>
      </c>
      <c r="E151" s="35">
        <f t="shared" ref="E151" si="1865">SUM(E143:E150)</f>
        <v>18.390368664159897</v>
      </c>
      <c r="F151" s="35">
        <f t="shared" ref="F151" si="1866">SUM(F143:F150)</f>
        <v>8.6293331189376143</v>
      </c>
      <c r="G151" s="35">
        <f t="shared" ref="G151" si="1867">SUM(G143:G150)</f>
        <v>4.2860514827519633</v>
      </c>
      <c r="H151" s="35">
        <f t="shared" ref="H151" si="1868">SUM(H143:H150)</f>
        <v>1.5663750743315996</v>
      </c>
      <c r="I151" s="35">
        <f t="shared" ref="I151" si="1869">SUM(I143:I150)</f>
        <v>0.25220025738619967</v>
      </c>
      <c r="J151" s="35">
        <f t="shared" ref="J151" si="1870">SUM(J143:J150)</f>
        <v>0.24332032019444907</v>
      </c>
      <c r="K151" s="35">
        <f t="shared" ref="K151" si="1871">SUM(K143:K150)</f>
        <v>0.11460956190222647</v>
      </c>
      <c r="L151" s="35">
        <f t="shared" ref="L151" si="1872">SUM(L143:L150)</f>
        <v>8.3454898884423076E-2</v>
      </c>
      <c r="M151" s="35">
        <f t="shared" ref="M151" si="1873">SUM(M143:M150)</f>
        <v>6.9447296492382932E-2</v>
      </c>
      <c r="N151" s="35">
        <f t="shared" ref="N151" si="1874">SUM(N143:N150)</f>
        <v>4.6348161066662369E-2</v>
      </c>
      <c r="O151" s="35">
        <f t="shared" ref="O151" si="1875">SUM(O143:O150)</f>
        <v>3.149809642367634E-2</v>
      </c>
      <c r="P151" s="35">
        <f t="shared" ref="P151" si="1876">SUM(P143:P150)</f>
        <v>1.6917825867970221E-2</v>
      </c>
      <c r="Q151" s="35">
        <f t="shared" ref="Q151" si="1877">SUM(Q143:Q150)</f>
        <v>1.0159424069724232E-2</v>
      </c>
      <c r="R151" s="35">
        <f t="shared" ref="R151" si="1878">SUM(R143:R150)</f>
        <v>1.2909226144531494E-2</v>
      </c>
      <c r="S151" s="35">
        <f t="shared" ref="S151" si="1879">SUM(S143:S150)</f>
        <v>1.9503678034207952E-2</v>
      </c>
      <c r="T151" s="35">
        <f t="shared" ref="T151" si="1880">SUM(T143:T150)</f>
        <v>1.6536536822170076E-2</v>
      </c>
      <c r="U151" s="35">
        <f t="shared" ref="U151" si="1881">SUM(U143:U150)</f>
        <v>5.329586733345785E-3</v>
      </c>
      <c r="V151" s="35">
        <f t="shared" ref="V151" si="1882">SUM(V143:V150)</f>
        <v>2.1328046438143428E-3</v>
      </c>
      <c r="W151" s="35">
        <f t="shared" ref="W151" si="1883">SUM(W143:W150)</f>
        <v>6.847685542794588E-4</v>
      </c>
      <c r="X151" s="35">
        <f t="shared" ref="X151" si="1884">SUM(X143:X150)</f>
        <v>5.7663680577716152E-4</v>
      </c>
      <c r="Y151" s="35">
        <f t="shared" ref="Y151" si="1885">SUM(Y143:Y150)</f>
        <v>3.7036910793386162E-3</v>
      </c>
      <c r="Z151" s="35">
        <f t="shared" ref="Z151" si="1886">SUM(Z143:Z150)</f>
        <v>4.8164234643729535E-3</v>
      </c>
      <c r="AA151" s="35">
        <f t="shared" ref="AA151" si="1887">SUM(AA143:AA150)</f>
        <v>3.5704602774123198E-3</v>
      </c>
      <c r="AB151" s="35">
        <f t="shared" ref="AB151" si="1888">SUM(AB143:AB150)</f>
        <v>1.387269043133847E-3</v>
      </c>
      <c r="AC151" s="35">
        <f t="shared" ref="AC151" si="1889">SUM(AC143:AC150)</f>
        <v>4.2455316427165491E-4</v>
      </c>
      <c r="AD151" s="36">
        <f>SUM(C151:AC151)</f>
        <v>114.35656698802866</v>
      </c>
      <c r="AE151" s="36">
        <f>SUM(C146:AC150)</f>
        <v>86.268757034395435</v>
      </c>
      <c r="AF151" s="51">
        <f>AE151/AD151</f>
        <v>0.75438393532245873</v>
      </c>
      <c r="CB151" s="26">
        <v>6</v>
      </c>
      <c r="CC151" s="48">
        <v>0</v>
      </c>
      <c r="CD151" s="48">
        <v>6.9609419099999999E-7</v>
      </c>
      <c r="CE151" s="48">
        <v>5.5875706239999998E-6</v>
      </c>
      <c r="CF151" s="48">
        <v>5.6224375960000002E-6</v>
      </c>
      <c r="CG151" s="48">
        <v>3.3931651639999998E-6</v>
      </c>
      <c r="CH151" s="48">
        <v>9.0507464539999993E-7</v>
      </c>
      <c r="CI151" s="48">
        <v>1.4473944209999999E-7</v>
      </c>
      <c r="CJ151" s="48">
        <v>1.2040450942000001E-7</v>
      </c>
      <c r="CK151" s="48">
        <v>6.1794789820000004E-8</v>
      </c>
      <c r="CL151" s="48">
        <v>6.2079813480000004E-9</v>
      </c>
      <c r="CM151" s="48">
        <v>3.4753515979999994E-9</v>
      </c>
      <c r="CN151" s="48">
        <v>5.1342999880000004E-10</v>
      </c>
      <c r="CO151" s="48">
        <v>1.207061364E-10</v>
      </c>
      <c r="CP151" s="48">
        <v>1.8346945322E-11</v>
      </c>
      <c r="CQ151" s="48">
        <v>2.6976520891999999E-11</v>
      </c>
      <c r="CR151" s="48">
        <v>1.2957784372E-14</v>
      </c>
      <c r="CS151" s="48">
        <v>9.6459754759999994E-12</v>
      </c>
      <c r="CT151" s="48">
        <v>2.8889776799999995E-17</v>
      </c>
      <c r="CU151" s="48">
        <v>4.8918915159999999E-19</v>
      </c>
      <c r="CV151" s="48">
        <v>3.4067245420000001E-20</v>
      </c>
      <c r="CW151" s="48">
        <v>0</v>
      </c>
      <c r="CX151" s="48">
        <v>0</v>
      </c>
      <c r="CY151" s="48">
        <v>0</v>
      </c>
      <c r="CZ151" s="48">
        <v>0</v>
      </c>
      <c r="DA151" s="48">
        <v>0</v>
      </c>
      <c r="DB151" s="26">
        <v>0</v>
      </c>
      <c r="DC151" s="26">
        <v>0</v>
      </c>
    </row>
    <row r="152" spans="1:107" ht="14.25" thickTop="1" thickBot="1" x14ac:dyDescent="0.25">
      <c r="B152" s="45" t="s">
        <v>61</v>
      </c>
      <c r="C152" s="52">
        <f>C151/$AD151</f>
        <v>0.50339603225347163</v>
      </c>
      <c r="D152" s="52">
        <f t="shared" ref="D152" si="1890">D151/$AD151</f>
        <v>0.20093524746415936</v>
      </c>
      <c r="E152" s="52">
        <f t="shared" ref="E152" si="1891">E151/$AD151</f>
        <v>0.1608160261236688</v>
      </c>
      <c r="F152" s="52">
        <f t="shared" ref="F152" si="1892">F151/$AD151</f>
        <v>7.5459882595469749E-2</v>
      </c>
      <c r="G152" s="52">
        <f t="shared" ref="G152" si="1893">G151/$AD151</f>
        <v>3.7479714507350027E-2</v>
      </c>
      <c r="H152" s="52">
        <f t="shared" ref="H152" si="1894">H151/$AD151</f>
        <v>1.3697290112736373E-2</v>
      </c>
      <c r="I152" s="52">
        <f t="shared" ref="I152" si="1895">I151/$AD151</f>
        <v>2.2053849991194741E-3</v>
      </c>
      <c r="J152" s="52">
        <f t="shared" ref="J152" si="1896">J151/$AD151</f>
        <v>2.1277336894865067E-3</v>
      </c>
      <c r="K152" s="52">
        <f t="shared" ref="K152" si="1897">K151/$AD151</f>
        <v>1.002212333938149E-3</v>
      </c>
      <c r="L152" s="52">
        <f t="shared" ref="L152" si="1898">L151/$AD151</f>
        <v>7.2977793127664893E-4</v>
      </c>
      <c r="M152" s="52">
        <f t="shared" ref="M152" si="1899">M151/$AD151</f>
        <v>6.0728734974750491E-4</v>
      </c>
      <c r="N152" s="52">
        <f t="shared" ref="N152" si="1900">N151/$AD151</f>
        <v>4.052951420928393E-4</v>
      </c>
      <c r="O152" s="52">
        <f t="shared" ref="O152" si="1901">O151/$AD151</f>
        <v>2.754375831076994E-4</v>
      </c>
      <c r="P152" s="52">
        <f t="shared" ref="P152" si="1902">P151/$AD151</f>
        <v>1.4793925975183612E-4</v>
      </c>
      <c r="Q152" s="52">
        <f t="shared" ref="Q152" si="1903">Q151/$AD151</f>
        <v>8.8839883334271175E-5</v>
      </c>
      <c r="R152" s="52">
        <f t="shared" ref="R152" si="1904">R151/$AD151</f>
        <v>1.1288574398952434E-4</v>
      </c>
      <c r="S152" s="52">
        <f t="shared" ref="S152" si="1905">S151/$AD151</f>
        <v>1.7055144752858557E-4</v>
      </c>
      <c r="T152" s="52">
        <f t="shared" ref="T152" si="1906">T151/$AD151</f>
        <v>1.4460504768301757E-4</v>
      </c>
      <c r="U152" s="52">
        <f t="shared" ref="U152" si="1907">U151/$AD151</f>
        <v>4.6604990633408132E-5</v>
      </c>
      <c r="V152" s="52">
        <f t="shared" ref="V152" si="1908">V151/$AD151</f>
        <v>1.8650478061636934E-5</v>
      </c>
      <c r="W152" s="52">
        <f t="shared" ref="W152" si="1909">W151/$AD151</f>
        <v>5.9880125148487825E-6</v>
      </c>
      <c r="X152" s="52">
        <f t="shared" ref="X152" si="1910">X151/$AD151</f>
        <v>5.0424459299965379E-6</v>
      </c>
      <c r="Y152" s="52">
        <f t="shared" ref="Y152" si="1911">Y151/$AD151</f>
        <v>3.238721812737116E-5</v>
      </c>
      <c r="Z152" s="52">
        <f t="shared" ref="Z152" si="1912">Z151/$AD151</f>
        <v>4.2117594041426215E-5</v>
      </c>
      <c r="AA152" s="52">
        <f t="shared" ref="AA152" si="1913">AA151/$AD151</f>
        <v>3.1222170894532805E-5</v>
      </c>
      <c r="AB152" s="52">
        <f t="shared" ref="AB152" si="1914">AB151/$AD151</f>
        <v>1.2131083327108554E-5</v>
      </c>
      <c r="AC152" s="52">
        <f t="shared" ref="AC152" si="1915">AC151/$AD151</f>
        <v>3.7125385577209483E-6</v>
      </c>
      <c r="CB152" s="26">
        <v>7</v>
      </c>
      <c r="CC152" s="48">
        <v>0</v>
      </c>
      <c r="CD152" s="48">
        <v>0</v>
      </c>
      <c r="CE152" s="48">
        <v>2.8471926579999998E-10</v>
      </c>
      <c r="CF152" s="48">
        <v>2.2874117241999996E-13</v>
      </c>
      <c r="CG152" s="48">
        <v>2.5760604423999999E-11</v>
      </c>
      <c r="CH152" s="48">
        <v>2.7389666837999999E-11</v>
      </c>
      <c r="CI152" s="48">
        <v>1.5443854819999999E-11</v>
      </c>
      <c r="CJ152" s="48">
        <v>1.4168443122E-11</v>
      </c>
      <c r="CK152" s="48">
        <v>8.1668963859999998E-12</v>
      </c>
      <c r="CL152" s="48">
        <v>9.4791121100000001E-12</v>
      </c>
      <c r="CM152" s="48">
        <v>4.235230209999999E-13</v>
      </c>
      <c r="CN152" s="48">
        <v>8.3567276779999994E-12</v>
      </c>
      <c r="CO152" s="48">
        <v>1.7353790064E-14</v>
      </c>
      <c r="CP152" s="48">
        <v>8.4895542380000001E-16</v>
      </c>
      <c r="CQ152" s="48">
        <v>1.2522223943999999E-17</v>
      </c>
      <c r="CR152" s="48">
        <v>6.7074645580000003E-21</v>
      </c>
      <c r="CS152" s="48">
        <v>1.6957524160000002E-19</v>
      </c>
      <c r="CT152" s="48">
        <v>0</v>
      </c>
      <c r="CU152" s="48">
        <v>0</v>
      </c>
      <c r="CV152" s="48">
        <v>0</v>
      </c>
      <c r="CW152" s="48">
        <v>0</v>
      </c>
      <c r="CX152" s="48">
        <v>0</v>
      </c>
      <c r="CY152" s="48">
        <v>0</v>
      </c>
      <c r="CZ152" s="48">
        <v>0</v>
      </c>
      <c r="DA152" s="48">
        <v>0</v>
      </c>
      <c r="DB152" s="26">
        <v>0</v>
      </c>
      <c r="DC152" s="26">
        <v>0</v>
      </c>
    </row>
    <row r="153" spans="1:107" ht="13.5" thickTop="1" x14ac:dyDescent="0.2"/>
    <row r="154" spans="1:107" x14ac:dyDescent="0.2">
      <c r="B154" s="27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CB154" s="27"/>
      <c r="CC154" s="39">
        <v>4</v>
      </c>
      <c r="CD154" s="39">
        <v>5</v>
      </c>
      <c r="CE154" s="39">
        <v>6</v>
      </c>
      <c r="CF154" s="39">
        <v>7</v>
      </c>
      <c r="CG154" s="39">
        <v>8</v>
      </c>
      <c r="CH154" s="39">
        <v>9</v>
      </c>
      <c r="CI154" s="39">
        <v>10</v>
      </c>
      <c r="CJ154" s="39">
        <v>11</v>
      </c>
      <c r="CK154" s="39">
        <v>12</v>
      </c>
      <c r="CL154" s="39">
        <v>13</v>
      </c>
      <c r="CM154" s="39">
        <v>14</v>
      </c>
      <c r="CN154" s="39">
        <v>15</v>
      </c>
      <c r="CO154" s="39">
        <v>16</v>
      </c>
      <c r="CP154" s="39">
        <v>17</v>
      </c>
      <c r="CQ154" s="39">
        <v>18</v>
      </c>
      <c r="CR154" s="39">
        <v>19</v>
      </c>
      <c r="CS154" s="39">
        <v>20</v>
      </c>
      <c r="CT154" s="39">
        <v>21</v>
      </c>
      <c r="CU154" s="39">
        <v>22</v>
      </c>
      <c r="CV154" s="39">
        <v>23</v>
      </c>
      <c r="CW154" s="39">
        <v>24</v>
      </c>
      <c r="CX154" s="39">
        <v>25</v>
      </c>
      <c r="CY154" s="39">
        <v>26</v>
      </c>
      <c r="CZ154" s="39">
        <v>27</v>
      </c>
      <c r="DA154" s="39">
        <v>28</v>
      </c>
      <c r="DB154" s="39">
        <v>29</v>
      </c>
      <c r="DC154" s="39">
        <v>30</v>
      </c>
    </row>
    <row r="155" spans="1:107" x14ac:dyDescent="0.2">
      <c r="A155" s="26" t="s">
        <v>132</v>
      </c>
      <c r="B155" s="26">
        <f>CB155</f>
        <v>0</v>
      </c>
      <c r="C155" s="32">
        <f t="shared" ref="C155" si="1916">CC155*$A158</f>
        <v>4.0758342169232442</v>
      </c>
      <c r="D155" s="32">
        <f t="shared" ref="D155" si="1917">CD155*$A158</f>
        <v>0.42587608577949748</v>
      </c>
      <c r="E155" s="32">
        <f t="shared" ref="E155" si="1918">CE155*$A158</f>
        <v>1.2244652023351457</v>
      </c>
      <c r="F155" s="32">
        <f t="shared" ref="F155" si="1919">CF155*$A158</f>
        <v>4.0302168858558564E-2</v>
      </c>
      <c r="G155" s="32">
        <f t="shared" ref="G155" si="1920">CG155*$A158</f>
        <v>2.9180229093557351E-2</v>
      </c>
      <c r="H155" s="32">
        <f t="shared" ref="H155" si="1921">CH155*$A158</f>
        <v>2.5304470890087564E-5</v>
      </c>
      <c r="I155" s="32">
        <f t="shared" ref="I155" si="1922">CI155*$A158</f>
        <v>1.5597926008831365E-5</v>
      </c>
      <c r="J155" s="32">
        <f t="shared" ref="J155" si="1923">CJ155*$A158</f>
        <v>1.0490728524843197E-5</v>
      </c>
      <c r="K155" s="32">
        <f t="shared" ref="K155" si="1924">CK155*$A158</f>
        <v>9.011194987642532E-6</v>
      </c>
      <c r="L155" s="32">
        <f t="shared" ref="L155" si="1925">CL155*$A158</f>
        <v>9.1486186265974187E-6</v>
      </c>
      <c r="M155" s="32">
        <f t="shared" ref="M155" si="1926">CM155*$A158</f>
        <v>8.5941222464549863E-6</v>
      </c>
      <c r="N155" s="32">
        <f t="shared" ref="N155" si="1927">CN155*$A158</f>
        <v>5.643744187495063E-6</v>
      </c>
      <c r="O155" s="32">
        <f t="shared" ref="O155" si="1928">CO155*$A158</f>
        <v>2.1911181701916964E-6</v>
      </c>
      <c r="P155" s="32">
        <f t="shared" ref="P155" si="1929">CP155*$A158</f>
        <v>1.1362716956048626E-6</v>
      </c>
      <c r="Q155" s="32">
        <f t="shared" ref="Q155" si="1930">CQ155*$A158</f>
        <v>6.0851690377486583E-7</v>
      </c>
      <c r="R155" s="32">
        <f t="shared" ref="R155" si="1931">CR155*$A158</f>
        <v>2.1611639327489504E-7</v>
      </c>
      <c r="S155" s="32">
        <f t="shared" ref="S155" si="1932">CS155*$A158</f>
        <v>8.0622630381204307E-8</v>
      </c>
      <c r="T155" s="32">
        <f t="shared" ref="T155" si="1933">CT155*$A158</f>
        <v>2.8271312346725941E-8</v>
      </c>
      <c r="U155" s="32">
        <f t="shared" ref="U155" si="1934">CU155*$A158</f>
        <v>1.2105170459686762E-8</v>
      </c>
      <c r="V155" s="32">
        <f t="shared" ref="V155" si="1935">CV155*$A158</f>
        <v>4.1822746560804828E-9</v>
      </c>
      <c r="W155" s="32">
        <f t="shared" ref="W155" si="1936">CW155*$A158</f>
        <v>5.0363134106503735E-10</v>
      </c>
      <c r="X155" s="32">
        <f t="shared" ref="X155" si="1937">CX155*$A158</f>
        <v>5.747326397888681E-8</v>
      </c>
      <c r="Y155" s="32">
        <f t="shared" ref="Y155" si="1938">CY155*$A158</f>
        <v>4.7081887485867075E-5</v>
      </c>
      <c r="Z155" s="32">
        <f t="shared" ref="Z155" si="1939">CZ155*$A158</f>
        <v>8.4564699491990094E-4</v>
      </c>
      <c r="AA155" s="32">
        <f t="shared" ref="AA155" si="1940">DA155*$A158</f>
        <v>2.0024750717927242E-3</v>
      </c>
      <c r="AB155" s="32">
        <f t="shared" ref="AB155" si="1941">DB155*$A158</f>
        <v>1.2252655063889595E-3</v>
      </c>
      <c r="AC155" s="32">
        <f t="shared" ref="AC155" si="1942">DC155*$A158</f>
        <v>4.4380289658492705E-4</v>
      </c>
      <c r="CB155">
        <v>0</v>
      </c>
      <c r="CC155" s="48">
        <v>3.565E-3</v>
      </c>
      <c r="CD155" s="48">
        <v>3.725E-4</v>
      </c>
      <c r="CE155" s="48">
        <v>1.0709999999999999E-3</v>
      </c>
      <c r="CF155" s="48">
        <v>3.5250999999999998E-5</v>
      </c>
      <c r="CG155" s="48">
        <v>2.5522999999999999E-5</v>
      </c>
      <c r="CH155" s="48">
        <v>2.2133E-8</v>
      </c>
      <c r="CI155" s="48">
        <v>1.3643E-8</v>
      </c>
      <c r="CJ155" s="48">
        <v>9.1759000000000001E-9</v>
      </c>
      <c r="CK155" s="48">
        <v>7.8817999999999998E-9</v>
      </c>
      <c r="CL155" s="48">
        <v>8.0019999999999995E-9</v>
      </c>
      <c r="CM155" s="48">
        <v>7.5170000000000004E-9</v>
      </c>
      <c r="CN155" s="48">
        <v>4.9363999999999996E-9</v>
      </c>
      <c r="CO155" s="48">
        <v>1.9165000000000002E-9</v>
      </c>
      <c r="CP155" s="48">
        <v>9.9385999999999992E-10</v>
      </c>
      <c r="CQ155" s="48">
        <v>5.3225E-10</v>
      </c>
      <c r="CR155" s="48">
        <v>1.8902999999999999E-10</v>
      </c>
      <c r="CS155" s="48">
        <v>7.0518000000000001E-11</v>
      </c>
      <c r="CT155" s="48">
        <v>2.4728E-11</v>
      </c>
      <c r="CU155" s="48">
        <v>1.0588E-11</v>
      </c>
      <c r="CV155" s="48">
        <v>3.6581000000000003E-12</v>
      </c>
      <c r="CW155" s="48">
        <v>4.4051000000000001E-13</v>
      </c>
      <c r="CX155" s="48">
        <v>5.0269999999999998E-11</v>
      </c>
      <c r="CY155" s="48">
        <v>4.1181000000000003E-8</v>
      </c>
      <c r="CZ155" s="48">
        <v>7.3966000000000005E-7</v>
      </c>
      <c r="DA155" s="48">
        <v>1.7515000000000001E-6</v>
      </c>
      <c r="DB155" s="26">
        <v>1.0717E-6</v>
      </c>
      <c r="DC155" s="26">
        <v>3.8818000000000003E-7</v>
      </c>
    </row>
    <row r="156" spans="1:107" x14ac:dyDescent="0.2">
      <c r="A156" s="26">
        <v>208</v>
      </c>
      <c r="B156" s="26">
        <f t="shared" ref="B156:B160" si="1943">CB156</f>
        <v>1</v>
      </c>
      <c r="C156" s="32">
        <f t="shared" ref="C156" si="1944">CC156*$A158</f>
        <v>14.616981897156711</v>
      </c>
      <c r="D156" s="32">
        <f t="shared" ref="D156" si="1945">CD156*$A158</f>
        <v>2.0462631364513948</v>
      </c>
      <c r="E156" s="32">
        <f t="shared" ref="E156" si="1946">CE156*$A158</f>
        <v>3.0450425956110427</v>
      </c>
      <c r="F156" s="32">
        <f t="shared" ref="F156" si="1947">CF156*$A158</f>
        <v>0.34943561572522308</v>
      </c>
      <c r="G156" s="32">
        <f t="shared" ref="G156" si="1948">CG156*$A158</f>
        <v>0.26586100667695123</v>
      </c>
      <c r="H156" s="32">
        <f t="shared" ref="H156" si="1949">CH156*$A158</f>
        <v>5.1203453363008251E-2</v>
      </c>
      <c r="I156" s="32">
        <f t="shared" ref="I156" si="1950">CI156*$A158</f>
        <v>1.5846020265513649E-3</v>
      </c>
      <c r="J156" s="32">
        <f t="shared" ref="J156" si="1951">CJ156*$A158</f>
        <v>1.2198920363133523E-3</v>
      </c>
      <c r="K156" s="32">
        <f t="shared" ref="K156" si="1952">CK156*$A158</f>
        <v>9.6628711457480713E-4</v>
      </c>
      <c r="L156" s="32">
        <f t="shared" ref="L156" si="1953">CL156*$A158</f>
        <v>8.3278496548360738E-4</v>
      </c>
      <c r="M156" s="32">
        <f t="shared" ref="M156" si="1954">CM156*$A158</f>
        <v>8.3379106200840184E-4</v>
      </c>
      <c r="N156" s="32">
        <f t="shared" ref="N156" si="1955">CN156*$A158</f>
        <v>8.4873388198461138E-4</v>
      </c>
      <c r="O156" s="32">
        <f t="shared" ref="O156" si="1956">CO156*$A158</f>
        <v>7.2545275895211949E-4</v>
      </c>
      <c r="P156" s="32">
        <f t="shared" ref="P156" si="1957">CP156*$A158</f>
        <v>4.1772441734565095E-4</v>
      </c>
      <c r="Q156" s="32">
        <f t="shared" ref="Q156" si="1958">CQ156*$A158</f>
        <v>1.3672623113656404E-4</v>
      </c>
      <c r="R156" s="32">
        <f t="shared" ref="R156" si="1959">CR156*$A158</f>
        <v>4.8580742649509813E-5</v>
      </c>
      <c r="S156" s="32">
        <f t="shared" ref="S156" si="1960">CS156*$A158</f>
        <v>5.2973268613442249E-4</v>
      </c>
      <c r="T156" s="32">
        <f t="shared" ref="T156" si="1961">CT156*$A158</f>
        <v>2.3668420745791025E-3</v>
      </c>
      <c r="U156" s="32">
        <f t="shared" ref="U156" si="1962">CU156*$A158</f>
        <v>2.2307903854307527E-3</v>
      </c>
      <c r="V156" s="32">
        <f t="shared" ref="V156" si="1963">CV156*$A158</f>
        <v>1.5365837833225357E-3</v>
      </c>
      <c r="W156" s="32">
        <f t="shared" ref="W156" si="1964">CW156*$A158</f>
        <v>5.9563200850846338E-4</v>
      </c>
      <c r="X156" s="32">
        <f t="shared" ref="X156" si="1965">CX156*$A158</f>
        <v>1.9693196181347231E-4</v>
      </c>
      <c r="Y156" s="32">
        <f t="shared" ref="Y156" si="1966">CY156*$A158</f>
        <v>6.9289181687695156E-5</v>
      </c>
      <c r="Z156" s="32">
        <f t="shared" ref="Z156" si="1967">CZ156*$A158</f>
        <v>1.1439774803515844E-5</v>
      </c>
      <c r="AA156" s="32">
        <f t="shared" ref="AA156" si="1968">DA156*$A158</f>
        <v>2.5528556025155435E-6</v>
      </c>
      <c r="AB156" s="32">
        <f t="shared" ref="AB156" si="1969">DB156*$A158</f>
        <v>3.3851718184819167E-7</v>
      </c>
      <c r="AC156" s="32">
        <f t="shared" ref="AC156" si="1970">DC156*$A158</f>
        <v>3.5528926823311852E-8</v>
      </c>
      <c r="CB156">
        <v>1</v>
      </c>
      <c r="CC156" s="48">
        <v>1.2784999999999999E-2</v>
      </c>
      <c r="CD156" s="48">
        <v>1.7898E-3</v>
      </c>
      <c r="CE156" s="48">
        <v>2.6633999999999998E-3</v>
      </c>
      <c r="CF156" s="48">
        <v>3.0563999999999998E-4</v>
      </c>
      <c r="CG156" s="48">
        <v>2.3253999999999999E-4</v>
      </c>
      <c r="CH156" s="48">
        <v>4.4786000000000001E-5</v>
      </c>
      <c r="CI156" s="48">
        <v>1.3859999999999999E-6</v>
      </c>
      <c r="CJ156" s="48">
        <v>1.0669999999999999E-6</v>
      </c>
      <c r="CK156" s="48">
        <v>8.4517999999999995E-7</v>
      </c>
      <c r="CL156" s="48">
        <v>7.2841000000000005E-7</v>
      </c>
      <c r="CM156" s="48">
        <v>7.2928999999999999E-7</v>
      </c>
      <c r="CN156" s="48">
        <v>7.4236000000000004E-7</v>
      </c>
      <c r="CO156" s="48">
        <v>6.3453E-7</v>
      </c>
      <c r="CP156" s="48">
        <v>3.6537E-7</v>
      </c>
      <c r="CQ156" s="48">
        <v>1.1959E-7</v>
      </c>
      <c r="CR156" s="48">
        <v>4.2492000000000001E-8</v>
      </c>
      <c r="CS156" s="48">
        <v>4.6334000000000002E-7</v>
      </c>
      <c r="CT156" s="48">
        <v>2.0702000000000001E-6</v>
      </c>
      <c r="CU156" s="48">
        <v>1.9512000000000001E-6</v>
      </c>
      <c r="CV156" s="48">
        <v>1.344E-6</v>
      </c>
      <c r="CW156" s="48">
        <v>5.2098000000000005E-7</v>
      </c>
      <c r="CX156" s="48">
        <v>1.7225E-7</v>
      </c>
      <c r="CY156" s="48">
        <v>6.0605000000000006E-8</v>
      </c>
      <c r="CZ156" s="48">
        <v>1.0006E-8</v>
      </c>
      <c r="DA156" s="48">
        <v>2.2329E-9</v>
      </c>
      <c r="DB156" s="26">
        <v>2.9609000000000001E-10</v>
      </c>
      <c r="DC156" s="26">
        <v>3.1076000000000002E-11</v>
      </c>
    </row>
    <row r="157" spans="1:107" x14ac:dyDescent="0.2">
      <c r="A157" s="26">
        <f>A156-24</f>
        <v>184</v>
      </c>
      <c r="B157" s="26">
        <f t="shared" si="1943"/>
        <v>2</v>
      </c>
      <c r="C157" s="32">
        <f t="shared" ref="C157" si="1971">CC157*$A158</f>
        <v>5.9043003215867351</v>
      </c>
      <c r="D157" s="32">
        <f t="shared" ref="D157" si="1972">CD157*$A158</f>
        <v>2.1791136093844887</v>
      </c>
      <c r="E157" s="32">
        <f t="shared" ref="E157" si="1973">CE157*$A158</f>
        <v>3.3138304285419422</v>
      </c>
      <c r="F157" s="32">
        <f t="shared" ref="F157" si="1974">CF157*$A158</f>
        <v>3.2587237779793332</v>
      </c>
      <c r="G157" s="32">
        <f t="shared" ref="G157" si="1975">CG157*$A158</f>
        <v>1.5299526925909355</v>
      </c>
      <c r="H157" s="32">
        <f t="shared" ref="H157" si="1976">CH157*$A158</f>
        <v>0.31168413021531971</v>
      </c>
      <c r="I157" s="32">
        <f t="shared" ref="I157" si="1977">CI157*$A158</f>
        <v>5.2034626287469172E-3</v>
      </c>
      <c r="J157" s="32">
        <f t="shared" ref="J157" si="1978">CJ157*$A158</f>
        <v>3.773204955431075E-3</v>
      </c>
      <c r="K157" s="32">
        <f t="shared" ref="K157" si="1979">CK157*$A158</f>
        <v>2.687764000158444E-3</v>
      </c>
      <c r="L157" s="32">
        <f t="shared" ref="L157" si="1980">CL157*$A158</f>
        <v>2.1021700910678173E-3</v>
      </c>
      <c r="M157" s="32">
        <f t="shared" ref="M157" si="1981">CM157*$A158</f>
        <v>2.1819718381481099E-3</v>
      </c>
      <c r="N157" s="32">
        <f t="shared" ref="N157" si="1982">CN157*$A158</f>
        <v>4.4069314369010763E-3</v>
      </c>
      <c r="O157" s="32">
        <f t="shared" ref="O157" si="1983">CO157*$A158</f>
        <v>7.1435139843421631E-3</v>
      </c>
      <c r="P157" s="32">
        <f t="shared" ref="P157" si="1984">CP157*$A158</f>
        <v>5.643401200043429E-3</v>
      </c>
      <c r="Q157" s="32">
        <f t="shared" ref="Q157" si="1985">CQ157*$A158</f>
        <v>3.8599807806946021E-3</v>
      </c>
      <c r="R157" s="32">
        <f t="shared" ref="R157" si="1986">CR157*$A158</f>
        <v>2.1923757908476897E-3</v>
      </c>
      <c r="S157" s="32">
        <f t="shared" ref="S157" si="1987">CS157*$A158</f>
        <v>3.1490821226068397E-3</v>
      </c>
      <c r="T157" s="32">
        <f t="shared" ref="T157" si="1988">CT157*$A158</f>
        <v>4.7773578846663309E-3</v>
      </c>
      <c r="U157" s="32">
        <f t="shared" ref="U157" si="1989">CU157*$A158</f>
        <v>1.6140989473919316E-3</v>
      </c>
      <c r="V157" s="32">
        <f t="shared" ref="V157" si="1990">CV157*$A158</f>
        <v>5.5455354471770535E-4</v>
      </c>
      <c r="W157" s="32">
        <f t="shared" ref="W157" si="1991">CW157*$A158</f>
        <v>1.3648613992041988E-4</v>
      </c>
      <c r="X157" s="32">
        <f t="shared" ref="X157" si="1992">CX157*$A158</f>
        <v>3.1454235897894047E-5</v>
      </c>
      <c r="Y157" s="32">
        <f t="shared" ref="Y157" si="1993">CY157*$A158</f>
        <v>8.3477429270308736E-6</v>
      </c>
      <c r="Z157" s="32">
        <f t="shared" ref="Z157" si="1994">CZ157*$A158</f>
        <v>1.3343355160087288E-6</v>
      </c>
      <c r="AA157" s="32">
        <f t="shared" ref="AA157" si="1995">DA157*$A158</f>
        <v>2.7420703466672399E-7</v>
      </c>
      <c r="AB157" s="32">
        <f t="shared" ref="AB157" si="1996">DB157*$A158</f>
        <v>3.614516094474849E-8</v>
      </c>
      <c r="AC157" s="32">
        <f t="shared" ref="AC157" si="1997">DC157*$A158</f>
        <v>3.5468332373523084E-9</v>
      </c>
      <c r="CB157">
        <v>2</v>
      </c>
      <c r="CC157" s="48">
        <v>5.1643000000000001E-3</v>
      </c>
      <c r="CD157" s="48">
        <v>1.9059999999999999E-3</v>
      </c>
      <c r="CE157" s="48">
        <v>2.8985E-3</v>
      </c>
      <c r="CF157" s="48">
        <v>2.8503000000000001E-3</v>
      </c>
      <c r="CG157" s="48">
        <v>1.3381999999999999E-3</v>
      </c>
      <c r="CH157" s="48">
        <v>2.7262E-4</v>
      </c>
      <c r="CI157" s="48">
        <v>4.5512999999999999E-6</v>
      </c>
      <c r="CJ157" s="48">
        <v>3.3003E-6</v>
      </c>
      <c r="CK157" s="48">
        <v>2.3508999999999998E-6</v>
      </c>
      <c r="CL157" s="48">
        <v>1.8387000000000001E-6</v>
      </c>
      <c r="CM157" s="48">
        <v>1.9085E-6</v>
      </c>
      <c r="CN157" s="48">
        <v>3.8546000000000003E-6</v>
      </c>
      <c r="CO157" s="48">
        <v>6.2481999999999997E-6</v>
      </c>
      <c r="CP157" s="48">
        <v>4.9361000000000001E-6</v>
      </c>
      <c r="CQ157" s="48">
        <v>3.3762E-6</v>
      </c>
      <c r="CR157" s="48">
        <v>1.9176000000000001E-6</v>
      </c>
      <c r="CS157" s="48">
        <v>2.7543999999999998E-6</v>
      </c>
      <c r="CT157" s="48">
        <v>4.1786000000000001E-6</v>
      </c>
      <c r="CU157" s="48">
        <v>1.4118E-6</v>
      </c>
      <c r="CV157" s="48">
        <v>4.8505000000000002E-7</v>
      </c>
      <c r="CW157" s="48">
        <v>1.1938E-7</v>
      </c>
      <c r="CX157" s="48">
        <v>2.7511999999999998E-8</v>
      </c>
      <c r="CY157" s="48">
        <v>7.3015000000000001E-9</v>
      </c>
      <c r="CZ157" s="48">
        <v>1.1671E-9</v>
      </c>
      <c r="DA157" s="48">
        <v>2.3984000000000002E-10</v>
      </c>
      <c r="DB157" s="26">
        <v>3.1614999999999999E-11</v>
      </c>
      <c r="DC157" s="26">
        <v>3.1022999999999998E-12</v>
      </c>
    </row>
    <row r="158" spans="1:107" x14ac:dyDescent="0.2">
      <c r="A158" s="39">
        <f>EXP((A157-15)/24)</f>
        <v>1143.2915054483153</v>
      </c>
      <c r="B158" s="26">
        <f t="shared" si="1943"/>
        <v>3</v>
      </c>
      <c r="C158" s="32">
        <f t="shared" ref="C158" si="1998">CC158*$A158</f>
        <v>1.5227499561066111</v>
      </c>
      <c r="D158" s="32">
        <f t="shared" ref="D158" si="1999">CD158*$A158</f>
        <v>2.5769790532805028</v>
      </c>
      <c r="E158" s="32">
        <f t="shared" ref="E158" si="2000">CE158*$A158</f>
        <v>1.5305243383436598</v>
      </c>
      <c r="F158" s="32">
        <f t="shared" ref="F158" si="2001">CF158*$A158</f>
        <v>0.88328415127925952</v>
      </c>
      <c r="G158" s="32">
        <f t="shared" ref="G158" si="2002">CG158*$A158</f>
        <v>0.36397828367452567</v>
      </c>
      <c r="H158" s="32">
        <f t="shared" ref="H158" si="2003">CH158*$A158</f>
        <v>0.46062071463007176</v>
      </c>
      <c r="I158" s="32">
        <f t="shared" ref="I158" si="2004">CI158*$A158</f>
        <v>1.687040945439534E-2</v>
      </c>
      <c r="J158" s="32">
        <f t="shared" ref="J158" si="2005">CJ158*$A158</f>
        <v>2.0721015244745268E-2</v>
      </c>
      <c r="K158" s="32">
        <f t="shared" ref="K158" si="2006">CK158*$A158</f>
        <v>1.3684056028710886E-2</v>
      </c>
      <c r="L158" s="32">
        <f t="shared" ref="L158" si="2007">CL158*$A158</f>
        <v>9.1179784142514046E-3</v>
      </c>
      <c r="M158" s="32">
        <f t="shared" ref="M158" si="2008">CM158*$A158</f>
        <v>7.8901976665504588E-3</v>
      </c>
      <c r="N158" s="32">
        <f t="shared" ref="N158" si="2009">CN158*$A158</f>
        <v>8.1827659627946824E-3</v>
      </c>
      <c r="O158" s="32">
        <f t="shared" ref="O158" si="2010">CO158*$A158</f>
        <v>6.3697342934547433E-3</v>
      </c>
      <c r="P158" s="32">
        <f t="shared" ref="P158" si="2011">CP158*$A158</f>
        <v>2.9347149653352806E-3</v>
      </c>
      <c r="Q158" s="32">
        <f t="shared" ref="Q158" si="2012">CQ158*$A158</f>
        <v>1.7070485467848796E-3</v>
      </c>
      <c r="R158" s="32">
        <f t="shared" ref="R158" si="2013">CR158*$A158</f>
        <v>6.305938627450728E-4</v>
      </c>
      <c r="S158" s="32">
        <f t="shared" ref="S158" si="2014">CS158*$A158</f>
        <v>1.5889465342720685E-4</v>
      </c>
      <c r="T158" s="32">
        <f t="shared" ref="T158" si="2015">CT158*$A158</f>
        <v>3.8358573299296431E-5</v>
      </c>
      <c r="U158" s="32">
        <f t="shared" ref="U158" si="2016">CU158*$A158</f>
        <v>2.2961866595423964E-6</v>
      </c>
      <c r="V158" s="32">
        <f t="shared" ref="V158" si="2017">CV158*$A158</f>
        <v>2.5656604673765646E-7</v>
      </c>
      <c r="W158" s="32">
        <f t="shared" ref="W158" si="2018">CW158*$A158</f>
        <v>2.7429849798715981E-8</v>
      </c>
      <c r="X158" s="32">
        <f t="shared" ref="X158" si="2019">CX158*$A158</f>
        <v>3.4852098252086441E-9</v>
      </c>
      <c r="Y158" s="32">
        <f t="shared" ref="Y158" si="2020">CY158*$A158</f>
        <v>8.9365380523367563E-10</v>
      </c>
      <c r="Z158" s="32">
        <f t="shared" ref="Z158" si="2021">CZ158*$A158</f>
        <v>8.2414168170241808E-12</v>
      </c>
      <c r="AA158" s="32">
        <f t="shared" ref="AA158" si="2022">DA158*$A158</f>
        <v>2.8865823929559065E-13</v>
      </c>
      <c r="AB158" s="32">
        <f t="shared" ref="AB158" si="2023">DB158*$A158</f>
        <v>2.9684420647460061E-19</v>
      </c>
      <c r="AC158" s="32">
        <f t="shared" ref="AC158" si="2024">DC158*$A158</f>
        <v>0</v>
      </c>
      <c r="CB158">
        <v>3</v>
      </c>
      <c r="CC158" s="48">
        <v>1.3319E-3</v>
      </c>
      <c r="CD158" s="48">
        <v>2.2539999999999999E-3</v>
      </c>
      <c r="CE158" s="48">
        <v>1.3387E-3</v>
      </c>
      <c r="CF158" s="48">
        <v>7.7258000000000003E-4</v>
      </c>
      <c r="CG158" s="48">
        <v>3.1836000000000001E-4</v>
      </c>
      <c r="CH158" s="48">
        <v>4.0288999999999999E-4</v>
      </c>
      <c r="CI158" s="48">
        <v>1.4756000000000001E-5</v>
      </c>
      <c r="CJ158" s="48">
        <v>1.8124000000000001E-5</v>
      </c>
      <c r="CK158" s="48">
        <v>1.1969E-5</v>
      </c>
      <c r="CL158" s="48">
        <v>7.9751999999999995E-6</v>
      </c>
      <c r="CM158" s="48">
        <v>6.9013000000000003E-6</v>
      </c>
      <c r="CN158" s="48">
        <v>7.1571999999999998E-6</v>
      </c>
      <c r="CO158" s="48">
        <v>5.5713999999999997E-6</v>
      </c>
      <c r="CP158" s="48">
        <v>2.5668999999999999E-6</v>
      </c>
      <c r="CQ158" s="48">
        <v>1.4930999999999999E-6</v>
      </c>
      <c r="CR158" s="48">
        <v>5.5156E-7</v>
      </c>
      <c r="CS158" s="48">
        <v>1.3897999999999999E-7</v>
      </c>
      <c r="CT158" s="48">
        <v>3.3551E-8</v>
      </c>
      <c r="CU158" s="48">
        <v>2.0083999999999998E-9</v>
      </c>
      <c r="CV158" s="48">
        <v>2.2441E-10</v>
      </c>
      <c r="CW158" s="48">
        <v>2.3992E-11</v>
      </c>
      <c r="CX158" s="48">
        <v>3.0483999999999998E-12</v>
      </c>
      <c r="CY158" s="48">
        <v>7.8165000000000001E-13</v>
      </c>
      <c r="CZ158" s="48">
        <v>7.2085000000000003E-15</v>
      </c>
      <c r="DA158" s="48">
        <v>2.5248000000000001E-16</v>
      </c>
      <c r="DB158" s="26">
        <v>2.5964E-22</v>
      </c>
      <c r="DC158" s="26">
        <v>0</v>
      </c>
    </row>
    <row r="159" spans="1:107" x14ac:dyDescent="0.2">
      <c r="B159" s="26">
        <f t="shared" si="1943"/>
        <v>4</v>
      </c>
      <c r="C159" s="32">
        <f t="shared" ref="C159" si="2025">CC159*$A158</f>
        <v>1.7255698691731425</v>
      </c>
      <c r="D159" s="32">
        <f t="shared" ref="D159" si="2026">CD159*$A158</f>
        <v>1.0283449774905418</v>
      </c>
      <c r="E159" s="32">
        <f t="shared" ref="E159" si="2027">CE159*$A158</f>
        <v>0.27865443862291789</v>
      </c>
      <c r="F159" s="32">
        <f t="shared" ref="F159" si="2028">CF159*$A158</f>
        <v>6.7941241002771588E-2</v>
      </c>
      <c r="G159" s="32">
        <f t="shared" ref="G159" si="2029">CG159*$A158</f>
        <v>4.6333031549798426E-2</v>
      </c>
      <c r="H159" s="32">
        <f t="shared" ref="H159" si="2030">CH159*$A158</f>
        <v>2.0235116354929736E-2</v>
      </c>
      <c r="I159" s="32">
        <f t="shared" ref="I159" si="2031">CI159*$A158</f>
        <v>1.7102497630001347E-2</v>
      </c>
      <c r="J159" s="32">
        <f t="shared" ref="J159" si="2032">CJ159*$A158</f>
        <v>1.5536188267537157E-2</v>
      </c>
      <c r="K159" s="32">
        <f t="shared" ref="K159" si="2033">CK159*$A158</f>
        <v>1.1095301072924266E-2</v>
      </c>
      <c r="L159" s="32">
        <f t="shared" ref="L159" si="2034">CL159*$A158</f>
        <v>5.742981890167977E-3</v>
      </c>
      <c r="M159" s="32">
        <f t="shared" ref="M159" si="2035">CM159*$A158</f>
        <v>3.8983953752776655E-3</v>
      </c>
      <c r="N159" s="32">
        <f t="shared" ref="N159" si="2036">CN159*$A158</f>
        <v>1.863565153880754E-3</v>
      </c>
      <c r="O159" s="32">
        <f t="shared" ref="O159" si="2037">CO159*$A158</f>
        <v>8.5098616625034452E-4</v>
      </c>
      <c r="P159" s="32">
        <f t="shared" ref="P159" si="2038">CP159*$A158</f>
        <v>2.2801805784661199E-4</v>
      </c>
      <c r="Q159" s="32">
        <f t="shared" ref="Q159" si="2039">CQ159*$A158</f>
        <v>5.8815488206283131E-5</v>
      </c>
      <c r="R159" s="32">
        <f t="shared" ref="R159" si="2040">CR159*$A158</f>
        <v>1.0069882921687671E-5</v>
      </c>
      <c r="S159" s="32">
        <f t="shared" ref="S159" si="2041">CS159*$A158</f>
        <v>1.9653180978656541E-6</v>
      </c>
      <c r="T159" s="32">
        <f t="shared" ref="T159" si="2042">CT159*$A158</f>
        <v>1.7571247147235157E-7</v>
      </c>
      <c r="U159" s="32">
        <f t="shared" ref="U159" si="2043">CU159*$A158</f>
        <v>1.1962259021505723E-8</v>
      </c>
      <c r="V159" s="32">
        <f t="shared" ref="V159" si="2044">CV159*$A158</f>
        <v>7.9313561607465984E-10</v>
      </c>
      <c r="W159" s="32">
        <f t="shared" ref="W159" si="2045">CW159*$A158</f>
        <v>3.4664598445192921E-11</v>
      </c>
      <c r="X159" s="32">
        <f t="shared" ref="X159" si="2046">CX159*$A158</f>
        <v>1.4871935902871686E-12</v>
      </c>
      <c r="Y159" s="32">
        <f t="shared" ref="Y159" si="2047">CY159*$A158</f>
        <v>1.9215300332069835E-13</v>
      </c>
      <c r="Z159" s="32">
        <f t="shared" ref="Z159" si="2048">CZ159*$A158</f>
        <v>0</v>
      </c>
      <c r="AA159" s="32">
        <f t="shared" ref="AA159" si="2049">DA159*$A158</f>
        <v>0</v>
      </c>
      <c r="AB159" s="32">
        <f t="shared" ref="AB159" si="2050">DB159*$A158</f>
        <v>0</v>
      </c>
      <c r="AC159" s="32">
        <f t="shared" ref="AC159" si="2051">DC159*$A158</f>
        <v>0</v>
      </c>
      <c r="CB159">
        <v>4</v>
      </c>
      <c r="CC159" s="48">
        <v>1.5093000000000001E-3</v>
      </c>
      <c r="CD159" s="48">
        <v>8.9946000000000004E-4</v>
      </c>
      <c r="CE159" s="48">
        <v>2.4373E-4</v>
      </c>
      <c r="CF159" s="48">
        <v>5.9426000000000003E-5</v>
      </c>
      <c r="CG159" s="48">
        <v>4.0525999999999998E-5</v>
      </c>
      <c r="CH159" s="48">
        <v>1.7699000000000001E-5</v>
      </c>
      <c r="CI159" s="48">
        <v>1.4959E-5</v>
      </c>
      <c r="CJ159" s="48">
        <v>1.3589E-5</v>
      </c>
      <c r="CK159" s="48">
        <v>9.7047000000000004E-6</v>
      </c>
      <c r="CL159" s="48">
        <v>5.0231999999999996E-6</v>
      </c>
      <c r="CM159" s="48">
        <v>3.4097999999999999E-6</v>
      </c>
      <c r="CN159" s="48">
        <v>1.6300000000000001E-6</v>
      </c>
      <c r="CO159" s="48">
        <v>7.4433E-7</v>
      </c>
      <c r="CP159" s="48">
        <v>1.9943999999999999E-7</v>
      </c>
      <c r="CQ159" s="48">
        <v>5.1444000000000001E-8</v>
      </c>
      <c r="CR159" s="48">
        <v>8.8077999999999993E-9</v>
      </c>
      <c r="CS159" s="48">
        <v>1.719E-9</v>
      </c>
      <c r="CT159" s="48">
        <v>1.5368999999999999E-10</v>
      </c>
      <c r="CU159" s="48">
        <v>1.0463E-11</v>
      </c>
      <c r="CV159" s="48">
        <v>6.9373000000000001E-13</v>
      </c>
      <c r="CW159" s="48">
        <v>3.0319999999999997E-14</v>
      </c>
      <c r="CX159" s="48">
        <v>1.3008E-15</v>
      </c>
      <c r="CY159" s="48">
        <v>1.6806999999999999E-16</v>
      </c>
      <c r="CZ159" s="48">
        <v>0</v>
      </c>
      <c r="DA159" s="48">
        <v>0</v>
      </c>
      <c r="DB159" s="26">
        <v>0</v>
      </c>
      <c r="DC159" s="26">
        <v>0</v>
      </c>
    </row>
    <row r="160" spans="1:107" x14ac:dyDescent="0.2">
      <c r="B160" s="26">
        <f t="shared" si="1943"/>
        <v>5</v>
      </c>
      <c r="C160" s="50">
        <f t="shared" ref="C160" si="2052">SUM(CC160:CC162)*$A158</f>
        <v>7.5839098722408549E-3</v>
      </c>
      <c r="D160" s="50">
        <f t="shared" ref="D160" si="2053">SUM(CD160:CD162)*$A158</f>
        <v>2.6305495773763912E-2</v>
      </c>
      <c r="E160" s="50">
        <f t="shared" ref="E160" si="2054">SUM(CE160:CE162)*$A158</f>
        <v>6.6477885246165491E-2</v>
      </c>
      <c r="F160" s="50">
        <f t="shared" ref="F160" si="2055">SUM(CF160:CF162)*$A158</f>
        <v>4.6420493711542598E-3</v>
      </c>
      <c r="G160" s="50">
        <f t="shared" ref="G160" si="2056">SUM(CG160:CG162)*$A158</f>
        <v>7.1052167339980031E-3</v>
      </c>
      <c r="H160" s="50">
        <f t="shared" ref="H160" si="2057">SUM(CH160:CH162)*$A158</f>
        <v>2.1854935731643599E-3</v>
      </c>
      <c r="I160" s="50">
        <f t="shared" ref="I160" si="2058">SUM(CI160:CI162)*$A158</f>
        <v>2.5562590917160748E-3</v>
      </c>
      <c r="J160" s="50">
        <f t="shared" ref="J160" si="2059">SUM(CJ160:CJ162)*$A158</f>
        <v>2.5163506383590398E-3</v>
      </c>
      <c r="K160" s="50">
        <f t="shared" ref="K160" si="2060">SUM(CK160:CK162)*$A158</f>
        <v>9.8044122758891741E-4</v>
      </c>
      <c r="L160" s="50">
        <f t="shared" ref="L160" si="2061">SUM(CL160:CL162)*$A158</f>
        <v>8.2890620816013195E-4</v>
      </c>
      <c r="M160" s="50">
        <f t="shared" ref="M160" si="2062">SUM(CM160:CM162)*$A158</f>
        <v>2.1885492877459308E-4</v>
      </c>
      <c r="N160" s="50">
        <f t="shared" ref="N160" si="2063">SUM(CN160:CN162)*$A158</f>
        <v>4.5994116643588513E-5</v>
      </c>
      <c r="O160" s="50">
        <f t="shared" ref="O160" si="2064">SUM(CO160:CO162)*$A158</f>
        <v>6.0812031579242102E-6</v>
      </c>
      <c r="P160" s="50">
        <f t="shared" ref="P160" si="2065">SUM(CP160:CP162)*$A158</f>
        <v>6.7608100764947406E-7</v>
      </c>
      <c r="Q160" s="50">
        <f t="shared" ref="Q160" si="2066">SUM(CQ160:CQ162)*$A158</f>
        <v>9.1797636021446334E-8</v>
      </c>
      <c r="R160" s="50">
        <f t="shared" ref="R160" si="2067">SUM(CR160:CR162)*$A158</f>
        <v>7.2878523760840683E-9</v>
      </c>
      <c r="S160" s="50">
        <f t="shared" ref="S160" si="2068">SUM(CS160:CS162)*$A158</f>
        <v>3.6115366699519017E-10</v>
      </c>
      <c r="T160" s="50">
        <f t="shared" ref="T160" si="2069">SUM(CT160:CT162)*$A158</f>
        <v>5.3727841007038136E-11</v>
      </c>
      <c r="U160" s="50">
        <f t="shared" ref="U160" si="2070">SUM(CU160:CU162)*$A158</f>
        <v>1.3179864474808179E-13</v>
      </c>
      <c r="V160" s="50">
        <f t="shared" ref="V160" si="2071">SUM(CV160:CV162)*$A158</f>
        <v>5.6223646363431801E-15</v>
      </c>
      <c r="W160" s="50">
        <f t="shared" ref="W160" si="2072">SUM(CW160:CW162)*$A158</f>
        <v>0</v>
      </c>
      <c r="X160" s="50">
        <f t="shared" ref="X160" si="2073">SUM(CX160:CX162)*$A158</f>
        <v>0</v>
      </c>
      <c r="Y160" s="50">
        <f t="shared" ref="Y160" si="2074">SUM(CY160:CY162)*$A158</f>
        <v>0</v>
      </c>
      <c r="Z160" s="50">
        <f t="shared" ref="Z160" si="2075">SUM(CZ160:CZ162)*$A158</f>
        <v>0</v>
      </c>
      <c r="AA160" s="50">
        <f t="shared" ref="AA160" si="2076">SUM(DA160:DA162)*$A158</f>
        <v>0</v>
      </c>
      <c r="AB160" s="50">
        <f t="shared" ref="AB160" si="2077">SUM(DB160:DB162)*$A158</f>
        <v>0</v>
      </c>
      <c r="AC160" s="50">
        <f t="shared" ref="AC160" si="2078">SUM(DC160:DC162)*$A158</f>
        <v>0</v>
      </c>
      <c r="CB160">
        <v>5</v>
      </c>
      <c r="CC160" s="48">
        <v>6.6333999999999999E-6</v>
      </c>
      <c r="CD160" s="48">
        <v>2.2976000000000002E-5</v>
      </c>
      <c r="CE160" s="48">
        <v>5.7228000000000002E-5</v>
      </c>
      <c r="CF160" s="48">
        <v>3.7708E-6</v>
      </c>
      <c r="CG160" s="48">
        <v>6.0614000000000001E-6</v>
      </c>
      <c r="CH160" s="48">
        <v>1.8727000000000001E-6</v>
      </c>
      <c r="CI160" s="48">
        <v>2.2257000000000001E-6</v>
      </c>
      <c r="CJ160" s="48">
        <v>2.1886000000000001E-6</v>
      </c>
      <c r="CK160" s="48">
        <v>8.5349E-7</v>
      </c>
      <c r="CL160" s="48">
        <v>7.2391999999999999E-7</v>
      </c>
      <c r="CM160" s="48">
        <v>1.9123E-7</v>
      </c>
      <c r="CN160" s="48">
        <v>4.0210000000000001E-8</v>
      </c>
      <c r="CO160" s="48">
        <v>5.3128000000000001E-9</v>
      </c>
      <c r="CP160" s="48">
        <v>5.9106000000000002E-10</v>
      </c>
      <c r="CQ160" s="48">
        <v>8.0272999999999998E-11</v>
      </c>
      <c r="CR160" s="48">
        <v>6.3742999999999996E-12</v>
      </c>
      <c r="CS160" s="48">
        <v>3.1588000000000001E-13</v>
      </c>
      <c r="CT160" s="48">
        <v>4.6994000000000003E-14</v>
      </c>
      <c r="CU160" s="48">
        <v>1.1528E-16</v>
      </c>
      <c r="CV160" s="48">
        <v>4.9176999999999996E-18</v>
      </c>
      <c r="CW160" s="48">
        <v>0</v>
      </c>
      <c r="CX160" s="48">
        <v>0</v>
      </c>
      <c r="CY160" s="48">
        <v>0</v>
      </c>
      <c r="CZ160" s="48">
        <v>0</v>
      </c>
      <c r="DA160" s="48">
        <v>0</v>
      </c>
      <c r="DB160" s="26">
        <v>0</v>
      </c>
      <c r="DC160" s="26">
        <v>0</v>
      </c>
    </row>
    <row r="161" spans="1:107" ht="13.5" thickBot="1" x14ac:dyDescent="0.25">
      <c r="B161" s="26" t="s">
        <v>45</v>
      </c>
      <c r="C161" s="35">
        <f t="shared" ref="C161:AC161" si="2079">SUM(C153:C160)</f>
        <v>27.853020170818684</v>
      </c>
      <c r="D161" s="35">
        <f t="shared" si="2079"/>
        <v>8.2828823581601903</v>
      </c>
      <c r="E161" s="35">
        <f t="shared" si="2079"/>
        <v>9.4589948887008735</v>
      </c>
      <c r="F161" s="35">
        <f t="shared" si="2079"/>
        <v>4.6043290042163001</v>
      </c>
      <c r="G161" s="35">
        <f t="shared" si="2079"/>
        <v>2.2424104603197663</v>
      </c>
      <c r="H161" s="35">
        <f t="shared" si="2079"/>
        <v>0.8459542126073839</v>
      </c>
      <c r="I161" s="35">
        <f t="shared" si="2079"/>
        <v>4.3332828757419874E-2</v>
      </c>
      <c r="J161" s="35">
        <f t="shared" si="2079"/>
        <v>4.3777141870910738E-2</v>
      </c>
      <c r="K161" s="35">
        <f t="shared" si="2079"/>
        <v>2.9422860638944965E-2</v>
      </c>
      <c r="L161" s="35">
        <f t="shared" si="2079"/>
        <v>1.8633970187757538E-2</v>
      </c>
      <c r="M161" s="35">
        <f t="shared" si="2079"/>
        <v>1.5031804993005684E-2</v>
      </c>
      <c r="N161" s="35">
        <f t="shared" si="2079"/>
        <v>1.5353634296392207E-2</v>
      </c>
      <c r="O161" s="35">
        <f t="shared" si="2079"/>
        <v>1.5097959524327487E-2</v>
      </c>
      <c r="P161" s="35">
        <f t="shared" si="2079"/>
        <v>9.2256709932742268E-3</v>
      </c>
      <c r="Q161" s="35">
        <f t="shared" si="2079"/>
        <v>5.7632713613621246E-3</v>
      </c>
      <c r="R161" s="35">
        <f t="shared" si="2079"/>
        <v>2.8818436834096113E-3</v>
      </c>
      <c r="S161" s="35">
        <f t="shared" si="2079"/>
        <v>3.8397557640503831E-3</v>
      </c>
      <c r="T161" s="35">
        <f t="shared" si="2079"/>
        <v>7.1827625700563898E-3</v>
      </c>
      <c r="U161" s="35">
        <f t="shared" si="2079"/>
        <v>3.8472095870435066E-3</v>
      </c>
      <c r="V161" s="35">
        <f t="shared" si="2079"/>
        <v>2.0913988695028737E-3</v>
      </c>
      <c r="W161" s="35">
        <f t="shared" si="2079"/>
        <v>7.3214611657462152E-4</v>
      </c>
      <c r="X161" s="35">
        <f t="shared" si="2079"/>
        <v>2.2844715767236407E-4</v>
      </c>
      <c r="Y161" s="35">
        <f t="shared" si="2079"/>
        <v>1.2471970594655135E-4</v>
      </c>
      <c r="Z161" s="35">
        <f t="shared" si="2079"/>
        <v>8.5842111348084229E-4</v>
      </c>
      <c r="AA161" s="35">
        <f t="shared" si="2079"/>
        <v>2.0053021347185645E-3</v>
      </c>
      <c r="AB161" s="35">
        <f t="shared" si="2079"/>
        <v>1.2256401687317528E-3</v>
      </c>
      <c r="AC161" s="35">
        <f t="shared" si="2079"/>
        <v>4.4384197234498772E-4</v>
      </c>
      <c r="CB161" s="26">
        <v>6</v>
      </c>
      <c r="CC161" s="48">
        <v>0</v>
      </c>
      <c r="CD161" s="48">
        <v>3.2564E-8</v>
      </c>
      <c r="CE161" s="48">
        <v>9.1787000000000005E-7</v>
      </c>
      <c r="CF161" s="48">
        <v>2.8944999999999999E-7</v>
      </c>
      <c r="CG161" s="48">
        <v>1.533E-7</v>
      </c>
      <c r="CH161" s="48">
        <v>3.8877999999999999E-8</v>
      </c>
      <c r="CI161" s="48">
        <v>1.0176E-8</v>
      </c>
      <c r="CJ161" s="48">
        <v>1.2369E-8</v>
      </c>
      <c r="CK161" s="48">
        <v>4.0687999999999998E-9</v>
      </c>
      <c r="CL161" s="48">
        <v>1.0972999999999999E-9</v>
      </c>
      <c r="CM161" s="48">
        <v>1.9529E-10</v>
      </c>
      <c r="CN161" s="48">
        <v>1.9560000000000001E-11</v>
      </c>
      <c r="CO161" s="48">
        <v>6.2311E-12</v>
      </c>
      <c r="CP161" s="48">
        <v>2.8613000000000001E-13</v>
      </c>
      <c r="CQ161" s="48">
        <v>1.9414999999999999E-14</v>
      </c>
      <c r="CR161" s="48">
        <v>1.4811E-16</v>
      </c>
      <c r="CS161" s="48">
        <v>9.3993999999999995E-18</v>
      </c>
      <c r="CT161" s="48">
        <v>0</v>
      </c>
      <c r="CU161" s="48">
        <v>0</v>
      </c>
      <c r="CV161" s="48">
        <v>0</v>
      </c>
      <c r="CW161" s="48">
        <v>0</v>
      </c>
      <c r="CX161" s="48">
        <v>0</v>
      </c>
      <c r="CY161" s="48">
        <v>0</v>
      </c>
      <c r="CZ161" s="48">
        <v>0</v>
      </c>
      <c r="DA161" s="48">
        <v>0</v>
      </c>
      <c r="DB161" s="26">
        <v>0</v>
      </c>
      <c r="DC161" s="26">
        <v>0</v>
      </c>
    </row>
    <row r="162" spans="1:107" ht="14.25" thickTop="1" thickBot="1" x14ac:dyDescent="0.25">
      <c r="B162" s="45" t="s">
        <v>61</v>
      </c>
      <c r="C162" s="52" t="e">
        <f>C161/$AD161</f>
        <v>#DIV/0!</v>
      </c>
      <c r="D162" s="52" t="e">
        <f t="shared" ref="D162:AC162" si="2080">D161/$AD161</f>
        <v>#DIV/0!</v>
      </c>
      <c r="E162" s="52" t="e">
        <f t="shared" si="2080"/>
        <v>#DIV/0!</v>
      </c>
      <c r="F162" s="52" t="e">
        <f t="shared" si="2080"/>
        <v>#DIV/0!</v>
      </c>
      <c r="G162" s="52" t="e">
        <f t="shared" si="2080"/>
        <v>#DIV/0!</v>
      </c>
      <c r="H162" s="52" t="e">
        <f t="shared" si="2080"/>
        <v>#DIV/0!</v>
      </c>
      <c r="I162" s="52" t="e">
        <f t="shared" si="2080"/>
        <v>#DIV/0!</v>
      </c>
      <c r="J162" s="52" t="e">
        <f t="shared" si="2080"/>
        <v>#DIV/0!</v>
      </c>
      <c r="K162" s="52" t="e">
        <f t="shared" si="2080"/>
        <v>#DIV/0!</v>
      </c>
      <c r="L162" s="52" t="e">
        <f t="shared" si="2080"/>
        <v>#DIV/0!</v>
      </c>
      <c r="M162" s="52" t="e">
        <f t="shared" si="2080"/>
        <v>#DIV/0!</v>
      </c>
      <c r="N162" s="52" t="e">
        <f t="shared" si="2080"/>
        <v>#DIV/0!</v>
      </c>
      <c r="O162" s="52" t="e">
        <f t="shared" si="2080"/>
        <v>#DIV/0!</v>
      </c>
      <c r="P162" s="52" t="e">
        <f t="shared" si="2080"/>
        <v>#DIV/0!</v>
      </c>
      <c r="Q162" s="52" t="e">
        <f t="shared" si="2080"/>
        <v>#DIV/0!</v>
      </c>
      <c r="R162" s="52" t="e">
        <f t="shared" si="2080"/>
        <v>#DIV/0!</v>
      </c>
      <c r="S162" s="52" t="e">
        <f t="shared" si="2080"/>
        <v>#DIV/0!</v>
      </c>
      <c r="T162" s="52" t="e">
        <f t="shared" si="2080"/>
        <v>#DIV/0!</v>
      </c>
      <c r="U162" s="52" t="e">
        <f t="shared" si="2080"/>
        <v>#DIV/0!</v>
      </c>
      <c r="V162" s="52" t="e">
        <f t="shared" si="2080"/>
        <v>#DIV/0!</v>
      </c>
      <c r="W162" s="52" t="e">
        <f t="shared" si="2080"/>
        <v>#DIV/0!</v>
      </c>
      <c r="X162" s="52" t="e">
        <f t="shared" si="2080"/>
        <v>#DIV/0!</v>
      </c>
      <c r="Y162" s="52" t="e">
        <f t="shared" si="2080"/>
        <v>#DIV/0!</v>
      </c>
      <c r="Z162" s="52" t="e">
        <f t="shared" si="2080"/>
        <v>#DIV/0!</v>
      </c>
      <c r="AA162" s="52" t="e">
        <f t="shared" si="2080"/>
        <v>#DIV/0!</v>
      </c>
      <c r="AB162" s="52" t="e">
        <f t="shared" si="2080"/>
        <v>#DIV/0!</v>
      </c>
      <c r="AC162" s="52" t="e">
        <f t="shared" si="2080"/>
        <v>#DIV/0!</v>
      </c>
      <c r="CB162" s="26">
        <v>7</v>
      </c>
      <c r="CC162" s="48">
        <v>0</v>
      </c>
      <c r="CD162" s="48">
        <v>0</v>
      </c>
      <c r="CE162" s="48">
        <v>1.8017999999999999E-10</v>
      </c>
      <c r="CF162" s="48">
        <v>3.1626000000000001E-14</v>
      </c>
      <c r="CG162" s="48">
        <v>2.6372000000000001E-12</v>
      </c>
      <c r="CH162" s="48">
        <v>2.3473999999999999E-12</v>
      </c>
      <c r="CI162" s="48">
        <v>9.2162000000000007E-13</v>
      </c>
      <c r="CJ162" s="48">
        <v>1.2918E-12</v>
      </c>
      <c r="CK162" s="48">
        <v>1.3436000000000001E-12</v>
      </c>
      <c r="CL162" s="48">
        <v>7.6766999999999995E-14</v>
      </c>
      <c r="CM162" s="48">
        <v>1.8184E-14</v>
      </c>
      <c r="CN162" s="48">
        <v>2.1234000000000001E-15</v>
      </c>
      <c r="CO162" s="48">
        <v>7.3541E-17</v>
      </c>
      <c r="CP162" s="48">
        <v>3.8549999999999999E-19</v>
      </c>
      <c r="CQ162" s="48">
        <v>1.3508000000000001E-23</v>
      </c>
      <c r="CR162" s="48">
        <v>7.6768000000000003E-39</v>
      </c>
      <c r="CS162" s="48">
        <v>0</v>
      </c>
      <c r="CT162" s="48">
        <v>0</v>
      </c>
      <c r="CU162" s="48">
        <v>0</v>
      </c>
      <c r="CV162" s="48">
        <v>0</v>
      </c>
      <c r="CW162" s="48">
        <v>0</v>
      </c>
      <c r="CX162" s="48">
        <v>0</v>
      </c>
      <c r="CY162" s="48">
        <v>0</v>
      </c>
      <c r="CZ162" s="48">
        <v>0</v>
      </c>
      <c r="DA162" s="48">
        <v>0</v>
      </c>
      <c r="DB162" s="26">
        <v>0</v>
      </c>
      <c r="DC162" s="26">
        <v>0</v>
      </c>
    </row>
    <row r="163" spans="1:107" ht="13.5" thickTop="1" x14ac:dyDescent="0.2"/>
    <row r="165" spans="1:107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</row>
    <row r="166" spans="1:107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</row>
    <row r="167" spans="1:107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</row>
    <row r="168" spans="1:107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</row>
    <row r="169" spans="1:107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107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:107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:107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:107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:107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:107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:107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:3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</row>
    <row r="178" spans="1:3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:35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:3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:3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:35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:3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:3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:35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</row>
    <row r="186" spans="1:3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:3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</row>
    <row r="188" spans="1:35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</row>
    <row r="189" spans="1:3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:3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</row>
    <row r="191" spans="1:35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</row>
    <row r="192" spans="1:3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</row>
    <row r="193" spans="1:3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</row>
    <row r="194" spans="1:3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</row>
    <row r="195" spans="1:3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</row>
    <row r="196" spans="1:3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</row>
    <row r="197" spans="1:3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</row>
    <row r="198" spans="1:3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</row>
    <row r="199" spans="1:3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</row>
    <row r="200" spans="1:35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</row>
    <row r="201" spans="1:3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</row>
    <row r="202" spans="1:3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</row>
    <row r="203" spans="1:35" x14ac:dyDescent="0.2">
      <c r="A203" s="12" t="s">
        <v>69</v>
      </c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</row>
    <row r="204" spans="1:3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</row>
    <row r="205" spans="1:35" x14ac:dyDescent="0.2">
      <c r="A205" s="26" t="s">
        <v>44</v>
      </c>
      <c r="B205" s="26">
        <f>B5</f>
        <v>0</v>
      </c>
      <c r="C205" s="32">
        <f>C5+C105</f>
        <v>52.431202130452306</v>
      </c>
      <c r="D205" s="32">
        <f t="shared" ref="D205:AC205" si="2081">D5+D105</f>
        <v>29.42944280835918</v>
      </c>
      <c r="E205" s="32">
        <f t="shared" si="2081"/>
        <v>35.11857751847063</v>
      </c>
      <c r="F205" s="32">
        <f t="shared" si="2081"/>
        <v>29.351550386564927</v>
      </c>
      <c r="G205" s="32">
        <f t="shared" si="2081"/>
        <v>20.064011424406679</v>
      </c>
      <c r="H205" s="32">
        <f t="shared" si="2081"/>
        <v>13.828759459918953</v>
      </c>
      <c r="I205" s="32">
        <f t="shared" si="2081"/>
        <v>1.0094182249536026</v>
      </c>
      <c r="J205" s="32">
        <f t="shared" si="2081"/>
        <v>1.7991205066633307</v>
      </c>
      <c r="K205" s="32">
        <f t="shared" si="2081"/>
        <v>1.0833366810970635</v>
      </c>
      <c r="L205" s="32">
        <f t="shared" si="2081"/>
        <v>1.0115121296614329</v>
      </c>
      <c r="M205" s="32">
        <f t="shared" si="2081"/>
        <v>0.77499452144370118</v>
      </c>
      <c r="N205" s="32">
        <f t="shared" si="2081"/>
        <v>0.56624891059518878</v>
      </c>
      <c r="O205" s="32">
        <f t="shared" si="2081"/>
        <v>0.53937097254219923</v>
      </c>
      <c r="P205" s="32">
        <f t="shared" si="2081"/>
        <v>0.41268840357026559</v>
      </c>
      <c r="Q205" s="32">
        <f t="shared" si="2081"/>
        <v>0.39344934893071876</v>
      </c>
      <c r="R205" s="32">
        <f t="shared" si="2081"/>
        <v>0.32963139604027636</v>
      </c>
      <c r="S205" s="32">
        <f t="shared" si="2081"/>
        <v>0.27314596436206379</v>
      </c>
      <c r="T205" s="32">
        <f t="shared" si="2081"/>
        <v>0.26597627010298946</v>
      </c>
      <c r="U205" s="32">
        <f t="shared" si="2081"/>
        <v>0.15995699828312707</v>
      </c>
      <c r="V205" s="32">
        <f t="shared" si="2081"/>
        <v>0.17106638933931706</v>
      </c>
      <c r="W205" s="32">
        <f t="shared" si="2081"/>
        <v>0.17782295780654384</v>
      </c>
      <c r="X205" s="32">
        <f t="shared" si="2081"/>
        <v>0.19731083995689275</v>
      </c>
      <c r="Y205" s="32">
        <f t="shared" si="2081"/>
        <v>0.24800097072265215</v>
      </c>
      <c r="Z205" s="32">
        <f t="shared" si="2081"/>
        <v>0.18532615305400907</v>
      </c>
      <c r="AA205" s="32">
        <f t="shared" si="2081"/>
        <v>0.19936720820529349</v>
      </c>
      <c r="AB205" s="32">
        <f t="shared" si="2081"/>
        <v>0.17182265187475634</v>
      </c>
      <c r="AC205" s="32">
        <f t="shared" si="2081"/>
        <v>0.13889845630050632</v>
      </c>
      <c r="AG205"/>
      <c r="AH205"/>
      <c r="AI205"/>
    </row>
    <row r="206" spans="1:35" x14ac:dyDescent="0.2">
      <c r="A206" s="26">
        <v>39</v>
      </c>
      <c r="B206" s="26">
        <f t="shared" ref="B206:B210" si="2082">B6</f>
        <v>1</v>
      </c>
      <c r="C206" s="32">
        <f t="shared" ref="C206:AC206" si="2083">C6+C106</f>
        <v>5.2687967791927122</v>
      </c>
      <c r="D206" s="32">
        <f t="shared" si="2083"/>
        <v>1.1501748536444021</v>
      </c>
      <c r="E206" s="32">
        <f t="shared" si="2083"/>
        <v>1.5855161289737154</v>
      </c>
      <c r="F206" s="32">
        <f t="shared" si="2083"/>
        <v>1.0096532632371191</v>
      </c>
      <c r="G206" s="32">
        <f t="shared" si="2083"/>
        <v>0.88760248062208502</v>
      </c>
      <c r="H206" s="32">
        <f t="shared" si="2083"/>
        <v>0.8151706902405973</v>
      </c>
      <c r="I206" s="32">
        <f t="shared" si="2083"/>
        <v>0.16911579687239514</v>
      </c>
      <c r="J206" s="32">
        <f t="shared" si="2083"/>
        <v>0.28236979102813753</v>
      </c>
      <c r="K206" s="32">
        <f t="shared" si="2083"/>
        <v>0.2178747561223888</v>
      </c>
      <c r="L206" s="32">
        <f t="shared" si="2083"/>
        <v>0.21875198200507934</v>
      </c>
      <c r="M206" s="32">
        <f t="shared" si="2083"/>
        <v>0.17839622754186527</v>
      </c>
      <c r="N206" s="32">
        <f t="shared" si="2083"/>
        <v>0.13557767213782387</v>
      </c>
      <c r="O206" s="32">
        <f t="shared" si="2083"/>
        <v>0.13517839413788185</v>
      </c>
      <c r="P206" s="32">
        <f t="shared" si="2083"/>
        <v>0.11084291933361273</v>
      </c>
      <c r="Q206" s="32">
        <f t="shared" si="2083"/>
        <v>0.11909966525726906</v>
      </c>
      <c r="R206" s="32">
        <f t="shared" si="2083"/>
        <v>0.11797164720829995</v>
      </c>
      <c r="S206" s="32">
        <f t="shared" si="2083"/>
        <v>0.11778874095688141</v>
      </c>
      <c r="T206" s="32">
        <f t="shared" si="2083"/>
        <v>0.13288023767289769</v>
      </c>
      <c r="U206" s="32">
        <f t="shared" si="2083"/>
        <v>8.4163821147603068E-2</v>
      </c>
      <c r="V206" s="32">
        <f t="shared" si="2083"/>
        <v>8.2479150713599181E-2</v>
      </c>
      <c r="W206" s="32">
        <f t="shared" si="2083"/>
        <v>6.5223991326524317E-2</v>
      </c>
      <c r="X206" s="32">
        <f t="shared" si="2083"/>
        <v>4.3527432526554027E-2</v>
      </c>
      <c r="Y206" s="32">
        <f t="shared" si="2083"/>
        <v>2.6586775245871334E-2</v>
      </c>
      <c r="Z206" s="32">
        <f t="shared" si="2083"/>
        <v>8.4983538592988354E-3</v>
      </c>
      <c r="AA206" s="32">
        <f t="shared" si="2083"/>
        <v>3.7712859238212089E-3</v>
      </c>
      <c r="AB206" s="32">
        <f t="shared" si="2083"/>
        <v>1.3890861134790368E-3</v>
      </c>
      <c r="AC206" s="32">
        <f t="shared" si="2083"/>
        <v>5.3082887526809445E-4</v>
      </c>
      <c r="AG206"/>
      <c r="AH206"/>
      <c r="AI206"/>
    </row>
    <row r="207" spans="1:35" x14ac:dyDescent="0.2">
      <c r="A207" s="26">
        <f>A206-24</f>
        <v>15</v>
      </c>
      <c r="B207" s="26">
        <f t="shared" si="2082"/>
        <v>2</v>
      </c>
      <c r="C207" s="32">
        <f t="shared" ref="C207:AC207" si="2084">C7+C107</f>
        <v>6.336409670366149</v>
      </c>
      <c r="D207" s="32">
        <f t="shared" si="2084"/>
        <v>5.5265647370339694</v>
      </c>
      <c r="E207" s="32">
        <f t="shared" si="2084"/>
        <v>4.3590595709683866</v>
      </c>
      <c r="F207" s="32">
        <f t="shared" si="2084"/>
        <v>1.1478108998866217</v>
      </c>
      <c r="G207" s="32">
        <f t="shared" si="2084"/>
        <v>0.9460584672247383</v>
      </c>
      <c r="H207" s="32">
        <f t="shared" si="2084"/>
        <v>0.44376605090809312</v>
      </c>
      <c r="I207" s="32">
        <f t="shared" si="2084"/>
        <v>0.3439235578181139</v>
      </c>
      <c r="J207" s="32">
        <f t="shared" si="2084"/>
        <v>0.58546473556381406</v>
      </c>
      <c r="K207" s="32">
        <f t="shared" si="2084"/>
        <v>0.44135018821191224</v>
      </c>
      <c r="L207" s="32">
        <f t="shared" si="2084"/>
        <v>0.45483938000619584</v>
      </c>
      <c r="M207" s="32">
        <f t="shared" si="2084"/>
        <v>0.38542155316656679</v>
      </c>
      <c r="N207" s="32">
        <f t="shared" si="2084"/>
        <v>0.31173110553276051</v>
      </c>
      <c r="O207" s="32">
        <f t="shared" si="2084"/>
        <v>0.33348656360763551</v>
      </c>
      <c r="P207" s="32">
        <f t="shared" si="2084"/>
        <v>0.29653315391647062</v>
      </c>
      <c r="Q207" s="32">
        <f t="shared" si="2084"/>
        <v>0.34031237103438983</v>
      </c>
      <c r="R207" s="32">
        <f t="shared" si="2084"/>
        <v>0.34427745544999894</v>
      </c>
      <c r="S207" s="32">
        <f t="shared" si="2084"/>
        <v>0.32324842945883342</v>
      </c>
      <c r="T207" s="32">
        <f t="shared" si="2084"/>
        <v>0.33484197393951964</v>
      </c>
      <c r="U207" s="32">
        <f t="shared" si="2084"/>
        <v>0.20034693948260787</v>
      </c>
      <c r="V207" s="32">
        <f t="shared" si="2084"/>
        <v>0.19148701836302759</v>
      </c>
      <c r="W207" s="32">
        <f t="shared" si="2084"/>
        <v>0.14964114917216864</v>
      </c>
      <c r="X207" s="32">
        <f t="shared" si="2084"/>
        <v>9.8989093198749059E-2</v>
      </c>
      <c r="Y207" s="32">
        <f t="shared" si="2084"/>
        <v>6.044106425460697E-2</v>
      </c>
      <c r="Z207" s="32">
        <f t="shared" si="2084"/>
        <v>1.9414447768582095E-2</v>
      </c>
      <c r="AA207" s="32">
        <f t="shared" si="2084"/>
        <v>8.6257569522517619E-3</v>
      </c>
      <c r="AB207" s="32">
        <f t="shared" si="2084"/>
        <v>3.1789384958324667E-3</v>
      </c>
      <c r="AC207" s="32">
        <f t="shared" si="2084"/>
        <v>1.2171930959826334E-3</v>
      </c>
      <c r="AG207"/>
      <c r="AH207"/>
      <c r="AI207"/>
    </row>
    <row r="208" spans="1:35" x14ac:dyDescent="0.2">
      <c r="A208" s="39">
        <f>EXP((A207-15)/24)</f>
        <v>1</v>
      </c>
      <c r="B208" s="26">
        <f t="shared" si="2082"/>
        <v>3</v>
      </c>
      <c r="C208" s="32">
        <f t="shared" ref="C208:AC208" si="2085">C8+C108</f>
        <v>1.491131703712482</v>
      </c>
      <c r="D208" s="32">
        <f t="shared" si="2085"/>
        <v>1.3679838384386045</v>
      </c>
      <c r="E208" s="32">
        <f t="shared" si="2085"/>
        <v>0.93961941708607799</v>
      </c>
      <c r="F208" s="32">
        <f t="shared" si="2085"/>
        <v>1.1614102681752536</v>
      </c>
      <c r="G208" s="32">
        <f t="shared" si="2085"/>
        <v>2.2569910185883915</v>
      </c>
      <c r="H208" s="32">
        <f t="shared" si="2085"/>
        <v>2.1268794738096002</v>
      </c>
      <c r="I208" s="32">
        <f t="shared" si="2085"/>
        <v>5.4889185165438587E-2</v>
      </c>
      <c r="J208" s="32">
        <f t="shared" si="2085"/>
        <v>0.10651259940649599</v>
      </c>
      <c r="K208" s="32">
        <f t="shared" si="2085"/>
        <v>0.11026881296086374</v>
      </c>
      <c r="L208" s="32">
        <f t="shared" si="2085"/>
        <v>0.13388651055136427</v>
      </c>
      <c r="M208" s="32">
        <f t="shared" si="2085"/>
        <v>0.12946271802888537</v>
      </c>
      <c r="N208" s="32">
        <f t="shared" si="2085"/>
        <v>0.11114670526853972</v>
      </c>
      <c r="O208" s="32">
        <f t="shared" si="2085"/>
        <v>0.11740033924349853</v>
      </c>
      <c r="P208" s="32">
        <f t="shared" si="2085"/>
        <v>9.379392183348767E-2</v>
      </c>
      <c r="Q208" s="32">
        <f t="shared" si="2085"/>
        <v>8.6219566245368098E-2</v>
      </c>
      <c r="R208" s="32">
        <f t="shared" si="2085"/>
        <v>6.1681757026132711E-2</v>
      </c>
      <c r="S208" s="32">
        <f t="shared" si="2085"/>
        <v>3.8721445159519946E-2</v>
      </c>
      <c r="T208" s="32">
        <f t="shared" si="2085"/>
        <v>2.704228933068856E-2</v>
      </c>
      <c r="U208" s="32">
        <f t="shared" si="2085"/>
        <v>1.1849441828742821E-2</v>
      </c>
      <c r="V208" s="32">
        <f t="shared" si="2085"/>
        <v>9.4776768269679706E-3</v>
      </c>
      <c r="W208" s="32">
        <f t="shared" si="2085"/>
        <v>6.8982251088323182E-3</v>
      </c>
      <c r="X208" s="32">
        <f t="shared" si="2085"/>
        <v>4.2714689654269958E-3</v>
      </c>
      <c r="Y208" s="32">
        <f t="shared" si="2085"/>
        <v>2.6418134050620475E-3</v>
      </c>
      <c r="Z208" s="32">
        <f t="shared" si="2085"/>
        <v>8.3430061275590001E-4</v>
      </c>
      <c r="AA208" s="32">
        <f t="shared" si="2085"/>
        <v>3.7383268232151867E-4</v>
      </c>
      <c r="AB208" s="32">
        <f t="shared" si="2085"/>
        <v>1.370902549078354E-4</v>
      </c>
      <c r="AC208" s="32">
        <f t="shared" si="2085"/>
        <v>5.2601414544383568E-5</v>
      </c>
      <c r="AD208" s="34"/>
      <c r="AG208"/>
      <c r="AH208"/>
      <c r="AI208"/>
    </row>
    <row r="209" spans="1:35" x14ac:dyDescent="0.2">
      <c r="B209" s="26">
        <f t="shared" si="2082"/>
        <v>4</v>
      </c>
      <c r="C209" s="32">
        <f t="shared" ref="C209:AC209" si="2086">C9+C109</f>
        <v>1.0874844080790536</v>
      </c>
      <c r="D209" s="32">
        <f t="shared" si="2086"/>
        <v>2.7635288217084661</v>
      </c>
      <c r="E209" s="32">
        <f t="shared" si="2086"/>
        <v>1.0261300350677331</v>
      </c>
      <c r="F209" s="32">
        <f t="shared" si="2086"/>
        <v>4.4751736003616101E-2</v>
      </c>
      <c r="G209" s="32">
        <f t="shared" si="2086"/>
        <v>3.8186728657748754E-2</v>
      </c>
      <c r="H209" s="32">
        <f t="shared" si="2086"/>
        <v>2.3249000131016502E-2</v>
      </c>
      <c r="I209" s="32">
        <f t="shared" si="2086"/>
        <v>1.6331739578552919E-2</v>
      </c>
      <c r="J209" s="32">
        <f t="shared" si="2086"/>
        <v>3.2553562308855907E-2</v>
      </c>
      <c r="K209" s="32">
        <f t="shared" si="2086"/>
        <v>4.0571145326477598E-2</v>
      </c>
      <c r="L209" s="32">
        <f t="shared" si="2086"/>
        <v>4.8548915942370978E-2</v>
      </c>
      <c r="M209" s="32">
        <f t="shared" si="2086"/>
        <v>4.4331282421885262E-2</v>
      </c>
      <c r="N209" s="32">
        <f t="shared" si="2086"/>
        <v>3.4316735298180759E-2</v>
      </c>
      <c r="O209" s="32">
        <f t="shared" si="2086"/>
        <v>3.1947222315490208E-2</v>
      </c>
      <c r="P209" s="32">
        <f t="shared" si="2086"/>
        <v>2.1460485105513249E-2</v>
      </c>
      <c r="Q209" s="32">
        <f t="shared" si="2086"/>
        <v>1.6770262134206428E-2</v>
      </c>
      <c r="R209" s="32">
        <f t="shared" si="2086"/>
        <v>8.1918514203434944E-3</v>
      </c>
      <c r="S209" s="32">
        <f t="shared" si="2086"/>
        <v>3.2805203085132218E-3</v>
      </c>
      <c r="T209" s="32">
        <f t="shared" si="2086"/>
        <v>1.3047854250836748E-3</v>
      </c>
      <c r="U209" s="32">
        <f t="shared" si="2086"/>
        <v>3.4743670148505831E-4</v>
      </c>
      <c r="V209" s="32">
        <f t="shared" si="2086"/>
        <v>1.7128854270626913E-4</v>
      </c>
      <c r="W209" s="32">
        <f t="shared" si="2086"/>
        <v>9.0229904517482554E-5</v>
      </c>
      <c r="X209" s="32">
        <f t="shared" si="2086"/>
        <v>4.2255960030246714E-5</v>
      </c>
      <c r="Y209" s="32">
        <f t="shared" si="2086"/>
        <v>2.3802911816762469E-5</v>
      </c>
      <c r="Z209" s="32">
        <f t="shared" si="2086"/>
        <v>2.8738207143228382E-10</v>
      </c>
      <c r="AA209" s="32">
        <f t="shared" si="2086"/>
        <v>1.1081695472378991E-10</v>
      </c>
      <c r="AB209" s="32">
        <f t="shared" si="2086"/>
        <v>4.3467642973616871E-17</v>
      </c>
      <c r="AC209" s="32">
        <f t="shared" si="2086"/>
        <v>0</v>
      </c>
      <c r="AG209"/>
      <c r="AH209"/>
      <c r="AI209"/>
    </row>
    <row r="210" spans="1:35" x14ac:dyDescent="0.2">
      <c r="B210" s="26">
        <f t="shared" si="2082"/>
        <v>5</v>
      </c>
      <c r="C210" s="32">
        <f t="shared" ref="C210:AC210" si="2087">C10+C110</f>
        <v>7.081699907889121E-4</v>
      </c>
      <c r="D210" s="32">
        <f t="shared" si="2087"/>
        <v>1.7397970588907501E-2</v>
      </c>
      <c r="E210" s="32">
        <f t="shared" si="2087"/>
        <v>8.6575717886480871E-3</v>
      </c>
      <c r="F210" s="32">
        <f t="shared" si="2087"/>
        <v>4.5740203348845807E-2</v>
      </c>
      <c r="G210" s="32">
        <f t="shared" si="2087"/>
        <v>0.62779498389135968</v>
      </c>
      <c r="H210" s="32">
        <f t="shared" si="2087"/>
        <v>0.17011631564886626</v>
      </c>
      <c r="I210" s="32">
        <f t="shared" si="2087"/>
        <v>7.2462442294009754E-4</v>
      </c>
      <c r="J210" s="32">
        <f t="shared" si="2087"/>
        <v>2.0234169948499217E-3</v>
      </c>
      <c r="K210" s="32">
        <f t="shared" si="2087"/>
        <v>2.7817648784576451E-3</v>
      </c>
      <c r="L210" s="32">
        <f t="shared" si="2087"/>
        <v>3.5096382162864165E-3</v>
      </c>
      <c r="M210" s="32">
        <f t="shared" si="2087"/>
        <v>2.4478672118040693E-3</v>
      </c>
      <c r="N210" s="32">
        <f t="shared" si="2087"/>
        <v>1.359901869350601E-3</v>
      </c>
      <c r="O210" s="32">
        <f t="shared" si="2087"/>
        <v>9.0054427247908875E-4</v>
      </c>
      <c r="P210" s="32">
        <f t="shared" si="2087"/>
        <v>3.9835093249503264E-4</v>
      </c>
      <c r="Q210" s="32">
        <f t="shared" si="2087"/>
        <v>2.4008752536225456E-4</v>
      </c>
      <c r="R210" s="32">
        <f t="shared" si="2087"/>
        <v>8.4813440388092505E-5</v>
      </c>
      <c r="S210" s="32">
        <f t="shared" si="2087"/>
        <v>2.4401762181095356E-5</v>
      </c>
      <c r="T210" s="32">
        <f t="shared" si="2087"/>
        <v>6.4003721042144611E-7</v>
      </c>
      <c r="U210" s="32">
        <f t="shared" si="2087"/>
        <v>1.5331106404912948E-7</v>
      </c>
      <c r="V210" s="32">
        <f t="shared" si="2087"/>
        <v>1.4695722092627993E-8</v>
      </c>
      <c r="W210" s="32">
        <f t="shared" si="2087"/>
        <v>3.2600010155546684E-9</v>
      </c>
      <c r="X210" s="32">
        <f t="shared" si="2087"/>
        <v>3.6162938717965863E-12</v>
      </c>
      <c r="Y210" s="32">
        <f t="shared" si="2087"/>
        <v>3.4261745160277288E-10</v>
      </c>
      <c r="Z210" s="32">
        <f t="shared" si="2087"/>
        <v>8.6822770290858529E-19</v>
      </c>
      <c r="AA210" s="32">
        <f t="shared" si="2087"/>
        <v>0</v>
      </c>
      <c r="AB210" s="32">
        <f t="shared" si="2087"/>
        <v>5.6784601682504348E-20</v>
      </c>
      <c r="AC210" s="32">
        <f t="shared" si="2087"/>
        <v>0</v>
      </c>
      <c r="AG210"/>
      <c r="AH210"/>
      <c r="AI210"/>
    </row>
    <row r="211" spans="1:35" ht="13.5" thickBot="1" x14ac:dyDescent="0.25">
      <c r="A211" s="26">
        <v>0</v>
      </c>
      <c r="B211" s="26" t="s">
        <v>45</v>
      </c>
      <c r="C211" s="35">
        <f>SUM(C203:C210)</f>
        <v>66.615732861793489</v>
      </c>
      <c r="D211" s="35">
        <f t="shared" ref="D211:AC211" si="2088">SUM(D203:D210)</f>
        <v>40.255093029773533</v>
      </c>
      <c r="E211" s="35">
        <f t="shared" si="2088"/>
        <v>43.037560242355184</v>
      </c>
      <c r="F211" s="35">
        <f t="shared" si="2088"/>
        <v>32.760916757216393</v>
      </c>
      <c r="G211" s="35">
        <f t="shared" si="2088"/>
        <v>24.820645103391001</v>
      </c>
      <c r="H211" s="35">
        <f t="shared" si="2088"/>
        <v>17.407940990657128</v>
      </c>
      <c r="I211" s="35">
        <f t="shared" si="2088"/>
        <v>1.5944031288110432</v>
      </c>
      <c r="J211" s="35">
        <f t="shared" si="2088"/>
        <v>2.8080446119654847</v>
      </c>
      <c r="K211" s="35">
        <f t="shared" si="2088"/>
        <v>1.8961833485971635</v>
      </c>
      <c r="L211" s="35">
        <f t="shared" si="2088"/>
        <v>1.8710485563827297</v>
      </c>
      <c r="M211" s="35">
        <f t="shared" si="2088"/>
        <v>1.515054169814708</v>
      </c>
      <c r="N211" s="35">
        <f t="shared" si="2088"/>
        <v>1.1603810307018445</v>
      </c>
      <c r="O211" s="35">
        <f t="shared" si="2088"/>
        <v>1.1582840361191844</v>
      </c>
      <c r="P211" s="35">
        <f t="shared" si="2088"/>
        <v>0.93571723469184487</v>
      </c>
      <c r="Q211" s="35">
        <f t="shared" si="2088"/>
        <v>0.95609130112731444</v>
      </c>
      <c r="R211" s="35">
        <f t="shared" si="2088"/>
        <v>0.86183892058543965</v>
      </c>
      <c r="S211" s="35">
        <f t="shared" si="2088"/>
        <v>0.75620950200799286</v>
      </c>
      <c r="T211" s="35">
        <f t="shared" si="2088"/>
        <v>0.76204619650838956</v>
      </c>
      <c r="U211" s="35">
        <f t="shared" si="2088"/>
        <v>0.45666479075462996</v>
      </c>
      <c r="V211" s="35">
        <f t="shared" si="2088"/>
        <v>0.45468153848134013</v>
      </c>
      <c r="W211" s="35">
        <f t="shared" si="2088"/>
        <v>0.39967655657858753</v>
      </c>
      <c r="X211" s="35">
        <f t="shared" si="2088"/>
        <v>0.34414109061126941</v>
      </c>
      <c r="Y211" s="35">
        <f t="shared" si="2088"/>
        <v>0.33769442688262669</v>
      </c>
      <c r="Z211" s="35">
        <f t="shared" si="2088"/>
        <v>0.21407325558202797</v>
      </c>
      <c r="AA211" s="35">
        <f t="shared" si="2088"/>
        <v>0.21213808387450495</v>
      </c>
      <c r="AB211" s="35">
        <f t="shared" si="2088"/>
        <v>0.17652776673897574</v>
      </c>
      <c r="AC211" s="35">
        <f t="shared" si="2088"/>
        <v>0.14069907968630144</v>
      </c>
      <c r="AD211" s="36">
        <f>SUM(C211:AC211)</f>
        <v>243.90948761169011</v>
      </c>
      <c r="AE211" s="36">
        <f>SUM(C206:AC210)</f>
        <v>53.577477928011518</v>
      </c>
      <c r="AF211" s="51">
        <f>AE211/AD211</f>
        <v>0.21966131146693307</v>
      </c>
      <c r="AG211"/>
      <c r="AH211"/>
      <c r="AI211"/>
    </row>
    <row r="212" spans="1:35" ht="14.25" thickTop="1" thickBot="1" x14ac:dyDescent="0.25">
      <c r="B212" s="45" t="s">
        <v>61</v>
      </c>
      <c r="C212" s="52">
        <f>C211/$AD211</f>
        <v>0.27311661187959763</v>
      </c>
      <c r="D212" s="52">
        <f t="shared" ref="D212:AC212" si="2089">D211/$AD211</f>
        <v>0.1650411118646628</v>
      </c>
      <c r="E212" s="52">
        <f t="shared" si="2089"/>
        <v>0.17644889776027095</v>
      </c>
      <c r="F212" s="52">
        <f t="shared" si="2089"/>
        <v>0.13431587708212719</v>
      </c>
      <c r="G212" s="52">
        <f t="shared" si="2089"/>
        <v>0.10176170409125732</v>
      </c>
      <c r="H212" s="52">
        <f t="shared" si="2089"/>
        <v>7.1370495510904422E-2</v>
      </c>
      <c r="I212" s="52">
        <f t="shared" si="2089"/>
        <v>6.5368639179357061E-3</v>
      </c>
      <c r="J212" s="52">
        <f t="shared" si="2089"/>
        <v>1.1512650202586464E-2</v>
      </c>
      <c r="K212" s="52">
        <f t="shared" si="2089"/>
        <v>7.7741270631339031E-3</v>
      </c>
      <c r="L212" s="52">
        <f t="shared" si="2089"/>
        <v>7.6710773931085658E-3</v>
      </c>
      <c r="M212" s="52">
        <f t="shared" si="2089"/>
        <v>6.211542587579502E-3</v>
      </c>
      <c r="N212" s="52">
        <f t="shared" si="2089"/>
        <v>4.7574247400707908E-3</v>
      </c>
      <c r="O212" s="52">
        <f t="shared" si="2089"/>
        <v>4.7488273107407818E-3</v>
      </c>
      <c r="P212" s="52">
        <f t="shared" si="2089"/>
        <v>3.8363297953441225E-3</v>
      </c>
      <c r="Q212" s="52">
        <f t="shared" si="2089"/>
        <v>3.9198610537423424E-3</v>
      </c>
      <c r="R212" s="52">
        <f t="shared" si="2089"/>
        <v>3.5334374608564155E-3</v>
      </c>
      <c r="S212" s="52">
        <f t="shared" si="2089"/>
        <v>3.1003693600139778E-3</v>
      </c>
      <c r="T212" s="52">
        <f t="shared" si="2089"/>
        <v>3.1242991159146126E-3</v>
      </c>
      <c r="U212" s="52">
        <f t="shared" si="2089"/>
        <v>1.8722715349295945E-3</v>
      </c>
      <c r="V212" s="52">
        <f t="shared" si="2089"/>
        <v>1.8641404355914366E-3</v>
      </c>
      <c r="W212" s="52">
        <f t="shared" si="2089"/>
        <v>1.6386265269634874E-3</v>
      </c>
      <c r="X212" s="52">
        <f t="shared" si="2089"/>
        <v>1.4109376965243373E-3</v>
      </c>
      <c r="Y212" s="52">
        <f t="shared" si="2089"/>
        <v>1.3845071390590779E-3</v>
      </c>
      <c r="Z212" s="52">
        <f t="shared" si="2089"/>
        <v>8.7767498377446407E-4</v>
      </c>
      <c r="AA212" s="52">
        <f t="shared" si="2089"/>
        <v>8.6974100905920471E-4</v>
      </c>
      <c r="AB212" s="52">
        <f t="shared" si="2089"/>
        <v>7.2374292803243582E-4</v>
      </c>
      <c r="AC212" s="52">
        <f t="shared" si="2089"/>
        <v>5.7684955621856669E-4</v>
      </c>
      <c r="AD212" s="45"/>
      <c r="AE212" s="45"/>
      <c r="AG212"/>
      <c r="AH212"/>
      <c r="AI212"/>
    </row>
    <row r="213" spans="1:35" ht="13.5" thickTop="1" x14ac:dyDescent="0.2">
      <c r="B213" s="27"/>
      <c r="AG213"/>
      <c r="AH213"/>
      <c r="AI213"/>
    </row>
    <row r="214" spans="1:35" x14ac:dyDescent="0.2">
      <c r="B214" s="27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G214"/>
      <c r="AH214"/>
      <c r="AI214"/>
    </row>
    <row r="215" spans="1:35" x14ac:dyDescent="0.2">
      <c r="A215" s="26" t="s">
        <v>46</v>
      </c>
      <c r="B215" s="26">
        <f>B15</f>
        <v>0</v>
      </c>
      <c r="C215" s="32">
        <f>C15+C115</f>
        <v>43.528500322013947</v>
      </c>
      <c r="D215" s="32">
        <f t="shared" ref="D215:AC215" si="2090">D15+D115</f>
        <v>22.706873643116683</v>
      </c>
      <c r="E215" s="32">
        <f t="shared" si="2090"/>
        <v>26.766742039449188</v>
      </c>
      <c r="F215" s="32">
        <f t="shared" si="2090"/>
        <v>21.085123179225697</v>
      </c>
      <c r="G215" s="32">
        <f t="shared" si="2090"/>
        <v>8.8341555121979027</v>
      </c>
      <c r="H215" s="32">
        <f t="shared" si="2090"/>
        <v>3.7308931398063119</v>
      </c>
      <c r="I215" s="32">
        <f t="shared" si="2090"/>
        <v>0.54225200157521025</v>
      </c>
      <c r="J215" s="32">
        <f t="shared" si="2090"/>
        <v>0.88835789530094678</v>
      </c>
      <c r="K215" s="32">
        <f t="shared" si="2090"/>
        <v>0.50822779591732437</v>
      </c>
      <c r="L215" s="32">
        <f t="shared" si="2090"/>
        <v>0.42599180517009094</v>
      </c>
      <c r="M215" s="32">
        <f t="shared" si="2090"/>
        <v>0.2971136700577966</v>
      </c>
      <c r="N215" s="32">
        <f t="shared" si="2090"/>
        <v>0.20000183056685855</v>
      </c>
      <c r="O215" s="32">
        <f t="shared" si="2090"/>
        <v>0.17552704315352319</v>
      </c>
      <c r="P215" s="32">
        <f t="shared" si="2090"/>
        <v>0.12431252218656669</v>
      </c>
      <c r="Q215" s="32">
        <f t="shared" si="2090"/>
        <v>0.10951509845937593</v>
      </c>
      <c r="R215" s="32">
        <f t="shared" si="2090"/>
        <v>8.5171126321204341E-2</v>
      </c>
      <c r="S215" s="32">
        <f t="shared" si="2090"/>
        <v>6.6633910704001917E-2</v>
      </c>
      <c r="T215" s="32">
        <f t="shared" si="2090"/>
        <v>6.3249876825020937E-2</v>
      </c>
      <c r="U215" s="32">
        <f t="shared" si="2090"/>
        <v>4.0535553204390617E-2</v>
      </c>
      <c r="V215" s="32">
        <f t="shared" si="2090"/>
        <v>5.4444738617475938E-2</v>
      </c>
      <c r="W215" s="32">
        <f t="shared" si="2090"/>
        <v>8.2939100638418917E-2</v>
      </c>
      <c r="X215" s="32">
        <f t="shared" si="2090"/>
        <v>0.13322751288432483</v>
      </c>
      <c r="Y215" s="32">
        <f t="shared" si="2090"/>
        <v>0.20926319068332278</v>
      </c>
      <c r="Z215" s="32">
        <f t="shared" si="2090"/>
        <v>0.17314926294701205</v>
      </c>
      <c r="AA215" s="32">
        <f t="shared" si="2090"/>
        <v>0.1939298753285825</v>
      </c>
      <c r="AB215" s="32">
        <f t="shared" si="2090"/>
        <v>0.16967665226356526</v>
      </c>
      <c r="AC215" s="32">
        <f t="shared" si="2090"/>
        <v>0.13792262462765401</v>
      </c>
      <c r="AG215"/>
      <c r="AH215"/>
      <c r="AI215"/>
    </row>
    <row r="216" spans="1:35" x14ac:dyDescent="0.2">
      <c r="A216" s="26">
        <f>A206+24</f>
        <v>63</v>
      </c>
      <c r="B216" s="26">
        <f t="shared" ref="B216:B220" si="2091">B16</f>
        <v>1</v>
      </c>
      <c r="C216" s="32">
        <f t="shared" ref="C216:AC216" si="2092">C16+C116</f>
        <v>10.757828912208611</v>
      </c>
      <c r="D216" s="32">
        <f t="shared" si="2092"/>
        <v>3.5266053246982971</v>
      </c>
      <c r="E216" s="32">
        <f t="shared" si="2092"/>
        <v>4.7887270638495059</v>
      </c>
      <c r="F216" s="32">
        <f t="shared" si="2092"/>
        <v>2.4975321878233179</v>
      </c>
      <c r="G216" s="32">
        <f t="shared" si="2092"/>
        <v>2.4961455981351364</v>
      </c>
      <c r="H216" s="32">
        <f t="shared" si="2092"/>
        <v>2.2868670447284893</v>
      </c>
      <c r="I216" s="32">
        <f t="shared" si="2092"/>
        <v>0.31791567026750511</v>
      </c>
      <c r="J216" s="32">
        <f t="shared" si="2092"/>
        <v>0.52572368481960241</v>
      </c>
      <c r="K216" s="32">
        <f t="shared" si="2092"/>
        <v>0.3385083390600408</v>
      </c>
      <c r="L216" s="32">
        <f t="shared" si="2092"/>
        <v>0.31933243723778221</v>
      </c>
      <c r="M216" s="32">
        <f t="shared" si="2092"/>
        <v>0.24586991756904758</v>
      </c>
      <c r="N216" s="32">
        <f t="shared" si="2092"/>
        <v>0.17930658599211005</v>
      </c>
      <c r="O216" s="32">
        <f t="shared" si="2092"/>
        <v>0.17586671618149594</v>
      </c>
      <c r="P216" s="32">
        <f t="shared" si="2092"/>
        <v>0.14849769913096861</v>
      </c>
      <c r="Q216" s="32">
        <f t="shared" si="2092"/>
        <v>0.17142101538896187</v>
      </c>
      <c r="R216" s="32">
        <f t="shared" si="2092"/>
        <v>0.18389705241637844</v>
      </c>
      <c r="S216" s="32">
        <f t="shared" si="2092"/>
        <v>0.19279786455172188</v>
      </c>
      <c r="T216" s="32">
        <f t="shared" si="2092"/>
        <v>0.22003278126082684</v>
      </c>
      <c r="U216" s="32">
        <f t="shared" si="2092"/>
        <v>0.13963515656674455</v>
      </c>
      <c r="V216" s="32">
        <f t="shared" si="2092"/>
        <v>0.13858777800535935</v>
      </c>
      <c r="W216" s="32">
        <f t="shared" si="2092"/>
        <v>0.11178722877058438</v>
      </c>
      <c r="X216" s="32">
        <f t="shared" si="2092"/>
        <v>7.5277146667761363E-2</v>
      </c>
      <c r="Y216" s="32">
        <f t="shared" si="2092"/>
        <v>4.5600305088831568E-2</v>
      </c>
      <c r="Z216" s="32">
        <f t="shared" si="2092"/>
        <v>1.4263885286158838E-2</v>
      </c>
      <c r="AA216" s="32">
        <f t="shared" si="2092"/>
        <v>6.1065008978089877E-3</v>
      </c>
      <c r="AB216" s="32">
        <f t="shared" si="2092"/>
        <v>2.1224954411822186E-3</v>
      </c>
      <c r="AC216" s="32">
        <f t="shared" si="2092"/>
        <v>7.422725548945269E-4</v>
      </c>
      <c r="AG216"/>
      <c r="AH216"/>
      <c r="AI216"/>
    </row>
    <row r="217" spans="1:35" x14ac:dyDescent="0.2">
      <c r="A217" s="26">
        <f>A216-24</f>
        <v>39</v>
      </c>
      <c r="B217" s="26">
        <f t="shared" si="2091"/>
        <v>2</v>
      </c>
      <c r="C217" s="32">
        <f t="shared" ref="C217:AC217" si="2093">C17+C117</f>
        <v>12.724179122349605</v>
      </c>
      <c r="D217" s="32">
        <f t="shared" si="2093"/>
        <v>7.6646681066730693</v>
      </c>
      <c r="E217" s="32">
        <f t="shared" si="2093"/>
        <v>5.1618109668186234</v>
      </c>
      <c r="F217" s="32">
        <f t="shared" si="2093"/>
        <v>1.882273955467884</v>
      </c>
      <c r="G217" s="32">
        <f t="shared" si="2093"/>
        <v>1.5267339555185522</v>
      </c>
      <c r="H217" s="32">
        <f t="shared" si="2093"/>
        <v>0.63248308399975062</v>
      </c>
      <c r="I217" s="32">
        <f t="shared" si="2093"/>
        <v>0.44920132472886926</v>
      </c>
      <c r="J217" s="32">
        <f t="shared" si="2093"/>
        <v>0.72663720792870246</v>
      </c>
      <c r="K217" s="32">
        <f t="shared" si="2093"/>
        <v>0.49286423905348331</v>
      </c>
      <c r="L217" s="32">
        <f t="shared" si="2093"/>
        <v>0.50489954864300879</v>
      </c>
      <c r="M217" s="32">
        <f t="shared" si="2093"/>
        <v>0.43623390013457986</v>
      </c>
      <c r="N217" s="32">
        <f t="shared" si="2093"/>
        <v>0.36361582051054464</v>
      </c>
      <c r="O217" s="32">
        <f t="shared" si="2093"/>
        <v>0.3998464390702684</v>
      </c>
      <c r="P217" s="32">
        <f t="shared" si="2093"/>
        <v>0.37068941746744305</v>
      </c>
      <c r="Q217" s="32">
        <f t="shared" si="2093"/>
        <v>0.45198951393292208</v>
      </c>
      <c r="R217" s="32">
        <f t="shared" si="2093"/>
        <v>0.47580996931715613</v>
      </c>
      <c r="S217" s="32">
        <f t="shared" si="2093"/>
        <v>0.44938749678181467</v>
      </c>
      <c r="T217" s="32">
        <f t="shared" si="2093"/>
        <v>0.4614075926483952</v>
      </c>
      <c r="U217" s="32">
        <f t="shared" si="2093"/>
        <v>0.27417267294426118</v>
      </c>
      <c r="V217" s="32">
        <f t="shared" si="2093"/>
        <v>0.26233398896061183</v>
      </c>
      <c r="W217" s="32">
        <f t="shared" si="2093"/>
        <v>0.20605044058253927</v>
      </c>
      <c r="X217" s="32">
        <f t="shared" si="2093"/>
        <v>0.13620214704728106</v>
      </c>
      <c r="Y217" s="32">
        <f t="shared" si="2093"/>
        <v>8.23675275763395E-2</v>
      </c>
      <c r="Z217" s="32">
        <f t="shared" si="2093"/>
        <v>2.6014118833348369E-2</v>
      </c>
      <c r="AA217" s="32">
        <f t="shared" si="2093"/>
        <v>1.1289579306732871E-2</v>
      </c>
      <c r="AB217" s="32">
        <f t="shared" si="2093"/>
        <v>4.0136922961311536E-3</v>
      </c>
      <c r="AC217" s="32">
        <f t="shared" si="2093"/>
        <v>1.457070583687793E-3</v>
      </c>
      <c r="AG217"/>
      <c r="AH217"/>
      <c r="AI217"/>
    </row>
    <row r="218" spans="1:35" x14ac:dyDescent="0.2">
      <c r="A218" s="39">
        <f>EXP((A217-15)/24)</f>
        <v>2.7182818284590451</v>
      </c>
      <c r="B218" s="26">
        <f t="shared" si="2091"/>
        <v>3</v>
      </c>
      <c r="C218" s="32">
        <f t="shared" ref="C218:AC218" si="2094">C18+C118</f>
        <v>2.7111740448127142</v>
      </c>
      <c r="D218" s="32">
        <f t="shared" si="2094"/>
        <v>3.5397855439491033</v>
      </c>
      <c r="E218" s="32">
        <f t="shared" si="2094"/>
        <v>2.2487882254632061</v>
      </c>
      <c r="F218" s="32">
        <f t="shared" si="2094"/>
        <v>2.6180856657024347</v>
      </c>
      <c r="G218" s="32">
        <f t="shared" si="2094"/>
        <v>3.3004838767871734</v>
      </c>
      <c r="H218" s="32">
        <f t="shared" si="2094"/>
        <v>2.4303295034606798</v>
      </c>
      <c r="I218" s="32">
        <f t="shared" si="2094"/>
        <v>0.2192736635386231</v>
      </c>
      <c r="J218" s="32">
        <f t="shared" si="2094"/>
        <v>0.41443279199691052</v>
      </c>
      <c r="K218" s="32">
        <f t="shared" si="2094"/>
        <v>0.34931962621738949</v>
      </c>
      <c r="L218" s="32">
        <f t="shared" si="2094"/>
        <v>0.4059193808478983</v>
      </c>
      <c r="M218" s="32">
        <f t="shared" si="2094"/>
        <v>0.37205551568240058</v>
      </c>
      <c r="N218" s="32">
        <f t="shared" si="2094"/>
        <v>0.30273426550479565</v>
      </c>
      <c r="O218" s="32">
        <f t="shared" si="2094"/>
        <v>0.3042596372831618</v>
      </c>
      <c r="P218" s="32">
        <f t="shared" si="2094"/>
        <v>0.22898503773767495</v>
      </c>
      <c r="Q218" s="32">
        <f t="shared" si="2094"/>
        <v>0.19043626343377146</v>
      </c>
      <c r="R218" s="32">
        <f t="shared" si="2094"/>
        <v>0.11885163554092654</v>
      </c>
      <c r="S218" s="32">
        <f t="shared" si="2094"/>
        <v>6.439891089522326E-2</v>
      </c>
      <c r="T218" s="32">
        <f t="shared" si="2094"/>
        <v>3.9811727476777893E-2</v>
      </c>
      <c r="U218" s="32">
        <f t="shared" si="2094"/>
        <v>1.6052991233576865E-2</v>
      </c>
      <c r="V218" s="32">
        <f t="shared" si="2094"/>
        <v>1.2280810902898263E-2</v>
      </c>
      <c r="W218" s="32">
        <f t="shared" si="2094"/>
        <v>8.7722117076871158E-3</v>
      </c>
      <c r="X218" s="32">
        <f t="shared" si="2094"/>
        <v>5.383464713325411E-3</v>
      </c>
      <c r="Y218" s="32">
        <f t="shared" si="2094"/>
        <v>3.2962029065793097E-3</v>
      </c>
      <c r="Z218" s="32">
        <f t="shared" si="2094"/>
        <v>1.02700472005355E-3</v>
      </c>
      <c r="AA218" s="32">
        <f t="shared" si="2094"/>
        <v>4.5217694072899182E-4</v>
      </c>
      <c r="AB218" s="32">
        <f t="shared" si="2094"/>
        <v>1.6156346397566329E-4</v>
      </c>
      <c r="AC218" s="32">
        <f t="shared" si="2094"/>
        <v>5.9674651932947762E-5</v>
      </c>
      <c r="AG218"/>
      <c r="AH218"/>
      <c r="AI218"/>
    </row>
    <row r="219" spans="1:35" x14ac:dyDescent="0.2">
      <c r="B219" s="26">
        <f t="shared" si="2091"/>
        <v>4</v>
      </c>
      <c r="C219" s="32">
        <f t="shared" ref="C219:AC219" si="2095">C19+C119</f>
        <v>3.6021861186117827</v>
      </c>
      <c r="D219" s="32">
        <f t="shared" si="2095"/>
        <v>7.4497052828994095</v>
      </c>
      <c r="E219" s="32">
        <f t="shared" si="2095"/>
        <v>2.1107001633617135</v>
      </c>
      <c r="F219" s="32">
        <f t="shared" si="2095"/>
        <v>0.27793276025436653</v>
      </c>
      <c r="G219" s="32">
        <f t="shared" si="2095"/>
        <v>0.30345887787599013</v>
      </c>
      <c r="H219" s="32">
        <f t="shared" si="2095"/>
        <v>0.19170467229474664</v>
      </c>
      <c r="I219" s="32">
        <f t="shared" si="2095"/>
        <v>8.9869186703619791E-2</v>
      </c>
      <c r="J219" s="32">
        <f t="shared" si="2095"/>
        <v>0.16366044826196993</v>
      </c>
      <c r="K219" s="32">
        <f t="shared" si="2095"/>
        <v>0.14635225051071554</v>
      </c>
      <c r="L219" s="32">
        <f t="shared" si="2095"/>
        <v>0.15181491810299524</v>
      </c>
      <c r="M219" s="32">
        <f t="shared" si="2095"/>
        <v>0.12283050167646847</v>
      </c>
      <c r="N219" s="32">
        <f t="shared" si="2095"/>
        <v>8.7475981820994989E-2</v>
      </c>
      <c r="O219" s="32">
        <f t="shared" si="2095"/>
        <v>7.701301049783435E-2</v>
      </c>
      <c r="P219" s="32">
        <f t="shared" si="2095"/>
        <v>5.0381991542055526E-2</v>
      </c>
      <c r="Q219" s="32">
        <f t="shared" si="2095"/>
        <v>3.6936638898845769E-2</v>
      </c>
      <c r="R219" s="32">
        <f t="shared" si="2095"/>
        <v>1.6386760435202541E-2</v>
      </c>
      <c r="S219" s="32">
        <f t="shared" si="2095"/>
        <v>5.811629290570058E-3</v>
      </c>
      <c r="T219" s="32">
        <f t="shared" si="2095"/>
        <v>2.0171588254508229E-3</v>
      </c>
      <c r="U219" s="32">
        <f t="shared" si="2095"/>
        <v>4.8426058605997662E-4</v>
      </c>
      <c r="V219" s="32">
        <f t="shared" si="2095"/>
        <v>2.1631719814941967E-4</v>
      </c>
      <c r="W219" s="32">
        <f t="shared" si="2095"/>
        <v>1.0502174235299092E-4</v>
      </c>
      <c r="X219" s="32">
        <f t="shared" si="2095"/>
        <v>4.6897477328912638E-5</v>
      </c>
      <c r="Y219" s="32">
        <f t="shared" si="2095"/>
        <v>2.6064871657276106E-5</v>
      </c>
      <c r="Z219" s="32">
        <f t="shared" si="2095"/>
        <v>1.2684637563097289E-9</v>
      </c>
      <c r="AA219" s="32">
        <f t="shared" si="2095"/>
        <v>2.6355030258368823E-10</v>
      </c>
      <c r="AB219" s="32">
        <f t="shared" si="2095"/>
        <v>5.9495085140535274E-14</v>
      </c>
      <c r="AC219" s="32">
        <f t="shared" si="2095"/>
        <v>0</v>
      </c>
      <c r="AG219"/>
      <c r="AH219"/>
      <c r="AI219"/>
    </row>
    <row r="220" spans="1:35" x14ac:dyDescent="0.2">
      <c r="B220" s="26">
        <f t="shared" si="2091"/>
        <v>5</v>
      </c>
      <c r="C220" s="32">
        <f t="shared" ref="C220:AC220" si="2096">C20+C120</f>
        <v>1.5014532964166081E-2</v>
      </c>
      <c r="D220" s="32">
        <f t="shared" si="2096"/>
        <v>0.23749822538611809</v>
      </c>
      <c r="E220" s="32">
        <f t="shared" si="2096"/>
        <v>0.23157018818803649</v>
      </c>
      <c r="F220" s="32">
        <f t="shared" si="2096"/>
        <v>0.42761418049299244</v>
      </c>
      <c r="G220" s="32">
        <f t="shared" si="2096"/>
        <v>1.0878177270521205</v>
      </c>
      <c r="H220" s="32">
        <f t="shared" si="2096"/>
        <v>0.75670847616638581</v>
      </c>
      <c r="I220" s="32">
        <f t="shared" si="2096"/>
        <v>7.3380058434968694E-3</v>
      </c>
      <c r="J220" s="32">
        <f t="shared" si="2096"/>
        <v>1.5213163568902382E-2</v>
      </c>
      <c r="K220" s="32">
        <f t="shared" si="2096"/>
        <v>1.2953836835914782E-2</v>
      </c>
      <c r="L220" s="32">
        <f t="shared" si="2096"/>
        <v>1.3561076315752946E-2</v>
      </c>
      <c r="M220" s="32">
        <f t="shared" si="2096"/>
        <v>8.2883848933650636E-3</v>
      </c>
      <c r="N220" s="32">
        <f t="shared" si="2096"/>
        <v>3.9344259766241263E-3</v>
      </c>
      <c r="O220" s="32">
        <f t="shared" si="2096"/>
        <v>2.2913364526683478E-3</v>
      </c>
      <c r="P220" s="32">
        <f t="shared" si="2096"/>
        <v>8.9777772028131787E-4</v>
      </c>
      <c r="Q220" s="32">
        <f t="shared" si="2096"/>
        <v>5.0840317652682857E-4</v>
      </c>
      <c r="R220" s="32">
        <f t="shared" si="2096"/>
        <v>1.5933492189832533E-4</v>
      </c>
      <c r="S220" s="32">
        <f t="shared" si="2096"/>
        <v>3.9363623437895407E-5</v>
      </c>
      <c r="T220" s="32">
        <f t="shared" si="2096"/>
        <v>9.7626566182653764E-7</v>
      </c>
      <c r="U220" s="32">
        <f t="shared" si="2096"/>
        <v>2.2109088634301119E-7</v>
      </c>
      <c r="V220" s="32">
        <f t="shared" si="2096"/>
        <v>2.3012305572331953E-8</v>
      </c>
      <c r="W220" s="32">
        <f t="shared" si="2096"/>
        <v>5.2773593587059133E-9</v>
      </c>
      <c r="X220" s="32">
        <f t="shared" si="2096"/>
        <v>1.2377246028488253E-10</v>
      </c>
      <c r="Y220" s="32">
        <f t="shared" si="2096"/>
        <v>4.0171289625575263E-10</v>
      </c>
      <c r="Z220" s="32">
        <f t="shared" si="2096"/>
        <v>5.9309993109781712E-16</v>
      </c>
      <c r="AA220" s="32">
        <f t="shared" si="2096"/>
        <v>0</v>
      </c>
      <c r="AB220" s="32">
        <f t="shared" si="2096"/>
        <v>4.3148157224557716E-17</v>
      </c>
      <c r="AC220" s="32">
        <f t="shared" si="2096"/>
        <v>0</v>
      </c>
      <c r="AG220"/>
      <c r="AH220"/>
      <c r="AI220"/>
    </row>
    <row r="221" spans="1:35" ht="13.5" thickBot="1" x14ac:dyDescent="0.25">
      <c r="A221" s="26">
        <f>A211+1</f>
        <v>1</v>
      </c>
      <c r="B221" s="26" t="s">
        <v>45</v>
      </c>
      <c r="C221" s="35">
        <f t="shared" ref="C221:AC221" si="2097">SUM(C213:C220)</f>
        <v>73.338883052960824</v>
      </c>
      <c r="D221" s="35">
        <f t="shared" si="2097"/>
        <v>45.12513612672268</v>
      </c>
      <c r="E221" s="35">
        <f t="shared" si="2097"/>
        <v>41.308338647130277</v>
      </c>
      <c r="F221" s="35">
        <f t="shared" si="2097"/>
        <v>28.78856192896669</v>
      </c>
      <c r="G221" s="35">
        <f t="shared" si="2097"/>
        <v>17.548795547566872</v>
      </c>
      <c r="H221" s="35">
        <f t="shared" si="2097"/>
        <v>10.028985920456366</v>
      </c>
      <c r="I221" s="35">
        <f t="shared" si="2097"/>
        <v>1.6258498526573246</v>
      </c>
      <c r="J221" s="35">
        <f t="shared" si="2097"/>
        <v>2.7340251918770346</v>
      </c>
      <c r="K221" s="35">
        <f t="shared" si="2097"/>
        <v>1.8482260875948682</v>
      </c>
      <c r="L221" s="35">
        <f t="shared" si="2097"/>
        <v>1.8215191663175285</v>
      </c>
      <c r="M221" s="35">
        <f t="shared" si="2097"/>
        <v>1.4823918900136581</v>
      </c>
      <c r="N221" s="35">
        <f t="shared" si="2097"/>
        <v>1.1370689103719278</v>
      </c>
      <c r="O221" s="35">
        <f t="shared" si="2097"/>
        <v>1.1348041826389521</v>
      </c>
      <c r="P221" s="35">
        <f t="shared" si="2097"/>
        <v>0.92376444578499017</v>
      </c>
      <c r="Q221" s="35">
        <f t="shared" si="2097"/>
        <v>0.96080693329040401</v>
      </c>
      <c r="R221" s="35">
        <f t="shared" si="2097"/>
        <v>0.88027587895276638</v>
      </c>
      <c r="S221" s="35">
        <f t="shared" si="2097"/>
        <v>0.77906917584676982</v>
      </c>
      <c r="T221" s="35">
        <f t="shared" si="2097"/>
        <v>0.78652011330213356</v>
      </c>
      <c r="U221" s="35">
        <f t="shared" si="2097"/>
        <v>0.47088085562591947</v>
      </c>
      <c r="V221" s="35">
        <f t="shared" si="2097"/>
        <v>0.46786365669680036</v>
      </c>
      <c r="W221" s="35">
        <f t="shared" si="2097"/>
        <v>0.40965400871894203</v>
      </c>
      <c r="X221" s="35">
        <f t="shared" si="2097"/>
        <v>0.35013716891379398</v>
      </c>
      <c r="Y221" s="35">
        <f t="shared" si="2097"/>
        <v>0.34055329152844332</v>
      </c>
      <c r="Z221" s="35">
        <f t="shared" si="2097"/>
        <v>0.21445427305503714</v>
      </c>
      <c r="AA221" s="35">
        <f t="shared" si="2097"/>
        <v>0.21177813273740365</v>
      </c>
      <c r="AB221" s="35">
        <f t="shared" si="2097"/>
        <v>0.17597440346491389</v>
      </c>
      <c r="AC221" s="35">
        <f t="shared" si="2097"/>
        <v>0.1401816424181693</v>
      </c>
      <c r="AD221" s="36">
        <f>SUM(C221:AC221)</f>
        <v>235.03450048561149</v>
      </c>
      <c r="AE221" s="36">
        <f>SUM(C216:AC220)</f>
        <v>103.70076956236919</v>
      </c>
      <c r="AF221" s="51">
        <f>AE221/AD221</f>
        <v>0.44121509543539383</v>
      </c>
      <c r="AG221"/>
      <c r="AH221"/>
      <c r="AI221"/>
    </row>
    <row r="222" spans="1:35" ht="14.25" thickTop="1" thickBot="1" x14ac:dyDescent="0.25">
      <c r="B222" s="45" t="s">
        <v>61</v>
      </c>
      <c r="C222" s="52">
        <f>C221/$AD221</f>
        <v>0.3120345434454655</v>
      </c>
      <c r="D222" s="52">
        <f t="shared" ref="D222:AC222" si="2098">D221/$AD221</f>
        <v>0.19199366915703162</v>
      </c>
      <c r="E222" s="52">
        <f t="shared" si="2098"/>
        <v>0.17575436185658674</v>
      </c>
      <c r="F222" s="52">
        <f t="shared" si="2098"/>
        <v>0.12248653652755583</v>
      </c>
      <c r="G222" s="52">
        <f t="shared" si="2098"/>
        <v>7.4664764157214389E-2</v>
      </c>
      <c r="H222" s="52">
        <f t="shared" si="2098"/>
        <v>4.2670271384563509E-2</v>
      </c>
      <c r="I222" s="52">
        <f t="shared" si="2098"/>
        <v>6.917494449955687E-3</v>
      </c>
      <c r="J222" s="52">
        <f t="shared" si="2098"/>
        <v>1.1632441987147364E-2</v>
      </c>
      <c r="K222" s="52">
        <f t="shared" si="2098"/>
        <v>7.8636373969617028E-3</v>
      </c>
      <c r="L222" s="52">
        <f t="shared" si="2098"/>
        <v>7.7500076054963663E-3</v>
      </c>
      <c r="M222" s="52">
        <f t="shared" si="2098"/>
        <v>6.3071246431942798E-3</v>
      </c>
      <c r="N222" s="52">
        <f t="shared" si="2098"/>
        <v>4.8378808558854009E-3</v>
      </c>
      <c r="O222" s="52">
        <f t="shared" si="2098"/>
        <v>4.828245131222441E-3</v>
      </c>
      <c r="P222" s="52">
        <f t="shared" si="2098"/>
        <v>3.9303355204294435E-3</v>
      </c>
      <c r="Q222" s="52">
        <f t="shared" si="2098"/>
        <v>4.0879399888325051E-3</v>
      </c>
      <c r="R222" s="52">
        <f t="shared" si="2098"/>
        <v>3.7453049536727728E-3</v>
      </c>
      <c r="S222" s="52">
        <f t="shared" si="2098"/>
        <v>3.3147013491088024E-3</v>
      </c>
      <c r="T222" s="52">
        <f t="shared" si="2098"/>
        <v>3.346402811830101E-3</v>
      </c>
      <c r="U222" s="52">
        <f t="shared" si="2098"/>
        <v>2.0034541935461353E-3</v>
      </c>
      <c r="V222" s="52">
        <f t="shared" si="2098"/>
        <v>1.9906169338124143E-3</v>
      </c>
      <c r="W222" s="52">
        <f t="shared" si="2098"/>
        <v>1.7429526638537926E-3</v>
      </c>
      <c r="X222" s="52">
        <f t="shared" si="2098"/>
        <v>1.4897266919978369E-3</v>
      </c>
      <c r="Y222" s="52">
        <f t="shared" si="2098"/>
        <v>1.448950221456069E-3</v>
      </c>
      <c r="Z222" s="52">
        <f t="shared" si="2098"/>
        <v>9.1243741923822692E-4</v>
      </c>
      <c r="AA222" s="52">
        <f t="shared" si="2098"/>
        <v>9.0105125970801219E-4</v>
      </c>
      <c r="AB222" s="52">
        <f t="shared" si="2098"/>
        <v>7.487173291637107E-4</v>
      </c>
      <c r="AC222" s="52">
        <f t="shared" si="2098"/>
        <v>5.9643006506932385E-4</v>
      </c>
      <c r="AD222" s="45"/>
      <c r="AE222" s="45"/>
      <c r="AG222"/>
      <c r="AH222"/>
      <c r="AI222"/>
    </row>
    <row r="223" spans="1:35" ht="13.5" thickTop="1" x14ac:dyDescent="0.2">
      <c r="B223" s="27"/>
      <c r="AG223"/>
      <c r="AH223"/>
      <c r="AI223"/>
    </row>
    <row r="224" spans="1:35" x14ac:dyDescent="0.2">
      <c r="B224" s="27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G224"/>
      <c r="AH224"/>
      <c r="AI224"/>
    </row>
    <row r="225" spans="1:35" x14ac:dyDescent="0.2">
      <c r="A225" s="26" t="s">
        <v>47</v>
      </c>
      <c r="B225" s="26">
        <f>B25</f>
        <v>0</v>
      </c>
      <c r="C225" s="32">
        <f>C25+C125</f>
        <v>36.582286490797799</v>
      </c>
      <c r="D225" s="32">
        <f t="shared" ref="D225:AC225" si="2099">D25+D125</f>
        <v>17.059014503211028</v>
      </c>
      <c r="E225" s="32">
        <f t="shared" si="2099"/>
        <v>18.953892182002186</v>
      </c>
      <c r="F225" s="32">
        <f t="shared" si="2099"/>
        <v>13.44278098603105</v>
      </c>
      <c r="G225" s="32">
        <f t="shared" si="2099"/>
        <v>3.6106918352841859</v>
      </c>
      <c r="H225" s="32">
        <f t="shared" si="2099"/>
        <v>1.0324517611917863</v>
      </c>
      <c r="I225" s="32">
        <f t="shared" si="2099"/>
        <v>0.23540492514843089</v>
      </c>
      <c r="J225" s="32">
        <f t="shared" si="2099"/>
        <v>0.34252376501063397</v>
      </c>
      <c r="K225" s="32">
        <f t="shared" si="2099"/>
        <v>0.18298680176771334</v>
      </c>
      <c r="L225" s="32">
        <f t="shared" si="2099"/>
        <v>0.13243194893583002</v>
      </c>
      <c r="M225" s="32">
        <f t="shared" si="2099"/>
        <v>8.1306117384825724E-2</v>
      </c>
      <c r="N225" s="32">
        <f t="shared" si="2099"/>
        <v>4.8963477453062496E-2</v>
      </c>
      <c r="O225" s="32">
        <f t="shared" si="2099"/>
        <v>3.8444506481004587E-2</v>
      </c>
      <c r="P225" s="32">
        <f t="shared" si="2099"/>
        <v>2.4508515890114071E-2</v>
      </c>
      <c r="Q225" s="32">
        <f t="shared" si="2099"/>
        <v>1.9377187995724045E-2</v>
      </c>
      <c r="R225" s="32">
        <f t="shared" si="2099"/>
        <v>1.3584449761132926E-2</v>
      </c>
      <c r="S225" s="32">
        <f t="shared" si="2099"/>
        <v>9.7552856314261152E-3</v>
      </c>
      <c r="T225" s="32">
        <f t="shared" si="2099"/>
        <v>8.7598385771339455E-3</v>
      </c>
      <c r="U225" s="32">
        <f t="shared" si="2099"/>
        <v>5.827670577024986E-3</v>
      </c>
      <c r="V225" s="32">
        <f t="shared" si="2099"/>
        <v>9.8672622601994504E-3</v>
      </c>
      <c r="W225" s="32">
        <f t="shared" si="2099"/>
        <v>2.4109860631066758E-2</v>
      </c>
      <c r="X225" s="32">
        <f t="shared" si="2099"/>
        <v>6.7044218505726505E-2</v>
      </c>
      <c r="Y225" s="32">
        <f t="shared" si="2099"/>
        <v>0.1536620173777202</v>
      </c>
      <c r="Z225" s="32">
        <f t="shared" si="2099"/>
        <v>0.1530787813436745</v>
      </c>
      <c r="AA225" s="32">
        <f t="shared" si="2099"/>
        <v>0.18495574290182015</v>
      </c>
      <c r="AB225" s="32">
        <f t="shared" si="2099"/>
        <v>0.16653816790434914</v>
      </c>
      <c r="AC225" s="32">
        <f t="shared" si="2099"/>
        <v>0.1368068157503981</v>
      </c>
      <c r="AG225"/>
      <c r="AH225"/>
      <c r="AI225"/>
    </row>
    <row r="226" spans="1:35" x14ac:dyDescent="0.2">
      <c r="A226" s="26">
        <f>A216+24</f>
        <v>87</v>
      </c>
      <c r="B226" s="26">
        <f t="shared" ref="B226:B230" si="2100">B26</f>
        <v>1</v>
      </c>
      <c r="C226" s="32">
        <f t="shared" ref="C226:AC226" si="2101">C26+C126</f>
        <v>14.89362385296276</v>
      </c>
      <c r="D226" s="32">
        <f t="shared" si="2101"/>
        <v>5.3633854157102174</v>
      </c>
      <c r="E226" s="32">
        <f t="shared" si="2101"/>
        <v>6.761588183011809</v>
      </c>
      <c r="F226" s="32">
        <f t="shared" si="2101"/>
        <v>3.399930515254133</v>
      </c>
      <c r="G226" s="32">
        <f t="shared" si="2101"/>
        <v>2.7281725211391383</v>
      </c>
      <c r="H226" s="32">
        <f t="shared" si="2101"/>
        <v>1.9252318994106028</v>
      </c>
      <c r="I226" s="32">
        <f t="shared" si="2101"/>
        <v>0.28004968377070311</v>
      </c>
      <c r="J226" s="32">
        <f t="shared" si="2101"/>
        <v>0.42159655213871694</v>
      </c>
      <c r="K226" s="32">
        <f t="shared" si="2101"/>
        <v>0.24607643419768935</v>
      </c>
      <c r="L226" s="32">
        <f t="shared" si="2101"/>
        <v>0.20720800955471538</v>
      </c>
      <c r="M226" s="32">
        <f t="shared" si="2101"/>
        <v>0.143582820444623</v>
      </c>
      <c r="N226" s="32">
        <f t="shared" si="2101"/>
        <v>9.4759292140664059E-2</v>
      </c>
      <c r="O226" s="32">
        <f t="shared" si="2101"/>
        <v>8.5713314042879726E-2</v>
      </c>
      <c r="P226" s="32">
        <f t="shared" si="2101"/>
        <v>7.3615429757733691E-2</v>
      </c>
      <c r="Q226" s="32">
        <f t="shared" si="2101"/>
        <v>0.10176360304558446</v>
      </c>
      <c r="R226" s="32">
        <f t="shared" si="2101"/>
        <v>0.13787691317996895</v>
      </c>
      <c r="S226" s="32">
        <f t="shared" si="2101"/>
        <v>0.17425881885634817</v>
      </c>
      <c r="T226" s="32">
        <f t="shared" si="2101"/>
        <v>0.22378336020780679</v>
      </c>
      <c r="U226" s="32">
        <f t="shared" si="2101"/>
        <v>0.15169828552624773</v>
      </c>
      <c r="V226" s="32">
        <f t="shared" si="2101"/>
        <v>0.159863547368674</v>
      </c>
      <c r="W226" s="32">
        <f t="shared" si="2101"/>
        <v>0.14248339067649779</v>
      </c>
      <c r="X226" s="32">
        <f t="shared" si="2101"/>
        <v>0.11064749652403889</v>
      </c>
      <c r="Y226" s="32">
        <f t="shared" si="2101"/>
        <v>7.5258535273647884E-2</v>
      </c>
      <c r="Z226" s="32">
        <f t="shared" si="2101"/>
        <v>2.4847059466862963E-2</v>
      </c>
      <c r="AA226" s="32">
        <f t="shared" si="2101"/>
        <v>1.068682570577727E-2</v>
      </c>
      <c r="AB226" s="32">
        <f t="shared" si="2101"/>
        <v>3.5982038752998E-3</v>
      </c>
      <c r="AC226" s="32">
        <f t="shared" si="2101"/>
        <v>1.1723442061525279E-3</v>
      </c>
      <c r="AG226"/>
      <c r="AH226"/>
      <c r="AI226"/>
    </row>
    <row r="227" spans="1:35" x14ac:dyDescent="0.2">
      <c r="A227" s="26">
        <f>A226-24</f>
        <v>63</v>
      </c>
      <c r="B227" s="26">
        <f t="shared" si="2100"/>
        <v>2</v>
      </c>
      <c r="C227" s="32">
        <f t="shared" ref="C227:AC227" si="2102">C27+C127</f>
        <v>14.624533557425446</v>
      </c>
      <c r="D227" s="32">
        <f t="shared" si="2102"/>
        <v>7.473946522238732</v>
      </c>
      <c r="E227" s="32">
        <f t="shared" si="2102"/>
        <v>5.5138070295549158</v>
      </c>
      <c r="F227" s="32">
        <f t="shared" si="2102"/>
        <v>2.6667921938811396</v>
      </c>
      <c r="G227" s="32">
        <f t="shared" si="2102"/>
        <v>1.9415748509685493</v>
      </c>
      <c r="H227" s="32">
        <f t="shared" si="2102"/>
        <v>0.69594597128285851</v>
      </c>
      <c r="I227" s="32">
        <f t="shared" si="2102"/>
        <v>0.38766181405031952</v>
      </c>
      <c r="J227" s="32">
        <f t="shared" si="2102"/>
        <v>0.57917363305852654</v>
      </c>
      <c r="K227" s="32">
        <f t="shared" si="2102"/>
        <v>0.37545393349559475</v>
      </c>
      <c r="L227" s="32">
        <f t="shared" si="2102"/>
        <v>0.39053578634966302</v>
      </c>
      <c r="M227" s="32">
        <f t="shared" si="2102"/>
        <v>0.36938282156225388</v>
      </c>
      <c r="N227" s="32">
        <f t="shared" si="2102"/>
        <v>0.33516460219638766</v>
      </c>
      <c r="O227" s="32">
        <f t="shared" si="2102"/>
        <v>0.38493151904883677</v>
      </c>
      <c r="P227" s="32">
        <f t="shared" si="2102"/>
        <v>0.35140610564446484</v>
      </c>
      <c r="Q227" s="32">
        <f t="shared" si="2102"/>
        <v>0.42241765084230537</v>
      </c>
      <c r="R227" s="32">
        <f t="shared" si="2102"/>
        <v>0.47551643144187938</v>
      </c>
      <c r="S227" s="32">
        <f t="shared" si="2102"/>
        <v>0.47450408205383732</v>
      </c>
      <c r="T227" s="32">
        <f t="shared" si="2102"/>
        <v>0.49411773858033864</v>
      </c>
      <c r="U227" s="32">
        <f t="shared" si="2102"/>
        <v>0.29487629411829303</v>
      </c>
      <c r="V227" s="32">
        <f t="shared" si="2102"/>
        <v>0.28786635549725459</v>
      </c>
      <c r="W227" s="32">
        <f t="shared" si="2102"/>
        <v>0.23898602563129573</v>
      </c>
      <c r="X227" s="32">
        <f t="shared" si="2102"/>
        <v>0.17274472318999104</v>
      </c>
      <c r="Y227" s="32">
        <f t="shared" si="2102"/>
        <v>0.11273466465440102</v>
      </c>
      <c r="Z227" s="32">
        <f t="shared" si="2102"/>
        <v>3.6804517568696002E-2</v>
      </c>
      <c r="AA227" s="32">
        <f t="shared" si="2102"/>
        <v>1.5950258527315856E-2</v>
      </c>
      <c r="AB227" s="32">
        <f t="shared" si="2102"/>
        <v>5.5132881370751514E-3</v>
      </c>
      <c r="AC227" s="32">
        <f t="shared" si="2102"/>
        <v>1.8935898195378258E-3</v>
      </c>
      <c r="AG227"/>
      <c r="AH227"/>
      <c r="AI227"/>
    </row>
    <row r="228" spans="1:35" x14ac:dyDescent="0.2">
      <c r="A228" s="39">
        <f>EXP((A227-15)/24)</f>
        <v>7.3890560989306504</v>
      </c>
      <c r="B228" s="26">
        <f t="shared" si="2100"/>
        <v>3</v>
      </c>
      <c r="C228" s="32">
        <f t="shared" ref="C228:AC228" si="2103">C28+C128</f>
        <v>3.019922000757802</v>
      </c>
      <c r="D228" s="32">
        <f t="shared" si="2103"/>
        <v>3.7635586027192773</v>
      </c>
      <c r="E228" s="32">
        <f t="shared" si="2103"/>
        <v>2.7264515271794667</v>
      </c>
      <c r="F228" s="32">
        <f t="shared" si="2103"/>
        <v>2.4189629243617889</v>
      </c>
      <c r="G228" s="32">
        <f t="shared" si="2103"/>
        <v>1.8192700840923215</v>
      </c>
      <c r="H228" s="32">
        <f t="shared" si="2103"/>
        <v>1.2858862353251366</v>
      </c>
      <c r="I228" s="32">
        <f t="shared" si="2103"/>
        <v>0.3527810590141997</v>
      </c>
      <c r="J228" s="32">
        <f t="shared" si="2103"/>
        <v>0.6431584204382943</v>
      </c>
      <c r="K228" s="32">
        <f t="shared" si="2103"/>
        <v>0.52581414424636552</v>
      </c>
      <c r="L228" s="32">
        <f t="shared" si="2103"/>
        <v>0.61873114809133045</v>
      </c>
      <c r="M228" s="32">
        <f t="shared" si="2103"/>
        <v>0.5726947248776969</v>
      </c>
      <c r="N228" s="32">
        <f t="shared" si="2103"/>
        <v>0.46576385521469033</v>
      </c>
      <c r="O228" s="32">
        <f t="shared" si="2103"/>
        <v>0.46897591682324297</v>
      </c>
      <c r="P228" s="32">
        <f t="shared" si="2103"/>
        <v>0.36383248654089173</v>
      </c>
      <c r="Q228" s="32">
        <f t="shared" si="2103"/>
        <v>0.32024524964522627</v>
      </c>
      <c r="R228" s="32">
        <f t="shared" si="2103"/>
        <v>0.20444277794737742</v>
      </c>
      <c r="S228" s="32">
        <f t="shared" si="2103"/>
        <v>0.10616588824229913</v>
      </c>
      <c r="T228" s="32">
        <f t="shared" si="2103"/>
        <v>5.9107777895288968E-2</v>
      </c>
      <c r="U228" s="32">
        <f t="shared" si="2103"/>
        <v>2.0845881572005856E-2</v>
      </c>
      <c r="V228" s="32">
        <f t="shared" si="2103"/>
        <v>1.4493849351474292E-2</v>
      </c>
      <c r="W228" s="32">
        <f t="shared" si="2103"/>
        <v>1.0113083117212089E-2</v>
      </c>
      <c r="X228" s="32">
        <f t="shared" si="2103"/>
        <v>6.4324448392844569E-3</v>
      </c>
      <c r="Y228" s="32">
        <f t="shared" si="2103"/>
        <v>4.1547075285268244E-3</v>
      </c>
      <c r="Z228" s="32">
        <f t="shared" si="2103"/>
        <v>1.3209145048681328E-3</v>
      </c>
      <c r="AA228" s="32">
        <f t="shared" si="2103"/>
        <v>5.800597851886326E-4</v>
      </c>
      <c r="AB228" s="32">
        <f t="shared" si="2103"/>
        <v>2.0261483393286446E-4</v>
      </c>
      <c r="AC228" s="32">
        <f t="shared" si="2103"/>
        <v>7.1704351159334809E-5</v>
      </c>
      <c r="AG228"/>
      <c r="AH228"/>
      <c r="AI228"/>
    </row>
    <row r="229" spans="1:35" x14ac:dyDescent="0.2">
      <c r="B229" s="26">
        <f t="shared" si="2100"/>
        <v>4</v>
      </c>
      <c r="C229" s="32">
        <f t="shared" ref="C229:AC229" si="2104">C29+C129</f>
        <v>5.2232666562173584</v>
      </c>
      <c r="D229" s="32">
        <f t="shared" si="2104"/>
        <v>8.4332605054387848</v>
      </c>
      <c r="E229" s="32">
        <f t="shared" si="2104"/>
        <v>2.1054266584279278</v>
      </c>
      <c r="F229" s="32">
        <f t="shared" si="2104"/>
        <v>0.32066044292867313</v>
      </c>
      <c r="G229" s="32">
        <f t="shared" si="2104"/>
        <v>0.24235418388396035</v>
      </c>
      <c r="H229" s="32">
        <f t="shared" si="2104"/>
        <v>0.21101803731791041</v>
      </c>
      <c r="I229" s="32">
        <f t="shared" si="2104"/>
        <v>0.22375714016680251</v>
      </c>
      <c r="J229" s="32">
        <f t="shared" si="2104"/>
        <v>0.40766834484975434</v>
      </c>
      <c r="K229" s="32">
        <f t="shared" si="2104"/>
        <v>0.32809137308612846</v>
      </c>
      <c r="L229" s="32">
        <f t="shared" si="2104"/>
        <v>0.31791842351861122</v>
      </c>
      <c r="M229" s="32">
        <f t="shared" si="2104"/>
        <v>0.23783495730436674</v>
      </c>
      <c r="N229" s="32">
        <f t="shared" si="2104"/>
        <v>0.15754100598046702</v>
      </c>
      <c r="O229" s="32">
        <f t="shared" si="2104"/>
        <v>0.12924683183014626</v>
      </c>
      <c r="P229" s="32">
        <f t="shared" si="2104"/>
        <v>8.2568245704948223E-2</v>
      </c>
      <c r="Q229" s="32">
        <f t="shared" si="2104"/>
        <v>6.3731633097042759E-2</v>
      </c>
      <c r="R229" s="32">
        <f t="shared" si="2104"/>
        <v>3.0110073168507084E-2</v>
      </c>
      <c r="S229" s="32">
        <f t="shared" si="2104"/>
        <v>1.0815420720178315E-2</v>
      </c>
      <c r="T229" s="32">
        <f t="shared" si="2104"/>
        <v>3.5073166628876631E-3</v>
      </c>
      <c r="U229" s="32">
        <f t="shared" si="2104"/>
        <v>7.6358079990006505E-4</v>
      </c>
      <c r="V229" s="32">
        <f t="shared" si="2104"/>
        <v>3.0176500008861467E-4</v>
      </c>
      <c r="W229" s="32">
        <f t="shared" si="2104"/>
        <v>1.3046709174066207E-4</v>
      </c>
      <c r="X229" s="32">
        <f t="shared" si="2104"/>
        <v>5.4964027488140817E-5</v>
      </c>
      <c r="Y229" s="32">
        <f t="shared" si="2104"/>
        <v>3.0950307075904161E-5</v>
      </c>
      <c r="Z229" s="32">
        <f t="shared" si="2104"/>
        <v>1.4528460834250475E-9</v>
      </c>
      <c r="AA229" s="32">
        <f t="shared" si="2104"/>
        <v>2.9268387234820791E-10</v>
      </c>
      <c r="AB229" s="32">
        <f t="shared" si="2104"/>
        <v>4.3676633670988754E-13</v>
      </c>
      <c r="AC229" s="32">
        <f t="shared" si="2104"/>
        <v>0</v>
      </c>
      <c r="AG229"/>
      <c r="AH229"/>
      <c r="AI229"/>
    </row>
    <row r="230" spans="1:35" x14ac:dyDescent="0.2">
      <c r="B230" s="26">
        <f t="shared" si="2100"/>
        <v>5</v>
      </c>
      <c r="C230" s="32">
        <f t="shared" ref="C230:AC230" si="2105">C30+C130</f>
        <v>1.6616897693674547E-2</v>
      </c>
      <c r="D230" s="32">
        <f t="shared" si="2105"/>
        <v>0.36444672020585211</v>
      </c>
      <c r="E230" s="32">
        <f t="shared" si="2105"/>
        <v>0.29267204227964233</v>
      </c>
      <c r="F230" s="32">
        <f t="shared" si="2105"/>
        <v>0.76982515358784942</v>
      </c>
      <c r="G230" s="32">
        <f t="shared" si="2105"/>
        <v>0.92336081840699991</v>
      </c>
      <c r="H230" s="32">
        <f t="shared" si="2105"/>
        <v>0.41716245437449861</v>
      </c>
      <c r="I230" s="32">
        <f t="shared" si="2105"/>
        <v>3.0581003951667927E-2</v>
      </c>
      <c r="J230" s="32">
        <f t="shared" si="2105"/>
        <v>6.368429784623425E-2</v>
      </c>
      <c r="K230" s="32">
        <f t="shared" si="2105"/>
        <v>4.7012059714460298E-2</v>
      </c>
      <c r="L230" s="32">
        <f t="shared" si="2105"/>
        <v>4.6218621785619737E-2</v>
      </c>
      <c r="M230" s="32">
        <f t="shared" si="2105"/>
        <v>2.6989674449020742E-2</v>
      </c>
      <c r="N230" s="32">
        <f t="shared" si="2105"/>
        <v>1.2165470981137483E-2</v>
      </c>
      <c r="O230" s="32">
        <f t="shared" si="2105"/>
        <v>6.5816679470487296E-3</v>
      </c>
      <c r="P230" s="32">
        <f t="shared" si="2105"/>
        <v>2.1985963211143891E-3</v>
      </c>
      <c r="Q230" s="32">
        <f t="shared" si="2105"/>
        <v>1.1011767868249556E-3</v>
      </c>
      <c r="R230" s="32">
        <f t="shared" si="2105"/>
        <v>3.1411760708289729E-4</v>
      </c>
      <c r="S230" s="32">
        <f t="shared" si="2105"/>
        <v>7.4042599328427158E-5</v>
      </c>
      <c r="T230" s="32">
        <f t="shared" si="2105"/>
        <v>2.0759232456674432E-6</v>
      </c>
      <c r="U230" s="32">
        <f t="shared" si="2105"/>
        <v>4.0485371010485658E-7</v>
      </c>
      <c r="V230" s="32">
        <f t="shared" si="2105"/>
        <v>5.1158576699866715E-8</v>
      </c>
      <c r="W230" s="32">
        <f t="shared" si="2105"/>
        <v>8.5502934444177837E-9</v>
      </c>
      <c r="X230" s="32">
        <f t="shared" si="2105"/>
        <v>1.863075381422544E-10</v>
      </c>
      <c r="Y230" s="32">
        <f t="shared" si="2105"/>
        <v>5.2862165260153254E-10</v>
      </c>
      <c r="Z230" s="32">
        <f t="shared" si="2105"/>
        <v>7.6016801805805488E-15</v>
      </c>
      <c r="AA230" s="32">
        <f t="shared" si="2105"/>
        <v>0</v>
      </c>
      <c r="AB230" s="32">
        <f t="shared" si="2105"/>
        <v>3.2476611764202091E-16</v>
      </c>
      <c r="AC230" s="32">
        <f t="shared" si="2105"/>
        <v>0</v>
      </c>
      <c r="AG230"/>
      <c r="AH230"/>
      <c r="AI230"/>
    </row>
    <row r="231" spans="1:35" ht="13.5" thickBot="1" x14ac:dyDescent="0.25">
      <c r="A231" s="26">
        <f>A221+1</f>
        <v>2</v>
      </c>
      <c r="B231" s="26" t="s">
        <v>45</v>
      </c>
      <c r="C231" s="35">
        <f t="shared" ref="C231:AC231" si="2106">SUM(C223:C230)</f>
        <v>74.360249455854856</v>
      </c>
      <c r="D231" s="35">
        <f t="shared" si="2106"/>
        <v>42.457612269523899</v>
      </c>
      <c r="E231" s="35">
        <f t="shared" si="2106"/>
        <v>36.353837622455949</v>
      </c>
      <c r="F231" s="35">
        <f t="shared" si="2106"/>
        <v>23.018952216044635</v>
      </c>
      <c r="G231" s="35">
        <f t="shared" si="2106"/>
        <v>11.265424293775157</v>
      </c>
      <c r="H231" s="35">
        <f t="shared" si="2106"/>
        <v>5.5676963589027935</v>
      </c>
      <c r="I231" s="35">
        <f t="shared" si="2106"/>
        <v>1.5102356261021237</v>
      </c>
      <c r="J231" s="35">
        <f t="shared" si="2106"/>
        <v>2.4578050133421603</v>
      </c>
      <c r="K231" s="35">
        <f t="shared" si="2106"/>
        <v>1.7054347465079516</v>
      </c>
      <c r="L231" s="35">
        <f t="shared" si="2106"/>
        <v>1.7130439382357698</v>
      </c>
      <c r="M231" s="35">
        <f t="shared" si="2106"/>
        <v>1.4317911160227872</v>
      </c>
      <c r="N231" s="35">
        <f t="shared" si="2106"/>
        <v>1.114357703966409</v>
      </c>
      <c r="O231" s="35">
        <f t="shared" si="2106"/>
        <v>1.113893756173159</v>
      </c>
      <c r="P231" s="35">
        <f t="shared" si="2106"/>
        <v>0.898129379859267</v>
      </c>
      <c r="Q231" s="35">
        <f t="shared" si="2106"/>
        <v>0.92863650141270793</v>
      </c>
      <c r="R231" s="35">
        <f t="shared" si="2106"/>
        <v>0.86184476310594871</v>
      </c>
      <c r="S231" s="35">
        <f t="shared" si="2106"/>
        <v>0.77557353810341745</v>
      </c>
      <c r="T231" s="35">
        <f t="shared" si="2106"/>
        <v>0.7892781078467016</v>
      </c>
      <c r="U231" s="35">
        <f t="shared" si="2106"/>
        <v>0.4740121174471818</v>
      </c>
      <c r="V231" s="35">
        <f t="shared" si="2106"/>
        <v>0.47239283063626764</v>
      </c>
      <c r="W231" s="35">
        <f t="shared" si="2106"/>
        <v>0.41582283569810646</v>
      </c>
      <c r="X231" s="35">
        <f t="shared" si="2106"/>
        <v>0.35692384727283655</v>
      </c>
      <c r="Y231" s="35">
        <f t="shared" si="2106"/>
        <v>0.34584087566999344</v>
      </c>
      <c r="Z231" s="35">
        <f t="shared" si="2106"/>
        <v>0.21605127433695531</v>
      </c>
      <c r="AA231" s="35">
        <f t="shared" si="2106"/>
        <v>0.21217288721278579</v>
      </c>
      <c r="AB231" s="35">
        <f t="shared" si="2106"/>
        <v>0.17585227475109405</v>
      </c>
      <c r="AC231" s="35">
        <f t="shared" si="2106"/>
        <v>0.13994445412724779</v>
      </c>
      <c r="AD231" s="36">
        <f>SUM(C231:AC231)</f>
        <v>211.13280980438819</v>
      </c>
      <c r="AE231" s="36">
        <f>SUM(C226:AC230)</f>
        <v>118.41175468858107</v>
      </c>
      <c r="AF231" s="51">
        <f>AE231/AD231</f>
        <v>0.56084014037556751</v>
      </c>
      <c r="AG231"/>
      <c r="AH231"/>
      <c r="AI231"/>
    </row>
    <row r="232" spans="1:35" ht="14.25" thickTop="1" thickBot="1" x14ac:dyDescent="0.25">
      <c r="B232" s="45" t="s">
        <v>61</v>
      </c>
      <c r="C232" s="52">
        <f>C231/$AD231</f>
        <v>0.35219656066126653</v>
      </c>
      <c r="D232" s="52">
        <f t="shared" ref="D232:AC232" si="2107">D231/$AD231</f>
        <v>0.20109433635094578</v>
      </c>
      <c r="E232" s="52">
        <f t="shared" si="2107"/>
        <v>0.17218469102996029</v>
      </c>
      <c r="F232" s="52">
        <f t="shared" si="2107"/>
        <v>0.10902593603226043</v>
      </c>
      <c r="G232" s="52">
        <f t="shared" si="2107"/>
        <v>5.3357051915391196E-2</v>
      </c>
      <c r="H232" s="52">
        <f t="shared" si="2107"/>
        <v>2.6370588086528059E-2</v>
      </c>
      <c r="I232" s="52">
        <f t="shared" si="2107"/>
        <v>7.1530124924749378E-3</v>
      </c>
      <c r="J232" s="52">
        <f t="shared" si="2107"/>
        <v>1.1641037769635543E-2</v>
      </c>
      <c r="K232" s="52">
        <f t="shared" si="2107"/>
        <v>8.0775448784488526E-3</v>
      </c>
      <c r="L232" s="52">
        <f t="shared" si="2107"/>
        <v>8.1135847139195607E-3</v>
      </c>
      <c r="M232" s="52">
        <f t="shared" si="2107"/>
        <v>6.7814714224156969E-3</v>
      </c>
      <c r="N232" s="52">
        <f t="shared" si="2107"/>
        <v>5.2779940029162066E-3</v>
      </c>
      <c r="O232" s="52">
        <f t="shared" si="2107"/>
        <v>5.2757965813327026E-3</v>
      </c>
      <c r="P232" s="52">
        <f t="shared" si="2107"/>
        <v>4.2538598368077997E-3</v>
      </c>
      <c r="Q232" s="52">
        <f t="shared" si="2107"/>
        <v>4.3983524032720333E-3</v>
      </c>
      <c r="R232" s="52">
        <f t="shared" si="2107"/>
        <v>4.082003000407358E-3</v>
      </c>
      <c r="S232" s="52">
        <f t="shared" si="2107"/>
        <v>3.6733918277409195E-3</v>
      </c>
      <c r="T232" s="52">
        <f t="shared" si="2107"/>
        <v>3.73830153910213E-3</v>
      </c>
      <c r="U232" s="52">
        <f t="shared" si="2107"/>
        <v>2.2450897986265039E-3</v>
      </c>
      <c r="V232" s="52">
        <f t="shared" si="2107"/>
        <v>2.2374202809782784E-3</v>
      </c>
      <c r="W232" s="52">
        <f t="shared" si="2107"/>
        <v>1.9694846863609733E-3</v>
      </c>
      <c r="X232" s="52">
        <f t="shared" si="2107"/>
        <v>1.6905181511273489E-3</v>
      </c>
      <c r="Y232" s="52">
        <f t="shared" si="2107"/>
        <v>1.6380252599793017E-3</v>
      </c>
      <c r="Z232" s="52">
        <f t="shared" si="2107"/>
        <v>1.0232955954933012E-3</v>
      </c>
      <c r="AA232" s="52">
        <f t="shared" si="2107"/>
        <v>1.0049261761322706E-3</v>
      </c>
      <c r="AB232" s="52">
        <f t="shared" si="2107"/>
        <v>8.3289885126816099E-4</v>
      </c>
      <c r="AC232" s="52">
        <f t="shared" si="2107"/>
        <v>6.6282665520770801E-4</v>
      </c>
      <c r="AD232" s="45"/>
      <c r="AE232" s="45"/>
      <c r="AG232"/>
      <c r="AH232"/>
      <c r="AI232"/>
    </row>
    <row r="233" spans="1:35" ht="13.5" thickTop="1" x14ac:dyDescent="0.2">
      <c r="B233" s="27"/>
      <c r="AG233"/>
      <c r="AH233"/>
      <c r="AI233"/>
    </row>
    <row r="234" spans="1:35" x14ac:dyDescent="0.2">
      <c r="B234" s="27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G234"/>
      <c r="AH234"/>
      <c r="AI234"/>
    </row>
    <row r="235" spans="1:35" x14ac:dyDescent="0.2">
      <c r="A235" s="26" t="s">
        <v>48</v>
      </c>
      <c r="B235" s="26">
        <f>B35</f>
        <v>0</v>
      </c>
      <c r="C235" s="32">
        <f>C35+C135</f>
        <v>26.646423618883702</v>
      </c>
      <c r="D235" s="32">
        <f t="shared" ref="D235:AC235" si="2108">D35+D135</f>
        <v>10.069839076649338</v>
      </c>
      <c r="E235" s="32">
        <f t="shared" si="2108"/>
        <v>10.473722060440467</v>
      </c>
      <c r="F235" s="32">
        <f t="shared" si="2108"/>
        <v>5.8426855699501905</v>
      </c>
      <c r="G235" s="32">
        <f t="shared" si="2108"/>
        <v>1.1041592396247495</v>
      </c>
      <c r="H235" s="32">
        <f t="shared" si="2108"/>
        <v>0.1596352054350488</v>
      </c>
      <c r="I235" s="32">
        <f t="shared" si="2108"/>
        <v>4.9667190678784015E-2</v>
      </c>
      <c r="J235" s="32">
        <f t="shared" si="2108"/>
        <v>5.7998117601192223E-2</v>
      </c>
      <c r="K235" s="32">
        <f t="shared" si="2108"/>
        <v>2.7287969454439957E-2</v>
      </c>
      <c r="L235" s="32">
        <f t="shared" si="2108"/>
        <v>1.5041150241868115E-2</v>
      </c>
      <c r="M235" s="32">
        <f t="shared" si="2108"/>
        <v>7.2862968817314971E-3</v>
      </c>
      <c r="N235" s="32">
        <f t="shared" si="2108"/>
        <v>3.5675674784305723E-3</v>
      </c>
      <c r="O235" s="32">
        <f t="shared" si="2108"/>
        <v>2.2741709252557065E-3</v>
      </c>
      <c r="P235" s="32">
        <f t="shared" si="2108"/>
        <v>1.1901991179399845E-3</v>
      </c>
      <c r="Q235" s="32">
        <f t="shared" si="2108"/>
        <v>7.6768146511878462E-4</v>
      </c>
      <c r="R235" s="32">
        <f t="shared" si="2108"/>
        <v>4.4328986843633535E-4</v>
      </c>
      <c r="S235" s="32">
        <f t="shared" si="2108"/>
        <v>2.6906855679266088E-4</v>
      </c>
      <c r="T235" s="32">
        <f t="shared" si="2108"/>
        <v>2.11879195250845E-4</v>
      </c>
      <c r="U235" s="32">
        <f t="shared" si="2108"/>
        <v>1.4158849676675227E-4</v>
      </c>
      <c r="V235" s="32">
        <f t="shared" si="2108"/>
        <v>3.2836784456378732E-4</v>
      </c>
      <c r="W235" s="32">
        <f t="shared" si="2108"/>
        <v>1.7400575288356692E-3</v>
      </c>
      <c r="X235" s="32">
        <f t="shared" si="2108"/>
        <v>1.3939930054178935E-2</v>
      </c>
      <c r="Y235" s="32">
        <f t="shared" si="2108"/>
        <v>7.3259267107831469E-2</v>
      </c>
      <c r="Z235" s="32">
        <f t="shared" si="2108"/>
        <v>0.11331900840490973</v>
      </c>
      <c r="AA235" s="32">
        <f t="shared" si="2108"/>
        <v>0.16490911526112637</v>
      </c>
      <c r="AB235" s="32">
        <f t="shared" si="2108"/>
        <v>0.1594743110489639</v>
      </c>
      <c r="AC235" s="32">
        <f t="shared" si="2108"/>
        <v>0.1345065165140811</v>
      </c>
      <c r="AG235"/>
      <c r="AH235"/>
      <c r="AI235"/>
    </row>
    <row r="236" spans="1:35" x14ac:dyDescent="0.2">
      <c r="A236" s="26">
        <f>A226+24</f>
        <v>111</v>
      </c>
      <c r="B236" s="26">
        <f t="shared" ref="B236:B240" si="2109">B36</f>
        <v>1</v>
      </c>
      <c r="C236" s="32">
        <f t="shared" ref="C236:AC236" si="2110">C36+C136</f>
        <v>19.706823009791503</v>
      </c>
      <c r="D236" s="32">
        <f t="shared" si="2110"/>
        <v>6.2871315737444808</v>
      </c>
      <c r="E236" s="32">
        <f t="shared" si="2110"/>
        <v>6.9929301155971277</v>
      </c>
      <c r="F236" s="32">
        <f t="shared" si="2110"/>
        <v>3.3186209958077093</v>
      </c>
      <c r="G236" s="32">
        <f t="shared" si="2110"/>
        <v>2.1785813061671724</v>
      </c>
      <c r="H236" s="32">
        <f t="shared" si="2110"/>
        <v>1.1283457254127389</v>
      </c>
      <c r="I236" s="32">
        <f t="shared" si="2110"/>
        <v>0.1204026661914801</v>
      </c>
      <c r="J236" s="32">
        <f t="shared" si="2110"/>
        <v>0.14844408585216148</v>
      </c>
      <c r="K236" s="32">
        <f t="shared" si="2110"/>
        <v>7.4887133834998607E-2</v>
      </c>
      <c r="L236" s="32">
        <f t="shared" si="2110"/>
        <v>5.1897990823979862E-2</v>
      </c>
      <c r="M236" s="32">
        <f t="shared" si="2110"/>
        <v>3.0741924161914475E-2</v>
      </c>
      <c r="N236" s="32">
        <f t="shared" si="2110"/>
        <v>1.7151274628783953E-2</v>
      </c>
      <c r="O236" s="32">
        <f t="shared" si="2110"/>
        <v>1.205178597498553E-2</v>
      </c>
      <c r="P236" s="32">
        <f t="shared" si="2110"/>
        <v>8.7507585259131958E-3</v>
      </c>
      <c r="Q236" s="32">
        <f t="shared" si="2110"/>
        <v>1.607633756127682E-2</v>
      </c>
      <c r="R236" s="32">
        <f t="shared" si="2110"/>
        <v>4.6903152471459444E-2</v>
      </c>
      <c r="S236" s="32">
        <f t="shared" si="2110"/>
        <v>0.10072446633249864</v>
      </c>
      <c r="T236" s="32">
        <f t="shared" si="2110"/>
        <v>0.17596142711841334</v>
      </c>
      <c r="U236" s="32">
        <f t="shared" si="2110"/>
        <v>0.13957528224997393</v>
      </c>
      <c r="V236" s="32">
        <f t="shared" si="2110"/>
        <v>0.1584869708034069</v>
      </c>
      <c r="W236" s="32">
        <f t="shared" si="2110"/>
        <v>0.15187114795864892</v>
      </c>
      <c r="X236" s="32">
        <f t="shared" si="2110"/>
        <v>0.13780348774992565</v>
      </c>
      <c r="Y236" s="32">
        <f t="shared" si="2110"/>
        <v>0.11695950033901913</v>
      </c>
      <c r="Z236" s="32">
        <f t="shared" si="2110"/>
        <v>4.5484243886560097E-2</v>
      </c>
      <c r="AA236" s="32">
        <f t="shared" si="2110"/>
        <v>2.0958430569834548E-2</v>
      </c>
      <c r="AB236" s="32">
        <f t="shared" si="2110"/>
        <v>7.0910686040294227E-3</v>
      </c>
      <c r="AC236" s="32">
        <f t="shared" si="2110"/>
        <v>2.2111007035276538E-3</v>
      </c>
      <c r="AG236"/>
      <c r="AH236"/>
      <c r="AI236"/>
    </row>
    <row r="237" spans="1:35" x14ac:dyDescent="0.2">
      <c r="A237" s="26">
        <f>A236-24</f>
        <v>87</v>
      </c>
      <c r="B237" s="26">
        <f t="shared" si="2109"/>
        <v>2</v>
      </c>
      <c r="C237" s="32">
        <f t="shared" ref="C237:AC237" si="2111">C37+C137</f>
        <v>15.424682626892517</v>
      </c>
      <c r="D237" s="32">
        <f t="shared" si="2111"/>
        <v>6.6321267184975721</v>
      </c>
      <c r="E237" s="32">
        <f t="shared" si="2111"/>
        <v>5.4112147246769746</v>
      </c>
      <c r="F237" s="32">
        <f t="shared" si="2111"/>
        <v>3.1134107829732676</v>
      </c>
      <c r="G237" s="32">
        <f t="shared" si="2111"/>
        <v>1.9868178400097189</v>
      </c>
      <c r="H237" s="32">
        <f t="shared" si="2111"/>
        <v>0.55938599220063023</v>
      </c>
      <c r="I237" s="32">
        <f t="shared" si="2111"/>
        <v>0.21154762879242153</v>
      </c>
      <c r="J237" s="32">
        <f t="shared" si="2111"/>
        <v>0.26628808057088693</v>
      </c>
      <c r="K237" s="32">
        <f t="shared" si="2111"/>
        <v>0.15657098951228993</v>
      </c>
      <c r="L237" s="32">
        <f t="shared" si="2111"/>
        <v>0.15398602276809736</v>
      </c>
      <c r="M237" s="32">
        <f t="shared" si="2111"/>
        <v>0.1821819198328064</v>
      </c>
      <c r="N237" s="32">
        <f t="shared" si="2111"/>
        <v>0.220720001710416</v>
      </c>
      <c r="O237" s="32">
        <f t="shared" si="2111"/>
        <v>0.30228291675464736</v>
      </c>
      <c r="P237" s="32">
        <f t="shared" si="2111"/>
        <v>0.30016789128585042</v>
      </c>
      <c r="Q237" s="32">
        <f t="shared" si="2111"/>
        <v>0.34691980494981511</v>
      </c>
      <c r="R237" s="32">
        <f t="shared" si="2111"/>
        <v>0.39475530700464284</v>
      </c>
      <c r="S237" s="32">
        <f t="shared" si="2111"/>
        <v>0.44575349645911255</v>
      </c>
      <c r="T237" s="32">
        <f t="shared" si="2111"/>
        <v>0.49600418376159666</v>
      </c>
      <c r="U237" s="32">
        <f t="shared" si="2111"/>
        <v>0.29979251772456644</v>
      </c>
      <c r="V237" s="32">
        <f t="shared" si="2111"/>
        <v>0.29434906798363836</v>
      </c>
      <c r="W237" s="32">
        <f t="shared" si="2111"/>
        <v>0.25210866009855626</v>
      </c>
      <c r="X237" s="32">
        <f t="shared" si="2111"/>
        <v>0.2029943000713236</v>
      </c>
      <c r="Y237" s="32">
        <f t="shared" si="2111"/>
        <v>0.15817480190993569</v>
      </c>
      <c r="Z237" s="32">
        <f t="shared" si="2111"/>
        <v>5.9059476448562472E-2</v>
      </c>
      <c r="AA237" s="32">
        <f t="shared" si="2111"/>
        <v>2.6970108865183667E-2</v>
      </c>
      <c r="AB237" s="32">
        <f t="shared" si="2111"/>
        <v>9.2517480854613122E-3</v>
      </c>
      <c r="AC237" s="32">
        <f t="shared" si="2111"/>
        <v>3.0041777847385595E-3</v>
      </c>
      <c r="AG237"/>
      <c r="AH237"/>
      <c r="AI237"/>
    </row>
    <row r="238" spans="1:35" x14ac:dyDescent="0.2">
      <c r="A238" s="39">
        <f>EXP((A237-15)/24)</f>
        <v>20.085536923187668</v>
      </c>
      <c r="B238" s="26">
        <f t="shared" si="2109"/>
        <v>3</v>
      </c>
      <c r="C238" s="32">
        <f t="shared" ref="C238:AC238" si="2112">C38+C138</f>
        <v>2.97741754262479</v>
      </c>
      <c r="D238" s="32">
        <f t="shared" si="2112"/>
        <v>4.0947119064930559</v>
      </c>
      <c r="E238" s="32">
        <f t="shared" si="2112"/>
        <v>2.9999810978931416</v>
      </c>
      <c r="F238" s="32">
        <f t="shared" si="2112"/>
        <v>2.1444330146986585</v>
      </c>
      <c r="G238" s="32">
        <f t="shared" si="2112"/>
        <v>1.1922253702849952</v>
      </c>
      <c r="H238" s="32">
        <f t="shared" si="2112"/>
        <v>1.0023250561386616</v>
      </c>
      <c r="I238" s="32">
        <f t="shared" si="2112"/>
        <v>0.36990346801676299</v>
      </c>
      <c r="J238" s="32">
        <f t="shared" si="2112"/>
        <v>0.63228251795408719</v>
      </c>
      <c r="K238" s="32">
        <f t="shared" si="2112"/>
        <v>0.51323845430761228</v>
      </c>
      <c r="L238" s="32">
        <f t="shared" si="2112"/>
        <v>0.6244945885566543</v>
      </c>
      <c r="M238" s="32">
        <f t="shared" si="2112"/>
        <v>0.63006898444975734</v>
      </c>
      <c r="N238" s="32">
        <f t="shared" si="2112"/>
        <v>0.53955516572977102</v>
      </c>
      <c r="O238" s="32">
        <f t="shared" si="2112"/>
        <v>0.55346797710122686</v>
      </c>
      <c r="P238" s="32">
        <f t="shared" si="2112"/>
        <v>0.44349644558143836</v>
      </c>
      <c r="Q238" s="32">
        <f t="shared" si="2112"/>
        <v>0.42999875866089943</v>
      </c>
      <c r="R238" s="32">
        <f t="shared" si="2112"/>
        <v>0.31904267988809082</v>
      </c>
      <c r="S238" s="32">
        <f t="shared" si="2112"/>
        <v>0.18112893267345218</v>
      </c>
      <c r="T238" s="32">
        <f t="shared" si="2112"/>
        <v>0.10032743838716836</v>
      </c>
      <c r="U238" s="32">
        <f t="shared" si="2112"/>
        <v>3.1319433314817055E-2</v>
      </c>
      <c r="V238" s="32">
        <f t="shared" si="2112"/>
        <v>1.8532606013951829E-2</v>
      </c>
      <c r="W238" s="32">
        <f t="shared" si="2112"/>
        <v>1.1643733439118066E-2</v>
      </c>
      <c r="X238" s="32">
        <f t="shared" si="2112"/>
        <v>7.4420093018611961E-3</v>
      </c>
      <c r="Y238" s="32">
        <f t="shared" si="2112"/>
        <v>5.539231063607244E-3</v>
      </c>
      <c r="Z238" s="32">
        <f t="shared" si="2112"/>
        <v>1.9517339141245297E-3</v>
      </c>
      <c r="AA238" s="32">
        <f t="shared" si="2112"/>
        <v>8.9381555775698671E-4</v>
      </c>
      <c r="AB238" s="32">
        <f t="shared" si="2112"/>
        <v>3.087357725418278E-4</v>
      </c>
      <c r="AC238" s="32">
        <f t="shared" si="2112"/>
        <v>1.0345082108063273E-4</v>
      </c>
      <c r="AG238"/>
      <c r="AH238"/>
      <c r="AI238"/>
    </row>
    <row r="239" spans="1:35" x14ac:dyDescent="0.2">
      <c r="A239" s="39"/>
      <c r="B239" s="26">
        <f t="shared" si="2109"/>
        <v>4</v>
      </c>
      <c r="C239" s="32">
        <f t="shared" ref="C239:AC239" si="2113">C39+C139</f>
        <v>5.8405414267519253</v>
      </c>
      <c r="D239" s="32">
        <f t="shared" si="2113"/>
        <v>7.2875085769252754</v>
      </c>
      <c r="E239" s="32">
        <f t="shared" si="2113"/>
        <v>1.8660319225114073</v>
      </c>
      <c r="F239" s="32">
        <f t="shared" si="2113"/>
        <v>0.39563724365217939</v>
      </c>
      <c r="G239" s="32">
        <f t="shared" si="2113"/>
        <v>0.29748267812902718</v>
      </c>
      <c r="H239" s="32">
        <f t="shared" si="2113"/>
        <v>0.30031043820785697</v>
      </c>
      <c r="I239" s="32">
        <f t="shared" si="2113"/>
        <v>0.42038014434194038</v>
      </c>
      <c r="J239" s="32">
        <f t="shared" si="2113"/>
        <v>0.73062251036765458</v>
      </c>
      <c r="K239" s="32">
        <f t="shared" si="2113"/>
        <v>0.58561404639080938</v>
      </c>
      <c r="L239" s="32">
        <f t="shared" si="2113"/>
        <v>0.56794691994748092</v>
      </c>
      <c r="M239" s="32">
        <f t="shared" si="2113"/>
        <v>0.41617153338855084</v>
      </c>
      <c r="N239" s="32">
        <f t="shared" si="2113"/>
        <v>0.2634964207897848</v>
      </c>
      <c r="O239" s="32">
        <f t="shared" si="2113"/>
        <v>0.20578784657103572</v>
      </c>
      <c r="P239" s="32">
        <f t="shared" si="2113"/>
        <v>0.12300928442242381</v>
      </c>
      <c r="Q239" s="32">
        <f t="shared" si="2113"/>
        <v>9.778606550491234E-2</v>
      </c>
      <c r="R239" s="32">
        <f t="shared" si="2113"/>
        <v>5.4898595303900219E-2</v>
      </c>
      <c r="S239" s="32">
        <f t="shared" si="2113"/>
        <v>2.272522233350369E-2</v>
      </c>
      <c r="T239" s="32">
        <f t="shared" si="2113"/>
        <v>7.5046127925168932E-3</v>
      </c>
      <c r="U239" s="32">
        <f t="shared" si="2113"/>
        <v>1.5395691733475136E-3</v>
      </c>
      <c r="V239" s="32">
        <f t="shared" si="2113"/>
        <v>5.3073828261300721E-4</v>
      </c>
      <c r="W239" s="32">
        <f t="shared" si="2113"/>
        <v>1.9324380875198461E-4</v>
      </c>
      <c r="X239" s="32">
        <f t="shared" si="2113"/>
        <v>7.2577244046005253E-5</v>
      </c>
      <c r="Y239" s="32">
        <f t="shared" si="2113"/>
        <v>4.5722215482410683E-5</v>
      </c>
      <c r="Z239" s="32">
        <f t="shared" si="2113"/>
        <v>2.0984529731863602E-9</v>
      </c>
      <c r="AA239" s="32">
        <f t="shared" si="2113"/>
        <v>3.9162159255662816E-10</v>
      </c>
      <c r="AB239" s="32">
        <f t="shared" si="2113"/>
        <v>1.6356394921796255E-12</v>
      </c>
      <c r="AC239" s="32">
        <f t="shared" si="2113"/>
        <v>0</v>
      </c>
      <c r="AG239"/>
      <c r="AH239"/>
      <c r="AI239"/>
    </row>
    <row r="240" spans="1:35" x14ac:dyDescent="0.2">
      <c r="B240" s="26">
        <f t="shared" si="2109"/>
        <v>5</v>
      </c>
      <c r="C240" s="32">
        <f t="shared" ref="C240:AC240" si="2114">C40+C140</f>
        <v>1.6347872063928383E-2</v>
      </c>
      <c r="D240" s="32">
        <f t="shared" si="2114"/>
        <v>0.55674603711208515</v>
      </c>
      <c r="E240" s="32">
        <f t="shared" si="2114"/>
        <v>0.38598902968807347</v>
      </c>
      <c r="F240" s="32">
        <f t="shared" si="2114"/>
        <v>1.5482554398994126</v>
      </c>
      <c r="G240" s="32">
        <f t="shared" si="2114"/>
        <v>1.2589361523744893</v>
      </c>
      <c r="H240" s="32">
        <f t="shared" si="2114"/>
        <v>0.39255995703566277</v>
      </c>
      <c r="I240" s="32">
        <f t="shared" si="2114"/>
        <v>9.9180471821323543E-2</v>
      </c>
      <c r="J240" s="32">
        <f t="shared" si="2114"/>
        <v>0.18987598456466276</v>
      </c>
      <c r="K240" s="32">
        <f t="shared" si="2114"/>
        <v>0.13518733657790691</v>
      </c>
      <c r="L240" s="32">
        <f t="shared" si="2114"/>
        <v>0.13399551062795659</v>
      </c>
      <c r="M240" s="32">
        <f t="shared" si="2114"/>
        <v>7.9253807691068615E-2</v>
      </c>
      <c r="N240" s="32">
        <f t="shared" si="2114"/>
        <v>3.5390618987004754E-2</v>
      </c>
      <c r="O240" s="32">
        <f t="shared" si="2114"/>
        <v>1.9380116475425237E-2</v>
      </c>
      <c r="P240" s="32">
        <f t="shared" si="2114"/>
        <v>6.4607106415634731E-3</v>
      </c>
      <c r="Q240" s="32">
        <f t="shared" si="2114"/>
        <v>2.9248396746505471E-3</v>
      </c>
      <c r="R240" s="32">
        <f t="shared" si="2114"/>
        <v>8.2271501184314497E-4</v>
      </c>
      <c r="S240" s="32">
        <f t="shared" si="2114"/>
        <v>2.0158854409969945E-4</v>
      </c>
      <c r="T240" s="32">
        <f t="shared" si="2114"/>
        <v>9.6185718956299366E-6</v>
      </c>
      <c r="U240" s="32">
        <f t="shared" si="2114"/>
        <v>1.3760966755680251E-6</v>
      </c>
      <c r="V240" s="32">
        <f t="shared" si="2114"/>
        <v>2.0401589005440058E-7</v>
      </c>
      <c r="W240" s="32">
        <f t="shared" si="2114"/>
        <v>2.0376104199701305E-8</v>
      </c>
      <c r="X240" s="32">
        <f t="shared" si="2114"/>
        <v>5.6671161905429472E-10</v>
      </c>
      <c r="Y240" s="32">
        <f t="shared" si="2114"/>
        <v>1.0403028948442859E-9</v>
      </c>
      <c r="Z240" s="32">
        <f t="shared" si="2114"/>
        <v>4.5293994738076163E-14</v>
      </c>
      <c r="AA240" s="32">
        <f t="shared" si="2114"/>
        <v>0</v>
      </c>
      <c r="AB240" s="32">
        <f t="shared" si="2114"/>
        <v>1.2585850186922886E-15</v>
      </c>
      <c r="AC240" s="32">
        <f t="shared" si="2114"/>
        <v>0</v>
      </c>
      <c r="AG240"/>
      <c r="AH240"/>
      <c r="AI240"/>
    </row>
    <row r="241" spans="1:35" ht="13.5" thickBot="1" x14ac:dyDescent="0.25">
      <c r="A241" s="26">
        <f>A231+1</f>
        <v>3</v>
      </c>
      <c r="B241" s="26" t="s">
        <v>45</v>
      </c>
      <c r="C241" s="35">
        <f t="shared" ref="C241:AC241" si="2115">SUM(C233:C240)</f>
        <v>70.612236097008378</v>
      </c>
      <c r="D241" s="35">
        <f t="shared" si="2115"/>
        <v>34.928063889421807</v>
      </c>
      <c r="E241" s="35">
        <f t="shared" si="2115"/>
        <v>28.12986895080719</v>
      </c>
      <c r="F241" s="35">
        <f t="shared" si="2115"/>
        <v>16.363043046981421</v>
      </c>
      <c r="G241" s="35">
        <f t="shared" si="2115"/>
        <v>8.0182025865901529</v>
      </c>
      <c r="H241" s="35">
        <f t="shared" si="2115"/>
        <v>3.5425623744305987</v>
      </c>
      <c r="I241" s="35">
        <f t="shared" si="2115"/>
        <v>1.2710815698427125</v>
      </c>
      <c r="J241" s="35">
        <f t="shared" si="2115"/>
        <v>2.0255112969106452</v>
      </c>
      <c r="K241" s="35">
        <f t="shared" si="2115"/>
        <v>1.492785930078057</v>
      </c>
      <c r="L241" s="35">
        <f t="shared" si="2115"/>
        <v>1.5473621829660373</v>
      </c>
      <c r="M241" s="35">
        <f t="shared" si="2115"/>
        <v>1.3457044664058293</v>
      </c>
      <c r="N241" s="35">
        <f t="shared" si="2115"/>
        <v>1.079881049324191</v>
      </c>
      <c r="O241" s="35">
        <f t="shared" si="2115"/>
        <v>1.0952448138025763</v>
      </c>
      <c r="P241" s="35">
        <f t="shared" si="2115"/>
        <v>0.88307528957512926</v>
      </c>
      <c r="Q241" s="35">
        <f t="shared" si="2115"/>
        <v>0.89447348781667302</v>
      </c>
      <c r="R241" s="35">
        <f t="shared" si="2115"/>
        <v>0.81686573954837283</v>
      </c>
      <c r="S241" s="35">
        <f t="shared" si="2115"/>
        <v>0.75080277489945946</v>
      </c>
      <c r="T241" s="35">
        <f t="shared" si="2115"/>
        <v>0.78001915982684178</v>
      </c>
      <c r="U241" s="35">
        <f t="shared" si="2115"/>
        <v>0.4723697670561473</v>
      </c>
      <c r="V241" s="35">
        <f t="shared" si="2115"/>
        <v>0.472227954944064</v>
      </c>
      <c r="W241" s="35">
        <f t="shared" si="2115"/>
        <v>0.41755686321001506</v>
      </c>
      <c r="X241" s="35">
        <f t="shared" si="2115"/>
        <v>0.362252304988047</v>
      </c>
      <c r="Y241" s="35">
        <f t="shared" si="2115"/>
        <v>0.35397852367617888</v>
      </c>
      <c r="Z241" s="35">
        <f t="shared" si="2115"/>
        <v>0.21981446475265509</v>
      </c>
      <c r="AA241" s="35">
        <f t="shared" si="2115"/>
        <v>0.21373147064552317</v>
      </c>
      <c r="AB241" s="35">
        <f t="shared" si="2115"/>
        <v>0.17612586351263335</v>
      </c>
      <c r="AC241" s="35">
        <f t="shared" si="2115"/>
        <v>0.13982524582342792</v>
      </c>
      <c r="AD241" s="36">
        <f>SUM(C241:AC241)</f>
        <v>178.40466716484474</v>
      </c>
      <c r="AE241" s="36">
        <f>SUM(C236:AC240)</f>
        <v>123.28057965013478</v>
      </c>
      <c r="AF241" s="51">
        <f>AE241/AD241</f>
        <v>0.69101656144580759</v>
      </c>
      <c r="AG241"/>
      <c r="AH241"/>
      <c r="AI241"/>
    </row>
    <row r="242" spans="1:35" ht="14.25" thickTop="1" thickBot="1" x14ac:dyDescent="0.25">
      <c r="B242" s="45" t="s">
        <v>61</v>
      </c>
      <c r="C242" s="52">
        <f>C241/$AD241</f>
        <v>0.39579814373221039</v>
      </c>
      <c r="D242" s="52">
        <f t="shared" ref="D242:AC242" si="2116">D241/$AD241</f>
        <v>0.19577998964090162</v>
      </c>
      <c r="E242" s="52">
        <f t="shared" si="2116"/>
        <v>0.15767451265619287</v>
      </c>
      <c r="F242" s="52">
        <f t="shared" si="2116"/>
        <v>9.1718693838105006E-2</v>
      </c>
      <c r="G242" s="52">
        <f t="shared" si="2116"/>
        <v>4.4943905975180498E-2</v>
      </c>
      <c r="H242" s="52">
        <f t="shared" si="2116"/>
        <v>1.9856892931827252E-2</v>
      </c>
      <c r="I242" s="52">
        <f t="shared" si="2116"/>
        <v>7.1247103007021752E-3</v>
      </c>
      <c r="J242" s="52">
        <f t="shared" si="2116"/>
        <v>1.1353465854338251E-2</v>
      </c>
      <c r="K242" s="52">
        <f t="shared" si="2116"/>
        <v>8.3674152352681032E-3</v>
      </c>
      <c r="L242" s="52">
        <f t="shared" si="2116"/>
        <v>8.6733279322579876E-3</v>
      </c>
      <c r="M242" s="52">
        <f t="shared" si="2116"/>
        <v>7.5429891369512619E-3</v>
      </c>
      <c r="N242" s="52">
        <f t="shared" si="2116"/>
        <v>6.0529865416939352E-3</v>
      </c>
      <c r="O242" s="52">
        <f t="shared" si="2116"/>
        <v>6.1391040447982079E-3</v>
      </c>
      <c r="P242" s="52">
        <f t="shared" si="2116"/>
        <v>4.9498441022239265E-3</v>
      </c>
      <c r="Q242" s="52">
        <f t="shared" si="2116"/>
        <v>5.0137336765421359E-3</v>
      </c>
      <c r="R242" s="52">
        <f t="shared" si="2116"/>
        <v>4.5787240464600304E-3</v>
      </c>
      <c r="S242" s="52">
        <f t="shared" si="2116"/>
        <v>4.2084256361170341E-3</v>
      </c>
      <c r="T242" s="52">
        <f t="shared" si="2116"/>
        <v>4.3721903256382253E-3</v>
      </c>
      <c r="U242" s="52">
        <f t="shared" si="2116"/>
        <v>2.6477433273630713E-3</v>
      </c>
      <c r="V242" s="52">
        <f t="shared" si="2116"/>
        <v>2.6469484372162108E-3</v>
      </c>
      <c r="W242" s="52">
        <f t="shared" si="2116"/>
        <v>2.3405041462519322E-3</v>
      </c>
      <c r="X242" s="52">
        <f t="shared" si="2116"/>
        <v>2.0305091270584768E-3</v>
      </c>
      <c r="Y242" s="52">
        <f t="shared" si="2116"/>
        <v>1.9841326423882455E-3</v>
      </c>
      <c r="Z242" s="52">
        <f t="shared" si="2116"/>
        <v>1.23211162715574E-3</v>
      </c>
      <c r="AA242" s="52">
        <f t="shared" si="2116"/>
        <v>1.1980150185647144E-3</v>
      </c>
      <c r="AB242" s="52">
        <f t="shared" si="2116"/>
        <v>9.8722677109054678E-4</v>
      </c>
      <c r="AC242" s="52">
        <f t="shared" si="2116"/>
        <v>7.8375329550224332E-4</v>
      </c>
      <c r="AD242" s="45"/>
      <c r="AE242" s="45"/>
      <c r="AG242"/>
      <c r="AH242"/>
      <c r="AI242"/>
    </row>
    <row r="243" spans="1:35" ht="13.5" thickTop="1" x14ac:dyDescent="0.2">
      <c r="B243" s="27"/>
      <c r="AG243"/>
      <c r="AH243"/>
      <c r="AI243"/>
    </row>
    <row r="244" spans="1:35" x14ac:dyDescent="0.2">
      <c r="B244" s="27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G244"/>
      <c r="AH244"/>
      <c r="AI244"/>
    </row>
    <row r="245" spans="1:35" x14ac:dyDescent="0.2">
      <c r="A245" s="26" t="s">
        <v>49</v>
      </c>
      <c r="B245" s="26">
        <f>B45</f>
        <v>0</v>
      </c>
      <c r="C245" s="32">
        <f>C45+C145</f>
        <v>16.551497131724535</v>
      </c>
      <c r="D245" s="32">
        <f t="shared" ref="D245:AC245" si="2117">D45+D145</f>
        <v>4.5546544662091346</v>
      </c>
      <c r="E245" s="32">
        <f t="shared" si="2117"/>
        <v>4.9287485626664154</v>
      </c>
      <c r="F245" s="32">
        <f t="shared" si="2117"/>
        <v>1.6790917673967727</v>
      </c>
      <c r="G245" s="32">
        <f t="shared" si="2117"/>
        <v>0.33468425885418357</v>
      </c>
      <c r="H245" s="32">
        <f t="shared" si="2117"/>
        <v>1.370365902202797E-2</v>
      </c>
      <c r="I245" s="32">
        <f t="shared" si="2117"/>
        <v>4.765093710581916E-3</v>
      </c>
      <c r="J245" s="32">
        <f t="shared" si="2117"/>
        <v>3.9932806812618769E-3</v>
      </c>
      <c r="K245" s="32">
        <f t="shared" si="2117"/>
        <v>1.5655444259343391E-3</v>
      </c>
      <c r="L245" s="32">
        <f t="shared" si="2117"/>
        <v>5.8871020082720978E-4</v>
      </c>
      <c r="M245" s="32">
        <f t="shared" si="2117"/>
        <v>2.0955987219569181E-4</v>
      </c>
      <c r="N245" s="32">
        <f t="shared" si="2117"/>
        <v>7.7726043156107547E-5</v>
      </c>
      <c r="O245" s="32">
        <f t="shared" si="2117"/>
        <v>3.6150088176699494E-5</v>
      </c>
      <c r="P245" s="32">
        <f t="shared" si="2117"/>
        <v>1.451392891739508E-5</v>
      </c>
      <c r="Q245" s="32">
        <f t="shared" si="2117"/>
        <v>6.6757088155918175E-6</v>
      </c>
      <c r="R245" s="32">
        <f t="shared" si="2117"/>
        <v>3.2300692407948413E-6</v>
      </c>
      <c r="S245" s="32">
        <f t="shared" si="2117"/>
        <v>2.4686707604065339E-6</v>
      </c>
      <c r="T245" s="32">
        <f t="shared" si="2117"/>
        <v>1.6294262164560798E-6</v>
      </c>
      <c r="U245" s="32">
        <f t="shared" si="2117"/>
        <v>7.0666450023966196E-7</v>
      </c>
      <c r="V245" s="32">
        <f t="shared" si="2117"/>
        <v>1.6195674592687705E-6</v>
      </c>
      <c r="W245" s="32">
        <f t="shared" si="2117"/>
        <v>2.4371717240421543E-5</v>
      </c>
      <c r="X245" s="32">
        <f t="shared" si="2117"/>
        <v>9.6248499429706222E-4</v>
      </c>
      <c r="Y245" s="32">
        <f t="shared" si="2117"/>
        <v>1.9849353003245702E-2</v>
      </c>
      <c r="Z245" s="32">
        <f t="shared" si="2117"/>
        <v>6.6107070162265386E-2</v>
      </c>
      <c r="AA245" s="32">
        <f t="shared" si="2117"/>
        <v>0.13421109388932873</v>
      </c>
      <c r="AB245" s="32">
        <f t="shared" si="2117"/>
        <v>0.14767208564477108</v>
      </c>
      <c r="AC245" s="32">
        <f t="shared" si="2117"/>
        <v>0.1306579404641828</v>
      </c>
      <c r="AG245"/>
      <c r="AH245"/>
      <c r="AI245"/>
    </row>
    <row r="246" spans="1:35" x14ac:dyDescent="0.2">
      <c r="A246" s="26">
        <f>A236+24</f>
        <v>135</v>
      </c>
      <c r="B246" s="26">
        <f t="shared" ref="B246:B250" si="2118">B46</f>
        <v>1</v>
      </c>
      <c r="C246" s="32">
        <f t="shared" ref="C246:AC246" si="2119">C46+C146</f>
        <v>21.502140573466189</v>
      </c>
      <c r="D246" s="32">
        <f t="shared" si="2119"/>
        <v>5.4022341837358967</v>
      </c>
      <c r="E246" s="32">
        <f t="shared" si="2119"/>
        <v>5.5753610021597364</v>
      </c>
      <c r="F246" s="32">
        <f t="shared" si="2119"/>
        <v>2.214204066349712</v>
      </c>
      <c r="G246" s="32">
        <f t="shared" si="2119"/>
        <v>1.3339705525303354</v>
      </c>
      <c r="H246" s="32">
        <f t="shared" si="2119"/>
        <v>0.48472401825212291</v>
      </c>
      <c r="I246" s="32">
        <f t="shared" si="2119"/>
        <v>2.5326591192263083E-2</v>
      </c>
      <c r="J246" s="32">
        <f t="shared" si="2119"/>
        <v>2.334590686076694E-2</v>
      </c>
      <c r="K246" s="32">
        <f t="shared" si="2119"/>
        <v>1.0430939040737528E-2</v>
      </c>
      <c r="L246" s="32">
        <f t="shared" si="2119"/>
        <v>6.4777418525073897E-3</v>
      </c>
      <c r="M246" s="32">
        <f t="shared" si="2119"/>
        <v>4.3312454796551195E-3</v>
      </c>
      <c r="N246" s="32">
        <f t="shared" si="2119"/>
        <v>2.9406062694431216E-3</v>
      </c>
      <c r="O246" s="32">
        <f t="shared" si="2119"/>
        <v>1.7749322737642865E-3</v>
      </c>
      <c r="P246" s="32">
        <f t="shared" si="2119"/>
        <v>8.178531357808281E-4</v>
      </c>
      <c r="Q246" s="32">
        <f t="shared" si="2119"/>
        <v>6.8579713880533163E-4</v>
      </c>
      <c r="R246" s="32">
        <f t="shared" si="2119"/>
        <v>6.9004999779330653E-3</v>
      </c>
      <c r="S246" s="32">
        <f t="shared" si="2119"/>
        <v>4.0433505531635959E-2</v>
      </c>
      <c r="T246" s="32">
        <f t="shared" si="2119"/>
        <v>0.11382745578655672</v>
      </c>
      <c r="U246" s="32">
        <f t="shared" si="2119"/>
        <v>0.11683265195809647</v>
      </c>
      <c r="V246" s="32">
        <f t="shared" si="2119"/>
        <v>0.14835405521048725</v>
      </c>
      <c r="W246" s="32">
        <f t="shared" si="2119"/>
        <v>0.14920090969430014</v>
      </c>
      <c r="X246" s="32">
        <f t="shared" si="2119"/>
        <v>0.14387711780783483</v>
      </c>
      <c r="Y246" s="32">
        <f t="shared" si="2119"/>
        <v>0.14433114830799212</v>
      </c>
      <c r="Z246" s="32">
        <f t="shared" si="2119"/>
        <v>7.0026886187759027E-2</v>
      </c>
      <c r="AA246" s="32">
        <f t="shared" si="2119"/>
        <v>3.6850646989052084E-2</v>
      </c>
      <c r="AB246" s="32">
        <f t="shared" si="2119"/>
        <v>1.3082885499124473E-2</v>
      </c>
      <c r="AC246" s="32">
        <f t="shared" si="2119"/>
        <v>4.0625602446723915E-3</v>
      </c>
      <c r="AG246"/>
      <c r="AH246"/>
      <c r="AI246"/>
    </row>
    <row r="247" spans="1:35" x14ac:dyDescent="0.2">
      <c r="A247" s="26">
        <f>A246-24</f>
        <v>111</v>
      </c>
      <c r="B247" s="26">
        <f t="shared" si="2118"/>
        <v>2</v>
      </c>
      <c r="C247" s="32">
        <f t="shared" ref="C247:AC247" si="2120">C47+C147</f>
        <v>13.606450637518426</v>
      </c>
      <c r="D247" s="32">
        <f t="shared" si="2120"/>
        <v>5.2138139469451961</v>
      </c>
      <c r="E247" s="32">
        <f t="shared" si="2120"/>
        <v>4.5368846003538543</v>
      </c>
      <c r="F247" s="32">
        <f t="shared" si="2120"/>
        <v>3.1707772984041576</v>
      </c>
      <c r="G247" s="32">
        <f t="shared" si="2120"/>
        <v>1.8912763194786535</v>
      </c>
      <c r="H247" s="32">
        <f t="shared" si="2120"/>
        <v>0.41665259505190183</v>
      </c>
      <c r="I247" s="32">
        <f t="shared" si="2120"/>
        <v>6.8005247139235267E-2</v>
      </c>
      <c r="J247" s="32">
        <f t="shared" si="2120"/>
        <v>6.7169182316188153E-2</v>
      </c>
      <c r="K247" s="32">
        <f t="shared" si="2120"/>
        <v>3.6518670076557132E-2</v>
      </c>
      <c r="L247" s="32">
        <f t="shared" si="2120"/>
        <v>3.3936554617672962E-2</v>
      </c>
      <c r="M247" s="32">
        <f t="shared" si="2120"/>
        <v>5.6871750599934087E-2</v>
      </c>
      <c r="N247" s="32">
        <f t="shared" si="2120"/>
        <v>0.11682918666558774</v>
      </c>
      <c r="O247" s="32">
        <f t="shared" si="2120"/>
        <v>0.21539470667726107</v>
      </c>
      <c r="P247" s="32">
        <f t="shared" si="2120"/>
        <v>0.24717773951406016</v>
      </c>
      <c r="Q247" s="32">
        <f t="shared" si="2120"/>
        <v>0.29878697089961498</v>
      </c>
      <c r="R247" s="32">
        <f t="shared" si="2120"/>
        <v>0.31501588079772719</v>
      </c>
      <c r="S247" s="32">
        <f t="shared" si="2120"/>
        <v>0.37963208761476364</v>
      </c>
      <c r="T247" s="32">
        <f t="shared" si="2120"/>
        <v>0.47728670823653102</v>
      </c>
      <c r="U247" s="32">
        <f t="shared" si="2120"/>
        <v>0.30054214155528181</v>
      </c>
      <c r="V247" s="32">
        <f t="shared" si="2120"/>
        <v>0.29601268921979262</v>
      </c>
      <c r="W247" s="32">
        <f t="shared" si="2120"/>
        <v>0.25344045555602918</v>
      </c>
      <c r="X247" s="32">
        <f t="shared" si="2120"/>
        <v>0.21003889391288219</v>
      </c>
      <c r="Y247" s="32">
        <f t="shared" si="2120"/>
        <v>0.1883143224406166</v>
      </c>
      <c r="Z247" s="32">
        <f t="shared" si="2120"/>
        <v>8.5564099302321159E-2</v>
      </c>
      <c r="AA247" s="32">
        <f t="shared" si="2120"/>
        <v>4.3973469344683887E-2</v>
      </c>
      <c r="AB247" s="32">
        <f t="shared" si="2120"/>
        <v>1.563681520122143E-2</v>
      </c>
      <c r="AC247" s="32">
        <f t="shared" si="2120"/>
        <v>4.9741583808851327E-3</v>
      </c>
      <c r="AG247"/>
      <c r="AH247"/>
      <c r="AI247"/>
    </row>
    <row r="248" spans="1:35" x14ac:dyDescent="0.2">
      <c r="A248" s="39">
        <f>EXP((A247-15)/24)</f>
        <v>54.598150033144236</v>
      </c>
      <c r="B248" s="26">
        <f t="shared" si="2118"/>
        <v>3</v>
      </c>
      <c r="C248" s="32">
        <f t="shared" ref="C248:AC248" si="2121">C48+C148</f>
        <v>2.716814528964048</v>
      </c>
      <c r="D248" s="32">
        <f t="shared" si="2121"/>
        <v>4.3371128499255667</v>
      </c>
      <c r="E248" s="32">
        <f t="shared" si="2121"/>
        <v>2.7444722885825121</v>
      </c>
      <c r="F248" s="32">
        <f t="shared" si="2121"/>
        <v>1.5051671276252039</v>
      </c>
      <c r="G248" s="32">
        <f t="shared" si="2121"/>
        <v>0.79320703037903417</v>
      </c>
      <c r="H248" s="32">
        <f t="shared" si="2121"/>
        <v>0.78397990150808705</v>
      </c>
      <c r="I248" s="32">
        <f t="shared" si="2121"/>
        <v>0.24856543165050679</v>
      </c>
      <c r="J248" s="32">
        <f t="shared" si="2121"/>
        <v>0.45653811182727239</v>
      </c>
      <c r="K248" s="32">
        <f t="shared" si="2121"/>
        <v>0.4055494828273703</v>
      </c>
      <c r="L248" s="32">
        <f t="shared" si="2121"/>
        <v>0.48599939868322894</v>
      </c>
      <c r="M248" s="32">
        <f t="shared" si="2121"/>
        <v>0.53358889075866811</v>
      </c>
      <c r="N248" s="32">
        <f t="shared" si="2121"/>
        <v>0.5116709156410123</v>
      </c>
      <c r="O248" s="32">
        <f t="shared" si="2121"/>
        <v>0.55097442078821368</v>
      </c>
      <c r="P248" s="32">
        <f t="shared" si="2121"/>
        <v>0.45294728122175892</v>
      </c>
      <c r="Q248" s="32">
        <f t="shared" si="2121"/>
        <v>0.45588647932233711</v>
      </c>
      <c r="R248" s="32">
        <f t="shared" si="2121"/>
        <v>0.38388374950169007</v>
      </c>
      <c r="S248" s="32">
        <f t="shared" si="2121"/>
        <v>0.25578284680455893</v>
      </c>
      <c r="T248" s="32">
        <f t="shared" si="2121"/>
        <v>0.15627132714013239</v>
      </c>
      <c r="U248" s="32">
        <f t="shared" si="2121"/>
        <v>4.8173306443279398E-2</v>
      </c>
      <c r="V248" s="32">
        <f t="shared" si="2121"/>
        <v>2.5231092645137586E-2</v>
      </c>
      <c r="W248" s="32">
        <f t="shared" si="2121"/>
        <v>1.3693085016810878E-2</v>
      </c>
      <c r="X248" s="32">
        <f t="shared" si="2121"/>
        <v>7.8725408344997826E-3</v>
      </c>
      <c r="Y248" s="32">
        <f t="shared" si="2121"/>
        <v>6.5387010641563973E-3</v>
      </c>
      <c r="Z248" s="32">
        <f t="shared" si="2121"/>
        <v>2.7095437173486432E-3</v>
      </c>
      <c r="AA248" s="32">
        <f t="shared" si="2121"/>
        <v>1.3796432071567573E-3</v>
      </c>
      <c r="AB248" s="32">
        <f t="shared" si="2121"/>
        <v>4.9033888998486011E-4</v>
      </c>
      <c r="AC248" s="32">
        <f t="shared" si="2121"/>
        <v>1.598444926295162E-4</v>
      </c>
      <c r="AG248"/>
      <c r="AH248"/>
      <c r="AI248"/>
    </row>
    <row r="249" spans="1:35" x14ac:dyDescent="0.2">
      <c r="B249" s="26">
        <f t="shared" si="2118"/>
        <v>4</v>
      </c>
      <c r="C249" s="32">
        <f t="shared" ref="C249:AC249" si="2122">C49+C149</f>
        <v>5.8761910150145154</v>
      </c>
      <c r="D249" s="32">
        <f t="shared" si="2122"/>
        <v>5.1064235381910574</v>
      </c>
      <c r="E249" s="32">
        <f t="shared" si="2122"/>
        <v>1.675657943921284</v>
      </c>
      <c r="F249" s="32">
        <f t="shared" si="2122"/>
        <v>0.45572849348659861</v>
      </c>
      <c r="G249" s="32">
        <f t="shared" si="2122"/>
        <v>0.37769640672205163</v>
      </c>
      <c r="H249" s="32">
        <f t="shared" si="2122"/>
        <v>0.36570019411004534</v>
      </c>
      <c r="I249" s="32">
        <f t="shared" si="2122"/>
        <v>0.5086435100947575</v>
      </c>
      <c r="J249" s="32">
        <f t="shared" si="2122"/>
        <v>0.82476324406980794</v>
      </c>
      <c r="K249" s="32">
        <f t="shared" si="2122"/>
        <v>0.68014871201611737</v>
      </c>
      <c r="L249" s="32">
        <f t="shared" si="2122"/>
        <v>0.68800437262009062</v>
      </c>
      <c r="M249" s="32">
        <f t="shared" si="2122"/>
        <v>0.537218469634961</v>
      </c>
      <c r="N249" s="32">
        <f t="shared" si="2122"/>
        <v>0.34621201909418581</v>
      </c>
      <c r="O249" s="32">
        <f t="shared" si="2122"/>
        <v>0.27042761555877226</v>
      </c>
      <c r="P249" s="32">
        <f t="shared" si="2122"/>
        <v>0.1588736751818686</v>
      </c>
      <c r="Q249" s="32">
        <f t="shared" si="2122"/>
        <v>0.12237394450400459</v>
      </c>
      <c r="R249" s="32">
        <f t="shared" si="2122"/>
        <v>7.6597360370392831E-2</v>
      </c>
      <c r="S249" s="32">
        <f t="shared" si="2122"/>
        <v>3.9017270993647386E-2</v>
      </c>
      <c r="T249" s="32">
        <f t="shared" si="2122"/>
        <v>1.4412253409191271E-2</v>
      </c>
      <c r="U249" s="32">
        <f t="shared" si="2122"/>
        <v>3.0395443351767426E-3</v>
      </c>
      <c r="V249" s="32">
        <f t="shared" si="2122"/>
        <v>9.6932148246244552E-4</v>
      </c>
      <c r="W249" s="32">
        <f t="shared" si="2122"/>
        <v>3.0653666220656627E-4</v>
      </c>
      <c r="X249" s="32">
        <f t="shared" si="2122"/>
        <v>9.4726921643844102E-5</v>
      </c>
      <c r="Y249" s="32">
        <f t="shared" si="2122"/>
        <v>6.2999018948600458E-5</v>
      </c>
      <c r="Z249" s="32">
        <f t="shared" si="2122"/>
        <v>4.889055252803968E-9</v>
      </c>
      <c r="AA249" s="32">
        <f t="shared" si="2122"/>
        <v>8.2502314100796211E-10</v>
      </c>
      <c r="AB249" s="32">
        <f t="shared" si="2122"/>
        <v>3.1891722983840465E-12</v>
      </c>
      <c r="AC249" s="32">
        <f t="shared" si="2122"/>
        <v>0</v>
      </c>
      <c r="AG249"/>
      <c r="AH249"/>
      <c r="AI249"/>
    </row>
    <row r="250" spans="1:35" x14ac:dyDescent="0.2">
      <c r="B250" s="26">
        <f t="shared" si="2118"/>
        <v>5</v>
      </c>
      <c r="C250" s="32">
        <f t="shared" ref="C250:AC250" si="2123">C50+C150</f>
        <v>1.3943076948723661E-2</v>
      </c>
      <c r="D250" s="32">
        <f t="shared" si="2123"/>
        <v>0.76366313567506872</v>
      </c>
      <c r="E250" s="32">
        <f t="shared" si="2123"/>
        <v>0.52867830967415452</v>
      </c>
      <c r="F250" s="32">
        <f t="shared" si="2123"/>
        <v>2.5070962414383824</v>
      </c>
      <c r="G250" s="32">
        <f t="shared" si="2123"/>
        <v>1.6943451826205271</v>
      </c>
      <c r="H250" s="32">
        <f t="shared" si="2123"/>
        <v>0.53662576756332037</v>
      </c>
      <c r="I250" s="32">
        <f t="shared" si="2123"/>
        <v>0.19548140966794691</v>
      </c>
      <c r="J250" s="32">
        <f t="shared" si="2123"/>
        <v>0.33215723152977589</v>
      </c>
      <c r="K250" s="32">
        <f t="shared" si="2123"/>
        <v>0.2288589532797779</v>
      </c>
      <c r="L250" s="32">
        <f t="shared" si="2123"/>
        <v>0.22562977050399696</v>
      </c>
      <c r="M250" s="32">
        <f t="shared" si="2123"/>
        <v>0.14482445932471155</v>
      </c>
      <c r="N250" s="32">
        <f t="shared" si="2123"/>
        <v>6.7200240403515854E-2</v>
      </c>
      <c r="O250" s="32">
        <f t="shared" si="2123"/>
        <v>3.7418611995169895E-2</v>
      </c>
      <c r="P250" s="32">
        <f t="shared" si="2123"/>
        <v>1.3747179447363587E-2</v>
      </c>
      <c r="Q250" s="32">
        <f t="shared" si="2123"/>
        <v>6.179351521918783E-3</v>
      </c>
      <c r="R250" s="32">
        <f t="shared" si="2123"/>
        <v>1.8014601279288383E-3</v>
      </c>
      <c r="S250" s="32">
        <f t="shared" si="2123"/>
        <v>4.7160210911748491E-4</v>
      </c>
      <c r="T250" s="32">
        <f t="shared" si="2123"/>
        <v>3.8009982870136287E-5</v>
      </c>
      <c r="U250" s="32">
        <f t="shared" si="2123"/>
        <v>4.51349517658395E-6</v>
      </c>
      <c r="V250" s="32">
        <f t="shared" si="2123"/>
        <v>6.8006900659399167E-7</v>
      </c>
      <c r="W250" s="32">
        <f t="shared" si="2123"/>
        <v>5.0965034486509021E-8</v>
      </c>
      <c r="X250" s="32">
        <f t="shared" si="2123"/>
        <v>1.7016186025377568E-9</v>
      </c>
      <c r="Y250" s="32">
        <f t="shared" si="2123"/>
        <v>2.2842581041148099E-9</v>
      </c>
      <c r="Z250" s="32">
        <f t="shared" si="2123"/>
        <v>1.2863008279073887E-13</v>
      </c>
      <c r="AA250" s="32">
        <f t="shared" si="2123"/>
        <v>0</v>
      </c>
      <c r="AB250" s="32">
        <f t="shared" si="2123"/>
        <v>2.4787867368059677E-15</v>
      </c>
      <c r="AC250" s="32">
        <f t="shared" si="2123"/>
        <v>0</v>
      </c>
      <c r="AG250"/>
      <c r="AH250"/>
      <c r="AI250"/>
    </row>
    <row r="251" spans="1:35" ht="13.5" thickBot="1" x14ac:dyDescent="0.25">
      <c r="A251" s="26">
        <f>A241+1</f>
        <v>4</v>
      </c>
      <c r="B251" s="26" t="s">
        <v>45</v>
      </c>
      <c r="C251" s="35">
        <f t="shared" ref="C251:AC251" si="2124">SUM(C243:C250)</f>
        <v>60.267036963636436</v>
      </c>
      <c r="D251" s="35">
        <f t="shared" si="2124"/>
        <v>25.377902120681917</v>
      </c>
      <c r="E251" s="35">
        <f t="shared" si="2124"/>
        <v>19.989802707357956</v>
      </c>
      <c r="F251" s="35">
        <f t="shared" si="2124"/>
        <v>11.532064994700827</v>
      </c>
      <c r="G251" s="35">
        <f t="shared" si="2124"/>
        <v>6.4251797505847854</v>
      </c>
      <c r="H251" s="35">
        <f t="shared" si="2124"/>
        <v>2.6013861355075054</v>
      </c>
      <c r="I251" s="35">
        <f t="shared" si="2124"/>
        <v>1.0507872834552914</v>
      </c>
      <c r="J251" s="35">
        <f t="shared" si="2124"/>
        <v>1.7079669572850733</v>
      </c>
      <c r="K251" s="35">
        <f t="shared" si="2124"/>
        <v>1.3630723016664947</v>
      </c>
      <c r="L251" s="35">
        <f t="shared" si="2124"/>
        <v>1.4406365484783239</v>
      </c>
      <c r="M251" s="35">
        <f t="shared" si="2124"/>
        <v>1.2770443756701253</v>
      </c>
      <c r="N251" s="35">
        <f t="shared" si="2124"/>
        <v>1.044930694116901</v>
      </c>
      <c r="O251" s="35">
        <f t="shared" si="2124"/>
        <v>1.0760264373813579</v>
      </c>
      <c r="P251" s="35">
        <f t="shared" si="2124"/>
        <v>0.87357824242974946</v>
      </c>
      <c r="Q251" s="35">
        <f t="shared" si="2124"/>
        <v>0.88391921909549642</v>
      </c>
      <c r="R251" s="35">
        <f t="shared" si="2124"/>
        <v>0.78420218084491289</v>
      </c>
      <c r="S251" s="35">
        <f t="shared" si="2124"/>
        <v>0.71533978172448376</v>
      </c>
      <c r="T251" s="35">
        <f t="shared" si="2124"/>
        <v>0.76183738398149803</v>
      </c>
      <c r="U251" s="35">
        <f t="shared" si="2124"/>
        <v>0.46859286445151122</v>
      </c>
      <c r="V251" s="35">
        <f t="shared" si="2124"/>
        <v>0.47056945819434576</v>
      </c>
      <c r="W251" s="35">
        <f t="shared" si="2124"/>
        <v>0.41666540961162168</v>
      </c>
      <c r="X251" s="35">
        <f t="shared" si="2124"/>
        <v>0.36284576617277636</v>
      </c>
      <c r="Y251" s="35">
        <f t="shared" si="2124"/>
        <v>0.3590965261192175</v>
      </c>
      <c r="Z251" s="35">
        <f t="shared" si="2124"/>
        <v>0.22440760425887807</v>
      </c>
      <c r="AA251" s="35">
        <f t="shared" si="2124"/>
        <v>0.21641485425524457</v>
      </c>
      <c r="AB251" s="35">
        <f t="shared" si="2124"/>
        <v>0.1768821252382935</v>
      </c>
      <c r="AC251" s="35">
        <f t="shared" si="2124"/>
        <v>0.13985450358236984</v>
      </c>
      <c r="AD251" s="36">
        <f>SUM(C251:AC251)</f>
        <v>142.00804319048345</v>
      </c>
      <c r="AE251" s="36">
        <f>SUM(C246:AC250)</f>
        <v>113.43491203567693</v>
      </c>
      <c r="AF251" s="51">
        <f>AE251/AD251</f>
        <v>0.79879216336725556</v>
      </c>
      <c r="AG251"/>
      <c r="AH251"/>
      <c r="AI251"/>
    </row>
    <row r="252" spans="1:35" ht="14.25" thickTop="1" thickBot="1" x14ac:dyDescent="0.25">
      <c r="B252" s="45" t="s">
        <v>61</v>
      </c>
      <c r="C252" s="52">
        <f>C251/$AD251</f>
        <v>0.42439171479038579</v>
      </c>
      <c r="D252" s="52">
        <f t="shared" ref="D252:AC252" si="2125">D251/$AD251</f>
        <v>0.17870749818474083</v>
      </c>
      <c r="E252" s="52">
        <f t="shared" si="2125"/>
        <v>0.14076528524898058</v>
      </c>
      <c r="F252" s="52">
        <f t="shared" si="2125"/>
        <v>8.1207125565642885E-2</v>
      </c>
      <c r="G252" s="52">
        <f t="shared" si="2125"/>
        <v>4.5245181936394457E-2</v>
      </c>
      <c r="H252" s="52">
        <f t="shared" si="2125"/>
        <v>1.8318583067989457E-2</v>
      </c>
      <c r="I252" s="52">
        <f t="shared" si="2125"/>
        <v>7.3994913235006753E-3</v>
      </c>
      <c r="J252" s="52">
        <f t="shared" si="2125"/>
        <v>1.2027255068884234E-2</v>
      </c>
      <c r="K252" s="52">
        <f t="shared" si="2125"/>
        <v>9.5985570327036234E-3</v>
      </c>
      <c r="L252" s="52">
        <f t="shared" si="2125"/>
        <v>1.0144753185183436E-2</v>
      </c>
      <c r="M252" s="52">
        <f t="shared" si="2125"/>
        <v>8.9927608815590331E-3</v>
      </c>
      <c r="N252" s="52">
        <f t="shared" si="2125"/>
        <v>7.3582500726052267E-3</v>
      </c>
      <c r="O252" s="52">
        <f t="shared" si="2125"/>
        <v>7.5772217770652796E-3</v>
      </c>
      <c r="P252" s="52">
        <f t="shared" si="2125"/>
        <v>6.1516110130323352E-3</v>
      </c>
      <c r="Q252" s="52">
        <f t="shared" si="2125"/>
        <v>6.2244306677041198E-3</v>
      </c>
      <c r="R252" s="52">
        <f t="shared" si="2125"/>
        <v>5.522237777708253E-3</v>
      </c>
      <c r="S252" s="52">
        <f t="shared" si="2125"/>
        <v>5.0373187719019398E-3</v>
      </c>
      <c r="T252" s="52">
        <f t="shared" si="2125"/>
        <v>5.3647481288056501E-3</v>
      </c>
      <c r="U252" s="52">
        <f t="shared" si="2125"/>
        <v>3.2997628438761108E-3</v>
      </c>
      <c r="V252" s="52">
        <f t="shared" si="2125"/>
        <v>3.313681729725296E-3</v>
      </c>
      <c r="W252" s="52">
        <f t="shared" si="2125"/>
        <v>2.9340972542852713E-3</v>
      </c>
      <c r="X252" s="52">
        <f t="shared" si="2125"/>
        <v>2.5551071476005815E-3</v>
      </c>
      <c r="Y252" s="52">
        <f t="shared" si="2125"/>
        <v>2.5287055440764081E-3</v>
      </c>
      <c r="Z252" s="52">
        <f t="shared" si="2125"/>
        <v>1.5802457326861931E-3</v>
      </c>
      <c r="AA252" s="52">
        <f t="shared" si="2125"/>
        <v>1.5239619488661993E-3</v>
      </c>
      <c r="AB252" s="52">
        <f t="shared" si="2125"/>
        <v>1.2455782170100848E-3</v>
      </c>
      <c r="AC252" s="52">
        <f t="shared" si="2125"/>
        <v>9.8483508708570159E-4</v>
      </c>
      <c r="AD252" s="45"/>
      <c r="AE252" s="45"/>
      <c r="AG252"/>
      <c r="AH252"/>
      <c r="AI252"/>
    </row>
    <row r="253" spans="1:35" ht="13.5" thickTop="1" x14ac:dyDescent="0.2">
      <c r="B253" s="27"/>
      <c r="AG253"/>
      <c r="AH253"/>
      <c r="AI253"/>
    </row>
    <row r="254" spans="1:35" x14ac:dyDescent="0.2">
      <c r="B254" s="27" t="s">
        <v>43</v>
      </c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G254"/>
      <c r="AH254"/>
      <c r="AI254"/>
    </row>
    <row r="255" spans="1:35" x14ac:dyDescent="0.2">
      <c r="A255" s="26" t="s">
        <v>50</v>
      </c>
      <c r="B255" s="26">
        <v>0</v>
      </c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G255"/>
      <c r="AH255"/>
      <c r="AI255"/>
    </row>
    <row r="256" spans="1:35" x14ac:dyDescent="0.2">
      <c r="A256" s="26">
        <f>A246+24</f>
        <v>159</v>
      </c>
      <c r="B256" s="26">
        <v>1</v>
      </c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G256"/>
      <c r="AH256"/>
      <c r="AI256"/>
    </row>
    <row r="257" spans="1:35" x14ac:dyDescent="0.2">
      <c r="A257" s="26">
        <f>A256-24</f>
        <v>135</v>
      </c>
      <c r="B257" s="26">
        <v>2</v>
      </c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G257"/>
      <c r="AH257"/>
      <c r="AI257"/>
    </row>
    <row r="258" spans="1:35" x14ac:dyDescent="0.2">
      <c r="A258" s="39">
        <f>EXP((A257-15)/24)</f>
        <v>148.4131591025766</v>
      </c>
      <c r="B258" s="26">
        <v>3</v>
      </c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G258"/>
      <c r="AH258"/>
      <c r="AI258"/>
    </row>
    <row r="259" spans="1:35" x14ac:dyDescent="0.2">
      <c r="B259" s="26">
        <v>4</v>
      </c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G259"/>
      <c r="AH259"/>
      <c r="AI259"/>
    </row>
    <row r="260" spans="1:35" x14ac:dyDescent="0.2">
      <c r="B260" s="26">
        <v>5</v>
      </c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G260"/>
      <c r="AH260"/>
      <c r="AI260"/>
    </row>
    <row r="261" spans="1:35" ht="13.5" thickBot="1" x14ac:dyDescent="0.25">
      <c r="B261" s="26" t="s">
        <v>45</v>
      </c>
      <c r="C261" s="35">
        <f t="shared" ref="C261:H261" si="2126">SUM(C255:C260)</f>
        <v>0</v>
      </c>
      <c r="D261" s="35">
        <f t="shared" si="2126"/>
        <v>0</v>
      </c>
      <c r="E261" s="35">
        <f t="shared" si="2126"/>
        <v>0</v>
      </c>
      <c r="F261" s="35">
        <f t="shared" si="2126"/>
        <v>0</v>
      </c>
      <c r="G261" s="35">
        <f t="shared" si="2126"/>
        <v>0</v>
      </c>
      <c r="H261" s="35">
        <f t="shared" si="2126"/>
        <v>0</v>
      </c>
      <c r="I261" s="35">
        <f>SUM(I255:I260)</f>
        <v>0</v>
      </c>
      <c r="J261" s="35">
        <f>SUM(J255:J260)</f>
        <v>0</v>
      </c>
      <c r="K261" s="35">
        <f>SUM(K255:K260)</f>
        <v>0</v>
      </c>
      <c r="L261" s="35">
        <f t="shared" ref="L261:AC261" si="2127">SUM(L255:L260)</f>
        <v>0</v>
      </c>
      <c r="M261" s="35">
        <f t="shared" si="2127"/>
        <v>0</v>
      </c>
      <c r="N261" s="35">
        <f t="shared" si="2127"/>
        <v>0</v>
      </c>
      <c r="O261" s="35">
        <f t="shared" si="2127"/>
        <v>0</v>
      </c>
      <c r="P261" s="35">
        <f t="shared" si="2127"/>
        <v>0</v>
      </c>
      <c r="Q261" s="35">
        <f t="shared" si="2127"/>
        <v>0</v>
      </c>
      <c r="R261" s="35">
        <f t="shared" si="2127"/>
        <v>0</v>
      </c>
      <c r="S261" s="35">
        <f t="shared" si="2127"/>
        <v>0</v>
      </c>
      <c r="T261" s="35">
        <f t="shared" si="2127"/>
        <v>0</v>
      </c>
      <c r="U261" s="35">
        <f t="shared" si="2127"/>
        <v>0</v>
      </c>
      <c r="V261" s="35">
        <f t="shared" si="2127"/>
        <v>0</v>
      </c>
      <c r="W261" s="35">
        <f t="shared" si="2127"/>
        <v>0</v>
      </c>
      <c r="X261" s="35">
        <f t="shared" si="2127"/>
        <v>0</v>
      </c>
      <c r="Y261" s="35">
        <f t="shared" si="2127"/>
        <v>0</v>
      </c>
      <c r="Z261" s="35">
        <f t="shared" si="2127"/>
        <v>0</v>
      </c>
      <c r="AA261" s="35">
        <f t="shared" si="2127"/>
        <v>0</v>
      </c>
      <c r="AB261" s="35">
        <f t="shared" si="2127"/>
        <v>0</v>
      </c>
      <c r="AC261" s="35">
        <f t="shared" si="2127"/>
        <v>0</v>
      </c>
      <c r="AD261" s="36">
        <f>SUM(I261:AC261)</f>
        <v>0</v>
      </c>
      <c r="AE261" s="36">
        <f>SUM(I256:AC260)</f>
        <v>0</v>
      </c>
      <c r="AG261"/>
      <c r="AH261"/>
      <c r="AI261"/>
    </row>
    <row r="262" spans="1:35" ht="13.5" thickTop="1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</row>
    <row r="263" spans="1:35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</row>
    <row r="264" spans="1:3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</row>
    <row r="265" spans="1:3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</row>
    <row r="266" spans="1:35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</row>
    <row r="267" spans="1:3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</row>
    <row r="268" spans="1:3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</row>
    <row r="269" spans="1:35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</row>
    <row r="270" spans="1:35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</row>
    <row r="271" spans="1:3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</row>
    <row r="272" spans="1:35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</row>
    <row r="273" spans="1:35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</row>
    <row r="274" spans="1:3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</row>
    <row r="275" spans="1:35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</row>
    <row r="276" spans="1:3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</row>
    <row r="277" spans="1:3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</row>
    <row r="278" spans="1:35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</row>
    <row r="279" spans="1:35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</row>
    <row r="280" spans="1:3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</row>
    <row r="281" spans="1:35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</row>
    <row r="282" spans="1:35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</row>
    <row r="283" spans="1:3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</row>
    <row r="284" spans="1:35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</row>
    <row r="285" spans="1:3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</row>
    <row r="286" spans="1:3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</row>
    <row r="287" spans="1:35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</row>
    <row r="288" spans="1:35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</row>
    <row r="289" spans="1:3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</row>
    <row r="290" spans="1:35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</row>
    <row r="291" spans="1:35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</row>
    <row r="292" spans="1:3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</row>
    <row r="293" spans="1:35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</row>
    <row r="294" spans="1:35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</row>
    <row r="295" spans="1:3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</row>
    <row r="296" spans="1:35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</row>
    <row r="297" spans="1:35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</row>
    <row r="298" spans="1:3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</row>
    <row r="299" spans="1:35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</row>
  </sheetData>
  <conditionalFormatting sqref="C12:AC12">
    <cfRule type="colorScale" priority="66">
      <colorScale>
        <cfvo type="min"/>
        <cfvo type="max"/>
        <color rgb="FFFCFCFF"/>
        <color rgb="FFF8696B"/>
      </colorScale>
    </cfRule>
  </conditionalFormatting>
  <conditionalFormatting sqref="C22:AC22">
    <cfRule type="colorScale" priority="65">
      <colorScale>
        <cfvo type="min"/>
        <cfvo type="max"/>
        <color rgb="FFFCFCFF"/>
        <color rgb="FFF8696B"/>
      </colorScale>
    </cfRule>
  </conditionalFormatting>
  <conditionalFormatting sqref="C32:AC32">
    <cfRule type="colorScale" priority="64">
      <colorScale>
        <cfvo type="min"/>
        <cfvo type="max"/>
        <color rgb="FFFCFCFF"/>
        <color rgb="FFF8696B"/>
      </colorScale>
    </cfRule>
  </conditionalFormatting>
  <conditionalFormatting sqref="C42:AC42">
    <cfRule type="colorScale" priority="63">
      <colorScale>
        <cfvo type="min"/>
        <cfvo type="max"/>
        <color rgb="FFFCFCFF"/>
        <color rgb="FFF8696B"/>
      </colorScale>
    </cfRule>
  </conditionalFormatting>
  <conditionalFormatting sqref="C52:AC52">
    <cfRule type="colorScale" priority="62">
      <colorScale>
        <cfvo type="min"/>
        <cfvo type="max"/>
        <color rgb="FFFCFCFF"/>
        <color rgb="FFF8696B"/>
      </colorScale>
    </cfRule>
  </conditionalFormatting>
  <conditionalFormatting sqref="C112:AC112">
    <cfRule type="colorScale" priority="61">
      <colorScale>
        <cfvo type="min"/>
        <cfvo type="max"/>
        <color rgb="FFFCFCFF"/>
        <color rgb="FFF8696B"/>
      </colorScale>
    </cfRule>
  </conditionalFormatting>
  <conditionalFormatting sqref="C122:AC122">
    <cfRule type="colorScale" priority="60">
      <colorScale>
        <cfvo type="min"/>
        <cfvo type="max"/>
        <color rgb="FFFCFCFF"/>
        <color rgb="FFF8696B"/>
      </colorScale>
    </cfRule>
  </conditionalFormatting>
  <conditionalFormatting sqref="C132:AC132">
    <cfRule type="colorScale" priority="59">
      <colorScale>
        <cfvo type="min"/>
        <cfvo type="max"/>
        <color rgb="FFFCFCFF"/>
        <color rgb="FFF8696B"/>
      </colorScale>
    </cfRule>
  </conditionalFormatting>
  <conditionalFormatting sqref="C142:AC142">
    <cfRule type="colorScale" priority="58">
      <colorScale>
        <cfvo type="min"/>
        <cfvo type="max"/>
        <color rgb="FFFCFCFF"/>
        <color rgb="FFF8696B"/>
      </colorScale>
    </cfRule>
  </conditionalFormatting>
  <conditionalFormatting sqref="C152:AC152">
    <cfRule type="colorScale" priority="57">
      <colorScale>
        <cfvo type="min"/>
        <cfvo type="max"/>
        <color rgb="FFFCFCFF"/>
        <color rgb="FFF8696B"/>
      </colorScale>
    </cfRule>
  </conditionalFormatting>
  <conditionalFormatting sqref="C5:AC10">
    <cfRule type="colorScale" priority="55">
      <colorScale>
        <cfvo type="min"/>
        <cfvo type="max"/>
        <color rgb="FFFFFFCC"/>
        <color theme="5"/>
      </colorScale>
    </cfRule>
    <cfRule type="colorScale" priority="56">
      <colorScale>
        <cfvo type="min"/>
        <cfvo type="max"/>
        <color theme="5"/>
        <color rgb="FFFFEF9C"/>
      </colorScale>
    </cfRule>
  </conditionalFormatting>
  <conditionalFormatting sqref="C15:AC20">
    <cfRule type="colorScale" priority="53">
      <colorScale>
        <cfvo type="min"/>
        <cfvo type="max"/>
        <color rgb="FFFFFFCC"/>
        <color theme="5"/>
      </colorScale>
    </cfRule>
    <cfRule type="colorScale" priority="54">
      <colorScale>
        <cfvo type="min"/>
        <cfvo type="max"/>
        <color theme="5"/>
        <color rgb="FFFFEF9C"/>
      </colorScale>
    </cfRule>
  </conditionalFormatting>
  <conditionalFormatting sqref="C25:AC30">
    <cfRule type="colorScale" priority="51">
      <colorScale>
        <cfvo type="min"/>
        <cfvo type="max"/>
        <color rgb="FFFFFFCC"/>
        <color theme="5"/>
      </colorScale>
    </cfRule>
    <cfRule type="colorScale" priority="52">
      <colorScale>
        <cfvo type="min"/>
        <cfvo type="max"/>
        <color theme="5"/>
        <color rgb="FFFFEF9C"/>
      </colorScale>
    </cfRule>
  </conditionalFormatting>
  <conditionalFormatting sqref="C35:AC40">
    <cfRule type="colorScale" priority="49">
      <colorScale>
        <cfvo type="min"/>
        <cfvo type="max"/>
        <color rgb="FFFFFFCC"/>
        <color theme="5"/>
      </colorScale>
    </cfRule>
    <cfRule type="colorScale" priority="50">
      <colorScale>
        <cfvo type="min"/>
        <cfvo type="max"/>
        <color theme="5"/>
        <color rgb="FFFFEF9C"/>
      </colorScale>
    </cfRule>
  </conditionalFormatting>
  <conditionalFormatting sqref="C45:AC50">
    <cfRule type="colorScale" priority="47">
      <colorScale>
        <cfvo type="min"/>
        <cfvo type="max"/>
        <color rgb="FFFFFFCC"/>
        <color theme="5"/>
      </colorScale>
    </cfRule>
    <cfRule type="colorScale" priority="48">
      <colorScale>
        <cfvo type="min"/>
        <cfvo type="max"/>
        <color theme="5"/>
        <color rgb="FFFFEF9C"/>
      </colorScale>
    </cfRule>
  </conditionalFormatting>
  <conditionalFormatting sqref="C105:AC110">
    <cfRule type="colorScale" priority="45">
      <colorScale>
        <cfvo type="min"/>
        <cfvo type="max"/>
        <color rgb="FFFFFFCC"/>
        <color theme="5"/>
      </colorScale>
    </cfRule>
    <cfRule type="colorScale" priority="46">
      <colorScale>
        <cfvo type="min"/>
        <cfvo type="max"/>
        <color theme="5"/>
        <color rgb="FFFFEF9C"/>
      </colorScale>
    </cfRule>
  </conditionalFormatting>
  <conditionalFormatting sqref="C115:AC120">
    <cfRule type="colorScale" priority="43">
      <colorScale>
        <cfvo type="min"/>
        <cfvo type="max"/>
        <color rgb="FFFFFFCC"/>
        <color theme="5"/>
      </colorScale>
    </cfRule>
    <cfRule type="colorScale" priority="44">
      <colorScale>
        <cfvo type="min"/>
        <cfvo type="max"/>
        <color theme="5"/>
        <color rgb="FFFFEF9C"/>
      </colorScale>
    </cfRule>
  </conditionalFormatting>
  <conditionalFormatting sqref="C125:AC130">
    <cfRule type="colorScale" priority="41">
      <colorScale>
        <cfvo type="min"/>
        <cfvo type="max"/>
        <color rgb="FFFFFFCC"/>
        <color theme="5"/>
      </colorScale>
    </cfRule>
    <cfRule type="colorScale" priority="42">
      <colorScale>
        <cfvo type="min"/>
        <cfvo type="max"/>
        <color theme="5"/>
        <color rgb="FFFFEF9C"/>
      </colorScale>
    </cfRule>
  </conditionalFormatting>
  <conditionalFormatting sqref="C135:AC140">
    <cfRule type="colorScale" priority="39">
      <colorScale>
        <cfvo type="min"/>
        <cfvo type="max"/>
        <color rgb="FFFFFFCC"/>
        <color theme="5"/>
      </colorScale>
    </cfRule>
    <cfRule type="colorScale" priority="40">
      <colorScale>
        <cfvo type="min"/>
        <cfvo type="max"/>
        <color theme="5"/>
        <color rgb="FFFFEF9C"/>
      </colorScale>
    </cfRule>
  </conditionalFormatting>
  <conditionalFormatting sqref="C145:AC150">
    <cfRule type="colorScale" priority="37">
      <colorScale>
        <cfvo type="min"/>
        <cfvo type="max"/>
        <color rgb="FFFFFFCC"/>
        <color theme="5"/>
      </colorScale>
    </cfRule>
    <cfRule type="colorScale" priority="38">
      <colorScale>
        <cfvo type="min"/>
        <cfvo type="max"/>
        <color theme="5"/>
        <color rgb="FFFFEF9C"/>
      </colorScale>
    </cfRule>
  </conditionalFormatting>
  <conditionalFormatting sqref="CC45:DC52">
    <cfRule type="colorScale" priority="36">
      <colorScale>
        <cfvo type="min"/>
        <cfvo type="max"/>
        <color rgb="FFFCFCFF"/>
        <color rgb="FFF8696B"/>
      </colorScale>
    </cfRule>
  </conditionalFormatting>
  <conditionalFormatting sqref="CC35:DC42">
    <cfRule type="colorScale" priority="35">
      <colorScale>
        <cfvo type="min"/>
        <cfvo type="max"/>
        <color rgb="FFFCFCFF"/>
        <color rgb="FFF8696B"/>
      </colorScale>
    </cfRule>
  </conditionalFormatting>
  <conditionalFormatting sqref="CC25:DC32">
    <cfRule type="colorScale" priority="34">
      <colorScale>
        <cfvo type="min"/>
        <cfvo type="max"/>
        <color rgb="FFFCFCFF"/>
        <color rgb="FFF8696B"/>
      </colorScale>
    </cfRule>
  </conditionalFormatting>
  <conditionalFormatting sqref="CC15:DC22">
    <cfRule type="colorScale" priority="32">
      <colorScale>
        <cfvo type="min"/>
        <cfvo type="max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C5:DC12">
    <cfRule type="colorScale" priority="31">
      <colorScale>
        <cfvo type="min"/>
        <cfvo type="max"/>
        <color rgb="FFFCFCFF"/>
        <color rgb="FFF8696B"/>
      </colorScale>
    </cfRule>
  </conditionalFormatting>
  <conditionalFormatting sqref="C212:AC212">
    <cfRule type="colorScale" priority="30">
      <colorScale>
        <cfvo type="min"/>
        <cfvo type="max"/>
        <color rgb="FFFCFCFF"/>
        <color rgb="FFF8696B"/>
      </colorScale>
    </cfRule>
  </conditionalFormatting>
  <conditionalFormatting sqref="C222:AC222">
    <cfRule type="colorScale" priority="29">
      <colorScale>
        <cfvo type="min"/>
        <cfvo type="max"/>
        <color rgb="FFFCFCFF"/>
        <color rgb="FFF8696B"/>
      </colorScale>
    </cfRule>
  </conditionalFormatting>
  <conditionalFormatting sqref="C232:AC232">
    <cfRule type="colorScale" priority="28">
      <colorScale>
        <cfvo type="min"/>
        <cfvo type="max"/>
        <color rgb="FFFCFCFF"/>
        <color rgb="FFF8696B"/>
      </colorScale>
    </cfRule>
  </conditionalFormatting>
  <conditionalFormatting sqref="C242:AC242">
    <cfRule type="colorScale" priority="27">
      <colorScale>
        <cfvo type="min"/>
        <cfvo type="max"/>
        <color rgb="FFFCFCFF"/>
        <color rgb="FFF8696B"/>
      </colorScale>
    </cfRule>
  </conditionalFormatting>
  <conditionalFormatting sqref="C252:AC252">
    <cfRule type="colorScale" priority="26">
      <colorScale>
        <cfvo type="min"/>
        <cfvo type="max"/>
        <color rgb="FFFCFCFF"/>
        <color rgb="FFF8696B"/>
      </colorScale>
    </cfRule>
  </conditionalFormatting>
  <conditionalFormatting sqref="C205:AC210">
    <cfRule type="colorScale" priority="24">
      <colorScale>
        <cfvo type="min"/>
        <cfvo type="max"/>
        <color rgb="FFFFFFCC"/>
        <color theme="5"/>
      </colorScale>
    </cfRule>
    <cfRule type="colorScale" priority="25">
      <colorScale>
        <cfvo type="min"/>
        <cfvo type="max"/>
        <color theme="5"/>
        <color rgb="FFFFEF9C"/>
      </colorScale>
    </cfRule>
  </conditionalFormatting>
  <conditionalFormatting sqref="C215:AC220">
    <cfRule type="colorScale" priority="14">
      <colorScale>
        <cfvo type="min"/>
        <cfvo type="max"/>
        <color rgb="FFFFFFCC"/>
        <color theme="5"/>
      </colorScale>
    </cfRule>
    <cfRule type="colorScale" priority="15">
      <colorScale>
        <cfvo type="min"/>
        <cfvo type="max"/>
        <color theme="5"/>
        <color rgb="FFFFEF9C"/>
      </colorScale>
    </cfRule>
  </conditionalFormatting>
  <conditionalFormatting sqref="C225:AC230">
    <cfRule type="colorScale" priority="12">
      <colorScale>
        <cfvo type="min"/>
        <cfvo type="max"/>
        <color rgb="FFFFFFCC"/>
        <color theme="5"/>
      </colorScale>
    </cfRule>
    <cfRule type="colorScale" priority="13">
      <colorScale>
        <cfvo type="min"/>
        <cfvo type="max"/>
        <color theme="5"/>
        <color rgb="FFFFEF9C"/>
      </colorScale>
    </cfRule>
  </conditionalFormatting>
  <conditionalFormatting sqref="C235:AC240">
    <cfRule type="colorScale" priority="10">
      <colorScale>
        <cfvo type="min"/>
        <cfvo type="max"/>
        <color rgb="FFFFFFCC"/>
        <color theme="5"/>
      </colorScale>
    </cfRule>
    <cfRule type="colorScale" priority="11">
      <colorScale>
        <cfvo type="min"/>
        <cfvo type="max"/>
        <color theme="5"/>
        <color rgb="FFFFEF9C"/>
      </colorScale>
    </cfRule>
  </conditionalFormatting>
  <conditionalFormatting sqref="C245:AC250">
    <cfRule type="colorScale" priority="8">
      <colorScale>
        <cfvo type="min"/>
        <cfvo type="max"/>
        <color rgb="FFFFFFCC"/>
        <color theme="5"/>
      </colorScale>
    </cfRule>
    <cfRule type="colorScale" priority="9">
      <colorScale>
        <cfvo type="min"/>
        <cfvo type="max"/>
        <color theme="5"/>
        <color rgb="FFFFEF9C"/>
      </colorScale>
    </cfRule>
  </conditionalFormatting>
  <conditionalFormatting sqref="CC55:DC62">
    <cfRule type="colorScale" priority="7">
      <colorScale>
        <cfvo type="min"/>
        <cfvo type="max"/>
        <color rgb="FFFCFCFF"/>
        <color rgb="FFF8696B"/>
      </colorScale>
    </cfRule>
  </conditionalFormatting>
  <conditionalFormatting sqref="C62:AC62">
    <cfRule type="colorScale" priority="6">
      <colorScale>
        <cfvo type="min"/>
        <cfvo type="max"/>
        <color rgb="FFFCFCFF"/>
        <color rgb="FFF8696B"/>
      </colorScale>
    </cfRule>
  </conditionalFormatting>
  <conditionalFormatting sqref="C55:AC60">
    <cfRule type="colorScale" priority="4">
      <colorScale>
        <cfvo type="min"/>
        <cfvo type="max"/>
        <color rgb="FFFFFFCC"/>
        <color theme="5"/>
      </colorScale>
    </cfRule>
    <cfRule type="colorScale" priority="5">
      <colorScale>
        <cfvo type="min"/>
        <cfvo type="max"/>
        <color theme="5"/>
        <color rgb="FFFFEF9C"/>
      </colorScale>
    </cfRule>
  </conditionalFormatting>
  <conditionalFormatting sqref="C162:AC162">
    <cfRule type="colorScale" priority="3">
      <colorScale>
        <cfvo type="min"/>
        <cfvo type="max"/>
        <color rgb="FFFCFCFF"/>
        <color rgb="FFF8696B"/>
      </colorScale>
    </cfRule>
  </conditionalFormatting>
  <conditionalFormatting sqref="C155:AC160">
    <cfRule type="colorScale" priority="1">
      <colorScale>
        <cfvo type="min"/>
        <cfvo type="max"/>
        <color rgb="FFFFFFCC"/>
        <color theme="5"/>
      </colorScale>
    </cfRule>
    <cfRule type="colorScale" priority="2">
      <colorScale>
        <cfvo type="min"/>
        <cfvo type="max"/>
        <color theme="5"/>
        <color rgb="FFFFEF9C"/>
      </colorScale>
    </cfRule>
  </conditionalFormatting>
  <pageMargins left="0.78" right="0.75" top="1" bottom="1" header="0.5" footer="0.5"/>
  <pageSetup scale="1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DC324"/>
  <sheetViews>
    <sheetView zoomScale="65" zoomScaleNormal="65" workbookViewId="0">
      <pane ySplit="2685" activePane="bottomLeft"/>
      <selection activeCell="C11" sqref="C11"/>
      <selection pane="bottomLeft"/>
    </sheetView>
  </sheetViews>
  <sheetFormatPr defaultColWidth="4.7109375" defaultRowHeight="12.75" x14ac:dyDescent="0.2"/>
  <cols>
    <col min="1" max="1" width="23.42578125" style="26" customWidth="1"/>
    <col min="2" max="2" width="4.7109375" style="26" customWidth="1"/>
    <col min="3" max="29" width="5.7109375" style="26" customWidth="1"/>
    <col min="30" max="30" width="5.28515625" style="26" customWidth="1"/>
    <col min="31" max="34" width="5.28515625" style="26" bestFit="1" customWidth="1"/>
    <col min="35" max="62" width="4.7109375" style="26"/>
    <col min="63" max="89" width="6.42578125" style="26" bestFit="1" customWidth="1"/>
    <col min="90" max="16384" width="4.7109375" style="26"/>
  </cols>
  <sheetData>
    <row r="1" spans="1:107" x14ac:dyDescent="0.2">
      <c r="A1" s="26" t="s">
        <v>99</v>
      </c>
      <c r="B1" s="26" t="s">
        <v>63</v>
      </c>
      <c r="CB1" s="26" t="s">
        <v>105</v>
      </c>
    </row>
    <row r="2" spans="1:107" x14ac:dyDescent="0.2">
      <c r="A2" s="26" t="s">
        <v>62</v>
      </c>
      <c r="B2" s="29" t="s">
        <v>26</v>
      </c>
      <c r="C2" s="29">
        <v>4</v>
      </c>
      <c r="D2" s="29">
        <f t="shared" ref="D2:AC2" si="0">C2+1</f>
        <v>5</v>
      </c>
      <c r="E2" s="29">
        <f t="shared" si="0"/>
        <v>6</v>
      </c>
      <c r="F2" s="29">
        <f t="shared" si="0"/>
        <v>7</v>
      </c>
      <c r="G2" s="29">
        <f t="shared" si="0"/>
        <v>8</v>
      </c>
      <c r="H2" s="29">
        <f t="shared" si="0"/>
        <v>9</v>
      </c>
      <c r="I2" s="29">
        <f t="shared" si="0"/>
        <v>10</v>
      </c>
      <c r="J2" s="29">
        <f t="shared" si="0"/>
        <v>11</v>
      </c>
      <c r="K2" s="29">
        <f t="shared" si="0"/>
        <v>12</v>
      </c>
      <c r="L2" s="29">
        <f t="shared" si="0"/>
        <v>13</v>
      </c>
      <c r="M2" s="29">
        <f t="shared" si="0"/>
        <v>14</v>
      </c>
      <c r="N2" s="29">
        <f t="shared" si="0"/>
        <v>15</v>
      </c>
      <c r="O2" s="29">
        <f t="shared" si="0"/>
        <v>16</v>
      </c>
      <c r="P2" s="29">
        <f t="shared" si="0"/>
        <v>17</v>
      </c>
      <c r="Q2" s="29">
        <f t="shared" si="0"/>
        <v>18</v>
      </c>
      <c r="R2" s="29">
        <f t="shared" si="0"/>
        <v>19</v>
      </c>
      <c r="S2" s="29">
        <f t="shared" si="0"/>
        <v>20</v>
      </c>
      <c r="T2" s="29">
        <f t="shared" si="0"/>
        <v>21</v>
      </c>
      <c r="U2" s="29">
        <f t="shared" si="0"/>
        <v>22</v>
      </c>
      <c r="V2" s="29">
        <f t="shared" si="0"/>
        <v>23</v>
      </c>
      <c r="W2" s="29">
        <f t="shared" si="0"/>
        <v>24</v>
      </c>
      <c r="X2" s="29">
        <f t="shared" si="0"/>
        <v>25</v>
      </c>
      <c r="Y2" s="29">
        <f t="shared" si="0"/>
        <v>26</v>
      </c>
      <c r="Z2" s="29">
        <f t="shared" si="0"/>
        <v>27</v>
      </c>
      <c r="AA2" s="29">
        <f t="shared" si="0"/>
        <v>28</v>
      </c>
      <c r="AB2" s="29">
        <f t="shared" si="0"/>
        <v>29</v>
      </c>
      <c r="AC2" s="29">
        <f t="shared" si="0"/>
        <v>30</v>
      </c>
      <c r="AD2" s="27" t="s">
        <v>55</v>
      </c>
      <c r="AE2" s="27" t="s">
        <v>54</v>
      </c>
      <c r="AG2" s="26" t="s">
        <v>67</v>
      </c>
      <c r="CB2" s="29" t="s">
        <v>26</v>
      </c>
      <c r="CC2" s="29">
        <v>4</v>
      </c>
      <c r="CD2" s="29">
        <f t="shared" ref="CD2:DC2" si="1">CC2+1</f>
        <v>5</v>
      </c>
      <c r="CE2" s="29">
        <f t="shared" si="1"/>
        <v>6</v>
      </c>
      <c r="CF2" s="29">
        <f t="shared" si="1"/>
        <v>7</v>
      </c>
      <c r="CG2" s="29">
        <f t="shared" si="1"/>
        <v>8</v>
      </c>
      <c r="CH2" s="29">
        <f t="shared" si="1"/>
        <v>9</v>
      </c>
      <c r="CI2" s="29">
        <f t="shared" si="1"/>
        <v>10</v>
      </c>
      <c r="CJ2" s="29">
        <f t="shared" si="1"/>
        <v>11</v>
      </c>
      <c r="CK2" s="29">
        <f t="shared" si="1"/>
        <v>12</v>
      </c>
      <c r="CL2" s="29">
        <f t="shared" si="1"/>
        <v>13</v>
      </c>
      <c r="CM2" s="29">
        <f t="shared" si="1"/>
        <v>14</v>
      </c>
      <c r="CN2" s="29">
        <f t="shared" si="1"/>
        <v>15</v>
      </c>
      <c r="CO2" s="29">
        <f t="shared" si="1"/>
        <v>16</v>
      </c>
      <c r="CP2" s="29">
        <f t="shared" si="1"/>
        <v>17</v>
      </c>
      <c r="CQ2" s="29">
        <f t="shared" si="1"/>
        <v>18</v>
      </c>
      <c r="CR2" s="29">
        <f t="shared" si="1"/>
        <v>19</v>
      </c>
      <c r="CS2" s="29">
        <f t="shared" si="1"/>
        <v>20</v>
      </c>
      <c r="CT2" s="29">
        <f t="shared" si="1"/>
        <v>21</v>
      </c>
      <c r="CU2" s="29">
        <f t="shared" si="1"/>
        <v>22</v>
      </c>
      <c r="CV2" s="29">
        <f t="shared" si="1"/>
        <v>23</v>
      </c>
      <c r="CW2" s="29">
        <f t="shared" si="1"/>
        <v>24</v>
      </c>
      <c r="CX2" s="29">
        <f t="shared" si="1"/>
        <v>25</v>
      </c>
      <c r="CY2" s="29">
        <f t="shared" si="1"/>
        <v>26</v>
      </c>
      <c r="CZ2" s="29">
        <f t="shared" si="1"/>
        <v>27</v>
      </c>
      <c r="DA2" s="29">
        <f t="shared" si="1"/>
        <v>28</v>
      </c>
      <c r="DB2" s="29">
        <f t="shared" si="1"/>
        <v>29</v>
      </c>
      <c r="DC2" s="29">
        <f t="shared" si="1"/>
        <v>30</v>
      </c>
    </row>
    <row r="3" spans="1:107" x14ac:dyDescent="0.2">
      <c r="A3" s="37" t="s">
        <v>70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CA3" s="26" t="s">
        <v>0</v>
      </c>
    </row>
    <row r="4" spans="1:107" x14ac:dyDescent="0.2">
      <c r="B4" s="33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CC4" s="26">
        <v>4</v>
      </c>
      <c r="CD4" s="26">
        <v>5</v>
      </c>
      <c r="CE4" s="26">
        <v>6</v>
      </c>
      <c r="CF4" s="26">
        <v>7</v>
      </c>
      <c r="CG4" s="26">
        <v>8</v>
      </c>
      <c r="CH4" s="26">
        <v>9</v>
      </c>
      <c r="CI4" s="26">
        <v>10</v>
      </c>
      <c r="CJ4" s="26">
        <v>11</v>
      </c>
      <c r="CK4" s="26">
        <v>12</v>
      </c>
      <c r="CL4" s="26">
        <v>13</v>
      </c>
      <c r="CM4" s="26">
        <v>14</v>
      </c>
      <c r="CN4" s="26">
        <v>15</v>
      </c>
      <c r="CO4" s="26">
        <v>16</v>
      </c>
      <c r="CP4" s="26">
        <v>17</v>
      </c>
      <c r="CQ4" s="26">
        <v>18</v>
      </c>
      <c r="CR4" s="26">
        <v>19</v>
      </c>
      <c r="CS4" s="26">
        <v>20</v>
      </c>
      <c r="CT4" s="26">
        <v>21</v>
      </c>
      <c r="CU4" s="26">
        <v>22</v>
      </c>
      <c r="CV4" s="26">
        <v>23</v>
      </c>
      <c r="CW4" s="26">
        <v>24</v>
      </c>
      <c r="CX4" s="26">
        <v>25</v>
      </c>
      <c r="CY4" s="26">
        <v>26</v>
      </c>
      <c r="CZ4" s="26">
        <v>27</v>
      </c>
      <c r="DA4" s="26">
        <v>28</v>
      </c>
      <c r="DB4" s="26">
        <v>29</v>
      </c>
      <c r="DC4" s="26">
        <v>30</v>
      </c>
    </row>
    <row r="5" spans="1:107" x14ac:dyDescent="0.2">
      <c r="A5" s="26" t="s">
        <v>44</v>
      </c>
      <c r="B5" s="26">
        <f t="shared" ref="B5:B10" si="2">CB5</f>
        <v>0</v>
      </c>
      <c r="C5" s="32">
        <f>CC5*$A8</f>
        <v>2.3408826729259182E-8</v>
      </c>
      <c r="D5" s="32">
        <f t="shared" ref="D5:M9" si="3">CD5*$A$8</f>
        <v>4.3848456077446714E-8</v>
      </c>
      <c r="E5" s="32">
        <f t="shared" si="3"/>
        <v>2.1933459899993687E-7</v>
      </c>
      <c r="F5" s="32">
        <f t="shared" si="3"/>
        <v>1.3270512080442602E-6</v>
      </c>
      <c r="G5" s="32">
        <f t="shared" si="3"/>
        <v>3.0990204301857527E-6</v>
      </c>
      <c r="H5" s="32">
        <f t="shared" si="3"/>
        <v>7.429051861637806E-6</v>
      </c>
      <c r="I5" s="32">
        <f t="shared" si="3"/>
        <v>6.2782426551575464E-7</v>
      </c>
      <c r="J5" s="32">
        <f t="shared" si="3"/>
        <v>3.2478841931699127E-6</v>
      </c>
      <c r="K5" s="32">
        <f t="shared" si="3"/>
        <v>5.5933539471645298E-6</v>
      </c>
      <c r="L5" s="32">
        <f t="shared" si="3"/>
        <v>1.4803578042647692E-5</v>
      </c>
      <c r="M5" s="32">
        <f t="shared" si="3"/>
        <v>3.1754717813307188E-5</v>
      </c>
      <c r="N5" s="32">
        <f t="shared" ref="N5:W9" si="4">CN5*$A$8</f>
        <v>6.4602834195819737E-5</v>
      </c>
      <c r="O5" s="32">
        <f t="shared" si="4"/>
        <v>1.7093945124684994E-4</v>
      </c>
      <c r="P5" s="32">
        <f t="shared" si="4"/>
        <v>3.6350453751946086E-4</v>
      </c>
      <c r="Q5" s="32">
        <f t="shared" si="4"/>
        <v>9.5489180058385987E-4</v>
      </c>
      <c r="R5" s="32">
        <f t="shared" si="4"/>
        <v>2.2033856391308589E-3</v>
      </c>
      <c r="S5" s="32">
        <f t="shared" si="4"/>
        <v>4.9872245556340632E-3</v>
      </c>
      <c r="T5" s="32">
        <f t="shared" si="4"/>
        <v>1.2949993396963141E-2</v>
      </c>
      <c r="U5" s="32">
        <f t="shared" si="4"/>
        <v>1.9754740640194508E-2</v>
      </c>
      <c r="V5" s="32">
        <f t="shared" si="4"/>
        <v>4.6733412724426562E-2</v>
      </c>
      <c r="W5" s="32">
        <f t="shared" si="4"/>
        <v>8.634098253081289E-2</v>
      </c>
      <c r="X5" s="32">
        <f t="shared" ref="X5:AC9" si="5">CX5*$A$8</f>
        <v>0.13265607654142736</v>
      </c>
      <c r="Y5" s="32">
        <f t="shared" si="5"/>
        <v>0.19299782976965787</v>
      </c>
      <c r="Z5" s="32">
        <f t="shared" si="5"/>
        <v>0.15281326863387557</v>
      </c>
      <c r="AA5" s="32">
        <f t="shared" si="5"/>
        <v>0.16791313172416808</v>
      </c>
      <c r="AB5" s="32">
        <f t="shared" si="5"/>
        <v>0.14582013372159641</v>
      </c>
      <c r="AC5" s="32">
        <f t="shared" si="5"/>
        <v>0.11820532869670532</v>
      </c>
      <c r="CA5" s="26">
        <v>40</v>
      </c>
      <c r="CB5" s="39">
        <v>0</v>
      </c>
      <c r="CC5" s="49">
        <v>2.2453499801999997E-8</v>
      </c>
      <c r="CD5" s="49">
        <v>4.2058976780000002E-8</v>
      </c>
      <c r="CE5" s="49">
        <v>2.1038343493999997E-7</v>
      </c>
      <c r="CF5" s="49">
        <v>1.2728935278E-6</v>
      </c>
      <c r="CG5" s="49">
        <v>2.9725477240000002E-6</v>
      </c>
      <c r="CH5" s="49">
        <v>7.125868222E-6</v>
      </c>
      <c r="CI5" s="49">
        <v>6.0220241640000009E-7</v>
      </c>
      <c r="CJ5" s="49">
        <v>3.1153362759999999E-6</v>
      </c>
      <c r="CK5" s="49">
        <v>5.3650861360000002E-6</v>
      </c>
      <c r="CL5" s="49">
        <v>1.4199435985999999E-5</v>
      </c>
      <c r="CM5" s="49">
        <v>3.045879054E-5</v>
      </c>
      <c r="CN5" s="49">
        <v>6.1966357460000005E-5</v>
      </c>
      <c r="CO5" s="49">
        <v>1.6396331943999999E-4</v>
      </c>
      <c r="CP5" s="49">
        <v>3.4866972000000002E-4</v>
      </c>
      <c r="CQ5" s="49">
        <v>9.159221478E-4</v>
      </c>
      <c r="CR5" s="49">
        <v>2.113464275E-3</v>
      </c>
      <c r="CS5" s="49">
        <v>4.7836932140000003E-3</v>
      </c>
      <c r="CT5" s="49">
        <v>1.2421497136E-2</v>
      </c>
      <c r="CU5" s="49">
        <v>1.894853895E-2</v>
      </c>
      <c r="CV5" s="49">
        <v>4.4826196780000008E-2</v>
      </c>
      <c r="CW5" s="49">
        <v>8.2817360160000006E-2</v>
      </c>
      <c r="CX5" s="49">
        <v>0.12724231004</v>
      </c>
      <c r="CY5" s="49">
        <v>0.18512148355999999</v>
      </c>
      <c r="CZ5" s="49">
        <v>0.14657687618000001</v>
      </c>
      <c r="DA5" s="49">
        <v>0.16106050565999999</v>
      </c>
      <c r="DB5" s="49">
        <v>0.1398691349</v>
      </c>
      <c r="DC5" s="49">
        <v>0.11338130506000001</v>
      </c>
    </row>
    <row r="6" spans="1:107" x14ac:dyDescent="0.2">
      <c r="A6" s="26">
        <v>40</v>
      </c>
      <c r="B6" s="26">
        <f t="shared" si="2"/>
        <v>1</v>
      </c>
      <c r="C6" s="32">
        <f>CC6*$A8</f>
        <v>1.9238910391714509E-7</v>
      </c>
      <c r="D6" s="32">
        <f t="shared" si="3"/>
        <v>1.5195643650972254E-7</v>
      </c>
      <c r="E6" s="32">
        <f t="shared" si="3"/>
        <v>8.3158875349194115E-7</v>
      </c>
      <c r="F6" s="32">
        <f t="shared" si="3"/>
        <v>2.6772974675302384E-6</v>
      </c>
      <c r="G6" s="32">
        <f t="shared" si="3"/>
        <v>9.243401096923432E-6</v>
      </c>
      <c r="H6" s="32">
        <f t="shared" si="3"/>
        <v>3.1763372683248127E-5</v>
      </c>
      <c r="I6" s="32">
        <f t="shared" si="3"/>
        <v>1.1517035430408253E-5</v>
      </c>
      <c r="J6" s="32">
        <f t="shared" si="3"/>
        <v>6.0491770973873448E-5</v>
      </c>
      <c r="K6" s="32">
        <f t="shared" si="3"/>
        <v>1.4151289344765551E-4</v>
      </c>
      <c r="L6" s="32">
        <f t="shared" si="3"/>
        <v>4.2980084126705774E-4</v>
      </c>
      <c r="M6" s="32">
        <f t="shared" si="3"/>
        <v>1.0525764326505974E-3</v>
      </c>
      <c r="N6" s="32">
        <f t="shared" si="4"/>
        <v>2.358365510206616E-3</v>
      </c>
      <c r="O6" s="32">
        <f t="shared" si="4"/>
        <v>6.7187755351513683E-3</v>
      </c>
      <c r="P6" s="32">
        <f t="shared" si="4"/>
        <v>1.42441849487983E-2</v>
      </c>
      <c r="Q6" s="32">
        <f t="shared" si="4"/>
        <v>3.3269320052971604E-2</v>
      </c>
      <c r="R6" s="32">
        <f t="shared" si="4"/>
        <v>5.4747822289736577E-2</v>
      </c>
      <c r="S6" s="32">
        <f t="shared" si="4"/>
        <v>7.0629508631360638E-2</v>
      </c>
      <c r="T6" s="32">
        <f t="shared" si="4"/>
        <v>8.8816275333921599E-2</v>
      </c>
      <c r="U6" s="32">
        <f t="shared" si="4"/>
        <v>5.8783876638861372E-2</v>
      </c>
      <c r="V6" s="32">
        <f t="shared" si="4"/>
        <v>5.8749257159097623E-2</v>
      </c>
      <c r="W6" s="32">
        <f t="shared" si="4"/>
        <v>4.6975749082772869E-2</v>
      </c>
      <c r="X6" s="32">
        <f t="shared" si="5"/>
        <v>3.1593160241076314E-2</v>
      </c>
      <c r="Y6" s="32">
        <f t="shared" si="5"/>
        <v>1.9420951156138941E-2</v>
      </c>
      <c r="Z6" s="32">
        <f t="shared" si="5"/>
        <v>6.2430461840643908E-3</v>
      </c>
      <c r="AA6" s="32">
        <f t="shared" si="5"/>
        <v>2.784733253063768E-3</v>
      </c>
      <c r="AB6" s="32">
        <f t="shared" si="5"/>
        <v>1.0306219125670809E-3</v>
      </c>
      <c r="AC6" s="32">
        <f t="shared" si="5"/>
        <v>3.956141050003466E-4</v>
      </c>
      <c r="CB6" s="46">
        <v>1</v>
      </c>
      <c r="CC6" s="48">
        <v>1.8453760013999997E-7</v>
      </c>
      <c r="CD6" s="48">
        <v>1.4575501183999999E-7</v>
      </c>
      <c r="CE6" s="48">
        <v>7.9765116499999999E-7</v>
      </c>
      <c r="CF6" s="48">
        <v>2.5680355043999997E-6</v>
      </c>
      <c r="CG6" s="48">
        <v>8.8661728799999998E-6</v>
      </c>
      <c r="CH6" s="48">
        <v>3.04670922E-5</v>
      </c>
      <c r="CI6" s="48">
        <v>1.1047018962000001E-5</v>
      </c>
      <c r="CJ6" s="48">
        <v>5.8023068959999999E-5</v>
      </c>
      <c r="CK6" s="48">
        <v>1.3573767544E-4</v>
      </c>
      <c r="CL6" s="48">
        <v>4.1226043559999999E-4</v>
      </c>
      <c r="CM6" s="48">
        <v>1.0096202169999999E-3</v>
      </c>
      <c r="CN6" s="48">
        <v>2.2621193333999998E-3</v>
      </c>
      <c r="CO6" s="48">
        <v>6.4445786580000003E-3</v>
      </c>
      <c r="CP6" s="48">
        <v>1.3662872027999999E-2</v>
      </c>
      <c r="CQ6" s="48">
        <v>3.1911581039999998E-2</v>
      </c>
      <c r="CR6" s="48">
        <v>5.2513533940000003E-2</v>
      </c>
      <c r="CS6" s="48">
        <v>6.7747080040000004E-2</v>
      </c>
      <c r="CT6" s="48">
        <v>8.5191634919999995E-2</v>
      </c>
      <c r="CU6" s="48">
        <v>5.6384874719999992E-2</v>
      </c>
      <c r="CV6" s="48">
        <v>5.635166808E-2</v>
      </c>
      <c r="CW6" s="48">
        <v>4.5058643260000003E-2</v>
      </c>
      <c r="CX6" s="48">
        <v>3.030382622E-2</v>
      </c>
      <c r="CY6" s="48">
        <v>1.8628371596000001E-2</v>
      </c>
      <c r="CZ6" s="48">
        <v>5.9882640799999998E-3</v>
      </c>
      <c r="DA6" s="48">
        <v>2.6710867772000001E-3</v>
      </c>
      <c r="DB6" s="48">
        <v>9.8856167279999995E-4</v>
      </c>
      <c r="DC6" s="48">
        <v>3.7946887860000004E-4</v>
      </c>
    </row>
    <row r="7" spans="1:107" x14ac:dyDescent="0.2">
      <c r="A7" s="26">
        <f>A6-24</f>
        <v>16</v>
      </c>
      <c r="B7" s="26">
        <f t="shared" si="2"/>
        <v>2</v>
      </c>
      <c r="C7" s="32">
        <f>CC7*$A8</f>
        <v>9.2780205766871912E-4</v>
      </c>
      <c r="D7" s="32">
        <f t="shared" si="3"/>
        <v>5.8209770266112386E-5</v>
      </c>
      <c r="E7" s="32">
        <f t="shared" si="3"/>
        <v>8.4973513080144453E-5</v>
      </c>
      <c r="F7" s="32">
        <f t="shared" si="3"/>
        <v>1.7056729183938954E-4</v>
      </c>
      <c r="G7" s="32">
        <f t="shared" si="3"/>
        <v>7.8153475566684091E-4</v>
      </c>
      <c r="H7" s="32">
        <f t="shared" si="3"/>
        <v>9.013758547823837E-4</v>
      </c>
      <c r="I7" s="32">
        <f t="shared" si="3"/>
        <v>5.7419292144839909E-4</v>
      </c>
      <c r="J7" s="32">
        <f t="shared" si="3"/>
        <v>3.1365248665964907E-3</v>
      </c>
      <c r="K7" s="32">
        <f t="shared" si="3"/>
        <v>7.6843705248955231E-3</v>
      </c>
      <c r="L7" s="32">
        <f t="shared" si="3"/>
        <v>2.1434362400066177E-2</v>
      </c>
      <c r="M7" s="32">
        <f t="shared" si="3"/>
        <v>4.0276879748485657E-2</v>
      </c>
      <c r="N7" s="32">
        <f t="shared" si="4"/>
        <v>5.8682903156217096E-2</v>
      </c>
      <c r="O7" s="32">
        <f t="shared" si="4"/>
        <v>0.10004741156061414</v>
      </c>
      <c r="P7" s="32">
        <f t="shared" si="4"/>
        <v>0.13118763360811464</v>
      </c>
      <c r="Q7" s="32">
        <f t="shared" si="4"/>
        <v>0.19827153052033705</v>
      </c>
      <c r="R7" s="32">
        <f t="shared" si="4"/>
        <v>0.23387478050071533</v>
      </c>
      <c r="S7" s="32">
        <f t="shared" si="4"/>
        <v>0.23516724107856229</v>
      </c>
      <c r="T7" s="32">
        <f t="shared" si="4"/>
        <v>0.25046905113414342</v>
      </c>
      <c r="U7" s="32">
        <f t="shared" si="4"/>
        <v>0.15175737450108093</v>
      </c>
      <c r="V7" s="32">
        <f t="shared" si="4"/>
        <v>0.1461086293862944</v>
      </c>
      <c r="W7" s="32">
        <f t="shared" si="4"/>
        <v>0.11477800020009325</v>
      </c>
      <c r="X7" s="32">
        <f t="shared" si="5"/>
        <v>7.6272483832853219E-2</v>
      </c>
      <c r="Y7" s="32">
        <f t="shared" si="5"/>
        <v>4.6750722464308433E-2</v>
      </c>
      <c r="Z7" s="32">
        <f t="shared" si="5"/>
        <v>1.5072456002146215E-2</v>
      </c>
      <c r="AA7" s="32">
        <f t="shared" si="5"/>
        <v>6.7190640308160653E-3</v>
      </c>
      <c r="AB7" s="32">
        <f t="shared" si="5"/>
        <v>2.4840053721825886E-3</v>
      </c>
      <c r="AC7" s="32">
        <f t="shared" si="5"/>
        <v>9.5385321619094715E-4</v>
      </c>
      <c r="CB7" s="39">
        <v>2</v>
      </c>
      <c r="CC7" s="48">
        <v>8.8993795200000003E-4</v>
      </c>
      <c r="CD7" s="48">
        <v>5.5834197939999997E-5</v>
      </c>
      <c r="CE7" s="48">
        <v>8.1505697880000005E-5</v>
      </c>
      <c r="CF7" s="48">
        <v>1.6360634805999999E-4</v>
      </c>
      <c r="CG7" s="48">
        <v>7.4963989800000007E-4</v>
      </c>
      <c r="CH7" s="48">
        <v>8.6459021679999998E-4</v>
      </c>
      <c r="CI7" s="48">
        <v>5.507597966E-4</v>
      </c>
      <c r="CJ7" s="48">
        <v>3.0085215839999999E-3</v>
      </c>
      <c r="CK7" s="48">
        <v>7.3707671920000004E-3</v>
      </c>
      <c r="CL7" s="48">
        <v>2.0559614433999999E-2</v>
      </c>
      <c r="CM7" s="48">
        <v>3.8633158420000001E-2</v>
      </c>
      <c r="CN7" s="48">
        <v>5.6288022020000009E-2</v>
      </c>
      <c r="CO7" s="48">
        <v>9.5964422379999997E-2</v>
      </c>
      <c r="CP7" s="48">
        <v>0.12583379506</v>
      </c>
      <c r="CQ7" s="48">
        <v>0.19017996172000001</v>
      </c>
      <c r="CR7" s="48">
        <v>0.22433022374</v>
      </c>
      <c r="CS7" s="48">
        <v>0.22556993829999999</v>
      </c>
      <c r="CT7" s="48">
        <v>0.24024727318</v>
      </c>
      <c r="CU7" s="48">
        <v>0.14556407365999999</v>
      </c>
      <c r="CV7" s="48">
        <v>0.1401458569</v>
      </c>
      <c r="CW7" s="48">
        <v>0.1100938477</v>
      </c>
      <c r="CX7" s="48">
        <v>7.3159762360000005E-2</v>
      </c>
      <c r="CY7" s="48">
        <v>4.4842800099999996E-2</v>
      </c>
      <c r="CZ7" s="48">
        <v>1.445734089E-2</v>
      </c>
      <c r="DA7" s="48">
        <v>6.4448553799999996E-3</v>
      </c>
      <c r="DB7" s="48">
        <v>2.3826317644E-3</v>
      </c>
      <c r="DC7" s="48">
        <v>9.1492594860000001E-4</v>
      </c>
    </row>
    <row r="8" spans="1:107" x14ac:dyDescent="0.2">
      <c r="A8" s="39">
        <f>EXP((A7-15)/24)</f>
        <v>1.0425469051899914</v>
      </c>
      <c r="B8" s="26">
        <f t="shared" si="2"/>
        <v>3</v>
      </c>
      <c r="C8" s="32">
        <f>CC8*$A8</f>
        <v>6.8535030105653272E-4</v>
      </c>
      <c r="D8" s="32">
        <f t="shared" si="3"/>
        <v>4.4344668620727237E-3</v>
      </c>
      <c r="E8" s="32">
        <f t="shared" si="3"/>
        <v>2.4220942025384011E-3</v>
      </c>
      <c r="F8" s="32">
        <f t="shared" si="3"/>
        <v>9.8829959855588657E-3</v>
      </c>
      <c r="G8" s="32">
        <f t="shared" si="3"/>
        <v>2.957946050148438E-2</v>
      </c>
      <c r="H8" s="32">
        <f t="shared" si="3"/>
        <v>2.4167858823079584E-2</v>
      </c>
      <c r="I8" s="32">
        <f t="shared" si="3"/>
        <v>5.5042087867728517E-3</v>
      </c>
      <c r="J8" s="32">
        <f t="shared" si="3"/>
        <v>2.0256146105439608E-2</v>
      </c>
      <c r="K8" s="32">
        <f t="shared" si="3"/>
        <v>3.5006063954453479E-2</v>
      </c>
      <c r="L8" s="32">
        <f t="shared" si="3"/>
        <v>5.9130071436498968E-2</v>
      </c>
      <c r="M8" s="32">
        <f t="shared" si="3"/>
        <v>6.8206145047897557E-2</v>
      </c>
      <c r="N8" s="32">
        <f t="shared" si="4"/>
        <v>6.4100851739245249E-2</v>
      </c>
      <c r="O8" s="32">
        <f t="shared" si="4"/>
        <v>7.0929544122646543E-2</v>
      </c>
      <c r="P8" s="32">
        <f t="shared" si="4"/>
        <v>5.825015965917011E-2</v>
      </c>
      <c r="Q8" s="32">
        <f t="shared" si="4"/>
        <v>5.4658388633680194E-2</v>
      </c>
      <c r="R8" s="32">
        <f t="shared" si="4"/>
        <v>3.989318051443734E-2</v>
      </c>
      <c r="S8" s="32">
        <f t="shared" si="4"/>
        <v>2.5654765478932993E-2</v>
      </c>
      <c r="T8" s="32">
        <f t="shared" si="4"/>
        <v>1.8461126079688743E-2</v>
      </c>
      <c r="U8" s="32">
        <f t="shared" si="4"/>
        <v>8.3401211707540418E-3</v>
      </c>
      <c r="V8" s="32">
        <f t="shared" si="4"/>
        <v>6.8229224701073406E-3</v>
      </c>
      <c r="W8" s="32">
        <f t="shared" si="4"/>
        <v>5.0397307666090966E-3</v>
      </c>
      <c r="X8" s="32">
        <f t="shared" si="5"/>
        <v>3.1601815111017254E-3</v>
      </c>
      <c r="Y8" s="32">
        <f t="shared" si="5"/>
        <v>1.9650593705238537E-3</v>
      </c>
      <c r="Z8" s="32">
        <f t="shared" si="5"/>
        <v>6.2427576883996932E-4</v>
      </c>
      <c r="AA8" s="32">
        <f t="shared" si="5"/>
        <v>2.8099189245919017E-4</v>
      </c>
      <c r="AB8" s="32">
        <f t="shared" si="5"/>
        <v>1.034747400572262E-4</v>
      </c>
      <c r="AC8" s="32">
        <f t="shared" si="5"/>
        <v>3.9861445991320558E-5</v>
      </c>
      <c r="AD8" s="34"/>
      <c r="CB8" s="39">
        <v>3</v>
      </c>
      <c r="CC8" s="48">
        <v>6.5738078320000002E-4</v>
      </c>
      <c r="CD8" s="48">
        <v>4.2534938619999997E-3</v>
      </c>
      <c r="CE8" s="48">
        <v>2.3232472231999998E-3</v>
      </c>
      <c r="CF8" s="48">
        <v>9.4796655540000004E-3</v>
      </c>
      <c r="CG8" s="48">
        <v>2.8372306659999999E-2</v>
      </c>
      <c r="CH8" s="48">
        <v>2.3181555384000001E-2</v>
      </c>
      <c r="CI8" s="48">
        <v>5.2795790380000002E-3</v>
      </c>
      <c r="CJ8" s="48">
        <v>1.9429481786E-2</v>
      </c>
      <c r="CK8" s="48">
        <v>3.3577447480000001E-2</v>
      </c>
      <c r="CL8" s="48">
        <v>5.6716941120000003E-2</v>
      </c>
      <c r="CM8" s="48">
        <v>6.5422615239999996E-2</v>
      </c>
      <c r="CN8" s="48">
        <v>6.1484861180000003E-2</v>
      </c>
      <c r="CO8" s="48">
        <v>6.8034870920000004E-2</v>
      </c>
      <c r="CP8" s="48">
        <v>5.5872939019999998E-2</v>
      </c>
      <c r="CQ8" s="48">
        <v>5.2427750119999998E-2</v>
      </c>
      <c r="CR8" s="48">
        <v>3.826511816E-2</v>
      </c>
      <c r="CS8" s="48">
        <v>2.4607780571999999E-2</v>
      </c>
      <c r="CT8" s="48">
        <v>1.7707717501999998E-2</v>
      </c>
      <c r="CU8" s="48">
        <v>7.9997562979999999E-3</v>
      </c>
      <c r="CV8" s="48">
        <v>6.5444752999999998E-3</v>
      </c>
      <c r="CW8" s="48">
        <v>4.8340566179999999E-3</v>
      </c>
      <c r="CX8" s="48">
        <v>3.031212788E-3</v>
      </c>
      <c r="CY8" s="48">
        <v>1.8848642308E-3</v>
      </c>
      <c r="CZ8" s="48">
        <v>5.9879873580000003E-4</v>
      </c>
      <c r="DA8" s="48">
        <v>2.6952446077999997E-4</v>
      </c>
      <c r="DB8" s="48">
        <v>9.9251879739999994E-5</v>
      </c>
      <c r="DC8" s="48">
        <v>3.8234678740000002E-5</v>
      </c>
    </row>
    <row r="9" spans="1:107" x14ac:dyDescent="0.2">
      <c r="B9" s="26">
        <f t="shared" si="2"/>
        <v>4</v>
      </c>
      <c r="C9" s="32">
        <f>CC9*$A8</f>
        <v>7.9096856390246488E-3</v>
      </c>
      <c r="D9" s="32">
        <f t="shared" si="3"/>
        <v>8.2948273513964582E-3</v>
      </c>
      <c r="E9" s="32">
        <f t="shared" si="3"/>
        <v>8.8438346013167239E-3</v>
      </c>
      <c r="F9" s="32">
        <f t="shared" si="3"/>
        <v>3.1679708940485713E-3</v>
      </c>
      <c r="G9" s="32">
        <f t="shared" si="3"/>
        <v>4.3259924921462828E-3</v>
      </c>
      <c r="H9" s="32">
        <f t="shared" si="3"/>
        <v>4.6274704617556761E-3</v>
      </c>
      <c r="I9" s="32">
        <f t="shared" si="3"/>
        <v>5.8304973835462725E-3</v>
      </c>
      <c r="J9" s="32">
        <f t="shared" si="3"/>
        <v>1.4521140786908368E-2</v>
      </c>
      <c r="K9" s="32">
        <f t="shared" si="3"/>
        <v>1.9988133632935178E-2</v>
      </c>
      <c r="L9" s="32">
        <f t="shared" si="3"/>
        <v>2.6074526671068562E-2</v>
      </c>
      <c r="M9" s="32">
        <f t="shared" si="3"/>
        <v>2.5364250344582125E-2</v>
      </c>
      <c r="N9" s="32">
        <f t="shared" si="4"/>
        <v>2.0605802851053564E-2</v>
      </c>
      <c r="O9" s="32">
        <f t="shared" si="4"/>
        <v>1.9959861057794775E-2</v>
      </c>
      <c r="P9" s="32">
        <f t="shared" si="4"/>
        <v>1.3857023766773604E-2</v>
      </c>
      <c r="Q9" s="32">
        <f t="shared" si="4"/>
        <v>1.100755208655161E-2</v>
      </c>
      <c r="R9" s="32">
        <f t="shared" si="4"/>
        <v>5.4116016784047987E-3</v>
      </c>
      <c r="S9" s="32">
        <f t="shared" si="4"/>
        <v>2.1732666917363892E-3</v>
      </c>
      <c r="T9" s="32">
        <f t="shared" si="4"/>
        <v>8.6718911851567252E-4</v>
      </c>
      <c r="U9" s="32">
        <f t="shared" si="4"/>
        <v>2.3322855021179186E-4</v>
      </c>
      <c r="V9" s="32">
        <f t="shared" si="4"/>
        <v>1.1663302732410129E-4</v>
      </c>
      <c r="W9" s="32">
        <f t="shared" si="4"/>
        <v>6.2511240626759347E-5</v>
      </c>
      <c r="X9" s="32">
        <f t="shared" si="5"/>
        <v>2.9928540255768943E-5</v>
      </c>
      <c r="Y9" s="32">
        <f t="shared" si="5"/>
        <v>1.6979989337129291E-5</v>
      </c>
      <c r="Z9" s="32">
        <f t="shared" si="5"/>
        <v>1.884972974003693E-10</v>
      </c>
      <c r="AA9" s="32">
        <f t="shared" si="5"/>
        <v>7.3298093529817001E-11</v>
      </c>
      <c r="AB9" s="32">
        <f t="shared" si="5"/>
        <v>3.1829726686128664E-17</v>
      </c>
      <c r="AC9" s="32">
        <f t="shared" si="5"/>
        <v>0</v>
      </c>
      <c r="CB9" s="39">
        <v>4</v>
      </c>
      <c r="CC9" s="48">
        <v>7.5868870740000002E-3</v>
      </c>
      <c r="CD9" s="48">
        <v>7.9563109439999991E-3</v>
      </c>
      <c r="CE9" s="48">
        <v>8.4829129099999994E-3</v>
      </c>
      <c r="CF9" s="48">
        <v>3.0386842820000004E-3</v>
      </c>
      <c r="CG9" s="48">
        <v>4.1494463900000004E-3</v>
      </c>
      <c r="CH9" s="48">
        <v>4.4386208799999998E-3</v>
      </c>
      <c r="CI9" s="48">
        <v>5.5925516199999996E-3</v>
      </c>
      <c r="CJ9" s="48">
        <v>1.3928525148000002E-2</v>
      </c>
      <c r="CK9" s="48">
        <v>1.9172407047999999E-2</v>
      </c>
      <c r="CL9" s="48">
        <v>2.5010411082E-2</v>
      </c>
      <c r="CM9" s="48">
        <v>2.4329121517999999E-2</v>
      </c>
      <c r="CN9" s="48">
        <v>1.9764868849999999E-2</v>
      </c>
      <c r="CO9" s="48">
        <v>1.9145288292E-2</v>
      </c>
      <c r="CP9" s="48">
        <v>1.3291511103999998E-2</v>
      </c>
      <c r="CQ9" s="48">
        <v>1.055832791E-2</v>
      </c>
      <c r="CR9" s="48">
        <v>5.1907512760000002E-3</v>
      </c>
      <c r="CS9" s="48">
        <v>2.0845744982E-3</v>
      </c>
      <c r="CT9" s="48">
        <v>8.3179865980000003E-4</v>
      </c>
      <c r="CU9" s="48">
        <v>2.2371036646E-4</v>
      </c>
      <c r="CV9" s="48">
        <v>1.1187317016E-4</v>
      </c>
      <c r="CW9" s="48">
        <v>5.9960122959999999E-5</v>
      </c>
      <c r="CX9" s="48">
        <v>2.870714028E-5</v>
      </c>
      <c r="CY9" s="48">
        <v>1.6287026754000001E-5</v>
      </c>
      <c r="CZ9" s="48">
        <v>1.8080462036E-10</v>
      </c>
      <c r="DA9" s="48">
        <v>7.0306758539999999E-11</v>
      </c>
      <c r="DB9" s="48">
        <v>3.053073826E-17</v>
      </c>
      <c r="DC9" s="48">
        <v>0</v>
      </c>
    </row>
    <row r="10" spans="1:107" x14ac:dyDescent="0.2">
      <c r="B10" s="26">
        <f t="shared" si="2"/>
        <v>5</v>
      </c>
      <c r="C10" s="50">
        <f>SUM(CC10:CC12)*$A8</f>
        <v>4.550153623616617E-7</v>
      </c>
      <c r="D10" s="50">
        <f t="shared" ref="D10:AC10" si="6">SUM(CD10:CD12)*$A$8</f>
        <v>3.6890197446462288E-3</v>
      </c>
      <c r="E10" s="50">
        <f t="shared" si="6"/>
        <v>5.2542273430919754E-4</v>
      </c>
      <c r="F10" s="50">
        <f t="shared" si="6"/>
        <v>2.7573271886731751E-3</v>
      </c>
      <c r="G10" s="50">
        <f t="shared" si="6"/>
        <v>2.4035375491972263E-2</v>
      </c>
      <c r="H10" s="50">
        <f t="shared" si="6"/>
        <v>1.4141943608486444E-2</v>
      </c>
      <c r="I10" s="50">
        <f t="shared" si="6"/>
        <v>2.9385591668683526E-4</v>
      </c>
      <c r="J10" s="50">
        <f t="shared" si="6"/>
        <v>8.9949571728421601E-4</v>
      </c>
      <c r="K10" s="50">
        <f t="shared" si="6"/>
        <v>1.3080435436605498E-3</v>
      </c>
      <c r="L10" s="50">
        <f t="shared" si="6"/>
        <v>1.734811477808369E-3</v>
      </c>
      <c r="M10" s="50">
        <f t="shared" si="6"/>
        <v>1.2608734151422691E-3</v>
      </c>
      <c r="N10" s="50">
        <f t="shared" si="6"/>
        <v>7.2805997415777775E-4</v>
      </c>
      <c r="O10" s="50">
        <f t="shared" si="6"/>
        <v>5.024880590746687E-4</v>
      </c>
      <c r="P10" s="50">
        <f t="shared" si="6"/>
        <v>2.3180637684787383E-4</v>
      </c>
      <c r="Q10" s="50">
        <f t="shared" si="6"/>
        <v>1.4600027546330795E-4</v>
      </c>
      <c r="R10" s="50">
        <f t="shared" si="6"/>
        <v>5.2527360299042948E-5</v>
      </c>
      <c r="S10" s="50">
        <f t="shared" si="6"/>
        <v>1.5039321121072995E-5</v>
      </c>
      <c r="T10" s="50">
        <f t="shared" si="6"/>
        <v>3.6763666092623877E-7</v>
      </c>
      <c r="U10" s="50">
        <f t="shared" si="6"/>
        <v>9.1604268588071864E-8</v>
      </c>
      <c r="V10" s="50">
        <f t="shared" si="6"/>
        <v>9.0138912558442012E-9</v>
      </c>
      <c r="W10" s="50">
        <f t="shared" si="6"/>
        <v>2.2273019326085753E-9</v>
      </c>
      <c r="X10" s="50">
        <f t="shared" si="6"/>
        <v>2.4441646005695387E-12</v>
      </c>
      <c r="Y10" s="50">
        <f t="shared" si="6"/>
        <v>2.3862630423868469E-10</v>
      </c>
      <c r="Z10" s="50">
        <f t="shared" si="6"/>
        <v>6.1025487953564727E-19</v>
      </c>
      <c r="AA10" s="50">
        <f t="shared" si="6"/>
        <v>0</v>
      </c>
      <c r="AB10" s="50">
        <f t="shared" si="6"/>
        <v>4.0409587754246727E-20</v>
      </c>
      <c r="AC10" s="50">
        <f t="shared" si="6"/>
        <v>0</v>
      </c>
      <c r="CB10" s="39">
        <v>5</v>
      </c>
      <c r="CC10" s="48">
        <v>4.3644593840000009E-7</v>
      </c>
      <c r="CD10" s="48">
        <v>3.538444214E-3</v>
      </c>
      <c r="CE10" s="48">
        <v>4.5219142020000002E-4</v>
      </c>
      <c r="CF10" s="48">
        <v>1.4857480902000001E-3</v>
      </c>
      <c r="CG10" s="48">
        <v>2.0646781863999999E-2</v>
      </c>
      <c r="CH10" s="48">
        <v>1.2615479258E-2</v>
      </c>
      <c r="CI10" s="48">
        <v>2.792678424E-4</v>
      </c>
      <c r="CJ10" s="48">
        <v>8.463819091999999E-4</v>
      </c>
      <c r="CK10" s="48">
        <v>1.2391334437999999E-3</v>
      </c>
      <c r="CL10" s="48">
        <v>1.6454720285999998E-3</v>
      </c>
      <c r="CM10" s="48">
        <v>1.1838443882E-3</v>
      </c>
      <c r="CN10" s="48">
        <v>6.9122388380000001E-4</v>
      </c>
      <c r="CO10" s="48">
        <v>4.6539105960000001E-4</v>
      </c>
      <c r="CP10" s="48">
        <v>2.1996908502E-4</v>
      </c>
      <c r="CQ10" s="48">
        <v>1.3590647585999999E-4</v>
      </c>
      <c r="CR10" s="48">
        <v>4.9624556260000001E-5</v>
      </c>
      <c r="CS10" s="48">
        <v>1.4107841004000001E-5</v>
      </c>
      <c r="CT10" s="48">
        <v>3.4576413899999997E-7</v>
      </c>
      <c r="CU10" s="48">
        <v>8.6959888499999998E-8</v>
      </c>
      <c r="CV10" s="48">
        <v>8.4502597140000001E-9</v>
      </c>
      <c r="CW10" s="48">
        <v>2.1364045287999999E-9</v>
      </c>
      <c r="CX10" s="48">
        <v>2.3444164562E-12</v>
      </c>
      <c r="CY10" s="48">
        <v>2.2888783508000002E-10</v>
      </c>
      <c r="CZ10" s="48">
        <v>5.8535004660000001E-19</v>
      </c>
      <c r="DA10" s="48">
        <v>0</v>
      </c>
      <c r="DB10" s="48">
        <v>3.8760450539999994E-20</v>
      </c>
      <c r="DC10" s="48">
        <v>0</v>
      </c>
    </row>
    <row r="11" spans="1:107" ht="13.5" thickBot="1" x14ac:dyDescent="0.25">
      <c r="A11" s="26">
        <v>0</v>
      </c>
      <c r="B11" s="26" t="s">
        <v>45</v>
      </c>
      <c r="C11" s="35">
        <f t="shared" ref="C11:AC11" si="7">SUM(C3:C10)</f>
        <v>9.5235088110429099E-3</v>
      </c>
      <c r="D11" s="35">
        <f t="shared" si="7"/>
        <v>1.647671953327411E-2</v>
      </c>
      <c r="E11" s="35">
        <f t="shared" si="7"/>
        <v>1.1877375974596959E-2</v>
      </c>
      <c r="F11" s="35">
        <f t="shared" si="7"/>
        <v>1.5982865708795577E-2</v>
      </c>
      <c r="G11" s="35">
        <f t="shared" si="7"/>
        <v>5.8734705662796871E-2</v>
      </c>
      <c r="H11" s="35">
        <f t="shared" si="7"/>
        <v>4.3877841172648972E-2</v>
      </c>
      <c r="I11" s="35">
        <f t="shared" si="7"/>
        <v>1.2214899868150282E-2</v>
      </c>
      <c r="J11" s="35">
        <f t="shared" si="7"/>
        <v>3.8877047131395726E-2</v>
      </c>
      <c r="K11" s="35">
        <f t="shared" si="7"/>
        <v>6.4133717903339563E-2</v>
      </c>
      <c r="L11" s="35">
        <f t="shared" si="7"/>
        <v>0.10881837640475178</v>
      </c>
      <c r="M11" s="35">
        <f t="shared" si="7"/>
        <v>0.13619247970657153</v>
      </c>
      <c r="N11" s="35">
        <f t="shared" si="7"/>
        <v>0.14654058606507614</v>
      </c>
      <c r="O11" s="35">
        <f t="shared" si="7"/>
        <v>0.19832901978652831</v>
      </c>
      <c r="P11" s="35">
        <f t="shared" si="7"/>
        <v>0.21813431289722401</v>
      </c>
      <c r="Q11" s="35">
        <f t="shared" si="7"/>
        <v>0.29830768336958763</v>
      </c>
      <c r="R11" s="35">
        <f t="shared" si="7"/>
        <v>0.33618329798272401</v>
      </c>
      <c r="S11" s="35">
        <f t="shared" si="7"/>
        <v>0.33862704575734742</v>
      </c>
      <c r="T11" s="35">
        <f t="shared" si="7"/>
        <v>0.37156400269989354</v>
      </c>
      <c r="U11" s="35">
        <f t="shared" si="7"/>
        <v>0.23886943310537126</v>
      </c>
      <c r="V11" s="35">
        <f t="shared" si="7"/>
        <v>0.25853086378114132</v>
      </c>
      <c r="W11" s="35">
        <f t="shared" si="7"/>
        <v>0.25319697604821684</v>
      </c>
      <c r="X11" s="35">
        <f t="shared" si="7"/>
        <v>0.24371183066915852</v>
      </c>
      <c r="Y11" s="35">
        <f t="shared" si="7"/>
        <v>0.26115154298859256</v>
      </c>
      <c r="Z11" s="35">
        <f t="shared" si="7"/>
        <v>0.17475304677742345</v>
      </c>
      <c r="AA11" s="35">
        <f t="shared" si="7"/>
        <v>0.17769792097380521</v>
      </c>
      <c r="AB11" s="35">
        <f t="shared" si="7"/>
        <v>0.14943823574640336</v>
      </c>
      <c r="AC11" s="35">
        <f t="shared" si="7"/>
        <v>0.11959465746388792</v>
      </c>
      <c r="AD11" s="36">
        <f>SUM(C11:AC11)</f>
        <v>4.3013399939897461</v>
      </c>
      <c r="AE11" s="36">
        <f>SUM(C6:AC10)</f>
        <v>3.2163423777179645</v>
      </c>
      <c r="AF11" s="56">
        <f>AE11/AD11</f>
        <v>0.74775357963149935</v>
      </c>
      <c r="AG11" s="26">
        <f>SUM(C11:I11)</f>
        <v>0.16868791673130568</v>
      </c>
      <c r="AH11" s="26">
        <f>SUM(J11:AC11)</f>
        <v>4.1326520772584407</v>
      </c>
      <c r="CB11" s="39">
        <v>6</v>
      </c>
      <c r="CC11" s="48">
        <v>0</v>
      </c>
      <c r="CD11" s="48">
        <v>2.4632132108E-8</v>
      </c>
      <c r="CE11" s="48">
        <v>5.1788522300000002E-5</v>
      </c>
      <c r="CF11" s="48">
        <v>1.1590500970000001E-3</v>
      </c>
      <c r="CG11" s="48">
        <v>2.4076474331999999E-3</v>
      </c>
      <c r="CH11" s="48">
        <v>9.492118044E-4</v>
      </c>
      <c r="CI11" s="48">
        <v>2.5948221940000004E-6</v>
      </c>
      <c r="CJ11" s="48">
        <v>1.6402143105999998E-5</v>
      </c>
      <c r="CK11" s="48">
        <v>1.5522443868000001E-5</v>
      </c>
      <c r="CL11" s="48">
        <v>1.8538160224E-5</v>
      </c>
      <c r="CM11" s="48">
        <v>2.5557213754E-5</v>
      </c>
      <c r="CN11" s="48">
        <v>7.103730462E-6</v>
      </c>
      <c r="CO11" s="48">
        <v>1.6564855642000001E-5</v>
      </c>
      <c r="CP11" s="48">
        <v>2.3765162082000001E-6</v>
      </c>
      <c r="CQ11" s="48">
        <v>4.135056846E-6</v>
      </c>
      <c r="CR11" s="48">
        <v>7.5913146259999998E-7</v>
      </c>
      <c r="CS11" s="48">
        <v>3.0893244080000002E-7</v>
      </c>
      <c r="CT11" s="48">
        <v>6.8690702059999994E-9</v>
      </c>
      <c r="CU11" s="48">
        <v>9.0596015580000009E-10</v>
      </c>
      <c r="CV11" s="48">
        <v>1.9576974612000003E-10</v>
      </c>
      <c r="CW11" s="48">
        <v>2.7569536137999999E-18</v>
      </c>
      <c r="CX11" s="48">
        <v>4.6010566940000001E-19</v>
      </c>
      <c r="CY11" s="48">
        <v>1.3466399408E-19</v>
      </c>
      <c r="CZ11" s="48">
        <v>0</v>
      </c>
      <c r="DA11" s="48">
        <v>0</v>
      </c>
      <c r="DB11" s="48">
        <v>0</v>
      </c>
      <c r="DC11" s="48">
        <v>0</v>
      </c>
    </row>
    <row r="12" spans="1:107" ht="14.25" thickTop="1" thickBot="1" x14ac:dyDescent="0.25">
      <c r="B12" s="45" t="s">
        <v>61</v>
      </c>
      <c r="C12" s="55">
        <f t="shared" ref="C12:AC12" si="8">C11/$AD11</f>
        <v>2.2140795250666281E-3</v>
      </c>
      <c r="D12" s="55">
        <f t="shared" si="8"/>
        <v>3.830601523315292E-3</v>
      </c>
      <c r="E12" s="55">
        <f t="shared" si="8"/>
        <v>2.7613199587089589E-3</v>
      </c>
      <c r="F12" s="55">
        <f t="shared" si="8"/>
        <v>3.7157875757620655E-3</v>
      </c>
      <c r="G12" s="55">
        <f t="shared" si="8"/>
        <v>1.3654978621747353E-2</v>
      </c>
      <c r="H12" s="55">
        <f t="shared" si="8"/>
        <v>1.0200970217178692E-2</v>
      </c>
      <c r="I12" s="55">
        <f t="shared" si="8"/>
        <v>2.8397894342735374E-3</v>
      </c>
      <c r="J12" s="55">
        <f t="shared" si="8"/>
        <v>9.0383571597963761E-3</v>
      </c>
      <c r="K12" s="55">
        <f t="shared" si="8"/>
        <v>1.4910171712292792E-2</v>
      </c>
      <c r="L12" s="55">
        <f t="shared" si="8"/>
        <v>2.5298715413523108E-2</v>
      </c>
      <c r="M12" s="55">
        <f t="shared" si="8"/>
        <v>3.1662802730514909E-2</v>
      </c>
      <c r="N12" s="55">
        <f t="shared" si="8"/>
        <v>3.4068589386060395E-2</v>
      </c>
      <c r="O12" s="55">
        <f t="shared" si="8"/>
        <v>4.6108659176827001E-2</v>
      </c>
      <c r="P12" s="55">
        <f t="shared" si="8"/>
        <v>5.071310642776964E-2</v>
      </c>
      <c r="Q12" s="55">
        <f t="shared" si="8"/>
        <v>6.9352267848254809E-2</v>
      </c>
      <c r="R12" s="55">
        <f t="shared" si="8"/>
        <v>7.8157806277223435E-2</v>
      </c>
      <c r="S12" s="55">
        <f t="shared" si="8"/>
        <v>7.8725942666822507E-2</v>
      </c>
      <c r="T12" s="55">
        <f t="shared" si="8"/>
        <v>8.6383313855468102E-2</v>
      </c>
      <c r="U12" s="55">
        <f t="shared" si="8"/>
        <v>5.5533725173816308E-2</v>
      </c>
      <c r="V12" s="55">
        <f t="shared" si="8"/>
        <v>6.0104726467190686E-2</v>
      </c>
      <c r="W12" s="55">
        <f t="shared" si="8"/>
        <v>5.886467389278887E-2</v>
      </c>
      <c r="X12" s="55">
        <f t="shared" si="8"/>
        <v>5.6659513316709813E-2</v>
      </c>
      <c r="Y12" s="55">
        <f t="shared" si="8"/>
        <v>6.0713996883180382E-2</v>
      </c>
      <c r="Z12" s="55">
        <f t="shared" si="8"/>
        <v>4.0627582804801651E-2</v>
      </c>
      <c r="AA12" s="55">
        <f t="shared" si="8"/>
        <v>4.131222391675668E-2</v>
      </c>
      <c r="AB12" s="55">
        <f t="shared" si="8"/>
        <v>3.474225147400882E-2</v>
      </c>
      <c r="AC12" s="55">
        <f t="shared" si="8"/>
        <v>2.7804046560141096E-2</v>
      </c>
      <c r="AD12" s="45"/>
      <c r="AE12" s="45"/>
      <c r="CB12" s="39">
        <v>7</v>
      </c>
      <c r="CC12" s="48">
        <v>0</v>
      </c>
      <c r="CD12" s="48">
        <v>0</v>
      </c>
      <c r="CE12" s="48">
        <v>4.7748381100000001E-12</v>
      </c>
      <c r="CF12" s="48">
        <v>9.8197568919999991E-10</v>
      </c>
      <c r="CG12" s="48">
        <v>4.9472359159999997E-8</v>
      </c>
      <c r="CH12" s="48">
        <v>1.1214989215999998E-7</v>
      </c>
      <c r="CI12" s="48">
        <v>8.3260115359999999E-10</v>
      </c>
      <c r="CJ12" s="48">
        <v>2.7564278419999999E-9</v>
      </c>
      <c r="CK12" s="48">
        <v>5.6888508759999999E-9</v>
      </c>
      <c r="CL12" s="48">
        <v>2.6907617114000002E-9</v>
      </c>
      <c r="CM12" s="48">
        <v>1.4884599657999999E-8</v>
      </c>
      <c r="CN12" s="48">
        <v>1.9837093292000001E-8</v>
      </c>
      <c r="CO12" s="48">
        <v>2.5333345656000002E-8</v>
      </c>
      <c r="CP12" s="48">
        <v>6.3153494839999996E-10</v>
      </c>
      <c r="CQ12" s="48">
        <v>3.9225343499999996E-10</v>
      </c>
      <c r="CR12" s="48">
        <v>2.4860151035999998E-12</v>
      </c>
      <c r="CS12" s="48">
        <v>8.7848166120000002E-9</v>
      </c>
      <c r="CT12" s="48">
        <v>1.2553216807999999E-18</v>
      </c>
      <c r="CU12" s="48">
        <v>7.2326829140000004E-20</v>
      </c>
      <c r="CV12" s="48">
        <v>1.4007667639999998E-20</v>
      </c>
      <c r="CW12" s="48">
        <v>0</v>
      </c>
      <c r="CX12" s="48">
        <v>0</v>
      </c>
      <c r="CY12" s="48">
        <v>0</v>
      </c>
      <c r="CZ12" s="48">
        <v>0</v>
      </c>
      <c r="DA12" s="48">
        <v>0</v>
      </c>
      <c r="DB12" s="48">
        <v>0</v>
      </c>
      <c r="DC12" s="48">
        <v>0</v>
      </c>
    </row>
    <row r="13" spans="1:107" ht="13.5" thickTop="1" x14ac:dyDescent="0.2">
      <c r="B13" s="27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</row>
    <row r="14" spans="1:107" x14ac:dyDescent="0.2">
      <c r="B14" s="27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CB14" s="39"/>
      <c r="CC14" s="39">
        <v>4</v>
      </c>
      <c r="CD14" s="39">
        <v>5</v>
      </c>
      <c r="CE14" s="39">
        <v>6</v>
      </c>
      <c r="CF14" s="39">
        <v>7</v>
      </c>
      <c r="CG14" s="39">
        <v>8</v>
      </c>
      <c r="CH14" s="39">
        <v>9</v>
      </c>
      <c r="CI14" s="39">
        <v>10</v>
      </c>
      <c r="CJ14" s="39">
        <v>11</v>
      </c>
      <c r="CK14" s="39">
        <v>12</v>
      </c>
      <c r="CL14" s="39">
        <v>13</v>
      </c>
      <c r="CM14" s="39">
        <v>14</v>
      </c>
      <c r="CN14" s="39">
        <v>15</v>
      </c>
      <c r="CO14" s="39">
        <v>16</v>
      </c>
      <c r="CP14" s="39">
        <v>17</v>
      </c>
      <c r="CQ14" s="39">
        <v>18</v>
      </c>
      <c r="CR14" s="39">
        <v>19</v>
      </c>
      <c r="CS14" s="39">
        <v>20</v>
      </c>
      <c r="CT14" s="39">
        <v>21</v>
      </c>
      <c r="CU14" s="39">
        <v>22</v>
      </c>
      <c r="CV14" s="39">
        <v>23</v>
      </c>
      <c r="CW14" s="39">
        <v>24</v>
      </c>
      <c r="CX14" s="39">
        <v>25</v>
      </c>
      <c r="CY14" s="39">
        <v>26</v>
      </c>
      <c r="CZ14" s="39">
        <v>27</v>
      </c>
      <c r="DA14" s="39">
        <v>28</v>
      </c>
      <c r="DB14" s="39">
        <v>29</v>
      </c>
      <c r="DC14" s="39">
        <v>30</v>
      </c>
    </row>
    <row r="15" spans="1:107" x14ac:dyDescent="0.2">
      <c r="A15" s="26" t="s">
        <v>46</v>
      </c>
      <c r="B15" s="26">
        <f t="shared" ref="B15:B20" si="9">CB15</f>
        <v>0</v>
      </c>
      <c r="C15" s="32">
        <f t="shared" ref="C15:AC15" si="10">CC15*$A18</f>
        <v>1.9700202788719109E-8</v>
      </c>
      <c r="D15" s="32">
        <f t="shared" si="10"/>
        <v>3.4564951161004089E-8</v>
      </c>
      <c r="E15" s="32">
        <f t="shared" si="10"/>
        <v>1.7862008634953036E-7</v>
      </c>
      <c r="F15" s="32">
        <f t="shared" si="10"/>
        <v>9.7705038232813753E-7</v>
      </c>
      <c r="G15" s="32">
        <f t="shared" si="10"/>
        <v>1.2998322567693136E-6</v>
      </c>
      <c r="H15" s="32">
        <f t="shared" si="10"/>
        <v>1.8501141841147301E-6</v>
      </c>
      <c r="I15" s="32">
        <f t="shared" si="10"/>
        <v>3.4649646113481362E-7</v>
      </c>
      <c r="J15" s="32">
        <f t="shared" si="10"/>
        <v>1.6476305106922038E-6</v>
      </c>
      <c r="K15" s="32">
        <f t="shared" si="10"/>
        <v>2.6958873901030887E-6</v>
      </c>
      <c r="L15" s="32">
        <f t="shared" si="10"/>
        <v>6.4048989385894515E-6</v>
      </c>
      <c r="M15" s="32">
        <f t="shared" si="10"/>
        <v>1.2506621315811171E-5</v>
      </c>
      <c r="N15" s="32">
        <f t="shared" si="10"/>
        <v>2.344011231060922E-5</v>
      </c>
      <c r="O15" s="32">
        <f t="shared" si="10"/>
        <v>5.7142429696381784E-5</v>
      </c>
      <c r="P15" s="32">
        <f t="shared" si="10"/>
        <v>1.124717600397315E-4</v>
      </c>
      <c r="Q15" s="32">
        <f t="shared" si="10"/>
        <v>2.7297653710939989E-4</v>
      </c>
      <c r="R15" s="32">
        <f t="shared" si="10"/>
        <v>5.8461475159963085E-4</v>
      </c>
      <c r="S15" s="32">
        <f t="shared" si="10"/>
        <v>1.24885844277836E-3</v>
      </c>
      <c r="T15" s="32">
        <f t="shared" si="10"/>
        <v>3.1579454086180089E-3</v>
      </c>
      <c r="U15" s="32">
        <f t="shared" si="10"/>
        <v>5.121299881044949E-3</v>
      </c>
      <c r="V15" s="32">
        <f t="shared" si="10"/>
        <v>1.5143928030450809E-2</v>
      </c>
      <c r="W15" s="32">
        <f t="shared" si="10"/>
        <v>4.0728861591294761E-2</v>
      </c>
      <c r="X15" s="32">
        <f t="shared" si="10"/>
        <v>9.0066808259400111E-2</v>
      </c>
      <c r="Y15" s="32">
        <f t="shared" si="10"/>
        <v>0.16321815239903303</v>
      </c>
      <c r="Z15" s="32">
        <f t="shared" si="10"/>
        <v>0.14289136380448667</v>
      </c>
      <c r="AA15" s="32">
        <f t="shared" si="10"/>
        <v>0.16338283702884995</v>
      </c>
      <c r="AB15" s="32">
        <f t="shared" si="10"/>
        <v>0.14401278771228762</v>
      </c>
      <c r="AC15" s="32">
        <f t="shared" si="10"/>
        <v>0.11738093043332179</v>
      </c>
      <c r="CA15" s="26">
        <f>CA5+24</f>
        <v>64</v>
      </c>
      <c r="CB15" s="47">
        <v>0</v>
      </c>
      <c r="CC15" s="48">
        <v>6.9515333619999994E-9</v>
      </c>
      <c r="CD15" s="48">
        <v>1.2196798872000001E-8</v>
      </c>
      <c r="CE15" s="48">
        <v>6.3028969939999996E-8</v>
      </c>
      <c r="CF15" s="48">
        <v>3.4476793979999998E-7</v>
      </c>
      <c r="CG15" s="48">
        <v>4.5866671500000001E-7</v>
      </c>
      <c r="CH15" s="48">
        <v>6.5284254240000006E-7</v>
      </c>
      <c r="CI15" s="48">
        <v>1.2226684848000002E-7</v>
      </c>
      <c r="CJ15" s="48">
        <v>5.8139292200000001E-7</v>
      </c>
      <c r="CK15" s="48">
        <v>9.5128721939999999E-7</v>
      </c>
      <c r="CL15" s="48">
        <v>2.2600715906000003E-6</v>
      </c>
      <c r="CM15" s="48">
        <v>4.4131624560000006E-6</v>
      </c>
      <c r="CN15" s="48">
        <v>8.2712205799999994E-6</v>
      </c>
      <c r="CO15" s="48">
        <v>2.0163625251999999E-5</v>
      </c>
      <c r="CP15" s="48">
        <v>3.968746924E-5</v>
      </c>
      <c r="CQ15" s="48">
        <v>9.6324160979999995E-5</v>
      </c>
      <c r="CR15" s="48">
        <v>2.0629071656000003E-4</v>
      </c>
      <c r="CS15" s="48">
        <v>4.4067978499999998E-4</v>
      </c>
      <c r="CT15" s="48">
        <v>1.1143318218000001E-3</v>
      </c>
      <c r="CU15" s="48">
        <v>1.807133021E-3</v>
      </c>
      <c r="CV15" s="48">
        <v>5.343778542E-3</v>
      </c>
      <c r="CW15" s="48">
        <v>1.4371833791999999E-2</v>
      </c>
      <c r="CX15" s="48">
        <v>3.1781521700000002E-2</v>
      </c>
      <c r="CY15" s="48">
        <v>5.7594149859999999E-2</v>
      </c>
      <c r="CZ15" s="48">
        <v>5.0421515620000003E-2</v>
      </c>
      <c r="DA15" s="48">
        <v>5.7652261480000001E-2</v>
      </c>
      <c r="DB15" s="48">
        <v>5.0817228079999992E-2</v>
      </c>
      <c r="DC15" s="48">
        <v>4.1419748960000002E-2</v>
      </c>
    </row>
    <row r="16" spans="1:107" x14ac:dyDescent="0.2">
      <c r="A16" s="26">
        <f>A6+24</f>
        <v>64</v>
      </c>
      <c r="B16" s="26">
        <f t="shared" si="9"/>
        <v>1</v>
      </c>
      <c r="C16" s="32">
        <f t="shared" ref="C16:AC16" si="11">CC16*$A18</f>
        <v>7.1073965166370842E-7</v>
      </c>
      <c r="D16" s="32">
        <f t="shared" si="11"/>
        <v>8.5047848112598527E-7</v>
      </c>
      <c r="E16" s="32">
        <f t="shared" si="11"/>
        <v>7.053050588797497E-6</v>
      </c>
      <c r="F16" s="32">
        <f t="shared" si="11"/>
        <v>3.2115855451869504E-5</v>
      </c>
      <c r="G16" s="32">
        <f t="shared" si="11"/>
        <v>1.5214507157515207E-4</v>
      </c>
      <c r="H16" s="32">
        <f t="shared" si="11"/>
        <v>3.7945691347388705E-4</v>
      </c>
      <c r="I16" s="32">
        <f t="shared" si="11"/>
        <v>3.7403800494038725E-5</v>
      </c>
      <c r="J16" s="32">
        <f t="shared" si="11"/>
        <v>1.8878348064680354E-4</v>
      </c>
      <c r="K16" s="32">
        <f t="shared" si="11"/>
        <v>3.716304724949683E-4</v>
      </c>
      <c r="L16" s="32">
        <f t="shared" si="11"/>
        <v>1.0680974562412098E-3</v>
      </c>
      <c r="M16" s="32">
        <f t="shared" si="11"/>
        <v>2.5021084756851717E-3</v>
      </c>
      <c r="N16" s="32">
        <f t="shared" si="11"/>
        <v>5.4830571178761311E-3</v>
      </c>
      <c r="O16" s="32">
        <f t="shared" si="11"/>
        <v>1.5285870497102541E-2</v>
      </c>
      <c r="P16" s="32">
        <f t="shared" si="11"/>
        <v>3.1390458868152088E-2</v>
      </c>
      <c r="Q16" s="32">
        <f t="shared" si="11"/>
        <v>6.6162442135211733E-2</v>
      </c>
      <c r="R16" s="32">
        <f t="shared" si="11"/>
        <v>9.929698965437736E-2</v>
      </c>
      <c r="S16" s="32">
        <f t="shared" si="11"/>
        <v>0.12339584048425431</v>
      </c>
      <c r="T16" s="32">
        <f t="shared" si="11"/>
        <v>0.15214507157515209</v>
      </c>
      <c r="U16" s="32">
        <f t="shared" si="11"/>
        <v>9.9853780545663157E-2</v>
      </c>
      <c r="V16" s="32">
        <f t="shared" si="11"/>
        <v>0.10075562494704157</v>
      </c>
      <c r="W16" s="32">
        <f t="shared" si="11"/>
        <v>8.2099209026352607E-2</v>
      </c>
      <c r="X16" s="32">
        <f t="shared" si="11"/>
        <v>5.5687715466332263E-2</v>
      </c>
      <c r="Y16" s="32">
        <f t="shared" si="11"/>
        <v>3.392189689219513E-2</v>
      </c>
      <c r="Z16" s="32">
        <f t="shared" si="11"/>
        <v>1.0659016611769842E-2</v>
      </c>
      <c r="AA16" s="32">
        <f t="shared" si="11"/>
        <v>4.5801932402179044E-3</v>
      </c>
      <c r="AB16" s="32">
        <f t="shared" si="11"/>
        <v>1.5964998541966628E-3</v>
      </c>
      <c r="AC16" s="32">
        <f t="shared" si="11"/>
        <v>5.5930037135920032E-4</v>
      </c>
      <c r="CB16" s="47">
        <v>1</v>
      </c>
      <c r="CC16" s="48">
        <v>2.5079591582E-7</v>
      </c>
      <c r="CD16" s="48">
        <v>3.0010500900000001E-7</v>
      </c>
      <c r="CE16" s="48">
        <v>2.4887823235999997E-6</v>
      </c>
      <c r="CF16" s="48">
        <v>1.1332596066E-5</v>
      </c>
      <c r="CG16" s="48">
        <v>5.3686835220000001E-5</v>
      </c>
      <c r="CH16" s="48">
        <v>1.3389747414E-4</v>
      </c>
      <c r="CI16" s="48">
        <v>1.3198532512E-5</v>
      </c>
      <c r="CJ16" s="48">
        <v>6.6615287059999996E-5</v>
      </c>
      <c r="CK16" s="48">
        <v>1.3113578857999999E-4</v>
      </c>
      <c r="CL16" s="48">
        <v>3.7689536399999998E-4</v>
      </c>
      <c r="CM16" s="48">
        <v>8.8290921320000005E-4</v>
      </c>
      <c r="CN16" s="48">
        <v>1.9347848796E-3</v>
      </c>
      <c r="CO16" s="48">
        <v>5.3938652240000003E-3</v>
      </c>
      <c r="CP16" s="48">
        <v>1.1076628216000001E-2</v>
      </c>
      <c r="CQ16" s="48">
        <v>2.3346481695999999E-2</v>
      </c>
      <c r="CR16" s="48">
        <v>3.5038539639999998E-2</v>
      </c>
      <c r="CS16" s="48">
        <v>4.3542206700000002E-2</v>
      </c>
      <c r="CT16" s="48">
        <v>5.3686835220000007E-2</v>
      </c>
      <c r="CU16" s="48">
        <v>3.5235012259999997E-2</v>
      </c>
      <c r="CV16" s="48">
        <v>3.5553242559999997E-2</v>
      </c>
      <c r="CW16" s="48">
        <v>2.897002618E-2</v>
      </c>
      <c r="CX16" s="48">
        <v>1.9650305941999999E-2</v>
      </c>
      <c r="CY16" s="48">
        <v>1.1969886831999999E-2</v>
      </c>
      <c r="CZ16" s="48">
        <v>3.7612054240000001E-3</v>
      </c>
      <c r="DA16" s="48">
        <v>1.6161948409999999E-3</v>
      </c>
      <c r="DB16" s="48">
        <v>5.633506476E-4</v>
      </c>
      <c r="DC16" s="48">
        <v>1.9735813040000001E-4</v>
      </c>
    </row>
    <row r="17" spans="1:107" x14ac:dyDescent="0.2">
      <c r="A17" s="26">
        <f>A16-24</f>
        <v>40</v>
      </c>
      <c r="B17" s="26">
        <f t="shared" si="9"/>
        <v>2</v>
      </c>
      <c r="C17" s="32">
        <f t="shared" ref="C17:AC17" si="12">CC17*$A18</f>
        <v>2.0238172579454404E-3</v>
      </c>
      <c r="D17" s="32">
        <f t="shared" si="12"/>
        <v>2.2326530528037623E-4</v>
      </c>
      <c r="E17" s="32">
        <f t="shared" si="12"/>
        <v>8.9259069360774228E-4</v>
      </c>
      <c r="F17" s="32">
        <f t="shared" si="12"/>
        <v>6.5732693672641857E-3</v>
      </c>
      <c r="G17" s="32">
        <f t="shared" si="12"/>
        <v>2.5398290980384774E-2</v>
      </c>
      <c r="H17" s="32">
        <f t="shared" si="12"/>
        <v>2.587195534423917E-2</v>
      </c>
      <c r="I17" s="32">
        <f t="shared" si="12"/>
        <v>3.9767417038173089E-3</v>
      </c>
      <c r="J17" s="32">
        <f t="shared" si="12"/>
        <v>1.9719023889269615E-2</v>
      </c>
      <c r="K17" s="32">
        <f t="shared" si="12"/>
        <v>3.6539598293761327E-2</v>
      </c>
      <c r="L17" s="32">
        <f t="shared" si="12"/>
        <v>8.1181680374515452E-2</v>
      </c>
      <c r="M17" s="32">
        <f t="shared" si="12"/>
        <v>0.11437739647047021</v>
      </c>
      <c r="N17" s="32">
        <f t="shared" si="12"/>
        <v>0.1294107505351868</v>
      </c>
      <c r="O17" s="32">
        <f t="shared" si="12"/>
        <v>0.17337370457107684</v>
      </c>
      <c r="P17" s="32">
        <f t="shared" si="12"/>
        <v>0.18842274288625219</v>
      </c>
      <c r="Q17" s="32">
        <f t="shared" si="12"/>
        <v>0.27169042857178205</v>
      </c>
      <c r="R17" s="32">
        <f t="shared" si="12"/>
        <v>0.32398171960127092</v>
      </c>
      <c r="S17" s="32">
        <f t="shared" si="12"/>
        <v>0.32602067216090902</v>
      </c>
      <c r="T17" s="32">
        <f t="shared" si="12"/>
        <v>0.34433203457150541</v>
      </c>
      <c r="U17" s="32">
        <f t="shared" si="12"/>
        <v>0.20732226468905185</v>
      </c>
      <c r="V17" s="32">
        <f t="shared" si="12"/>
        <v>0.1998644035959139</v>
      </c>
      <c r="W17" s="32">
        <f t="shared" si="12"/>
        <v>0.15780708599076257</v>
      </c>
      <c r="X17" s="32">
        <f t="shared" si="12"/>
        <v>0.10479431944017097</v>
      </c>
      <c r="Y17" s="32">
        <f t="shared" si="12"/>
        <v>6.3623946198462261E-2</v>
      </c>
      <c r="Z17" s="32">
        <f t="shared" si="12"/>
        <v>2.0169161877435879E-2</v>
      </c>
      <c r="AA17" s="32">
        <f t="shared" si="12"/>
        <v>8.7831802569027506E-3</v>
      </c>
      <c r="AB17" s="32">
        <f t="shared" si="12"/>
        <v>3.1328506078840005E-3</v>
      </c>
      <c r="AC17" s="32">
        <f t="shared" si="12"/>
        <v>1.1409507996221263E-3</v>
      </c>
      <c r="CB17" s="39">
        <v>2</v>
      </c>
      <c r="CC17" s="48">
        <v>7.1413646539999999E-4</v>
      </c>
      <c r="CD17" s="48">
        <v>7.8782753399999998E-5</v>
      </c>
      <c r="CE17" s="48">
        <v>3.149649804E-4</v>
      </c>
      <c r="CF17" s="48">
        <v>2.319483804E-3</v>
      </c>
      <c r="CG17" s="48">
        <v>8.9621954140000001E-3</v>
      </c>
      <c r="CH17" s="48">
        <v>9.1293355019999994E-3</v>
      </c>
      <c r="CI17" s="48">
        <v>1.403257262E-3</v>
      </c>
      <c r="CJ17" s="48">
        <v>6.9581746899999991E-3</v>
      </c>
      <c r="CK17" s="48">
        <v>1.2893584868E-2</v>
      </c>
      <c r="CL17" s="48">
        <v>2.8646261440000001E-2</v>
      </c>
      <c r="CM17" s="48">
        <v>4.0359903699999998E-2</v>
      </c>
      <c r="CN17" s="48">
        <v>4.5664664440000002E-2</v>
      </c>
      <c r="CO17" s="48">
        <v>6.1177699760000002E-2</v>
      </c>
      <c r="CP17" s="48">
        <v>6.6487994940000003E-2</v>
      </c>
      <c r="CQ17" s="48">
        <v>9.5870336900000006E-2</v>
      </c>
      <c r="CR17" s="48">
        <v>0.11432215985999999</v>
      </c>
      <c r="CS17" s="48">
        <v>0.11504163705999999</v>
      </c>
      <c r="CT17" s="48">
        <v>0.12150309576</v>
      </c>
      <c r="CU17" s="48">
        <v>7.315699514E-2</v>
      </c>
      <c r="CV17" s="48">
        <v>7.0525368919999998E-2</v>
      </c>
      <c r="CW17" s="48">
        <v>5.5684768059999994E-2</v>
      </c>
      <c r="CX17" s="48">
        <v>3.6978360859999997E-2</v>
      </c>
      <c r="CY17" s="48">
        <v>2.2450732582000001E-2</v>
      </c>
      <c r="CZ17" s="48">
        <v>7.1170131179999988E-3</v>
      </c>
      <c r="DA17" s="48">
        <v>3.0992863999999994E-3</v>
      </c>
      <c r="DB17" s="48">
        <v>1.1054767178E-3</v>
      </c>
      <c r="DC17" s="48">
        <v>4.0260283780000001E-4</v>
      </c>
    </row>
    <row r="18" spans="1:107" x14ac:dyDescent="0.2">
      <c r="A18" s="39">
        <f>EXP((A17-15)/24)</f>
        <v>2.8339363076941688</v>
      </c>
      <c r="B18" s="26">
        <f t="shared" si="9"/>
        <v>3</v>
      </c>
      <c r="C18" s="32">
        <f t="shared" ref="C18:AC18" si="13">CC18*$A18</f>
        <v>1.1520081961955485E-2</v>
      </c>
      <c r="D18" s="32">
        <f t="shared" si="13"/>
        <v>2.5500238608366681E-2</v>
      </c>
      <c r="E18" s="32">
        <f t="shared" si="13"/>
        <v>2.6231908892267595E-2</v>
      </c>
      <c r="F18" s="32">
        <f t="shared" si="13"/>
        <v>3.6432945390641798E-2</v>
      </c>
      <c r="G18" s="32">
        <f t="shared" si="13"/>
        <v>0.10520210995209861</v>
      </c>
      <c r="H18" s="32">
        <f t="shared" si="13"/>
        <v>9.4450556262622096E-2</v>
      </c>
      <c r="I18" s="32">
        <f t="shared" si="13"/>
        <v>4.0313228954137761E-2</v>
      </c>
      <c r="J18" s="32">
        <f t="shared" si="13"/>
        <v>0.11272270804707157</v>
      </c>
      <c r="K18" s="32">
        <f t="shared" si="13"/>
        <v>0.1333161288994168</v>
      </c>
      <c r="L18" s="32">
        <f t="shared" si="13"/>
        <v>0.19347307153397128</v>
      </c>
      <c r="M18" s="32">
        <f t="shared" si="13"/>
        <v>0.20186414552940515</v>
      </c>
      <c r="N18" s="32">
        <f t="shared" si="13"/>
        <v>0.17751434669218816</v>
      </c>
      <c r="O18" s="32">
        <f t="shared" si="13"/>
        <v>0.1866425804591835</v>
      </c>
      <c r="P18" s="32">
        <f t="shared" si="13"/>
        <v>0.14416963021687521</v>
      </c>
      <c r="Q18" s="32">
        <f t="shared" si="13"/>
        <v>0.12184309968883755</v>
      </c>
      <c r="R18" s="32">
        <f t="shared" si="13"/>
        <v>7.708965942982629E-2</v>
      </c>
      <c r="S18" s="32">
        <f t="shared" si="13"/>
        <v>4.2549803069556212E-2</v>
      </c>
      <c r="T18" s="32">
        <f t="shared" si="13"/>
        <v>2.7038079365847598E-2</v>
      </c>
      <c r="U18" s="32">
        <f t="shared" si="13"/>
        <v>1.1249528641541964E-2</v>
      </c>
      <c r="V18" s="32">
        <f t="shared" si="13"/>
        <v>8.8192540329578867E-3</v>
      </c>
      <c r="W18" s="32">
        <f t="shared" si="13"/>
        <v>6.4009778759747627E-3</v>
      </c>
      <c r="X18" s="32">
        <f t="shared" si="13"/>
        <v>3.9793296051430036E-3</v>
      </c>
      <c r="Y18" s="32">
        <f t="shared" si="13"/>
        <v>2.4496446579006367E-3</v>
      </c>
      <c r="Z18" s="32">
        <f t="shared" si="13"/>
        <v>7.6773621783082378E-4</v>
      </c>
      <c r="AA18" s="32">
        <f t="shared" si="13"/>
        <v>3.3958754880773203E-4</v>
      </c>
      <c r="AB18" s="32">
        <f t="shared" si="13"/>
        <v>1.2185878393929633E-4</v>
      </c>
      <c r="AC18" s="32">
        <f t="shared" si="13"/>
        <v>4.5196520334471106E-5</v>
      </c>
      <c r="CB18" s="39">
        <v>3</v>
      </c>
      <c r="CC18" s="48">
        <v>4.0650461800000003E-3</v>
      </c>
      <c r="CD18" s="48">
        <v>8.9981692740000001E-3</v>
      </c>
      <c r="CE18" s="48">
        <v>9.2563508999999999E-3</v>
      </c>
      <c r="CF18" s="48">
        <v>1.2855950676E-2</v>
      </c>
      <c r="CG18" s="48">
        <v>3.7122256300000003E-2</v>
      </c>
      <c r="CH18" s="48">
        <v>3.3328397679999996E-2</v>
      </c>
      <c r="CI18" s="48">
        <v>1.4225171132000001E-2</v>
      </c>
      <c r="CJ18" s="48">
        <v>3.9776020279999998E-2</v>
      </c>
      <c r="CK18" s="48">
        <v>4.7042740000000006E-2</v>
      </c>
      <c r="CL18" s="48">
        <v>6.8270084620000004E-2</v>
      </c>
      <c r="CM18" s="48">
        <v>7.1231010019999999E-2</v>
      </c>
      <c r="CN18" s="48">
        <v>6.2638791920000006E-2</v>
      </c>
      <c r="CO18" s="48">
        <v>6.5859836000000005E-2</v>
      </c>
      <c r="CP18" s="48">
        <v>5.0872572480000003E-2</v>
      </c>
      <c r="CQ18" s="48">
        <v>4.2994297139999998E-2</v>
      </c>
      <c r="CR18" s="48">
        <v>2.7202326044000004E-2</v>
      </c>
      <c r="CS18" s="48">
        <v>1.5014382276E-2</v>
      </c>
      <c r="CT18" s="48">
        <v>9.5408211159999992E-3</v>
      </c>
      <c r="CU18" s="48">
        <v>3.9695770899999998E-3</v>
      </c>
      <c r="CV18" s="48">
        <v>3.1120156119999994E-3</v>
      </c>
      <c r="CW18" s="48">
        <v>2.2586879806000002E-3</v>
      </c>
      <c r="CX18" s="48">
        <v>1.4041704446E-3</v>
      </c>
      <c r="CY18" s="48">
        <v>8.6439651140000006E-4</v>
      </c>
      <c r="CZ18" s="48">
        <v>2.7090807078000001E-4</v>
      </c>
      <c r="DA18" s="48">
        <v>1.1982892766E-4</v>
      </c>
      <c r="DB18" s="48">
        <v>4.2999831580000003E-5</v>
      </c>
      <c r="DC18" s="48">
        <v>1.5948319026000001E-5</v>
      </c>
    </row>
    <row r="19" spans="1:107" x14ac:dyDescent="0.2">
      <c r="B19" s="26">
        <f t="shared" si="9"/>
        <v>4</v>
      </c>
      <c r="C19" s="32">
        <f t="shared" ref="C19:AC19" si="14">CC19*$A18</f>
        <v>0.16059104044719158</v>
      </c>
      <c r="D19" s="32">
        <f t="shared" si="14"/>
        <v>0.35695001406557375</v>
      </c>
      <c r="E19" s="32">
        <f t="shared" si="14"/>
        <v>0.19956640283719754</v>
      </c>
      <c r="F19" s="32">
        <f t="shared" si="14"/>
        <v>5.0863240025219247E-2</v>
      </c>
      <c r="G19" s="32">
        <f t="shared" si="14"/>
        <v>5.7429451479777002E-2</v>
      </c>
      <c r="H19" s="32">
        <f t="shared" si="14"/>
        <v>5.6036690039039556E-2</v>
      </c>
      <c r="I19" s="32">
        <f t="shared" si="14"/>
        <v>3.757632724908503E-2</v>
      </c>
      <c r="J19" s="32">
        <f t="shared" si="14"/>
        <v>7.6735195369458428E-2</v>
      </c>
      <c r="K19" s="32">
        <f t="shared" si="14"/>
        <v>7.3256428617706593E-2</v>
      </c>
      <c r="L19" s="32">
        <f t="shared" si="14"/>
        <v>8.1612997262131198E-2</v>
      </c>
      <c r="M19" s="32">
        <f t="shared" si="14"/>
        <v>7.0190941865542936E-2</v>
      </c>
      <c r="N19" s="32">
        <f t="shared" si="14"/>
        <v>5.255713907476478E-2</v>
      </c>
      <c r="O19" s="32">
        <f t="shared" si="14"/>
        <v>4.8238480710946621E-2</v>
      </c>
      <c r="P19" s="32">
        <f t="shared" si="14"/>
        <v>3.256756186508164E-2</v>
      </c>
      <c r="Q19" s="32">
        <f t="shared" si="14"/>
        <v>2.4290198685473739E-2</v>
      </c>
      <c r="R19" s="32">
        <f t="shared" si="14"/>
        <v>1.085428552998134E-2</v>
      </c>
      <c r="S19" s="32">
        <f t="shared" si="14"/>
        <v>3.8626387817298669E-3</v>
      </c>
      <c r="T19" s="32">
        <f t="shared" si="14"/>
        <v>1.3429639455308897E-3</v>
      </c>
      <c r="U19" s="32">
        <f t="shared" si="14"/>
        <v>3.2511882775953062E-4</v>
      </c>
      <c r="V19" s="32">
        <f t="shared" si="14"/>
        <v>1.4707905867697421E-4</v>
      </c>
      <c r="W19" s="32">
        <f t="shared" si="14"/>
        <v>7.2654153400090386E-5</v>
      </c>
      <c r="X19" s="32">
        <f t="shared" si="14"/>
        <v>3.3200421371092404E-5</v>
      </c>
      <c r="Y19" s="32">
        <f t="shared" si="14"/>
        <v>1.8586621006147514E-5</v>
      </c>
      <c r="Z19" s="32">
        <f t="shared" si="14"/>
        <v>8.3150053807089166E-10</v>
      </c>
      <c r="AA19" s="32">
        <f t="shared" si="14"/>
        <v>1.7424418047153777E-10</v>
      </c>
      <c r="AB19" s="32">
        <f t="shared" si="14"/>
        <v>4.3309705004282893E-14</v>
      </c>
      <c r="AC19" s="32">
        <f t="shared" si="14"/>
        <v>0</v>
      </c>
      <c r="CB19" s="39">
        <v>4</v>
      </c>
      <c r="CC19" s="48">
        <v>5.6667131160000002E-2</v>
      </c>
      <c r="CD19" s="48">
        <v>0.12595555274</v>
      </c>
      <c r="CE19" s="48">
        <v>7.042021456E-2</v>
      </c>
      <c r="CF19" s="48">
        <v>1.7947912197999998E-2</v>
      </c>
      <c r="CG19" s="48">
        <v>2.0264905504000001E-2</v>
      </c>
      <c r="CH19" s="48">
        <v>1.9773447231999999E-2</v>
      </c>
      <c r="CI19" s="48">
        <v>1.3259411352000001E-2</v>
      </c>
      <c r="CJ19" s="48">
        <v>2.7077247700000001E-2</v>
      </c>
      <c r="CK19" s="48">
        <v>2.5849708908000001E-2</v>
      </c>
      <c r="CL19" s="48">
        <v>2.8798458539999999E-2</v>
      </c>
      <c r="CM19" s="48">
        <v>2.4768002609999999E-2</v>
      </c>
      <c r="CN19" s="48">
        <v>1.8545631718E-2</v>
      </c>
      <c r="CO19" s="48">
        <v>1.7021723664E-2</v>
      </c>
      <c r="CP19" s="48">
        <v>1.1491987937999999E-2</v>
      </c>
      <c r="CQ19" s="48">
        <v>8.571187228E-3</v>
      </c>
      <c r="CR19" s="48">
        <v>3.830109202E-3</v>
      </c>
      <c r="CS19" s="48">
        <v>1.362994211E-3</v>
      </c>
      <c r="CT19" s="48">
        <v>4.7388642500000001E-4</v>
      </c>
      <c r="CU19" s="48">
        <v>1.1472340676E-4</v>
      </c>
      <c r="CV19" s="48">
        <v>5.1899211100000001E-5</v>
      </c>
      <c r="CW19" s="48">
        <v>2.5637186411999998E-5</v>
      </c>
      <c r="CX19" s="48">
        <v>1.1715302591999999E-5</v>
      </c>
      <c r="CY19" s="48">
        <v>6.5585881220000001E-6</v>
      </c>
      <c r="CZ19" s="48">
        <v>2.9340833659999995E-10</v>
      </c>
      <c r="DA19" s="48">
        <v>6.1484861180000006E-11</v>
      </c>
      <c r="DB19" s="48">
        <v>1.5282525894000001E-14</v>
      </c>
      <c r="DC19" s="48">
        <v>0</v>
      </c>
    </row>
    <row r="20" spans="1:107" x14ac:dyDescent="0.2">
      <c r="B20" s="26">
        <f t="shared" si="9"/>
        <v>5</v>
      </c>
      <c r="C20" s="50">
        <f t="shared" ref="C20:AC20" si="15">SUM(CC20:CC22)*$A18</f>
        <v>7.6187815028447878E-4</v>
      </c>
      <c r="D20" s="50">
        <f t="shared" si="15"/>
        <v>3.9398139987459453E-2</v>
      </c>
      <c r="E20" s="50">
        <f t="shared" si="15"/>
        <v>3.7882248765118573E-2</v>
      </c>
      <c r="F20" s="50">
        <f t="shared" si="15"/>
        <v>9.4898347120508833E-2</v>
      </c>
      <c r="G20" s="50">
        <f t="shared" si="15"/>
        <v>0.16140205304099445</v>
      </c>
      <c r="H20" s="50">
        <f t="shared" si="15"/>
        <v>0.15608704741255999</v>
      </c>
      <c r="I20" s="50">
        <f t="shared" si="15"/>
        <v>3.1700476593727049E-3</v>
      </c>
      <c r="J20" s="50">
        <f t="shared" si="15"/>
        <v>7.1499362182651325E-3</v>
      </c>
      <c r="K20" s="50">
        <f t="shared" si="15"/>
        <v>6.3428355047325073E-3</v>
      </c>
      <c r="L20" s="50">
        <f t="shared" si="15"/>
        <v>6.9011936220032353E-3</v>
      </c>
      <c r="M20" s="50">
        <f t="shared" si="15"/>
        <v>4.3664333466964054E-3</v>
      </c>
      <c r="N20" s="50">
        <f t="shared" si="15"/>
        <v>2.1330123592690443E-3</v>
      </c>
      <c r="O20" s="50">
        <f t="shared" si="15"/>
        <v>1.2938636889732117E-3</v>
      </c>
      <c r="P20" s="50">
        <f t="shared" si="15"/>
        <v>5.2758840378563812E-4</v>
      </c>
      <c r="Q20" s="50">
        <f t="shared" si="15"/>
        <v>3.1209294192534505E-4</v>
      </c>
      <c r="R20" s="50">
        <f t="shared" si="15"/>
        <v>9.9789328902357365E-5</v>
      </c>
      <c r="S20" s="50">
        <f t="shared" si="15"/>
        <v>2.4632844663120932E-5</v>
      </c>
      <c r="T20" s="50">
        <f t="shared" si="15"/>
        <v>5.7769486162482146E-7</v>
      </c>
      <c r="U20" s="50">
        <f t="shared" si="15"/>
        <v>1.3535312100566927E-7</v>
      </c>
      <c r="V20" s="50">
        <f t="shared" si="15"/>
        <v>1.4448872641630922E-8</v>
      </c>
      <c r="W20" s="50">
        <f t="shared" si="15"/>
        <v>3.6024378459460014E-9</v>
      </c>
      <c r="X20" s="50">
        <f t="shared" si="15"/>
        <v>8.5314613004261371E-11</v>
      </c>
      <c r="Y20" s="50">
        <f t="shared" si="15"/>
        <v>2.7957178564652885E-10</v>
      </c>
      <c r="Z20" s="50">
        <f t="shared" si="15"/>
        <v>4.1401715935975348E-16</v>
      </c>
      <c r="AA20" s="50">
        <f t="shared" si="15"/>
        <v>0</v>
      </c>
      <c r="AB20" s="50">
        <f t="shared" si="15"/>
        <v>3.0508219779847122E-17</v>
      </c>
      <c r="AC20" s="50">
        <f t="shared" si="15"/>
        <v>0</v>
      </c>
      <c r="CB20" s="39">
        <v>5</v>
      </c>
      <c r="CC20" s="48">
        <v>2.6884095744000001E-4</v>
      </c>
      <c r="CD20" s="48">
        <v>1.3875117801999999E-2</v>
      </c>
      <c r="CE20" s="48">
        <v>1.0841137793999998E-2</v>
      </c>
      <c r="CF20" s="48">
        <v>1.1071093775999999E-2</v>
      </c>
      <c r="CG20" s="48">
        <v>2.9551142379999999E-2</v>
      </c>
      <c r="CH20" s="48">
        <v>4.547372626E-2</v>
      </c>
      <c r="CI20" s="48">
        <v>1.1080225602000001E-3</v>
      </c>
      <c r="CJ20" s="48">
        <v>2.4837459832E-3</v>
      </c>
      <c r="CK20" s="48">
        <v>2.2107320580000002E-3</v>
      </c>
      <c r="CL20" s="48">
        <v>2.4018916156E-3</v>
      </c>
      <c r="CM20" s="48">
        <v>1.5061148294000001E-3</v>
      </c>
      <c r="CN20" s="48">
        <v>7.4485260740000004E-4</v>
      </c>
      <c r="CO20" s="48">
        <v>4.4430484320000002E-4</v>
      </c>
      <c r="CP20" s="48">
        <v>1.8451822960000003E-4</v>
      </c>
      <c r="CQ20" s="48">
        <v>1.0775831402000001E-4</v>
      </c>
      <c r="CR20" s="48">
        <v>3.4795024280000002E-5</v>
      </c>
      <c r="CS20" s="48">
        <v>8.5410245299999999E-6</v>
      </c>
      <c r="CT20" s="48">
        <v>2.0067325996000001E-7</v>
      </c>
      <c r="CU20" s="48">
        <v>4.7372039179999999E-8</v>
      </c>
      <c r="CV20" s="48">
        <v>5.0158629719999993E-9</v>
      </c>
      <c r="CW20" s="48">
        <v>1.2711778514E-9</v>
      </c>
      <c r="CX20" s="48">
        <v>3.0104586380000003E-11</v>
      </c>
      <c r="CY20" s="48">
        <v>9.8651392999999999E-11</v>
      </c>
      <c r="CZ20" s="48">
        <v>1.4609261267999999E-16</v>
      </c>
      <c r="DA20" s="48">
        <v>0</v>
      </c>
      <c r="DB20" s="48">
        <v>1.0765315966E-17</v>
      </c>
      <c r="DC20" s="48">
        <v>0</v>
      </c>
    </row>
    <row r="21" spans="1:107" ht="13.5" thickBot="1" x14ac:dyDescent="0.25">
      <c r="A21" s="26">
        <f>A11+1</f>
        <v>1</v>
      </c>
      <c r="B21" s="26" t="s">
        <v>45</v>
      </c>
      <c r="C21" s="35">
        <f t="shared" ref="C21:AC21" si="16">SUM(C13:C20)</f>
        <v>0.17489754825723144</v>
      </c>
      <c r="D21" s="35">
        <f t="shared" si="16"/>
        <v>0.42207254301011254</v>
      </c>
      <c r="E21" s="35">
        <f t="shared" si="16"/>
        <v>0.26458038285886659</v>
      </c>
      <c r="F21" s="35">
        <f t="shared" si="16"/>
        <v>0.18880089480946827</v>
      </c>
      <c r="G21" s="35">
        <f t="shared" si="16"/>
        <v>0.34958535035708671</v>
      </c>
      <c r="H21" s="35">
        <f t="shared" si="16"/>
        <v>0.3328275560861188</v>
      </c>
      <c r="I21" s="35">
        <f t="shared" si="16"/>
        <v>8.5074095863367977E-2</v>
      </c>
      <c r="J21" s="35">
        <f t="shared" si="16"/>
        <v>0.21651729463522226</v>
      </c>
      <c r="K21" s="35">
        <f t="shared" si="16"/>
        <v>0.24982931767550229</v>
      </c>
      <c r="L21" s="35">
        <f t="shared" si="16"/>
        <v>0.36424344514780094</v>
      </c>
      <c r="M21" s="35">
        <f t="shared" si="16"/>
        <v>0.39331353230911564</v>
      </c>
      <c r="N21" s="35">
        <f t="shared" si="16"/>
        <v>0.36712174589159552</v>
      </c>
      <c r="O21" s="35">
        <f t="shared" si="16"/>
        <v>0.42489164235697907</v>
      </c>
      <c r="P21" s="35">
        <f t="shared" si="16"/>
        <v>0.39719045400018649</v>
      </c>
      <c r="Q21" s="35">
        <f t="shared" si="16"/>
        <v>0.48457123856033985</v>
      </c>
      <c r="R21" s="35">
        <f t="shared" si="16"/>
        <v>0.51190705829595784</v>
      </c>
      <c r="S21" s="35">
        <f t="shared" si="16"/>
        <v>0.4971024457838909</v>
      </c>
      <c r="T21" s="35">
        <f t="shared" si="16"/>
        <v>0.52801667256151563</v>
      </c>
      <c r="U21" s="35">
        <f t="shared" si="16"/>
        <v>0.32387212793818243</v>
      </c>
      <c r="V21" s="35">
        <f t="shared" si="16"/>
        <v>0.32473030411391379</v>
      </c>
      <c r="W21" s="35">
        <f t="shared" si="16"/>
        <v>0.28710879224022262</v>
      </c>
      <c r="X21" s="35">
        <f t="shared" si="16"/>
        <v>0.25456137327773209</v>
      </c>
      <c r="Y21" s="35">
        <f t="shared" si="16"/>
        <v>0.26323222704816901</v>
      </c>
      <c r="Z21" s="35">
        <f t="shared" si="16"/>
        <v>0.17448727934302419</v>
      </c>
      <c r="AA21" s="35">
        <f t="shared" si="16"/>
        <v>0.17708579824902251</v>
      </c>
      <c r="AB21" s="35">
        <f t="shared" si="16"/>
        <v>0.14886399695835092</v>
      </c>
      <c r="AC21" s="35">
        <f t="shared" si="16"/>
        <v>0.11912637812463758</v>
      </c>
      <c r="AD21" s="36">
        <f>SUM(C21:AC21)</f>
        <v>8.3256114957536145</v>
      </c>
      <c r="AE21" s="36">
        <f>SUM(C16:AC20)</f>
        <v>7.438179115754612</v>
      </c>
      <c r="AF21" s="56">
        <f>AE21/AD21</f>
        <v>0.89340934531335892</v>
      </c>
      <c r="CB21" s="39">
        <v>6</v>
      </c>
      <c r="CC21" s="48">
        <v>0</v>
      </c>
      <c r="CD21" s="48">
        <v>2.7149472142E-5</v>
      </c>
      <c r="CE21" s="48">
        <v>2.5262228101999998E-3</v>
      </c>
      <c r="CF21" s="48">
        <v>2.2415312165999998E-2</v>
      </c>
      <c r="CG21" s="48">
        <v>2.7401012439999997E-2</v>
      </c>
      <c r="CH21" s="48">
        <v>9.6025301220000001E-3</v>
      </c>
      <c r="CI21" s="48">
        <v>1.0572440732E-5</v>
      </c>
      <c r="CJ21" s="48">
        <v>3.921427462E-5</v>
      </c>
      <c r="CK21" s="48">
        <v>2.7424810531999998E-5</v>
      </c>
      <c r="CL21" s="48">
        <v>3.3292423820000002E-5</v>
      </c>
      <c r="CM21" s="48">
        <v>3.463729274E-5</v>
      </c>
      <c r="CN21" s="48">
        <v>7.7971957940000011E-6</v>
      </c>
      <c r="CO21" s="48">
        <v>1.2234156342E-5</v>
      </c>
      <c r="CP21" s="48">
        <v>1.6482669208E-6</v>
      </c>
      <c r="CQ21" s="48">
        <v>2.3683252369999998E-6</v>
      </c>
      <c r="CR21" s="48">
        <v>4.1721375939999997E-7</v>
      </c>
      <c r="CS21" s="48">
        <v>1.4717736291999998E-7</v>
      </c>
      <c r="CT21" s="48">
        <v>3.1756616720000003E-9</v>
      </c>
      <c r="CU21" s="48">
        <v>3.8948621500000001E-10</v>
      </c>
      <c r="CV21" s="48">
        <v>8.2654094179999999E-11</v>
      </c>
      <c r="CW21" s="48">
        <v>2.7499802194000001E-16</v>
      </c>
      <c r="CX21" s="48">
        <v>4.6801991859999997E-17</v>
      </c>
      <c r="CY21" s="48">
        <v>7.4875438760000002E-18</v>
      </c>
      <c r="CZ21" s="48">
        <v>0</v>
      </c>
      <c r="DA21" s="48">
        <v>0</v>
      </c>
      <c r="DB21" s="48">
        <v>0</v>
      </c>
      <c r="DC21" s="48">
        <v>0</v>
      </c>
    </row>
    <row r="22" spans="1:107" ht="14.25" thickTop="1" thickBot="1" x14ac:dyDescent="0.25">
      <c r="B22" s="45" t="s">
        <v>61</v>
      </c>
      <c r="C22" s="55">
        <f t="shared" ref="C22:AC22" si="17">C21/$AD21</f>
        <v>2.1007171466796884E-2</v>
      </c>
      <c r="D22" s="55">
        <f t="shared" si="17"/>
        <v>5.0695680818806634E-2</v>
      </c>
      <c r="E22" s="55">
        <f t="shared" si="17"/>
        <v>3.1779093102508191E-2</v>
      </c>
      <c r="F22" s="55">
        <f t="shared" si="17"/>
        <v>2.2677120462054237E-2</v>
      </c>
      <c r="G22" s="55">
        <f t="shared" si="17"/>
        <v>4.1989150050466426E-2</v>
      </c>
      <c r="H22" s="55">
        <f t="shared" si="17"/>
        <v>3.9976349635804383E-2</v>
      </c>
      <c r="I22" s="55">
        <f t="shared" si="17"/>
        <v>1.021836004559654E-2</v>
      </c>
      <c r="J22" s="55">
        <f t="shared" si="17"/>
        <v>2.600617320969811E-2</v>
      </c>
      <c r="K22" s="55">
        <f t="shared" si="17"/>
        <v>3.000732352247339E-2</v>
      </c>
      <c r="L22" s="55">
        <f t="shared" si="17"/>
        <v>4.3749752836002409E-2</v>
      </c>
      <c r="M22" s="55">
        <f t="shared" si="17"/>
        <v>4.7241398726054033E-2</v>
      </c>
      <c r="N22" s="55">
        <f t="shared" si="17"/>
        <v>4.4095469273198955E-2</v>
      </c>
      <c r="O22" s="55">
        <f t="shared" si="17"/>
        <v>5.1034286499398909E-2</v>
      </c>
      <c r="P22" s="55">
        <f t="shared" si="17"/>
        <v>4.7707060821030267E-2</v>
      </c>
      <c r="Q22" s="55">
        <f t="shared" si="17"/>
        <v>5.8202480239137995E-2</v>
      </c>
      <c r="R22" s="55">
        <f t="shared" si="17"/>
        <v>6.1485821018318038E-2</v>
      </c>
      <c r="S22" s="55">
        <f t="shared" si="17"/>
        <v>5.9707619799150187E-2</v>
      </c>
      <c r="T22" s="55">
        <f t="shared" si="17"/>
        <v>6.3420767691457214E-2</v>
      </c>
      <c r="U22" s="55">
        <f t="shared" si="17"/>
        <v>3.89007015404658E-2</v>
      </c>
      <c r="V22" s="55">
        <f t="shared" si="17"/>
        <v>3.9003778194495249E-2</v>
      </c>
      <c r="W22" s="55">
        <f t="shared" si="17"/>
        <v>3.4485009585981677E-2</v>
      </c>
      <c r="X22" s="55">
        <f t="shared" si="17"/>
        <v>3.057569686113366E-2</v>
      </c>
      <c r="Y22" s="55">
        <f t="shared" si="17"/>
        <v>3.161716435872941E-2</v>
      </c>
      <c r="Z22" s="55">
        <f t="shared" si="17"/>
        <v>2.0957893535149878E-2</v>
      </c>
      <c r="AA22" s="55">
        <f t="shared" si="17"/>
        <v>2.1270005012766109E-2</v>
      </c>
      <c r="AB22" s="55">
        <f t="shared" si="17"/>
        <v>1.7880247839366196E-2</v>
      </c>
      <c r="AC22" s="55">
        <f t="shared" si="17"/>
        <v>1.4308423853959156E-2</v>
      </c>
      <c r="AD22" s="45"/>
      <c r="AE22" s="45"/>
      <c r="CB22" s="39">
        <v>7</v>
      </c>
      <c r="CC22" s="48">
        <v>0</v>
      </c>
      <c r="CD22" s="48">
        <v>0</v>
      </c>
      <c r="CE22" s="48">
        <v>7.4396709700000007E-11</v>
      </c>
      <c r="CF22" s="48">
        <v>1.9433355894E-9</v>
      </c>
      <c r="CG22" s="48">
        <v>1.155175989E-6</v>
      </c>
      <c r="CH22" s="48">
        <v>1.5684049516E-6</v>
      </c>
      <c r="CI22" s="48">
        <v>7.294668642E-9</v>
      </c>
      <c r="CJ22" s="48">
        <v>9.718199918E-9</v>
      </c>
      <c r="CK22" s="48">
        <v>1.4641361019999999E-8</v>
      </c>
      <c r="CL22" s="48">
        <v>1.3111365081999999E-8</v>
      </c>
      <c r="CM22" s="48">
        <v>1.4102860008E-8</v>
      </c>
      <c r="CN22" s="48">
        <v>1.7909724561999999E-8</v>
      </c>
      <c r="CO22" s="48">
        <v>2.1610327868000002E-8</v>
      </c>
      <c r="CP22" s="48">
        <v>1.5561461670000001E-9</v>
      </c>
      <c r="CQ22" s="48">
        <v>3.742111606E-10</v>
      </c>
      <c r="CR22" s="48">
        <v>3.1421783100000005E-11</v>
      </c>
      <c r="CS22" s="48">
        <v>3.8934785400000002E-9</v>
      </c>
      <c r="CT22" s="48">
        <v>4.6846267380000001E-16</v>
      </c>
      <c r="CU22" s="48">
        <v>2.7495928085999998E-17</v>
      </c>
      <c r="CV22" s="48">
        <v>4.3702705459999996E-18</v>
      </c>
      <c r="CW22" s="48">
        <v>0</v>
      </c>
      <c r="CX22" s="48">
        <v>0</v>
      </c>
      <c r="CY22" s="48">
        <v>0</v>
      </c>
      <c r="CZ22" s="48">
        <v>0</v>
      </c>
      <c r="DA22" s="48">
        <v>0</v>
      </c>
      <c r="DB22" s="48">
        <v>0</v>
      </c>
      <c r="DC22" s="48">
        <v>0</v>
      </c>
    </row>
    <row r="23" spans="1:107" ht="13.5" thickTop="1" x14ac:dyDescent="0.2">
      <c r="B23" s="27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</row>
    <row r="24" spans="1:107" x14ac:dyDescent="0.2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CB24" s="39"/>
      <c r="CC24" s="39">
        <v>4</v>
      </c>
      <c r="CD24" s="39">
        <v>5</v>
      </c>
      <c r="CE24" s="39">
        <v>6</v>
      </c>
      <c r="CF24" s="39">
        <v>7</v>
      </c>
      <c r="CG24" s="39">
        <v>8</v>
      </c>
      <c r="CH24" s="39">
        <v>9</v>
      </c>
      <c r="CI24" s="39">
        <v>10</v>
      </c>
      <c r="CJ24" s="39">
        <v>11</v>
      </c>
      <c r="CK24" s="39">
        <v>12</v>
      </c>
      <c r="CL24" s="39">
        <v>13</v>
      </c>
      <c r="CM24" s="39">
        <v>14</v>
      </c>
      <c r="CN24" s="39">
        <v>15</v>
      </c>
      <c r="CO24" s="39">
        <v>16</v>
      </c>
      <c r="CP24" s="39">
        <v>17</v>
      </c>
      <c r="CQ24" s="39">
        <v>18</v>
      </c>
      <c r="CR24" s="39">
        <v>19</v>
      </c>
      <c r="CS24" s="39">
        <v>20</v>
      </c>
      <c r="CT24" s="39">
        <v>21</v>
      </c>
      <c r="CU24" s="39">
        <v>22</v>
      </c>
      <c r="CV24" s="39">
        <v>23</v>
      </c>
      <c r="CW24" s="39">
        <v>24</v>
      </c>
      <c r="CX24" s="39">
        <v>25</v>
      </c>
      <c r="CY24" s="39">
        <v>26</v>
      </c>
      <c r="CZ24" s="39">
        <v>27</v>
      </c>
      <c r="DA24" s="39">
        <v>28</v>
      </c>
      <c r="DB24" s="39">
        <v>29</v>
      </c>
      <c r="DC24" s="39">
        <v>30</v>
      </c>
    </row>
    <row r="25" spans="1:107" x14ac:dyDescent="0.2">
      <c r="A25" s="26" t="s">
        <v>47</v>
      </c>
      <c r="B25" s="26">
        <f t="shared" ref="B25:B30" si="18">CB25</f>
        <v>0</v>
      </c>
      <c r="C25" s="32">
        <f t="shared" ref="C25:AC25" si="19">CC25*$A28</f>
        <v>1.0950384441846388E-8</v>
      </c>
      <c r="D25" s="32">
        <f t="shared" si="19"/>
        <v>1.7149185843167247E-8</v>
      </c>
      <c r="E25" s="32">
        <f t="shared" si="19"/>
        <v>8.8723928994936333E-8</v>
      </c>
      <c r="F25" s="32">
        <f t="shared" si="19"/>
        <v>4.1018376341764138E-7</v>
      </c>
      <c r="G25" s="32">
        <f t="shared" si="19"/>
        <v>3.0135993469676726E-7</v>
      </c>
      <c r="H25" s="32">
        <f t="shared" si="19"/>
        <v>3.0596442970239095E-7</v>
      </c>
      <c r="I25" s="32">
        <f t="shared" si="19"/>
        <v>9.9599916735071502E-8</v>
      </c>
      <c r="J25" s="32">
        <f t="shared" si="19"/>
        <v>4.2062914560632466E-7</v>
      </c>
      <c r="K25" s="32">
        <f t="shared" si="19"/>
        <v>6.4266812698862128E-7</v>
      </c>
      <c r="L25" s="32">
        <f t="shared" si="19"/>
        <v>1.3182072322118337E-6</v>
      </c>
      <c r="M25" s="32">
        <f t="shared" si="19"/>
        <v>2.2657952506839773E-6</v>
      </c>
      <c r="N25" s="32">
        <f t="shared" si="19"/>
        <v>3.7989215507045974E-6</v>
      </c>
      <c r="O25" s="32">
        <f t="shared" si="19"/>
        <v>8.2857461284067678E-6</v>
      </c>
      <c r="P25" s="32">
        <f t="shared" si="19"/>
        <v>1.4682583449182457E-5</v>
      </c>
      <c r="Q25" s="32">
        <f t="shared" si="19"/>
        <v>3.1999108578433709E-5</v>
      </c>
      <c r="R25" s="32">
        <f t="shared" si="19"/>
        <v>6.1881428480671001E-5</v>
      </c>
      <c r="S25" s="32">
        <f t="shared" si="19"/>
        <v>1.2191466382714024E-4</v>
      </c>
      <c r="T25" s="32">
        <f t="shared" si="19"/>
        <v>2.9530587644863247E-4</v>
      </c>
      <c r="U25" s="32">
        <f t="shared" si="19"/>
        <v>5.1301748520990312E-4</v>
      </c>
      <c r="V25" s="32">
        <f t="shared" si="19"/>
        <v>2.0420722178875871E-3</v>
      </c>
      <c r="W25" s="32">
        <f t="shared" si="19"/>
        <v>9.7342435155925444E-3</v>
      </c>
      <c r="X25" s="32">
        <f t="shared" si="19"/>
        <v>4.1005586077859625E-2</v>
      </c>
      <c r="Y25" s="32">
        <f t="shared" si="19"/>
        <v>0.11490986262877018</v>
      </c>
      <c r="Z25" s="32">
        <f t="shared" si="19"/>
        <v>0.12435120910094943</v>
      </c>
      <c r="AA25" s="32">
        <f t="shared" si="19"/>
        <v>0.1549455203605378</v>
      </c>
      <c r="AB25" s="32">
        <f t="shared" si="19"/>
        <v>0.141070215734795</v>
      </c>
      <c r="AC25" s="32">
        <f t="shared" si="19"/>
        <v>0.11635089902867832</v>
      </c>
      <c r="CA25" s="26">
        <f>CA15+24</f>
        <v>88</v>
      </c>
      <c r="CB25" s="47">
        <v>0</v>
      </c>
      <c r="CC25" s="48">
        <v>1.4214932418E-9</v>
      </c>
      <c r="CD25" s="48">
        <v>2.2261731456000002E-9</v>
      </c>
      <c r="CE25" s="48">
        <v>1.1517446361999999E-8</v>
      </c>
      <c r="CF25" s="48">
        <v>5.3246847240000004E-8</v>
      </c>
      <c r="CG25" s="48">
        <v>3.9120189140000001E-8</v>
      </c>
      <c r="CH25" s="48">
        <v>3.9717908660000002E-8</v>
      </c>
      <c r="CI25" s="48">
        <v>1.2929282006000001E-8</v>
      </c>
      <c r="CJ25" s="48">
        <v>5.4602785039999996E-8</v>
      </c>
      <c r="CK25" s="48">
        <v>8.3426148559999994E-8</v>
      </c>
      <c r="CL25" s="48">
        <v>1.7111935036E-7</v>
      </c>
      <c r="CM25" s="48">
        <v>2.9412781379999997E-7</v>
      </c>
      <c r="CN25" s="48">
        <v>4.9314627619999997E-7</v>
      </c>
      <c r="CO25" s="48">
        <v>1.0755907418000001E-6</v>
      </c>
      <c r="CP25" s="48">
        <v>1.9059781194000001E-6</v>
      </c>
      <c r="CQ25" s="48">
        <v>4.1538739419999999E-6</v>
      </c>
      <c r="CR25" s="48">
        <v>8.0329629380000017E-6</v>
      </c>
      <c r="CS25" s="48">
        <v>1.5826007901999998E-5</v>
      </c>
      <c r="CT25" s="48">
        <v>3.833429866E-5</v>
      </c>
      <c r="CU25" s="48">
        <v>6.6595916519999999E-5</v>
      </c>
      <c r="CV25" s="48">
        <v>2.650858399E-4</v>
      </c>
      <c r="CW25" s="48">
        <v>1.2636233407999999E-3</v>
      </c>
      <c r="CX25" s="48">
        <v>5.3230243920000002E-3</v>
      </c>
      <c r="CY25" s="48">
        <v>1.491669941E-2</v>
      </c>
      <c r="CZ25" s="48">
        <v>1.6142301147999999E-2</v>
      </c>
      <c r="DA25" s="48">
        <v>2.0113815292000001E-2</v>
      </c>
      <c r="DB25" s="48">
        <v>1.8312631794000001E-2</v>
      </c>
      <c r="DC25" s="48">
        <v>1.5103763482E-2</v>
      </c>
    </row>
    <row r="26" spans="1:107" x14ac:dyDescent="0.2">
      <c r="A26" s="26">
        <f>A16+24</f>
        <v>88</v>
      </c>
      <c r="B26" s="26">
        <f t="shared" si="18"/>
        <v>1</v>
      </c>
      <c r="C26" s="32">
        <f t="shared" ref="C26:AC26" si="20">CC26*$A28</f>
        <v>5.0461854524594146E-7</v>
      </c>
      <c r="D26" s="32">
        <f t="shared" si="20"/>
        <v>7.471219488754544E-7</v>
      </c>
      <c r="E26" s="32">
        <f t="shared" si="20"/>
        <v>9.4372962219428349E-6</v>
      </c>
      <c r="F26" s="32">
        <f t="shared" si="20"/>
        <v>4.2060782849981713E-5</v>
      </c>
      <c r="G26" s="32">
        <f t="shared" si="20"/>
        <v>1.4611597484512427E-4</v>
      </c>
      <c r="H26" s="32">
        <f t="shared" si="20"/>
        <v>2.3555402690806241E-4</v>
      </c>
      <c r="I26" s="32">
        <f t="shared" si="20"/>
        <v>1.7781451222180196E-5</v>
      </c>
      <c r="J26" s="32">
        <f t="shared" si="20"/>
        <v>7.4769751075115732E-5</v>
      </c>
      <c r="K26" s="32">
        <f t="shared" si="20"/>
        <v>1.3630584243036497E-4</v>
      </c>
      <c r="L26" s="32">
        <f t="shared" si="20"/>
        <v>3.3640525779512516E-4</v>
      </c>
      <c r="M26" s="32">
        <f t="shared" si="20"/>
        <v>6.9048239688498188E-4</v>
      </c>
      <c r="N26" s="32">
        <f t="shared" si="20"/>
        <v>1.349628647203914E-3</v>
      </c>
      <c r="O26" s="32">
        <f t="shared" si="20"/>
        <v>3.6081334474623206E-3</v>
      </c>
      <c r="P26" s="32">
        <f t="shared" si="20"/>
        <v>9.1077337553366212E-3</v>
      </c>
      <c r="Q26" s="32">
        <f t="shared" si="20"/>
        <v>3.1095263262514994E-2</v>
      </c>
      <c r="R26" s="32">
        <f t="shared" si="20"/>
        <v>6.8783907567804975E-2</v>
      </c>
      <c r="S26" s="32">
        <f t="shared" si="20"/>
        <v>0.10789013945584483</v>
      </c>
      <c r="T26" s="32">
        <f t="shared" si="20"/>
        <v>0.15292039524232365</v>
      </c>
      <c r="U26" s="32">
        <f t="shared" si="20"/>
        <v>0.10828663763688465</v>
      </c>
      <c r="V26" s="32">
        <f t="shared" si="20"/>
        <v>0.11654488469789673</v>
      </c>
      <c r="W26" s="32">
        <f t="shared" si="20"/>
        <v>0.10528305732997553</v>
      </c>
      <c r="X26" s="32">
        <f t="shared" si="20"/>
        <v>8.2597392584675966E-2</v>
      </c>
      <c r="Y26" s="32">
        <f t="shared" si="20"/>
        <v>5.660118119875903E-2</v>
      </c>
      <c r="Z26" s="32">
        <f t="shared" si="20"/>
        <v>1.8784847425489019E-2</v>
      </c>
      <c r="AA26" s="32">
        <f t="shared" si="20"/>
        <v>8.110093170784826E-3</v>
      </c>
      <c r="AB26" s="32">
        <f t="shared" si="20"/>
        <v>2.7377559887604031E-3</v>
      </c>
      <c r="AC26" s="32">
        <f t="shared" si="20"/>
        <v>8.9297359159988543E-4</v>
      </c>
      <c r="CB26" s="47">
        <v>1</v>
      </c>
      <c r="CC26" s="48">
        <v>6.5505631839999996E-8</v>
      </c>
      <c r="CD26" s="48">
        <v>9.6985526559999998E-8</v>
      </c>
      <c r="CE26" s="48">
        <v>1.2250759662000001E-6</v>
      </c>
      <c r="CF26" s="48">
        <v>5.4600017819999993E-6</v>
      </c>
      <c r="CG26" s="48">
        <v>1.8967632768000001E-5</v>
      </c>
      <c r="CH26" s="48">
        <v>3.0577780999999999E-5</v>
      </c>
      <c r="CI26" s="48">
        <v>2.3082488908E-6</v>
      </c>
      <c r="CJ26" s="48">
        <v>9.7060241499999996E-6</v>
      </c>
      <c r="CK26" s="48">
        <v>1.7694158124000002E-5</v>
      </c>
      <c r="CL26" s="48">
        <v>4.366949882E-5</v>
      </c>
      <c r="CM26" s="48">
        <v>8.9633023019999996E-5</v>
      </c>
      <c r="CN26" s="48">
        <v>1.7519823264000004E-4</v>
      </c>
      <c r="CO26" s="48">
        <v>4.6837965719999998E-4</v>
      </c>
      <c r="CP26" s="48">
        <v>1.182294745E-3</v>
      </c>
      <c r="CQ26" s="48">
        <v>4.0365438140000003E-3</v>
      </c>
      <c r="CR26" s="48">
        <v>8.9289887740000001E-3</v>
      </c>
      <c r="CS26" s="48">
        <v>1.4005453863999999E-2</v>
      </c>
      <c r="CT26" s="48">
        <v>1.9850929391999998E-2</v>
      </c>
      <c r="CU26" s="48">
        <v>1.4056924156E-2</v>
      </c>
      <c r="CV26" s="48">
        <v>1.5128945184000001E-2</v>
      </c>
      <c r="CW26" s="48">
        <v>1.3667022858000002E-2</v>
      </c>
      <c r="CX26" s="48">
        <v>1.0722147333999999E-2</v>
      </c>
      <c r="CY26" s="48">
        <v>7.347522544E-3</v>
      </c>
      <c r="CZ26" s="48">
        <v>2.4385019361999999E-3</v>
      </c>
      <c r="DA26" s="48">
        <v>1.0527888489999999E-3</v>
      </c>
      <c r="DB26" s="48">
        <v>3.5539406459999997E-4</v>
      </c>
      <c r="DC26" s="48">
        <v>1.1591884579999999E-4</v>
      </c>
    </row>
    <row r="27" spans="1:107" x14ac:dyDescent="0.2">
      <c r="A27" s="26">
        <f>A26-24</f>
        <v>64</v>
      </c>
      <c r="B27" s="26">
        <f t="shared" si="18"/>
        <v>2</v>
      </c>
      <c r="C27" s="32">
        <f t="shared" ref="C27:AC27" si="21">CC27*$A28</f>
        <v>1.5907038046974232E-3</v>
      </c>
      <c r="D27" s="32">
        <f t="shared" si="21"/>
        <v>1.5362385975707172E-4</v>
      </c>
      <c r="E27" s="32">
        <f t="shared" si="21"/>
        <v>8.9736491554043393E-4</v>
      </c>
      <c r="F27" s="32">
        <f t="shared" si="21"/>
        <v>7.7587872555409474E-3</v>
      </c>
      <c r="G27" s="32">
        <f t="shared" si="21"/>
        <v>2.3316651097922053E-2</v>
      </c>
      <c r="H27" s="32">
        <f t="shared" si="21"/>
        <v>2.4497618798438491E-2</v>
      </c>
      <c r="I27" s="32">
        <f t="shared" si="21"/>
        <v>2.6978929995913467E-3</v>
      </c>
      <c r="J27" s="32">
        <f t="shared" si="21"/>
        <v>1.1012417221783262E-2</v>
      </c>
      <c r="K27" s="32">
        <f t="shared" si="21"/>
        <v>2.1707209556604521E-2</v>
      </c>
      <c r="L27" s="32">
        <f t="shared" si="21"/>
        <v>6.1020217377767298E-2</v>
      </c>
      <c r="M27" s="32">
        <f t="shared" si="21"/>
        <v>0.11227293655379032</v>
      </c>
      <c r="N27" s="32">
        <f t="shared" si="21"/>
        <v>0.14275000372758734</v>
      </c>
      <c r="O27" s="32">
        <f t="shared" si="21"/>
        <v>0.19561429615557865</v>
      </c>
      <c r="P27" s="32">
        <f t="shared" si="21"/>
        <v>0.19478719242308695</v>
      </c>
      <c r="Q27" s="32">
        <f t="shared" si="21"/>
        <v>0.25009229354618895</v>
      </c>
      <c r="R27" s="32">
        <f t="shared" si="21"/>
        <v>0.31257273271972119</v>
      </c>
      <c r="S27" s="32">
        <f t="shared" si="21"/>
        <v>0.33753506444002351</v>
      </c>
      <c r="T27" s="32">
        <f t="shared" si="21"/>
        <v>0.36571627924296096</v>
      </c>
      <c r="U27" s="32">
        <f t="shared" si="21"/>
        <v>0.22227346955387933</v>
      </c>
      <c r="V27" s="32">
        <f t="shared" si="21"/>
        <v>0.21901195225822925</v>
      </c>
      <c r="W27" s="32">
        <f t="shared" si="21"/>
        <v>0.18284961277887748</v>
      </c>
      <c r="X27" s="32">
        <f t="shared" si="21"/>
        <v>0.13274588564360962</v>
      </c>
      <c r="Y27" s="32">
        <f t="shared" si="21"/>
        <v>8.6950345733510931E-2</v>
      </c>
      <c r="Z27" s="32">
        <f t="shared" si="21"/>
        <v>2.8490312847296417E-2</v>
      </c>
      <c r="AA27" s="32">
        <f t="shared" si="21"/>
        <v>1.2390141815364082E-2</v>
      </c>
      <c r="AB27" s="32">
        <f t="shared" si="21"/>
        <v>4.2971023297852682E-3</v>
      </c>
      <c r="AC27" s="32">
        <f t="shared" si="21"/>
        <v>1.4808993890772033E-3</v>
      </c>
      <c r="CB27" s="39">
        <v>2</v>
      </c>
      <c r="CC27" s="48">
        <v>2.0649272362000001E-4</v>
      </c>
      <c r="CD27" s="48">
        <v>1.9942247651999998E-5</v>
      </c>
      <c r="CE27" s="48">
        <v>1.1648889311999999E-4</v>
      </c>
      <c r="CF27" s="48">
        <v>1.0071850633999999E-3</v>
      </c>
      <c r="CG27" s="48">
        <v>3.0267852360000001E-3</v>
      </c>
      <c r="CH27" s="48">
        <v>3.1800892240000001E-3</v>
      </c>
      <c r="CI27" s="48">
        <v>3.502193632E-4</v>
      </c>
      <c r="CJ27" s="48">
        <v>1.429545852E-3</v>
      </c>
      <c r="CK27" s="48">
        <v>2.8178601260000001E-3</v>
      </c>
      <c r="CL27" s="48">
        <v>7.9211672499999997E-3</v>
      </c>
      <c r="CM27" s="48">
        <v>1.4574394296E-2</v>
      </c>
      <c r="CN27" s="48">
        <v>1.8530688730000001E-2</v>
      </c>
      <c r="CO27" s="48">
        <v>2.5393117608000001E-2</v>
      </c>
      <c r="CP27" s="48">
        <v>2.5285749471999998E-2</v>
      </c>
      <c r="CQ27" s="48">
        <v>3.2465025039999998E-2</v>
      </c>
      <c r="CR27" s="48">
        <v>4.0575746859999998E-2</v>
      </c>
      <c r="CS27" s="48">
        <v>4.3816161479999997E-2</v>
      </c>
      <c r="CT27" s="48">
        <v>4.7474426319999999E-2</v>
      </c>
      <c r="CU27" s="48">
        <v>2.8853802939999999E-2</v>
      </c>
      <c r="CV27" s="48">
        <v>2.8430418280000001E-2</v>
      </c>
      <c r="CW27" s="48">
        <v>2.3736106271999999E-2</v>
      </c>
      <c r="CX27" s="48">
        <v>1.7232032384E-2</v>
      </c>
      <c r="CY27" s="48">
        <v>1.1287213658000001E-2</v>
      </c>
      <c r="CZ27" s="48">
        <v>3.6983895299999999E-3</v>
      </c>
      <c r="DA27" s="48">
        <v>1.6083912805999999E-3</v>
      </c>
      <c r="DB27" s="48">
        <v>5.5781620759999995E-4</v>
      </c>
      <c r="DC27" s="48">
        <v>1.9223877340000001E-4</v>
      </c>
    </row>
    <row r="28" spans="1:107" x14ac:dyDescent="0.2">
      <c r="A28" s="39">
        <f>EXP((A27-15)/24)</f>
        <v>7.7034375682153788</v>
      </c>
      <c r="B28" s="26">
        <f t="shared" si="18"/>
        <v>3</v>
      </c>
      <c r="C28" s="32">
        <f t="shared" ref="C28:AC28" si="22">CC28*$A28</f>
        <v>1.6208248761925444E-2</v>
      </c>
      <c r="D28" s="32">
        <f t="shared" si="22"/>
        <v>2.0041490854107145E-2</v>
      </c>
      <c r="E28" s="32">
        <f t="shared" si="22"/>
        <v>3.4506000303717706E-2</v>
      </c>
      <c r="F28" s="32">
        <f t="shared" si="22"/>
        <v>4.1137752138206231E-2</v>
      </c>
      <c r="G28" s="32">
        <f t="shared" si="22"/>
        <v>9.8037372828070499E-2</v>
      </c>
      <c r="H28" s="32">
        <f t="shared" si="22"/>
        <v>9.8122641254100584E-2</v>
      </c>
      <c r="I28" s="32">
        <f t="shared" si="22"/>
        <v>6.5409409607665045E-2</v>
      </c>
      <c r="J28" s="32">
        <f t="shared" si="22"/>
        <v>0.16279021555530401</v>
      </c>
      <c r="K28" s="32">
        <f t="shared" si="22"/>
        <v>0.18714927316144364</v>
      </c>
      <c r="L28" s="32">
        <f t="shared" si="22"/>
        <v>0.28046917031940066</v>
      </c>
      <c r="M28" s="32">
        <f t="shared" si="22"/>
        <v>0.30091227546010946</v>
      </c>
      <c r="N28" s="32">
        <f t="shared" si="22"/>
        <v>0.26833973671662348</v>
      </c>
      <c r="O28" s="32">
        <f t="shared" si="22"/>
        <v>0.28609688643738512</v>
      </c>
      <c r="P28" s="32">
        <f t="shared" si="22"/>
        <v>0.22994762789658543</v>
      </c>
      <c r="Q28" s="32">
        <f t="shared" si="22"/>
        <v>0.20650733758091983</v>
      </c>
      <c r="R28" s="32">
        <f t="shared" si="22"/>
        <v>0.13327668159564679</v>
      </c>
      <c r="S28" s="32">
        <f t="shared" si="22"/>
        <v>6.9958480136369156E-2</v>
      </c>
      <c r="T28" s="32">
        <f t="shared" si="22"/>
        <v>3.9756403636519132E-2</v>
      </c>
      <c r="U28" s="32">
        <f t="shared" si="22"/>
        <v>1.4448308448664847E-2</v>
      </c>
      <c r="V28" s="32">
        <f t="shared" si="22"/>
        <v>1.0335812261234674E-2</v>
      </c>
      <c r="W28" s="32">
        <f t="shared" si="22"/>
        <v>7.3573861400044044E-3</v>
      </c>
      <c r="X28" s="32">
        <f t="shared" si="22"/>
        <v>4.7503040141350797E-3</v>
      </c>
      <c r="Y28" s="32">
        <f t="shared" si="22"/>
        <v>3.0841589695075537E-3</v>
      </c>
      <c r="Z28" s="32">
        <f t="shared" si="22"/>
        <v>9.8623593257027211E-4</v>
      </c>
      <c r="AA28" s="32">
        <f t="shared" si="22"/>
        <v>4.3510346092492865E-4</v>
      </c>
      <c r="AB28" s="32">
        <f t="shared" si="22"/>
        <v>1.5265606312163046E-4</v>
      </c>
      <c r="AC28" s="32">
        <f t="shared" si="22"/>
        <v>5.4258431193582916E-5</v>
      </c>
      <c r="CB28" s="39">
        <v>3</v>
      </c>
      <c r="CC28" s="48">
        <v>2.1040280548E-3</v>
      </c>
      <c r="CD28" s="48">
        <v>2.6016295552E-3</v>
      </c>
      <c r="CE28" s="48">
        <v>4.4792990139999999E-3</v>
      </c>
      <c r="CF28" s="48">
        <v>5.3401811559999996E-3</v>
      </c>
      <c r="CG28" s="48">
        <v>1.272644478E-2</v>
      </c>
      <c r="CH28" s="48">
        <v>1.2737513660000001E-2</v>
      </c>
      <c r="CI28" s="48">
        <v>8.4909378480000006E-3</v>
      </c>
      <c r="CJ28" s="48">
        <v>2.1132152251999999E-2</v>
      </c>
      <c r="CK28" s="48">
        <v>2.4294254546E-2</v>
      </c>
      <c r="CL28" s="48">
        <v>3.6408313540000001E-2</v>
      </c>
      <c r="CM28" s="48">
        <v>3.9062077520000002E-2</v>
      </c>
      <c r="CN28" s="48">
        <v>3.4833765359999998E-2</v>
      </c>
      <c r="CO28" s="48">
        <v>3.7138859619999999E-2</v>
      </c>
      <c r="CP28" s="48">
        <v>2.9850002139999998E-2</v>
      </c>
      <c r="CQ28" s="48">
        <v>2.6807167028000001E-2</v>
      </c>
      <c r="CR28" s="48">
        <v>1.7300936162E-2</v>
      </c>
      <c r="CS28" s="48">
        <v>9.0814625959999996E-3</v>
      </c>
      <c r="CT28" s="48">
        <v>5.1608653000000003E-3</v>
      </c>
      <c r="CU28" s="48">
        <v>1.8755663716000001E-3</v>
      </c>
      <c r="CV28" s="48">
        <v>1.3417142892E-3</v>
      </c>
      <c r="CW28" s="48">
        <v>9.5507831080000004E-4</v>
      </c>
      <c r="CX28" s="48">
        <v>6.1664730480000002E-4</v>
      </c>
      <c r="CY28" s="48">
        <v>4.003613896E-4</v>
      </c>
      <c r="CZ28" s="48">
        <v>1.280254333E-4</v>
      </c>
      <c r="DA28" s="48">
        <v>5.6481727419999998E-5</v>
      </c>
      <c r="DB28" s="48">
        <v>1.9816615864E-5</v>
      </c>
      <c r="DC28" s="48">
        <v>7.0434050659999997E-6</v>
      </c>
    </row>
    <row r="29" spans="1:107" x14ac:dyDescent="0.2">
      <c r="B29" s="26">
        <f t="shared" si="18"/>
        <v>4</v>
      </c>
      <c r="C29" s="32">
        <f t="shared" ref="C29:AC29" si="23">CC29*$A28</f>
        <v>0.3061349665544511</v>
      </c>
      <c r="D29" s="32">
        <f t="shared" si="23"/>
        <v>0.46936005108250844</v>
      </c>
      <c r="E29" s="32">
        <f t="shared" si="23"/>
        <v>0.26435343779971782</v>
      </c>
      <c r="F29" s="32">
        <f t="shared" si="23"/>
        <v>6.463559864144218E-2</v>
      </c>
      <c r="G29" s="32">
        <f t="shared" si="23"/>
        <v>5.9647395718683209E-2</v>
      </c>
      <c r="H29" s="32">
        <f t="shared" si="23"/>
        <v>6.8662400060712128E-2</v>
      </c>
      <c r="I29" s="32">
        <f t="shared" si="23"/>
        <v>9.1141288872888776E-2</v>
      </c>
      <c r="J29" s="32">
        <f t="shared" si="23"/>
        <v>0.18680606774667263</v>
      </c>
      <c r="K29" s="32">
        <f t="shared" si="23"/>
        <v>0.16229139526302813</v>
      </c>
      <c r="L29" s="32">
        <f t="shared" si="23"/>
        <v>0.16839235114547949</v>
      </c>
      <c r="M29" s="32">
        <f t="shared" si="23"/>
        <v>0.13371368227905089</v>
      </c>
      <c r="N29" s="32">
        <f t="shared" si="23"/>
        <v>9.3258077549085203E-2</v>
      </c>
      <c r="O29" s="32">
        <f t="shared" si="23"/>
        <v>8.0045734935726198E-2</v>
      </c>
      <c r="P29" s="32">
        <f t="shared" si="23"/>
        <v>5.3073200071764977E-2</v>
      </c>
      <c r="Q29" s="32">
        <f t="shared" si="23"/>
        <v>4.1866797180763304E-2</v>
      </c>
      <c r="R29" s="32">
        <f t="shared" si="23"/>
        <v>1.9972423429022793E-2</v>
      </c>
      <c r="S29" s="32">
        <f t="shared" si="23"/>
        <v>7.2100849340374614E-3</v>
      </c>
      <c r="T29" s="32">
        <f t="shared" si="23"/>
        <v>2.3412578077205877E-3</v>
      </c>
      <c r="U29" s="32">
        <f t="shared" si="23"/>
        <v>5.1308143652942576E-4</v>
      </c>
      <c r="V29" s="32">
        <f t="shared" si="23"/>
        <v>2.0485099840528574E-4</v>
      </c>
      <c r="W29" s="32">
        <f t="shared" si="23"/>
        <v>9.0054116441005399E-5</v>
      </c>
      <c r="X29" s="32">
        <f t="shared" si="23"/>
        <v>3.8886665691012439E-5</v>
      </c>
      <c r="Y29" s="32">
        <f t="shared" si="23"/>
        <v>2.20568101033278E-5</v>
      </c>
      <c r="Z29" s="32">
        <f t="shared" si="23"/>
        <v>9.5291729509902313E-10</v>
      </c>
      <c r="AA29" s="32">
        <f t="shared" si="23"/>
        <v>1.9361475156517353E-10</v>
      </c>
      <c r="AB29" s="32">
        <f t="shared" si="23"/>
        <v>3.1800859487913806E-13</v>
      </c>
      <c r="AC29" s="32">
        <f t="shared" si="23"/>
        <v>0</v>
      </c>
      <c r="CB29" s="39">
        <v>4</v>
      </c>
      <c r="CC29" s="48">
        <v>3.9740046420000001E-2</v>
      </c>
      <c r="CD29" s="48">
        <v>6.0928649959999998E-2</v>
      </c>
      <c r="CE29" s="48">
        <v>3.4316295220000001E-2</v>
      </c>
      <c r="CF29" s="48">
        <v>8.3904877619999998E-3</v>
      </c>
      <c r="CG29" s="48">
        <v>7.742958282E-3</v>
      </c>
      <c r="CH29" s="48">
        <v>8.9132156199999996E-3</v>
      </c>
      <c r="CI29" s="48">
        <v>1.1831249110000001E-2</v>
      </c>
      <c r="CJ29" s="48">
        <v>2.4249702304E-2</v>
      </c>
      <c r="CK29" s="48">
        <v>2.1067399303999999E-2</v>
      </c>
      <c r="CL29" s="48">
        <v>2.1859377668000002E-2</v>
      </c>
      <c r="CM29" s="48">
        <v>1.7357664171999999E-2</v>
      </c>
      <c r="CN29" s="48">
        <v>1.2106034056E-2</v>
      </c>
      <c r="CO29" s="48">
        <v>1.0390911100000001E-2</v>
      </c>
      <c r="CP29" s="48">
        <v>6.8895476340000003E-3</v>
      </c>
      <c r="CQ29" s="48">
        <v>5.4348200799999996E-3</v>
      </c>
      <c r="CR29" s="48">
        <v>2.5926637624000002E-3</v>
      </c>
      <c r="CS29" s="48">
        <v>9.359568206E-4</v>
      </c>
      <c r="CT29" s="48">
        <v>3.0392377259999998E-4</v>
      </c>
      <c r="CU29" s="48">
        <v>6.6604218180000001E-5</v>
      </c>
      <c r="CV29" s="48">
        <v>2.6592154034000001E-5</v>
      </c>
      <c r="CW29" s="48">
        <v>1.1690120889999999E-5</v>
      </c>
      <c r="CX29" s="48">
        <v>5.0479627239999997E-6</v>
      </c>
      <c r="CY29" s="48">
        <v>2.8632425340000003E-6</v>
      </c>
      <c r="CZ29" s="48">
        <v>1.2370026844000001E-10</v>
      </c>
      <c r="DA29" s="48">
        <v>2.5133552371999998E-11</v>
      </c>
      <c r="DB29" s="48">
        <v>4.1281387960000004E-14</v>
      </c>
      <c r="DC29" s="48">
        <v>0</v>
      </c>
    </row>
    <row r="30" spans="1:107" x14ac:dyDescent="0.2">
      <c r="B30" s="26">
        <f t="shared" si="18"/>
        <v>5</v>
      </c>
      <c r="C30" s="50">
        <f t="shared" ref="C30:AC30" si="24">SUM(CC30:CC32)*$A28</f>
        <v>8.8331694235198029E-4</v>
      </c>
      <c r="D30" s="50">
        <f t="shared" si="24"/>
        <v>7.6041704449627573E-2</v>
      </c>
      <c r="E30" s="50">
        <f t="shared" si="24"/>
        <v>6.0446790231430549E-2</v>
      </c>
      <c r="F30" s="50">
        <f t="shared" si="24"/>
        <v>0.19886943765495793</v>
      </c>
      <c r="G30" s="50">
        <f t="shared" si="24"/>
        <v>0.22911829396841099</v>
      </c>
      <c r="H30" s="50">
        <f t="shared" si="24"/>
        <v>9.6211850223468454E-2</v>
      </c>
      <c r="I30" s="50">
        <f t="shared" si="24"/>
        <v>1.3476380174274501E-2</v>
      </c>
      <c r="J30" s="50">
        <f t="shared" si="24"/>
        <v>3.0681594173500477E-2</v>
      </c>
      <c r="K30" s="50">
        <f t="shared" si="24"/>
        <v>2.3680435322533812E-2</v>
      </c>
      <c r="L30" s="50">
        <f t="shared" si="24"/>
        <v>2.417473828545259E-2</v>
      </c>
      <c r="M30" s="50">
        <f t="shared" si="24"/>
        <v>1.4553602237026238E-2</v>
      </c>
      <c r="N30" s="50">
        <f t="shared" si="24"/>
        <v>6.7009654224453605E-3</v>
      </c>
      <c r="O30" s="50">
        <f t="shared" si="24"/>
        <v>3.7429710827088232E-3</v>
      </c>
      <c r="P30" s="50">
        <f t="shared" si="24"/>
        <v>1.2882098877609349E-3</v>
      </c>
      <c r="Q30" s="50">
        <f t="shared" si="24"/>
        <v>6.7380792872127567E-4</v>
      </c>
      <c r="R30" s="50">
        <f t="shared" si="24"/>
        <v>1.9667281833449628E-4</v>
      </c>
      <c r="S30" s="50">
        <f t="shared" si="24"/>
        <v>4.6676723649602459E-5</v>
      </c>
      <c r="T30" s="50">
        <f t="shared" si="24"/>
        <v>1.2599267163647914E-6</v>
      </c>
      <c r="U30" s="50">
        <f t="shared" si="24"/>
        <v>2.5261257361572784E-7</v>
      </c>
      <c r="V30" s="50">
        <f t="shared" si="24"/>
        <v>3.2741178519538861E-8</v>
      </c>
      <c r="W30" s="50">
        <f t="shared" si="24"/>
        <v>5.8185055511370783E-9</v>
      </c>
      <c r="X30" s="50">
        <f t="shared" si="24"/>
        <v>1.2610793361571275E-10</v>
      </c>
      <c r="Y30" s="50">
        <f t="shared" si="24"/>
        <v>3.6742167848364455E-10</v>
      </c>
      <c r="Z30" s="50">
        <f t="shared" si="24"/>
        <v>5.3079595203717235E-15</v>
      </c>
      <c r="AA30" s="50">
        <f t="shared" si="24"/>
        <v>0</v>
      </c>
      <c r="AB30" s="50">
        <f t="shared" si="24"/>
        <v>2.2967050551198774E-16</v>
      </c>
      <c r="AC30" s="50">
        <f t="shared" si="24"/>
        <v>0</v>
      </c>
      <c r="CB30" s="39">
        <v>5</v>
      </c>
      <c r="CC30" s="48">
        <v>1.1466529514000001E-4</v>
      </c>
      <c r="CD30" s="48">
        <v>9.8499195900000006E-3</v>
      </c>
      <c r="CE30" s="48">
        <v>6.43655372E-3</v>
      </c>
      <c r="CF30" s="48">
        <v>5.1456455900000002E-3</v>
      </c>
      <c r="CG30" s="48">
        <v>7.3372838300000002E-3</v>
      </c>
      <c r="CH30" s="48">
        <v>5.0784021440000004E-3</v>
      </c>
      <c r="CI30" s="48">
        <v>1.7239227156E-3</v>
      </c>
      <c r="CJ30" s="48">
        <v>3.911188748E-3</v>
      </c>
      <c r="CK30" s="48">
        <v>3.0254016260000001E-3</v>
      </c>
      <c r="CL30" s="48">
        <v>3.0865571879999994E-3</v>
      </c>
      <c r="CM30" s="48">
        <v>1.8426364535999999E-3</v>
      </c>
      <c r="CN30" s="48">
        <v>8.6013499259999994E-4</v>
      </c>
      <c r="CO30" s="48">
        <v>4.739971138E-4</v>
      </c>
      <c r="CP30" s="48">
        <v>1.6566515973999999E-4</v>
      </c>
      <c r="CQ30" s="48">
        <v>8.5662062319999998E-5</v>
      </c>
      <c r="CR30" s="48">
        <v>2.5222380133999999E-5</v>
      </c>
      <c r="CS30" s="48">
        <v>5.9633590999999998E-6</v>
      </c>
      <c r="CT30" s="48">
        <v>1.6136766708000001E-7</v>
      </c>
      <c r="CU30" s="48">
        <v>3.2575713839999997E-8</v>
      </c>
      <c r="CV30" s="48">
        <v>4.2067278440000001E-9</v>
      </c>
      <c r="CW30" s="48">
        <v>7.5531269900000004E-10</v>
      </c>
      <c r="CX30" s="48">
        <v>1.6370320076000002E-11</v>
      </c>
      <c r="CY30" s="48">
        <v>4.7695803920000004E-11</v>
      </c>
      <c r="CZ30" s="48">
        <v>6.8903778000000006E-16</v>
      </c>
      <c r="DA30" s="48">
        <v>0</v>
      </c>
      <c r="DB30" s="48">
        <v>2.981402828E-17</v>
      </c>
      <c r="DC30" s="48">
        <v>0</v>
      </c>
    </row>
    <row r="31" spans="1:107" ht="13.5" thickBot="1" x14ac:dyDescent="0.25">
      <c r="A31" s="26">
        <f>A21+1</f>
        <v>2</v>
      </c>
      <c r="B31" s="26" t="s">
        <v>45</v>
      </c>
      <c r="C31" s="35">
        <f t="shared" ref="C31:AC31" si="25">SUM(C23:C30)</f>
        <v>0.32481775163235566</v>
      </c>
      <c r="D31" s="35">
        <f t="shared" si="25"/>
        <v>0.56559763451713496</v>
      </c>
      <c r="E31" s="35">
        <f t="shared" si="25"/>
        <v>0.36021311927055749</v>
      </c>
      <c r="F31" s="35">
        <f t="shared" si="25"/>
        <v>0.31244404665676068</v>
      </c>
      <c r="G31" s="35">
        <f t="shared" si="25"/>
        <v>0.41026613094786657</v>
      </c>
      <c r="H31" s="35">
        <f t="shared" si="25"/>
        <v>0.28773037032805743</v>
      </c>
      <c r="I31" s="35">
        <f t="shared" si="25"/>
        <v>0.17274285270555856</v>
      </c>
      <c r="J31" s="35">
        <f t="shared" si="25"/>
        <v>0.39136548507748109</v>
      </c>
      <c r="K31" s="35">
        <f t="shared" si="25"/>
        <v>0.39496526181416747</v>
      </c>
      <c r="L31" s="35">
        <f t="shared" si="25"/>
        <v>0.53439420059312737</v>
      </c>
      <c r="M31" s="35">
        <f t="shared" si="25"/>
        <v>0.56214524472211269</v>
      </c>
      <c r="N31" s="35">
        <f t="shared" si="25"/>
        <v>0.51240221098449601</v>
      </c>
      <c r="O31" s="35">
        <f t="shared" si="25"/>
        <v>0.56911630780498956</v>
      </c>
      <c r="P31" s="35">
        <f t="shared" si="25"/>
        <v>0.48821864661798414</v>
      </c>
      <c r="Q31" s="35">
        <f t="shared" si="25"/>
        <v>0.53026749860768685</v>
      </c>
      <c r="R31" s="35">
        <f t="shared" si="25"/>
        <v>0.53486429955901094</v>
      </c>
      <c r="S31" s="35">
        <f t="shared" si="25"/>
        <v>0.52276236035375157</v>
      </c>
      <c r="T31" s="35">
        <f t="shared" si="25"/>
        <v>0.56103090173268932</v>
      </c>
      <c r="U31" s="35">
        <f t="shared" si="25"/>
        <v>0.34603476717374182</v>
      </c>
      <c r="V31" s="35">
        <f t="shared" si="25"/>
        <v>0.34813960517483211</v>
      </c>
      <c r="W31" s="35">
        <f t="shared" si="25"/>
        <v>0.30531435969939658</v>
      </c>
      <c r="X31" s="35">
        <f t="shared" si="25"/>
        <v>0.26113805511207927</v>
      </c>
      <c r="Y31" s="35">
        <f t="shared" si="25"/>
        <v>0.26156760570807269</v>
      </c>
      <c r="Z31" s="35">
        <f t="shared" si="25"/>
        <v>0.17261260625922775</v>
      </c>
      <c r="AA31" s="35">
        <f t="shared" si="25"/>
        <v>0.17588085900122638</v>
      </c>
      <c r="AB31" s="35">
        <f t="shared" si="25"/>
        <v>0.14825773011678053</v>
      </c>
      <c r="AC31" s="35">
        <f t="shared" si="25"/>
        <v>0.11877903044054899</v>
      </c>
      <c r="AD31" s="36">
        <f>SUM(C31:AC31)</f>
        <v>10.1730689426117</v>
      </c>
      <c r="AE31" s="36">
        <f>SUM(C26:AC30)</f>
        <v>9.4676025669016521</v>
      </c>
      <c r="AF31" s="56">
        <f>AE31/AD31</f>
        <v>0.93065353437691978</v>
      </c>
      <c r="CB31" s="39">
        <v>6</v>
      </c>
      <c r="CC31" s="48">
        <v>0</v>
      </c>
      <c r="CD31" s="48">
        <v>2.1219596403999999E-5</v>
      </c>
      <c r="CE31" s="48">
        <v>1.4101753119999999E-3</v>
      </c>
      <c r="CF31" s="48">
        <v>2.0670026511999999E-2</v>
      </c>
      <c r="CG31" s="48">
        <v>2.2404520008000001E-2</v>
      </c>
      <c r="CH31" s="48">
        <v>7.4100617159999996E-3</v>
      </c>
      <c r="CI31" s="48">
        <v>2.5431305243999999E-5</v>
      </c>
      <c r="CJ31" s="48">
        <v>7.1590748619999999E-5</v>
      </c>
      <c r="CK31" s="48">
        <v>4.854257324E-5</v>
      </c>
      <c r="CL31" s="48">
        <v>5.1578213579999999E-5</v>
      </c>
      <c r="CM31" s="48">
        <v>4.6572312599999997E-5</v>
      </c>
      <c r="CN31" s="48">
        <v>9.7090680919999998E-6</v>
      </c>
      <c r="CO31" s="48">
        <v>1.1860581642000001E-5</v>
      </c>
      <c r="CP31" s="48">
        <v>1.5588026982E-6</v>
      </c>
      <c r="CQ31" s="48">
        <v>1.80561105E-6</v>
      </c>
      <c r="CR31" s="48">
        <v>3.0812994700000001E-7</v>
      </c>
      <c r="CS31" s="48">
        <v>9.3711905299999997E-8</v>
      </c>
      <c r="CT31" s="48">
        <v>2.1861591444E-9</v>
      </c>
      <c r="CU31" s="48">
        <v>2.1647408616000002E-10</v>
      </c>
      <c r="CV31" s="48">
        <v>4.3475793419999996E-11</v>
      </c>
      <c r="CW31" s="48">
        <v>1.7263855414000001E-16</v>
      </c>
      <c r="CX31" s="48">
        <v>2.5305396733999999E-17</v>
      </c>
      <c r="CY31" s="48">
        <v>3.987840742E-18</v>
      </c>
      <c r="CZ31" s="48">
        <v>0</v>
      </c>
      <c r="DA31" s="48">
        <v>0</v>
      </c>
      <c r="DB31" s="48">
        <v>0</v>
      </c>
      <c r="DC31" s="48">
        <v>0</v>
      </c>
    </row>
    <row r="32" spans="1:107" ht="14.25" thickTop="1" thickBot="1" x14ac:dyDescent="0.25">
      <c r="B32" s="45" t="s">
        <v>61</v>
      </c>
      <c r="C32" s="55">
        <f t="shared" ref="C32:AC32" si="26">C31/$AD31</f>
        <v>3.1929180217367743E-2</v>
      </c>
      <c r="D32" s="55">
        <f t="shared" si="26"/>
        <v>5.5597542659720819E-2</v>
      </c>
      <c r="E32" s="55">
        <f t="shared" si="26"/>
        <v>3.5408500748652268E-2</v>
      </c>
      <c r="F32" s="55">
        <f t="shared" si="26"/>
        <v>3.0712860437624039E-2</v>
      </c>
      <c r="G32" s="55">
        <f t="shared" si="26"/>
        <v>4.0328649423518034E-2</v>
      </c>
      <c r="H32" s="55">
        <f t="shared" si="26"/>
        <v>2.828353685119029E-2</v>
      </c>
      <c r="I32" s="55">
        <f t="shared" si="26"/>
        <v>1.6980407159337588E-2</v>
      </c>
      <c r="J32" s="55">
        <f t="shared" si="26"/>
        <v>3.8470739487292523E-2</v>
      </c>
      <c r="K32" s="55">
        <f t="shared" si="26"/>
        <v>3.8824593054686336E-2</v>
      </c>
      <c r="L32" s="55">
        <f t="shared" si="26"/>
        <v>5.2530283988809184E-2</v>
      </c>
      <c r="M32" s="55">
        <f t="shared" si="26"/>
        <v>5.5258177045027959E-2</v>
      </c>
      <c r="N32" s="55">
        <f t="shared" si="26"/>
        <v>5.0368498815358327E-2</v>
      </c>
      <c r="O32" s="55">
        <f t="shared" si="26"/>
        <v>5.5943423859160651E-2</v>
      </c>
      <c r="P32" s="55">
        <f t="shared" si="26"/>
        <v>4.7991284574214761E-2</v>
      </c>
      <c r="Q32" s="55">
        <f t="shared" si="26"/>
        <v>5.2124634326084981E-2</v>
      </c>
      <c r="R32" s="55">
        <f t="shared" si="26"/>
        <v>5.2576494131346851E-2</v>
      </c>
      <c r="S32" s="55">
        <f t="shared" si="26"/>
        <v>5.1386888588169193E-2</v>
      </c>
      <c r="T32" s="55">
        <f t="shared" si="26"/>
        <v>5.5148638517793988E-2</v>
      </c>
      <c r="U32" s="55">
        <f t="shared" si="26"/>
        <v>3.4014786405733861E-2</v>
      </c>
      <c r="V32" s="55">
        <f t="shared" si="26"/>
        <v>3.4221689358320158E-2</v>
      </c>
      <c r="W32" s="55">
        <f t="shared" si="26"/>
        <v>3.0012021094296664E-2</v>
      </c>
      <c r="X32" s="55">
        <f t="shared" si="26"/>
        <v>2.5669545403182743E-2</v>
      </c>
      <c r="Y32" s="55">
        <f t="shared" si="26"/>
        <v>2.5711769691489111E-2</v>
      </c>
      <c r="Z32" s="55">
        <f t="shared" si="26"/>
        <v>1.6967604095968456E-2</v>
      </c>
      <c r="AA32" s="55">
        <f t="shared" si="26"/>
        <v>1.7288869267809467E-2</v>
      </c>
      <c r="AB32" s="55">
        <f t="shared" si="26"/>
        <v>1.4573550120728741E-2</v>
      </c>
      <c r="AC32" s="55">
        <f t="shared" si="26"/>
        <v>1.167583067711475E-2</v>
      </c>
      <c r="AD32" s="45"/>
      <c r="AE32" s="45"/>
      <c r="CB32" s="39">
        <v>7</v>
      </c>
      <c r="CC32" s="48">
        <v>0</v>
      </c>
      <c r="CD32" s="48">
        <v>0</v>
      </c>
      <c r="CE32" s="48">
        <v>3.9186602419999996E-10</v>
      </c>
      <c r="CF32" s="48">
        <v>2.5100069009999997E-9</v>
      </c>
      <c r="CG32" s="48">
        <v>5.4065944359999993E-7</v>
      </c>
      <c r="CH32" s="48">
        <v>1.0058567978E-6</v>
      </c>
      <c r="CI32" s="48">
        <v>4.4225710040000001E-8</v>
      </c>
      <c r="CJ32" s="48">
        <v>6.5032437220000006E-8</v>
      </c>
      <c r="CK32" s="48">
        <v>6.4658862519999997E-8</v>
      </c>
      <c r="CL32" s="48">
        <v>4.0000165099999999E-8</v>
      </c>
      <c r="CM32" s="48">
        <v>2.6021276548E-8</v>
      </c>
      <c r="CN32" s="48">
        <v>2.2847828652E-8</v>
      </c>
      <c r="CO32" s="48">
        <v>2.5528711387999999E-8</v>
      </c>
      <c r="CP32" s="48">
        <v>1.3673387464000001E-9</v>
      </c>
      <c r="CQ32" s="48">
        <v>8.006397626000001E-10</v>
      </c>
      <c r="CR32" s="48">
        <v>1.6595295061999999E-11</v>
      </c>
      <c r="CS32" s="48">
        <v>2.1361001346000002E-9</v>
      </c>
      <c r="CT32" s="48">
        <v>3.5052375740000003E-15</v>
      </c>
      <c r="CU32" s="48">
        <v>1.5595221754E-16</v>
      </c>
      <c r="CV32" s="48">
        <v>1.9013845342E-17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</row>
    <row r="33" spans="1:107" ht="13.5" thickTop="1" x14ac:dyDescent="0.2">
      <c r="B33" s="27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</row>
    <row r="34" spans="1:107" x14ac:dyDescent="0.2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CB34" s="39"/>
      <c r="CC34" s="39">
        <v>4</v>
      </c>
      <c r="CD34" s="39">
        <v>5</v>
      </c>
      <c r="CE34" s="39">
        <v>6</v>
      </c>
      <c r="CF34" s="39">
        <v>7</v>
      </c>
      <c r="CG34" s="39">
        <v>8</v>
      </c>
      <c r="CH34" s="39">
        <v>9</v>
      </c>
      <c r="CI34" s="39">
        <v>10</v>
      </c>
      <c r="CJ34" s="39">
        <v>11</v>
      </c>
      <c r="CK34" s="39">
        <v>12</v>
      </c>
      <c r="CL34" s="39">
        <v>13</v>
      </c>
      <c r="CM34" s="39">
        <v>14</v>
      </c>
      <c r="CN34" s="39">
        <v>15</v>
      </c>
      <c r="CO34" s="39">
        <v>16</v>
      </c>
      <c r="CP34" s="39">
        <v>17</v>
      </c>
      <c r="CQ34" s="39">
        <v>18</v>
      </c>
      <c r="CR34" s="39">
        <v>19</v>
      </c>
      <c r="CS34" s="39">
        <v>20</v>
      </c>
      <c r="CT34" s="39">
        <v>21</v>
      </c>
      <c r="CU34" s="39">
        <v>22</v>
      </c>
      <c r="CV34" s="39">
        <v>23</v>
      </c>
      <c r="CW34" s="39">
        <v>24</v>
      </c>
      <c r="CX34" s="39">
        <v>25</v>
      </c>
      <c r="CY34" s="39">
        <v>26</v>
      </c>
      <c r="CZ34" s="39">
        <v>27</v>
      </c>
      <c r="DA34" s="39">
        <v>28</v>
      </c>
      <c r="DB34" s="39">
        <v>29</v>
      </c>
      <c r="DC34" s="39">
        <v>30</v>
      </c>
    </row>
    <row r="35" spans="1:107" x14ac:dyDescent="0.2">
      <c r="A35" s="26" t="s">
        <v>48</v>
      </c>
      <c r="B35" s="26">
        <f t="shared" ref="B35:B40" si="27">CB35</f>
        <v>0</v>
      </c>
      <c r="C35" s="32">
        <f t="shared" ref="C35:AC35" si="28">CC35*$A38</f>
        <v>5.9556799365190333E-9</v>
      </c>
      <c r="D35" s="32">
        <f t="shared" si="28"/>
        <v>7.5399209315027894E-9</v>
      </c>
      <c r="E35" s="32">
        <f t="shared" si="28"/>
        <v>4.1598784487523344E-8</v>
      </c>
      <c r="F35" s="32">
        <f t="shared" si="28"/>
        <v>1.3157776252046866E-7</v>
      </c>
      <c r="G35" s="32">
        <f t="shared" si="28"/>
        <v>4.748377042207163E-8</v>
      </c>
      <c r="H35" s="32">
        <f t="shared" si="28"/>
        <v>3.2621805155303762E-8</v>
      </c>
      <c r="I35" s="32">
        <f t="shared" si="28"/>
        <v>1.572014409397012E-8</v>
      </c>
      <c r="J35" s="32">
        <f t="shared" si="28"/>
        <v>5.3276622370444936E-8</v>
      </c>
      <c r="K35" s="32">
        <f t="shared" si="28"/>
        <v>7.1667493145424603E-8</v>
      </c>
      <c r="L35" s="32">
        <f t="shared" si="28"/>
        <v>1.119109229558203E-7</v>
      </c>
      <c r="M35" s="32">
        <f t="shared" si="28"/>
        <v>1.5172555308213113E-7</v>
      </c>
      <c r="N35" s="32">
        <f t="shared" si="28"/>
        <v>2.0681472330638337E-7</v>
      </c>
      <c r="O35" s="32">
        <f t="shared" si="28"/>
        <v>3.6631082201497112E-7</v>
      </c>
      <c r="P35" s="32">
        <f t="shared" si="28"/>
        <v>5.3296903436584087E-7</v>
      </c>
      <c r="Q35" s="32">
        <f t="shared" si="28"/>
        <v>9.4729962640798955E-7</v>
      </c>
      <c r="R35" s="32">
        <f t="shared" si="28"/>
        <v>1.5050868911378226E-6</v>
      </c>
      <c r="S35" s="32">
        <f t="shared" si="28"/>
        <v>2.5096370699614652E-6</v>
      </c>
      <c r="T35" s="32">
        <f t="shared" si="28"/>
        <v>5.3766844711979768E-6</v>
      </c>
      <c r="U35" s="32">
        <f t="shared" si="28"/>
        <v>9.5564383647666778E-6</v>
      </c>
      <c r="V35" s="32">
        <f t="shared" si="28"/>
        <v>5.4112202295377843E-5</v>
      </c>
      <c r="W35" s="32">
        <f t="shared" si="28"/>
        <v>5.9649512810397876E-4</v>
      </c>
      <c r="X35" s="32">
        <f t="shared" si="28"/>
        <v>7.7844526432376627E-3</v>
      </c>
      <c r="Y35" s="32">
        <f t="shared" si="28"/>
        <v>5.26143006962436E-2</v>
      </c>
      <c r="Z35" s="32">
        <f t="shared" si="28"/>
        <v>9.0638981871016461E-2</v>
      </c>
      <c r="AA35" s="32">
        <f t="shared" si="28"/>
        <v>0.13738394202659054</v>
      </c>
      <c r="AB35" s="32">
        <f t="shared" si="28"/>
        <v>0.13482273310273241</v>
      </c>
      <c r="AC35" s="32">
        <f t="shared" si="28"/>
        <v>0.11431567794089072</v>
      </c>
      <c r="CA35" s="26">
        <f>CA25+24</f>
        <v>112</v>
      </c>
      <c r="CB35" s="47">
        <v>0</v>
      </c>
      <c r="CC35" s="48">
        <v>2.8441487159999998E-10</v>
      </c>
      <c r="CD35" s="48">
        <v>3.6007066640000003E-10</v>
      </c>
      <c r="CE35" s="48">
        <v>1.9865595658000001E-9</v>
      </c>
      <c r="CF35" s="48">
        <v>6.2835264539999996E-9</v>
      </c>
      <c r="CG35" s="48">
        <v>2.267598429E-9</v>
      </c>
      <c r="CH35" s="48">
        <v>1.5578618433999999E-9</v>
      </c>
      <c r="CI35" s="48">
        <v>7.5071911380000004E-10</v>
      </c>
      <c r="CJ35" s="48">
        <v>2.5442374124000002E-9</v>
      </c>
      <c r="CK35" s="48">
        <v>3.4224976959999996E-9</v>
      </c>
      <c r="CL35" s="48">
        <v>5.3443319860000001E-9</v>
      </c>
      <c r="CM35" s="48">
        <v>7.2456888479999998E-9</v>
      </c>
      <c r="CN35" s="48">
        <v>9.8764849019999996E-9</v>
      </c>
      <c r="CO35" s="48">
        <v>1.7493257952000002E-8</v>
      </c>
      <c r="CP35" s="48">
        <v>2.5452059394E-8</v>
      </c>
      <c r="CQ35" s="48">
        <v>4.523851256E-8</v>
      </c>
      <c r="CR35" s="48">
        <v>7.187577228000001E-8</v>
      </c>
      <c r="CS35" s="48">
        <v>1.1984829820000001E-7</v>
      </c>
      <c r="CT35" s="48">
        <v>2.5676480935999997E-7</v>
      </c>
      <c r="CU35" s="48">
        <v>4.5636992240000002E-7</v>
      </c>
      <c r="CV35" s="48">
        <v>2.5841407248E-6</v>
      </c>
      <c r="CW35" s="48">
        <v>2.8485762679999999E-5</v>
      </c>
      <c r="CX35" s="48">
        <v>3.7174833479999999E-4</v>
      </c>
      <c r="CY35" s="48">
        <v>2.5126080877999999E-3</v>
      </c>
      <c r="CZ35" s="48">
        <v>4.3284855239999996E-3</v>
      </c>
      <c r="DA35" s="48">
        <v>6.5608018979999997E-3</v>
      </c>
      <c r="DB35" s="48">
        <v>6.4384907740000002E-3</v>
      </c>
      <c r="DC35" s="48">
        <v>5.4591716159999989E-3</v>
      </c>
    </row>
    <row r="36" spans="1:107" x14ac:dyDescent="0.2">
      <c r="A36" s="26">
        <f>A26+24</f>
        <v>112</v>
      </c>
      <c r="B36" s="26">
        <f t="shared" si="27"/>
        <v>1</v>
      </c>
      <c r="C36" s="32">
        <f t="shared" ref="C36:AC36" si="29">CC36*$A38</f>
        <v>3.6825780436432932E-7</v>
      </c>
      <c r="D36" s="32">
        <f t="shared" si="29"/>
        <v>5.545364995572437E-7</v>
      </c>
      <c r="E36" s="32">
        <f t="shared" si="29"/>
        <v>1.1768812951031484E-5</v>
      </c>
      <c r="F36" s="32">
        <f t="shared" si="29"/>
        <v>3.8020624961545031E-5</v>
      </c>
      <c r="G36" s="32">
        <f t="shared" si="29"/>
        <v>1.0710141298567942E-4</v>
      </c>
      <c r="H36" s="32">
        <f t="shared" si="29"/>
        <v>1.2793296520574745E-4</v>
      </c>
      <c r="I36" s="32">
        <f t="shared" si="29"/>
        <v>5.2172752913442717E-6</v>
      </c>
      <c r="J36" s="32">
        <f t="shared" si="29"/>
        <v>1.73194510238001E-5</v>
      </c>
      <c r="K36" s="32">
        <f t="shared" si="29"/>
        <v>2.8757972326279736E-5</v>
      </c>
      <c r="L36" s="32">
        <f t="shared" si="29"/>
        <v>6.0194204300992139E-5</v>
      </c>
      <c r="M36" s="32">
        <f t="shared" si="29"/>
        <v>1.0856744433802356E-4</v>
      </c>
      <c r="N36" s="32">
        <f t="shared" si="29"/>
        <v>1.7486335225173658E-4</v>
      </c>
      <c r="O36" s="32">
        <f t="shared" si="29"/>
        <v>3.254705494010519E-4</v>
      </c>
      <c r="P36" s="32">
        <f t="shared" si="29"/>
        <v>6.2326613540765452E-4</v>
      </c>
      <c r="Q36" s="32">
        <f t="shared" si="29"/>
        <v>3.410348190152668E-3</v>
      </c>
      <c r="R36" s="32">
        <f t="shared" si="29"/>
        <v>2.16062889465835E-2</v>
      </c>
      <c r="S36" s="32">
        <f t="shared" si="29"/>
        <v>6.1063392849812777E-2</v>
      </c>
      <c r="T36" s="32">
        <f t="shared" si="29"/>
        <v>0.1189281718399656</v>
      </c>
      <c r="U36" s="32">
        <f t="shared" si="29"/>
        <v>9.9220770143038942E-2</v>
      </c>
      <c r="V36" s="32">
        <f t="shared" si="29"/>
        <v>0.11544562305435754</v>
      </c>
      <c r="W36" s="32">
        <f t="shared" si="29"/>
        <v>0.11233392804957967</v>
      </c>
      <c r="X36" s="32">
        <f t="shared" si="29"/>
        <v>0.10319585910631202</v>
      </c>
      <c r="Y36" s="32">
        <f t="shared" si="29"/>
        <v>8.8413859186035629E-2</v>
      </c>
      <c r="Z36" s="32">
        <f t="shared" si="29"/>
        <v>3.4591965865963886E-2</v>
      </c>
      <c r="AA36" s="32">
        <f t="shared" si="29"/>
        <v>1.6008135233146023E-2</v>
      </c>
      <c r="AB36" s="32">
        <f t="shared" si="29"/>
        <v>5.4330078891615553E-3</v>
      </c>
      <c r="AC36" s="32">
        <f t="shared" si="29"/>
        <v>1.6971196145239295E-3</v>
      </c>
      <c r="CB36" s="47">
        <v>1</v>
      </c>
      <c r="CC36" s="48">
        <v>1.7586236544E-8</v>
      </c>
      <c r="CD36" s="48">
        <v>2.6482018678E-8</v>
      </c>
      <c r="CE36" s="48">
        <v>5.6202238200000006E-7</v>
      </c>
      <c r="CF36" s="48">
        <v>1.8156837307999998E-6</v>
      </c>
      <c r="CG36" s="48">
        <v>5.1146527260000002E-6</v>
      </c>
      <c r="CH36" s="48">
        <v>6.1094683159999995E-6</v>
      </c>
      <c r="CI36" s="48">
        <v>2.4915218714000001E-7</v>
      </c>
      <c r="CJ36" s="48">
        <v>8.2709438580000001E-7</v>
      </c>
      <c r="CK36" s="48">
        <v>1.3733436137999999E-6</v>
      </c>
      <c r="CL36" s="48">
        <v>2.8745881359999997E-6</v>
      </c>
      <c r="CM36" s="48">
        <v>5.1846633919999999E-6</v>
      </c>
      <c r="CN36" s="48">
        <v>8.3506397939999986E-6</v>
      </c>
      <c r="CO36" s="48">
        <v>1.5542921296000001E-5</v>
      </c>
      <c r="CP36" s="48">
        <v>2.9764218319999999E-5</v>
      </c>
      <c r="CQ36" s="48">
        <v>1.6286196587999999E-4</v>
      </c>
      <c r="CR36" s="48">
        <v>1.0318133214000001E-3</v>
      </c>
      <c r="CS36" s="48">
        <v>2.9160964359999995E-3</v>
      </c>
      <c r="CT36" s="48">
        <v>5.6794423279999994E-3</v>
      </c>
      <c r="CU36" s="48">
        <v>4.7383108060000002E-3</v>
      </c>
      <c r="CV36" s="48">
        <v>5.5131324059999988E-3</v>
      </c>
      <c r="CW36" s="48">
        <v>5.3645326919999998E-3</v>
      </c>
      <c r="CX36" s="48">
        <v>4.9281420980000004E-3</v>
      </c>
      <c r="CY36" s="48">
        <v>4.2222242759999999E-3</v>
      </c>
      <c r="CZ36" s="48">
        <v>1.6519473234000001E-3</v>
      </c>
      <c r="DA36" s="48">
        <v>7.6447219720000002E-4</v>
      </c>
      <c r="DB36" s="48">
        <v>2.5945454719999999E-4</v>
      </c>
      <c r="DC36" s="48">
        <v>8.1046339360000004E-5</v>
      </c>
    </row>
    <row r="37" spans="1:107" x14ac:dyDescent="0.2">
      <c r="A37" s="26">
        <f>A36-24</f>
        <v>88</v>
      </c>
      <c r="B37" s="26">
        <f t="shared" si="27"/>
        <v>2</v>
      </c>
      <c r="C37" s="32">
        <f t="shared" ref="C37:AC37" si="30">CC37*$A38</f>
        <v>1.1236290100120705E-3</v>
      </c>
      <c r="D37" s="32">
        <f t="shared" si="30"/>
        <v>8.5939569117059541E-5</v>
      </c>
      <c r="E37" s="32">
        <f t="shared" si="30"/>
        <v>1.0029856394357653E-3</v>
      </c>
      <c r="F37" s="32">
        <f t="shared" si="30"/>
        <v>8.3755008564356994E-3</v>
      </c>
      <c r="G37" s="32">
        <f t="shared" si="30"/>
        <v>1.835204701979902E-2</v>
      </c>
      <c r="H37" s="32">
        <f t="shared" si="30"/>
        <v>1.9668577941746018E-2</v>
      </c>
      <c r="I37" s="32">
        <f t="shared" si="30"/>
        <v>1.3966121602450065E-3</v>
      </c>
      <c r="J37" s="32">
        <f t="shared" si="30"/>
        <v>4.3275159468682085E-3</v>
      </c>
      <c r="K37" s="32">
        <f t="shared" si="30"/>
        <v>7.8429780055249212E-3</v>
      </c>
      <c r="L37" s="32">
        <f t="shared" si="30"/>
        <v>2.1337419955481648E-2</v>
      </c>
      <c r="M37" s="32">
        <f t="shared" si="30"/>
        <v>5.7729765035569348E-2</v>
      </c>
      <c r="N37" s="32">
        <f t="shared" si="30"/>
        <v>0.10411719896806187</v>
      </c>
      <c r="O37" s="32">
        <f t="shared" si="30"/>
        <v>0.16726664433504421</v>
      </c>
      <c r="P37" s="32">
        <f t="shared" si="30"/>
        <v>0.17893694925054271</v>
      </c>
      <c r="Q37" s="32">
        <f t="shared" si="30"/>
        <v>0.21455050139088711</v>
      </c>
      <c r="R37" s="32">
        <f t="shared" si="30"/>
        <v>0.2540290452783206</v>
      </c>
      <c r="S37" s="32">
        <f t="shared" si="30"/>
        <v>0.30934420452526623</v>
      </c>
      <c r="T37" s="32">
        <f t="shared" si="30"/>
        <v>0.36231255469039608</v>
      </c>
      <c r="U37" s="32">
        <f t="shared" si="30"/>
        <v>0.22477215872501785</v>
      </c>
      <c r="V37" s="32">
        <f t="shared" si="30"/>
        <v>0.2235031434437397</v>
      </c>
      <c r="W37" s="32">
        <f t="shared" si="30"/>
        <v>0.19273386881548898</v>
      </c>
      <c r="X37" s="32">
        <f t="shared" si="30"/>
        <v>0.15589765811647022</v>
      </c>
      <c r="Y37" s="32">
        <f t="shared" si="30"/>
        <v>0.12187182372530485</v>
      </c>
      <c r="Z37" s="32">
        <f t="shared" si="30"/>
        <v>4.5657895010515738E-2</v>
      </c>
      <c r="AA37" s="32">
        <f t="shared" si="30"/>
        <v>2.0920788911080287E-2</v>
      </c>
      <c r="AB37" s="32">
        <f t="shared" si="30"/>
        <v>7.2009373974627391E-3</v>
      </c>
      <c r="AC37" s="32">
        <f t="shared" si="30"/>
        <v>2.3461716768799299E-3</v>
      </c>
      <c r="CB37" s="39">
        <v>2</v>
      </c>
      <c r="CC37" s="48">
        <v>5.3659163020000008E-5</v>
      </c>
      <c r="CD37" s="48">
        <v>4.1040639820000002E-6</v>
      </c>
      <c r="CE37" s="48">
        <v>4.7897810979999998E-5</v>
      </c>
      <c r="CF37" s="48">
        <v>3.9997397880000001E-4</v>
      </c>
      <c r="CG37" s="48">
        <v>8.7640624619999999E-4</v>
      </c>
      <c r="CH37" s="48">
        <v>9.3927748459999997E-4</v>
      </c>
      <c r="CI37" s="48">
        <v>6.6695536440000003E-5</v>
      </c>
      <c r="CJ37" s="48">
        <v>2.0666152404E-4</v>
      </c>
      <c r="CK37" s="48">
        <v>3.7454322700000004E-4</v>
      </c>
      <c r="CL37" s="48">
        <v>1.0189734206E-3</v>
      </c>
      <c r="CM37" s="48">
        <v>2.7568982694E-3</v>
      </c>
      <c r="CN37" s="48">
        <v>4.9721408959999998E-3</v>
      </c>
      <c r="CO37" s="48">
        <v>7.987857252E-3</v>
      </c>
      <c r="CP37" s="48">
        <v>8.5451753600000006E-3</v>
      </c>
      <c r="CQ37" s="48">
        <v>1.0245908772E-2</v>
      </c>
      <c r="CR37" s="48">
        <v>1.2131215757999999E-2</v>
      </c>
      <c r="CS37" s="48">
        <v>1.477280397E-2</v>
      </c>
      <c r="CT37" s="48">
        <v>1.7302319771999999E-2</v>
      </c>
      <c r="CU37" s="48">
        <v>1.0734046380000001E-2</v>
      </c>
      <c r="CV37" s="48">
        <v>1.0673444262000001E-2</v>
      </c>
      <c r="CW37" s="48">
        <v>9.2040504419999992E-3</v>
      </c>
      <c r="CX37" s="48">
        <v>7.4449286879999998E-3</v>
      </c>
      <c r="CY37" s="48">
        <v>5.8200171039999998E-3</v>
      </c>
      <c r="CZ37" s="48">
        <v>2.1804033267999999E-3</v>
      </c>
      <c r="DA37" s="48">
        <v>9.9907710879999995E-4</v>
      </c>
      <c r="DB37" s="48">
        <v>3.4388242939999998E-4</v>
      </c>
      <c r="DC37" s="48">
        <v>1.1204197058E-4</v>
      </c>
    </row>
    <row r="38" spans="1:107" x14ac:dyDescent="0.2">
      <c r="A38" s="39">
        <f>EXP((A37-15)/24)</f>
        <v>20.940114358348602</v>
      </c>
      <c r="B38" s="26">
        <f t="shared" si="27"/>
        <v>3</v>
      </c>
      <c r="C38" s="32">
        <f t="shared" ref="C38:AC38" si="31">CC38*$A38</f>
        <v>1.5014362992327756E-2</v>
      </c>
      <c r="D38" s="32">
        <f t="shared" si="31"/>
        <v>1.6972934522336936E-2</v>
      </c>
      <c r="E38" s="32">
        <f t="shared" si="31"/>
        <v>3.2971218951929657E-2</v>
      </c>
      <c r="F38" s="32">
        <f t="shared" si="31"/>
        <v>4.3761325596989101E-2</v>
      </c>
      <c r="G38" s="32">
        <f t="shared" si="31"/>
        <v>8.3418922325479677E-2</v>
      </c>
      <c r="H38" s="32">
        <f t="shared" si="31"/>
        <v>9.3600017527332116E-2</v>
      </c>
      <c r="I38" s="32">
        <f t="shared" si="31"/>
        <v>8.0892480943574346E-2</v>
      </c>
      <c r="J38" s="32">
        <f t="shared" si="31"/>
        <v>0.19118671319858827</v>
      </c>
      <c r="K38" s="32">
        <f t="shared" si="31"/>
        <v>0.19607155284296024</v>
      </c>
      <c r="L38" s="32">
        <f t="shared" si="31"/>
        <v>0.28300199690567535</v>
      </c>
      <c r="M38" s="32">
        <f t="shared" si="31"/>
        <v>0.32680909976623568</v>
      </c>
      <c r="N38" s="32">
        <f t="shared" si="31"/>
        <v>0.30733927627265328</v>
      </c>
      <c r="O38" s="32">
        <f t="shared" si="31"/>
        <v>0.33398280258916868</v>
      </c>
      <c r="P38" s="32">
        <f t="shared" si="31"/>
        <v>0.27878932973905796</v>
      </c>
      <c r="Q38" s="32">
        <f t="shared" si="31"/>
        <v>0.27792014119023728</v>
      </c>
      <c r="R38" s="32">
        <f t="shared" si="31"/>
        <v>0.20927742419470854</v>
      </c>
      <c r="S38" s="32">
        <f t="shared" si="31"/>
        <v>0.11953080923381459</v>
      </c>
      <c r="T38" s="32">
        <f t="shared" si="31"/>
        <v>6.6939107439840329E-2</v>
      </c>
      <c r="U38" s="32">
        <f t="shared" si="31"/>
        <v>2.1375084792597209E-2</v>
      </c>
      <c r="V38" s="32">
        <f t="shared" si="31"/>
        <v>1.3034930937146883E-2</v>
      </c>
      <c r="W38" s="32">
        <f t="shared" si="31"/>
        <v>8.4114273164536194E-3</v>
      </c>
      <c r="X38" s="32">
        <f t="shared" si="31"/>
        <v>5.4915332514488113E-3</v>
      </c>
      <c r="Y38" s="32">
        <f t="shared" si="31"/>
        <v>4.1073794604035681E-3</v>
      </c>
      <c r="Z38" s="32">
        <f t="shared" si="31"/>
        <v>1.4554272520485364E-3</v>
      </c>
      <c r="AA38" s="32">
        <f t="shared" si="31"/>
        <v>6.695649121081673E-4</v>
      </c>
      <c r="AB38" s="32">
        <f t="shared" si="31"/>
        <v>2.3229353696747911E-4</v>
      </c>
      <c r="AC38" s="32">
        <f t="shared" si="31"/>
        <v>7.818061267125394E-5</v>
      </c>
      <c r="CB38" s="39">
        <v>3</v>
      </c>
      <c r="CC38" s="48">
        <v>7.1701437419999996E-4</v>
      </c>
      <c r="CD38" s="48">
        <v>8.1054641020000004E-4</v>
      </c>
      <c r="CE38" s="48">
        <v>1.5745481799999998E-3</v>
      </c>
      <c r="CF38" s="48">
        <v>2.0898322162E-3</v>
      </c>
      <c r="CG38" s="48">
        <v>3.9836899120000002E-3</v>
      </c>
      <c r="CH38" s="48">
        <v>4.4698904659999997E-3</v>
      </c>
      <c r="CI38" s="48">
        <v>3.8630391199999999E-3</v>
      </c>
      <c r="CJ38" s="48">
        <v>9.1301656679999999E-3</v>
      </c>
      <c r="CK38" s="48">
        <v>9.3634423139999992E-3</v>
      </c>
      <c r="CL38" s="48">
        <v>1.3514825758000001E-2</v>
      </c>
      <c r="CM38" s="48">
        <v>1.5606844078E-2</v>
      </c>
      <c r="CN38" s="48">
        <v>1.4677058158E-2</v>
      </c>
      <c r="CO38" s="48">
        <v>1.5949425914E-2</v>
      </c>
      <c r="CP38" s="48">
        <v>1.3313648863999999E-2</v>
      </c>
      <c r="CQ38" s="48">
        <v>1.3272140563999998E-2</v>
      </c>
      <c r="CR38" s="48">
        <v>9.9940917520000006E-3</v>
      </c>
      <c r="CS38" s="48">
        <v>5.7082214160000004E-3</v>
      </c>
      <c r="CT38" s="48">
        <v>3.1966925440000005E-3</v>
      </c>
      <c r="CU38" s="48">
        <v>1.0207721135999999E-3</v>
      </c>
      <c r="CV38" s="48">
        <v>6.2248613899999999E-4</v>
      </c>
      <c r="CW38" s="48">
        <v>4.0168965519999999E-4</v>
      </c>
      <c r="CX38" s="48">
        <v>2.6224943939999999E-4</v>
      </c>
      <c r="CY38" s="48">
        <v>1.9614885526000002E-4</v>
      </c>
      <c r="CZ38" s="48">
        <v>6.950426474E-5</v>
      </c>
      <c r="DA38" s="48">
        <v>3.1975227099999997E-5</v>
      </c>
      <c r="DB38" s="48">
        <v>1.1093231536E-5</v>
      </c>
      <c r="DC38" s="48">
        <v>3.7335332239999997E-6</v>
      </c>
    </row>
    <row r="39" spans="1:107" x14ac:dyDescent="0.2">
      <c r="A39" s="39"/>
      <c r="B39" s="26">
        <f t="shared" si="27"/>
        <v>4</v>
      </c>
      <c r="C39" s="32">
        <f t="shared" ref="C39:AC39" si="32">CC39*$A38</f>
        <v>0.52893599949931303</v>
      </c>
      <c r="D39" s="32">
        <f t="shared" si="32"/>
        <v>0.49338039326222333</v>
      </c>
      <c r="E39" s="32">
        <f t="shared" si="32"/>
        <v>0.31093771686477073</v>
      </c>
      <c r="F39" s="32">
        <f t="shared" si="32"/>
        <v>9.0424582028974049E-2</v>
      </c>
      <c r="G39" s="32">
        <f t="shared" si="32"/>
        <v>8.2445431150800566E-2</v>
      </c>
      <c r="H39" s="32">
        <f t="shared" si="32"/>
        <v>9.9325072768897404E-2</v>
      </c>
      <c r="I39" s="32">
        <f t="shared" si="32"/>
        <v>0.16304818257810136</v>
      </c>
      <c r="J39" s="32">
        <f t="shared" si="32"/>
        <v>0.32541260349779716</v>
      </c>
      <c r="K39" s="32">
        <f t="shared" si="32"/>
        <v>0.28511702237447223</v>
      </c>
      <c r="L39" s="32">
        <f t="shared" si="32"/>
        <v>0.29647441941239527</v>
      </c>
      <c r="M39" s="32">
        <f t="shared" si="32"/>
        <v>0.22939044721441817</v>
      </c>
      <c r="N39" s="32">
        <f t="shared" si="32"/>
        <v>0.15276278475039043</v>
      </c>
      <c r="O39" s="32">
        <f t="shared" si="32"/>
        <v>0.1249139836461771</v>
      </c>
      <c r="P39" s="32">
        <f t="shared" si="32"/>
        <v>7.7914061516282274E-2</v>
      </c>
      <c r="Q39" s="32">
        <f t="shared" si="32"/>
        <v>6.3850590796364307E-2</v>
      </c>
      <c r="R39" s="32">
        <f t="shared" si="32"/>
        <v>3.6409728851064117E-2</v>
      </c>
      <c r="S39" s="32">
        <f t="shared" si="32"/>
        <v>1.519515421048245E-2</v>
      </c>
      <c r="T39" s="32">
        <f t="shared" si="32"/>
        <v>5.0254743515711839E-3</v>
      </c>
      <c r="U39" s="32">
        <f t="shared" si="32"/>
        <v>1.0360727501942046E-3</v>
      </c>
      <c r="V39" s="32">
        <f t="shared" si="32"/>
        <v>3.5964704314067939E-4</v>
      </c>
      <c r="W39" s="32">
        <f t="shared" si="32"/>
        <v>1.3285257239207231E-4</v>
      </c>
      <c r="X39" s="32">
        <f t="shared" si="32"/>
        <v>5.1299508151394252E-5</v>
      </c>
      <c r="Y39" s="32">
        <f t="shared" si="32"/>
        <v>3.2545896022040087E-5</v>
      </c>
      <c r="Z39" s="32">
        <f t="shared" si="32"/>
        <v>1.379518118784867E-9</v>
      </c>
      <c r="AA39" s="32">
        <f t="shared" si="32"/>
        <v>2.5952231690686707E-10</v>
      </c>
      <c r="AB39" s="32">
        <f t="shared" si="32"/>
        <v>1.1910200954972972E-12</v>
      </c>
      <c r="AC39" s="32">
        <f t="shared" si="32"/>
        <v>0</v>
      </c>
      <c r="CB39" s="39">
        <v>4</v>
      </c>
      <c r="CC39" s="48">
        <v>2.5259460881999998E-2</v>
      </c>
      <c r="CD39" s="48">
        <v>2.356149469E-2</v>
      </c>
      <c r="CE39" s="48">
        <v>1.484890252E-2</v>
      </c>
      <c r="CF39" s="48">
        <v>4.3182468099999998E-3</v>
      </c>
      <c r="CG39" s="48">
        <v>3.9372006160000002E-3</v>
      </c>
      <c r="CH39" s="48">
        <v>4.7432918019999996E-3</v>
      </c>
      <c r="CI39" s="48">
        <v>7.786403636E-3</v>
      </c>
      <c r="CJ39" s="48">
        <v>1.5540154076E-2</v>
      </c>
      <c r="CK39" s="48">
        <v>1.3615829288E-2</v>
      </c>
      <c r="CL39" s="48">
        <v>1.4158204408000001E-2</v>
      </c>
      <c r="CM39" s="48">
        <v>1.0954593814E-2</v>
      </c>
      <c r="CN39" s="48">
        <v>7.2952220860000002E-3</v>
      </c>
      <c r="CO39" s="48">
        <v>5.9652961540000004E-3</v>
      </c>
      <c r="CP39" s="48">
        <v>3.7208040119999998E-3</v>
      </c>
      <c r="CQ39" s="48">
        <v>3.049199718E-3</v>
      </c>
      <c r="CR39" s="48">
        <v>1.7387550148E-3</v>
      </c>
      <c r="CS39" s="48">
        <v>7.2564810059999997E-4</v>
      </c>
      <c r="CT39" s="48">
        <v>2.3999268894000001E-4</v>
      </c>
      <c r="CU39" s="48">
        <v>4.9477893600000007E-5</v>
      </c>
      <c r="CV39" s="48">
        <v>1.7175027651999997E-5</v>
      </c>
      <c r="CW39" s="48">
        <v>6.3444052940000005E-6</v>
      </c>
      <c r="CX39" s="48">
        <v>2.4498198660000001E-6</v>
      </c>
      <c r="CY39" s="48">
        <v>1.5542367851999999E-6</v>
      </c>
      <c r="CZ39" s="48">
        <v>6.5879206539999999E-11</v>
      </c>
      <c r="DA39" s="48">
        <v>1.2393548214000001E-11</v>
      </c>
      <c r="DB39" s="48">
        <v>5.6877439879999994E-14</v>
      </c>
      <c r="DC39" s="48">
        <v>0</v>
      </c>
    </row>
    <row r="40" spans="1:107" x14ac:dyDescent="0.2">
      <c r="B40" s="26">
        <f t="shared" si="27"/>
        <v>5</v>
      </c>
      <c r="C40" s="50">
        <f t="shared" ref="C40:AC40" si="33">SUM(CC40:CC42)*$A38</f>
        <v>6.7124534330255381E-4</v>
      </c>
      <c r="D40" s="50">
        <f t="shared" si="33"/>
        <v>0.12855441183979291</v>
      </c>
      <c r="E40" s="50">
        <f t="shared" si="33"/>
        <v>9.0178345524428133E-2</v>
      </c>
      <c r="F40" s="50">
        <f t="shared" si="33"/>
        <v>0.44766869046242036</v>
      </c>
      <c r="G40" s="50">
        <f t="shared" si="33"/>
        <v>0.40233693507947221</v>
      </c>
      <c r="H40" s="50">
        <f t="shared" si="33"/>
        <v>0.13205414969814241</v>
      </c>
      <c r="I40" s="50">
        <f t="shared" si="33"/>
        <v>4.2805681818458334E-2</v>
      </c>
      <c r="J40" s="50">
        <f t="shared" si="33"/>
        <v>9.0025284110829634E-2</v>
      </c>
      <c r="K40" s="50">
        <f t="shared" si="33"/>
        <v>6.8008335676958798E-2</v>
      </c>
      <c r="L40" s="50">
        <f t="shared" si="33"/>
        <v>7.0683953513716188E-2</v>
      </c>
      <c r="M40" s="50">
        <f t="shared" si="33"/>
        <v>4.3194239173704949E-2</v>
      </c>
      <c r="N40" s="50">
        <f t="shared" si="33"/>
        <v>1.9697846707209487E-2</v>
      </c>
      <c r="O40" s="50">
        <f t="shared" si="33"/>
        <v>1.1064742470399104E-2</v>
      </c>
      <c r="P40" s="50">
        <f t="shared" si="33"/>
        <v>3.7778842782919607E-3</v>
      </c>
      <c r="Q40" s="50">
        <f t="shared" si="33"/>
        <v>1.7740643326332878E-3</v>
      </c>
      <c r="R40" s="50">
        <f t="shared" si="33"/>
        <v>5.1126868841136399E-4</v>
      </c>
      <c r="S40" s="50">
        <f t="shared" si="33"/>
        <v>1.2706425297225155E-4</v>
      </c>
      <c r="T40" s="50">
        <f t="shared" si="33"/>
        <v>5.9605998328206483E-6</v>
      </c>
      <c r="U40" s="50">
        <f t="shared" si="33"/>
        <v>8.6574946913480457E-7</v>
      </c>
      <c r="V40" s="50">
        <f t="shared" si="33"/>
        <v>1.3114270570598138E-7</v>
      </c>
      <c r="W40" s="50">
        <f t="shared" si="33"/>
        <v>1.3796344565778156E-8</v>
      </c>
      <c r="X40" s="50">
        <f t="shared" si="33"/>
        <v>3.6880875039665069E-10</v>
      </c>
      <c r="Y40" s="50">
        <f t="shared" si="33"/>
        <v>7.2171628845919701E-10</v>
      </c>
      <c r="Z40" s="50">
        <f t="shared" si="33"/>
        <v>3.1639042636103886E-14</v>
      </c>
      <c r="AA40" s="50">
        <f t="shared" si="33"/>
        <v>0</v>
      </c>
      <c r="AB40" s="50">
        <f t="shared" si="33"/>
        <v>8.9033880350861034E-16</v>
      </c>
      <c r="AC40" s="50">
        <f t="shared" si="33"/>
        <v>0</v>
      </c>
      <c r="CB40" s="39">
        <v>5</v>
      </c>
      <c r="CC40" s="48">
        <v>3.2055476479999998E-5</v>
      </c>
      <c r="CD40" s="48">
        <v>6.125518192E-3</v>
      </c>
      <c r="CE40" s="48">
        <v>3.4897411420000001E-3</v>
      </c>
      <c r="CF40" s="48">
        <v>2.7495928085999994E-3</v>
      </c>
      <c r="CG40" s="48">
        <v>3.9452255539999996E-3</v>
      </c>
      <c r="CH40" s="48">
        <v>1.240129643E-3</v>
      </c>
      <c r="CI40" s="48">
        <v>1.9882752421999999E-3</v>
      </c>
      <c r="CJ40" s="48">
        <v>4.1796090879999996E-3</v>
      </c>
      <c r="CK40" s="48">
        <v>3.1488196379999998E-3</v>
      </c>
      <c r="CL40" s="48">
        <v>3.294928854E-3</v>
      </c>
      <c r="CM40" s="48">
        <v>1.9984586117999998E-3</v>
      </c>
      <c r="CN40" s="48">
        <v>9.2707404440000001E-4</v>
      </c>
      <c r="CO40" s="48">
        <v>5.1428783700000001E-4</v>
      </c>
      <c r="CP40" s="48">
        <v>1.7844694892000002E-4</v>
      </c>
      <c r="CQ40" s="48">
        <v>8.2792455180000004E-5</v>
      </c>
      <c r="CR40" s="48">
        <v>2.4049355575999999E-5</v>
      </c>
      <c r="CS40" s="48">
        <v>5.9520134979999996E-6</v>
      </c>
      <c r="CT40" s="48">
        <v>2.8098351879999998E-7</v>
      </c>
      <c r="CU40" s="48">
        <v>4.1048941480000002E-8</v>
      </c>
      <c r="CV40" s="48">
        <v>6.2090882359999999E-9</v>
      </c>
      <c r="CW40" s="48">
        <v>6.5884740980000003E-10</v>
      </c>
      <c r="CX40" s="48">
        <v>1.7612525134E-11</v>
      </c>
      <c r="CY40" s="48">
        <v>3.4465725100000002E-11</v>
      </c>
      <c r="CZ40" s="48">
        <v>1.5109297921999999E-15</v>
      </c>
      <c r="DA40" s="48">
        <v>0</v>
      </c>
      <c r="DB40" s="48">
        <v>4.2518335300000002E-17</v>
      </c>
      <c r="DC40" s="48">
        <v>0</v>
      </c>
    </row>
    <row r="41" spans="1:107" ht="13.5" thickBot="1" x14ac:dyDescent="0.25">
      <c r="A41" s="26">
        <f>A31+1</f>
        <v>3</v>
      </c>
      <c r="B41" s="26" t="s">
        <v>45</v>
      </c>
      <c r="C41" s="35">
        <f t="shared" ref="C41:AC41" si="34">SUM(C33:C40)</f>
        <v>0.54574561105843966</v>
      </c>
      <c r="D41" s="35">
        <f t="shared" si="34"/>
        <v>0.63899424126989068</v>
      </c>
      <c r="E41" s="35">
        <f t="shared" si="34"/>
        <v>0.43510207739229978</v>
      </c>
      <c r="F41" s="35">
        <f t="shared" si="34"/>
        <v>0.59026825114754322</v>
      </c>
      <c r="G41" s="35">
        <f t="shared" si="34"/>
        <v>0.58666048447230756</v>
      </c>
      <c r="H41" s="35">
        <f t="shared" si="34"/>
        <v>0.34477578352312888</v>
      </c>
      <c r="I41" s="35">
        <f t="shared" si="34"/>
        <v>0.28814819049581447</v>
      </c>
      <c r="J41" s="35">
        <f t="shared" si="34"/>
        <v>0.61096948948172947</v>
      </c>
      <c r="K41" s="35">
        <f t="shared" si="34"/>
        <v>0.55706871853973561</v>
      </c>
      <c r="L41" s="35">
        <f t="shared" si="34"/>
        <v>0.67155809590249238</v>
      </c>
      <c r="M41" s="35">
        <f t="shared" si="34"/>
        <v>0.65723227035981924</v>
      </c>
      <c r="N41" s="35">
        <f t="shared" si="34"/>
        <v>0.58409217686529014</v>
      </c>
      <c r="O41" s="35">
        <f t="shared" si="34"/>
        <v>0.63755400990101219</v>
      </c>
      <c r="P41" s="35">
        <f t="shared" si="34"/>
        <v>0.54004202388861688</v>
      </c>
      <c r="Q41" s="35">
        <f t="shared" si="34"/>
        <v>0.56150659319990104</v>
      </c>
      <c r="R41" s="35">
        <f t="shared" si="34"/>
        <v>0.52183526104597922</v>
      </c>
      <c r="S41" s="35">
        <f t="shared" si="34"/>
        <v>0.5052631347094183</v>
      </c>
      <c r="T41" s="35">
        <f t="shared" si="34"/>
        <v>0.5532166456060772</v>
      </c>
      <c r="U41" s="35">
        <f t="shared" si="34"/>
        <v>0.34641450859868206</v>
      </c>
      <c r="V41" s="35">
        <f t="shared" si="34"/>
        <v>0.35239758782338587</v>
      </c>
      <c r="W41" s="35">
        <f t="shared" si="34"/>
        <v>0.31420858567836291</v>
      </c>
      <c r="X41" s="35">
        <f t="shared" si="34"/>
        <v>0.27242080299442889</v>
      </c>
      <c r="Y41" s="35">
        <f t="shared" si="34"/>
        <v>0.267039909685726</v>
      </c>
      <c r="Z41" s="35">
        <f t="shared" si="34"/>
        <v>0.17234427137909436</v>
      </c>
      <c r="AA41" s="35">
        <f t="shared" si="34"/>
        <v>0.17498243134244737</v>
      </c>
      <c r="AB41" s="35">
        <f t="shared" si="34"/>
        <v>0.14768897192751612</v>
      </c>
      <c r="AC41" s="35">
        <f t="shared" si="34"/>
        <v>0.11843714984496584</v>
      </c>
      <c r="AD41" s="36">
        <f>SUM(C41:AC41)</f>
        <v>11.995967278134106</v>
      </c>
      <c r="AE41" s="36">
        <f>SUM(C36:AC40)</f>
        <v>11.457734910203534</v>
      </c>
      <c r="AF41" s="56">
        <f>AE41/AD41</f>
        <v>0.95513222440080792</v>
      </c>
      <c r="CB41" s="39">
        <v>6</v>
      </c>
      <c r="CC41" s="48">
        <v>0</v>
      </c>
      <c r="CD41" s="48">
        <v>1.3627451612000001E-5</v>
      </c>
      <c r="CE41" s="48">
        <v>8.1674498299999997E-4</v>
      </c>
      <c r="CF41" s="48">
        <v>1.8628925040000001E-2</v>
      </c>
      <c r="CG41" s="48">
        <v>1.5268136349999999E-2</v>
      </c>
      <c r="CH41" s="48">
        <v>5.0653962099999998E-3</v>
      </c>
      <c r="CI41" s="48">
        <v>5.5759483000000001E-5</v>
      </c>
      <c r="CJ41" s="48">
        <v>1.1931975917999999E-4</v>
      </c>
      <c r="CK41" s="48">
        <v>9.8645858560000006E-5</v>
      </c>
      <c r="CL41" s="48">
        <v>8.0473524819999999E-5</v>
      </c>
      <c r="CM41" s="48">
        <v>6.4218874540000002E-5</v>
      </c>
      <c r="CN41" s="48">
        <v>1.3545818622000001E-5</v>
      </c>
      <c r="CO41" s="48">
        <v>1.4070206812000001E-5</v>
      </c>
      <c r="CP41" s="48">
        <v>1.9634532787999998E-6</v>
      </c>
      <c r="CQ41" s="48">
        <v>1.9264278752E-6</v>
      </c>
      <c r="CR41" s="48">
        <v>3.6637992799999998E-7</v>
      </c>
      <c r="CS41" s="48">
        <v>1.1370783702E-7</v>
      </c>
      <c r="CT41" s="48">
        <v>3.6662897779999997E-9</v>
      </c>
      <c r="CU41" s="48">
        <v>2.9512401300000002E-10</v>
      </c>
      <c r="CV41" s="48">
        <v>5.366193024E-11</v>
      </c>
      <c r="CW41" s="48">
        <v>2.1298185451999998E-16</v>
      </c>
      <c r="CX41" s="48">
        <v>2.1965085472000002E-17</v>
      </c>
      <c r="CY41" s="48">
        <v>3.0287222899999998E-18</v>
      </c>
      <c r="CZ41" s="48">
        <v>0</v>
      </c>
      <c r="DA41" s="48">
        <v>0</v>
      </c>
      <c r="DB41" s="48">
        <v>0</v>
      </c>
      <c r="DC41" s="48">
        <v>0</v>
      </c>
    </row>
    <row r="42" spans="1:107" ht="14.25" thickTop="1" thickBot="1" x14ac:dyDescent="0.25">
      <c r="B42" s="45" t="s">
        <v>61</v>
      </c>
      <c r="C42" s="55">
        <f t="shared" ref="C42:AC42" si="35">C41/$AD41</f>
        <v>4.5494089672385871E-2</v>
      </c>
      <c r="D42" s="55">
        <f t="shared" si="35"/>
        <v>5.3267421163663099E-2</v>
      </c>
      <c r="E42" s="55">
        <f t="shared" si="35"/>
        <v>3.6270695584956367E-2</v>
      </c>
      <c r="F42" s="55">
        <f t="shared" si="35"/>
        <v>4.9205556956083626E-2</v>
      </c>
      <c r="G42" s="55">
        <f t="shared" si="35"/>
        <v>4.8904808663629395E-2</v>
      </c>
      <c r="H42" s="55">
        <f t="shared" si="35"/>
        <v>2.8740973989782048E-2</v>
      </c>
      <c r="I42" s="55">
        <f t="shared" si="35"/>
        <v>2.4020421514573689E-2</v>
      </c>
      <c r="J42" s="55">
        <f t="shared" si="35"/>
        <v>5.0931240083939421E-2</v>
      </c>
      <c r="K42" s="55">
        <f t="shared" si="35"/>
        <v>4.6437999172867367E-2</v>
      </c>
      <c r="L42" s="55">
        <f t="shared" si="35"/>
        <v>5.598198797412432E-2</v>
      </c>
      <c r="M42" s="55">
        <f t="shared" si="35"/>
        <v>5.4787767849100652E-2</v>
      </c>
      <c r="N42" s="55">
        <f t="shared" si="35"/>
        <v>4.8690711080044045E-2</v>
      </c>
      <c r="O42" s="55">
        <f t="shared" si="35"/>
        <v>5.3147361535665967E-2</v>
      </c>
      <c r="P42" s="55">
        <f t="shared" si="35"/>
        <v>4.5018630958838096E-2</v>
      </c>
      <c r="Q42" s="55">
        <f t="shared" si="35"/>
        <v>4.6807946385732366E-2</v>
      </c>
      <c r="R42" s="55">
        <f t="shared" si="35"/>
        <v>4.3500890669914138E-2</v>
      </c>
      <c r="S42" s="55">
        <f t="shared" si="35"/>
        <v>4.2119415883235777E-2</v>
      </c>
      <c r="T42" s="55">
        <f t="shared" si="35"/>
        <v>4.6116885181444613E-2</v>
      </c>
      <c r="U42" s="55">
        <f t="shared" si="35"/>
        <v>2.8877580320689617E-2</v>
      </c>
      <c r="V42" s="55">
        <f t="shared" si="35"/>
        <v>2.9376337868620712E-2</v>
      </c>
      <c r="W42" s="55">
        <f t="shared" si="35"/>
        <v>2.6192851180170607E-2</v>
      </c>
      <c r="X42" s="55">
        <f t="shared" si="35"/>
        <v>2.2709365295701452E-2</v>
      </c>
      <c r="Y42" s="55">
        <f t="shared" si="35"/>
        <v>2.2260806777330781E-2</v>
      </c>
      <c r="Z42" s="55">
        <f t="shared" si="35"/>
        <v>1.4366850741018474E-2</v>
      </c>
      <c r="AA42" s="55">
        <f t="shared" si="35"/>
        <v>1.4586771311172227E-2</v>
      </c>
      <c r="AB42" s="55">
        <f t="shared" si="35"/>
        <v>1.2311551749288214E-2</v>
      </c>
      <c r="AC42" s="55">
        <f t="shared" si="35"/>
        <v>9.8730804360269951E-3</v>
      </c>
      <c r="AD42" s="45"/>
      <c r="AE42" s="45"/>
      <c r="CB42" s="39">
        <v>7</v>
      </c>
      <c r="CC42" s="48">
        <v>0</v>
      </c>
      <c r="CD42" s="48">
        <v>0</v>
      </c>
      <c r="CE42" s="48">
        <v>1.6038253676000001E-9</v>
      </c>
      <c r="CF42" s="48">
        <v>3.9111887479999997E-9</v>
      </c>
      <c r="CG42" s="48">
        <v>3.3140226720000002E-7</v>
      </c>
      <c r="CH42" s="48">
        <v>7.5058075279999998E-7</v>
      </c>
      <c r="CI42" s="48">
        <v>1.6050152721999999E-7</v>
      </c>
      <c r="CJ42" s="48">
        <v>2.4939846971999998E-7</v>
      </c>
      <c r="CK42" s="48">
        <v>2.8828897960000002E-7</v>
      </c>
      <c r="CL42" s="48">
        <v>1.2615479258000001E-7</v>
      </c>
      <c r="CM42" s="48">
        <v>7.3386674399999996E-8</v>
      </c>
      <c r="CN42" s="48">
        <v>5.5358236099999996E-8</v>
      </c>
      <c r="CO42" s="48">
        <v>4.1289689619999998E-8</v>
      </c>
      <c r="CP42" s="48">
        <v>3.3345001E-9</v>
      </c>
      <c r="CQ42" s="48">
        <v>1.9690984076000003E-9</v>
      </c>
      <c r="CR42" s="48">
        <v>1.8854453470000001E-11</v>
      </c>
      <c r="CS42" s="48">
        <v>2.2614275283999999E-9</v>
      </c>
      <c r="CT42" s="48">
        <v>1.3806767468000001E-14</v>
      </c>
      <c r="CU42" s="48">
        <v>4.6190436240000002E-16</v>
      </c>
      <c r="CV42" s="48">
        <v>4.9051741719999997E-17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</row>
    <row r="43" spans="1:107" ht="13.5" thickTop="1" x14ac:dyDescent="0.2">
      <c r="B43" s="27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</row>
    <row r="44" spans="1:107" x14ac:dyDescent="0.2">
      <c r="B44" s="27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CB44" s="39"/>
      <c r="CC44" s="39">
        <v>4</v>
      </c>
      <c r="CD44" s="39">
        <v>5</v>
      </c>
      <c r="CE44" s="39">
        <v>6</v>
      </c>
      <c r="CF44" s="39">
        <v>7</v>
      </c>
      <c r="CG44" s="39">
        <v>8</v>
      </c>
      <c r="CH44" s="39">
        <v>9</v>
      </c>
      <c r="CI44" s="39">
        <v>10</v>
      </c>
      <c r="CJ44" s="39">
        <v>11</v>
      </c>
      <c r="CK44" s="39">
        <v>12</v>
      </c>
      <c r="CL44" s="39">
        <v>13</v>
      </c>
      <c r="CM44" s="39">
        <v>14</v>
      </c>
      <c r="CN44" s="39">
        <v>15</v>
      </c>
      <c r="CO44" s="39">
        <v>16</v>
      </c>
      <c r="CP44" s="39">
        <v>17</v>
      </c>
      <c r="CQ44" s="39">
        <v>18</v>
      </c>
      <c r="CR44" s="39">
        <v>19</v>
      </c>
      <c r="CS44" s="39">
        <v>20</v>
      </c>
      <c r="CT44" s="39">
        <v>21</v>
      </c>
      <c r="CU44" s="39">
        <v>22</v>
      </c>
      <c r="CV44" s="39">
        <v>23</v>
      </c>
      <c r="CW44" s="39">
        <v>24</v>
      </c>
      <c r="CX44" s="39">
        <v>25</v>
      </c>
      <c r="CY44" s="39">
        <v>26</v>
      </c>
      <c r="CZ44" s="39">
        <v>27</v>
      </c>
      <c r="DA44" s="39">
        <v>28</v>
      </c>
      <c r="DB44" s="39">
        <v>29</v>
      </c>
      <c r="DC44" s="39">
        <v>30</v>
      </c>
    </row>
    <row r="45" spans="1:107" x14ac:dyDescent="0.2">
      <c r="A45" s="26" t="s">
        <v>49</v>
      </c>
      <c r="B45" s="26">
        <f t="shared" ref="B45:B50" si="36">CB45</f>
        <v>0</v>
      </c>
      <c r="C45" s="32">
        <f t="shared" ref="C45:AC45" si="37">CC45*$A48</f>
        <v>3.0663113303299084E-9</v>
      </c>
      <c r="D45" s="32">
        <f t="shared" si="37"/>
        <v>2.8198030223232149E-9</v>
      </c>
      <c r="E45" s="32">
        <f t="shared" si="37"/>
        <v>1.9934882722892756E-8</v>
      </c>
      <c r="F45" s="32">
        <f t="shared" si="37"/>
        <v>3.0554429129161948E-8</v>
      </c>
      <c r="G45" s="32">
        <f t="shared" si="37"/>
        <v>6.9282223180028265E-9</v>
      </c>
      <c r="H45" s="32">
        <f t="shared" si="37"/>
        <v>2.0264085511221187E-9</v>
      </c>
      <c r="I45" s="32">
        <f t="shared" si="37"/>
        <v>1.2532230357786951E-9</v>
      </c>
      <c r="J45" s="32">
        <f t="shared" si="37"/>
        <v>3.0472522215319478E-9</v>
      </c>
      <c r="K45" s="32">
        <f t="shared" si="37"/>
        <v>3.4081151823264104E-9</v>
      </c>
      <c r="L45" s="32">
        <f t="shared" si="37"/>
        <v>3.607369501577828E-9</v>
      </c>
      <c r="M45" s="32">
        <f t="shared" si="37"/>
        <v>3.5484595289295825E-9</v>
      </c>
      <c r="N45" s="32">
        <f t="shared" si="37"/>
        <v>3.6144575998911191E-9</v>
      </c>
      <c r="O45" s="32">
        <f t="shared" si="37"/>
        <v>4.6819252058728205E-9</v>
      </c>
      <c r="P45" s="32">
        <f t="shared" si="37"/>
        <v>5.2417274593269998E-9</v>
      </c>
      <c r="Q45" s="32">
        <f t="shared" si="37"/>
        <v>6.6790362839666678E-9</v>
      </c>
      <c r="R45" s="32">
        <f t="shared" si="37"/>
        <v>7.5864703813638345E-9</v>
      </c>
      <c r="S45" s="32">
        <f t="shared" si="37"/>
        <v>9.6157141718112677E-9</v>
      </c>
      <c r="T45" s="32">
        <f t="shared" si="37"/>
        <v>1.6305776386487497E-8</v>
      </c>
      <c r="U45" s="32">
        <f t="shared" si="37"/>
        <v>2.7752267595974041E-8</v>
      </c>
      <c r="V45" s="32">
        <f t="shared" si="37"/>
        <v>2.2815800904006127E-7</v>
      </c>
      <c r="W45" s="32">
        <f t="shared" si="37"/>
        <v>7.4492763006776797E-6</v>
      </c>
      <c r="X45" s="32">
        <f t="shared" si="37"/>
        <v>5.0234140312776208E-4</v>
      </c>
      <c r="Y45" s="32">
        <f t="shared" si="37"/>
        <v>1.3815963718971969E-2</v>
      </c>
      <c r="Z45" s="32">
        <f t="shared" si="37"/>
        <v>5.2225108372331873E-2</v>
      </c>
      <c r="AA45" s="32">
        <f t="shared" si="37"/>
        <v>0.11130519538009591</v>
      </c>
      <c r="AB45" s="32">
        <f t="shared" si="37"/>
        <v>0.12464657153866904</v>
      </c>
      <c r="AC45" s="32">
        <f t="shared" si="37"/>
        <v>0.11098386825656002</v>
      </c>
      <c r="CA45" s="26">
        <f>CA35+24</f>
        <v>136</v>
      </c>
      <c r="CB45" s="47">
        <v>0</v>
      </c>
      <c r="CC45" s="48">
        <v>5.3869471739999992E-11</v>
      </c>
      <c r="CD45" s="48">
        <v>4.9538772439999992E-11</v>
      </c>
      <c r="CE45" s="48">
        <v>3.502193632E-10</v>
      </c>
      <c r="CF45" s="48">
        <v>5.3678533559999997E-10</v>
      </c>
      <c r="CG45" s="48">
        <v>1.2171617169999998E-10</v>
      </c>
      <c r="CH45" s="48">
        <v>3.5600285300000005E-11</v>
      </c>
      <c r="CI45" s="48">
        <v>2.2016832486000003E-11</v>
      </c>
      <c r="CJ45" s="48">
        <v>5.3534638120000006E-11</v>
      </c>
      <c r="CK45" s="48">
        <v>5.9874339139999995E-11</v>
      </c>
      <c r="CL45" s="48">
        <v>6.3374872440000003E-11</v>
      </c>
      <c r="CM45" s="48">
        <v>6.2339932159999996E-11</v>
      </c>
      <c r="CN45" s="48">
        <v>6.3499397339999997E-11</v>
      </c>
      <c r="CO45" s="48">
        <v>8.2252847279999987E-11</v>
      </c>
      <c r="CP45" s="48">
        <v>9.2087547159999996E-11</v>
      </c>
      <c r="CQ45" s="48">
        <v>1.1733842965999999E-10</v>
      </c>
      <c r="CR45" s="48">
        <v>1.3328038408000002E-10</v>
      </c>
      <c r="CS45" s="48">
        <v>1.6893047934000001E-10</v>
      </c>
      <c r="CT45" s="48">
        <v>2.8646261439999997E-10</v>
      </c>
      <c r="CU45" s="48">
        <v>4.8755649180000002E-10</v>
      </c>
      <c r="CV45" s="48">
        <v>4.0083181699999996E-9</v>
      </c>
      <c r="CW45" s="48">
        <v>1.3087013546E-7</v>
      </c>
      <c r="CX45" s="48">
        <v>8.8252180239999983E-6</v>
      </c>
      <c r="CY45" s="48">
        <v>2.4272116786000001E-4</v>
      </c>
      <c r="CZ45" s="48">
        <v>9.1749946319999995E-4</v>
      </c>
      <c r="DA45" s="48">
        <v>1.9554283408000001E-3</v>
      </c>
      <c r="DB45" s="48">
        <v>2.1898118748000001E-3</v>
      </c>
      <c r="DC45" s="48">
        <v>1.9497832120000001E-3</v>
      </c>
    </row>
    <row r="46" spans="1:107" x14ac:dyDescent="0.2">
      <c r="A46" s="26">
        <f>A36+24</f>
        <v>136</v>
      </c>
      <c r="B46" s="26">
        <f t="shared" si="36"/>
        <v>1</v>
      </c>
      <c r="C46" s="32">
        <f t="shared" ref="C46:AC46" si="38">CC46*$A48</f>
        <v>2.6504762292834733E-7</v>
      </c>
      <c r="D46" s="32">
        <f t="shared" si="38"/>
        <v>3.4577318705194517E-7</v>
      </c>
      <c r="E46" s="32">
        <f t="shared" si="38"/>
        <v>1.3149839990818414E-5</v>
      </c>
      <c r="F46" s="32">
        <f t="shared" si="38"/>
        <v>2.5550231719978144E-5</v>
      </c>
      <c r="G46" s="32">
        <f t="shared" si="38"/>
        <v>6.6916373476347417E-5</v>
      </c>
      <c r="H46" s="32">
        <f t="shared" si="38"/>
        <v>6.8272562953623862E-5</v>
      </c>
      <c r="I46" s="32">
        <f t="shared" si="38"/>
        <v>9.7026615111209759E-7</v>
      </c>
      <c r="J46" s="32">
        <f t="shared" si="38"/>
        <v>2.4995784918582898E-6</v>
      </c>
      <c r="K46" s="32">
        <f t="shared" si="38"/>
        <v>4.0929829926862218E-6</v>
      </c>
      <c r="L46" s="32">
        <f t="shared" si="38"/>
        <v>8.9732174380353542E-6</v>
      </c>
      <c r="M46" s="32">
        <f t="shared" si="38"/>
        <v>2.061691529392725E-5</v>
      </c>
      <c r="N46" s="32">
        <f t="shared" si="38"/>
        <v>4.2111179645744139E-5</v>
      </c>
      <c r="O46" s="32">
        <f t="shared" si="38"/>
        <v>6.703765871415263E-5</v>
      </c>
      <c r="P46" s="32">
        <f t="shared" si="38"/>
        <v>7.3342915947065065E-5</v>
      </c>
      <c r="Q46" s="32">
        <f t="shared" si="38"/>
        <v>1.1818695127582272E-4</v>
      </c>
      <c r="R46" s="32">
        <f t="shared" si="38"/>
        <v>3.0291381925090914E-3</v>
      </c>
      <c r="S46" s="32">
        <f t="shared" si="38"/>
        <v>2.4768965772557567E-2</v>
      </c>
      <c r="T46" s="32">
        <f t="shared" si="38"/>
        <v>7.70240016711011E-2</v>
      </c>
      <c r="U46" s="32">
        <f t="shared" si="38"/>
        <v>8.2941776196220285E-2</v>
      </c>
      <c r="V46" s="32">
        <f t="shared" si="38"/>
        <v>0.10799899130018503</v>
      </c>
      <c r="W46" s="32">
        <f t="shared" si="38"/>
        <v>0.11034436427540527</v>
      </c>
      <c r="X46" s="32">
        <f t="shared" si="38"/>
        <v>0.10778162295191077</v>
      </c>
      <c r="Y46" s="32">
        <f t="shared" si="38"/>
        <v>0.1092906003261626</v>
      </c>
      <c r="Z46" s="32">
        <f t="shared" si="38"/>
        <v>5.3393857027545719E-2</v>
      </c>
      <c r="AA46" s="32">
        <f t="shared" si="38"/>
        <v>2.8229532882402333E-2</v>
      </c>
      <c r="AB46" s="32">
        <f t="shared" si="38"/>
        <v>1.0056593886897999E-2</v>
      </c>
      <c r="AC46" s="32">
        <f t="shared" si="38"/>
        <v>3.1305767550370849E-3</v>
      </c>
      <c r="CB46" s="47">
        <v>1</v>
      </c>
      <c r="CC46" s="48">
        <v>4.656401094E-9</v>
      </c>
      <c r="CD46" s="48">
        <v>6.074601344E-9</v>
      </c>
      <c r="CE46" s="48">
        <v>2.3101859447999996E-7</v>
      </c>
      <c r="CF46" s="48">
        <v>4.488707562E-7</v>
      </c>
      <c r="CG46" s="48">
        <v>1.1755980726E-6</v>
      </c>
      <c r="CH46" s="48">
        <v>1.1994238367999999E-6</v>
      </c>
      <c r="CI46" s="48">
        <v>1.7045798478E-8</v>
      </c>
      <c r="CJ46" s="48">
        <v>4.3913014180000002E-8</v>
      </c>
      <c r="CK46" s="48">
        <v>7.1906211699999998E-8</v>
      </c>
      <c r="CL46" s="48">
        <v>1.5764298896E-7</v>
      </c>
      <c r="CM46" s="48">
        <v>3.622014258E-7</v>
      </c>
      <c r="CN46" s="48">
        <v>7.3981626700000003E-7</v>
      </c>
      <c r="CO46" s="48">
        <v>1.1777288319999999E-6</v>
      </c>
      <c r="CP46" s="48">
        <v>1.2885006486000001E-6</v>
      </c>
      <c r="CQ46" s="48">
        <v>2.0763281826000003E-6</v>
      </c>
      <c r="CR46" s="48">
        <v>5.3216407819999999E-5</v>
      </c>
      <c r="CS46" s="48">
        <v>4.3514534499999999E-4</v>
      </c>
      <c r="CT46" s="48">
        <v>1.3531705799999997E-3</v>
      </c>
      <c r="CU46" s="48">
        <v>1.4571350354E-3</v>
      </c>
      <c r="CV46" s="48">
        <v>1.897344393E-3</v>
      </c>
      <c r="CW46" s="48">
        <v>1.9385482987999999E-3</v>
      </c>
      <c r="CX46" s="48">
        <v>1.8935256294000001E-3</v>
      </c>
      <c r="CY46" s="48">
        <v>1.9200355970000001E-3</v>
      </c>
      <c r="CZ46" s="48">
        <v>9.3803223560000001E-4</v>
      </c>
      <c r="DA46" s="48">
        <v>4.9594116839999996E-4</v>
      </c>
      <c r="DB46" s="48">
        <v>1.7667592811999999E-4</v>
      </c>
      <c r="DC46" s="48">
        <v>5.4998497499999995E-5</v>
      </c>
    </row>
    <row r="47" spans="1:107" x14ac:dyDescent="0.2">
      <c r="A47" s="26">
        <f>A46-24</f>
        <v>112</v>
      </c>
      <c r="B47" s="26">
        <f t="shared" si="36"/>
        <v>2</v>
      </c>
      <c r="C47" s="32">
        <f t="shared" ref="C47:AC47" si="39">CC47*$A48</f>
        <v>7.2788469145669804E-4</v>
      </c>
      <c r="D47" s="32">
        <f t="shared" si="39"/>
        <v>4.738157452491601E-5</v>
      </c>
      <c r="E47" s="32">
        <f t="shared" si="39"/>
        <v>1.2809296245188723E-3</v>
      </c>
      <c r="F47" s="32">
        <f t="shared" si="39"/>
        <v>1.0456992684951046E-2</v>
      </c>
      <c r="G47" s="32">
        <f t="shared" si="39"/>
        <v>1.8332972504088874E-2</v>
      </c>
      <c r="H47" s="32">
        <f t="shared" si="39"/>
        <v>1.9528498419597373E-2</v>
      </c>
      <c r="I47" s="32">
        <f t="shared" si="39"/>
        <v>4.748710843313612E-4</v>
      </c>
      <c r="J47" s="32">
        <f t="shared" si="39"/>
        <v>1.3844158598929285E-3</v>
      </c>
      <c r="K47" s="32">
        <f t="shared" si="39"/>
        <v>2.5238355394193316E-3</v>
      </c>
      <c r="L47" s="32">
        <f t="shared" si="39"/>
        <v>5.448699930075112E-3</v>
      </c>
      <c r="M47" s="32">
        <f t="shared" si="39"/>
        <v>1.8707854148214069E-2</v>
      </c>
      <c r="N47" s="32">
        <f t="shared" si="39"/>
        <v>5.7137948069922152E-2</v>
      </c>
      <c r="O47" s="32">
        <f t="shared" si="39"/>
        <v>0.1229659046719397</v>
      </c>
      <c r="P47" s="32">
        <f t="shared" si="39"/>
        <v>0.15026453397586306</v>
      </c>
      <c r="Q47" s="32">
        <f t="shared" si="39"/>
        <v>0.18885844172525609</v>
      </c>
      <c r="R47" s="32">
        <f t="shared" si="39"/>
        <v>0.20357018355773229</v>
      </c>
      <c r="S47" s="32">
        <f t="shared" si="39"/>
        <v>0.25819579455883218</v>
      </c>
      <c r="T47" s="32">
        <f t="shared" si="39"/>
        <v>0.34352074692127693</v>
      </c>
      <c r="U47" s="32">
        <f t="shared" si="39"/>
        <v>0.2236531287787249</v>
      </c>
      <c r="V47" s="32">
        <f t="shared" si="39"/>
        <v>0.22409416600710749</v>
      </c>
      <c r="W47" s="32">
        <f t="shared" si="39"/>
        <v>0.1935680892711987</v>
      </c>
      <c r="X47" s="32">
        <f t="shared" si="39"/>
        <v>0.16127786362175955</v>
      </c>
      <c r="Y47" s="32">
        <f t="shared" si="39"/>
        <v>0.14503194228769545</v>
      </c>
      <c r="Z47" s="32">
        <f t="shared" si="39"/>
        <v>6.6105180002715161E-2</v>
      </c>
      <c r="AA47" s="32">
        <f t="shared" si="39"/>
        <v>3.4084302089181125E-2</v>
      </c>
      <c r="AB47" s="32">
        <f t="shared" si="39"/>
        <v>1.2159711413099518E-2</v>
      </c>
      <c r="AC47" s="32">
        <f t="shared" si="39"/>
        <v>3.8808125831750295E-3</v>
      </c>
      <c r="CB47" s="39">
        <v>2</v>
      </c>
      <c r="CC47" s="48">
        <v>1.2787600341999999E-5</v>
      </c>
      <c r="CD47" s="48">
        <v>8.3240744820000002E-7</v>
      </c>
      <c r="CE47" s="48">
        <v>2.2503586484000001E-5</v>
      </c>
      <c r="CF47" s="48">
        <v>1.8371020136E-4</v>
      </c>
      <c r="CG47" s="48">
        <v>3.220767358E-4</v>
      </c>
      <c r="CH47" s="48">
        <v>3.4307993559999997E-4</v>
      </c>
      <c r="CI47" s="48">
        <v>8.3426148559999992E-6</v>
      </c>
      <c r="CJ47" s="48">
        <v>2.4321650024000002E-5</v>
      </c>
      <c r="CK47" s="48">
        <v>4.4339166059999997E-5</v>
      </c>
      <c r="CL47" s="48">
        <v>9.5723674239999991E-5</v>
      </c>
      <c r="CM47" s="48">
        <v>3.2866271939999998E-4</v>
      </c>
      <c r="CN47" s="48">
        <v>1.003809055E-3</v>
      </c>
      <c r="CO47" s="48">
        <v>2.1602856374E-3</v>
      </c>
      <c r="CP47" s="48">
        <v>2.6398725355999998E-3</v>
      </c>
      <c r="CQ47" s="48">
        <v>3.3178967799999998E-3</v>
      </c>
      <c r="CR47" s="48">
        <v>3.5763551280000002E-3</v>
      </c>
      <c r="CS47" s="48">
        <v>4.5360270239999997E-3</v>
      </c>
      <c r="CT47" s="48">
        <v>6.0350300979999999E-3</v>
      </c>
      <c r="CU47" s="48">
        <v>3.9291756779999999E-3</v>
      </c>
      <c r="CV47" s="48">
        <v>3.9369238940000001E-3</v>
      </c>
      <c r="CW47" s="48">
        <v>3.4006366579999998E-3</v>
      </c>
      <c r="CX47" s="48">
        <v>2.8333565579999995E-3</v>
      </c>
      <c r="CY47" s="48">
        <v>2.5479454872000002E-3</v>
      </c>
      <c r="CZ47" s="48">
        <v>1.1613468896E-3</v>
      </c>
      <c r="DA47" s="48">
        <v>5.9879873580000003E-4</v>
      </c>
      <c r="DB47" s="48">
        <v>2.1362384956000001E-4</v>
      </c>
      <c r="DC47" s="48">
        <v>6.8178766360000006E-5</v>
      </c>
    </row>
    <row r="48" spans="1:107" x14ac:dyDescent="0.2">
      <c r="A48" s="39">
        <f>EXP((A47-15)/24)</f>
        <v>56.921132346153371</v>
      </c>
      <c r="B48" s="26">
        <f t="shared" si="36"/>
        <v>3</v>
      </c>
      <c r="C48" s="32">
        <f t="shared" ref="C48:AC48" si="40">CC48*$A48</f>
        <v>1.2551289466584912E-2</v>
      </c>
      <c r="D48" s="32">
        <f t="shared" si="40"/>
        <v>1.2833868319341465E-2</v>
      </c>
      <c r="E48" s="32">
        <f t="shared" si="40"/>
        <v>2.4836696489773463E-2</v>
      </c>
      <c r="F48" s="32">
        <f t="shared" si="40"/>
        <v>3.5342833323030003E-2</v>
      </c>
      <c r="G48" s="32">
        <f t="shared" si="40"/>
        <v>6.0157477951384333E-2</v>
      </c>
      <c r="H48" s="32">
        <f t="shared" si="40"/>
        <v>7.1156631400654244E-2</v>
      </c>
      <c r="I48" s="32">
        <f t="shared" si="40"/>
        <v>6.8682097522836258E-2</v>
      </c>
      <c r="J48" s="32">
        <f t="shared" si="40"/>
        <v>0.17145322253372916</v>
      </c>
      <c r="K48" s="32">
        <f t="shared" si="40"/>
        <v>0.17843106153992505</v>
      </c>
      <c r="L48" s="32">
        <f t="shared" si="40"/>
        <v>0.23389149300903483</v>
      </c>
      <c r="M48" s="32">
        <f t="shared" si="40"/>
        <v>0.27900330094073905</v>
      </c>
      <c r="N48" s="32">
        <f t="shared" si="40"/>
        <v>0.28988746968403784</v>
      </c>
      <c r="O48" s="32">
        <f t="shared" si="40"/>
        <v>0.33058890533191621</v>
      </c>
      <c r="P48" s="32">
        <f t="shared" si="40"/>
        <v>0.28270486339323575</v>
      </c>
      <c r="Q48" s="32">
        <f t="shared" si="40"/>
        <v>0.29369929144363011</v>
      </c>
      <c r="R48" s="32">
        <f t="shared" si="40"/>
        <v>0.25243080793068845</v>
      </c>
      <c r="S48" s="32">
        <f t="shared" si="40"/>
        <v>0.169547311653933</v>
      </c>
      <c r="T48" s="32">
        <f t="shared" si="40"/>
        <v>0.10414464095071296</v>
      </c>
      <c r="U48" s="32">
        <f t="shared" si="40"/>
        <v>3.255327285351016E-2</v>
      </c>
      <c r="V48" s="32">
        <f t="shared" si="40"/>
        <v>1.7496576903120478E-2</v>
      </c>
      <c r="W48" s="32">
        <f t="shared" si="40"/>
        <v>9.793704196122811E-3</v>
      </c>
      <c r="X48" s="32">
        <f t="shared" si="40"/>
        <v>5.8059400850650053E-3</v>
      </c>
      <c r="Y48" s="32">
        <f t="shared" si="40"/>
        <v>4.8454240069660788E-3</v>
      </c>
      <c r="Z48" s="32">
        <f t="shared" si="40"/>
        <v>2.0190054262171253E-3</v>
      </c>
      <c r="AA48" s="32">
        <f t="shared" si="40"/>
        <v>1.0325626596211378E-3</v>
      </c>
      <c r="AB48" s="32">
        <f t="shared" si="40"/>
        <v>3.6858111229115873E-4</v>
      </c>
      <c r="AC48" s="32">
        <f t="shared" si="40"/>
        <v>1.2067723648322579E-4</v>
      </c>
      <c r="CB48" s="39">
        <v>3</v>
      </c>
      <c r="CC48" s="48">
        <v>2.2050315848000002E-4</v>
      </c>
      <c r="CD48" s="48">
        <v>2.2546755115999999E-4</v>
      </c>
      <c r="CE48" s="48">
        <v>4.363352496E-4</v>
      </c>
      <c r="CF48" s="48">
        <v>6.2090882360000003E-4</v>
      </c>
      <c r="CG48" s="48">
        <v>1.0568566624E-3</v>
      </c>
      <c r="CH48" s="48">
        <v>1.2500916349999999E-3</v>
      </c>
      <c r="CI48" s="48">
        <v>1.2066186088E-3</v>
      </c>
      <c r="CJ48" s="48">
        <v>3.0121189699999999E-3</v>
      </c>
      <c r="CK48" s="48">
        <v>3.1347068159999999E-3</v>
      </c>
      <c r="CL48" s="48">
        <v>4.1090449779999996E-3</v>
      </c>
      <c r="CM48" s="48">
        <v>4.9015767859999998E-3</v>
      </c>
      <c r="CN48" s="48">
        <v>5.092791688E-3</v>
      </c>
      <c r="CO48" s="48">
        <v>5.8078413359999997E-3</v>
      </c>
      <c r="CP48" s="48">
        <v>4.9666064560000001E-3</v>
      </c>
      <c r="CQ48" s="48">
        <v>5.1597584119999996E-3</v>
      </c>
      <c r="CR48" s="48">
        <v>4.4347467720000002E-3</v>
      </c>
      <c r="CS48" s="48">
        <v>2.9786356079999996E-3</v>
      </c>
      <c r="CT48" s="48">
        <v>1.8296305196E-3</v>
      </c>
      <c r="CU48" s="48">
        <v>5.7190135739999999E-4</v>
      </c>
      <c r="CV48" s="48">
        <v>3.0738279760000002E-4</v>
      </c>
      <c r="CW48" s="48">
        <v>1.7205743794E-4</v>
      </c>
      <c r="CX48" s="48">
        <v>1.0199972920000001E-4</v>
      </c>
      <c r="CY48" s="48">
        <v>8.5125221639999996E-5</v>
      </c>
      <c r="CZ48" s="48">
        <v>3.5470225960000003E-5</v>
      </c>
      <c r="DA48" s="48">
        <v>1.8140233988000002E-5</v>
      </c>
      <c r="DB48" s="48">
        <v>6.4752948000000003E-6</v>
      </c>
      <c r="DC48" s="48">
        <v>2.1200779308000002E-6</v>
      </c>
    </row>
    <row r="49" spans="1:107" x14ac:dyDescent="0.2">
      <c r="B49" s="26">
        <f t="shared" si="36"/>
        <v>4</v>
      </c>
      <c r="C49" s="32">
        <f t="shared" ref="C49:AC49" si="41">CC49*$A48</f>
        <v>0.78942513614565357</v>
      </c>
      <c r="D49" s="32">
        <f t="shared" si="41"/>
        <v>0.46157696216154342</v>
      </c>
      <c r="E49" s="32">
        <f t="shared" si="41"/>
        <v>0.3453794038123178</v>
      </c>
      <c r="F49" s="32">
        <f t="shared" si="41"/>
        <v>0.10974108835229623</v>
      </c>
      <c r="G49" s="32">
        <f t="shared" si="41"/>
        <v>0.10558903787366593</v>
      </c>
      <c r="H49" s="32">
        <f t="shared" si="41"/>
        <v>0.12409527500319081</v>
      </c>
      <c r="I49" s="32">
        <f t="shared" si="41"/>
        <v>0.19712788975742954</v>
      </c>
      <c r="J49" s="32">
        <f t="shared" si="41"/>
        <v>0.36654919077468184</v>
      </c>
      <c r="K49" s="32">
        <f t="shared" si="41"/>
        <v>0.32917128566925796</v>
      </c>
      <c r="L49" s="32">
        <f t="shared" si="41"/>
        <v>0.35645258851063766</v>
      </c>
      <c r="M49" s="32">
        <f t="shared" si="41"/>
        <v>0.29198239651885505</v>
      </c>
      <c r="N49" s="32">
        <f t="shared" si="41"/>
        <v>0.19734840837162085</v>
      </c>
      <c r="O49" s="32">
        <f t="shared" si="41"/>
        <v>0.16127786362175955</v>
      </c>
      <c r="P49" s="32">
        <f t="shared" si="41"/>
        <v>9.9016008037806913E-2</v>
      </c>
      <c r="Q49" s="32">
        <f t="shared" si="41"/>
        <v>7.9076399916038639E-2</v>
      </c>
      <c r="R49" s="32">
        <f t="shared" si="41"/>
        <v>5.0620047887610979E-2</v>
      </c>
      <c r="S49" s="32">
        <f t="shared" si="41"/>
        <v>2.6125155249834008E-2</v>
      </c>
      <c r="T49" s="32">
        <f t="shared" si="41"/>
        <v>9.6779319236723824E-3</v>
      </c>
      <c r="U49" s="32">
        <f t="shared" si="41"/>
        <v>2.0503505720914587E-3</v>
      </c>
      <c r="V49" s="32">
        <f t="shared" si="41"/>
        <v>6.5684619502793206E-4</v>
      </c>
      <c r="W49" s="32">
        <f t="shared" si="41"/>
        <v>2.1007548267637537E-4</v>
      </c>
      <c r="X49" s="32">
        <f t="shared" si="41"/>
        <v>6.689274648196978E-5</v>
      </c>
      <c r="Y49" s="32">
        <f t="shared" si="41"/>
        <v>4.4812532669587459E-5</v>
      </c>
      <c r="Z49" s="32">
        <f t="shared" si="41"/>
        <v>3.2227220331098748E-9</v>
      </c>
      <c r="AA49" s="32">
        <f t="shared" si="41"/>
        <v>5.4789424828784901E-10</v>
      </c>
      <c r="AB49" s="32">
        <f t="shared" si="41"/>
        <v>2.3222185207301512E-12</v>
      </c>
      <c r="AC49" s="32">
        <f t="shared" si="41"/>
        <v>0</v>
      </c>
      <c r="CB49" s="39">
        <v>4</v>
      </c>
      <c r="CC49" s="48">
        <v>1.3868753196E-2</v>
      </c>
      <c r="CD49" s="48">
        <v>8.1090614880000005E-3</v>
      </c>
      <c r="CE49" s="48">
        <v>6.0676832939999996E-3</v>
      </c>
      <c r="CF49" s="48">
        <v>1.9279498462E-3</v>
      </c>
      <c r="CG49" s="48">
        <v>1.855005927E-3</v>
      </c>
      <c r="CH49" s="48">
        <v>2.1801266048000001E-3</v>
      </c>
      <c r="CI49" s="48">
        <v>3.4631758299999999E-3</v>
      </c>
      <c r="CJ49" s="48">
        <v>6.439597662E-3</v>
      </c>
      <c r="CK49" s="48">
        <v>5.782936356000001E-3</v>
      </c>
      <c r="CL49" s="48">
        <v>6.2622188599999991E-3</v>
      </c>
      <c r="CM49" s="48">
        <v>5.1295957139999996E-3</v>
      </c>
      <c r="CN49" s="48">
        <v>3.467049938E-3</v>
      </c>
      <c r="CO49" s="48">
        <v>2.8333565579999995E-3</v>
      </c>
      <c r="CP49" s="48">
        <v>1.7395298363999999E-3</v>
      </c>
      <c r="CQ49" s="48">
        <v>1.3892274566E-3</v>
      </c>
      <c r="CR49" s="48">
        <v>8.8930149140000012E-4</v>
      </c>
      <c r="CS49" s="48">
        <v>4.5897110919999997E-4</v>
      </c>
      <c r="CT49" s="48">
        <v>1.7002353124000001E-4</v>
      </c>
      <c r="CU49" s="48">
        <v>3.6020902739999999E-5</v>
      </c>
      <c r="CV49" s="48">
        <v>1.1539584122E-5</v>
      </c>
      <c r="CW49" s="48">
        <v>3.690641314E-6</v>
      </c>
      <c r="CX49" s="48">
        <v>1.1751829896E-6</v>
      </c>
      <c r="CY49" s="48">
        <v>7.8727408999999999E-7</v>
      </c>
      <c r="CZ49" s="48">
        <v>5.6617321199999999E-11</v>
      </c>
      <c r="DA49" s="48">
        <v>9.6254980480000007E-12</v>
      </c>
      <c r="DB49" s="48">
        <v>4.0797124460000004E-14</v>
      </c>
      <c r="DC49" s="48">
        <v>0</v>
      </c>
    </row>
    <row r="50" spans="1:107" x14ac:dyDescent="0.2">
      <c r="B50" s="26">
        <f t="shared" si="36"/>
        <v>5</v>
      </c>
      <c r="C50" s="50">
        <f t="shared" ref="C50:AC50" si="42">SUM(CC50:CC52)*$A48</f>
        <v>5.1092587775163751E-4</v>
      </c>
      <c r="D50" s="50">
        <f t="shared" si="42"/>
        <v>0.19897771015257321</v>
      </c>
      <c r="E50" s="50">
        <f t="shared" si="42"/>
        <v>0.13131747596246746</v>
      </c>
      <c r="F50" s="50">
        <f t="shared" si="42"/>
        <v>0.74873022717144799</v>
      </c>
      <c r="G50" s="50">
        <f t="shared" si="42"/>
        <v>0.5551681458196337</v>
      </c>
      <c r="H50" s="50">
        <f t="shared" si="42"/>
        <v>0.186555658770101</v>
      </c>
      <c r="I50" s="50">
        <f t="shared" si="42"/>
        <v>8.2067508570937364E-2</v>
      </c>
      <c r="J50" s="50">
        <f t="shared" si="42"/>
        <v>0.15338800058072544</v>
      </c>
      <c r="K50" s="50">
        <f t="shared" si="42"/>
        <v>0.11282501596963412</v>
      </c>
      <c r="L50" s="50">
        <f t="shared" si="42"/>
        <v>0.11815406911520746</v>
      </c>
      <c r="M50" s="50">
        <f t="shared" si="42"/>
        <v>7.8880261367292454E-2</v>
      </c>
      <c r="N50" s="50">
        <f t="shared" si="42"/>
        <v>3.7528106949108027E-2</v>
      </c>
      <c r="O50" s="50">
        <f t="shared" si="42"/>
        <v>2.1362162833498892E-2</v>
      </c>
      <c r="P50" s="50">
        <f t="shared" si="42"/>
        <v>8.0273124665241856E-3</v>
      </c>
      <c r="Q50" s="50">
        <f t="shared" si="42"/>
        <v>3.7207172506218706E-3</v>
      </c>
      <c r="R50" s="50">
        <f t="shared" si="42"/>
        <v>1.1090669497953844E-3</v>
      </c>
      <c r="S50" s="50">
        <f t="shared" si="42"/>
        <v>2.957445196833406E-4</v>
      </c>
      <c r="T50" s="50">
        <f t="shared" si="42"/>
        <v>2.3745808057637737E-5</v>
      </c>
      <c r="U50" s="50">
        <f t="shared" si="42"/>
        <v>2.8337587355681814E-6</v>
      </c>
      <c r="V50" s="50">
        <f t="shared" si="42"/>
        <v>4.3370798055876875E-7</v>
      </c>
      <c r="W50" s="50">
        <f t="shared" si="42"/>
        <v>3.4432427918446891E-8</v>
      </c>
      <c r="X50" s="50">
        <f t="shared" si="42"/>
        <v>1.0945458026736936E-9</v>
      </c>
      <c r="Y50" s="50">
        <f t="shared" si="42"/>
        <v>1.5830088185237504E-9</v>
      </c>
      <c r="Z50" s="50">
        <f t="shared" si="42"/>
        <v>8.9861335282951306E-14</v>
      </c>
      <c r="AA50" s="50">
        <f t="shared" si="42"/>
        <v>0</v>
      </c>
      <c r="AB50" s="50">
        <f t="shared" si="42"/>
        <v>1.7535955227083204E-15</v>
      </c>
      <c r="AC50" s="50">
        <f t="shared" si="42"/>
        <v>0</v>
      </c>
      <c r="CB50" s="39">
        <v>5</v>
      </c>
      <c r="CC50" s="48">
        <v>8.9760315140000007E-6</v>
      </c>
      <c r="CD50" s="48">
        <v>3.4883575320000001E-3</v>
      </c>
      <c r="CE50" s="48">
        <v>1.7629128453999999E-3</v>
      </c>
      <c r="CF50" s="48">
        <v>1.5306600708000001E-3</v>
      </c>
      <c r="CG50" s="48">
        <v>2.4514801979999999E-3</v>
      </c>
      <c r="CH50" s="48">
        <v>8.1602550580000004E-4</v>
      </c>
      <c r="CI50" s="48">
        <v>1.3817559626000001E-3</v>
      </c>
      <c r="CJ50" s="48">
        <v>2.5849155464E-3</v>
      </c>
      <c r="CK50" s="48">
        <v>1.8850025918000001E-3</v>
      </c>
      <c r="CL50" s="48">
        <v>1.9988183504000001E-3</v>
      </c>
      <c r="CM50" s="48">
        <v>1.3273524173999999E-3</v>
      </c>
      <c r="CN50" s="48">
        <v>6.4581380359999998E-4</v>
      </c>
      <c r="CO50" s="48">
        <v>3.6281021420000005E-4</v>
      </c>
      <c r="CP50" s="48">
        <v>1.3917732989999999E-4</v>
      </c>
      <c r="CQ50" s="48">
        <v>6.3759516020000002E-5</v>
      </c>
      <c r="CR50" s="48">
        <v>1.9148332233999999E-5</v>
      </c>
      <c r="CS50" s="48">
        <v>5.0808926420000001E-6</v>
      </c>
      <c r="CT50" s="48">
        <v>4.115686306E-7</v>
      </c>
      <c r="CU50" s="48">
        <v>4.9347834260000005E-8</v>
      </c>
      <c r="CV50" s="48">
        <v>7.5406745E-9</v>
      </c>
      <c r="CW50" s="48">
        <v>6.04914292E-10</v>
      </c>
      <c r="CX50" s="48">
        <v>1.9229135058000001E-11</v>
      </c>
      <c r="CY50" s="48">
        <v>2.7810561000000003E-11</v>
      </c>
      <c r="CZ50" s="48">
        <v>1.57869901E-15</v>
      </c>
      <c r="DA50" s="48">
        <v>0</v>
      </c>
      <c r="DB50" s="48">
        <v>3.0807460259999997E-17</v>
      </c>
      <c r="DC50" s="48">
        <v>0</v>
      </c>
    </row>
    <row r="51" spans="1:107" ht="13.5" thickBot="1" x14ac:dyDescent="0.25">
      <c r="A51" s="26">
        <f>A41+1</f>
        <v>4</v>
      </c>
      <c r="B51" s="26" t="s">
        <v>45</v>
      </c>
      <c r="C51" s="35">
        <f t="shared" ref="C51:AC51" si="43">SUM(C43:C50)</f>
        <v>0.80321550429538102</v>
      </c>
      <c r="D51" s="35">
        <f t="shared" si="43"/>
        <v>0.67343627080097312</v>
      </c>
      <c r="E51" s="35">
        <f t="shared" si="43"/>
        <v>0.50282767566395115</v>
      </c>
      <c r="F51" s="35">
        <f t="shared" si="43"/>
        <v>0.90429672231787439</v>
      </c>
      <c r="G51" s="35">
        <f t="shared" si="43"/>
        <v>0.73931455745047148</v>
      </c>
      <c r="H51" s="35">
        <f t="shared" si="43"/>
        <v>0.40140433818290561</v>
      </c>
      <c r="I51" s="35">
        <f t="shared" si="43"/>
        <v>0.34835333845490868</v>
      </c>
      <c r="J51" s="35">
        <f t="shared" si="43"/>
        <v>0.69277733237477346</v>
      </c>
      <c r="K51" s="35">
        <f t="shared" si="43"/>
        <v>0.62295529510934433</v>
      </c>
      <c r="L51" s="35">
        <f t="shared" si="43"/>
        <v>0.7139558273897626</v>
      </c>
      <c r="M51" s="35">
        <f t="shared" si="43"/>
        <v>0.66859443343885405</v>
      </c>
      <c r="N51" s="35">
        <f t="shared" si="43"/>
        <v>0.58194404786879217</v>
      </c>
      <c r="O51" s="35">
        <f t="shared" si="43"/>
        <v>0.63626187879975371</v>
      </c>
      <c r="P51" s="35">
        <f t="shared" si="43"/>
        <v>0.54008606603110443</v>
      </c>
      <c r="Q51" s="35">
        <f t="shared" si="43"/>
        <v>0.56547304396585873</v>
      </c>
      <c r="R51" s="35">
        <f t="shared" si="43"/>
        <v>0.51075925210480655</v>
      </c>
      <c r="S51" s="35">
        <f t="shared" si="43"/>
        <v>0.47893298137055423</v>
      </c>
      <c r="T51" s="35">
        <f t="shared" si="43"/>
        <v>0.53439108358059739</v>
      </c>
      <c r="U51" s="35">
        <f t="shared" si="43"/>
        <v>0.34120138991154997</v>
      </c>
      <c r="V51" s="35">
        <f t="shared" si="43"/>
        <v>0.3502472422714305</v>
      </c>
      <c r="W51" s="35">
        <f t="shared" si="43"/>
        <v>0.31392371693413174</v>
      </c>
      <c r="X51" s="35">
        <f t="shared" si="43"/>
        <v>0.27543466190289084</v>
      </c>
      <c r="Y51" s="35">
        <f t="shared" si="43"/>
        <v>0.27302874445547448</v>
      </c>
      <c r="Z51" s="35">
        <f t="shared" si="43"/>
        <v>0.17374315405162177</v>
      </c>
      <c r="AA51" s="35">
        <f t="shared" si="43"/>
        <v>0.17465159355919477</v>
      </c>
      <c r="AB51" s="35">
        <f t="shared" si="43"/>
        <v>0.14723145795328169</v>
      </c>
      <c r="AC51" s="35">
        <f t="shared" si="43"/>
        <v>0.11811593483125536</v>
      </c>
      <c r="AD51" s="36">
        <f>SUM(C51:AC51)</f>
        <v>13.086557545071502</v>
      </c>
      <c r="AE51" s="36">
        <f>SUM(C46:AC50)</f>
        <v>12.673070657295584</v>
      </c>
      <c r="AF51" s="56">
        <f>AE51/AD51</f>
        <v>0.9684036931521659</v>
      </c>
      <c r="CB51" s="39">
        <v>6</v>
      </c>
      <c r="CC51" s="48">
        <v>0</v>
      </c>
      <c r="CD51" s="48">
        <v>7.3162529579999996E-6</v>
      </c>
      <c r="CE51" s="48">
        <v>5.4409079639999999E-4</v>
      </c>
      <c r="CF51" s="48">
        <v>1.1623154165999999E-2</v>
      </c>
      <c r="CG51" s="48">
        <v>7.3015866920000004E-3</v>
      </c>
      <c r="CH51" s="48">
        <v>2.4609164181999999E-3</v>
      </c>
      <c r="CI51" s="48">
        <v>5.9766417560000001E-5</v>
      </c>
      <c r="CJ51" s="48">
        <v>1.0945185266E-4</v>
      </c>
      <c r="CK51" s="48">
        <v>9.6584279660000001E-5</v>
      </c>
      <c r="CL51" s="48">
        <v>7.6707338399999994E-5</v>
      </c>
      <c r="CM51" s="48">
        <v>5.8310859839999998E-5</v>
      </c>
      <c r="CN51" s="48">
        <v>1.3404690402E-5</v>
      </c>
      <c r="CO51" s="48">
        <v>1.2436163402E-5</v>
      </c>
      <c r="CP51" s="48">
        <v>1.8426364536E-6</v>
      </c>
      <c r="CQ51" s="48">
        <v>1.6042404506E-6</v>
      </c>
      <c r="CR51" s="48">
        <v>3.3591283580000002E-7</v>
      </c>
      <c r="CS51" s="48">
        <v>1.1271163782000001E-7</v>
      </c>
      <c r="CT51" s="48">
        <v>5.6016834459999997E-9</v>
      </c>
      <c r="CU51" s="48">
        <v>4.3611387200000002E-10</v>
      </c>
      <c r="CV51" s="48">
        <v>7.877998618000001E-11</v>
      </c>
      <c r="CW51" s="48">
        <v>3.7675700299999999E-16</v>
      </c>
      <c r="CX51" s="48">
        <v>2.9183102120000004E-17</v>
      </c>
      <c r="CY51" s="48">
        <v>3.429692468E-18</v>
      </c>
      <c r="CZ51" s="48">
        <v>0</v>
      </c>
      <c r="DA51" s="48">
        <v>0</v>
      </c>
      <c r="DB51" s="48">
        <v>0</v>
      </c>
      <c r="DC51" s="48">
        <v>0</v>
      </c>
    </row>
    <row r="52" spans="1:107" ht="14.25" thickTop="1" thickBot="1" x14ac:dyDescent="0.25">
      <c r="B52" s="45" t="s">
        <v>61</v>
      </c>
      <c r="C52" s="55">
        <f t="shared" ref="C52:AC52" si="44">C51/$AD51</f>
        <v>6.1377142272062077E-2</v>
      </c>
      <c r="D52" s="55">
        <f t="shared" si="44"/>
        <v>5.1460154321072343E-2</v>
      </c>
      <c r="E52" s="55">
        <f t="shared" si="44"/>
        <v>3.842321969946328E-2</v>
      </c>
      <c r="F52" s="55">
        <f t="shared" si="44"/>
        <v>6.9101191753704508E-2</v>
      </c>
      <c r="G52" s="55">
        <f t="shared" si="44"/>
        <v>5.6494196804942262E-2</v>
      </c>
      <c r="H52" s="55">
        <f t="shared" si="44"/>
        <v>3.0673027402388E-2</v>
      </c>
      <c r="I52" s="55">
        <f t="shared" si="44"/>
        <v>2.6619172937966503E-2</v>
      </c>
      <c r="J52" s="55">
        <f t="shared" si="44"/>
        <v>5.2938087804128349E-2</v>
      </c>
      <c r="K52" s="55">
        <f t="shared" si="44"/>
        <v>4.7602686418014802E-2</v>
      </c>
      <c r="L52" s="55">
        <f t="shared" si="44"/>
        <v>5.4556427458544575E-2</v>
      </c>
      <c r="M52" s="55">
        <f t="shared" si="44"/>
        <v>5.109016875799028E-2</v>
      </c>
      <c r="N52" s="55">
        <f t="shared" si="44"/>
        <v>4.4468841088614382E-2</v>
      </c>
      <c r="O52" s="55">
        <f t="shared" si="44"/>
        <v>4.8619499559635897E-2</v>
      </c>
      <c r="P52" s="55">
        <f t="shared" si="44"/>
        <v>4.1270293136372219E-2</v>
      </c>
      <c r="Q52" s="55">
        <f t="shared" si="44"/>
        <v>4.3210221024001856E-2</v>
      </c>
      <c r="R52" s="55">
        <f t="shared" si="44"/>
        <v>3.9029305479741108E-2</v>
      </c>
      <c r="S52" s="55">
        <f t="shared" si="44"/>
        <v>3.6597323606384485E-2</v>
      </c>
      <c r="T52" s="55">
        <f t="shared" si="44"/>
        <v>4.0835115097312448E-2</v>
      </c>
      <c r="U52" s="55">
        <f t="shared" si="44"/>
        <v>2.6072661869740454E-2</v>
      </c>
      <c r="V52" s="55">
        <f t="shared" si="44"/>
        <v>2.676389425294938E-2</v>
      </c>
      <c r="W52" s="55">
        <f t="shared" si="44"/>
        <v>2.3988257863303237E-2</v>
      </c>
      <c r="X52" s="55">
        <f t="shared" si="44"/>
        <v>2.1047144060175067E-2</v>
      </c>
      <c r="Y52" s="55">
        <f t="shared" si="44"/>
        <v>2.0863297587248163E-2</v>
      </c>
      <c r="Z52" s="55">
        <f t="shared" si="44"/>
        <v>1.3276459714728782E-2</v>
      </c>
      <c r="AA52" s="55">
        <f t="shared" si="44"/>
        <v>1.3345877474475317E-2</v>
      </c>
      <c r="AB52" s="55">
        <f t="shared" si="44"/>
        <v>1.1250587287466611E-2</v>
      </c>
      <c r="AC52" s="55">
        <f t="shared" si="44"/>
        <v>9.0257452675733454E-3</v>
      </c>
      <c r="AD52" s="45"/>
      <c r="AE52" s="45"/>
      <c r="CB52" s="39">
        <v>7</v>
      </c>
      <c r="CC52" s="48">
        <v>0</v>
      </c>
      <c r="CD52" s="48">
        <v>0</v>
      </c>
      <c r="CE52" s="48">
        <v>3.80077667E-9</v>
      </c>
      <c r="CF52" s="48">
        <v>3.9728977539999997E-9</v>
      </c>
      <c r="CG52" s="48">
        <v>2.2020983316000001E-7</v>
      </c>
      <c r="CH52" s="48">
        <v>4.991788158E-7</v>
      </c>
      <c r="CI52" s="48">
        <v>2.5337496486000002E-7</v>
      </c>
      <c r="CJ52" s="48">
        <v>3.7872172920000001E-7</v>
      </c>
      <c r="CK52" s="48">
        <v>5.419323648E-7</v>
      </c>
      <c r="CL52" s="48">
        <v>2.2481448723999999E-7</v>
      </c>
      <c r="CM52" s="48">
        <v>1.1838443881999999E-7</v>
      </c>
      <c r="CN52" s="48">
        <v>8.1583180039999994E-8</v>
      </c>
      <c r="CO52" s="48">
        <v>4.7681967819999999E-8</v>
      </c>
      <c r="CP52" s="48">
        <v>5.2054175420000005E-9</v>
      </c>
      <c r="CQ52" s="48">
        <v>2.4282355500000001E-9</v>
      </c>
      <c r="CR52" s="48">
        <v>2.9119456059999999E-11</v>
      </c>
      <c r="CS52" s="48">
        <v>2.0850449256E-9</v>
      </c>
      <c r="CT52" s="48">
        <v>2.4611931402000003E-14</v>
      </c>
      <c r="CU52" s="48">
        <v>6.1897176960000005E-16</v>
      </c>
      <c r="CV52" s="48">
        <v>5.8772985580000005E-17</v>
      </c>
      <c r="CW52" s="48">
        <v>0</v>
      </c>
      <c r="CX52" s="48">
        <v>0</v>
      </c>
      <c r="CY52" s="48">
        <v>0</v>
      </c>
      <c r="CZ52" s="48">
        <v>0</v>
      </c>
      <c r="DA52" s="48">
        <v>0</v>
      </c>
      <c r="DB52" s="48">
        <v>0</v>
      </c>
      <c r="DC52" s="48">
        <v>0</v>
      </c>
    </row>
    <row r="53" spans="1:107" ht="13.5" thickTop="1" x14ac:dyDescent="0.2">
      <c r="B53" s="27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</row>
    <row r="54" spans="1:107" x14ac:dyDescent="0.2">
      <c r="A54" s="39"/>
      <c r="B54" s="47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39"/>
      <c r="AE54" s="39"/>
      <c r="AF54" s="39"/>
      <c r="AG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</row>
    <row r="55" spans="1:107" x14ac:dyDescent="0.2">
      <c r="A55" s="39"/>
      <c r="B55" s="39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39"/>
      <c r="AE55" s="39"/>
      <c r="AF55" s="39"/>
      <c r="AG55" s="39"/>
    </row>
    <row r="56" spans="1:107" x14ac:dyDescent="0.2">
      <c r="A56" s="39"/>
      <c r="B56" s="39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39"/>
      <c r="AE56" s="39"/>
      <c r="AF56" s="39"/>
      <c r="AG56" s="39"/>
    </row>
    <row r="57" spans="1:107" x14ac:dyDescent="0.2">
      <c r="A57" s="39"/>
      <c r="B57" s="39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39"/>
      <c r="AE57" s="39"/>
      <c r="AF57" s="39"/>
      <c r="AG57" s="39"/>
    </row>
    <row r="58" spans="1:107" x14ac:dyDescent="0.2">
      <c r="A58" s="39"/>
      <c r="B58" s="39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39"/>
      <c r="AE58" s="39"/>
      <c r="AF58" s="39"/>
      <c r="AG58" s="39"/>
    </row>
    <row r="59" spans="1:107" x14ac:dyDescent="0.2">
      <c r="A59" s="39"/>
      <c r="B59" s="39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39"/>
      <c r="AE59" s="39"/>
      <c r="AF59" s="39"/>
      <c r="AG59" s="39"/>
    </row>
    <row r="60" spans="1:107" x14ac:dyDescent="0.2">
      <c r="A60" s="39"/>
      <c r="B60" s="39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39"/>
      <c r="AE60" s="39"/>
      <c r="AF60" s="39"/>
      <c r="AG60" s="39"/>
    </row>
    <row r="61" spans="1:107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60"/>
      <c r="AE61" s="60"/>
      <c r="AF61" s="39"/>
      <c r="AG61" s="39"/>
    </row>
    <row r="62" spans="1:107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</row>
    <row r="63" spans="1:107" x14ac:dyDescent="0.2">
      <c r="B63" s="27"/>
      <c r="AT63" s="26" t="s">
        <v>66</v>
      </c>
    </row>
    <row r="64" spans="1:107" x14ac:dyDescent="0.2">
      <c r="A64" s="26">
        <v>1</v>
      </c>
      <c r="B64" s="27" t="s">
        <v>85</v>
      </c>
      <c r="C64" s="26">
        <f t="shared" ref="C64:AC64" si="45">C5/(C105+C5)</f>
        <v>5.1824104207670304E-10</v>
      </c>
      <c r="D64" s="26">
        <f t="shared" si="45"/>
        <v>1.7239462789571416E-9</v>
      </c>
      <c r="E64" s="26">
        <f t="shared" si="45"/>
        <v>7.1608740186097985E-9</v>
      </c>
      <c r="F64" s="26">
        <f t="shared" si="45"/>
        <v>4.9469798808868965E-8</v>
      </c>
      <c r="G64" s="26">
        <f t="shared" si="45"/>
        <v>1.687136514477455E-7</v>
      </c>
      <c r="H64" s="26">
        <f t="shared" si="45"/>
        <v>5.8595546706398085E-7</v>
      </c>
      <c r="I64" s="26">
        <f t="shared" si="45"/>
        <v>7.2636796371096069E-7</v>
      </c>
      <c r="J64" s="26">
        <f t="shared" si="45"/>
        <v>2.1083142186221443E-6</v>
      </c>
      <c r="K64" s="26">
        <f t="shared" si="45"/>
        <v>6.0298830879316683E-6</v>
      </c>
      <c r="L64" s="26">
        <f t="shared" si="45"/>
        <v>1.7092076531187154E-5</v>
      </c>
      <c r="M64" s="26">
        <f t="shared" si="45"/>
        <v>4.785215117330566E-5</v>
      </c>
      <c r="N64" s="26">
        <f t="shared" si="45"/>
        <v>1.3324218226501154E-4</v>
      </c>
      <c r="O64" s="26">
        <f t="shared" si="45"/>
        <v>3.701185386261908E-4</v>
      </c>
      <c r="P64" s="26">
        <f t="shared" si="45"/>
        <v>1.0286889930277746E-3</v>
      </c>
      <c r="Q64" s="26">
        <f t="shared" si="45"/>
        <v>2.8342797915996434E-3</v>
      </c>
      <c r="R64" s="26">
        <f t="shared" si="45"/>
        <v>7.807089501700692E-3</v>
      </c>
      <c r="S64" s="26">
        <f t="shared" si="45"/>
        <v>2.1326783266734685E-2</v>
      </c>
      <c r="T64" s="26">
        <f t="shared" si="45"/>
        <v>5.6884482225500181E-2</v>
      </c>
      <c r="U64" s="26">
        <f t="shared" si="45"/>
        <v>0.14436912956852657</v>
      </c>
      <c r="V64" s="26">
        <f t="shared" si="45"/>
        <v>0.31968976337550076</v>
      </c>
      <c r="W64" s="26">
        <f t="shared" si="45"/>
        <v>0.56898420122055549</v>
      </c>
      <c r="X64" s="26">
        <f t="shared" si="45"/>
        <v>0.7887406085972074</v>
      </c>
      <c r="Y64" s="26">
        <f t="shared" si="45"/>
        <v>0.91343042292137155</v>
      </c>
      <c r="Z64" s="26">
        <f t="shared" si="45"/>
        <v>0.96794235727743017</v>
      </c>
      <c r="AA64" s="26">
        <f t="shared" si="45"/>
        <v>0.98860076379910222</v>
      </c>
      <c r="AB64" s="26">
        <f t="shared" si="45"/>
        <v>0.99601554371472711</v>
      </c>
      <c r="AC64" s="26">
        <f t="shared" si="45"/>
        <v>0.99862744479160814</v>
      </c>
      <c r="AF64" s="37" t="s">
        <v>86</v>
      </c>
    </row>
    <row r="65" spans="1:85" x14ac:dyDescent="0.2">
      <c r="A65" s="26">
        <v>2</v>
      </c>
      <c r="B65" s="27" t="s">
        <v>85</v>
      </c>
      <c r="C65" s="26">
        <f t="shared" ref="C65:AC65" si="46">C15/(C115+C15)</f>
        <v>5.2578592630063475E-10</v>
      </c>
      <c r="D65" s="26">
        <f t="shared" si="46"/>
        <v>1.7621941437042034E-9</v>
      </c>
      <c r="E65" s="26">
        <f t="shared" si="46"/>
        <v>7.6394431749107505E-9</v>
      </c>
      <c r="F65" s="26">
        <f t="shared" si="46"/>
        <v>5.0704050823206219E-8</v>
      </c>
      <c r="G65" s="26">
        <f t="shared" si="46"/>
        <v>1.6148672372717805E-7</v>
      </c>
      <c r="H65" s="26">
        <f t="shared" si="46"/>
        <v>5.4369439466173123E-7</v>
      </c>
      <c r="I65" s="26">
        <f t="shared" si="46"/>
        <v>7.4631297442540981E-7</v>
      </c>
      <c r="J65" s="26">
        <f t="shared" si="46"/>
        <v>2.1662650135350164E-6</v>
      </c>
      <c r="K65" s="26">
        <f t="shared" si="46"/>
        <v>6.1954668694352608E-6</v>
      </c>
      <c r="L65" s="26">
        <f t="shared" si="46"/>
        <v>1.7560756377471484E-5</v>
      </c>
      <c r="M65" s="26">
        <f t="shared" si="46"/>
        <v>4.9163658593497409E-5</v>
      </c>
      <c r="N65" s="26">
        <f t="shared" si="46"/>
        <v>1.3688411365292408E-4</v>
      </c>
      <c r="O65" s="26">
        <f t="shared" si="46"/>
        <v>3.8023749015996032E-4</v>
      </c>
      <c r="P65" s="26">
        <f t="shared" si="46"/>
        <v>1.0567078253701536E-3</v>
      </c>
      <c r="Q65" s="26">
        <f t="shared" si="46"/>
        <v>2.9114717372952341E-3</v>
      </c>
      <c r="R65" s="26">
        <f t="shared" si="46"/>
        <v>8.017769273061897E-3</v>
      </c>
      <c r="S65" s="26">
        <f t="shared" si="46"/>
        <v>2.1893495191679779E-2</v>
      </c>
      <c r="T65" s="26">
        <f t="shared" si="46"/>
        <v>5.8338126150819465E-2</v>
      </c>
      <c r="U65" s="26">
        <f t="shared" si="46"/>
        <v>0.14770375564024563</v>
      </c>
      <c r="V65" s="26">
        <f t="shared" si="46"/>
        <v>0.32552298433996935</v>
      </c>
      <c r="W65" s="26">
        <f t="shared" si="46"/>
        <v>0.57550002770236575</v>
      </c>
      <c r="X65" s="26">
        <f t="shared" si="46"/>
        <v>0.79313559614654194</v>
      </c>
      <c r="Y65" s="26">
        <f t="shared" si="46"/>
        <v>0.9155090657963032</v>
      </c>
      <c r="Z65" s="26">
        <f t="shared" si="46"/>
        <v>0.96875536654106853</v>
      </c>
      <c r="AA65" s="26">
        <f t="shared" si="46"/>
        <v>0.98889545494459596</v>
      </c>
      <c r="AB65" s="26">
        <f t="shared" si="46"/>
        <v>0.99611912768951905</v>
      </c>
      <c r="AC65" s="26">
        <f t="shared" si="46"/>
        <v>0.99866306717396902</v>
      </c>
      <c r="AF65" s="38" t="s">
        <v>26</v>
      </c>
      <c r="AG65" s="38"/>
      <c r="AH65" s="38">
        <f t="shared" ref="AH65:BH65" si="47">C2</f>
        <v>4</v>
      </c>
      <c r="AI65" s="38">
        <f t="shared" si="47"/>
        <v>5</v>
      </c>
      <c r="AJ65" s="38">
        <f t="shared" si="47"/>
        <v>6</v>
      </c>
      <c r="AK65" s="38">
        <f t="shared" si="47"/>
        <v>7</v>
      </c>
      <c r="AL65" s="38">
        <f t="shared" si="47"/>
        <v>8</v>
      </c>
      <c r="AM65" s="38">
        <f t="shared" si="47"/>
        <v>9</v>
      </c>
      <c r="AN65" s="38">
        <f t="shared" si="47"/>
        <v>10</v>
      </c>
      <c r="AO65" s="38">
        <f t="shared" si="47"/>
        <v>11</v>
      </c>
      <c r="AP65" s="38">
        <f t="shared" si="47"/>
        <v>12</v>
      </c>
      <c r="AQ65" s="38">
        <f t="shared" si="47"/>
        <v>13</v>
      </c>
      <c r="AR65" s="38">
        <f t="shared" si="47"/>
        <v>14</v>
      </c>
      <c r="AS65" s="38">
        <f t="shared" si="47"/>
        <v>15</v>
      </c>
      <c r="AT65" s="38">
        <f t="shared" si="47"/>
        <v>16</v>
      </c>
      <c r="AU65" s="38">
        <f t="shared" si="47"/>
        <v>17</v>
      </c>
      <c r="AV65" s="38">
        <f t="shared" si="47"/>
        <v>18</v>
      </c>
      <c r="AW65" s="38">
        <f t="shared" si="47"/>
        <v>19</v>
      </c>
      <c r="AX65" s="38">
        <f t="shared" si="47"/>
        <v>20</v>
      </c>
      <c r="AY65" s="38">
        <f t="shared" si="47"/>
        <v>21</v>
      </c>
      <c r="AZ65" s="38">
        <f t="shared" si="47"/>
        <v>22</v>
      </c>
      <c r="BA65" s="38">
        <f t="shared" si="47"/>
        <v>23</v>
      </c>
      <c r="BB65" s="38">
        <f t="shared" si="47"/>
        <v>24</v>
      </c>
      <c r="BC65" s="38">
        <f t="shared" si="47"/>
        <v>25</v>
      </c>
      <c r="BD65" s="38">
        <f t="shared" si="47"/>
        <v>26</v>
      </c>
      <c r="BE65" s="38">
        <f t="shared" si="47"/>
        <v>27</v>
      </c>
      <c r="BF65" s="38">
        <f t="shared" si="47"/>
        <v>28</v>
      </c>
      <c r="BG65" s="38">
        <f t="shared" si="47"/>
        <v>29</v>
      </c>
      <c r="BH65" s="38">
        <f t="shared" si="47"/>
        <v>30</v>
      </c>
    </row>
    <row r="66" spans="1:85" x14ac:dyDescent="0.2">
      <c r="A66" s="26">
        <v>3</v>
      </c>
      <c r="B66" s="27" t="s">
        <v>85</v>
      </c>
      <c r="C66" s="26">
        <f t="shared" ref="C66:AC66" si="48">C25/(C125+C25)</f>
        <v>3.4776927751767278E-10</v>
      </c>
      <c r="D66" s="26">
        <f t="shared" si="48"/>
        <v>1.1638720491076349E-9</v>
      </c>
      <c r="E66" s="26">
        <f t="shared" si="48"/>
        <v>5.3451397610707917E-9</v>
      </c>
      <c r="F66" s="26">
        <f t="shared" si="48"/>
        <v>3.3399870436756333E-8</v>
      </c>
      <c r="G66" s="26">
        <f t="shared" si="48"/>
        <v>9.2284083134538258E-8</v>
      </c>
      <c r="H66" s="26">
        <f t="shared" si="48"/>
        <v>3.2679117755894059E-7</v>
      </c>
      <c r="I66" s="26">
        <f t="shared" si="48"/>
        <v>4.9419816284208497E-7</v>
      </c>
      <c r="J66" s="26">
        <f t="shared" si="48"/>
        <v>1.4344265553863919E-6</v>
      </c>
      <c r="K66" s="26">
        <f t="shared" si="48"/>
        <v>4.1024216634269116E-6</v>
      </c>
      <c r="L66" s="26">
        <f t="shared" si="48"/>
        <v>1.1627045917331256E-5</v>
      </c>
      <c r="M66" s="26">
        <f t="shared" si="48"/>
        <v>3.2552307744084362E-5</v>
      </c>
      <c r="N66" s="26">
        <f t="shared" si="48"/>
        <v>9.0628546987407883E-5</v>
      </c>
      <c r="O66" s="26">
        <f t="shared" si="48"/>
        <v>2.5176037788061001E-4</v>
      </c>
      <c r="P66" s="26">
        <f t="shared" si="48"/>
        <v>6.9979970409009599E-4</v>
      </c>
      <c r="Q66" s="26">
        <f t="shared" si="48"/>
        <v>1.9290350031632268E-3</v>
      </c>
      <c r="R66" s="26">
        <f t="shared" si="48"/>
        <v>5.3213164836893208E-3</v>
      </c>
      <c r="S66" s="26">
        <f t="shared" si="48"/>
        <v>1.4599630203627966E-2</v>
      </c>
      <c r="T66" s="26">
        <f t="shared" si="48"/>
        <v>3.9389467518546009E-2</v>
      </c>
      <c r="U66" s="26">
        <f t="shared" si="48"/>
        <v>0.10289628280444317</v>
      </c>
      <c r="V66" s="26">
        <f t="shared" si="48"/>
        <v>0.24209302619441736</v>
      </c>
      <c r="W66" s="26">
        <f t="shared" si="48"/>
        <v>0.47290803645401824</v>
      </c>
      <c r="X66" s="26">
        <f t="shared" si="48"/>
        <v>0.71729548725827263</v>
      </c>
      <c r="Y66" s="26">
        <f t="shared" si="48"/>
        <v>0.87760285235172497</v>
      </c>
      <c r="Z66" s="26">
        <f t="shared" si="48"/>
        <v>0.95352361088181403</v>
      </c>
      <c r="AA66" s="26">
        <f t="shared" si="48"/>
        <v>0.98331159800648282</v>
      </c>
      <c r="AB66" s="26">
        <f t="shared" si="48"/>
        <v>0.99414602020109766</v>
      </c>
      <c r="AC66" s="26">
        <f t="shared" si="48"/>
        <v>0.99798067119827161</v>
      </c>
      <c r="AF66" s="27" t="s">
        <v>44</v>
      </c>
      <c r="AH66" s="26">
        <f t="shared" ref="AH66:BH66" si="49">C11/(C11+C111)</f>
        <v>1.8132330241595789E-4</v>
      </c>
      <c r="AI66" s="26">
        <f t="shared" si="49"/>
        <v>5.3592871772394524E-4</v>
      </c>
      <c r="AJ66" s="26">
        <f t="shared" si="49"/>
        <v>3.3853520234615746E-4</v>
      </c>
      <c r="AK66" s="26">
        <f t="shared" si="49"/>
        <v>5.5358981118067911E-4</v>
      </c>
      <c r="AL66" s="26">
        <f t="shared" si="49"/>
        <v>2.7742747704892537E-3</v>
      </c>
      <c r="AM66" s="26">
        <f t="shared" si="49"/>
        <v>2.9436555755399667E-3</v>
      </c>
      <c r="AN66" s="26">
        <f t="shared" si="49"/>
        <v>9.8145921989872351E-3</v>
      </c>
      <c r="AO66" s="26">
        <f t="shared" si="49"/>
        <v>1.7596985901178825E-2</v>
      </c>
      <c r="AP66" s="26">
        <f t="shared" si="49"/>
        <v>4.3689547933926112E-2</v>
      </c>
      <c r="AQ66" s="26">
        <f t="shared" si="49"/>
        <v>7.5445561547203291E-2</v>
      </c>
      <c r="AR66" s="26">
        <f t="shared" si="49"/>
        <v>0.11707801953254474</v>
      </c>
      <c r="AS66" s="26">
        <f t="shared" si="49"/>
        <v>0.1647824125186787</v>
      </c>
      <c r="AT66" s="26">
        <f t="shared" si="49"/>
        <v>0.2234615946189645</v>
      </c>
      <c r="AU66" s="26">
        <f t="shared" si="49"/>
        <v>0.30390292495685717</v>
      </c>
      <c r="AV66" s="26">
        <f t="shared" si="49"/>
        <v>0.40591485381456227</v>
      </c>
      <c r="AW66" s="26">
        <f t="shared" si="49"/>
        <v>0.50565332516420336</v>
      </c>
      <c r="AX66" s="26">
        <f t="shared" si="49"/>
        <v>0.57777771492079188</v>
      </c>
      <c r="AY66" s="26">
        <f t="shared" si="49"/>
        <v>0.62614059658195842</v>
      </c>
      <c r="AZ66" s="26">
        <f t="shared" si="49"/>
        <v>0.66825707886778041</v>
      </c>
      <c r="BA66" s="26">
        <f t="shared" si="49"/>
        <v>0.72120184025458511</v>
      </c>
      <c r="BB66" s="26">
        <f t="shared" si="49"/>
        <v>0.79438585621480007</v>
      </c>
      <c r="BC66" s="26">
        <f t="shared" si="49"/>
        <v>0.87266357315805754</v>
      </c>
      <c r="BD66" s="26">
        <f t="shared" si="49"/>
        <v>0.93451979388912754</v>
      </c>
      <c r="BE66" s="26">
        <f t="shared" si="49"/>
        <v>0.97184794219770809</v>
      </c>
      <c r="BF66" s="26">
        <f t="shared" si="49"/>
        <v>0.98922006730849277</v>
      </c>
      <c r="BG66" s="26">
        <f t="shared" si="49"/>
        <v>0.99611112982759176</v>
      </c>
      <c r="BH66" s="26">
        <f t="shared" si="49"/>
        <v>0.99864319650510291</v>
      </c>
    </row>
    <row r="67" spans="1:85" x14ac:dyDescent="0.2">
      <c r="A67" s="26">
        <v>4</v>
      </c>
      <c r="B67" s="27" t="s">
        <v>85</v>
      </c>
      <c r="C67" s="26">
        <f t="shared" ref="C67:AC67" si="50">C35/(C135+C35)</f>
        <v>2.5967004364041104E-10</v>
      </c>
      <c r="D67" s="26">
        <f t="shared" si="50"/>
        <v>8.670042636406278E-10</v>
      </c>
      <c r="E67" s="26">
        <f t="shared" si="50"/>
        <v>4.5073773891140755E-9</v>
      </c>
      <c r="F67" s="26">
        <f t="shared" si="50"/>
        <v>2.4675352292032179E-8</v>
      </c>
      <c r="G67" s="26">
        <f t="shared" si="50"/>
        <v>4.8115199375961475E-8</v>
      </c>
      <c r="H67" s="26">
        <f t="shared" si="50"/>
        <v>2.2720553397776277E-7</v>
      </c>
      <c r="I67" s="26">
        <f t="shared" si="50"/>
        <v>3.6977605387162226E-7</v>
      </c>
      <c r="J67" s="26">
        <f t="shared" si="50"/>
        <v>1.0731849534180248E-6</v>
      </c>
      <c r="K67" s="26">
        <f t="shared" si="50"/>
        <v>3.0683641089790366E-6</v>
      </c>
      <c r="L67" s="26">
        <f t="shared" si="50"/>
        <v>8.6928172640861407E-6</v>
      </c>
      <c r="M67" s="26">
        <f t="shared" si="50"/>
        <v>2.4329458239607369E-5</v>
      </c>
      <c r="N67" s="26">
        <f t="shared" si="50"/>
        <v>6.7730552320764296E-5</v>
      </c>
      <c r="O67" s="26">
        <f t="shared" si="50"/>
        <v>1.8819146430963887E-4</v>
      </c>
      <c r="P67" s="26">
        <f t="shared" si="50"/>
        <v>5.231852426779022E-4</v>
      </c>
      <c r="Q67" s="26">
        <f t="shared" si="50"/>
        <v>1.4418326197079151E-3</v>
      </c>
      <c r="R67" s="26">
        <f t="shared" si="50"/>
        <v>3.9686019929489856E-3</v>
      </c>
      <c r="S67" s="26">
        <f t="shared" si="50"/>
        <v>1.0903524826855249E-2</v>
      </c>
      <c r="T67" s="26">
        <f t="shared" si="50"/>
        <v>2.9661900115977677E-2</v>
      </c>
      <c r="U67" s="26">
        <f t="shared" si="50"/>
        <v>7.8900785563242148E-2</v>
      </c>
      <c r="V67" s="26">
        <f t="shared" si="50"/>
        <v>0.19274542099592568</v>
      </c>
      <c r="W67" s="26">
        <f t="shared" si="50"/>
        <v>0.40140378241372587</v>
      </c>
      <c r="X67" s="26">
        <f t="shared" si="50"/>
        <v>0.65472941359950099</v>
      </c>
      <c r="Y67" s="26">
        <f t="shared" si="50"/>
        <v>0.84272906147906146</v>
      </c>
      <c r="Z67" s="26">
        <f t="shared" si="50"/>
        <v>0.93876595668065033</v>
      </c>
      <c r="AA67" s="26">
        <f t="shared" si="50"/>
        <v>0.97779112164506787</v>
      </c>
      <c r="AB67" s="26">
        <f t="shared" si="50"/>
        <v>0.99218008407539671</v>
      </c>
      <c r="AC67" s="26">
        <f t="shared" si="50"/>
        <v>0.99729872984442225</v>
      </c>
      <c r="AF67" s="27" t="s">
        <v>47</v>
      </c>
      <c r="AH67" s="26">
        <f t="shared" ref="AH67:BH67" si="51">C31/(C31+C131)</f>
        <v>6.4786266057487146E-3</v>
      </c>
      <c r="AI67" s="26">
        <f t="shared" si="51"/>
        <v>2.1545476302677717E-2</v>
      </c>
      <c r="AJ67" s="26">
        <f t="shared" si="51"/>
        <v>1.3820738579999988E-2</v>
      </c>
      <c r="AK67" s="26">
        <f t="shared" si="51"/>
        <v>1.7649053984930944E-2</v>
      </c>
      <c r="AL67" s="26">
        <f t="shared" si="51"/>
        <v>5.3576571406653464E-2</v>
      </c>
      <c r="AM67" s="26">
        <f t="shared" si="51"/>
        <v>7.8000584211849591E-2</v>
      </c>
      <c r="AN67" s="26">
        <f t="shared" si="51"/>
        <v>0.18084147181706706</v>
      </c>
      <c r="AO67" s="26">
        <f t="shared" si="51"/>
        <v>0.24877899267806061</v>
      </c>
      <c r="AP67" s="26">
        <f t="shared" si="51"/>
        <v>0.36708856338045581</v>
      </c>
      <c r="AQ67" s="26">
        <f t="shared" si="51"/>
        <v>0.49481258054350657</v>
      </c>
      <c r="AR67" s="26">
        <f t="shared" si="51"/>
        <v>0.61875243319079098</v>
      </c>
      <c r="AS67" s="26">
        <f t="shared" si="51"/>
        <v>0.71586727920577753</v>
      </c>
      <c r="AT67" s="26">
        <f t="shared" si="51"/>
        <v>0.78351462484587575</v>
      </c>
      <c r="AU67" s="26">
        <f t="shared" si="51"/>
        <v>0.81850056530302984</v>
      </c>
      <c r="AV67" s="26">
        <f t="shared" si="51"/>
        <v>0.8374902627896833</v>
      </c>
      <c r="AW67" s="26">
        <f t="shared" si="51"/>
        <v>0.88058720660563539</v>
      </c>
      <c r="AX67" s="26">
        <f t="shared" si="51"/>
        <v>0.93041335389544877</v>
      </c>
      <c r="AY67" s="26">
        <f t="shared" si="51"/>
        <v>0.96364184340091796</v>
      </c>
      <c r="AZ67" s="26">
        <f t="shared" si="51"/>
        <v>0.97838010605420089</v>
      </c>
      <c r="BA67" s="26">
        <f t="shared" si="51"/>
        <v>0.9788713616198248</v>
      </c>
      <c r="BB67" s="26">
        <f t="shared" si="51"/>
        <v>0.96464819434663673</v>
      </c>
      <c r="BC67" s="26">
        <f t="shared" si="51"/>
        <v>0.94137123163636682</v>
      </c>
      <c r="BD67" s="26">
        <f t="shared" si="51"/>
        <v>0.94213462097429124</v>
      </c>
      <c r="BE67" s="26">
        <f t="shared" si="51"/>
        <v>0.96602288144990556</v>
      </c>
      <c r="BF67" s="26">
        <f t="shared" si="51"/>
        <v>0.98524682720388301</v>
      </c>
      <c r="BG67" s="26">
        <f t="shared" si="51"/>
        <v>0.99441991443016986</v>
      </c>
      <c r="BH67" s="26">
        <f t="shared" si="51"/>
        <v>0.99801883476541497</v>
      </c>
    </row>
    <row r="68" spans="1:85" x14ac:dyDescent="0.2">
      <c r="A68" s="26">
        <v>5</v>
      </c>
      <c r="B68" s="27" t="s">
        <v>85</v>
      </c>
      <c r="C68" s="26">
        <f t="shared" ref="C68:AC68" si="52">C45/(C145+C45)</f>
        <v>2.152167423502855E-10</v>
      </c>
      <c r="D68" s="26">
        <f t="shared" si="52"/>
        <v>7.1688290834399966E-10</v>
      </c>
      <c r="E68" s="26">
        <f t="shared" si="52"/>
        <v>4.5379898678931474E-9</v>
      </c>
      <c r="F68" s="26">
        <f t="shared" si="52"/>
        <v>1.9985987360456439E-8</v>
      </c>
      <c r="G68" s="26">
        <f t="shared" si="52"/>
        <v>2.3387567911574318E-8</v>
      </c>
      <c r="H68" s="26">
        <f t="shared" si="52"/>
        <v>1.6757190476062474E-7</v>
      </c>
      <c r="I68" s="26">
        <f t="shared" si="52"/>
        <v>3.073353505387729E-7</v>
      </c>
      <c r="J68" s="26">
        <f t="shared" si="52"/>
        <v>8.9172540901960079E-7</v>
      </c>
      <c r="K68" s="26">
        <f t="shared" si="52"/>
        <v>2.5442358513186134E-6</v>
      </c>
      <c r="L68" s="26">
        <f t="shared" si="52"/>
        <v>7.1646600703754334E-6</v>
      </c>
      <c r="M68" s="26">
        <f t="shared" si="52"/>
        <v>1.9818380866997299E-5</v>
      </c>
      <c r="N68" s="26">
        <f t="shared" si="52"/>
        <v>5.4490025213468122E-5</v>
      </c>
      <c r="O68" s="26">
        <f t="shared" si="52"/>
        <v>1.5166875120203757E-4</v>
      </c>
      <c r="P68" s="26">
        <f t="shared" si="52"/>
        <v>4.2239391976150363E-4</v>
      </c>
      <c r="Q68" s="26">
        <f t="shared" si="52"/>
        <v>1.1700476951097922E-3</v>
      </c>
      <c r="R68" s="26">
        <f t="shared" si="52"/>
        <v>2.7909568455164483E-3</v>
      </c>
      <c r="S68" s="26">
        <f t="shared" si="52"/>
        <v>4.7864807147096136E-3</v>
      </c>
      <c r="T68" s="26">
        <f t="shared" si="52"/>
        <v>1.2307663042056728E-2</v>
      </c>
      <c r="U68" s="26">
        <f t="shared" si="52"/>
        <v>4.7214532825609848E-2</v>
      </c>
      <c r="V68" s="26">
        <f t="shared" si="52"/>
        <v>0.16483078813810054</v>
      </c>
      <c r="W68" s="26">
        <f t="shared" si="52"/>
        <v>0.3578465496368039</v>
      </c>
      <c r="X68" s="26">
        <f t="shared" si="52"/>
        <v>0.61178998254330597</v>
      </c>
      <c r="Y68" s="26">
        <f t="shared" si="52"/>
        <v>0.81661096163335223</v>
      </c>
      <c r="Z68" s="26">
        <f t="shared" si="52"/>
        <v>0.92721491553104551</v>
      </c>
      <c r="AA68" s="26">
        <f t="shared" si="52"/>
        <v>0.97339098596748841</v>
      </c>
      <c r="AB68" s="26">
        <f t="shared" si="52"/>
        <v>0.99060307816255599</v>
      </c>
      <c r="AC68" s="26">
        <f t="shared" si="52"/>
        <v>0.99675030541923204</v>
      </c>
      <c r="AF68" s="27" t="s">
        <v>49</v>
      </c>
      <c r="AH68" s="26">
        <f t="shared" ref="AH68:BH68" si="53">C51/(C51+C151)</f>
        <v>2.2031998213293873E-2</v>
      </c>
      <c r="AI68" s="26">
        <f t="shared" si="53"/>
        <v>4.9538211182888474E-2</v>
      </c>
      <c r="AJ68" s="26">
        <f t="shared" si="53"/>
        <v>4.0745012202743659E-2</v>
      </c>
      <c r="AK68" s="26">
        <f t="shared" si="53"/>
        <v>0.14137576985220099</v>
      </c>
      <c r="AL68" s="26">
        <f t="shared" si="53"/>
        <v>0.21787589372113075</v>
      </c>
      <c r="AM68" s="26">
        <f t="shared" si="53"/>
        <v>0.29816993110925444</v>
      </c>
      <c r="AN68" s="26">
        <f t="shared" si="53"/>
        <v>0.71053701447499451</v>
      </c>
      <c r="AO68" s="26">
        <f t="shared" si="53"/>
        <v>0.82890502605882077</v>
      </c>
      <c r="AP68" s="26">
        <f t="shared" si="53"/>
        <v>0.90008967785730176</v>
      </c>
      <c r="AQ68" s="26">
        <f t="shared" si="53"/>
        <v>0.93151644533965816</v>
      </c>
      <c r="AR68" s="26">
        <f t="shared" si="53"/>
        <v>0.93699865006766947</v>
      </c>
      <c r="AS68" s="26">
        <f t="shared" si="53"/>
        <v>0.94974245607734531</v>
      </c>
      <c r="AT68" s="26">
        <f t="shared" si="53"/>
        <v>0.96758585651512963</v>
      </c>
      <c r="AU68" s="26">
        <f t="shared" si="53"/>
        <v>0.9788510421830795</v>
      </c>
      <c r="AV68" s="26">
        <f t="shared" si="53"/>
        <v>0.98735889193094495</v>
      </c>
      <c r="AW68" s="26">
        <f t="shared" si="53"/>
        <v>0.98116090612869011</v>
      </c>
      <c r="AX68" s="26">
        <f t="shared" si="53"/>
        <v>0.96954338365076143</v>
      </c>
      <c r="AY68" s="26">
        <f t="shared" si="53"/>
        <v>0.97683294270943211</v>
      </c>
      <c r="AZ68" s="26">
        <f t="shared" si="53"/>
        <v>0.98821946363316659</v>
      </c>
      <c r="BA68" s="26">
        <f t="shared" si="53"/>
        <v>0.99536850364143903</v>
      </c>
      <c r="BB68" s="26">
        <f t="shared" si="53"/>
        <v>0.99832293614639234</v>
      </c>
      <c r="BC68" s="26">
        <f t="shared" si="53"/>
        <v>0.9982706260055989</v>
      </c>
      <c r="BD68" s="26">
        <f t="shared" si="53"/>
        <v>0.98854549494041621</v>
      </c>
      <c r="BE68" s="26">
        <f t="shared" si="53"/>
        <v>0.97683802548661836</v>
      </c>
      <c r="BF68" s="26">
        <f t="shared" si="53"/>
        <v>0.982813020338692</v>
      </c>
      <c r="BG68" s="26">
        <f t="shared" si="53"/>
        <v>0.99200403703276085</v>
      </c>
      <c r="BH68" s="26">
        <f t="shared" si="53"/>
        <v>0.99693455532698316</v>
      </c>
    </row>
    <row r="69" spans="1:85" x14ac:dyDescent="0.2">
      <c r="A69" s="27"/>
      <c r="B69" s="27"/>
    </row>
    <row r="70" spans="1:85" x14ac:dyDescent="0.2">
      <c r="A70" s="27" t="s">
        <v>100</v>
      </c>
      <c r="AF70" s="27" t="s">
        <v>52</v>
      </c>
    </row>
    <row r="71" spans="1:85" x14ac:dyDescent="0.2">
      <c r="A71" s="26">
        <v>40</v>
      </c>
      <c r="C71" s="26">
        <f t="shared" ref="C71:AC71" si="54">C5</f>
        <v>2.3408826729259182E-8</v>
      </c>
      <c r="D71" s="26">
        <f t="shared" si="54"/>
        <v>4.3848456077446714E-8</v>
      </c>
      <c r="E71" s="26">
        <f t="shared" si="54"/>
        <v>2.1933459899993687E-7</v>
      </c>
      <c r="F71" s="26">
        <f t="shared" si="54"/>
        <v>1.3270512080442602E-6</v>
      </c>
      <c r="G71" s="26">
        <f t="shared" si="54"/>
        <v>3.0990204301857527E-6</v>
      </c>
      <c r="H71" s="26">
        <f t="shared" si="54"/>
        <v>7.429051861637806E-6</v>
      </c>
      <c r="I71" s="26">
        <f t="shared" si="54"/>
        <v>6.2782426551575464E-7</v>
      </c>
      <c r="J71" s="26">
        <f t="shared" si="54"/>
        <v>3.2478841931699127E-6</v>
      </c>
      <c r="K71" s="26">
        <f t="shared" si="54"/>
        <v>5.5933539471645298E-6</v>
      </c>
      <c r="L71" s="26">
        <f t="shared" si="54"/>
        <v>1.4803578042647692E-5</v>
      </c>
      <c r="M71" s="26">
        <f t="shared" si="54"/>
        <v>3.1754717813307188E-5</v>
      </c>
      <c r="N71" s="26">
        <f t="shared" si="54"/>
        <v>6.4602834195819737E-5</v>
      </c>
      <c r="O71" s="26">
        <f t="shared" si="54"/>
        <v>1.7093945124684994E-4</v>
      </c>
      <c r="P71" s="26">
        <f t="shared" si="54"/>
        <v>3.6350453751946086E-4</v>
      </c>
      <c r="Q71" s="26">
        <f t="shared" si="54"/>
        <v>9.5489180058385987E-4</v>
      </c>
      <c r="R71" s="26">
        <f t="shared" si="54"/>
        <v>2.2033856391308589E-3</v>
      </c>
      <c r="S71" s="26">
        <f t="shared" si="54"/>
        <v>4.9872245556340632E-3</v>
      </c>
      <c r="T71" s="26">
        <f t="shared" si="54"/>
        <v>1.2949993396963141E-2</v>
      </c>
      <c r="U71" s="26">
        <f t="shared" si="54"/>
        <v>1.9754740640194508E-2</v>
      </c>
      <c r="V71" s="26">
        <f t="shared" si="54"/>
        <v>4.6733412724426562E-2</v>
      </c>
      <c r="W71" s="26">
        <f t="shared" si="54"/>
        <v>8.634098253081289E-2</v>
      </c>
      <c r="X71" s="26">
        <f t="shared" si="54"/>
        <v>0.13265607654142736</v>
      </c>
      <c r="Y71" s="26">
        <f t="shared" si="54"/>
        <v>0.19299782976965787</v>
      </c>
      <c r="Z71" s="26">
        <f t="shared" si="54"/>
        <v>0.15281326863387557</v>
      </c>
      <c r="AA71" s="26">
        <f t="shared" si="54"/>
        <v>0.16791313172416808</v>
      </c>
      <c r="AB71" s="26">
        <f t="shared" si="54"/>
        <v>0.14582013372159641</v>
      </c>
      <c r="AC71" s="26">
        <f t="shared" si="54"/>
        <v>0.11820532869670532</v>
      </c>
      <c r="AF71" s="38">
        <f>AH65-0.5</f>
        <v>3.5</v>
      </c>
      <c r="AG71" s="38">
        <f>AF71+1</f>
        <v>4.5</v>
      </c>
      <c r="AH71" s="38">
        <f t="shared" ref="AH71:BM71" si="55">AF71+1</f>
        <v>4.5</v>
      </c>
      <c r="AI71" s="38">
        <f t="shared" si="55"/>
        <v>5.5</v>
      </c>
      <c r="AJ71" s="38">
        <f t="shared" si="55"/>
        <v>5.5</v>
      </c>
      <c r="AK71" s="38">
        <f t="shared" si="55"/>
        <v>6.5</v>
      </c>
      <c r="AL71" s="38">
        <f t="shared" si="55"/>
        <v>6.5</v>
      </c>
      <c r="AM71" s="38">
        <f t="shared" si="55"/>
        <v>7.5</v>
      </c>
      <c r="AN71" s="38">
        <f t="shared" si="55"/>
        <v>7.5</v>
      </c>
      <c r="AO71" s="38">
        <f t="shared" si="55"/>
        <v>8.5</v>
      </c>
      <c r="AP71" s="38">
        <f t="shared" si="55"/>
        <v>8.5</v>
      </c>
      <c r="AQ71" s="38">
        <f t="shared" si="55"/>
        <v>9.5</v>
      </c>
      <c r="AR71" s="38">
        <f t="shared" si="55"/>
        <v>9.5</v>
      </c>
      <c r="AS71" s="38">
        <f t="shared" si="55"/>
        <v>10.5</v>
      </c>
      <c r="AT71" s="38">
        <f t="shared" si="55"/>
        <v>10.5</v>
      </c>
      <c r="AU71" s="41">
        <f t="shared" si="55"/>
        <v>11.5</v>
      </c>
      <c r="AV71" s="41">
        <f t="shared" si="55"/>
        <v>11.5</v>
      </c>
      <c r="AW71" s="41">
        <f t="shared" si="55"/>
        <v>12.5</v>
      </c>
      <c r="AX71" s="41">
        <f t="shared" si="55"/>
        <v>12.5</v>
      </c>
      <c r="AY71" s="41">
        <f t="shared" si="55"/>
        <v>13.5</v>
      </c>
      <c r="AZ71" s="41">
        <f t="shared" si="55"/>
        <v>13.5</v>
      </c>
      <c r="BA71" s="41">
        <f t="shared" si="55"/>
        <v>14.5</v>
      </c>
      <c r="BB71" s="41">
        <f t="shared" si="55"/>
        <v>14.5</v>
      </c>
      <c r="BC71" s="41">
        <f t="shared" si="55"/>
        <v>15.5</v>
      </c>
      <c r="BD71" s="41">
        <f t="shared" si="55"/>
        <v>15.5</v>
      </c>
      <c r="BE71" s="41">
        <f t="shared" si="55"/>
        <v>16.5</v>
      </c>
      <c r="BF71" s="41">
        <f t="shared" si="55"/>
        <v>16.5</v>
      </c>
      <c r="BG71" s="41">
        <f t="shared" si="55"/>
        <v>17.5</v>
      </c>
      <c r="BH71" s="41">
        <f t="shared" si="55"/>
        <v>17.5</v>
      </c>
      <c r="BI71" s="41">
        <f t="shared" si="55"/>
        <v>18.5</v>
      </c>
      <c r="BJ71" s="41">
        <f t="shared" si="55"/>
        <v>18.5</v>
      </c>
      <c r="BK71" s="41">
        <f t="shared" si="55"/>
        <v>19.5</v>
      </c>
      <c r="BL71" s="41">
        <f t="shared" si="55"/>
        <v>19.5</v>
      </c>
      <c r="BM71" s="41">
        <f t="shared" si="55"/>
        <v>20.5</v>
      </c>
      <c r="BN71" s="41">
        <f t="shared" ref="BN71:CG71" si="56">BL71+1</f>
        <v>20.5</v>
      </c>
      <c r="BO71" s="41">
        <f t="shared" si="56"/>
        <v>21.5</v>
      </c>
      <c r="BP71" s="41">
        <f t="shared" si="56"/>
        <v>21.5</v>
      </c>
      <c r="BQ71" s="41">
        <f t="shared" si="56"/>
        <v>22.5</v>
      </c>
      <c r="BR71" s="41">
        <f t="shared" si="56"/>
        <v>22.5</v>
      </c>
      <c r="BS71" s="41">
        <f t="shared" si="56"/>
        <v>23.5</v>
      </c>
      <c r="BT71" s="41">
        <f t="shared" si="56"/>
        <v>23.5</v>
      </c>
      <c r="BU71" s="41">
        <f t="shared" si="56"/>
        <v>24.5</v>
      </c>
      <c r="BV71" s="41">
        <f t="shared" si="56"/>
        <v>24.5</v>
      </c>
      <c r="BW71" s="41">
        <f t="shared" si="56"/>
        <v>25.5</v>
      </c>
      <c r="BX71" s="41">
        <f t="shared" si="56"/>
        <v>25.5</v>
      </c>
      <c r="BY71" s="41">
        <f t="shared" si="56"/>
        <v>26.5</v>
      </c>
      <c r="BZ71" s="41">
        <f t="shared" si="56"/>
        <v>26.5</v>
      </c>
      <c r="CA71" s="41">
        <f t="shared" si="56"/>
        <v>27.5</v>
      </c>
      <c r="CB71" s="41">
        <f t="shared" si="56"/>
        <v>27.5</v>
      </c>
      <c r="CC71" s="41">
        <f t="shared" si="56"/>
        <v>28.5</v>
      </c>
      <c r="CD71" s="41">
        <f t="shared" si="56"/>
        <v>28.5</v>
      </c>
      <c r="CE71" s="41">
        <f t="shared" si="56"/>
        <v>29.5</v>
      </c>
      <c r="CF71" s="41">
        <f t="shared" si="56"/>
        <v>29.5</v>
      </c>
      <c r="CG71" s="41">
        <f t="shared" si="56"/>
        <v>30.5</v>
      </c>
    </row>
    <row r="72" spans="1:85" x14ac:dyDescent="0.2">
      <c r="A72" s="26">
        <f>A71+24</f>
        <v>64</v>
      </c>
      <c r="C72" s="26">
        <f t="shared" ref="C72:AC72" si="57">C15</f>
        <v>1.9700202788719109E-8</v>
      </c>
      <c r="D72" s="26">
        <f t="shared" si="57"/>
        <v>3.4564951161004089E-8</v>
      </c>
      <c r="E72" s="26">
        <f t="shared" si="57"/>
        <v>1.7862008634953036E-7</v>
      </c>
      <c r="F72" s="26">
        <f t="shared" si="57"/>
        <v>9.7705038232813753E-7</v>
      </c>
      <c r="G72" s="26">
        <f t="shared" si="57"/>
        <v>1.2998322567693136E-6</v>
      </c>
      <c r="H72" s="26">
        <f t="shared" si="57"/>
        <v>1.8501141841147301E-6</v>
      </c>
      <c r="I72" s="26">
        <f t="shared" si="57"/>
        <v>3.4649646113481362E-7</v>
      </c>
      <c r="J72" s="26">
        <f t="shared" si="57"/>
        <v>1.6476305106922038E-6</v>
      </c>
      <c r="K72" s="26">
        <f t="shared" si="57"/>
        <v>2.6958873901030887E-6</v>
      </c>
      <c r="L72" s="26">
        <f t="shared" si="57"/>
        <v>6.4048989385894515E-6</v>
      </c>
      <c r="M72" s="26">
        <f t="shared" si="57"/>
        <v>1.2506621315811171E-5</v>
      </c>
      <c r="N72" s="26">
        <f t="shared" si="57"/>
        <v>2.344011231060922E-5</v>
      </c>
      <c r="O72" s="26">
        <f t="shared" si="57"/>
        <v>5.7142429696381784E-5</v>
      </c>
      <c r="P72" s="26">
        <f t="shared" si="57"/>
        <v>1.124717600397315E-4</v>
      </c>
      <c r="Q72" s="26">
        <f t="shared" si="57"/>
        <v>2.7297653710939989E-4</v>
      </c>
      <c r="R72" s="26">
        <f t="shared" si="57"/>
        <v>5.8461475159963085E-4</v>
      </c>
      <c r="S72" s="26">
        <f t="shared" si="57"/>
        <v>1.24885844277836E-3</v>
      </c>
      <c r="T72" s="26">
        <f t="shared" si="57"/>
        <v>3.1579454086180089E-3</v>
      </c>
      <c r="U72" s="26">
        <f t="shared" si="57"/>
        <v>5.121299881044949E-3</v>
      </c>
      <c r="V72" s="26">
        <f t="shared" si="57"/>
        <v>1.5143928030450809E-2</v>
      </c>
      <c r="W72" s="26">
        <f t="shared" si="57"/>
        <v>4.0728861591294761E-2</v>
      </c>
      <c r="X72" s="26">
        <f t="shared" si="57"/>
        <v>9.0066808259400111E-2</v>
      </c>
      <c r="Y72" s="26">
        <f t="shared" si="57"/>
        <v>0.16321815239903303</v>
      </c>
      <c r="Z72" s="26">
        <f t="shared" si="57"/>
        <v>0.14289136380448667</v>
      </c>
      <c r="AA72" s="26">
        <f t="shared" si="57"/>
        <v>0.16338283702884995</v>
      </c>
      <c r="AB72" s="26">
        <f t="shared" si="57"/>
        <v>0.14401278771228762</v>
      </c>
      <c r="AC72" s="26">
        <f t="shared" si="57"/>
        <v>0.11738093043332179</v>
      </c>
      <c r="AF72" s="26">
        <f>AH66</f>
        <v>1.8132330241595789E-4</v>
      </c>
      <c r="AG72" s="26">
        <f t="shared" ref="AG72:AH74" si="58">AH66</f>
        <v>1.8132330241595789E-4</v>
      </c>
      <c r="AH72" s="26">
        <f t="shared" si="58"/>
        <v>5.3592871772394524E-4</v>
      </c>
      <c r="AI72" s="26">
        <f t="shared" ref="AI72:AJ74" si="59">AI66</f>
        <v>5.3592871772394524E-4</v>
      </c>
      <c r="AJ72" s="26">
        <f t="shared" si="59"/>
        <v>3.3853520234615746E-4</v>
      </c>
      <c r="AK72" s="26">
        <f t="shared" ref="AK72:AL74" si="60">AJ66</f>
        <v>3.3853520234615746E-4</v>
      </c>
      <c r="AL72" s="26">
        <f t="shared" si="60"/>
        <v>5.5358981118067911E-4</v>
      </c>
      <c r="AM72" s="26">
        <f t="shared" ref="AM72:AN74" si="61">AK66</f>
        <v>5.5358981118067911E-4</v>
      </c>
      <c r="AN72" s="26">
        <f t="shared" si="61"/>
        <v>2.7742747704892537E-3</v>
      </c>
      <c r="AO72" s="26">
        <f t="shared" ref="AO72:AP74" si="62">AL66</f>
        <v>2.7742747704892537E-3</v>
      </c>
      <c r="AP72" s="26">
        <f t="shared" si="62"/>
        <v>2.9436555755399667E-3</v>
      </c>
      <c r="AQ72" s="26">
        <f t="shared" ref="AQ72:AR74" si="63">AM66</f>
        <v>2.9436555755399667E-3</v>
      </c>
      <c r="AR72" s="26">
        <f t="shared" si="63"/>
        <v>9.8145921989872351E-3</v>
      </c>
      <c r="AS72" s="26">
        <f t="shared" ref="AS72:AT74" si="64">AN66</f>
        <v>9.8145921989872351E-3</v>
      </c>
      <c r="AT72" s="26">
        <f t="shared" si="64"/>
        <v>1.7596985901178825E-2</v>
      </c>
      <c r="AU72" s="26">
        <f t="shared" ref="AU72:AV74" si="65">AO66</f>
        <v>1.7596985901178825E-2</v>
      </c>
      <c r="AV72" s="26">
        <f t="shared" si="65"/>
        <v>4.3689547933926112E-2</v>
      </c>
      <c r="AW72" s="26">
        <f t="shared" ref="AW72:AX74" si="66">AP66</f>
        <v>4.3689547933926112E-2</v>
      </c>
      <c r="AX72" s="26">
        <f t="shared" si="66"/>
        <v>7.5445561547203291E-2</v>
      </c>
      <c r="AY72" s="26">
        <f t="shared" ref="AY72:AZ74" si="67">AQ66</f>
        <v>7.5445561547203291E-2</v>
      </c>
      <c r="AZ72" s="26">
        <f t="shared" si="67"/>
        <v>0.11707801953254474</v>
      </c>
      <c r="BA72" s="26">
        <f t="shared" ref="BA72:BB74" si="68">AR66</f>
        <v>0.11707801953254474</v>
      </c>
      <c r="BB72" s="26">
        <f t="shared" si="68"/>
        <v>0.1647824125186787</v>
      </c>
      <c r="BC72" s="26">
        <f t="shared" ref="BC72:BD74" si="69">AS66</f>
        <v>0.1647824125186787</v>
      </c>
      <c r="BD72" s="26">
        <f t="shared" si="69"/>
        <v>0.2234615946189645</v>
      </c>
      <c r="BE72" s="26">
        <f t="shared" ref="BE72:BF74" si="70">AT66</f>
        <v>0.2234615946189645</v>
      </c>
      <c r="BF72" s="26">
        <f t="shared" si="70"/>
        <v>0.30390292495685717</v>
      </c>
      <c r="BG72" s="26">
        <f t="shared" ref="BG72:BH74" si="71">AU66</f>
        <v>0.30390292495685717</v>
      </c>
      <c r="BH72" s="26">
        <f t="shared" si="71"/>
        <v>0.40591485381456227</v>
      </c>
      <c r="BI72" s="26">
        <f t="shared" ref="BI72:BJ74" si="72">AV66</f>
        <v>0.40591485381456227</v>
      </c>
      <c r="BJ72" s="26">
        <f t="shared" si="72"/>
        <v>0.50565332516420336</v>
      </c>
      <c r="BK72" s="26">
        <f t="shared" ref="BK72:BL74" si="73">AW66</f>
        <v>0.50565332516420336</v>
      </c>
      <c r="BL72" s="26">
        <f t="shared" si="73"/>
        <v>0.57777771492079188</v>
      </c>
      <c r="BM72" s="26">
        <f t="shared" ref="BM72:BN74" si="74">AX66</f>
        <v>0.57777771492079188</v>
      </c>
      <c r="BN72" s="26">
        <f t="shared" si="74"/>
        <v>0.62614059658195842</v>
      </c>
      <c r="BO72" s="26">
        <f t="shared" ref="BO72:BP74" si="75">AY66</f>
        <v>0.62614059658195842</v>
      </c>
      <c r="BP72" s="26">
        <f t="shared" si="75"/>
        <v>0.66825707886778041</v>
      </c>
      <c r="BQ72" s="26">
        <f t="shared" ref="BQ72:BR74" si="76">AZ66</f>
        <v>0.66825707886778041</v>
      </c>
      <c r="BR72" s="26">
        <f t="shared" si="76"/>
        <v>0.72120184025458511</v>
      </c>
      <c r="BS72" s="26">
        <f t="shared" ref="BS72:BT74" si="77">BA66</f>
        <v>0.72120184025458511</v>
      </c>
      <c r="BT72" s="26">
        <f t="shared" si="77"/>
        <v>0.79438585621480007</v>
      </c>
      <c r="BU72" s="26">
        <f t="shared" ref="BU72:BV74" si="78">BB66</f>
        <v>0.79438585621480007</v>
      </c>
      <c r="BV72" s="26">
        <f t="shared" si="78"/>
        <v>0.87266357315805754</v>
      </c>
      <c r="BW72" s="26">
        <f t="shared" ref="BW72:BX74" si="79">BC66</f>
        <v>0.87266357315805754</v>
      </c>
      <c r="BX72" s="26">
        <f t="shared" si="79"/>
        <v>0.93451979388912754</v>
      </c>
      <c r="BY72" s="26">
        <f t="shared" ref="BY72:BZ74" si="80">BD66</f>
        <v>0.93451979388912754</v>
      </c>
      <c r="BZ72" s="26">
        <f t="shared" si="80"/>
        <v>0.97184794219770809</v>
      </c>
      <c r="CA72" s="26">
        <f t="shared" ref="CA72:CB74" si="81">BE66</f>
        <v>0.97184794219770809</v>
      </c>
      <c r="CB72" s="26">
        <f t="shared" si="81"/>
        <v>0.98922006730849277</v>
      </c>
      <c r="CC72" s="26">
        <f t="shared" ref="CC72:CD74" si="82">BF66</f>
        <v>0.98922006730849277</v>
      </c>
      <c r="CD72" s="26">
        <f t="shared" si="82"/>
        <v>0.99611112982759176</v>
      </c>
      <c r="CE72" s="26">
        <f t="shared" ref="CE72:CF74" si="83">BG66</f>
        <v>0.99611112982759176</v>
      </c>
      <c r="CF72" s="26">
        <f t="shared" si="83"/>
        <v>0.99864319650510291</v>
      </c>
      <c r="CG72" s="26">
        <f>BH66</f>
        <v>0.99864319650510291</v>
      </c>
    </row>
    <row r="73" spans="1:85" x14ac:dyDescent="0.2">
      <c r="A73" s="26">
        <f>A72+24</f>
        <v>88</v>
      </c>
      <c r="C73" s="26">
        <f t="shared" ref="C73:AC73" si="84">C25</f>
        <v>1.0950384441846388E-8</v>
      </c>
      <c r="D73" s="26">
        <f t="shared" si="84"/>
        <v>1.7149185843167247E-8</v>
      </c>
      <c r="E73" s="26">
        <f t="shared" si="84"/>
        <v>8.8723928994936333E-8</v>
      </c>
      <c r="F73" s="26">
        <f t="shared" si="84"/>
        <v>4.1018376341764138E-7</v>
      </c>
      <c r="G73" s="26">
        <f t="shared" si="84"/>
        <v>3.0135993469676726E-7</v>
      </c>
      <c r="H73" s="26">
        <f t="shared" si="84"/>
        <v>3.0596442970239095E-7</v>
      </c>
      <c r="I73" s="26">
        <f t="shared" si="84"/>
        <v>9.9599916735071502E-8</v>
      </c>
      <c r="J73" s="26">
        <f t="shared" si="84"/>
        <v>4.2062914560632466E-7</v>
      </c>
      <c r="K73" s="26">
        <f t="shared" si="84"/>
        <v>6.4266812698862128E-7</v>
      </c>
      <c r="L73" s="26">
        <f t="shared" si="84"/>
        <v>1.3182072322118337E-6</v>
      </c>
      <c r="M73" s="26">
        <f t="shared" si="84"/>
        <v>2.2657952506839773E-6</v>
      </c>
      <c r="N73" s="26">
        <f t="shared" si="84"/>
        <v>3.7989215507045974E-6</v>
      </c>
      <c r="O73" s="26">
        <f t="shared" si="84"/>
        <v>8.2857461284067678E-6</v>
      </c>
      <c r="P73" s="26">
        <f t="shared" si="84"/>
        <v>1.4682583449182457E-5</v>
      </c>
      <c r="Q73" s="26">
        <f t="shared" si="84"/>
        <v>3.1999108578433709E-5</v>
      </c>
      <c r="R73" s="26">
        <f t="shared" si="84"/>
        <v>6.1881428480671001E-5</v>
      </c>
      <c r="S73" s="26">
        <f t="shared" si="84"/>
        <v>1.2191466382714024E-4</v>
      </c>
      <c r="T73" s="26">
        <f t="shared" si="84"/>
        <v>2.9530587644863247E-4</v>
      </c>
      <c r="U73" s="26">
        <f t="shared" si="84"/>
        <v>5.1301748520990312E-4</v>
      </c>
      <c r="V73" s="26">
        <f t="shared" si="84"/>
        <v>2.0420722178875871E-3</v>
      </c>
      <c r="W73" s="26">
        <f t="shared" si="84"/>
        <v>9.7342435155925444E-3</v>
      </c>
      <c r="X73" s="26">
        <f t="shared" si="84"/>
        <v>4.1005586077859625E-2</v>
      </c>
      <c r="Y73" s="26">
        <f t="shared" si="84"/>
        <v>0.11490986262877018</v>
      </c>
      <c r="Z73" s="26">
        <f t="shared" si="84"/>
        <v>0.12435120910094943</v>
      </c>
      <c r="AA73" s="26">
        <f t="shared" si="84"/>
        <v>0.1549455203605378</v>
      </c>
      <c r="AB73" s="26">
        <f t="shared" si="84"/>
        <v>0.141070215734795</v>
      </c>
      <c r="AC73" s="26">
        <f t="shared" si="84"/>
        <v>0.11635089902867832</v>
      </c>
      <c r="AF73" s="26">
        <f>AH67</f>
        <v>6.4786266057487146E-3</v>
      </c>
      <c r="AG73" s="26">
        <f t="shared" si="58"/>
        <v>6.4786266057487146E-3</v>
      </c>
      <c r="AH73" s="26">
        <f t="shared" si="58"/>
        <v>2.1545476302677717E-2</v>
      </c>
      <c r="AI73" s="26">
        <f t="shared" si="59"/>
        <v>2.1545476302677717E-2</v>
      </c>
      <c r="AJ73" s="26">
        <f t="shared" si="59"/>
        <v>1.3820738579999988E-2</v>
      </c>
      <c r="AK73" s="26">
        <f t="shared" si="60"/>
        <v>1.3820738579999988E-2</v>
      </c>
      <c r="AL73" s="26">
        <f t="shared" si="60"/>
        <v>1.7649053984930944E-2</v>
      </c>
      <c r="AM73" s="26">
        <f t="shared" si="61"/>
        <v>1.7649053984930944E-2</v>
      </c>
      <c r="AN73" s="26">
        <f t="shared" si="61"/>
        <v>5.3576571406653464E-2</v>
      </c>
      <c r="AO73" s="26">
        <f t="shared" si="62"/>
        <v>5.3576571406653464E-2</v>
      </c>
      <c r="AP73" s="26">
        <f t="shared" si="62"/>
        <v>7.8000584211849591E-2</v>
      </c>
      <c r="AQ73" s="26">
        <f t="shared" si="63"/>
        <v>7.8000584211849591E-2</v>
      </c>
      <c r="AR73" s="26">
        <f t="shared" si="63"/>
        <v>0.18084147181706706</v>
      </c>
      <c r="AS73" s="26">
        <f t="shared" si="64"/>
        <v>0.18084147181706706</v>
      </c>
      <c r="AT73" s="26">
        <f t="shared" si="64"/>
        <v>0.24877899267806061</v>
      </c>
      <c r="AU73" s="26">
        <f t="shared" si="65"/>
        <v>0.24877899267806061</v>
      </c>
      <c r="AV73" s="26">
        <f t="shared" si="65"/>
        <v>0.36708856338045581</v>
      </c>
      <c r="AW73" s="26">
        <f t="shared" si="66"/>
        <v>0.36708856338045581</v>
      </c>
      <c r="AX73" s="26">
        <f t="shared" si="66"/>
        <v>0.49481258054350657</v>
      </c>
      <c r="AY73" s="26">
        <f t="shared" si="67"/>
        <v>0.49481258054350657</v>
      </c>
      <c r="AZ73" s="26">
        <f t="shared" si="67"/>
        <v>0.61875243319079098</v>
      </c>
      <c r="BA73" s="26">
        <f t="shared" si="68"/>
        <v>0.61875243319079098</v>
      </c>
      <c r="BB73" s="26">
        <f t="shared" si="68"/>
        <v>0.71586727920577753</v>
      </c>
      <c r="BC73" s="26">
        <f t="shared" si="69"/>
        <v>0.71586727920577753</v>
      </c>
      <c r="BD73" s="26">
        <f t="shared" si="69"/>
        <v>0.78351462484587575</v>
      </c>
      <c r="BE73" s="26">
        <f t="shared" si="70"/>
        <v>0.78351462484587575</v>
      </c>
      <c r="BF73" s="26">
        <f t="shared" si="70"/>
        <v>0.81850056530302984</v>
      </c>
      <c r="BG73" s="26">
        <f t="shared" si="71"/>
        <v>0.81850056530302984</v>
      </c>
      <c r="BH73" s="26">
        <f t="shared" si="71"/>
        <v>0.8374902627896833</v>
      </c>
      <c r="BI73" s="26">
        <f t="shared" si="72"/>
        <v>0.8374902627896833</v>
      </c>
      <c r="BJ73" s="26">
        <f t="shared" si="72"/>
        <v>0.88058720660563539</v>
      </c>
      <c r="BK73" s="26">
        <f t="shared" si="73"/>
        <v>0.88058720660563539</v>
      </c>
      <c r="BL73" s="26">
        <f t="shared" si="73"/>
        <v>0.93041335389544877</v>
      </c>
      <c r="BM73" s="26">
        <f t="shared" si="74"/>
        <v>0.93041335389544877</v>
      </c>
      <c r="BN73" s="26">
        <f t="shared" si="74"/>
        <v>0.96364184340091796</v>
      </c>
      <c r="BO73" s="26">
        <f t="shared" si="75"/>
        <v>0.96364184340091796</v>
      </c>
      <c r="BP73" s="26">
        <f t="shared" si="75"/>
        <v>0.97838010605420089</v>
      </c>
      <c r="BQ73" s="26">
        <f t="shared" si="76"/>
        <v>0.97838010605420089</v>
      </c>
      <c r="BR73" s="26">
        <f t="shared" si="76"/>
        <v>0.9788713616198248</v>
      </c>
      <c r="BS73" s="26">
        <f t="shared" si="77"/>
        <v>0.9788713616198248</v>
      </c>
      <c r="BT73" s="26">
        <f t="shared" si="77"/>
        <v>0.96464819434663673</v>
      </c>
      <c r="BU73" s="26">
        <f t="shared" si="78"/>
        <v>0.96464819434663673</v>
      </c>
      <c r="BV73" s="26">
        <f t="shared" si="78"/>
        <v>0.94137123163636682</v>
      </c>
      <c r="BW73" s="26">
        <f t="shared" si="79"/>
        <v>0.94137123163636682</v>
      </c>
      <c r="BX73" s="26">
        <f t="shared" si="79"/>
        <v>0.94213462097429124</v>
      </c>
      <c r="BY73" s="26">
        <f t="shared" si="80"/>
        <v>0.94213462097429124</v>
      </c>
      <c r="BZ73" s="26">
        <f t="shared" si="80"/>
        <v>0.96602288144990556</v>
      </c>
      <c r="CA73" s="26">
        <f t="shared" si="81"/>
        <v>0.96602288144990556</v>
      </c>
      <c r="CB73" s="26">
        <f t="shared" si="81"/>
        <v>0.98524682720388301</v>
      </c>
      <c r="CC73" s="26">
        <f t="shared" si="82"/>
        <v>0.98524682720388301</v>
      </c>
      <c r="CD73" s="26">
        <f t="shared" si="82"/>
        <v>0.99441991443016986</v>
      </c>
      <c r="CE73" s="26">
        <f t="shared" si="83"/>
        <v>0.99441991443016986</v>
      </c>
      <c r="CF73" s="26">
        <f t="shared" si="83"/>
        <v>0.99801883476541497</v>
      </c>
      <c r="CG73" s="26">
        <f>BH67</f>
        <v>0.99801883476541497</v>
      </c>
    </row>
    <row r="74" spans="1:85" x14ac:dyDescent="0.2">
      <c r="A74" s="26">
        <f>A73+24</f>
        <v>112</v>
      </c>
      <c r="C74" s="26">
        <f t="shared" ref="C74:AC74" si="85">C35</f>
        <v>5.9556799365190333E-9</v>
      </c>
      <c r="D74" s="26">
        <f t="shared" si="85"/>
        <v>7.5399209315027894E-9</v>
      </c>
      <c r="E74" s="26">
        <f t="shared" si="85"/>
        <v>4.1598784487523344E-8</v>
      </c>
      <c r="F74" s="26">
        <f t="shared" si="85"/>
        <v>1.3157776252046866E-7</v>
      </c>
      <c r="G74" s="26">
        <f t="shared" si="85"/>
        <v>4.748377042207163E-8</v>
      </c>
      <c r="H74" s="26">
        <f t="shared" si="85"/>
        <v>3.2621805155303762E-8</v>
      </c>
      <c r="I74" s="26">
        <f t="shared" si="85"/>
        <v>1.572014409397012E-8</v>
      </c>
      <c r="J74" s="26">
        <f t="shared" si="85"/>
        <v>5.3276622370444936E-8</v>
      </c>
      <c r="K74" s="26">
        <f t="shared" si="85"/>
        <v>7.1667493145424603E-8</v>
      </c>
      <c r="L74" s="26">
        <f t="shared" si="85"/>
        <v>1.119109229558203E-7</v>
      </c>
      <c r="M74" s="26">
        <f t="shared" si="85"/>
        <v>1.5172555308213113E-7</v>
      </c>
      <c r="N74" s="26">
        <f t="shared" si="85"/>
        <v>2.0681472330638337E-7</v>
      </c>
      <c r="O74" s="26">
        <f t="shared" si="85"/>
        <v>3.6631082201497112E-7</v>
      </c>
      <c r="P74" s="26">
        <f t="shared" si="85"/>
        <v>5.3296903436584087E-7</v>
      </c>
      <c r="Q74" s="26">
        <f t="shared" si="85"/>
        <v>9.4729962640798955E-7</v>
      </c>
      <c r="R74" s="26">
        <f t="shared" si="85"/>
        <v>1.5050868911378226E-6</v>
      </c>
      <c r="S74" s="26">
        <f t="shared" si="85"/>
        <v>2.5096370699614652E-6</v>
      </c>
      <c r="T74" s="26">
        <f t="shared" si="85"/>
        <v>5.3766844711979768E-6</v>
      </c>
      <c r="U74" s="26">
        <f t="shared" si="85"/>
        <v>9.5564383647666778E-6</v>
      </c>
      <c r="V74" s="26">
        <f t="shared" si="85"/>
        <v>5.4112202295377843E-5</v>
      </c>
      <c r="W74" s="26">
        <f t="shared" si="85"/>
        <v>5.9649512810397876E-4</v>
      </c>
      <c r="X74" s="26">
        <f t="shared" si="85"/>
        <v>7.7844526432376627E-3</v>
      </c>
      <c r="Y74" s="26">
        <f t="shared" si="85"/>
        <v>5.26143006962436E-2</v>
      </c>
      <c r="Z74" s="26">
        <f t="shared" si="85"/>
        <v>9.0638981871016461E-2</v>
      </c>
      <c r="AA74" s="26">
        <f t="shared" si="85"/>
        <v>0.13738394202659054</v>
      </c>
      <c r="AB74" s="26">
        <f t="shared" si="85"/>
        <v>0.13482273310273241</v>
      </c>
      <c r="AC74" s="26">
        <f t="shared" si="85"/>
        <v>0.11431567794089072</v>
      </c>
      <c r="AF74" s="26">
        <f>AH68</f>
        <v>2.2031998213293873E-2</v>
      </c>
      <c r="AG74" s="26">
        <f t="shared" si="58"/>
        <v>2.2031998213293873E-2</v>
      </c>
      <c r="AH74" s="26">
        <f t="shared" si="58"/>
        <v>4.9538211182888474E-2</v>
      </c>
      <c r="AI74" s="26">
        <f t="shared" si="59"/>
        <v>4.9538211182888474E-2</v>
      </c>
      <c r="AJ74" s="26">
        <f t="shared" si="59"/>
        <v>4.0745012202743659E-2</v>
      </c>
      <c r="AK74" s="26">
        <f t="shared" si="60"/>
        <v>4.0745012202743659E-2</v>
      </c>
      <c r="AL74" s="26">
        <f t="shared" si="60"/>
        <v>0.14137576985220099</v>
      </c>
      <c r="AM74" s="26">
        <f t="shared" si="61"/>
        <v>0.14137576985220099</v>
      </c>
      <c r="AN74" s="26">
        <f t="shared" si="61"/>
        <v>0.21787589372113075</v>
      </c>
      <c r="AO74" s="26">
        <f t="shared" si="62"/>
        <v>0.21787589372113075</v>
      </c>
      <c r="AP74" s="26">
        <f t="shared" si="62"/>
        <v>0.29816993110925444</v>
      </c>
      <c r="AQ74" s="26">
        <f t="shared" si="63"/>
        <v>0.29816993110925444</v>
      </c>
      <c r="AR74" s="26">
        <f t="shared" si="63"/>
        <v>0.71053701447499451</v>
      </c>
      <c r="AS74" s="26">
        <f t="shared" si="64"/>
        <v>0.71053701447499451</v>
      </c>
      <c r="AT74" s="26">
        <f t="shared" si="64"/>
        <v>0.82890502605882077</v>
      </c>
      <c r="AU74" s="26">
        <f t="shared" si="65"/>
        <v>0.82890502605882077</v>
      </c>
      <c r="AV74" s="26">
        <f t="shared" si="65"/>
        <v>0.90008967785730176</v>
      </c>
      <c r="AW74" s="26">
        <f t="shared" si="66"/>
        <v>0.90008967785730176</v>
      </c>
      <c r="AX74" s="26">
        <f t="shared" si="66"/>
        <v>0.93151644533965816</v>
      </c>
      <c r="AY74" s="26">
        <f t="shared" si="67"/>
        <v>0.93151644533965816</v>
      </c>
      <c r="AZ74" s="26">
        <f t="shared" si="67"/>
        <v>0.93699865006766947</v>
      </c>
      <c r="BA74" s="26">
        <f t="shared" si="68"/>
        <v>0.93699865006766947</v>
      </c>
      <c r="BB74" s="26">
        <f t="shared" si="68"/>
        <v>0.94974245607734531</v>
      </c>
      <c r="BC74" s="26">
        <f t="shared" si="69"/>
        <v>0.94974245607734531</v>
      </c>
      <c r="BD74" s="26">
        <f t="shared" si="69"/>
        <v>0.96758585651512963</v>
      </c>
      <c r="BE74" s="26">
        <f t="shared" si="70"/>
        <v>0.96758585651512963</v>
      </c>
      <c r="BF74" s="26">
        <f t="shared" si="70"/>
        <v>0.9788510421830795</v>
      </c>
      <c r="BG74" s="26">
        <f t="shared" si="71"/>
        <v>0.9788510421830795</v>
      </c>
      <c r="BH74" s="26">
        <f t="shared" si="71"/>
        <v>0.98735889193094495</v>
      </c>
      <c r="BI74" s="26">
        <f t="shared" si="72"/>
        <v>0.98735889193094495</v>
      </c>
      <c r="BJ74" s="26">
        <f t="shared" si="72"/>
        <v>0.98116090612869011</v>
      </c>
      <c r="BK74" s="26">
        <f t="shared" si="73"/>
        <v>0.98116090612869011</v>
      </c>
      <c r="BL74" s="26">
        <f t="shared" si="73"/>
        <v>0.96954338365076143</v>
      </c>
      <c r="BM74" s="26">
        <f t="shared" si="74"/>
        <v>0.96954338365076143</v>
      </c>
      <c r="BN74" s="26">
        <f t="shared" si="74"/>
        <v>0.97683294270943211</v>
      </c>
      <c r="BO74" s="26">
        <f t="shared" si="75"/>
        <v>0.97683294270943211</v>
      </c>
      <c r="BP74" s="26">
        <f t="shared" si="75"/>
        <v>0.98821946363316659</v>
      </c>
      <c r="BQ74" s="26">
        <f t="shared" si="76"/>
        <v>0.98821946363316659</v>
      </c>
      <c r="BR74" s="26">
        <f t="shared" si="76"/>
        <v>0.99536850364143903</v>
      </c>
      <c r="BS74" s="26">
        <f t="shared" si="77"/>
        <v>0.99536850364143903</v>
      </c>
      <c r="BT74" s="26">
        <f t="shared" si="77"/>
        <v>0.99832293614639234</v>
      </c>
      <c r="BU74" s="26">
        <f t="shared" si="78"/>
        <v>0.99832293614639234</v>
      </c>
      <c r="BV74" s="26">
        <f t="shared" si="78"/>
        <v>0.9982706260055989</v>
      </c>
      <c r="BW74" s="26">
        <f t="shared" si="79"/>
        <v>0.9982706260055989</v>
      </c>
      <c r="BX74" s="26">
        <f t="shared" si="79"/>
        <v>0.98854549494041621</v>
      </c>
      <c r="BY74" s="26">
        <f t="shared" si="80"/>
        <v>0.98854549494041621</v>
      </c>
      <c r="BZ74" s="26">
        <f t="shared" si="80"/>
        <v>0.97683802548661836</v>
      </c>
      <c r="CA74" s="26">
        <f t="shared" si="81"/>
        <v>0.97683802548661836</v>
      </c>
      <c r="CB74" s="26">
        <f t="shared" si="81"/>
        <v>0.982813020338692</v>
      </c>
      <c r="CC74" s="26">
        <f t="shared" si="82"/>
        <v>0.982813020338692</v>
      </c>
      <c r="CD74" s="26">
        <f t="shared" si="82"/>
        <v>0.99200403703276085</v>
      </c>
      <c r="CE74" s="26">
        <f t="shared" si="83"/>
        <v>0.99200403703276085</v>
      </c>
      <c r="CF74" s="26">
        <f t="shared" si="83"/>
        <v>0.99693455532698316</v>
      </c>
      <c r="CG74" s="26">
        <f>BH68</f>
        <v>0.99693455532698316</v>
      </c>
    </row>
    <row r="75" spans="1:85" x14ac:dyDescent="0.2">
      <c r="A75" s="26">
        <f>A74+24</f>
        <v>136</v>
      </c>
      <c r="C75" s="26">
        <f t="shared" ref="C75:AC75" si="86">C45</f>
        <v>3.0663113303299084E-9</v>
      </c>
      <c r="D75" s="26">
        <f t="shared" si="86"/>
        <v>2.8198030223232149E-9</v>
      </c>
      <c r="E75" s="26">
        <f t="shared" si="86"/>
        <v>1.9934882722892756E-8</v>
      </c>
      <c r="F75" s="26">
        <f t="shared" si="86"/>
        <v>3.0554429129161948E-8</v>
      </c>
      <c r="G75" s="26">
        <f t="shared" si="86"/>
        <v>6.9282223180028265E-9</v>
      </c>
      <c r="H75" s="26">
        <f t="shared" si="86"/>
        <v>2.0264085511221187E-9</v>
      </c>
      <c r="I75" s="26">
        <f t="shared" si="86"/>
        <v>1.2532230357786951E-9</v>
      </c>
      <c r="J75" s="26">
        <f t="shared" si="86"/>
        <v>3.0472522215319478E-9</v>
      </c>
      <c r="K75" s="26">
        <f t="shared" si="86"/>
        <v>3.4081151823264104E-9</v>
      </c>
      <c r="L75" s="26">
        <f t="shared" si="86"/>
        <v>3.607369501577828E-9</v>
      </c>
      <c r="M75" s="26">
        <f t="shared" si="86"/>
        <v>3.5484595289295825E-9</v>
      </c>
      <c r="N75" s="26">
        <f t="shared" si="86"/>
        <v>3.6144575998911191E-9</v>
      </c>
      <c r="O75" s="26">
        <f t="shared" si="86"/>
        <v>4.6819252058728205E-9</v>
      </c>
      <c r="P75" s="26">
        <f t="shared" si="86"/>
        <v>5.2417274593269998E-9</v>
      </c>
      <c r="Q75" s="26">
        <f t="shared" si="86"/>
        <v>6.6790362839666678E-9</v>
      </c>
      <c r="R75" s="26">
        <f t="shared" si="86"/>
        <v>7.5864703813638345E-9</v>
      </c>
      <c r="S75" s="26">
        <f t="shared" si="86"/>
        <v>9.6157141718112677E-9</v>
      </c>
      <c r="T75" s="26">
        <f t="shared" si="86"/>
        <v>1.6305776386487497E-8</v>
      </c>
      <c r="U75" s="26">
        <f t="shared" si="86"/>
        <v>2.7752267595974041E-8</v>
      </c>
      <c r="V75" s="26">
        <f t="shared" si="86"/>
        <v>2.2815800904006127E-7</v>
      </c>
      <c r="W75" s="26">
        <f t="shared" si="86"/>
        <v>7.4492763006776797E-6</v>
      </c>
      <c r="X75" s="26">
        <f t="shared" si="86"/>
        <v>5.0234140312776208E-4</v>
      </c>
      <c r="Y75" s="26">
        <f t="shared" si="86"/>
        <v>1.3815963718971969E-2</v>
      </c>
      <c r="Z75" s="26">
        <f t="shared" si="86"/>
        <v>5.2225108372331873E-2</v>
      </c>
      <c r="AA75" s="26">
        <f t="shared" si="86"/>
        <v>0.11130519538009591</v>
      </c>
      <c r="AB75" s="26">
        <f t="shared" si="86"/>
        <v>0.12464657153866904</v>
      </c>
      <c r="AC75" s="26">
        <f t="shared" si="86"/>
        <v>0.11098386825656002</v>
      </c>
    </row>
    <row r="76" spans="1:85" x14ac:dyDescent="0.2">
      <c r="A76" s="27" t="s">
        <v>92</v>
      </c>
      <c r="C76" s="26">
        <f t="shared" ref="C76:AC76" si="87">C$71-C72</f>
        <v>3.7086239405400734E-9</v>
      </c>
      <c r="D76" s="26">
        <f t="shared" si="87"/>
        <v>9.283504916442625E-9</v>
      </c>
      <c r="E76" s="26">
        <f t="shared" si="87"/>
        <v>4.0714512650406512E-8</v>
      </c>
      <c r="F76" s="26">
        <f t="shared" si="87"/>
        <v>3.5000082571612269E-7</v>
      </c>
      <c r="G76" s="26">
        <f t="shared" si="87"/>
        <v>1.7991881734164391E-6</v>
      </c>
      <c r="H76" s="26">
        <f t="shared" si="87"/>
        <v>5.5789376775230761E-6</v>
      </c>
      <c r="I76" s="26">
        <f t="shared" si="87"/>
        <v>2.8132780438094102E-7</v>
      </c>
      <c r="J76" s="26">
        <f t="shared" si="87"/>
        <v>1.6002536824777089E-6</v>
      </c>
      <c r="K76" s="26">
        <f t="shared" si="87"/>
        <v>2.8974665570614411E-6</v>
      </c>
      <c r="L76" s="26">
        <f t="shared" si="87"/>
        <v>8.3986791040582405E-6</v>
      </c>
      <c r="M76" s="26">
        <f t="shared" si="87"/>
        <v>1.9248096497496018E-5</v>
      </c>
      <c r="N76" s="26">
        <f t="shared" si="87"/>
        <v>4.1162721885210513E-5</v>
      </c>
      <c r="O76" s="26">
        <f t="shared" si="87"/>
        <v>1.1379702155046815E-4</v>
      </c>
      <c r="P76" s="26">
        <f t="shared" si="87"/>
        <v>2.5103277747972935E-4</v>
      </c>
      <c r="Q76" s="26">
        <f t="shared" si="87"/>
        <v>6.8191526347445997E-4</v>
      </c>
      <c r="R76" s="26">
        <f t="shared" si="87"/>
        <v>1.618770887531228E-3</v>
      </c>
      <c r="S76" s="26">
        <f t="shared" si="87"/>
        <v>3.738366112855703E-3</v>
      </c>
      <c r="T76" s="26">
        <f t="shared" si="87"/>
        <v>9.7920479883451331E-3</v>
      </c>
      <c r="U76" s="26">
        <f t="shared" si="87"/>
        <v>1.463344075914956E-2</v>
      </c>
      <c r="V76" s="26">
        <f t="shared" si="87"/>
        <v>3.1589484693975753E-2</v>
      </c>
      <c r="W76" s="26">
        <f t="shared" si="87"/>
        <v>4.5612120939518129E-2</v>
      </c>
      <c r="X76" s="26">
        <f t="shared" si="87"/>
        <v>4.2589268282027248E-2</v>
      </c>
      <c r="Y76" s="26">
        <f t="shared" si="87"/>
        <v>2.9779677370624841E-2</v>
      </c>
      <c r="Z76" s="26">
        <f t="shared" si="87"/>
        <v>9.9219048293889001E-3</v>
      </c>
      <c r="AA76" s="26">
        <f t="shared" si="87"/>
        <v>4.5302946953181267E-3</v>
      </c>
      <c r="AB76" s="26">
        <f t="shared" si="87"/>
        <v>1.8073460093087912E-3</v>
      </c>
      <c r="AC76" s="26">
        <f t="shared" si="87"/>
        <v>8.2439826338352729E-4</v>
      </c>
    </row>
    <row r="77" spans="1:85" x14ac:dyDescent="0.2">
      <c r="A77" s="27" t="s">
        <v>88</v>
      </c>
      <c r="C77" s="26">
        <f t="shared" ref="C77:AC77" si="88">C$71-C73</f>
        <v>1.2458442287412794E-8</v>
      </c>
      <c r="D77" s="26">
        <f t="shared" si="88"/>
        <v>2.6699270234279466E-8</v>
      </c>
      <c r="E77" s="26">
        <f t="shared" si="88"/>
        <v>1.3061067000500054E-7</v>
      </c>
      <c r="F77" s="26">
        <f t="shared" si="88"/>
        <v>9.168674446266188E-7</v>
      </c>
      <c r="G77" s="26">
        <f t="shared" si="88"/>
        <v>2.7976604954889856E-6</v>
      </c>
      <c r="H77" s="26">
        <f t="shared" si="88"/>
        <v>7.1230874319354152E-6</v>
      </c>
      <c r="I77" s="26">
        <f t="shared" si="88"/>
        <v>5.2822434878068316E-7</v>
      </c>
      <c r="J77" s="26">
        <f t="shared" si="88"/>
        <v>2.8272550475635879E-6</v>
      </c>
      <c r="K77" s="26">
        <f t="shared" si="88"/>
        <v>4.9506858201759081E-6</v>
      </c>
      <c r="L77" s="26">
        <f t="shared" si="88"/>
        <v>1.3485370810435858E-5</v>
      </c>
      <c r="M77" s="26">
        <f t="shared" si="88"/>
        <v>2.9488922562623212E-5</v>
      </c>
      <c r="N77" s="26">
        <f t="shared" si="88"/>
        <v>6.0803912645115141E-5</v>
      </c>
      <c r="O77" s="26">
        <f t="shared" si="88"/>
        <v>1.6265370511844317E-4</v>
      </c>
      <c r="P77" s="26">
        <f t="shared" si="88"/>
        <v>3.4882195407027843E-4</v>
      </c>
      <c r="Q77" s="26">
        <f t="shared" si="88"/>
        <v>9.2289269200542619E-4</v>
      </c>
      <c r="R77" s="26">
        <f t="shared" si="88"/>
        <v>2.1415042106501881E-3</v>
      </c>
      <c r="S77" s="26">
        <f t="shared" si="88"/>
        <v>4.8653098918069234E-3</v>
      </c>
      <c r="T77" s="26">
        <f t="shared" si="88"/>
        <v>1.2654687520514508E-2</v>
      </c>
      <c r="U77" s="26">
        <f t="shared" si="88"/>
        <v>1.9241723154984604E-2</v>
      </c>
      <c r="V77" s="26">
        <f t="shared" si="88"/>
        <v>4.4691340506538973E-2</v>
      </c>
      <c r="W77" s="26">
        <f t="shared" si="88"/>
        <v>7.6606739015220346E-2</v>
      </c>
      <c r="X77" s="26">
        <f t="shared" si="88"/>
        <v>9.1650490463567741E-2</v>
      </c>
      <c r="Y77" s="26">
        <f t="shared" si="88"/>
        <v>7.8087967140887699E-2</v>
      </c>
      <c r="Z77" s="26">
        <f t="shared" si="88"/>
        <v>2.8462059532926132E-2</v>
      </c>
      <c r="AA77" s="26">
        <f t="shared" si="88"/>
        <v>1.2967611363630283E-2</v>
      </c>
      <c r="AB77" s="26">
        <f t="shared" si="88"/>
        <v>4.7499179868014108E-3</v>
      </c>
      <c r="AC77" s="26">
        <f t="shared" si="88"/>
        <v>1.8544296680269995E-3</v>
      </c>
    </row>
    <row r="78" spans="1:85" x14ac:dyDescent="0.2">
      <c r="A78" s="27" t="s">
        <v>93</v>
      </c>
      <c r="C78" s="26">
        <f t="shared" ref="C78:AC78" si="89">C$71-C74</f>
        <v>1.7453146792740148E-8</v>
      </c>
      <c r="D78" s="26">
        <f t="shared" si="89"/>
        <v>3.6308535145943927E-8</v>
      </c>
      <c r="E78" s="26">
        <f t="shared" si="89"/>
        <v>1.7773581451241352E-7</v>
      </c>
      <c r="F78" s="26">
        <f t="shared" si="89"/>
        <v>1.1954734455237916E-6</v>
      </c>
      <c r="G78" s="26">
        <f t="shared" si="89"/>
        <v>3.0515366597636811E-6</v>
      </c>
      <c r="H78" s="26">
        <f t="shared" si="89"/>
        <v>7.3964300564825019E-6</v>
      </c>
      <c r="I78" s="26">
        <f t="shared" si="89"/>
        <v>6.1210412142178456E-7</v>
      </c>
      <c r="J78" s="26">
        <f t="shared" si="89"/>
        <v>3.1946075707994678E-6</v>
      </c>
      <c r="K78" s="26">
        <f t="shared" si="89"/>
        <v>5.521686454019105E-6</v>
      </c>
      <c r="L78" s="26">
        <f t="shared" si="89"/>
        <v>1.4691667119691871E-5</v>
      </c>
      <c r="M78" s="26">
        <f t="shared" si="89"/>
        <v>3.1602992260225056E-5</v>
      </c>
      <c r="N78" s="26">
        <f t="shared" si="89"/>
        <v>6.4396019472513349E-5</v>
      </c>
      <c r="O78" s="26">
        <f t="shared" si="89"/>
        <v>1.7057314042483496E-4</v>
      </c>
      <c r="P78" s="26">
        <f t="shared" si="89"/>
        <v>3.6297156848509501E-4</v>
      </c>
      <c r="Q78" s="26">
        <f t="shared" si="89"/>
        <v>9.5394450095745193E-4</v>
      </c>
      <c r="R78" s="26">
        <f t="shared" si="89"/>
        <v>2.2018805522397212E-3</v>
      </c>
      <c r="S78" s="26">
        <f t="shared" si="89"/>
        <v>4.9847149185641019E-3</v>
      </c>
      <c r="T78" s="26">
        <f t="shared" si="89"/>
        <v>1.2944616712491943E-2</v>
      </c>
      <c r="U78" s="26">
        <f t="shared" si="89"/>
        <v>1.9745184201829743E-2</v>
      </c>
      <c r="V78" s="26">
        <f t="shared" si="89"/>
        <v>4.6679300522131185E-2</v>
      </c>
      <c r="W78" s="26">
        <f t="shared" si="89"/>
        <v>8.5744487402708916E-2</v>
      </c>
      <c r="X78" s="26">
        <f t="shared" si="89"/>
        <v>0.12487162389818969</v>
      </c>
      <c r="Y78" s="26">
        <f t="shared" si="89"/>
        <v>0.14038352907341428</v>
      </c>
      <c r="Z78" s="26">
        <f t="shared" si="89"/>
        <v>6.2174286762859104E-2</v>
      </c>
      <c r="AA78" s="26">
        <f t="shared" si="89"/>
        <v>3.0529189697577536E-2</v>
      </c>
      <c r="AB78" s="26">
        <f t="shared" si="89"/>
        <v>1.0997400618864006E-2</v>
      </c>
      <c r="AC78" s="26">
        <f t="shared" si="89"/>
        <v>3.8896507558145998E-3</v>
      </c>
    </row>
    <row r="79" spans="1:85" x14ac:dyDescent="0.2">
      <c r="A79" s="27" t="s">
        <v>84</v>
      </c>
      <c r="C79" s="26">
        <f t="shared" ref="C79:AC79" si="90">C$71-C75</f>
        <v>2.0342515398929274E-8</v>
      </c>
      <c r="D79" s="26">
        <f t="shared" si="90"/>
        <v>4.1028653055123496E-8</v>
      </c>
      <c r="E79" s="26">
        <f t="shared" si="90"/>
        <v>1.9939971627704412E-7</v>
      </c>
      <c r="F79" s="26">
        <f t="shared" si="90"/>
        <v>1.2964967789150984E-6</v>
      </c>
      <c r="G79" s="26">
        <f t="shared" si="90"/>
        <v>3.0920922078677499E-6</v>
      </c>
      <c r="H79" s="26">
        <f t="shared" si="90"/>
        <v>7.4270254530866838E-6</v>
      </c>
      <c r="I79" s="26">
        <f t="shared" si="90"/>
        <v>6.2657104247997593E-7</v>
      </c>
      <c r="J79" s="26">
        <f t="shared" si="90"/>
        <v>3.2448369409483809E-6</v>
      </c>
      <c r="K79" s="26">
        <f t="shared" si="90"/>
        <v>5.5899458319822037E-6</v>
      </c>
      <c r="L79" s="26">
        <f t="shared" si="90"/>
        <v>1.4799970673146114E-5</v>
      </c>
      <c r="M79" s="26">
        <f t="shared" si="90"/>
        <v>3.1751169353778256E-5</v>
      </c>
      <c r="N79" s="26">
        <f t="shared" si="90"/>
        <v>6.4599219738219844E-5</v>
      </c>
      <c r="O79" s="26">
        <f t="shared" si="90"/>
        <v>1.7093476932164407E-4</v>
      </c>
      <c r="P79" s="26">
        <f t="shared" si="90"/>
        <v>3.6349929579200155E-4</v>
      </c>
      <c r="Q79" s="26">
        <f t="shared" si="90"/>
        <v>9.5488512154757587E-4</v>
      </c>
      <c r="R79" s="26">
        <f t="shared" si="90"/>
        <v>2.2033780526604777E-3</v>
      </c>
      <c r="S79" s="26">
        <f t="shared" si="90"/>
        <v>4.9872149399198913E-3</v>
      </c>
      <c r="T79" s="26">
        <f t="shared" si="90"/>
        <v>1.2949977091186754E-2</v>
      </c>
      <c r="U79" s="26">
        <f t="shared" si="90"/>
        <v>1.9754712887926913E-2</v>
      </c>
      <c r="V79" s="26">
        <f t="shared" si="90"/>
        <v>4.6733184566417521E-2</v>
      </c>
      <c r="W79" s="26">
        <f t="shared" si="90"/>
        <v>8.6333533254512207E-2</v>
      </c>
      <c r="X79" s="26">
        <f t="shared" si="90"/>
        <v>0.13215373513829959</v>
      </c>
      <c r="Y79" s="26">
        <f t="shared" si="90"/>
        <v>0.1791818660506859</v>
      </c>
      <c r="Z79" s="26">
        <f t="shared" si="90"/>
        <v>0.10058816026154369</v>
      </c>
      <c r="AA79" s="26">
        <f t="shared" si="90"/>
        <v>5.6607936344072171E-2</v>
      </c>
      <c r="AB79" s="26">
        <f t="shared" si="90"/>
        <v>2.1173562182927375E-2</v>
      </c>
      <c r="AC79" s="26">
        <f t="shared" si="90"/>
        <v>7.2214604401452942E-3</v>
      </c>
    </row>
    <row r="80" spans="1:85" x14ac:dyDescent="0.2">
      <c r="A80" s="27" t="s">
        <v>101</v>
      </c>
      <c r="C80" s="27" t="s">
        <v>72</v>
      </c>
      <c r="F80" s="27" t="s">
        <v>73</v>
      </c>
      <c r="I80" s="27" t="s">
        <v>74</v>
      </c>
      <c r="L80" s="27" t="s">
        <v>75</v>
      </c>
      <c r="O80" s="27" t="s">
        <v>76</v>
      </c>
      <c r="R80" s="27" t="s">
        <v>77</v>
      </c>
      <c r="U80" s="27" t="s">
        <v>78</v>
      </c>
      <c r="X80" s="27" t="s">
        <v>79</v>
      </c>
      <c r="AA80" s="27" t="s">
        <v>80</v>
      </c>
    </row>
    <row r="81" spans="1:34" x14ac:dyDescent="0.2">
      <c r="A81" s="26">
        <v>40</v>
      </c>
      <c r="C81" s="26">
        <f>SUM(C71:E71)+SUM(C11:E11)</f>
        <v>3.787789091079579E-2</v>
      </c>
      <c r="F81" s="26">
        <f>SUM(F71:H71)+SUM(F11:H11)</f>
        <v>0.11860726766774128</v>
      </c>
      <c r="I81" s="26">
        <f>SUM(I71:K71)+SUM(I11:K11)</f>
        <v>0.11523513396529143</v>
      </c>
      <c r="L81" s="26">
        <f>SUM(L71:N71)+SUM(L11:N11)</f>
        <v>0.39166260330645125</v>
      </c>
      <c r="O81" s="26">
        <f>SUM(O71:Q71)+SUM(O11:Q11)</f>
        <v>0.71626035184269021</v>
      </c>
      <c r="R81" s="26">
        <f>SUM(R71:T71)+SUM(R11:T11)</f>
        <v>1.0665149500316928</v>
      </c>
      <c r="U81" s="26">
        <f>SUM(U71:W71)+SUM(U11:W11)</f>
        <v>0.90342640883016334</v>
      </c>
      <c r="X81" s="26">
        <f>SUM(X71:Z71)+SUM(X11:Z11)</f>
        <v>1.1580835953801354</v>
      </c>
      <c r="AA81" s="26">
        <f>SUM(AA71:AC71)+SUM(AA11:AC11)</f>
        <v>0.87866940832656626</v>
      </c>
    </row>
    <row r="82" spans="1:34" x14ac:dyDescent="0.2">
      <c r="A82" s="26">
        <f>A81+24</f>
        <v>64</v>
      </c>
      <c r="C82" s="26">
        <f>SUM(C72:E72)+SUM(C21:E21)</f>
        <v>0.86155070701145087</v>
      </c>
      <c r="F82" s="26">
        <f>SUM(F72:H72)+SUM(F21:H21)</f>
        <v>0.87121792824949695</v>
      </c>
      <c r="I82" s="26">
        <f>SUM(I72:K72)+SUM(I21:K21)</f>
        <v>0.55142539818845449</v>
      </c>
      <c r="L82" s="26">
        <f>SUM(L72:N72)+SUM(L21:N21)</f>
        <v>1.124721074981077</v>
      </c>
      <c r="O82" s="26">
        <f>SUM(O72:Q72)+SUM(O21:Q21)</f>
        <v>1.3070959256443508</v>
      </c>
      <c r="R82" s="26">
        <f>SUM(R72:T72)+SUM(R21:T21)</f>
        <v>1.5420175952443604</v>
      </c>
      <c r="U82" s="26">
        <f>SUM(U72:W72)+SUM(U21:W21)</f>
        <v>0.9967053137951094</v>
      </c>
      <c r="X82" s="26">
        <f>SUM(X72:Z72)+SUM(X21:Z21)</f>
        <v>1.0884572041318452</v>
      </c>
      <c r="AA82" s="26">
        <f>SUM(AA72:AC72)+SUM(AA21:AC21)</f>
        <v>0.86985272850647033</v>
      </c>
    </row>
    <row r="83" spans="1:34" x14ac:dyDescent="0.2">
      <c r="A83" s="26">
        <f>A82+24</f>
        <v>88</v>
      </c>
      <c r="C83" s="26">
        <f>SUM(C73:E73)+SUM(C31:E31)</f>
        <v>1.2506286222435474</v>
      </c>
      <c r="F83" s="26">
        <f>SUM(F73:H73)+SUM(F31:H31)</f>
        <v>1.0104415654408123</v>
      </c>
      <c r="I83" s="26">
        <f>SUM(I73:K73)+SUM(I31:K31)</f>
        <v>0.95907476249439638</v>
      </c>
      <c r="L83" s="26">
        <f>SUM(L73:N73)+SUM(L31:N31)</f>
        <v>1.6089490392237698</v>
      </c>
      <c r="O83" s="26">
        <f>SUM(O73:Q73)+SUM(O31:Q31)</f>
        <v>1.5876574204688165</v>
      </c>
      <c r="R83" s="26">
        <f>SUM(R73:T73)+SUM(R31:T31)</f>
        <v>1.6191366636142084</v>
      </c>
      <c r="U83" s="26">
        <f>SUM(U73:W73)+SUM(U31:W31)</f>
        <v>1.0117780652666606</v>
      </c>
      <c r="X83" s="26">
        <f>SUM(X73:Z73)+SUM(X31:Z31)</f>
        <v>0.9755849248869588</v>
      </c>
      <c r="AA83" s="26">
        <f>SUM(AA73:AC73)+SUM(AA31:AC31)</f>
        <v>0.85528425468256708</v>
      </c>
    </row>
    <row r="84" spans="1:34" x14ac:dyDescent="0.2">
      <c r="A84" s="26">
        <f>A83+24</f>
        <v>112</v>
      </c>
      <c r="C84" s="26">
        <f>SUM(C74:E74)+SUM(C41:E41)</f>
        <v>1.6198419848150154</v>
      </c>
      <c r="F84" s="26">
        <f>SUM(F74:H74)+SUM(F41:H41)</f>
        <v>1.5217047308263179</v>
      </c>
      <c r="I84" s="26">
        <f>SUM(I74:K74)+SUM(I41:K41)</f>
        <v>1.4561865391815392</v>
      </c>
      <c r="L84" s="26">
        <f>SUM(L74:N74)+SUM(L41:N41)</f>
        <v>1.9128830135788011</v>
      </c>
      <c r="O84" s="26">
        <f>SUM(O74:Q74)+SUM(O41:Q41)</f>
        <v>1.7391044735690131</v>
      </c>
      <c r="R84" s="26">
        <f>SUM(R74:T74)+SUM(R41:T41)</f>
        <v>1.5803244327699069</v>
      </c>
      <c r="U84" s="26">
        <f>SUM(U74:W74)+SUM(U41:W41)</f>
        <v>1.013680845869195</v>
      </c>
      <c r="X84" s="26">
        <f>SUM(X74:Z74)+SUM(X41:Z41)</f>
        <v>0.86284271926974698</v>
      </c>
      <c r="AA84" s="26">
        <f>SUM(AA74:AC74)+SUM(AA41:AC41)</f>
        <v>0.82763090618514301</v>
      </c>
    </row>
    <row r="85" spans="1:34" x14ac:dyDescent="0.2">
      <c r="A85" s="26">
        <f>A84+24</f>
        <v>136</v>
      </c>
      <c r="C85" s="26">
        <f>SUM(C75:E75)+SUM(C51:E51)</f>
        <v>1.9794794765813024</v>
      </c>
      <c r="F85" s="26">
        <f>SUM(F75:H75)+SUM(F51:H51)</f>
        <v>2.0450156574603113</v>
      </c>
      <c r="I85" s="26">
        <f>SUM(I75:K75)+SUM(I51:K51)</f>
        <v>1.664085973647617</v>
      </c>
      <c r="L85" s="26">
        <f>SUM(L75:N75)+SUM(L51:N51)</f>
        <v>1.9644943194676954</v>
      </c>
      <c r="O85" s="26">
        <f>SUM(O75:Q75)+SUM(O51:Q51)</f>
        <v>1.7418210053994061</v>
      </c>
      <c r="R85" s="26">
        <f>SUM(R75:T75)+SUM(R51:T51)</f>
        <v>1.5240833505639191</v>
      </c>
      <c r="U85" s="26">
        <f>SUM(U75:W75)+SUM(U51:W51)</f>
        <v>1.0053800543036895</v>
      </c>
      <c r="X85" s="26">
        <f>SUM(X75:Z75)+SUM(X51:Z51)</f>
        <v>0.7887499739044187</v>
      </c>
      <c r="AA85" s="26">
        <f>SUM(AA75:AC75)+SUM(AA51:AC51)</f>
        <v>0.7869346215190568</v>
      </c>
    </row>
    <row r="86" spans="1:34" x14ac:dyDescent="0.2">
      <c r="A86" s="26">
        <f>A85+24</f>
        <v>160</v>
      </c>
      <c r="C86" s="26">
        <f>SUM(C76:E76)+SUM(C61:E61)</f>
        <v>5.3706641507389213E-8</v>
      </c>
      <c r="F86" s="26">
        <f>SUM(F76:H76)+SUM(F61:H61)</f>
        <v>7.7281266766556369E-6</v>
      </c>
      <c r="I86" s="26">
        <f>SUM(I76:K76)+SUM(I61:K61)</f>
        <v>4.7790480439200906E-6</v>
      </c>
      <c r="L86" s="26">
        <f>SUM(L76:N76)+SUM(L61:N61)</f>
        <v>6.880949748676478E-5</v>
      </c>
      <c r="O86" s="26">
        <f>SUM(O76:Q76)+SUM(O61:Q61)</f>
        <v>1.0467450625046574E-3</v>
      </c>
      <c r="R86" s="26">
        <f>SUM(R76:T76)+SUM(R61:T61)</f>
        <v>1.5149184988732065E-2</v>
      </c>
      <c r="U86" s="26">
        <f>SUM(U76:W76)+SUM(U61:W61)</f>
        <v>9.1835046392643449E-2</v>
      </c>
      <c r="X86" s="26">
        <f>SUM(X76:Z76)+SUM(X61:Z61)</f>
        <v>8.2290850482040989E-2</v>
      </c>
      <c r="AA86" s="26">
        <f>SUM(AA76:AC76)+SUM(AA61:AC61)</f>
        <v>7.1620389680104452E-3</v>
      </c>
    </row>
    <row r="90" spans="1:34" x14ac:dyDescent="0.2">
      <c r="A90" s="26" t="s">
        <v>87</v>
      </c>
    </row>
    <row r="91" spans="1:34" x14ac:dyDescent="0.2">
      <c r="A91" s="26">
        <f>A71</f>
        <v>40</v>
      </c>
      <c r="C91" s="32">
        <f t="shared" ref="C91:AC91" si="91">C11-C5</f>
        <v>9.5234854022161804E-3</v>
      </c>
      <c r="D91" s="32">
        <f t="shared" si="91"/>
        <v>1.6476675684818032E-2</v>
      </c>
      <c r="E91" s="32">
        <f t="shared" si="91"/>
        <v>1.1877156639997959E-2</v>
      </c>
      <c r="F91" s="32">
        <f t="shared" si="91"/>
        <v>1.5981538657587533E-2</v>
      </c>
      <c r="G91" s="32">
        <f t="shared" si="91"/>
        <v>5.8731606642366686E-2</v>
      </c>
      <c r="H91" s="32">
        <f t="shared" si="91"/>
        <v>4.3870412120787336E-2</v>
      </c>
      <c r="I91" s="32">
        <f t="shared" si="91"/>
        <v>1.2214272043884766E-2</v>
      </c>
      <c r="J91" s="32">
        <f t="shared" si="91"/>
        <v>3.8873799247202558E-2</v>
      </c>
      <c r="K91" s="32">
        <f t="shared" si="91"/>
        <v>6.4128124549392401E-2</v>
      </c>
      <c r="L91" s="32">
        <f t="shared" si="91"/>
        <v>0.10880357282670913</v>
      </c>
      <c r="M91" s="32">
        <f t="shared" si="91"/>
        <v>0.13616072498875822</v>
      </c>
      <c r="N91" s="32">
        <f t="shared" si="91"/>
        <v>0.14647598323088032</v>
      </c>
      <c r="O91" s="32">
        <f t="shared" si="91"/>
        <v>0.19815808033528146</v>
      </c>
      <c r="P91" s="32">
        <f t="shared" si="91"/>
        <v>0.21777080835970455</v>
      </c>
      <c r="Q91" s="32">
        <f t="shared" si="91"/>
        <v>0.29735279156900379</v>
      </c>
      <c r="R91" s="32">
        <f t="shared" si="91"/>
        <v>0.33397991234359314</v>
      </c>
      <c r="S91" s="32">
        <f t="shared" si="91"/>
        <v>0.33363982120171337</v>
      </c>
      <c r="T91" s="32">
        <f t="shared" si="91"/>
        <v>0.35861400930293041</v>
      </c>
      <c r="U91" s="32">
        <f t="shared" si="91"/>
        <v>0.21911469246517676</v>
      </c>
      <c r="V91" s="32">
        <f t="shared" si="91"/>
        <v>0.21179745105671477</v>
      </c>
      <c r="W91" s="32">
        <f t="shared" si="91"/>
        <v>0.16685599351740393</v>
      </c>
      <c r="X91" s="32">
        <f t="shared" si="91"/>
        <v>0.11105575412773117</v>
      </c>
      <c r="Y91" s="32">
        <f t="shared" si="91"/>
        <v>6.8153713218934681E-2</v>
      </c>
      <c r="Z91" s="32">
        <f t="shared" si="91"/>
        <v>2.1939778143547889E-2</v>
      </c>
      <c r="AA91" s="32">
        <f t="shared" si="91"/>
        <v>9.7847892496371325E-3</v>
      </c>
      <c r="AB91" s="32">
        <f t="shared" si="91"/>
        <v>3.6181020248069462E-3</v>
      </c>
      <c r="AC91" s="32">
        <f t="shared" si="91"/>
        <v>1.3893287671826043E-3</v>
      </c>
    </row>
    <row r="92" spans="1:34" x14ac:dyDescent="0.2">
      <c r="A92" s="26">
        <f>A72</f>
        <v>64</v>
      </c>
      <c r="C92" s="32">
        <f t="shared" ref="C92:AC92" si="92">C21-C15</f>
        <v>0.17489752855702864</v>
      </c>
      <c r="D92" s="32">
        <f t="shared" si="92"/>
        <v>0.42207250844516137</v>
      </c>
      <c r="E92" s="32">
        <f t="shared" si="92"/>
        <v>0.26458020423878026</v>
      </c>
      <c r="F92" s="32">
        <f t="shared" si="92"/>
        <v>0.18879991775908594</v>
      </c>
      <c r="G92" s="32">
        <f t="shared" si="92"/>
        <v>0.34958405052482994</v>
      </c>
      <c r="H92" s="32">
        <f t="shared" si="92"/>
        <v>0.33282570597193467</v>
      </c>
      <c r="I92" s="32">
        <f t="shared" si="92"/>
        <v>8.5073749366906842E-2</v>
      </c>
      <c r="J92" s="32">
        <f t="shared" si="92"/>
        <v>0.21651564700471157</v>
      </c>
      <c r="K92" s="32">
        <f t="shared" si="92"/>
        <v>0.24982662178811219</v>
      </c>
      <c r="L92" s="32">
        <f t="shared" si="92"/>
        <v>0.36423704024886233</v>
      </c>
      <c r="M92" s="32">
        <f t="shared" si="92"/>
        <v>0.39330102568779984</v>
      </c>
      <c r="N92" s="32">
        <f t="shared" si="92"/>
        <v>0.36709830577928493</v>
      </c>
      <c r="O92" s="32">
        <f t="shared" si="92"/>
        <v>0.42483449992728267</v>
      </c>
      <c r="P92" s="32">
        <f t="shared" si="92"/>
        <v>0.39707798224014673</v>
      </c>
      <c r="Q92" s="32">
        <f t="shared" si="92"/>
        <v>0.48429826202323045</v>
      </c>
      <c r="R92" s="32">
        <f t="shared" si="92"/>
        <v>0.51132244354435819</v>
      </c>
      <c r="S92" s="32">
        <f t="shared" si="92"/>
        <v>0.49585358734111257</v>
      </c>
      <c r="T92" s="32">
        <f t="shared" si="92"/>
        <v>0.52485872715289761</v>
      </c>
      <c r="U92" s="32">
        <f t="shared" si="92"/>
        <v>0.3187508280571375</v>
      </c>
      <c r="V92" s="32">
        <f t="shared" si="92"/>
        <v>0.30958637608346296</v>
      </c>
      <c r="W92" s="32">
        <f t="shared" si="92"/>
        <v>0.24637993064892785</v>
      </c>
      <c r="X92" s="32">
        <f t="shared" si="92"/>
        <v>0.16449456501833198</v>
      </c>
      <c r="Y92" s="32">
        <f t="shared" si="92"/>
        <v>0.10001407464913598</v>
      </c>
      <c r="Z92" s="32">
        <f t="shared" si="92"/>
        <v>3.1595915538537522E-2</v>
      </c>
      <c r="AA92" s="32">
        <f t="shared" si="92"/>
        <v>1.370296122017256E-2</v>
      </c>
      <c r="AB92" s="32">
        <f t="shared" si="92"/>
        <v>4.8512092460633038E-3</v>
      </c>
      <c r="AC92" s="32">
        <f t="shared" si="92"/>
        <v>1.7454476913157935E-3</v>
      </c>
      <c r="AE92" s="26" t="s">
        <v>95</v>
      </c>
    </row>
    <row r="93" spans="1:34" x14ac:dyDescent="0.2">
      <c r="A93" s="26">
        <f>A73</f>
        <v>88</v>
      </c>
      <c r="C93" s="32">
        <f t="shared" ref="C93:AC93" si="93">C31-C25</f>
        <v>0.32481774068197122</v>
      </c>
      <c r="D93" s="32">
        <f t="shared" si="93"/>
        <v>0.56559761736794911</v>
      </c>
      <c r="E93" s="32">
        <f t="shared" si="93"/>
        <v>0.36021303054662851</v>
      </c>
      <c r="F93" s="32">
        <f t="shared" si="93"/>
        <v>0.31244363647299728</v>
      </c>
      <c r="G93" s="32">
        <f t="shared" si="93"/>
        <v>0.4102658295879319</v>
      </c>
      <c r="H93" s="32">
        <f t="shared" si="93"/>
        <v>0.28773006436362775</v>
      </c>
      <c r="I93" s="32">
        <f t="shared" si="93"/>
        <v>0.17274275310564183</v>
      </c>
      <c r="J93" s="32">
        <f t="shared" si="93"/>
        <v>0.39136506444833546</v>
      </c>
      <c r="K93" s="32">
        <f t="shared" si="93"/>
        <v>0.39496461914604047</v>
      </c>
      <c r="L93" s="32">
        <f t="shared" si="93"/>
        <v>0.53439288238589511</v>
      </c>
      <c r="M93" s="32">
        <f t="shared" si="93"/>
        <v>0.56214297892686205</v>
      </c>
      <c r="N93" s="32">
        <f t="shared" si="93"/>
        <v>0.51239841206294534</v>
      </c>
      <c r="O93" s="32">
        <f t="shared" si="93"/>
        <v>0.56910802205886113</v>
      </c>
      <c r="P93" s="32">
        <f t="shared" si="93"/>
        <v>0.48820396403453498</v>
      </c>
      <c r="Q93" s="32">
        <f t="shared" si="93"/>
        <v>0.53023549949910842</v>
      </c>
      <c r="R93" s="32">
        <f t="shared" si="93"/>
        <v>0.53480241813053031</v>
      </c>
      <c r="S93" s="32">
        <f t="shared" si="93"/>
        <v>0.5226404456899244</v>
      </c>
      <c r="T93" s="32">
        <f t="shared" si="93"/>
        <v>0.56073559585624067</v>
      </c>
      <c r="U93" s="32">
        <f t="shared" si="93"/>
        <v>0.34552174968853194</v>
      </c>
      <c r="V93" s="32">
        <f t="shared" si="93"/>
        <v>0.34609753295694451</v>
      </c>
      <c r="W93" s="32">
        <f t="shared" si="93"/>
        <v>0.29558011618380403</v>
      </c>
      <c r="X93" s="32">
        <f t="shared" si="93"/>
        <v>0.22013246903421965</v>
      </c>
      <c r="Y93" s="32">
        <f t="shared" si="93"/>
        <v>0.14665774307930252</v>
      </c>
      <c r="Z93" s="32">
        <f t="shared" si="93"/>
        <v>4.8261397158278319E-2</v>
      </c>
      <c r="AA93" s="32">
        <f t="shared" si="93"/>
        <v>2.0935338640688583E-2</v>
      </c>
      <c r="AB93" s="32">
        <f t="shared" si="93"/>
        <v>7.1875143819855325E-3</v>
      </c>
      <c r="AC93" s="32">
        <f t="shared" si="93"/>
        <v>2.4281314118706765E-3</v>
      </c>
      <c r="AE93" s="26" t="s">
        <v>94</v>
      </c>
    </row>
    <row r="94" spans="1:34" x14ac:dyDescent="0.2">
      <c r="A94" s="26">
        <f>A74</f>
        <v>112</v>
      </c>
      <c r="C94" s="32">
        <f t="shared" ref="C94:AC94" si="94">C41-C35</f>
        <v>0.54574560510275971</v>
      </c>
      <c r="D94" s="32">
        <f t="shared" si="94"/>
        <v>0.63899423372996977</v>
      </c>
      <c r="E94" s="32">
        <f t="shared" si="94"/>
        <v>0.43510203579351531</v>
      </c>
      <c r="F94" s="32">
        <f t="shared" si="94"/>
        <v>0.59026811956978065</v>
      </c>
      <c r="G94" s="32">
        <f t="shared" si="94"/>
        <v>0.58666043698853709</v>
      </c>
      <c r="H94" s="32">
        <f t="shared" si="94"/>
        <v>0.34477575090132373</v>
      </c>
      <c r="I94" s="32">
        <f t="shared" si="94"/>
        <v>0.2881481747756704</v>
      </c>
      <c r="J94" s="32">
        <f t="shared" si="94"/>
        <v>0.61096943620510713</v>
      </c>
      <c r="K94" s="32">
        <f t="shared" si="94"/>
        <v>0.55706864687224245</v>
      </c>
      <c r="L94" s="32">
        <f t="shared" si="94"/>
        <v>0.67155798399156941</v>
      </c>
      <c r="M94" s="32">
        <f t="shared" si="94"/>
        <v>0.65723211863426612</v>
      </c>
      <c r="N94" s="32">
        <f t="shared" si="94"/>
        <v>0.58409197005056679</v>
      </c>
      <c r="O94" s="32">
        <f t="shared" si="94"/>
        <v>0.63755364359019018</v>
      </c>
      <c r="P94" s="32">
        <f t="shared" si="94"/>
        <v>0.54004149091958253</v>
      </c>
      <c r="Q94" s="32">
        <f t="shared" si="94"/>
        <v>0.56150564590027463</v>
      </c>
      <c r="R94" s="32">
        <f t="shared" si="94"/>
        <v>0.5218337559590881</v>
      </c>
      <c r="S94" s="32">
        <f t="shared" si="94"/>
        <v>0.50526062507234837</v>
      </c>
      <c r="T94" s="32">
        <f t="shared" si="94"/>
        <v>0.55321126892160599</v>
      </c>
      <c r="U94" s="32">
        <f t="shared" si="94"/>
        <v>0.3464049521603173</v>
      </c>
      <c r="V94" s="32">
        <f t="shared" si="94"/>
        <v>0.35234347562109047</v>
      </c>
      <c r="W94" s="32">
        <f t="shared" si="94"/>
        <v>0.3136120905502589</v>
      </c>
      <c r="X94" s="32">
        <f t="shared" si="94"/>
        <v>0.26463635035119121</v>
      </c>
      <c r="Y94" s="32">
        <f t="shared" si="94"/>
        <v>0.2144256089894824</v>
      </c>
      <c r="Z94" s="32">
        <f t="shared" si="94"/>
        <v>8.17052895080779E-2</v>
      </c>
      <c r="AA94" s="32">
        <f t="shared" si="94"/>
        <v>3.7598489315856826E-2</v>
      </c>
      <c r="AB94" s="32">
        <f t="shared" si="94"/>
        <v>1.2866238824783716E-2</v>
      </c>
      <c r="AC94" s="32">
        <f t="shared" si="94"/>
        <v>4.1214719040751219E-3</v>
      </c>
      <c r="AE94" s="26">
        <v>10</v>
      </c>
      <c r="AF94" s="26">
        <v>14</v>
      </c>
      <c r="AG94" s="26">
        <v>18</v>
      </c>
      <c r="AH94" s="26">
        <v>22</v>
      </c>
    </row>
    <row r="95" spans="1:34" x14ac:dyDescent="0.2">
      <c r="A95" s="26">
        <f>A75</f>
        <v>136</v>
      </c>
      <c r="C95" s="32">
        <f t="shared" ref="C95:AC95" si="95">C51-C45</f>
        <v>0.80321550122906971</v>
      </c>
      <c r="D95" s="32">
        <f t="shared" si="95"/>
        <v>0.67343626798117007</v>
      </c>
      <c r="E95" s="32">
        <f t="shared" si="95"/>
        <v>0.5028276557290684</v>
      </c>
      <c r="F95" s="32">
        <f t="shared" si="95"/>
        <v>0.90429669176344529</v>
      </c>
      <c r="G95" s="32">
        <f t="shared" si="95"/>
        <v>0.73931455052224915</v>
      </c>
      <c r="H95" s="32">
        <f t="shared" si="95"/>
        <v>0.40140433615649707</v>
      </c>
      <c r="I95" s="32">
        <f t="shared" si="95"/>
        <v>0.34835333720168565</v>
      </c>
      <c r="J95" s="32">
        <f t="shared" si="95"/>
        <v>0.69277732932752123</v>
      </c>
      <c r="K95" s="32">
        <f t="shared" si="95"/>
        <v>0.6229552917012291</v>
      </c>
      <c r="L95" s="32">
        <f t="shared" si="95"/>
        <v>0.71395582378239308</v>
      </c>
      <c r="M95" s="32">
        <f t="shared" si="95"/>
        <v>0.66859442989039453</v>
      </c>
      <c r="N95" s="32">
        <f t="shared" si="95"/>
        <v>0.58194404425433455</v>
      </c>
      <c r="O95" s="32">
        <f t="shared" si="95"/>
        <v>0.63626187411782853</v>
      </c>
      <c r="P95" s="32">
        <f t="shared" si="95"/>
        <v>0.54008606078937693</v>
      </c>
      <c r="Q95" s="32">
        <f t="shared" si="95"/>
        <v>0.56547303728682241</v>
      </c>
      <c r="R95" s="32">
        <f t="shared" si="95"/>
        <v>0.51075924451833621</v>
      </c>
      <c r="S95" s="32">
        <f t="shared" si="95"/>
        <v>0.47893297175484006</v>
      </c>
      <c r="T95" s="32">
        <f t="shared" si="95"/>
        <v>0.534391067274821</v>
      </c>
      <c r="U95" s="32">
        <f t="shared" si="95"/>
        <v>0.34120136215928237</v>
      </c>
      <c r="V95" s="32">
        <f t="shared" si="95"/>
        <v>0.35024701411342146</v>
      </c>
      <c r="W95" s="32">
        <f t="shared" si="95"/>
        <v>0.31391626765783104</v>
      </c>
      <c r="X95" s="32">
        <f t="shared" si="95"/>
        <v>0.27493232049976307</v>
      </c>
      <c r="Y95" s="32">
        <f t="shared" si="95"/>
        <v>0.2592127807365025</v>
      </c>
      <c r="Z95" s="32">
        <f t="shared" si="95"/>
        <v>0.12151804567928989</v>
      </c>
      <c r="AA95" s="32">
        <f t="shared" si="95"/>
        <v>6.3346398179098859E-2</v>
      </c>
      <c r="AB95" s="32">
        <f t="shared" si="95"/>
        <v>2.2584886414612648E-2</v>
      </c>
      <c r="AC95" s="32">
        <f t="shared" si="95"/>
        <v>7.1320665746953393E-3</v>
      </c>
      <c r="AD95" s="39"/>
    </row>
    <row r="96" spans="1:34" x14ac:dyDescent="0.2">
      <c r="A96" s="27" t="s">
        <v>92</v>
      </c>
      <c r="C96" s="26">
        <f t="shared" ref="C96:AC96" si="96">C92-C$91</f>
        <v>0.16537404315481247</v>
      </c>
      <c r="D96" s="26">
        <f t="shared" si="96"/>
        <v>0.40559583276034333</v>
      </c>
      <c r="E96" s="26">
        <f t="shared" si="96"/>
        <v>0.25270304759878232</v>
      </c>
      <c r="F96" s="26">
        <f t="shared" si="96"/>
        <v>0.17281837910149841</v>
      </c>
      <c r="G96" s="26">
        <f t="shared" si="96"/>
        <v>0.29085244388246323</v>
      </c>
      <c r="H96" s="26">
        <f t="shared" si="96"/>
        <v>0.28895529385114732</v>
      </c>
      <c r="I96" s="26">
        <f t="shared" si="96"/>
        <v>7.2859477323022073E-2</v>
      </c>
      <c r="J96" s="26">
        <f t="shared" si="96"/>
        <v>0.17764184775750902</v>
      </c>
      <c r="K96" s="26">
        <f t="shared" si="96"/>
        <v>0.18569849723871978</v>
      </c>
      <c r="L96" s="26">
        <f t="shared" si="96"/>
        <v>0.25543346742215323</v>
      </c>
      <c r="M96" s="26">
        <f t="shared" si="96"/>
        <v>0.25714030069904159</v>
      </c>
      <c r="N96" s="26">
        <f t="shared" si="96"/>
        <v>0.22062232254840461</v>
      </c>
      <c r="O96" s="26">
        <f t="shared" si="96"/>
        <v>0.22667641959200122</v>
      </c>
      <c r="P96" s="26">
        <f t="shared" si="96"/>
        <v>0.17930717388044218</v>
      </c>
      <c r="Q96" s="26">
        <f t="shared" si="96"/>
        <v>0.18694547045422666</v>
      </c>
      <c r="R96" s="26">
        <f t="shared" si="96"/>
        <v>0.17734253120076504</v>
      </c>
      <c r="S96" s="26">
        <f t="shared" si="96"/>
        <v>0.1622137661393992</v>
      </c>
      <c r="T96" s="26">
        <f t="shared" si="96"/>
        <v>0.16624471784996719</v>
      </c>
      <c r="U96" s="26">
        <f t="shared" si="96"/>
        <v>9.9636135591960745E-2</v>
      </c>
      <c r="V96" s="26">
        <f t="shared" si="96"/>
        <v>9.7788925026748186E-2</v>
      </c>
      <c r="W96" s="26">
        <f t="shared" si="96"/>
        <v>7.952393713152392E-2</v>
      </c>
      <c r="X96" s="26">
        <f t="shared" si="96"/>
        <v>5.3438810890600819E-2</v>
      </c>
      <c r="Y96" s="26">
        <f t="shared" si="96"/>
        <v>3.1860361430201295E-2</v>
      </c>
      <c r="Z96" s="26">
        <f t="shared" si="96"/>
        <v>9.6561373949896334E-3</v>
      </c>
      <c r="AA96" s="26">
        <f t="shared" si="96"/>
        <v>3.9181719705354279E-3</v>
      </c>
      <c r="AB96" s="26">
        <f t="shared" si="96"/>
        <v>1.2331072212563576E-3</v>
      </c>
      <c r="AC96" s="26">
        <f t="shared" si="96"/>
        <v>3.5611892413318913E-4</v>
      </c>
      <c r="AE96" s="31">
        <f>I96/(I$171+I$5)</f>
        <v>5.91223456569311E-2</v>
      </c>
      <c r="AF96" s="31">
        <f>M96/(M$171+M$5)</f>
        <v>0.25035520875330902</v>
      </c>
      <c r="AG96" s="31">
        <f>Q96/(Q$171+Q$5)</f>
        <v>0.42725576687105427</v>
      </c>
      <c r="AH96" s="31">
        <f>U96/(U$171+U$5)</f>
        <v>0.72024361644395307</v>
      </c>
    </row>
    <row r="97" spans="1:107" x14ac:dyDescent="0.2">
      <c r="A97" s="27" t="s">
        <v>88</v>
      </c>
      <c r="C97" s="26">
        <f t="shared" ref="C97:AC97" si="97">C93-C$91</f>
        <v>0.31529425527975502</v>
      </c>
      <c r="D97" s="26">
        <f t="shared" si="97"/>
        <v>0.54912094168313108</v>
      </c>
      <c r="E97" s="26">
        <f t="shared" si="97"/>
        <v>0.34833587390663057</v>
      </c>
      <c r="F97" s="26">
        <f t="shared" si="97"/>
        <v>0.29646209781540972</v>
      </c>
      <c r="G97" s="26">
        <f t="shared" si="97"/>
        <v>0.35153422294556519</v>
      </c>
      <c r="H97" s="26">
        <f t="shared" si="97"/>
        <v>0.2438596522428404</v>
      </c>
      <c r="I97" s="26">
        <f t="shared" si="97"/>
        <v>0.16052848106175707</v>
      </c>
      <c r="J97" s="26">
        <f t="shared" si="97"/>
        <v>0.35249126520113289</v>
      </c>
      <c r="K97" s="26">
        <f t="shared" si="97"/>
        <v>0.3308364945966481</v>
      </c>
      <c r="L97" s="26">
        <f t="shared" si="97"/>
        <v>0.42558930955918595</v>
      </c>
      <c r="M97" s="26">
        <f t="shared" si="97"/>
        <v>0.42598225393810385</v>
      </c>
      <c r="N97" s="26">
        <f t="shared" si="97"/>
        <v>0.36592242883206505</v>
      </c>
      <c r="O97" s="26">
        <f t="shared" si="97"/>
        <v>0.37094994172357965</v>
      </c>
      <c r="P97" s="26">
        <f t="shared" si="97"/>
        <v>0.27043315567483039</v>
      </c>
      <c r="Q97" s="26">
        <f t="shared" si="97"/>
        <v>0.23288270793010463</v>
      </c>
      <c r="R97" s="26">
        <f t="shared" si="97"/>
        <v>0.20082250578693717</v>
      </c>
      <c r="S97" s="26">
        <f t="shared" si="97"/>
        <v>0.18900062448821103</v>
      </c>
      <c r="T97" s="26">
        <f t="shared" si="97"/>
        <v>0.20212158655331025</v>
      </c>
      <c r="U97" s="26">
        <f t="shared" si="97"/>
        <v>0.12640705722335518</v>
      </c>
      <c r="V97" s="26">
        <f t="shared" si="97"/>
        <v>0.13430008190022974</v>
      </c>
      <c r="W97" s="26">
        <f t="shared" si="97"/>
        <v>0.1287241226664001</v>
      </c>
      <c r="X97" s="26">
        <f t="shared" si="97"/>
        <v>0.10907671490648849</v>
      </c>
      <c r="Y97" s="26">
        <f t="shared" si="97"/>
        <v>7.8504029860367835E-2</v>
      </c>
      <c r="Z97" s="26">
        <f t="shared" si="97"/>
        <v>2.632161901473043E-2</v>
      </c>
      <c r="AA97" s="26">
        <f t="shared" si="97"/>
        <v>1.1150549391051451E-2</v>
      </c>
      <c r="AB97" s="26">
        <f t="shared" si="97"/>
        <v>3.5694123571785863E-3</v>
      </c>
      <c r="AC97" s="26">
        <f t="shared" si="97"/>
        <v>1.0388026446880722E-3</v>
      </c>
      <c r="AE97" s="31">
        <f>I97/(I$171+I$5)</f>
        <v>0.13026198778558104</v>
      </c>
      <c r="AF97" s="31">
        <f>M97/(M$171+M$5)</f>
        <v>0.41474197478947167</v>
      </c>
      <c r="AG97" s="31">
        <f>Q97/(Q$171+Q$5)</f>
        <v>0.53224333130899348</v>
      </c>
      <c r="AH97" s="31">
        <f>U97/(U$171+U$5)</f>
        <v>0.91376362097621378</v>
      </c>
    </row>
    <row r="98" spans="1:107" x14ac:dyDescent="0.2">
      <c r="A98" s="27" t="s">
        <v>93</v>
      </c>
      <c r="C98" s="26">
        <f t="shared" ref="C98:AC98" si="98">C94-C$91</f>
        <v>0.53622211970054356</v>
      </c>
      <c r="D98" s="26">
        <f t="shared" si="98"/>
        <v>0.62251755804515174</v>
      </c>
      <c r="E98" s="26">
        <f t="shared" si="98"/>
        <v>0.42322487915351736</v>
      </c>
      <c r="F98" s="26">
        <f t="shared" si="98"/>
        <v>0.57428658091219309</v>
      </c>
      <c r="G98" s="26">
        <f t="shared" si="98"/>
        <v>0.52792883034617044</v>
      </c>
      <c r="H98" s="26">
        <f t="shared" si="98"/>
        <v>0.30090533878053638</v>
      </c>
      <c r="I98" s="26">
        <f t="shared" si="98"/>
        <v>0.27593390273178564</v>
      </c>
      <c r="J98" s="26">
        <f t="shared" si="98"/>
        <v>0.57209563695790455</v>
      </c>
      <c r="K98" s="26">
        <f t="shared" si="98"/>
        <v>0.49294052232285002</v>
      </c>
      <c r="L98" s="26">
        <f t="shared" si="98"/>
        <v>0.56275441116486025</v>
      </c>
      <c r="M98" s="26">
        <f t="shared" si="98"/>
        <v>0.52107139364550792</v>
      </c>
      <c r="N98" s="26">
        <f t="shared" si="98"/>
        <v>0.4376159868196865</v>
      </c>
      <c r="O98" s="26">
        <f t="shared" si="98"/>
        <v>0.43939556325490869</v>
      </c>
      <c r="P98" s="26">
        <f t="shared" si="98"/>
        <v>0.32227068255987801</v>
      </c>
      <c r="Q98" s="26">
        <f t="shared" si="98"/>
        <v>0.26415285433127084</v>
      </c>
      <c r="R98" s="26">
        <f t="shared" si="98"/>
        <v>0.18785384361549495</v>
      </c>
      <c r="S98" s="26">
        <f t="shared" si="98"/>
        <v>0.171620803870635</v>
      </c>
      <c r="T98" s="26">
        <f t="shared" si="98"/>
        <v>0.19459725961867558</v>
      </c>
      <c r="U98" s="26">
        <f t="shared" si="98"/>
        <v>0.12729025969514055</v>
      </c>
      <c r="V98" s="26">
        <f t="shared" si="98"/>
        <v>0.1405460245643757</v>
      </c>
      <c r="W98" s="26">
        <f t="shared" si="98"/>
        <v>0.14675609703285497</v>
      </c>
      <c r="X98" s="26">
        <f t="shared" si="98"/>
        <v>0.15358059622346004</v>
      </c>
      <c r="Y98" s="26">
        <f t="shared" si="98"/>
        <v>0.14627189577054772</v>
      </c>
      <c r="Z98" s="26">
        <f t="shared" si="98"/>
        <v>5.9765511364530011E-2</v>
      </c>
      <c r="AA98" s="26">
        <f t="shared" si="98"/>
        <v>2.7813700066219693E-2</v>
      </c>
      <c r="AB98" s="26">
        <f t="shared" si="98"/>
        <v>9.2481367999767694E-3</v>
      </c>
      <c r="AC98" s="26">
        <f t="shared" si="98"/>
        <v>2.7321431368925175E-3</v>
      </c>
      <c r="AE98" s="31">
        <f>I98/(I$171+I$5)</f>
        <v>0.22390854525962675</v>
      </c>
      <c r="AF98" s="31">
        <f>M98/(M$171+M$5)</f>
        <v>0.50732202294568218</v>
      </c>
      <c r="AG98" s="31">
        <f>Q98/(Q$171+Q$5)</f>
        <v>0.60370989505262618</v>
      </c>
      <c r="AH98" s="31">
        <f>U98/(U$171+U$5)</f>
        <v>0.92014806110480352</v>
      </c>
    </row>
    <row r="99" spans="1:107" x14ac:dyDescent="0.2">
      <c r="A99" s="27" t="s">
        <v>84</v>
      </c>
      <c r="C99" s="26">
        <f t="shared" ref="C99:AC99" si="99">C95-C$91</f>
        <v>0.79369201582685356</v>
      </c>
      <c r="D99" s="26">
        <f t="shared" si="99"/>
        <v>0.65695959229635204</v>
      </c>
      <c r="E99" s="26">
        <f t="shared" si="99"/>
        <v>0.49095049908907046</v>
      </c>
      <c r="F99" s="26">
        <f t="shared" si="99"/>
        <v>0.88831515310585774</v>
      </c>
      <c r="G99" s="26">
        <f t="shared" si="99"/>
        <v>0.6805829438798825</v>
      </c>
      <c r="H99" s="26">
        <f t="shared" si="99"/>
        <v>0.35753392403570972</v>
      </c>
      <c r="I99" s="26">
        <f t="shared" si="99"/>
        <v>0.3361390651578009</v>
      </c>
      <c r="J99" s="26">
        <f t="shared" si="99"/>
        <v>0.65390353008031865</v>
      </c>
      <c r="K99" s="26">
        <f t="shared" si="99"/>
        <v>0.55882716715183667</v>
      </c>
      <c r="L99" s="26">
        <f t="shared" si="99"/>
        <v>0.60515225095568392</v>
      </c>
      <c r="M99" s="26">
        <f t="shared" si="99"/>
        <v>0.53243370490163633</v>
      </c>
      <c r="N99" s="26">
        <f t="shared" si="99"/>
        <v>0.43546806102345426</v>
      </c>
      <c r="O99" s="26">
        <f t="shared" si="99"/>
        <v>0.43810379378254705</v>
      </c>
      <c r="P99" s="26">
        <f t="shared" si="99"/>
        <v>0.32231525242967241</v>
      </c>
      <c r="Q99" s="26">
        <f t="shared" si="99"/>
        <v>0.26812024571781862</v>
      </c>
      <c r="R99" s="26">
        <f t="shared" si="99"/>
        <v>0.17677933217474306</v>
      </c>
      <c r="S99" s="26">
        <f t="shared" si="99"/>
        <v>0.14529315055312669</v>
      </c>
      <c r="T99" s="26">
        <f t="shared" si="99"/>
        <v>0.17577705797189058</v>
      </c>
      <c r="U99" s="26">
        <f t="shared" si="99"/>
        <v>0.12208666969410562</v>
      </c>
      <c r="V99" s="26">
        <f t="shared" si="99"/>
        <v>0.13844956305670669</v>
      </c>
      <c r="W99" s="26">
        <f t="shared" si="99"/>
        <v>0.14706027414042711</v>
      </c>
      <c r="X99" s="26">
        <f t="shared" si="99"/>
        <v>0.16387656637203191</v>
      </c>
      <c r="Y99" s="26">
        <f t="shared" si="99"/>
        <v>0.19105906751756782</v>
      </c>
      <c r="Z99" s="26">
        <f t="shared" si="99"/>
        <v>9.9578267535742004E-2</v>
      </c>
      <c r="AA99" s="26">
        <f t="shared" si="99"/>
        <v>5.3561608929461726E-2</v>
      </c>
      <c r="AB99" s="26">
        <f t="shared" si="99"/>
        <v>1.8966784389805702E-2</v>
      </c>
      <c r="AC99" s="26">
        <f t="shared" si="99"/>
        <v>5.742737807512735E-3</v>
      </c>
      <c r="AE99" s="31">
        <f>I99/(I$171+I$5)</f>
        <v>0.2727624562958213</v>
      </c>
      <c r="AF99" s="31">
        <f>M99/(M$171+M$5)</f>
        <v>0.5183845199510716</v>
      </c>
      <c r="AG99" s="31">
        <f>Q99/(Q$171+Q$5)</f>
        <v>0.61277719604268754</v>
      </c>
      <c r="AH99" s="31">
        <f>U99/(U$171+U$5)</f>
        <v>0.88253266726631152</v>
      </c>
    </row>
    <row r="101" spans="1:107" x14ac:dyDescent="0.2">
      <c r="A101" s="26" t="s">
        <v>60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 spans="1:107" x14ac:dyDescent="0.2">
      <c r="A102" s="26" t="s">
        <v>53</v>
      </c>
      <c r="B102" s="29" t="s">
        <v>26</v>
      </c>
      <c r="C102" s="29">
        <f t="shared" ref="C102:AC102" si="100">C2</f>
        <v>4</v>
      </c>
      <c r="D102" s="29">
        <f t="shared" si="100"/>
        <v>5</v>
      </c>
      <c r="E102" s="29">
        <f t="shared" si="100"/>
        <v>6</v>
      </c>
      <c r="F102" s="29">
        <f t="shared" si="100"/>
        <v>7</v>
      </c>
      <c r="G102" s="29">
        <f t="shared" si="100"/>
        <v>8</v>
      </c>
      <c r="H102" s="29">
        <f t="shared" si="100"/>
        <v>9</v>
      </c>
      <c r="I102" s="29">
        <f t="shared" si="100"/>
        <v>10</v>
      </c>
      <c r="J102" s="29">
        <f t="shared" si="100"/>
        <v>11</v>
      </c>
      <c r="K102" s="29">
        <f t="shared" si="100"/>
        <v>12</v>
      </c>
      <c r="L102" s="29">
        <f t="shared" si="100"/>
        <v>13</v>
      </c>
      <c r="M102" s="29">
        <f t="shared" si="100"/>
        <v>14</v>
      </c>
      <c r="N102" s="29">
        <f t="shared" si="100"/>
        <v>15</v>
      </c>
      <c r="O102" s="29">
        <f t="shared" si="100"/>
        <v>16</v>
      </c>
      <c r="P102" s="29">
        <f t="shared" si="100"/>
        <v>17</v>
      </c>
      <c r="Q102" s="29">
        <f t="shared" si="100"/>
        <v>18</v>
      </c>
      <c r="R102" s="29">
        <f t="shared" si="100"/>
        <v>19</v>
      </c>
      <c r="S102" s="29">
        <f t="shared" si="100"/>
        <v>20</v>
      </c>
      <c r="T102" s="29">
        <f t="shared" si="100"/>
        <v>21</v>
      </c>
      <c r="U102" s="29">
        <f t="shared" si="100"/>
        <v>22</v>
      </c>
      <c r="V102" s="29">
        <f t="shared" si="100"/>
        <v>23</v>
      </c>
      <c r="W102" s="29">
        <f t="shared" si="100"/>
        <v>24</v>
      </c>
      <c r="X102" s="29">
        <f t="shared" si="100"/>
        <v>25</v>
      </c>
      <c r="Y102" s="29">
        <f t="shared" si="100"/>
        <v>26</v>
      </c>
      <c r="Z102" s="29">
        <f t="shared" si="100"/>
        <v>27</v>
      </c>
      <c r="AA102" s="29">
        <f t="shared" si="100"/>
        <v>28</v>
      </c>
      <c r="AB102" s="29">
        <f t="shared" si="100"/>
        <v>29</v>
      </c>
      <c r="AC102" s="29">
        <f t="shared" si="100"/>
        <v>30</v>
      </c>
      <c r="CB102" s="29" t="s">
        <v>26</v>
      </c>
      <c r="CC102" s="29">
        <f t="shared" ref="CC102:DC102" si="101">CC2</f>
        <v>4</v>
      </c>
      <c r="CD102" s="29">
        <f t="shared" si="101"/>
        <v>5</v>
      </c>
      <c r="CE102" s="29">
        <f t="shared" si="101"/>
        <v>6</v>
      </c>
      <c r="CF102" s="29">
        <f t="shared" si="101"/>
        <v>7</v>
      </c>
      <c r="CG102" s="29">
        <f t="shared" si="101"/>
        <v>8</v>
      </c>
      <c r="CH102" s="29">
        <f t="shared" si="101"/>
        <v>9</v>
      </c>
      <c r="CI102" s="29">
        <f t="shared" si="101"/>
        <v>10</v>
      </c>
      <c r="CJ102" s="29">
        <f t="shared" si="101"/>
        <v>11</v>
      </c>
      <c r="CK102" s="29">
        <f t="shared" si="101"/>
        <v>12</v>
      </c>
      <c r="CL102" s="29">
        <f t="shared" si="101"/>
        <v>13</v>
      </c>
      <c r="CM102" s="29">
        <f t="shared" si="101"/>
        <v>14</v>
      </c>
      <c r="CN102" s="29">
        <f t="shared" si="101"/>
        <v>15</v>
      </c>
      <c r="CO102" s="29">
        <f t="shared" si="101"/>
        <v>16</v>
      </c>
      <c r="CP102" s="29">
        <f t="shared" si="101"/>
        <v>17</v>
      </c>
      <c r="CQ102" s="29">
        <f t="shared" si="101"/>
        <v>18</v>
      </c>
      <c r="CR102" s="29">
        <f t="shared" si="101"/>
        <v>19</v>
      </c>
      <c r="CS102" s="29">
        <f t="shared" si="101"/>
        <v>20</v>
      </c>
      <c r="CT102" s="29">
        <f t="shared" si="101"/>
        <v>21</v>
      </c>
      <c r="CU102" s="29">
        <f t="shared" si="101"/>
        <v>22</v>
      </c>
      <c r="CV102" s="29">
        <f t="shared" si="101"/>
        <v>23</v>
      </c>
      <c r="CW102" s="29">
        <f t="shared" si="101"/>
        <v>24</v>
      </c>
      <c r="CX102" s="29">
        <f t="shared" si="101"/>
        <v>25</v>
      </c>
      <c r="CY102" s="29">
        <f t="shared" si="101"/>
        <v>26</v>
      </c>
      <c r="CZ102" s="29">
        <f t="shared" si="101"/>
        <v>27</v>
      </c>
      <c r="DA102" s="29">
        <f t="shared" si="101"/>
        <v>28</v>
      </c>
      <c r="DB102" s="29">
        <f t="shared" si="101"/>
        <v>29</v>
      </c>
      <c r="DC102" s="29">
        <f t="shared" si="101"/>
        <v>30</v>
      </c>
    </row>
    <row r="103" spans="1:107" x14ac:dyDescent="0.2">
      <c r="B103" s="29" t="s">
        <v>42</v>
      </c>
      <c r="CB103" s="29"/>
    </row>
    <row r="104" spans="1:107" x14ac:dyDescent="0.2">
      <c r="A104" s="39"/>
      <c r="B104" s="27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CB104" s="27"/>
      <c r="CC104" s="28">
        <v>4</v>
      </c>
      <c r="CD104" s="28">
        <v>5</v>
      </c>
      <c r="CE104" s="28">
        <v>6</v>
      </c>
      <c r="CF104" s="28">
        <v>7</v>
      </c>
      <c r="CG104" s="28">
        <v>8</v>
      </c>
      <c r="CH104" s="28">
        <v>9</v>
      </c>
      <c r="CI104" s="28">
        <v>10</v>
      </c>
      <c r="CJ104" s="28">
        <v>11</v>
      </c>
      <c r="CK104" s="28">
        <v>12</v>
      </c>
      <c r="CL104" s="28">
        <v>13</v>
      </c>
      <c r="CM104" s="28">
        <v>14</v>
      </c>
      <c r="CN104" s="28">
        <v>15</v>
      </c>
      <c r="CO104" s="28">
        <v>16</v>
      </c>
      <c r="CP104" s="28">
        <v>17</v>
      </c>
      <c r="CQ104" s="28">
        <v>18</v>
      </c>
      <c r="CR104" s="28">
        <v>19</v>
      </c>
      <c r="CS104" s="28">
        <v>20</v>
      </c>
      <c r="CT104" s="28">
        <v>21</v>
      </c>
      <c r="CU104" s="28">
        <v>22</v>
      </c>
      <c r="CV104" s="28">
        <v>23</v>
      </c>
      <c r="CW104" s="28">
        <v>24</v>
      </c>
      <c r="CX104" s="28">
        <v>25</v>
      </c>
      <c r="CY104" s="28">
        <v>26</v>
      </c>
      <c r="CZ104" s="28">
        <v>27</v>
      </c>
      <c r="DA104" s="28">
        <v>28</v>
      </c>
      <c r="DB104" s="28">
        <v>29</v>
      </c>
      <c r="DC104" s="28">
        <v>30</v>
      </c>
    </row>
    <row r="105" spans="1:107" x14ac:dyDescent="0.2">
      <c r="A105" s="26" t="s">
        <v>44</v>
      </c>
      <c r="B105" s="26">
        <f t="shared" ref="B105:B110" si="102">CB105</f>
        <v>0</v>
      </c>
      <c r="C105" s="32">
        <f>CC105*$A108</f>
        <v>45.169766221763481</v>
      </c>
      <c r="D105" s="32">
        <f t="shared" ref="D105:M109" si="103">CD105*$A$8</f>
        <v>25.434931782433132</v>
      </c>
      <c r="E105" s="32">
        <f t="shared" si="103"/>
        <v>30.629584720985044</v>
      </c>
      <c r="F105" s="32">
        <f t="shared" si="103"/>
        <v>26.825480886277422</v>
      </c>
      <c r="G105" s="32">
        <f t="shared" si="103"/>
        <v>18.368518971320693</v>
      </c>
      <c r="H105" s="32">
        <f t="shared" si="103"/>
        <v>12.678518976482339</v>
      </c>
      <c r="I105" s="32">
        <f t="shared" si="103"/>
        <v>0.86433301143516239</v>
      </c>
      <c r="J105" s="32">
        <f t="shared" si="103"/>
        <v>1.5405091503542991</v>
      </c>
      <c r="K105" s="32">
        <f t="shared" si="103"/>
        <v>0.92760011070343051</v>
      </c>
      <c r="L105" s="32">
        <f t="shared" si="103"/>
        <v>0.86609283498982004</v>
      </c>
      <c r="M105" s="32">
        <f t="shared" si="103"/>
        <v>0.66356887837183487</v>
      </c>
      <c r="N105" s="32">
        <f t="shared" ref="N105:W109" si="104">CN105*$A$8</f>
        <v>0.48478811495849367</v>
      </c>
      <c r="O105" s="32">
        <f t="shared" si="104"/>
        <v>0.46167961221618509</v>
      </c>
      <c r="P105" s="32">
        <f t="shared" si="104"/>
        <v>0.35300329532445418</v>
      </c>
      <c r="Q105" s="32">
        <f t="shared" si="104"/>
        <v>0.33595320154080327</v>
      </c>
      <c r="R105" s="32">
        <f t="shared" si="104"/>
        <v>0.280025431982452</v>
      </c>
      <c r="S105" s="32">
        <f t="shared" si="104"/>
        <v>0.22886072584826436</v>
      </c>
      <c r="T105" s="32">
        <f t="shared" si="104"/>
        <v>0.21470424358153425</v>
      </c>
      <c r="U105" s="32">
        <f t="shared" si="104"/>
        <v>0.11708019560438317</v>
      </c>
      <c r="V105" s="32">
        <f t="shared" si="104"/>
        <v>9.9450225534689338E-2</v>
      </c>
      <c r="W105" s="32">
        <f t="shared" si="104"/>
        <v>6.5404852143680137E-2</v>
      </c>
      <c r="X105" s="32">
        <f t="shared" ref="X105:AC109" si="105">CX105*$A$8</f>
        <v>3.5531126064203805E-2</v>
      </c>
      <c r="Y105" s="32">
        <f t="shared" si="105"/>
        <v>1.8291202133181632E-2</v>
      </c>
      <c r="Z105" s="32">
        <f t="shared" si="105"/>
        <v>5.0610794457967472E-3</v>
      </c>
      <c r="AA105" s="32">
        <f t="shared" si="105"/>
        <v>1.9361521049211154E-3</v>
      </c>
      <c r="AB105" s="32">
        <f t="shared" si="105"/>
        <v>5.8333823401932527E-4</v>
      </c>
      <c r="AC105" s="32">
        <f t="shared" si="105"/>
        <v>1.6246633357467014E-4</v>
      </c>
      <c r="CB105" s="26">
        <v>0</v>
      </c>
      <c r="CC105" s="31">
        <v>43.326363540000003</v>
      </c>
      <c r="CD105" s="31">
        <v>24.396918408000001</v>
      </c>
      <c r="CE105" s="31">
        <v>29.379574739999999</v>
      </c>
      <c r="CF105" s="31">
        <v>25.730718448000005</v>
      </c>
      <c r="CG105" s="31">
        <v>17.61888974</v>
      </c>
      <c r="CH105" s="31">
        <v>12.161101734000001</v>
      </c>
      <c r="CI105" s="31">
        <v>0.82905911199999993</v>
      </c>
      <c r="CJ105" s="31">
        <v>1.4776401356</v>
      </c>
      <c r="CK105" s="31">
        <v>0.88974424659999996</v>
      </c>
      <c r="CL105" s="31">
        <v>0.83074711619999986</v>
      </c>
      <c r="CM105" s="31">
        <v>0.63648827220000004</v>
      </c>
      <c r="CN105" s="31">
        <v>0.4650036488</v>
      </c>
      <c r="CO105" s="31">
        <v>0.4428382166</v>
      </c>
      <c r="CP105" s="31">
        <v>0.33859703920000001</v>
      </c>
      <c r="CQ105" s="31">
        <v>0.32224276899999998</v>
      </c>
      <c r="CR105" s="31">
        <v>0.26859744208000003</v>
      </c>
      <c r="CS105" s="31">
        <v>0.21952079537999999</v>
      </c>
      <c r="CT105" s="31">
        <v>0.20594204684</v>
      </c>
      <c r="CU105" s="31">
        <v>0.11230208926</v>
      </c>
      <c r="CV105" s="31">
        <v>9.5391607840000017E-2</v>
      </c>
      <c r="CW105" s="31">
        <v>6.2735644620000003E-2</v>
      </c>
      <c r="CX105" s="31">
        <v>3.4081081520000001E-2</v>
      </c>
      <c r="CY105" s="49">
        <v>1.7544728244E-2</v>
      </c>
      <c r="CZ105" s="49">
        <v>4.8545340459999996E-3</v>
      </c>
      <c r="DA105" s="49">
        <v>1.8571366863999999E-3</v>
      </c>
      <c r="DB105" s="49">
        <v>5.5953188399999998E-4</v>
      </c>
      <c r="DC105" s="49">
        <v>1.558359943E-4</v>
      </c>
    </row>
    <row r="106" spans="1:107" x14ac:dyDescent="0.2">
      <c r="A106" s="26">
        <f>A6</f>
        <v>40</v>
      </c>
      <c r="B106" s="26">
        <f t="shared" si="102"/>
        <v>1</v>
      </c>
      <c r="C106" s="32">
        <f>CC106*$A108</f>
        <v>3.2317284359468261</v>
      </c>
      <c r="D106" s="32">
        <f t="shared" si="103"/>
        <v>0.67280073964217035</v>
      </c>
      <c r="E106" s="32">
        <f t="shared" si="103"/>
        <v>0.93155250130979295</v>
      </c>
      <c r="F106" s="32">
        <f t="shared" si="103"/>
        <v>0.69187030307870712</v>
      </c>
      <c r="G106" s="32">
        <f t="shared" si="103"/>
        <v>0.62678568112284172</v>
      </c>
      <c r="H106" s="32">
        <f t="shared" si="103"/>
        <v>0.59603204326603654</v>
      </c>
      <c r="I106" s="32">
        <f t="shared" si="103"/>
        <v>0.11110545038848789</v>
      </c>
      <c r="J106" s="32">
        <f t="shared" si="103"/>
        <v>0.18826361591196394</v>
      </c>
      <c r="K106" s="32">
        <f t="shared" si="103"/>
        <v>0.14779055911148364</v>
      </c>
      <c r="L106" s="32">
        <f t="shared" si="103"/>
        <v>0.1502745067845333</v>
      </c>
      <c r="M106" s="32">
        <f t="shared" si="103"/>
        <v>0.12345883475085562</v>
      </c>
      <c r="N106" s="32">
        <f t="shared" si="104"/>
        <v>9.3296613006681295E-2</v>
      </c>
      <c r="O106" s="32">
        <f t="shared" si="104"/>
        <v>8.9381726836729652E-2</v>
      </c>
      <c r="P106" s="32">
        <f t="shared" si="104"/>
        <v>6.4796126291167391E-2</v>
      </c>
      <c r="Q106" s="32">
        <f t="shared" si="104"/>
        <v>5.1375307969417132E-2</v>
      </c>
      <c r="R106" s="32">
        <f t="shared" si="104"/>
        <v>2.8605499137463984E-2</v>
      </c>
      <c r="S106" s="32">
        <f t="shared" si="104"/>
        <v>1.2460416253970661E-2</v>
      </c>
      <c r="T106" s="32">
        <f t="shared" si="104"/>
        <v>5.2558140194678866E-3</v>
      </c>
      <c r="U106" s="32">
        <f t="shared" si="104"/>
        <v>1.1630991217963954E-3</v>
      </c>
      <c r="V106" s="32">
        <f t="shared" si="104"/>
        <v>3.9330613968276265E-4</v>
      </c>
      <c r="W106" s="32">
        <f t="shared" si="104"/>
        <v>1.0744732536011746E-4</v>
      </c>
      <c r="X106" s="32">
        <f t="shared" si="105"/>
        <v>2.5661689374885749E-5</v>
      </c>
      <c r="Y106" s="32">
        <f t="shared" si="105"/>
        <v>6.2785311508222418E-6</v>
      </c>
      <c r="Z106" s="32">
        <f t="shared" si="105"/>
        <v>9.8570313757360477E-7</v>
      </c>
      <c r="AA106" s="32">
        <f t="shared" si="105"/>
        <v>2.7493925341382651E-7</v>
      </c>
      <c r="AB106" s="32">
        <f t="shared" si="105"/>
        <v>7.2868234989417005E-8</v>
      </c>
      <c r="AC106" s="32">
        <f t="shared" si="105"/>
        <v>1.9800899946546187E-8</v>
      </c>
      <c r="CB106" s="26">
        <v>1</v>
      </c>
      <c r="CC106" s="31">
        <v>3.0998398440000003</v>
      </c>
      <c r="CD106" s="31">
        <v>0.64534337620000004</v>
      </c>
      <c r="CE106" s="31">
        <v>0.89353533800000007</v>
      </c>
      <c r="CF106" s="31">
        <v>0.66363470039999994</v>
      </c>
      <c r="CG106" s="31">
        <v>0.6012062172</v>
      </c>
      <c r="CH106" s="31">
        <v>0.57170765199999996</v>
      </c>
      <c r="CI106" s="31">
        <v>0.10657117663999999</v>
      </c>
      <c r="CJ106" s="31">
        <v>0.18058047554000001</v>
      </c>
      <c r="CK106" s="31">
        <v>0.14175914615999999</v>
      </c>
      <c r="CL106" s="31">
        <v>0.14414172257999999</v>
      </c>
      <c r="CM106" s="31">
        <v>0.11842041268</v>
      </c>
      <c r="CN106" s="31">
        <v>8.9489127579999994E-2</v>
      </c>
      <c r="CO106" s="31">
        <v>8.5734010040000003E-2</v>
      </c>
      <c r="CP106" s="31">
        <v>6.2151761200000002E-2</v>
      </c>
      <c r="CQ106" s="31">
        <v>4.9278653759999999E-2</v>
      </c>
      <c r="CR106" s="31">
        <v>2.7438093188000001E-2</v>
      </c>
      <c r="CS106" s="31">
        <v>1.1951899901999999E-2</v>
      </c>
      <c r="CT106" s="31">
        <v>5.0413213959999998E-3</v>
      </c>
      <c r="CU106" s="31">
        <v>1.1156324151999999E-3</v>
      </c>
      <c r="CV106" s="31">
        <v>3.7725510259999995E-4</v>
      </c>
      <c r="CW106" s="31">
        <v>1.0306234168E-4</v>
      </c>
      <c r="CX106" s="31">
        <v>2.4614421900000001E-5</v>
      </c>
      <c r="CY106" s="48">
        <v>6.0223008859999991E-6</v>
      </c>
      <c r="CZ106" s="48">
        <v>9.4547605740000004E-7</v>
      </c>
      <c r="DA106" s="48">
        <v>2.6371883322000001E-7</v>
      </c>
      <c r="DB106" s="48">
        <v>6.989444276E-8</v>
      </c>
      <c r="DC106" s="48">
        <v>1.8992814470000001E-8</v>
      </c>
    </row>
    <row r="107" spans="1:107" x14ac:dyDescent="0.2">
      <c r="A107" s="26">
        <f>A106-24</f>
        <v>16</v>
      </c>
      <c r="B107" s="26">
        <f t="shared" si="102"/>
        <v>2</v>
      </c>
      <c r="C107" s="32">
        <f>CC107*$A108</f>
        <v>3.1209461007027999</v>
      </c>
      <c r="D107" s="32">
        <f t="shared" si="103"/>
        <v>2.8794175302176468</v>
      </c>
      <c r="E107" s="32">
        <f t="shared" si="103"/>
        <v>2.5910949629184805</v>
      </c>
      <c r="F107" s="32">
        <f t="shared" si="103"/>
        <v>0.71036287518584795</v>
      </c>
      <c r="G107" s="32">
        <f t="shared" si="103"/>
        <v>0.60739877245513718</v>
      </c>
      <c r="H107" s="32">
        <f t="shared" si="103"/>
        <v>0.29106327611379684</v>
      </c>
      <c r="I107" s="32">
        <f t="shared" si="103"/>
        <v>0.2305426555734536</v>
      </c>
      <c r="J107" s="32">
        <f t="shared" si="103"/>
        <v>0.40034543390139349</v>
      </c>
      <c r="K107" s="32">
        <f t="shared" si="103"/>
        <v>0.29966044692179677</v>
      </c>
      <c r="L107" s="32">
        <f t="shared" si="103"/>
        <v>0.29847761469653505</v>
      </c>
      <c r="M107" s="32">
        <f t="shared" si="103"/>
        <v>0.23198513389694353</v>
      </c>
      <c r="N107" s="32">
        <f t="shared" si="104"/>
        <v>0.16203647503427013</v>
      </c>
      <c r="O107" s="32">
        <f t="shared" si="104"/>
        <v>0.13716526378065688</v>
      </c>
      <c r="P107" s="32">
        <f t="shared" si="104"/>
        <v>8.1592343889884053E-2</v>
      </c>
      <c r="Q107" s="32">
        <f t="shared" si="104"/>
        <v>4.9200050657594328E-2</v>
      </c>
      <c r="R107" s="32">
        <f t="shared" si="104"/>
        <v>2.0024195591022427E-2</v>
      </c>
      <c r="S107" s="32">
        <f t="shared" si="104"/>
        <v>6.1354373011320426E-3</v>
      </c>
      <c r="T107" s="32">
        <f t="shared" si="104"/>
        <v>1.8950703222681226E-3</v>
      </c>
      <c r="U107" s="32">
        <f t="shared" si="104"/>
        <v>3.3863621122249453E-4</v>
      </c>
      <c r="V107" s="32">
        <f t="shared" si="104"/>
        <v>9.7866384335497389E-5</v>
      </c>
      <c r="W107" s="32">
        <f t="shared" si="104"/>
        <v>2.3706842750892204E-5</v>
      </c>
      <c r="X107" s="32">
        <f t="shared" si="105"/>
        <v>4.90327231720695E-6</v>
      </c>
      <c r="Y107" s="32">
        <f t="shared" si="105"/>
        <v>9.6135410347309466E-7</v>
      </c>
      <c r="Z107" s="32">
        <f t="shared" si="105"/>
        <v>1.0318047447923427E-7</v>
      </c>
      <c r="AA107" s="32">
        <f t="shared" si="105"/>
        <v>1.9345076796323371E-8</v>
      </c>
      <c r="AB107" s="32">
        <f t="shared" si="105"/>
        <v>3.6194666093009171E-9</v>
      </c>
      <c r="AC107" s="32">
        <f t="shared" si="105"/>
        <v>7.7755351549400861E-10</v>
      </c>
      <c r="CB107" s="26">
        <v>2</v>
      </c>
      <c r="CC107" s="31">
        <v>2.9935785960000003</v>
      </c>
      <c r="CD107" s="31">
        <v>2.7619069376000001</v>
      </c>
      <c r="CE107" s="31">
        <v>2.4853509707999999</v>
      </c>
      <c r="CF107" s="31">
        <v>0.68137258059999994</v>
      </c>
      <c r="CG107" s="31">
        <v>0.58261049880000004</v>
      </c>
      <c r="CH107" s="31">
        <v>0.27918482579999998</v>
      </c>
      <c r="CI107" s="31">
        <v>0.22113408464000001</v>
      </c>
      <c r="CJ107" s="31">
        <v>0.38400711939999999</v>
      </c>
      <c r="CK107" s="31">
        <v>0.28743114139999998</v>
      </c>
      <c r="CL107" s="31">
        <v>0.28629658120000001</v>
      </c>
      <c r="CM107" s="31">
        <v>0.22251769463999999</v>
      </c>
      <c r="CN107" s="31">
        <v>0.15542367852</v>
      </c>
      <c r="CO107" s="31">
        <v>0.13156747490000001</v>
      </c>
      <c r="CP107" s="31">
        <v>7.8262516039999994E-2</v>
      </c>
      <c r="CQ107" s="31">
        <v>4.7192169880000003E-2</v>
      </c>
      <c r="CR107" s="31">
        <v>1.9206997298E-2</v>
      </c>
      <c r="CS107" s="31">
        <v>5.8850467740000001E-3</v>
      </c>
      <c r="CT107" s="31">
        <v>1.8177314736000001E-3</v>
      </c>
      <c r="CU107" s="31">
        <v>3.248162836E-4</v>
      </c>
      <c r="CV107" s="31">
        <v>9.3872404060000003E-5</v>
      </c>
      <c r="CW107" s="31">
        <v>2.2739353628000001E-5</v>
      </c>
      <c r="CX107" s="31">
        <v>4.7031671120000003E-6</v>
      </c>
      <c r="CY107" s="48">
        <v>9.2212072059999983E-7</v>
      </c>
      <c r="CZ107" s="48">
        <v>9.8969623300000013E-8</v>
      </c>
      <c r="DA107" s="48">
        <v>1.855559371E-8</v>
      </c>
      <c r="DB107" s="48">
        <v>3.471754212E-9</v>
      </c>
      <c r="DC107" s="48">
        <v>7.458211344E-10</v>
      </c>
    </row>
    <row r="108" spans="1:107" x14ac:dyDescent="0.2">
      <c r="A108" s="39">
        <f>EXP((A107-15)/24)</f>
        <v>1.0425469051899914</v>
      </c>
      <c r="B108" s="26">
        <f t="shared" si="102"/>
        <v>3</v>
      </c>
      <c r="C108" s="32">
        <f>CC108*$A108</f>
        <v>0.59626283979779504</v>
      </c>
      <c r="D108" s="32">
        <f t="shared" si="103"/>
        <v>0.59883045121360712</v>
      </c>
      <c r="E108" s="32">
        <f t="shared" si="103"/>
        <v>0.43963854343325903</v>
      </c>
      <c r="F108" s="32">
        <f t="shared" si="103"/>
        <v>0.59643593719661381</v>
      </c>
      <c r="G108" s="32">
        <f t="shared" si="103"/>
        <v>1.2382810920166902</v>
      </c>
      <c r="H108" s="32">
        <f t="shared" si="103"/>
        <v>1.223135069620046</v>
      </c>
      <c r="I108" s="32">
        <f t="shared" si="103"/>
        <v>2.4389711989232336E-2</v>
      </c>
      <c r="J108" s="32">
        <f t="shared" si="103"/>
        <v>3.9336383881570229E-2</v>
      </c>
      <c r="K108" s="32">
        <f t="shared" si="103"/>
        <v>2.7211488085643321E-2</v>
      </c>
      <c r="L108" s="32">
        <f t="shared" si="103"/>
        <v>1.7716518769103247E-2</v>
      </c>
      <c r="M108" s="32">
        <f t="shared" si="103"/>
        <v>7.6956218558187437E-3</v>
      </c>
      <c r="N108" s="32">
        <f t="shared" si="104"/>
        <v>2.5332227325800651E-3</v>
      </c>
      <c r="O108" s="32">
        <f t="shared" si="104"/>
        <v>9.4231338960302775E-4</v>
      </c>
      <c r="P108" s="32">
        <f t="shared" si="104"/>
        <v>2.4257869470465352E-4</v>
      </c>
      <c r="Q108" s="32">
        <f t="shared" si="104"/>
        <v>6.4066232259481483E-5</v>
      </c>
      <c r="R108" s="32">
        <f t="shared" si="104"/>
        <v>1.0741270588035371E-5</v>
      </c>
      <c r="S108" s="32">
        <f t="shared" si="104"/>
        <v>1.686112912327372E-6</v>
      </c>
      <c r="T108" s="32">
        <f t="shared" si="104"/>
        <v>3.0649779417513909E-7</v>
      </c>
      <c r="U108" s="32">
        <f t="shared" si="104"/>
        <v>4.2175181222198395E-8</v>
      </c>
      <c r="V108" s="32">
        <f t="shared" si="104"/>
        <v>1.2280106463534423E-8</v>
      </c>
      <c r="W108" s="32">
        <f t="shared" si="104"/>
        <v>3.7161126569747418E-9</v>
      </c>
      <c r="X108" s="32">
        <f t="shared" si="105"/>
        <v>1.5335852544015476E-9</v>
      </c>
      <c r="Y108" s="32">
        <f t="shared" si="105"/>
        <v>6.3936409210367382E-10</v>
      </c>
      <c r="Z108" s="32">
        <f t="shared" si="105"/>
        <v>1.0595291781698189E-14</v>
      </c>
      <c r="AA108" s="32">
        <f t="shared" si="105"/>
        <v>3.9546985716799752E-15</v>
      </c>
      <c r="AB108" s="32">
        <f t="shared" si="105"/>
        <v>1.0018011956637522E-21</v>
      </c>
      <c r="AC108" s="32">
        <f t="shared" si="105"/>
        <v>0</v>
      </c>
      <c r="CB108" s="26">
        <v>3</v>
      </c>
      <c r="CC108" s="31">
        <v>0.57192902960000003</v>
      </c>
      <c r="CD108" s="31">
        <v>0.57439185540000004</v>
      </c>
      <c r="CE108" s="31">
        <v>0.42169665579999999</v>
      </c>
      <c r="CF108" s="31">
        <v>0.5720950628</v>
      </c>
      <c r="CG108" s="31">
        <v>1.1877461683999999</v>
      </c>
      <c r="CH108" s="31">
        <v>1.1732182633999999</v>
      </c>
      <c r="CI108" s="31">
        <v>2.3394354602000005E-2</v>
      </c>
      <c r="CJ108" s="31">
        <v>3.7731044700000001E-2</v>
      </c>
      <c r="CK108" s="31">
        <v>2.6100972484E-2</v>
      </c>
      <c r="CL108" s="31">
        <v>1.6993498020000001E-2</v>
      </c>
      <c r="CM108" s="31">
        <v>7.3815593499999997E-3</v>
      </c>
      <c r="CN108" s="31">
        <v>2.4298405376000001E-3</v>
      </c>
      <c r="CO108" s="31">
        <v>9.0385706860000002E-4</v>
      </c>
      <c r="CP108" s="31">
        <v>2.3267892648E-4</v>
      </c>
      <c r="CQ108" s="31">
        <v>6.1451654540000005E-5</v>
      </c>
      <c r="CR108" s="31">
        <v>1.0302913504000001E-5</v>
      </c>
      <c r="CS108" s="31">
        <v>1.6173017289999998E-6</v>
      </c>
      <c r="CT108" s="31">
        <v>2.9398945280000004E-7</v>
      </c>
      <c r="CU108" s="31">
        <v>4.045398918E-8</v>
      </c>
      <c r="CV108" s="31">
        <v>1.1778948652000002E-8</v>
      </c>
      <c r="CW108" s="31">
        <v>3.5644560819999997E-9</v>
      </c>
      <c r="CX108" s="31">
        <v>1.4709988076E-9</v>
      </c>
      <c r="CY108" s="48">
        <v>6.1327129639999995E-10</v>
      </c>
      <c r="CZ108" s="48">
        <v>1.0162892172E-14</v>
      </c>
      <c r="DA108" s="48">
        <v>3.7933051759999997E-15</v>
      </c>
      <c r="DB108" s="48">
        <v>9.6091714500000008E-22</v>
      </c>
      <c r="DC108" s="48">
        <v>0</v>
      </c>
    </row>
    <row r="109" spans="1:107" x14ac:dyDescent="0.2">
      <c r="B109" s="26">
        <f t="shared" si="102"/>
        <v>4</v>
      </c>
      <c r="C109" s="32">
        <f>CC109*$A108</f>
        <v>0.39385428144568885</v>
      </c>
      <c r="D109" s="32">
        <f t="shared" si="103"/>
        <v>1.1409426547475903</v>
      </c>
      <c r="E109" s="32">
        <f t="shared" si="103"/>
        <v>0.47838351120219841</v>
      </c>
      <c r="F109" s="32">
        <f t="shared" si="103"/>
        <v>1.5206606486230779E-2</v>
      </c>
      <c r="G109" s="32">
        <f t="shared" si="103"/>
        <v>1.1438276113945703E-2</v>
      </c>
      <c r="H109" s="32">
        <f t="shared" si="103"/>
        <v>5.881272620533117E-3</v>
      </c>
      <c r="I109" s="32">
        <f t="shared" si="103"/>
        <v>1.977147338874699E-3</v>
      </c>
      <c r="J109" s="32">
        <f t="shared" si="103"/>
        <v>1.9683193715349409E-3</v>
      </c>
      <c r="K109" s="32">
        <f t="shared" si="103"/>
        <v>1.5448654348912388E-3</v>
      </c>
      <c r="L109" s="32">
        <f t="shared" si="103"/>
        <v>9.6279658179658457E-4</v>
      </c>
      <c r="M109" s="32">
        <f t="shared" si="103"/>
        <v>3.6151391743304473E-4</v>
      </c>
      <c r="N109" s="32">
        <f t="shared" si="104"/>
        <v>1.0245635036084232E-4</v>
      </c>
      <c r="O109" s="32">
        <f t="shared" si="104"/>
        <v>3.2732718116633355E-5</v>
      </c>
      <c r="P109" s="32">
        <f t="shared" si="104"/>
        <v>7.6281138702794146E-6</v>
      </c>
      <c r="Q109" s="32">
        <f t="shared" si="104"/>
        <v>1.8016842756053847E-6</v>
      </c>
      <c r="R109" s="32">
        <f t="shared" si="104"/>
        <v>2.1041431304747521E-7</v>
      </c>
      <c r="S109" s="32">
        <f t="shared" si="104"/>
        <v>2.3952352561550185E-8</v>
      </c>
      <c r="T109" s="32">
        <f t="shared" si="104"/>
        <v>3.7011108824104465E-9</v>
      </c>
      <c r="U109" s="32">
        <f t="shared" si="104"/>
        <v>8.2146255566104189E-10</v>
      </c>
      <c r="V109" s="32">
        <f t="shared" si="104"/>
        <v>7.7342802748882727E-12</v>
      </c>
      <c r="W109" s="32">
        <f t="shared" si="104"/>
        <v>2.9934310169062902E-13</v>
      </c>
      <c r="X109" s="32">
        <f t="shared" si="105"/>
        <v>1.6096615611824062E-14</v>
      </c>
      <c r="Y109" s="32">
        <f t="shared" si="105"/>
        <v>6.5283683964506982E-15</v>
      </c>
      <c r="Z109" s="32">
        <f t="shared" si="105"/>
        <v>2.2957908005336234E-23</v>
      </c>
      <c r="AA109" s="32">
        <f t="shared" si="105"/>
        <v>0</v>
      </c>
      <c r="AB109" s="32">
        <f t="shared" si="105"/>
        <v>8.2123175912928356E-25</v>
      </c>
      <c r="AC109" s="32">
        <f t="shared" si="105"/>
        <v>0</v>
      </c>
      <c r="CB109" s="26">
        <v>4</v>
      </c>
      <c r="CC109" s="31">
        <v>0.37778087440000002</v>
      </c>
      <c r="CD109" s="31">
        <v>1.0943801656000001</v>
      </c>
      <c r="CE109" s="31">
        <v>0.45886042040000002</v>
      </c>
      <c r="CF109" s="31">
        <v>1.458601662E-2</v>
      </c>
      <c r="CG109" s="31">
        <v>1.0971473856000001E-2</v>
      </c>
      <c r="CH109" s="31">
        <v>5.641254691999999E-3</v>
      </c>
      <c r="CI109" s="31">
        <v>1.8964588826E-3</v>
      </c>
      <c r="CJ109" s="31">
        <v>1.8879911893999999E-3</v>
      </c>
      <c r="CK109" s="31">
        <v>1.4818186378000001E-3</v>
      </c>
      <c r="CL109" s="31">
        <v>9.2350433059999997E-4</v>
      </c>
      <c r="CM109" s="31">
        <v>3.4676033820000001E-4</v>
      </c>
      <c r="CN109" s="31">
        <v>9.8275051080000002E-5</v>
      </c>
      <c r="CO109" s="31">
        <v>3.1396878120000002E-5</v>
      </c>
      <c r="CP109" s="31">
        <v>7.3168064019999984E-6</v>
      </c>
      <c r="CQ109" s="31">
        <v>1.7281565621999999E-6</v>
      </c>
      <c r="CR109" s="31">
        <v>2.0182719069999999E-7</v>
      </c>
      <c r="CS109" s="31">
        <v>2.2974844049999996E-8</v>
      </c>
      <c r="CT109" s="31">
        <v>3.5500665379999995E-9</v>
      </c>
      <c r="CU109" s="31">
        <v>7.8793822279999996E-10</v>
      </c>
      <c r="CV109" s="31">
        <v>7.4186400979999989E-12</v>
      </c>
      <c r="CW109" s="31">
        <v>2.8712674719999999E-13</v>
      </c>
      <c r="CX109" s="31">
        <v>1.543970399E-14</v>
      </c>
      <c r="CY109" s="48">
        <v>6.2619421379999999E-15</v>
      </c>
      <c r="CZ109" s="48">
        <v>2.2020983315999999E-23</v>
      </c>
      <c r="DA109" s="48">
        <v>0</v>
      </c>
      <c r="DB109" s="48">
        <v>7.8771684520000005E-25</v>
      </c>
      <c r="DC109" s="48">
        <v>0</v>
      </c>
    </row>
    <row r="110" spans="1:107" x14ac:dyDescent="0.2">
      <c r="B110" s="26">
        <f t="shared" si="102"/>
        <v>5</v>
      </c>
      <c r="C110" s="50">
        <f>SUM(CC110:CC112)*$A108</f>
        <v>1.7407539912211705E-4</v>
      </c>
      <c r="D110" s="50">
        <f t="shared" ref="D110:AC110" si="106">SUM(CD110:CD112)*$A$8</f>
        <v>8.3716039496688481E-4</v>
      </c>
      <c r="E110" s="50">
        <f t="shared" si="106"/>
        <v>2.479651433138841E-3</v>
      </c>
      <c r="F110" s="50">
        <f t="shared" si="106"/>
        <v>1.5975326293322458E-2</v>
      </c>
      <c r="G110" s="50">
        <f t="shared" si="106"/>
        <v>0.26003516310713198</v>
      </c>
      <c r="H110" s="50">
        <f t="shared" si="106"/>
        <v>6.7393399071995624E-2</v>
      </c>
      <c r="I110" s="50">
        <f t="shared" si="106"/>
        <v>2.3198506371777668E-6</v>
      </c>
      <c r="J110" s="50">
        <f t="shared" si="106"/>
        <v>1.5371981595364205E-6</v>
      </c>
      <c r="K110" s="50">
        <f t="shared" si="106"/>
        <v>7.0952927380380085E-7</v>
      </c>
      <c r="L110" s="50">
        <f t="shared" si="106"/>
        <v>3.3621355101136817E-7</v>
      </c>
      <c r="M110" s="50">
        <f t="shared" si="106"/>
        <v>1.2299989376255357E-7</v>
      </c>
      <c r="N110" s="50">
        <f t="shared" si="106"/>
        <v>2.3163785750020946E-8</v>
      </c>
      <c r="O110" s="50">
        <f t="shared" si="106"/>
        <v>5.7252514285301656E-9</v>
      </c>
      <c r="P110" s="50">
        <f t="shared" si="106"/>
        <v>1.1741946892149798E-9</v>
      </c>
      <c r="Q110" s="50">
        <f t="shared" si="106"/>
        <v>5.6846772508769076E-10</v>
      </c>
      <c r="R110" s="50">
        <f t="shared" si="106"/>
        <v>1.6524453796904885E-10</v>
      </c>
      <c r="S110" s="50">
        <f t="shared" si="106"/>
        <v>3.7894771045188113E-11</v>
      </c>
      <c r="T110" s="50">
        <f t="shared" si="106"/>
        <v>3.6910135349379385E-13</v>
      </c>
      <c r="U110" s="50">
        <f t="shared" si="106"/>
        <v>4.8562475242291539E-14</v>
      </c>
      <c r="V110" s="50">
        <f t="shared" si="106"/>
        <v>7.5773386338594062E-15</v>
      </c>
      <c r="W110" s="50">
        <f t="shared" si="106"/>
        <v>2.4051883565870989E-22</v>
      </c>
      <c r="X110" s="50">
        <f t="shared" si="106"/>
        <v>3.910558734981184E-23</v>
      </c>
      <c r="Y110" s="50">
        <f t="shared" si="106"/>
        <v>7.990175929475385E-24</v>
      </c>
      <c r="Z110" s="50">
        <f t="shared" si="106"/>
        <v>0</v>
      </c>
      <c r="AA110" s="50">
        <f t="shared" si="106"/>
        <v>0</v>
      </c>
      <c r="AB110" s="50">
        <f t="shared" si="106"/>
        <v>0</v>
      </c>
      <c r="AC110" s="50">
        <f t="shared" si="106"/>
        <v>0</v>
      </c>
      <c r="CB110" s="26">
        <v>5</v>
      </c>
      <c r="CC110" s="31">
        <v>1.6697128758000001E-4</v>
      </c>
      <c r="CD110" s="31">
        <v>8.0299189960000004E-4</v>
      </c>
      <c r="CE110" s="31">
        <v>2.3783979178E-3</v>
      </c>
      <c r="CF110" s="31">
        <v>1.5321266974E-2</v>
      </c>
      <c r="CG110" s="31">
        <v>0.24942060748</v>
      </c>
      <c r="CH110" s="31">
        <v>6.4642259199999996E-2</v>
      </c>
      <c r="CI110" s="31">
        <v>2.2242914360000003E-6</v>
      </c>
      <c r="CJ110" s="31">
        <v>1.4727144839999999E-6</v>
      </c>
      <c r="CK110" s="31">
        <v>6.7976759300000001E-7</v>
      </c>
      <c r="CL110" s="31">
        <v>3.2238112999999998E-7</v>
      </c>
      <c r="CM110" s="31">
        <v>1.1780885706000001E-7</v>
      </c>
      <c r="CN110" s="31">
        <v>2.2160174482000003E-8</v>
      </c>
      <c r="CO110" s="31">
        <v>5.478818878E-9</v>
      </c>
      <c r="CP110" s="31">
        <v>1.1199769506000002E-9</v>
      </c>
      <c r="CQ110" s="31">
        <v>5.3700671320000002E-10</v>
      </c>
      <c r="CR110" s="31">
        <v>1.5849805994E-10</v>
      </c>
      <c r="CS110" s="31">
        <v>2.7849302080000001E-11</v>
      </c>
      <c r="CT110" s="31">
        <v>3.540381268E-13</v>
      </c>
      <c r="CU110" s="31">
        <v>4.6580614259999995E-14</v>
      </c>
      <c r="CV110" s="31">
        <v>7.2681033299999993E-15</v>
      </c>
      <c r="CW110" s="31">
        <v>2.3070313139999998E-22</v>
      </c>
      <c r="CX110" s="31">
        <v>3.7509667100000001E-23</v>
      </c>
      <c r="CY110" s="48">
        <v>7.6640925119999986E-24</v>
      </c>
      <c r="CZ110" s="48">
        <v>0</v>
      </c>
      <c r="DA110" s="48">
        <v>0</v>
      </c>
      <c r="DB110" s="48">
        <v>0</v>
      </c>
      <c r="DC110" s="48">
        <v>0</v>
      </c>
    </row>
    <row r="111" spans="1:107" ht="13.5" thickBot="1" x14ac:dyDescent="0.25">
      <c r="A111" s="26">
        <v>0</v>
      </c>
      <c r="B111" s="26" t="s">
        <v>45</v>
      </c>
      <c r="C111" s="35">
        <f t="shared" ref="C111:AC111" si="107">SUM(C103:C110)</f>
        <v>52.51273195505572</v>
      </c>
      <c r="D111" s="35">
        <f t="shared" si="107"/>
        <v>30.727760318649114</v>
      </c>
      <c r="E111" s="35">
        <f t="shared" si="107"/>
        <v>35.072733891281914</v>
      </c>
      <c r="F111" s="35">
        <f t="shared" si="107"/>
        <v>28.855331934518144</v>
      </c>
      <c r="G111" s="35">
        <f t="shared" si="107"/>
        <v>21.112457956136446</v>
      </c>
      <c r="H111" s="35">
        <f t="shared" si="107"/>
        <v>14.862024037174747</v>
      </c>
      <c r="I111" s="35">
        <f t="shared" si="107"/>
        <v>1.2323502965758479</v>
      </c>
      <c r="J111" s="35">
        <f t="shared" si="107"/>
        <v>2.170424440618921</v>
      </c>
      <c r="K111" s="35">
        <f t="shared" si="107"/>
        <v>1.4038081797865194</v>
      </c>
      <c r="L111" s="35">
        <f t="shared" si="107"/>
        <v>1.3335246080353393</v>
      </c>
      <c r="M111" s="35">
        <f t="shared" si="107"/>
        <v>1.0270701057927798</v>
      </c>
      <c r="N111" s="35">
        <f t="shared" si="107"/>
        <v>0.74275690524617177</v>
      </c>
      <c r="O111" s="35">
        <f t="shared" si="107"/>
        <v>0.68920165466654271</v>
      </c>
      <c r="P111" s="35">
        <f t="shared" si="107"/>
        <v>0.49964197348827527</v>
      </c>
      <c r="Q111" s="35">
        <f t="shared" si="107"/>
        <v>0.4365944286528175</v>
      </c>
      <c r="R111" s="35">
        <f t="shared" si="107"/>
        <v>0.32866607856108399</v>
      </c>
      <c r="S111" s="35">
        <f t="shared" si="107"/>
        <v>0.24745828950652671</v>
      </c>
      <c r="T111" s="35">
        <f t="shared" si="107"/>
        <v>0.22185543812254443</v>
      </c>
      <c r="U111" s="35">
        <f t="shared" si="107"/>
        <v>0.11858197393409439</v>
      </c>
      <c r="V111" s="35">
        <f t="shared" si="107"/>
        <v>9.9941410346555917E-2</v>
      </c>
      <c r="W111" s="35">
        <f t="shared" si="107"/>
        <v>6.5536010028203154E-2</v>
      </c>
      <c r="X111" s="35">
        <f t="shared" si="107"/>
        <v>3.5561692559497246E-2</v>
      </c>
      <c r="Y111" s="35">
        <f t="shared" si="107"/>
        <v>1.829844265780655E-2</v>
      </c>
      <c r="Z111" s="35">
        <f t="shared" si="107"/>
        <v>5.062168329419396E-3</v>
      </c>
      <c r="AA111" s="35">
        <f t="shared" si="107"/>
        <v>1.9364463892552802E-3</v>
      </c>
      <c r="AB111" s="35">
        <f t="shared" si="107"/>
        <v>5.83414721720924E-4</v>
      </c>
      <c r="AC111" s="35">
        <f t="shared" si="107"/>
        <v>1.6248691202813218E-4</v>
      </c>
      <c r="AD111" s="36">
        <f>SUM(C111:AC111)</f>
        <v>193.82205653774798</v>
      </c>
      <c r="AE111" s="36">
        <f>SUM(C106:AC110)</f>
        <v>27.150635729580724</v>
      </c>
      <c r="AF111" s="56">
        <f>AE111/AD111</f>
        <v>0.14008021695040151</v>
      </c>
      <c r="AG111" s="26">
        <f>SUM(C111:I111)</f>
        <v>184.3753903893919</v>
      </c>
      <c r="AH111" s="26">
        <f>SUM(J111:AC111)</f>
        <v>9.4466661483561047</v>
      </c>
      <c r="CB111" s="26">
        <v>6</v>
      </c>
      <c r="CC111" s="31">
        <v>0</v>
      </c>
      <c r="CD111" s="31">
        <v>3.5251615579999999E-9</v>
      </c>
      <c r="CE111" s="31">
        <v>5.759414986E-8</v>
      </c>
      <c r="CF111" s="31">
        <v>2.0975804322000004E-6</v>
      </c>
      <c r="CG111" s="31">
        <v>2.3794494614000001E-6</v>
      </c>
      <c r="CH111" s="31">
        <v>7.786680358E-7</v>
      </c>
      <c r="CI111" s="31">
        <v>8.8476325060000006E-10</v>
      </c>
      <c r="CJ111" s="31">
        <v>1.7497685503999999E-9</v>
      </c>
      <c r="CK111" s="31">
        <v>8.05399381E-10</v>
      </c>
      <c r="CL111" s="31">
        <v>1.1135016558E-10</v>
      </c>
      <c r="CM111" s="31">
        <v>1.7134349517999999E-10</v>
      </c>
      <c r="CN111" s="31">
        <v>5.8125456100000001E-11</v>
      </c>
      <c r="CO111" s="31">
        <v>1.278178918E-11</v>
      </c>
      <c r="CP111" s="31">
        <v>6.29819272E-12</v>
      </c>
      <c r="CQ111" s="31">
        <v>8.2615353099999998E-12</v>
      </c>
      <c r="CR111" s="31">
        <v>2.7587246346000001E-15</v>
      </c>
      <c r="CS111" s="31">
        <v>8.4989627859999992E-12</v>
      </c>
      <c r="CT111" s="31">
        <v>7.5960188999999983E-23</v>
      </c>
      <c r="CU111" s="31">
        <v>3.5295891099999996E-24</v>
      </c>
      <c r="CV111" s="31">
        <v>5.4370338560000008E-25</v>
      </c>
      <c r="CW111" s="31">
        <v>0</v>
      </c>
      <c r="CX111" s="31">
        <v>0</v>
      </c>
      <c r="CY111" s="48">
        <v>0</v>
      </c>
      <c r="CZ111" s="48">
        <v>0</v>
      </c>
      <c r="DA111" s="48">
        <v>0</v>
      </c>
      <c r="DB111" s="48">
        <v>0</v>
      </c>
      <c r="DC111" s="48">
        <v>0</v>
      </c>
    </row>
    <row r="112" spans="1:107" ht="14.25" thickTop="1" thickBot="1" x14ac:dyDescent="0.25">
      <c r="B112" s="45" t="s">
        <v>61</v>
      </c>
      <c r="C112" s="55">
        <f t="shared" ref="C112:AC112" si="108">C111/$AD111</f>
        <v>0.27093269410660986</v>
      </c>
      <c r="D112" s="55">
        <f t="shared" si="108"/>
        <v>0.15853593170736327</v>
      </c>
      <c r="E112" s="55">
        <f t="shared" si="108"/>
        <v>0.18095326464793388</v>
      </c>
      <c r="F112" s="55">
        <f t="shared" si="108"/>
        <v>0.14887537801405176</v>
      </c>
      <c r="G112" s="55">
        <f t="shared" si="108"/>
        <v>0.10892701446506771</v>
      </c>
      <c r="H112" s="55">
        <f t="shared" si="108"/>
        <v>7.6678703665907497E-2</v>
      </c>
      <c r="I112" s="55">
        <f t="shared" si="108"/>
        <v>6.3581530326804704E-3</v>
      </c>
      <c r="J112" s="55">
        <f t="shared" si="108"/>
        <v>1.1198026062612838E-2</v>
      </c>
      <c r="K112" s="55">
        <f t="shared" si="108"/>
        <v>7.2427679535694098E-3</v>
      </c>
      <c r="L112" s="55">
        <f t="shared" si="108"/>
        <v>6.8801488945899594E-3</v>
      </c>
      <c r="M112" s="55">
        <f t="shared" si="108"/>
        <v>5.2990362610911201E-3</v>
      </c>
      <c r="N112" s="55">
        <f t="shared" si="108"/>
        <v>3.832158829155316E-3</v>
      </c>
      <c r="O112" s="55">
        <f t="shared" si="108"/>
        <v>3.5558473941396688E-3</v>
      </c>
      <c r="P112" s="55">
        <f t="shared" si="108"/>
        <v>2.5778385722110375E-3</v>
      </c>
      <c r="Q112" s="55">
        <f t="shared" si="108"/>
        <v>2.2525528644764337E-3</v>
      </c>
      <c r="R112" s="55">
        <f t="shared" si="108"/>
        <v>1.6957104079487174E-3</v>
      </c>
      <c r="S112" s="55">
        <f t="shared" si="108"/>
        <v>1.2767292532484958E-3</v>
      </c>
      <c r="T112" s="55">
        <f t="shared" si="108"/>
        <v>1.1446346307822648E-3</v>
      </c>
      <c r="U112" s="55">
        <f t="shared" si="108"/>
        <v>6.1180846005005549E-4</v>
      </c>
      <c r="V112" s="55">
        <f t="shared" si="108"/>
        <v>5.1563486701056518E-4</v>
      </c>
      <c r="W112" s="55">
        <f t="shared" si="108"/>
        <v>3.3812462419848297E-4</v>
      </c>
      <c r="X112" s="55">
        <f t="shared" si="108"/>
        <v>1.8347598407909472E-4</v>
      </c>
      <c r="Y112" s="55">
        <f t="shared" si="108"/>
        <v>9.4408464055497325E-5</v>
      </c>
      <c r="Z112" s="55">
        <f t="shared" si="108"/>
        <v>2.6117607148768999E-5</v>
      </c>
      <c r="AA112" s="55">
        <f t="shared" si="108"/>
        <v>9.9908463662294587E-6</v>
      </c>
      <c r="AB112" s="55">
        <f t="shared" si="108"/>
        <v>3.0100533042651961E-6</v>
      </c>
      <c r="AC112" s="55">
        <f t="shared" si="108"/>
        <v>8.3833034759120354E-7</v>
      </c>
      <c r="CB112" s="26">
        <v>7</v>
      </c>
      <c r="CC112" s="31">
        <v>0</v>
      </c>
      <c r="CD112" s="31">
        <v>0</v>
      </c>
      <c r="CE112" s="31">
        <v>2.2481448724000002E-14</v>
      </c>
      <c r="CF112" s="31">
        <v>1.1092954814000001E-15</v>
      </c>
      <c r="CG112" s="31">
        <v>5.5468924899999993E-13</v>
      </c>
      <c r="CH112" s="31">
        <v>5.711818802E-13</v>
      </c>
      <c r="CI112" s="31">
        <v>7.399823002E-14</v>
      </c>
      <c r="CJ112" s="31">
        <v>1.5564505611999999E-14</v>
      </c>
      <c r="CK112" s="31">
        <v>6.5619087860000007E-15</v>
      </c>
      <c r="CL112" s="31">
        <v>1.3301749817999999E-14</v>
      </c>
      <c r="CM112" s="31">
        <v>7.6740545039999992E-16</v>
      </c>
      <c r="CN112" s="31">
        <v>1.5914005498E-13</v>
      </c>
      <c r="CO112" s="31">
        <v>1.4236516733999999E-16</v>
      </c>
      <c r="CP112" s="31">
        <v>2.316854945E-17</v>
      </c>
      <c r="CQ112" s="31">
        <v>1.0092881506000002E-19</v>
      </c>
      <c r="CR112" s="31">
        <v>1.4776678077999998E-22</v>
      </c>
      <c r="CS112" s="31">
        <v>1.0908104517999999E-22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48">
        <v>0</v>
      </c>
      <c r="CZ112" s="48">
        <v>0</v>
      </c>
      <c r="DA112" s="48">
        <v>0</v>
      </c>
      <c r="DB112" s="48">
        <v>0</v>
      </c>
      <c r="DC112" s="48">
        <v>0</v>
      </c>
    </row>
    <row r="113" spans="1:107" ht="13.5" thickTop="1" x14ac:dyDescent="0.2">
      <c r="B113" s="27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</row>
    <row r="114" spans="1:107" x14ac:dyDescent="0.2">
      <c r="B114" s="27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CB114" s="27"/>
      <c r="CC114" s="39">
        <v>4</v>
      </c>
      <c r="CD114" s="39">
        <v>5</v>
      </c>
      <c r="CE114" s="39">
        <v>6</v>
      </c>
      <c r="CF114" s="39">
        <v>7</v>
      </c>
      <c r="CG114" s="39">
        <v>8</v>
      </c>
      <c r="CH114" s="39">
        <v>9</v>
      </c>
      <c r="CI114" s="39">
        <v>10</v>
      </c>
      <c r="CJ114" s="39">
        <v>11</v>
      </c>
      <c r="CK114" s="39">
        <v>12</v>
      </c>
      <c r="CL114" s="39">
        <v>13</v>
      </c>
      <c r="CM114" s="39">
        <v>14</v>
      </c>
      <c r="CN114" s="39">
        <v>15</v>
      </c>
      <c r="CO114" s="39">
        <v>16</v>
      </c>
      <c r="CP114" s="39">
        <v>17</v>
      </c>
      <c r="CQ114" s="39">
        <v>18</v>
      </c>
      <c r="CR114" s="39">
        <v>19</v>
      </c>
      <c r="CS114" s="39">
        <v>20</v>
      </c>
      <c r="CT114" s="39">
        <v>21</v>
      </c>
      <c r="CU114" s="39">
        <v>22</v>
      </c>
      <c r="CV114" s="39">
        <v>23</v>
      </c>
      <c r="CW114" s="39">
        <v>24</v>
      </c>
      <c r="CX114" s="39">
        <v>25</v>
      </c>
      <c r="CY114" s="39">
        <v>26</v>
      </c>
      <c r="CZ114" s="39">
        <v>27</v>
      </c>
      <c r="DA114" s="39">
        <v>28</v>
      </c>
      <c r="DB114" s="39">
        <v>29</v>
      </c>
      <c r="DC114" s="39">
        <v>30</v>
      </c>
    </row>
    <row r="115" spans="1:107" x14ac:dyDescent="0.2">
      <c r="A115" s="26" t="s">
        <v>46</v>
      </c>
      <c r="B115" s="26">
        <f t="shared" ref="B115:B120" si="109">CB115</f>
        <v>0</v>
      </c>
      <c r="C115" s="32">
        <f t="shared" ref="C115:AC115" si="110">CC115*$A118</f>
        <v>37.468105920919619</v>
      </c>
      <c r="D115" s="32">
        <f t="shared" si="110"/>
        <v>19.614723623718898</v>
      </c>
      <c r="E115" s="32">
        <f t="shared" si="110"/>
        <v>23.381296371388888</v>
      </c>
      <c r="F115" s="32">
        <f t="shared" si="110"/>
        <v>19.269670113626287</v>
      </c>
      <c r="G115" s="32">
        <f t="shared" si="110"/>
        <v>8.0491573354330228</v>
      </c>
      <c r="H115" s="32">
        <f t="shared" si="110"/>
        <v>3.4028549795314667</v>
      </c>
      <c r="I115" s="32">
        <f t="shared" si="110"/>
        <v>0.46427733995483367</v>
      </c>
      <c r="J115" s="32">
        <f t="shared" si="110"/>
        <v>0.76058419962163148</v>
      </c>
      <c r="K115" s="32">
        <f t="shared" si="110"/>
        <v>0.43513600260246699</v>
      </c>
      <c r="L115" s="32">
        <f t="shared" si="110"/>
        <v>0.36472156016788682</v>
      </c>
      <c r="M115" s="32">
        <f t="shared" si="110"/>
        <v>0.25437501606531659</v>
      </c>
      <c r="N115" s="32">
        <f t="shared" si="110"/>
        <v>0.17121712013299803</v>
      </c>
      <c r="O115" s="32">
        <f t="shared" si="110"/>
        <v>0.15022375089395459</v>
      </c>
      <c r="P115" s="32">
        <f t="shared" si="110"/>
        <v>0.10632353385989957</v>
      </c>
      <c r="Q115" s="32">
        <f t="shared" si="110"/>
        <v>9.3485974859408669E-2</v>
      </c>
      <c r="R115" s="32">
        <f t="shared" si="110"/>
        <v>7.2330273628117114E-2</v>
      </c>
      <c r="S115" s="32">
        <f t="shared" si="110"/>
        <v>5.5793584156928866E-2</v>
      </c>
      <c r="T115" s="32">
        <f t="shared" si="110"/>
        <v>5.0973813990953479E-2</v>
      </c>
      <c r="U115" s="32">
        <f t="shared" si="110"/>
        <v>2.9551480501863073E-2</v>
      </c>
      <c r="V115" s="32">
        <f t="shared" si="110"/>
        <v>3.1377911467785083E-2</v>
      </c>
      <c r="W115" s="32">
        <f t="shared" si="110"/>
        <v>3.0042397541222104E-2</v>
      </c>
      <c r="X115" s="32">
        <f t="shared" si="110"/>
        <v>2.3491086124600175E-2</v>
      </c>
      <c r="Y115" s="32">
        <f t="shared" si="110"/>
        <v>1.506315414058822E-2</v>
      </c>
      <c r="Z115" s="32">
        <f t="shared" si="110"/>
        <v>4.6085817335482504E-3</v>
      </c>
      <c r="AA115" s="32">
        <f t="shared" si="110"/>
        <v>1.8346651974128563E-3</v>
      </c>
      <c r="AB115" s="32">
        <f t="shared" si="110"/>
        <v>5.6107269166103966E-4</v>
      </c>
      <c r="AC115" s="32">
        <f t="shared" si="110"/>
        <v>1.5714050534626549E-4</v>
      </c>
      <c r="CB115" s="26">
        <v>0</v>
      </c>
      <c r="CC115" s="48">
        <v>13.221223716000001</v>
      </c>
      <c r="CD115" s="48">
        <v>6.9213706640000003</v>
      </c>
      <c r="CE115" s="48">
        <v>8.2504664299999995</v>
      </c>
      <c r="CF115" s="48">
        <v>6.7996129839999995</v>
      </c>
      <c r="CG115" s="48">
        <v>2.8402746080000001</v>
      </c>
      <c r="CH115" s="48">
        <v>1.2007521024000001</v>
      </c>
      <c r="CI115" s="48">
        <v>0.16382772566000001</v>
      </c>
      <c r="CJ115" s="48">
        <v>0.26838436614</v>
      </c>
      <c r="CK115" s="48">
        <v>0.15354473614</v>
      </c>
      <c r="CL115" s="48">
        <v>0.12869786776</v>
      </c>
      <c r="CM115" s="48">
        <v>8.9760315140000005E-2</v>
      </c>
      <c r="CN115" s="48">
        <v>6.0416714259999997E-2</v>
      </c>
      <c r="CO115" s="48">
        <v>5.300886632E-2</v>
      </c>
      <c r="CP115" s="48">
        <v>3.7517968759999999E-2</v>
      </c>
      <c r="CQ115" s="48">
        <v>3.2988029619999998E-2</v>
      </c>
      <c r="CR115" s="48">
        <v>2.5522900226000001E-2</v>
      </c>
      <c r="CS115" s="48">
        <v>1.9687663412000001E-2</v>
      </c>
      <c r="CT115" s="48">
        <v>1.7986930000000002E-2</v>
      </c>
      <c r="CU115" s="48">
        <v>1.0427715125999999E-2</v>
      </c>
      <c r="CV115" s="48">
        <v>1.1072200664E-2</v>
      </c>
      <c r="CW115" s="48">
        <v>1.0600943098E-2</v>
      </c>
      <c r="CX115" s="48">
        <v>8.2892075100000004E-3</v>
      </c>
      <c r="CY115" s="48">
        <v>5.315276176E-3</v>
      </c>
      <c r="CZ115" s="48">
        <v>1.6262121774E-3</v>
      </c>
      <c r="DA115" s="48">
        <v>6.4739111900000005E-4</v>
      </c>
      <c r="DB115" s="48">
        <v>1.9798352212E-4</v>
      </c>
      <c r="DC115" s="48">
        <v>5.544955436E-5</v>
      </c>
    </row>
    <row r="116" spans="1:107" x14ac:dyDescent="0.2">
      <c r="A116" s="26">
        <f>A106+24</f>
        <v>64</v>
      </c>
      <c r="B116" s="26">
        <f t="shared" si="109"/>
        <v>1</v>
      </c>
      <c r="C116" s="32">
        <f t="shared" ref="C116:AC116" si="111">CC116*$A118</f>
        <v>6.4512458986950714</v>
      </c>
      <c r="D116" s="32">
        <f t="shared" si="111"/>
        <v>2.1285880510099235</v>
      </c>
      <c r="E116" s="32">
        <f t="shared" si="111"/>
        <v>2.9658917617505547</v>
      </c>
      <c r="F116" s="32">
        <f t="shared" si="111"/>
        <v>1.6614326510959081</v>
      </c>
      <c r="G116" s="32">
        <f t="shared" si="111"/>
        <v>1.6894290381647858</v>
      </c>
      <c r="H116" s="32">
        <f t="shared" si="111"/>
        <v>1.6223788674536086</v>
      </c>
      <c r="I116" s="32">
        <f t="shared" si="111"/>
        <v>0.2162466032000834</v>
      </c>
      <c r="J116" s="32">
        <f t="shared" si="111"/>
        <v>0.36653309109587301</v>
      </c>
      <c r="K116" s="32">
        <f t="shared" si="111"/>
        <v>0.23903581911665431</v>
      </c>
      <c r="L116" s="32">
        <f t="shared" si="111"/>
        <v>0.22827642330194844</v>
      </c>
      <c r="M116" s="32">
        <f t="shared" si="111"/>
        <v>0.17626744878071712</v>
      </c>
      <c r="N116" s="32">
        <f t="shared" si="111"/>
        <v>0.1261719528154539</v>
      </c>
      <c r="O116" s="32">
        <f t="shared" si="111"/>
        <v>0.11458913385166342</v>
      </c>
      <c r="P116" s="32">
        <f t="shared" si="111"/>
        <v>7.8230688650700708E-2</v>
      </c>
      <c r="Q116" s="32">
        <f t="shared" si="111"/>
        <v>5.956015690459885E-2</v>
      </c>
      <c r="R116" s="32">
        <f t="shared" si="111"/>
        <v>3.4404187593801844E-2</v>
      </c>
      <c r="S116" s="32">
        <f t="shared" si="111"/>
        <v>1.605047770696684E-2</v>
      </c>
      <c r="T116" s="32">
        <f t="shared" si="111"/>
        <v>7.0699895792929535E-3</v>
      </c>
      <c r="U116" s="32">
        <f t="shared" si="111"/>
        <v>1.6122625259077116E-3</v>
      </c>
      <c r="V116" s="32">
        <f t="shared" si="111"/>
        <v>5.6648375806931013E-4</v>
      </c>
      <c r="W116" s="32">
        <f t="shared" si="111"/>
        <v>1.6568842184628692E-4</v>
      </c>
      <c r="X116" s="32">
        <f t="shared" si="111"/>
        <v>4.6597123900437911E-5</v>
      </c>
      <c r="Y116" s="32">
        <f t="shared" si="111"/>
        <v>1.5514076341277423E-5</v>
      </c>
      <c r="Z116" s="32">
        <f t="shared" si="111"/>
        <v>3.4748456891371509E-6</v>
      </c>
      <c r="AA116" s="32">
        <f t="shared" si="111"/>
        <v>1.2567789892600312E-6</v>
      </c>
      <c r="AB116" s="32">
        <f t="shared" si="111"/>
        <v>3.7991959886242036E-7</v>
      </c>
      <c r="AC116" s="32">
        <f t="shared" si="111"/>
        <v>1.0852717104935465E-7</v>
      </c>
      <c r="CB116" s="26">
        <v>1</v>
      </c>
      <c r="CC116" s="48">
        <v>2.2764258607999999</v>
      </c>
      <c r="CD116" s="48">
        <v>0.75110652460000005</v>
      </c>
      <c r="CE116" s="48">
        <v>1.046562604</v>
      </c>
      <c r="CF116" s="48">
        <v>0.58626322919999996</v>
      </c>
      <c r="CG116" s="48">
        <v>0.5961422046</v>
      </c>
      <c r="CH116" s="48">
        <v>0.57248247360000004</v>
      </c>
      <c r="CI116" s="48">
        <v>7.6306091500000006E-2</v>
      </c>
      <c r="CJ116" s="48">
        <v>0.12933709558000001</v>
      </c>
      <c r="CK116" s="48">
        <v>8.4347632820000004E-2</v>
      </c>
      <c r="CL116" s="48">
        <v>8.0551006980000006E-2</v>
      </c>
      <c r="CM116" s="48">
        <v>6.2198803939999998E-2</v>
      </c>
      <c r="CN116" s="48">
        <v>4.4521802579999999E-2</v>
      </c>
      <c r="CO116" s="48">
        <v>4.0434618640000003E-2</v>
      </c>
      <c r="CP116" s="48">
        <v>2.7604956553999999E-2</v>
      </c>
      <c r="CQ116" s="48">
        <v>2.1016759178E-2</v>
      </c>
      <c r="CR116" s="48">
        <v>1.2140070861999998E-2</v>
      </c>
      <c r="CS116" s="48">
        <v>5.663669173999999E-3</v>
      </c>
      <c r="CT116" s="48">
        <v>2.4947595188E-3</v>
      </c>
      <c r="CU116" s="48">
        <v>5.6891275980000002E-4</v>
      </c>
      <c r="CV116" s="48">
        <v>1.9989290392000001E-4</v>
      </c>
      <c r="CW116" s="48">
        <v>5.8465824160000001E-5</v>
      </c>
      <c r="CX116" s="48">
        <v>1.6442544517999998E-5</v>
      </c>
      <c r="CY116" s="48">
        <v>5.4743913259999997E-6</v>
      </c>
      <c r="CZ116" s="48">
        <v>1.2261551819999998E-6</v>
      </c>
      <c r="DA116" s="48">
        <v>4.4347467719999995E-7</v>
      </c>
      <c r="DB116" s="48">
        <v>1.3406074012000001E-7</v>
      </c>
      <c r="DC116" s="48">
        <v>3.8295557580000003E-8</v>
      </c>
    </row>
    <row r="117" spans="1:107" x14ac:dyDescent="0.2">
      <c r="A117" s="26">
        <f>A116-24</f>
        <v>40</v>
      </c>
      <c r="B117" s="26">
        <f t="shared" si="109"/>
        <v>2</v>
      </c>
      <c r="C117" s="32">
        <f t="shared" ref="C117:AC117" si="112">CC117*$A118</f>
        <v>5.8612043964367118</v>
      </c>
      <c r="D117" s="32">
        <f t="shared" si="112"/>
        <v>3.6840735902569421</v>
      </c>
      <c r="E117" s="32">
        <f t="shared" si="112"/>
        <v>2.9098205663605059</v>
      </c>
      <c r="F117" s="32">
        <f t="shared" si="112"/>
        <v>1.1095822987046164</v>
      </c>
      <c r="G117" s="32">
        <f t="shared" si="112"/>
        <v>0.92050865942432591</v>
      </c>
      <c r="H117" s="32">
        <f t="shared" si="112"/>
        <v>0.37198336813029032</v>
      </c>
      <c r="I117" s="32">
        <f t="shared" si="112"/>
        <v>0.2890921044557706</v>
      </c>
      <c r="J117" s="32">
        <f t="shared" si="112"/>
        <v>0.46776708568190667</v>
      </c>
      <c r="K117" s="32">
        <f t="shared" si="112"/>
        <v>0.29535012038881381</v>
      </c>
      <c r="L117" s="32">
        <f t="shared" si="112"/>
        <v>0.25977824034835773</v>
      </c>
      <c r="M117" s="32">
        <f t="shared" si="112"/>
        <v>0.17950624650045002</v>
      </c>
      <c r="N117" s="32">
        <f t="shared" si="112"/>
        <v>0.11541255700074805</v>
      </c>
      <c r="O117" s="32">
        <f t="shared" si="112"/>
        <v>9.7940301989695083E-2</v>
      </c>
      <c r="P117" s="32">
        <f t="shared" si="112"/>
        <v>6.810964182966614E-2</v>
      </c>
      <c r="Q117" s="32">
        <f t="shared" si="112"/>
        <v>4.9999822037464801E-2</v>
      </c>
      <c r="R117" s="32">
        <f t="shared" si="112"/>
        <v>2.3095058800516613E-2</v>
      </c>
      <c r="S117" s="32">
        <f t="shared" si="112"/>
        <v>7.6280352106154539E-3</v>
      </c>
      <c r="T117" s="32">
        <f t="shared" si="112"/>
        <v>2.4024350640197839E-3</v>
      </c>
      <c r="U117" s="32">
        <f t="shared" si="112"/>
        <v>4.2543529369372705E-4</v>
      </c>
      <c r="V117" s="32">
        <f t="shared" si="112"/>
        <v>1.2218031107370079E-4</v>
      </c>
      <c r="W117" s="32">
        <f t="shared" si="112"/>
        <v>2.967773871805605E-5</v>
      </c>
      <c r="X117" s="32">
        <f t="shared" si="112"/>
        <v>6.2481348552541949E-6</v>
      </c>
      <c r="Y117" s="32">
        <f t="shared" si="112"/>
        <v>1.3155165072280685E-6</v>
      </c>
      <c r="Z117" s="32">
        <f t="shared" si="112"/>
        <v>1.6978201121602195E-7</v>
      </c>
      <c r="AA117" s="32">
        <f t="shared" si="112"/>
        <v>4.2160833658179083E-8</v>
      </c>
      <c r="AB117" s="32">
        <f t="shared" si="112"/>
        <v>1.0619021773100015E-8</v>
      </c>
      <c r="AC117" s="32">
        <f t="shared" si="112"/>
        <v>2.773994957387688E-9</v>
      </c>
      <c r="CB117" s="26">
        <v>2</v>
      </c>
      <c r="CC117" s="48">
        <v>2.0682202279999999</v>
      </c>
      <c r="CD117" s="48">
        <v>1.2999846116</v>
      </c>
      <c r="CE117" s="48">
        <v>1.026776981</v>
      </c>
      <c r="CF117" s="48">
        <v>0.3915339578</v>
      </c>
      <c r="CG117" s="48">
        <v>0.32481628359999998</v>
      </c>
      <c r="CH117" s="48">
        <v>0.13126031348</v>
      </c>
      <c r="CI117" s="48">
        <v>0.10201079808000001</v>
      </c>
      <c r="CJ117" s="48">
        <v>0.16505913856000001</v>
      </c>
      <c r="CK117" s="48">
        <v>0.10421903964</v>
      </c>
      <c r="CL117" s="48">
        <v>9.1666929720000012E-2</v>
      </c>
      <c r="CM117" s="48">
        <v>6.3341665800000002E-2</v>
      </c>
      <c r="CN117" s="48">
        <v>4.0725176740000001E-2</v>
      </c>
      <c r="CO117" s="48">
        <v>3.4559810580000003E-2</v>
      </c>
      <c r="CP117" s="48">
        <v>2.4033582421999995E-2</v>
      </c>
      <c r="CQ117" s="48">
        <v>1.7643241276000001E-2</v>
      </c>
      <c r="CR117" s="48">
        <v>8.1494628999999996E-3</v>
      </c>
      <c r="CS117" s="48">
        <v>2.6916748940000001E-3</v>
      </c>
      <c r="CT117" s="48">
        <v>8.4773784699999997E-4</v>
      </c>
      <c r="CU117" s="48">
        <v>1.50121685E-4</v>
      </c>
      <c r="CV117" s="48">
        <v>4.31132876E-5</v>
      </c>
      <c r="CW117" s="48">
        <v>1.0472267367999999E-5</v>
      </c>
      <c r="CX117" s="48">
        <v>2.2047548627999997E-6</v>
      </c>
      <c r="CY117" s="48">
        <v>4.64201155E-7</v>
      </c>
      <c r="CZ117" s="48">
        <v>5.9910312999999996E-8</v>
      </c>
      <c r="DA117" s="48">
        <v>1.4877128163999999E-8</v>
      </c>
      <c r="DB117" s="48">
        <v>3.7470926019999996E-9</v>
      </c>
      <c r="DC117" s="48">
        <v>9.7884873059999992E-10</v>
      </c>
    </row>
    <row r="118" spans="1:107" x14ac:dyDescent="0.2">
      <c r="A118" s="39">
        <f>EXP((A117-15)/24)</f>
        <v>2.8339363076941688</v>
      </c>
      <c r="B118" s="26">
        <f t="shared" si="109"/>
        <v>3</v>
      </c>
      <c r="C118" s="32">
        <f t="shared" ref="C118:AC118" si="113">CC118*$A118</f>
        <v>0.92490024955277739</v>
      </c>
      <c r="D118" s="32">
        <f t="shared" si="113"/>
        <v>1.466006890379822</v>
      </c>
      <c r="E118" s="32">
        <f t="shared" si="113"/>
        <v>0.96889457208958485</v>
      </c>
      <c r="F118" s="32">
        <f t="shared" si="113"/>
        <v>1.3060275357005218</v>
      </c>
      <c r="G118" s="32">
        <f t="shared" si="113"/>
        <v>1.6688826700638169</v>
      </c>
      <c r="H118" s="32">
        <f t="shared" si="113"/>
        <v>1.2584258355582008</v>
      </c>
      <c r="I118" s="32">
        <f t="shared" si="113"/>
        <v>7.9770097833227499E-2</v>
      </c>
      <c r="J118" s="32">
        <f t="shared" si="113"/>
        <v>0.12234499570351771</v>
      </c>
      <c r="K118" s="32">
        <f t="shared" si="113"/>
        <v>6.6044026044248139E-2</v>
      </c>
      <c r="L118" s="32">
        <f t="shared" si="113"/>
        <v>4.3111299235979637E-2</v>
      </c>
      <c r="M118" s="32">
        <f t="shared" si="113"/>
        <v>1.9958208708765631E-2</v>
      </c>
      <c r="N118" s="32">
        <f t="shared" si="113"/>
        <v>7.1475481978114964E-3</v>
      </c>
      <c r="O118" s="32">
        <f t="shared" si="113"/>
        <v>2.8073239896125425E-3</v>
      </c>
      <c r="P118" s="32">
        <f t="shared" si="113"/>
        <v>7.2698069301374915E-4</v>
      </c>
      <c r="Q118" s="32">
        <f t="shared" si="113"/>
        <v>1.8750521423441501E-4</v>
      </c>
      <c r="R118" s="32">
        <f t="shared" si="113"/>
        <v>2.99404499132402E-5</v>
      </c>
      <c r="S118" s="32">
        <f t="shared" si="113"/>
        <v>4.4492297488873005E-6</v>
      </c>
      <c r="T118" s="32">
        <f t="shared" si="113"/>
        <v>8.1738471265801249E-7</v>
      </c>
      <c r="U118" s="32">
        <f t="shared" si="113"/>
        <v>1.1175812664385817E-7</v>
      </c>
      <c r="V118" s="32">
        <f t="shared" si="113"/>
        <v>2.9830660160028911E-8</v>
      </c>
      <c r="W118" s="32">
        <f t="shared" si="113"/>
        <v>7.280315377944857E-9</v>
      </c>
      <c r="X118" s="32">
        <f t="shared" si="113"/>
        <v>1.8419583738761775E-9</v>
      </c>
      <c r="Y118" s="32">
        <f t="shared" si="113"/>
        <v>5.8704581042073777E-10</v>
      </c>
      <c r="Z118" s="32">
        <f t="shared" si="113"/>
        <v>1.0359447428007621E-14</v>
      </c>
      <c r="AA118" s="32">
        <f t="shared" si="113"/>
        <v>2.2183019636340016E-15</v>
      </c>
      <c r="AB118" s="32">
        <f t="shared" si="113"/>
        <v>2.0907890074043241E-17</v>
      </c>
      <c r="AC118" s="32">
        <f t="shared" si="113"/>
        <v>0</v>
      </c>
      <c r="CB118" s="26">
        <v>3</v>
      </c>
      <c r="CC118" s="48">
        <v>0.32636592679999998</v>
      </c>
      <c r="CD118" s="48">
        <v>0.51730410680000005</v>
      </c>
      <c r="CE118" s="48">
        <v>0.34189003099999998</v>
      </c>
      <c r="CF118" s="48">
        <v>0.46085281880000001</v>
      </c>
      <c r="CG118" s="48">
        <v>0.58889208820000005</v>
      </c>
      <c r="CH118" s="48">
        <v>0.44405579340000001</v>
      </c>
      <c r="CI118" s="48">
        <v>2.8148161840000002E-2</v>
      </c>
      <c r="CJ118" s="48">
        <v>4.3171399219999997E-2</v>
      </c>
      <c r="CK118" s="48">
        <v>2.3304696674000001E-2</v>
      </c>
      <c r="CL118" s="48">
        <v>1.5212515228E-2</v>
      </c>
      <c r="CM118" s="48">
        <v>7.0425749000000001E-3</v>
      </c>
      <c r="CN118" s="48">
        <v>2.5221273246E-3</v>
      </c>
      <c r="CO118" s="48">
        <v>9.9060941560000009E-4</v>
      </c>
      <c r="CP118" s="48">
        <v>2.5652682844000001E-4</v>
      </c>
      <c r="CQ118" s="48">
        <v>6.6164230199999998E-5</v>
      </c>
      <c r="CR118" s="48">
        <v>1.0564969238000002E-5</v>
      </c>
      <c r="CS118" s="48">
        <v>1.5699822669999999E-6</v>
      </c>
      <c r="CT118" s="48">
        <v>2.8842734060000001E-7</v>
      </c>
      <c r="CU118" s="48">
        <v>3.9435652220000005E-8</v>
      </c>
      <c r="CV118" s="48">
        <v>1.0526228158E-8</v>
      </c>
      <c r="CW118" s="48">
        <v>2.5689763592E-9</v>
      </c>
      <c r="CX118" s="48">
        <v>6.4996463360000009E-10</v>
      </c>
      <c r="CY118" s="48">
        <v>2.0714855476000001E-10</v>
      </c>
      <c r="CZ118" s="48">
        <v>3.65549762E-15</v>
      </c>
      <c r="DA118" s="48">
        <v>7.8276352140000001E-16</v>
      </c>
      <c r="DB118" s="48">
        <v>7.3776852420000001E-18</v>
      </c>
      <c r="DC118" s="48">
        <v>0</v>
      </c>
    </row>
    <row r="119" spans="1:107" x14ac:dyDescent="0.2">
      <c r="B119" s="26">
        <f t="shared" si="109"/>
        <v>4</v>
      </c>
      <c r="C119" s="32">
        <f t="shared" ref="C119:AC119" si="114">CC119*$A118</f>
        <v>1.0318668376814859</v>
      </c>
      <c r="D119" s="32">
        <f t="shared" si="114"/>
        <v>2.3034674436250406</v>
      </c>
      <c r="E119" s="32">
        <f t="shared" si="114"/>
        <v>0.64961028550071109</v>
      </c>
      <c r="F119" s="32">
        <f t="shared" si="114"/>
        <v>6.0405538004325743E-2</v>
      </c>
      <c r="G119" s="32">
        <f t="shared" si="114"/>
        <v>7.3548155676239443E-2</v>
      </c>
      <c r="H119" s="32">
        <f t="shared" si="114"/>
        <v>3.0671335984618176E-2</v>
      </c>
      <c r="I119" s="32">
        <f t="shared" si="114"/>
        <v>4.8886240254893193E-3</v>
      </c>
      <c r="J119" s="32">
        <f t="shared" si="114"/>
        <v>6.0313000926619093E-3</v>
      </c>
      <c r="K119" s="32">
        <f t="shared" si="114"/>
        <v>3.7721406565828508E-3</v>
      </c>
      <c r="L119" s="32">
        <f t="shared" si="114"/>
        <v>2.4143550943684384E-3</v>
      </c>
      <c r="M119" s="32">
        <f t="shared" si="114"/>
        <v>8.960412287086683E-4</v>
      </c>
      <c r="N119" s="32">
        <f t="shared" si="114"/>
        <v>2.4966974092769013E-4</v>
      </c>
      <c r="O119" s="32">
        <f t="shared" si="114"/>
        <v>7.7188470207716439E-5</v>
      </c>
      <c r="P119" s="32">
        <f t="shared" si="114"/>
        <v>1.7378149508300446E-5</v>
      </c>
      <c r="Q119" s="32">
        <f t="shared" si="114"/>
        <v>3.9523526943539448E-6</v>
      </c>
      <c r="R119" s="32">
        <f t="shared" si="114"/>
        <v>4.4191159880064915E-7</v>
      </c>
      <c r="S119" s="32">
        <f t="shared" si="114"/>
        <v>4.4171554566991471E-8</v>
      </c>
      <c r="T119" s="32">
        <f t="shared" si="114"/>
        <v>4.5668616273279623E-9</v>
      </c>
      <c r="U119" s="32">
        <f t="shared" si="114"/>
        <v>9.0952968410319756E-10</v>
      </c>
      <c r="V119" s="32">
        <f t="shared" si="114"/>
        <v>1.0526484695393363E-11</v>
      </c>
      <c r="W119" s="32">
        <f t="shared" si="114"/>
        <v>8.8255277331413927E-13</v>
      </c>
      <c r="X119" s="32">
        <f t="shared" si="114"/>
        <v>2.3437759673040406E-14</v>
      </c>
      <c r="Y119" s="32">
        <f t="shared" si="114"/>
        <v>2.2201056524367584E-14</v>
      </c>
      <c r="Z119" s="32">
        <f t="shared" si="114"/>
        <v>3.1617096287281097E-19</v>
      </c>
      <c r="AA119" s="32">
        <f t="shared" si="114"/>
        <v>0</v>
      </c>
      <c r="AB119" s="32">
        <f t="shared" si="114"/>
        <v>1.2508973953379981E-20</v>
      </c>
      <c r="AC119" s="32">
        <f t="shared" si="114"/>
        <v>0</v>
      </c>
      <c r="CB119" s="26">
        <v>4</v>
      </c>
      <c r="CC119" s="48">
        <v>0.36411080759999997</v>
      </c>
      <c r="CD119" s="48">
        <v>0.8128155306</v>
      </c>
      <c r="CE119" s="48">
        <v>0.22922543592</v>
      </c>
      <c r="CF119" s="48">
        <v>2.1315065493999998E-2</v>
      </c>
      <c r="CG119" s="48">
        <v>2.5952649492000004E-2</v>
      </c>
      <c r="CH119" s="48">
        <v>1.0822874142E-2</v>
      </c>
      <c r="CI119" s="48">
        <v>1.7250296035999999E-3</v>
      </c>
      <c r="CJ119" s="48">
        <v>2.1282412298000001E-3</v>
      </c>
      <c r="CK119" s="48">
        <v>1.3310604922E-3</v>
      </c>
      <c r="CL119" s="48">
        <v>8.5194402140000014E-4</v>
      </c>
      <c r="CM119" s="48">
        <v>3.1618255719999998E-4</v>
      </c>
      <c r="CN119" s="48">
        <v>8.8099983140000005E-5</v>
      </c>
      <c r="CO119" s="48">
        <v>2.7237193016E-5</v>
      </c>
      <c r="CP119" s="48">
        <v>6.13215952E-6</v>
      </c>
      <c r="CQ119" s="48">
        <v>1.3946512077999999E-6</v>
      </c>
      <c r="CR119" s="48">
        <v>1.5593561422E-7</v>
      </c>
      <c r="CS119" s="48">
        <v>1.5586643372E-8</v>
      </c>
      <c r="CT119" s="48">
        <v>1.6114905669999998E-9</v>
      </c>
      <c r="CU119" s="48">
        <v>3.2094217560000001E-10</v>
      </c>
      <c r="CV119" s="48">
        <v>3.7144394060000003E-12</v>
      </c>
      <c r="CW119" s="48">
        <v>3.1142293880000004E-13</v>
      </c>
      <c r="CX119" s="48">
        <v>8.2703904139999995E-15</v>
      </c>
      <c r="CY119" s="48">
        <v>7.8339998200000007E-15</v>
      </c>
      <c r="CZ119" s="48">
        <v>1.1156600874E-19</v>
      </c>
      <c r="DA119" s="48">
        <v>0</v>
      </c>
      <c r="DB119" s="48">
        <v>4.4139926219999994E-21</v>
      </c>
      <c r="DC119" s="48">
        <v>0</v>
      </c>
    </row>
    <row r="120" spans="1:107" x14ac:dyDescent="0.2">
      <c r="B120" s="26">
        <f t="shared" si="109"/>
        <v>5</v>
      </c>
      <c r="C120" s="50">
        <f t="shared" ref="C120:AC120" si="115">SUM(CC120:CC122)*$A118</f>
        <v>3.6236108047384419E-3</v>
      </c>
      <c r="D120" s="50">
        <f t="shared" si="115"/>
        <v>2.3433298523261172E-2</v>
      </c>
      <c r="E120" s="50">
        <f t="shared" si="115"/>
        <v>2.9514682037513205E-2</v>
      </c>
      <c r="F120" s="50">
        <f t="shared" si="115"/>
        <v>5.1634048787749236E-2</v>
      </c>
      <c r="G120" s="50">
        <f t="shared" si="115"/>
        <v>0.29722070566663306</v>
      </c>
      <c r="H120" s="50">
        <f t="shared" si="115"/>
        <v>0.21314417394608889</v>
      </c>
      <c r="I120" s="50">
        <f t="shared" si="115"/>
        <v>1.7772338837420221E-5</v>
      </c>
      <c r="J120" s="50">
        <f t="shared" si="115"/>
        <v>1.9370553817801578E-5</v>
      </c>
      <c r="K120" s="50">
        <f t="shared" si="115"/>
        <v>6.0368496751868439E-6</v>
      </c>
      <c r="L120" s="50">
        <f t="shared" si="115"/>
        <v>2.8316358378727679E-6</v>
      </c>
      <c r="M120" s="50">
        <f t="shared" si="115"/>
        <v>7.1483943959210815E-7</v>
      </c>
      <c r="N120" s="50">
        <f t="shared" si="115"/>
        <v>9.6181132429969431E-8</v>
      </c>
      <c r="O120" s="50">
        <f t="shared" si="115"/>
        <v>3.1300755057910572E-8</v>
      </c>
      <c r="P120" s="50">
        <f t="shared" si="115"/>
        <v>3.8324521215492537E-9</v>
      </c>
      <c r="Q120" s="50">
        <f t="shared" si="115"/>
        <v>1.9904513690490934E-9</v>
      </c>
      <c r="R120" s="50">
        <f t="shared" si="115"/>
        <v>3.4864164571688134E-10</v>
      </c>
      <c r="S120" s="50">
        <f t="shared" si="115"/>
        <v>6.1483830245405441E-11</v>
      </c>
      <c r="T120" s="50">
        <f t="shared" si="115"/>
        <v>1.0882530208929742E-12</v>
      </c>
      <c r="U120" s="50">
        <f t="shared" si="115"/>
        <v>7.2622056889593047E-14</v>
      </c>
      <c r="V120" s="50">
        <f t="shared" si="115"/>
        <v>7.5553449618734627E-15</v>
      </c>
      <c r="W120" s="50">
        <f t="shared" si="115"/>
        <v>1.5402718163020265E-20</v>
      </c>
      <c r="X120" s="50">
        <f t="shared" si="115"/>
        <v>2.2259872463587914E-21</v>
      </c>
      <c r="Y120" s="50">
        <f t="shared" si="115"/>
        <v>4.1771080034279026E-22</v>
      </c>
      <c r="Z120" s="50">
        <f t="shared" si="115"/>
        <v>0</v>
      </c>
      <c r="AA120" s="50">
        <f t="shared" si="115"/>
        <v>0</v>
      </c>
      <c r="AB120" s="50">
        <f t="shared" si="115"/>
        <v>0</v>
      </c>
      <c r="AC120" s="50">
        <f t="shared" si="115"/>
        <v>0</v>
      </c>
      <c r="CB120" s="26">
        <v>5</v>
      </c>
      <c r="CC120" s="48">
        <v>1.2786493454E-3</v>
      </c>
      <c r="CD120" s="48">
        <v>8.2678999160000002E-3</v>
      </c>
      <c r="CE120" s="48">
        <v>1.0414155748E-2</v>
      </c>
      <c r="CF120" s="48">
        <v>1.8215779094E-2</v>
      </c>
      <c r="CG120" s="48">
        <v>0.10487487078</v>
      </c>
      <c r="CH120" s="48">
        <v>7.5210272379999998E-2</v>
      </c>
      <c r="CI120" s="48">
        <v>6.2688601879999994E-6</v>
      </c>
      <c r="CJ120" s="48">
        <v>6.8325429019999994E-6</v>
      </c>
      <c r="CK120" s="48">
        <v>2.1289883791999999E-6</v>
      </c>
      <c r="CL120" s="48">
        <v>9.9902176439999993E-7</v>
      </c>
      <c r="CM120" s="48">
        <v>2.5208544033999998E-7</v>
      </c>
      <c r="CN120" s="48">
        <v>3.390397944E-8</v>
      </c>
      <c r="CO120" s="48">
        <v>1.1022944148E-8</v>
      </c>
      <c r="CP120" s="48">
        <v>1.3492964719999998E-9</v>
      </c>
      <c r="CQ120" s="48">
        <v>6.9803124499999998E-10</v>
      </c>
      <c r="CR120" s="48">
        <v>1.2302229953999999E-10</v>
      </c>
      <c r="CS120" s="48">
        <v>1.7914152113999998E-11</v>
      </c>
      <c r="CT120" s="48">
        <v>3.8400711939999998E-13</v>
      </c>
      <c r="CU120" s="48">
        <v>2.562584081E-14</v>
      </c>
      <c r="CV120" s="48">
        <v>2.6660227645999996E-15</v>
      </c>
      <c r="CW120" s="48">
        <v>5.4350968020000002E-21</v>
      </c>
      <c r="CX120" s="48">
        <v>7.85475397E-22</v>
      </c>
      <c r="CY120" s="48">
        <v>1.473959733E-22</v>
      </c>
      <c r="CZ120" s="48">
        <v>0</v>
      </c>
      <c r="DA120" s="48">
        <v>0</v>
      </c>
      <c r="DB120" s="48">
        <v>0</v>
      </c>
      <c r="DC120" s="48">
        <v>0</v>
      </c>
    </row>
    <row r="121" spans="1:107" ht="13.5" thickBot="1" x14ac:dyDescent="0.25">
      <c r="A121" s="26">
        <f>A111+1</f>
        <v>1</v>
      </c>
      <c r="B121" s="26" t="s">
        <v>45</v>
      </c>
      <c r="C121" s="35">
        <f t="shared" ref="C121:AC121" si="116">SUM(C113:C120)</f>
        <v>51.740946914090401</v>
      </c>
      <c r="D121" s="35">
        <f t="shared" si="116"/>
        <v>29.220292897513893</v>
      </c>
      <c r="E121" s="35">
        <f t="shared" si="116"/>
        <v>30.905028239127756</v>
      </c>
      <c r="F121" s="35">
        <f t="shared" si="116"/>
        <v>23.458752185919408</v>
      </c>
      <c r="G121" s="35">
        <f t="shared" si="116"/>
        <v>12.698746564428825</v>
      </c>
      <c r="H121" s="35">
        <f t="shared" si="116"/>
        <v>6.8994585606042733</v>
      </c>
      <c r="I121" s="35">
        <f t="shared" si="116"/>
        <v>1.0542925418082418</v>
      </c>
      <c r="J121" s="35">
        <f t="shared" si="116"/>
        <v>1.7232800427494086</v>
      </c>
      <c r="K121" s="35">
        <f t="shared" si="116"/>
        <v>1.0393441456584414</v>
      </c>
      <c r="L121" s="35">
        <f t="shared" si="116"/>
        <v>0.89830470978437904</v>
      </c>
      <c r="M121" s="35">
        <f t="shared" si="116"/>
        <v>0.63100367612339769</v>
      </c>
      <c r="N121" s="35">
        <f t="shared" si="116"/>
        <v>0.42019894406907166</v>
      </c>
      <c r="O121" s="35">
        <f t="shared" si="116"/>
        <v>0.36563773049588838</v>
      </c>
      <c r="P121" s="35">
        <f t="shared" si="116"/>
        <v>0.25340822701524063</v>
      </c>
      <c r="Q121" s="35">
        <f t="shared" si="116"/>
        <v>0.20323741335885245</v>
      </c>
      <c r="R121" s="35">
        <f t="shared" si="116"/>
        <v>0.12985990273258929</v>
      </c>
      <c r="S121" s="35">
        <f t="shared" si="116"/>
        <v>7.9476590537298455E-2</v>
      </c>
      <c r="T121" s="35">
        <f t="shared" si="116"/>
        <v>6.0447060586928753E-2</v>
      </c>
      <c r="U121" s="35">
        <f t="shared" si="116"/>
        <v>3.1589290989193455E-2</v>
      </c>
      <c r="V121" s="35">
        <f t="shared" si="116"/>
        <v>3.2066605378122288E-2</v>
      </c>
      <c r="W121" s="35">
        <f t="shared" si="116"/>
        <v>3.0237770982984382E-2</v>
      </c>
      <c r="X121" s="35">
        <f t="shared" si="116"/>
        <v>2.3543933225337679E-2</v>
      </c>
      <c r="Y121" s="35">
        <f t="shared" si="116"/>
        <v>1.5079984320504738E-2</v>
      </c>
      <c r="Z121" s="35">
        <f t="shared" si="116"/>
        <v>4.6122263612589634E-3</v>
      </c>
      <c r="AA121" s="35">
        <f t="shared" si="116"/>
        <v>1.8359641372379929E-3</v>
      </c>
      <c r="AB121" s="35">
        <f t="shared" si="116"/>
        <v>5.6146323028169617E-4</v>
      </c>
      <c r="AC121" s="35">
        <f t="shared" si="116"/>
        <v>1.5725180651227221E-4</v>
      </c>
      <c r="AD121" s="36">
        <f>SUM(C121:AC121)</f>
        <v>161.92140083703572</v>
      </c>
      <c r="AE121" s="36">
        <f>SUM(C116:AC120)</f>
        <v>47.619462832579067</v>
      </c>
      <c r="AF121" s="56">
        <f>AE121/AD121</f>
        <v>0.29408998802144276</v>
      </c>
      <c r="CB121" s="26">
        <v>6</v>
      </c>
      <c r="CC121" s="48">
        <v>0</v>
      </c>
      <c r="CD121" s="48">
        <v>9.1630955859999999E-7</v>
      </c>
      <c r="CE121" s="48">
        <v>5.7444719979999992E-7</v>
      </c>
      <c r="CF121" s="48">
        <v>4.1253715759999997E-6</v>
      </c>
      <c r="CG121" s="48">
        <v>4.2349534879999999E-6</v>
      </c>
      <c r="CH121" s="48">
        <v>1.0770573684000001E-6</v>
      </c>
      <c r="CI121" s="48">
        <v>2.3921786734000002E-9</v>
      </c>
      <c r="CJ121" s="48">
        <v>2.6684579181999999E-9</v>
      </c>
      <c r="CK121" s="48">
        <v>1.211073833E-9</v>
      </c>
      <c r="CL121" s="48">
        <v>1.6644828299999998E-10</v>
      </c>
      <c r="CM121" s="48">
        <v>1.5715042380000001E-10</v>
      </c>
      <c r="CN121" s="48">
        <v>3.4930618060000002E-11</v>
      </c>
      <c r="CO121" s="48">
        <v>2.2030115141999998E-11</v>
      </c>
      <c r="CP121" s="48">
        <v>3.0458790540000001E-12</v>
      </c>
      <c r="CQ121" s="48">
        <v>4.3315294660000006E-12</v>
      </c>
      <c r="CR121" s="48">
        <v>1.5118153026E-15</v>
      </c>
      <c r="CS121" s="48">
        <v>3.7814061300000002E-12</v>
      </c>
      <c r="CT121" s="48">
        <v>4.597182585999999E-19</v>
      </c>
      <c r="CU121" s="48">
        <v>1.9832112296000001E-20</v>
      </c>
      <c r="CV121" s="48">
        <v>2.2061661449999999E-21</v>
      </c>
      <c r="CW121" s="48">
        <v>0</v>
      </c>
      <c r="CX121" s="48">
        <v>0</v>
      </c>
      <c r="CY121" s="48">
        <v>0</v>
      </c>
      <c r="CZ121" s="48">
        <v>0</v>
      </c>
      <c r="DA121" s="48">
        <v>0</v>
      </c>
      <c r="DB121" s="48">
        <v>0</v>
      </c>
      <c r="DC121" s="48">
        <v>0</v>
      </c>
    </row>
    <row r="122" spans="1:107" ht="14.25" thickTop="1" thickBot="1" x14ac:dyDescent="0.25">
      <c r="B122" s="45" t="s">
        <v>61</v>
      </c>
      <c r="C122" s="55">
        <f t="shared" ref="C122:AC122" si="117">C121/$AD121</f>
        <v>0.31954359736650617</v>
      </c>
      <c r="D122" s="55">
        <f t="shared" si="117"/>
        <v>0.18045973383668032</v>
      </c>
      <c r="E122" s="55">
        <f t="shared" si="117"/>
        <v>0.19086438283863313</v>
      </c>
      <c r="F122" s="55">
        <f t="shared" si="117"/>
        <v>0.14487740388022735</v>
      </c>
      <c r="G122" s="55">
        <f t="shared" si="117"/>
        <v>7.8425374896610237E-2</v>
      </c>
      <c r="H122" s="55">
        <f t="shared" si="117"/>
        <v>4.2609923857737431E-2</v>
      </c>
      <c r="I122" s="55">
        <f t="shared" si="117"/>
        <v>6.5111377270588508E-3</v>
      </c>
      <c r="J122" s="55">
        <f t="shared" si="117"/>
        <v>1.0642694750916759E-2</v>
      </c>
      <c r="K122" s="55">
        <f t="shared" si="117"/>
        <v>6.4188188854942011E-3</v>
      </c>
      <c r="L122" s="55">
        <f t="shared" si="117"/>
        <v>5.5477824743405567E-3</v>
      </c>
      <c r="M122" s="55">
        <f t="shared" si="117"/>
        <v>3.8969751549918063E-3</v>
      </c>
      <c r="N122" s="55">
        <f t="shared" si="117"/>
        <v>2.5950797232292783E-3</v>
      </c>
      <c r="O122" s="55">
        <f t="shared" si="117"/>
        <v>2.2581186217866351E-3</v>
      </c>
      <c r="P122" s="55">
        <f t="shared" si="117"/>
        <v>1.5650076253371904E-3</v>
      </c>
      <c r="Q122" s="55">
        <f t="shared" si="117"/>
        <v>1.2551609133087901E-3</v>
      </c>
      <c r="R122" s="55">
        <f t="shared" si="117"/>
        <v>8.0199344905177534E-4</v>
      </c>
      <c r="S122" s="55">
        <f t="shared" si="117"/>
        <v>4.9083438091847374E-4</v>
      </c>
      <c r="T122" s="55">
        <f t="shared" si="117"/>
        <v>3.7331112672231095E-4</v>
      </c>
      <c r="U122" s="55">
        <f t="shared" si="117"/>
        <v>1.9509027729439052E-4</v>
      </c>
      <c r="V122" s="55">
        <f t="shared" si="117"/>
        <v>1.9803809263233476E-4</v>
      </c>
      <c r="W122" s="55">
        <f t="shared" si="117"/>
        <v>1.8674351152271035E-4</v>
      </c>
      <c r="X122" s="55">
        <f t="shared" si="117"/>
        <v>1.4540346800132522E-4</v>
      </c>
      <c r="Y122" s="55">
        <f t="shared" si="117"/>
        <v>9.3131508513083136E-5</v>
      </c>
      <c r="Z122" s="55">
        <f t="shared" si="117"/>
        <v>2.8484353133165488E-5</v>
      </c>
      <c r="AA122" s="55">
        <f t="shared" si="117"/>
        <v>1.1338613226832085E-5</v>
      </c>
      <c r="AB122" s="55">
        <f t="shared" si="117"/>
        <v>3.4675047731755706E-6</v>
      </c>
      <c r="AC122" s="55">
        <f t="shared" si="117"/>
        <v>9.7116135173840817E-7</v>
      </c>
      <c r="CB122" s="26">
        <v>7</v>
      </c>
      <c r="CC122" s="48">
        <v>0</v>
      </c>
      <c r="CD122" s="48">
        <v>0</v>
      </c>
      <c r="CE122" s="48">
        <v>8.8135957000000001E-13</v>
      </c>
      <c r="CF122" s="48">
        <v>1.2098009118E-14</v>
      </c>
      <c r="CG122" s="48">
        <v>3.5306959979999997E-12</v>
      </c>
      <c r="CH122" s="48">
        <v>8.7712572340000001E-12</v>
      </c>
      <c r="CI122" s="48">
        <v>3.1972459879999996E-12</v>
      </c>
      <c r="CJ122" s="48">
        <v>6.1457188980000008E-14</v>
      </c>
      <c r="CK122" s="48">
        <v>3.620630648E-14</v>
      </c>
      <c r="CL122" s="48">
        <v>2.9545607940000003E-14</v>
      </c>
      <c r="CM122" s="48">
        <v>1.1573067484E-15</v>
      </c>
      <c r="CN122" s="48">
        <v>1.4925277792E-13</v>
      </c>
      <c r="CO122" s="48">
        <v>5.2084614840000004E-16</v>
      </c>
      <c r="CP122" s="48">
        <v>1.1455737356E-17</v>
      </c>
      <c r="CQ122" s="48">
        <v>4.647545989999999E-19</v>
      </c>
      <c r="CR122" s="48">
        <v>2.1775807623999999E-21</v>
      </c>
      <c r="CS122" s="48">
        <v>7.7772718100000007E-21</v>
      </c>
      <c r="CT122" s="48">
        <v>0</v>
      </c>
      <c r="CU122" s="48">
        <v>0</v>
      </c>
      <c r="CV122" s="48">
        <v>0</v>
      </c>
      <c r="CW122" s="48">
        <v>0</v>
      </c>
      <c r="CX122" s="48">
        <v>0</v>
      </c>
      <c r="CY122" s="48">
        <v>0</v>
      </c>
      <c r="CZ122" s="48">
        <v>0</v>
      </c>
      <c r="DA122" s="48">
        <v>0</v>
      </c>
      <c r="DB122" s="48">
        <v>0</v>
      </c>
      <c r="DC122" s="48">
        <v>0</v>
      </c>
    </row>
    <row r="123" spans="1:107" ht="13.5" thickTop="1" x14ac:dyDescent="0.2">
      <c r="B123" s="27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</row>
    <row r="124" spans="1:107" x14ac:dyDescent="0.2">
      <c r="B124" s="27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CB124" s="27"/>
      <c r="CC124" s="39">
        <v>4</v>
      </c>
      <c r="CD124" s="39">
        <v>5</v>
      </c>
      <c r="CE124" s="39">
        <v>6</v>
      </c>
      <c r="CF124" s="39">
        <v>7</v>
      </c>
      <c r="CG124" s="39">
        <v>8</v>
      </c>
      <c r="CH124" s="39">
        <v>9</v>
      </c>
      <c r="CI124" s="39">
        <v>10</v>
      </c>
      <c r="CJ124" s="39">
        <v>11</v>
      </c>
      <c r="CK124" s="39">
        <v>12</v>
      </c>
      <c r="CL124" s="39">
        <v>13</v>
      </c>
      <c r="CM124" s="39">
        <v>14</v>
      </c>
      <c r="CN124" s="39">
        <v>15</v>
      </c>
      <c r="CO124" s="39">
        <v>16</v>
      </c>
      <c r="CP124" s="39">
        <v>17</v>
      </c>
      <c r="CQ124" s="39">
        <v>18</v>
      </c>
      <c r="CR124" s="39">
        <v>19</v>
      </c>
      <c r="CS124" s="39">
        <v>20</v>
      </c>
      <c r="CT124" s="39">
        <v>21</v>
      </c>
      <c r="CU124" s="39">
        <v>22</v>
      </c>
      <c r="CV124" s="39">
        <v>23</v>
      </c>
      <c r="CW124" s="39">
        <v>24</v>
      </c>
      <c r="CX124" s="39">
        <v>25</v>
      </c>
      <c r="CY124" s="39">
        <v>26</v>
      </c>
      <c r="CZ124" s="39">
        <v>27</v>
      </c>
      <c r="DA124" s="39">
        <v>28</v>
      </c>
      <c r="DB124" s="39">
        <v>29</v>
      </c>
      <c r="DC124" s="39">
        <v>30</v>
      </c>
    </row>
    <row r="125" spans="1:107" x14ac:dyDescent="0.2">
      <c r="A125" s="26" t="s">
        <v>47</v>
      </c>
      <c r="B125" s="26">
        <f t="shared" ref="B125:B130" si="118">CB125</f>
        <v>0</v>
      </c>
      <c r="C125" s="32">
        <f t="shared" ref="C125:AC125" si="119">CC125*$A128</f>
        <v>31.487498022253302</v>
      </c>
      <c r="D125" s="32">
        <f t="shared" si="119"/>
        <v>14.734597189060798</v>
      </c>
      <c r="E125" s="32">
        <f t="shared" si="119"/>
        <v>16.598991324208232</v>
      </c>
      <c r="F125" s="32">
        <f t="shared" si="119"/>
        <v>12.280998230045597</v>
      </c>
      <c r="G125" s="32">
        <f t="shared" si="119"/>
        <v>3.265567545886523</v>
      </c>
      <c r="H125" s="32">
        <f t="shared" si="119"/>
        <v>0.93626863491665235</v>
      </c>
      <c r="I125" s="32">
        <f t="shared" si="119"/>
        <v>0.20153832005401759</v>
      </c>
      <c r="J125" s="32">
        <f t="shared" si="119"/>
        <v>0.29323811711740333</v>
      </c>
      <c r="K125" s="32">
        <f t="shared" si="119"/>
        <v>0.15665515230244065</v>
      </c>
      <c r="L125" s="32">
        <f t="shared" si="119"/>
        <v>0.1133728992495782</v>
      </c>
      <c r="M125" s="32">
        <f t="shared" si="119"/>
        <v>6.9602484457693639E-2</v>
      </c>
      <c r="N125" s="32">
        <f t="shared" si="119"/>
        <v>4.1913694815079845E-2</v>
      </c>
      <c r="O125" s="32">
        <f t="shared" si="119"/>
        <v>3.2902953894352431E-2</v>
      </c>
      <c r="P125" s="32">
        <f t="shared" si="119"/>
        <v>2.0966440105468304E-2</v>
      </c>
      <c r="Q125" s="32">
        <f t="shared" si="119"/>
        <v>1.6556143940128124E-2</v>
      </c>
      <c r="R125" s="32">
        <f t="shared" si="119"/>
        <v>1.1567088333108853E-2</v>
      </c>
      <c r="S125" s="32">
        <f t="shared" si="119"/>
        <v>8.2286162829666217E-3</v>
      </c>
      <c r="T125" s="32">
        <f t="shared" si="119"/>
        <v>7.20177126249953E-3</v>
      </c>
      <c r="U125" s="32">
        <f t="shared" si="119"/>
        <v>4.4727552874072093E-3</v>
      </c>
      <c r="V125" s="32">
        <f t="shared" si="119"/>
        <v>6.3930002416043375E-3</v>
      </c>
      <c r="W125" s="32">
        <f t="shared" si="119"/>
        <v>1.0849554528065831E-2</v>
      </c>
      <c r="X125" s="32">
        <f t="shared" si="119"/>
        <v>1.6161351127608907E-2</v>
      </c>
      <c r="Y125" s="32">
        <f t="shared" si="119"/>
        <v>1.6026200672351252E-2</v>
      </c>
      <c r="Z125" s="32">
        <f t="shared" si="119"/>
        <v>6.0610928932822977E-3</v>
      </c>
      <c r="AA125" s="32">
        <f t="shared" si="119"/>
        <v>2.6296782587672926E-3</v>
      </c>
      <c r="AB125" s="32">
        <f t="shared" si="119"/>
        <v>8.3068500638492086E-4</v>
      </c>
      <c r="AC125" s="32">
        <f t="shared" si="119"/>
        <v>2.3542612426901731E-4</v>
      </c>
      <c r="CB125" s="26">
        <v>0</v>
      </c>
      <c r="CC125" s="48">
        <v>4.0874606619999998</v>
      </c>
      <c r="CD125" s="48">
        <v>1.9127301362</v>
      </c>
      <c r="CE125" s="48">
        <v>2.1547511974</v>
      </c>
      <c r="CF125" s="48">
        <v>1.5942231142000001</v>
      </c>
      <c r="CG125" s="48">
        <v>0.42391043179999999</v>
      </c>
      <c r="CH125" s="48">
        <v>0.12153906962</v>
      </c>
      <c r="CI125" s="48">
        <v>2.6162128045999999E-2</v>
      </c>
      <c r="CJ125" s="48">
        <v>3.8065878320000003E-2</v>
      </c>
      <c r="CK125" s="48">
        <v>2.0335746336E-2</v>
      </c>
      <c r="CL125" s="48">
        <v>1.4717182848000001E-2</v>
      </c>
      <c r="CM125" s="48">
        <v>9.0352500220000007E-3</v>
      </c>
      <c r="CN125" s="48">
        <v>5.4409079639999997E-3</v>
      </c>
      <c r="CO125" s="48">
        <v>4.2712040700000004E-3</v>
      </c>
      <c r="CP125" s="48">
        <v>2.7216992309999997E-3</v>
      </c>
      <c r="CQ125" s="48">
        <v>2.1491890852E-3</v>
      </c>
      <c r="CR125" s="48">
        <v>1.5015489163999998E-3</v>
      </c>
      <c r="CS125" s="48">
        <v>1.0681745922000001E-3</v>
      </c>
      <c r="CT125" s="48">
        <v>9.3487760479999999E-4</v>
      </c>
      <c r="CU125" s="48">
        <v>5.8061810040000003E-4</v>
      </c>
      <c r="CV125" s="48">
        <v>8.2988927800000008E-4</v>
      </c>
      <c r="CW125" s="48">
        <v>1.4084042911999999E-3</v>
      </c>
      <c r="CX125" s="48">
        <v>2.0979401708E-3</v>
      </c>
      <c r="CY125" s="48">
        <v>2.080395996E-3</v>
      </c>
      <c r="CZ125" s="48">
        <v>7.8680366260000002E-4</v>
      </c>
      <c r="DA125" s="48">
        <v>3.4136425920000004E-4</v>
      </c>
      <c r="DB125" s="48">
        <v>1.0783302895999999E-4</v>
      </c>
      <c r="DC125" s="48">
        <v>3.056117768E-5</v>
      </c>
    </row>
    <row r="126" spans="1:107" x14ac:dyDescent="0.2">
      <c r="A126" s="26">
        <f>A116+24</f>
        <v>88</v>
      </c>
      <c r="B126" s="26">
        <f t="shared" si="118"/>
        <v>1</v>
      </c>
      <c r="C126" s="32">
        <f t="shared" ref="C126:AC126" si="120">CC126*$A128</f>
        <v>9.2339310258611231</v>
      </c>
      <c r="D126" s="32">
        <f t="shared" si="120"/>
        <v>3.2917875868907691</v>
      </c>
      <c r="E126" s="32">
        <f t="shared" si="120"/>
        <v>4.2529759193147081</v>
      </c>
      <c r="F126" s="32">
        <f t="shared" si="120"/>
        <v>2.2338195909227023</v>
      </c>
      <c r="G126" s="32">
        <f t="shared" si="120"/>
        <v>1.7881002109570301</v>
      </c>
      <c r="H126" s="32">
        <f t="shared" si="120"/>
        <v>1.3272456853710208</v>
      </c>
      <c r="I126" s="32">
        <f t="shared" si="120"/>
        <v>0.19348258550482694</v>
      </c>
      <c r="J126" s="32">
        <f t="shared" si="120"/>
        <v>0.29858871085079003</v>
      </c>
      <c r="K126" s="32">
        <f t="shared" si="120"/>
        <v>0.17645661253727318</v>
      </c>
      <c r="L126" s="32">
        <f t="shared" si="120"/>
        <v>0.150522220760228</v>
      </c>
      <c r="M126" s="32">
        <f t="shared" si="120"/>
        <v>0.10509333508205863</v>
      </c>
      <c r="N126" s="32">
        <f t="shared" si="120"/>
        <v>6.9205986276653822E-2</v>
      </c>
      <c r="O126" s="32">
        <f t="shared" si="120"/>
        <v>6.0730304729265071E-2</v>
      </c>
      <c r="P126" s="32">
        <f t="shared" si="120"/>
        <v>4.6334862704738869E-2</v>
      </c>
      <c r="Q126" s="32">
        <f t="shared" si="120"/>
        <v>4.5113392501858147E-2</v>
      </c>
      <c r="R126" s="32">
        <f t="shared" si="120"/>
        <v>3.31822079896009E-2</v>
      </c>
      <c r="S126" s="32">
        <f t="shared" si="120"/>
        <v>1.9546294469937529E-2</v>
      </c>
      <c r="T126" s="32">
        <f t="shared" si="120"/>
        <v>1.0078941127819095E-2</v>
      </c>
      <c r="U126" s="32">
        <f t="shared" si="120"/>
        <v>2.4774741183036211E-3</v>
      </c>
      <c r="V126" s="32">
        <f t="shared" si="120"/>
        <v>9.2104822087028522E-4</v>
      </c>
      <c r="W126" s="32">
        <f t="shared" si="120"/>
        <v>2.8923050109399011E-4</v>
      </c>
      <c r="X126" s="32">
        <f t="shared" si="120"/>
        <v>9.1105049791825979E-5</v>
      </c>
      <c r="Y126" s="32">
        <f t="shared" si="120"/>
        <v>3.6479964366313775E-5</v>
      </c>
      <c r="Z126" s="32">
        <f t="shared" si="120"/>
        <v>9.6602731560114605E-6</v>
      </c>
      <c r="AA126" s="32">
        <f t="shared" si="120"/>
        <v>3.8573304225351935E-6</v>
      </c>
      <c r="AB126" s="32">
        <f t="shared" si="120"/>
        <v>1.2146060945853013E-6</v>
      </c>
      <c r="AC126" s="32">
        <f t="shared" si="120"/>
        <v>3.5252099031480797E-7</v>
      </c>
      <c r="CB126" s="26">
        <v>1</v>
      </c>
      <c r="CC126" s="48">
        <v>1.1986766874000001</v>
      </c>
      <c r="CD126" s="48">
        <v>0.4273141124</v>
      </c>
      <c r="CE126" s="48">
        <v>0.55208806219999995</v>
      </c>
      <c r="CF126" s="48">
        <v>0.28997698379999998</v>
      </c>
      <c r="CG126" s="48">
        <v>0.23211718081999999</v>
      </c>
      <c r="CH126" s="48">
        <v>0.17229265163999999</v>
      </c>
      <c r="CI126" s="48">
        <v>2.5116395608000001E-2</v>
      </c>
      <c r="CJ126" s="48">
        <v>3.8760450539999998E-2</v>
      </c>
      <c r="CK126" s="48">
        <v>2.2906216994000004E-2</v>
      </c>
      <c r="CL126" s="48">
        <v>1.9539617142000001E-2</v>
      </c>
      <c r="CM126" s="48">
        <v>1.3642394600000001E-2</v>
      </c>
      <c r="CN126" s="48">
        <v>8.9837797300000004E-3</v>
      </c>
      <c r="CO126" s="48">
        <v>7.8835330580000005E-3</v>
      </c>
      <c r="CP126" s="48">
        <v>6.0148293920000004E-3</v>
      </c>
      <c r="CQ126" s="48">
        <v>5.8562676860000008E-3</v>
      </c>
      <c r="CR126" s="48">
        <v>4.3074546519999996E-3</v>
      </c>
      <c r="CS126" s="48">
        <v>2.5373470346000001E-3</v>
      </c>
      <c r="CT126" s="48">
        <v>1.3083692882000001E-3</v>
      </c>
      <c r="CU126" s="48">
        <v>3.2160630839999998E-4</v>
      </c>
      <c r="CV126" s="48">
        <v>1.1956327453999999E-4</v>
      </c>
      <c r="CW126" s="48">
        <v>3.7545640960000001E-5</v>
      </c>
      <c r="CX126" s="48">
        <v>1.1826544835999999E-5</v>
      </c>
      <c r="CY126" s="48">
        <v>4.7355435860000002E-6</v>
      </c>
      <c r="CZ126" s="48">
        <v>1.2540210874E-6</v>
      </c>
      <c r="DA126" s="48">
        <v>5.0072845899999993E-7</v>
      </c>
      <c r="DB126" s="48">
        <v>1.5767066115999999E-7</v>
      </c>
      <c r="DC126" s="48">
        <v>4.5761517139999999E-8</v>
      </c>
    </row>
    <row r="127" spans="1:107" x14ac:dyDescent="0.2">
      <c r="A127" s="26">
        <f>A126-24</f>
        <v>64</v>
      </c>
      <c r="B127" s="26">
        <f t="shared" si="118"/>
        <v>2</v>
      </c>
      <c r="C127" s="32">
        <f t="shared" ref="C127:AC127" si="121">CC127*$A128</f>
        <v>6.6641538363799517</v>
      </c>
      <c r="D127" s="32">
        <f t="shared" si="121"/>
        <v>3.5593172735601071</v>
      </c>
      <c r="E127" s="32">
        <f t="shared" si="121"/>
        <v>3.0632682051301869</v>
      </c>
      <c r="F127" s="32">
        <f t="shared" si="121"/>
        <v>1.5626931267465458</v>
      </c>
      <c r="G127" s="32">
        <f t="shared" si="121"/>
        <v>1.1728245658305683</v>
      </c>
      <c r="H127" s="32">
        <f t="shared" si="121"/>
        <v>0.40999190945907371</v>
      </c>
      <c r="I127" s="32">
        <f t="shared" si="121"/>
        <v>0.24572228671214802</v>
      </c>
      <c r="J127" s="32">
        <f t="shared" si="121"/>
        <v>0.3706831650592125</v>
      </c>
      <c r="K127" s="32">
        <f t="shared" si="121"/>
        <v>0.22651557374887524</v>
      </c>
      <c r="L127" s="32">
        <f t="shared" si="121"/>
        <v>0.19645205844132405</v>
      </c>
      <c r="M127" s="32">
        <f t="shared" si="121"/>
        <v>0.12909639700952272</v>
      </c>
      <c r="N127" s="32">
        <f t="shared" si="121"/>
        <v>7.5439108219451781E-2</v>
      </c>
      <c r="O127" s="32">
        <f t="shared" si="121"/>
        <v>5.6104492617133891E-2</v>
      </c>
      <c r="P127" s="32">
        <f t="shared" si="121"/>
        <v>3.8820582660839133E-2</v>
      </c>
      <c r="Q127" s="32">
        <f t="shared" si="121"/>
        <v>4.0621878160724323E-2</v>
      </c>
      <c r="R127" s="32">
        <f t="shared" si="121"/>
        <v>2.7678131089360021E-2</v>
      </c>
      <c r="S127" s="32">
        <f t="shared" si="121"/>
        <v>1.1307872317977445E-2</v>
      </c>
      <c r="T127" s="32">
        <f t="shared" si="121"/>
        <v>3.8841899767346655E-3</v>
      </c>
      <c r="U127" s="32">
        <f t="shared" si="121"/>
        <v>6.9596089325741381E-4</v>
      </c>
      <c r="V127" s="32">
        <f t="shared" si="121"/>
        <v>2.0034456208959663E-4</v>
      </c>
      <c r="W127" s="32">
        <f t="shared" si="121"/>
        <v>5.0154888190885905E-5</v>
      </c>
      <c r="X127" s="32">
        <f t="shared" si="121"/>
        <v>1.1262893223246586E-5</v>
      </c>
      <c r="Y127" s="32">
        <f t="shared" si="121"/>
        <v>2.6522743916652601E-6</v>
      </c>
      <c r="Z127" s="32">
        <f t="shared" si="121"/>
        <v>4.0632536713978081E-7</v>
      </c>
      <c r="AA127" s="32">
        <f t="shared" si="121"/>
        <v>1.1988953870892615E-7</v>
      </c>
      <c r="AB127" s="32">
        <f t="shared" si="121"/>
        <v>3.3465725506150876E-8</v>
      </c>
      <c r="AC127" s="32">
        <f t="shared" si="121"/>
        <v>9.3754766130710345E-9</v>
      </c>
      <c r="CB127" s="26">
        <v>2</v>
      </c>
      <c r="CC127" s="48">
        <v>0.86508831639999995</v>
      </c>
      <c r="CD127" s="48">
        <v>0.46204272340000002</v>
      </c>
      <c r="CE127" s="48">
        <v>0.39764951399999998</v>
      </c>
      <c r="CF127" s="48">
        <v>0.20285659653999999</v>
      </c>
      <c r="CG127" s="48">
        <v>0.15224690996000001</v>
      </c>
      <c r="CH127" s="48">
        <v>5.3221942260000002E-2</v>
      </c>
      <c r="CI127" s="48">
        <v>3.189774494E-2</v>
      </c>
      <c r="CJ127" s="48">
        <v>4.8119188580000007E-2</v>
      </c>
      <c r="CK127" s="48">
        <v>2.9404479720000001E-2</v>
      </c>
      <c r="CL127" s="48">
        <v>2.5501869353999999E-2</v>
      </c>
      <c r="CM127" s="48">
        <v>1.675828432E-2</v>
      </c>
      <c r="CN127" s="48">
        <v>9.7929148580000007E-3</v>
      </c>
      <c r="CO127" s="48">
        <v>7.2830463180000001E-3</v>
      </c>
      <c r="CP127" s="48">
        <v>5.0393843419999996E-3</v>
      </c>
      <c r="CQ127" s="48">
        <v>5.273214432E-3</v>
      </c>
      <c r="CR127" s="48">
        <v>3.5929584479999998E-3</v>
      </c>
      <c r="CS127" s="48">
        <v>1.4678995211999998E-3</v>
      </c>
      <c r="CT127" s="48">
        <v>5.0421515620000001E-4</v>
      </c>
      <c r="CU127" s="48">
        <v>9.0344198560000013E-5</v>
      </c>
      <c r="CV127" s="48">
        <v>2.6007163725999999E-5</v>
      </c>
      <c r="CW127" s="48">
        <v>6.5107152160000003E-6</v>
      </c>
      <c r="CX127" s="48">
        <v>1.462060687E-6</v>
      </c>
      <c r="CY127" s="48">
        <v>3.4429751239999999E-7</v>
      </c>
      <c r="CZ127" s="48">
        <v>5.2745980420000005E-8</v>
      </c>
      <c r="DA127" s="48">
        <v>1.5563122002000001E-8</v>
      </c>
      <c r="DB127" s="48">
        <v>4.3442586779999997E-9</v>
      </c>
      <c r="DC127" s="48">
        <v>1.2170510282000001E-9</v>
      </c>
    </row>
    <row r="128" spans="1:107" x14ac:dyDescent="0.2">
      <c r="A128" s="39">
        <f>EXP((A127-15)/24)</f>
        <v>7.7034375682153788</v>
      </c>
      <c r="B128" s="26">
        <f t="shared" si="118"/>
        <v>3</v>
      </c>
      <c r="C128" s="32">
        <f t="shared" ref="C128:AC128" si="122">CC128*$A128</f>
        <v>0.98900715641624948</v>
      </c>
      <c r="D128" s="32">
        <f t="shared" si="122"/>
        <v>1.5765918801894467</v>
      </c>
      <c r="E128" s="32">
        <f t="shared" si="122"/>
        <v>1.2094899890234974</v>
      </c>
      <c r="F128" s="32">
        <f t="shared" si="122"/>
        <v>1.2022848070239565</v>
      </c>
      <c r="G128" s="32">
        <f t="shared" si="122"/>
        <v>0.87020692184985726</v>
      </c>
      <c r="H128" s="32">
        <f t="shared" si="122"/>
        <v>0.61572330436311995</v>
      </c>
      <c r="I128" s="32">
        <f t="shared" si="122"/>
        <v>0.12607363130675681</v>
      </c>
      <c r="J128" s="32">
        <f t="shared" si="122"/>
        <v>0.19888860371513323</v>
      </c>
      <c r="K128" s="32">
        <f t="shared" si="122"/>
        <v>0.11140533031893439</v>
      </c>
      <c r="L128" s="32">
        <f t="shared" si="122"/>
        <v>7.9412616872452935E-2</v>
      </c>
      <c r="M128" s="32">
        <f t="shared" si="122"/>
        <v>4.0312780116365327E-2</v>
      </c>
      <c r="N128" s="32">
        <f t="shared" si="122"/>
        <v>1.6186078971157626E-2</v>
      </c>
      <c r="O128" s="32">
        <f t="shared" si="122"/>
        <v>7.3209338878765491E-3</v>
      </c>
      <c r="P128" s="32">
        <f t="shared" si="122"/>
        <v>2.0959831802450975E-3</v>
      </c>
      <c r="Q128" s="32">
        <f t="shared" si="122"/>
        <v>5.9344692806276463E-4</v>
      </c>
      <c r="R128" s="32">
        <f t="shared" si="122"/>
        <v>1.0207056937929271E-4</v>
      </c>
      <c r="S128" s="32">
        <f t="shared" si="122"/>
        <v>1.506565185312254E-5</v>
      </c>
      <c r="T128" s="32">
        <f t="shared" si="122"/>
        <v>2.7558755292917925E-6</v>
      </c>
      <c r="U128" s="32">
        <f t="shared" si="122"/>
        <v>3.6106915002432221E-7</v>
      </c>
      <c r="V128" s="32">
        <f t="shared" si="122"/>
        <v>9.3643917176871257E-8</v>
      </c>
      <c r="W128" s="32">
        <f t="shared" si="122"/>
        <v>2.4067013246986645E-8</v>
      </c>
      <c r="X128" s="32">
        <f t="shared" si="122"/>
        <v>5.6211078149671474E-9</v>
      </c>
      <c r="Y128" s="32">
        <f t="shared" si="122"/>
        <v>2.4540253011453521E-9</v>
      </c>
      <c r="Z128" s="32">
        <f t="shared" si="122"/>
        <v>9.8018187432213734E-14</v>
      </c>
      <c r="AA128" s="32">
        <f t="shared" si="122"/>
        <v>9.2897818449108143E-15</v>
      </c>
      <c r="AB128" s="32">
        <f t="shared" si="122"/>
        <v>1.5708788956454322E-16</v>
      </c>
      <c r="AC128" s="32">
        <f t="shared" si="122"/>
        <v>0</v>
      </c>
      <c r="CB128" s="26">
        <v>3</v>
      </c>
      <c r="CC128" s="48">
        <v>0.12838517190000001</v>
      </c>
      <c r="CD128" s="48">
        <v>0.20466082397999999</v>
      </c>
      <c r="CE128" s="48">
        <v>0.15700652836000001</v>
      </c>
      <c r="CF128" s="48">
        <v>0.15607120799999999</v>
      </c>
      <c r="CG128" s="48">
        <v>0.11296345483999999</v>
      </c>
      <c r="CH128" s="48">
        <v>7.9928382480000004E-2</v>
      </c>
      <c r="CI128" s="48">
        <v>1.6365892524E-2</v>
      </c>
      <c r="CJ128" s="48">
        <v>2.58181626E-2</v>
      </c>
      <c r="CK128" s="48">
        <v>1.4461768442000001E-2</v>
      </c>
      <c r="CL128" s="48">
        <v>1.0308724666E-2</v>
      </c>
      <c r="CM128" s="48">
        <v>5.2330897420000003E-3</v>
      </c>
      <c r="CN128" s="48">
        <v>2.1011501459999998E-3</v>
      </c>
      <c r="CO128" s="48">
        <v>9.5034636459999996E-4</v>
      </c>
      <c r="CP128" s="48">
        <v>2.7208413927999999E-4</v>
      </c>
      <c r="CQ128" s="48">
        <v>7.7036637579999998E-5</v>
      </c>
      <c r="CR128" s="48">
        <v>1.3250002804E-5</v>
      </c>
      <c r="CS128" s="48">
        <v>1.9557050628000003E-6</v>
      </c>
      <c r="CT128" s="48">
        <v>3.5774620159999999E-7</v>
      </c>
      <c r="CU128" s="48">
        <v>4.6871172359999993E-8</v>
      </c>
      <c r="CV128" s="48">
        <v>1.2156120738000001E-8</v>
      </c>
      <c r="CW128" s="48">
        <v>3.1241913799999997E-9</v>
      </c>
      <c r="CX128" s="48">
        <v>7.2968824180000003E-10</v>
      </c>
      <c r="CY128" s="48">
        <v>3.1856236639999995E-10</v>
      </c>
      <c r="CZ128" s="48">
        <v>1.2723954282E-14</v>
      </c>
      <c r="DA128" s="48">
        <v>1.2059268037999998E-15</v>
      </c>
      <c r="DB128" s="48">
        <v>2.0391920901999998E-17</v>
      </c>
      <c r="DC128" s="48">
        <v>0</v>
      </c>
    </row>
    <row r="129" spans="1:107" x14ac:dyDescent="0.2">
      <c r="B129" s="26">
        <f t="shared" si="118"/>
        <v>4</v>
      </c>
      <c r="C129" s="32">
        <f t="shared" ref="C129:AC129" si="123">CC129*$A128</f>
        <v>1.4334688270979781</v>
      </c>
      <c r="D129" s="32">
        <f t="shared" si="123"/>
        <v>2.5051863567633932</v>
      </c>
      <c r="E129" s="32">
        <f t="shared" si="123"/>
        <v>0.55494823371018898</v>
      </c>
      <c r="F129" s="32">
        <f t="shared" si="123"/>
        <v>6.3407733306609204E-2</v>
      </c>
      <c r="G129" s="32">
        <f t="shared" si="123"/>
        <v>4.3789600187741341E-2</v>
      </c>
      <c r="H129" s="32">
        <f t="shared" si="123"/>
        <v>2.6119850603660531E-2</v>
      </c>
      <c r="I129" s="32">
        <f t="shared" si="123"/>
        <v>1.5531004288181632E-2</v>
      </c>
      <c r="J129" s="32">
        <f t="shared" si="123"/>
        <v>2.0203287692499201E-2</v>
      </c>
      <c r="K129" s="32">
        <f t="shared" si="123"/>
        <v>9.8936954722687719E-3</v>
      </c>
      <c r="L129" s="32">
        <f t="shared" si="123"/>
        <v>5.8099773786237478E-3</v>
      </c>
      <c r="M129" s="32">
        <f t="shared" si="123"/>
        <v>2.2581210923412714E-3</v>
      </c>
      <c r="N129" s="32">
        <f t="shared" si="123"/>
        <v>6.3043210785330658E-4</v>
      </c>
      <c r="O129" s="32">
        <f t="shared" si="123"/>
        <v>1.8817675769510598E-4</v>
      </c>
      <c r="P129" s="32">
        <f t="shared" si="123"/>
        <v>4.2768510786031277E-5</v>
      </c>
      <c r="Q129" s="32">
        <f t="shared" si="123"/>
        <v>1.02128125566863E-5</v>
      </c>
      <c r="R129" s="32">
        <f t="shared" si="123"/>
        <v>1.2382254485956302E-6</v>
      </c>
      <c r="S129" s="32">
        <f t="shared" si="123"/>
        <v>1.2734199914395407E-7</v>
      </c>
      <c r="T129" s="32">
        <f t="shared" si="123"/>
        <v>8.4724839814126165E-9</v>
      </c>
      <c r="U129" s="32">
        <f t="shared" si="123"/>
        <v>1.2561105009554371E-9</v>
      </c>
      <c r="V129" s="32">
        <f t="shared" si="123"/>
        <v>2.7017300787626997E-11</v>
      </c>
      <c r="W129" s="32">
        <f t="shared" si="123"/>
        <v>3.2632226641706963E-12</v>
      </c>
      <c r="X129" s="32">
        <f t="shared" si="123"/>
        <v>4.8240612026510878E-14</v>
      </c>
      <c r="Y129" s="32">
        <f t="shared" si="123"/>
        <v>9.4332459717064055E-14</v>
      </c>
      <c r="Z129" s="32">
        <f t="shared" si="123"/>
        <v>4.4959909335004019E-18</v>
      </c>
      <c r="AA129" s="32">
        <f t="shared" si="123"/>
        <v>0</v>
      </c>
      <c r="AB129" s="32">
        <f t="shared" si="123"/>
        <v>9.9003037752861015E-20</v>
      </c>
      <c r="AC129" s="32">
        <f t="shared" si="123"/>
        <v>0</v>
      </c>
      <c r="CB129" s="26">
        <v>4</v>
      </c>
      <c r="CC129" s="48">
        <v>0.1860817089</v>
      </c>
      <c r="CD129" s="48">
        <v>0.32520369440000002</v>
      </c>
      <c r="CE129" s="48">
        <v>7.2039038259999993E-2</v>
      </c>
      <c r="CF129" s="48">
        <v>8.2310958899999998E-3</v>
      </c>
      <c r="CG129" s="48">
        <v>5.6844233239999997E-3</v>
      </c>
      <c r="CH129" s="48">
        <v>3.3906746659999997E-3</v>
      </c>
      <c r="CI129" s="48">
        <v>2.0161134754000001E-3</v>
      </c>
      <c r="CJ129" s="48">
        <v>2.6226327550000002E-3</v>
      </c>
      <c r="CK129" s="48">
        <v>1.2843221464E-3</v>
      </c>
      <c r="CL129" s="48">
        <v>7.5420581099999999E-4</v>
      </c>
      <c r="CM129" s="48">
        <v>2.9313161459999999E-4</v>
      </c>
      <c r="CN129" s="48">
        <v>8.1837764280000001E-5</v>
      </c>
      <c r="CO129" s="48">
        <v>2.442763455E-5</v>
      </c>
      <c r="CP129" s="48">
        <v>5.5518734859999999E-6</v>
      </c>
      <c r="CQ129" s="48">
        <v>1.3257474298E-6</v>
      </c>
      <c r="CR129" s="48">
        <v>1.6073674092000002E-7</v>
      </c>
      <c r="CS129" s="48">
        <v>1.6530542114000001E-8</v>
      </c>
      <c r="CT129" s="48">
        <v>1.099831589E-9</v>
      </c>
      <c r="CU129" s="48">
        <v>1.6305843850000002E-10</v>
      </c>
      <c r="CV129" s="48">
        <v>3.507174628E-12</v>
      </c>
      <c r="CW129" s="48">
        <v>4.2360603759999998E-13</v>
      </c>
      <c r="CX129" s="48">
        <v>6.2622188599999996E-15</v>
      </c>
      <c r="CY129" s="48">
        <v>1.2245501944E-14</v>
      </c>
      <c r="CZ129" s="48">
        <v>5.8363437019999998E-19</v>
      </c>
      <c r="DA129" s="48">
        <v>0</v>
      </c>
      <c r="DB129" s="48">
        <v>1.2851799846E-20</v>
      </c>
      <c r="DC129" s="48">
        <v>0</v>
      </c>
    </row>
    <row r="130" spans="1:107" x14ac:dyDescent="0.2">
      <c r="B130" s="26">
        <f t="shared" si="118"/>
        <v>5</v>
      </c>
      <c r="C130" s="50">
        <f t="shared" ref="C130:AC130" si="124">SUM(CC130:CC132)*$A128</f>
        <v>3.9457964145413896E-3</v>
      </c>
      <c r="D130" s="50">
        <f t="shared" si="124"/>
        <v>1.8262572560436098E-2</v>
      </c>
      <c r="E130" s="50">
        <f t="shared" si="124"/>
        <v>2.3345444400055766E-2</v>
      </c>
      <c r="F130" s="50">
        <f t="shared" si="124"/>
        <v>4.7513604899455296E-2</v>
      </c>
      <c r="G130" s="50">
        <f t="shared" si="124"/>
        <v>0.1068110121654052</v>
      </c>
      <c r="H130" s="50">
        <f t="shared" si="124"/>
        <v>8.5743517699318234E-2</v>
      </c>
      <c r="I130" s="50">
        <f t="shared" si="124"/>
        <v>1.2634442761702149E-4</v>
      </c>
      <c r="J130" s="50">
        <f t="shared" si="124"/>
        <v>1.7785816326975061E-4</v>
      </c>
      <c r="K130" s="50">
        <f t="shared" si="124"/>
        <v>4.8354548016702518E-5</v>
      </c>
      <c r="L130" s="50">
        <f t="shared" si="124"/>
        <v>2.9182913717399305E-5</v>
      </c>
      <c r="M130" s="50">
        <f t="shared" si="124"/>
        <v>5.6320802735861448E-6</v>
      </c>
      <c r="N130" s="50">
        <f t="shared" si="124"/>
        <v>7.1437824762283218E-7</v>
      </c>
      <c r="O130" s="50">
        <f t="shared" si="124"/>
        <v>1.8047198498558014E-7</v>
      </c>
      <c r="P130" s="50">
        <f t="shared" si="124"/>
        <v>1.9123331269484242E-8</v>
      </c>
      <c r="Q130" s="50">
        <f t="shared" si="124"/>
        <v>1.0744420705789224E-8</v>
      </c>
      <c r="R130" s="50">
        <f t="shared" si="124"/>
        <v>1.9393643926211332E-9</v>
      </c>
      <c r="S130" s="50">
        <f t="shared" si="124"/>
        <v>3.5017056635654516E-10</v>
      </c>
      <c r="T130" s="50">
        <f t="shared" si="124"/>
        <v>8.6321784137802336E-12</v>
      </c>
      <c r="U130" s="50">
        <f t="shared" si="124"/>
        <v>4.2278314354773519E-13</v>
      </c>
      <c r="V130" s="50">
        <f t="shared" si="124"/>
        <v>6.0372262201208095E-14</v>
      </c>
      <c r="W130" s="50">
        <f t="shared" si="124"/>
        <v>4.2384802868895971E-20</v>
      </c>
      <c r="X130" s="50">
        <f t="shared" si="124"/>
        <v>5.1361436419211358E-21</v>
      </c>
      <c r="Y130" s="50">
        <f t="shared" si="124"/>
        <v>9.1292640329092138E-22</v>
      </c>
      <c r="Z130" s="50">
        <f t="shared" si="124"/>
        <v>0</v>
      </c>
      <c r="AA130" s="50">
        <f t="shared" si="124"/>
        <v>0</v>
      </c>
      <c r="AB130" s="50">
        <f t="shared" si="124"/>
        <v>0</v>
      </c>
      <c r="AC130" s="50">
        <f t="shared" si="124"/>
        <v>0</v>
      </c>
      <c r="CB130" s="26">
        <v>5</v>
      </c>
      <c r="CC130" s="48">
        <v>5.12212422E-4</v>
      </c>
      <c r="CD130" s="48">
        <v>2.3700132411999999E-3</v>
      </c>
      <c r="CE130" s="48">
        <v>3.0292757340000002E-3</v>
      </c>
      <c r="CF130" s="48">
        <v>6.1631523840000001E-3</v>
      </c>
      <c r="CG130" s="48">
        <v>1.3861004980000001E-2</v>
      </c>
      <c r="CH130" s="48">
        <v>1.1129482118E-2</v>
      </c>
      <c r="CI130" s="48">
        <v>1.6386646674000002E-5</v>
      </c>
      <c r="CJ130" s="48">
        <v>2.3076124301999999E-5</v>
      </c>
      <c r="CK130" s="48">
        <v>6.2707972420000001E-6</v>
      </c>
      <c r="CL130" s="48">
        <v>3.7877707360000001E-6</v>
      </c>
      <c r="CM130" s="48">
        <v>7.3076745760000009E-7</v>
      </c>
      <c r="CN130" s="48">
        <v>9.2674197799999987E-8</v>
      </c>
      <c r="CO130" s="48">
        <v>2.338024178E-8</v>
      </c>
      <c r="CP130" s="48">
        <v>2.4791523980000001E-9</v>
      </c>
      <c r="CQ130" s="48">
        <v>1.3909154608000001E-9</v>
      </c>
      <c r="CR130" s="48">
        <v>2.5175060672000001E-10</v>
      </c>
      <c r="CS130" s="48">
        <v>4.2952788839999997E-11</v>
      </c>
      <c r="CT130" s="48">
        <v>1.1205580668E-12</v>
      </c>
      <c r="CU130" s="48">
        <v>5.4882274259999993E-14</v>
      </c>
      <c r="CV130" s="48">
        <v>7.8370437620000008E-15</v>
      </c>
      <c r="CW130" s="48">
        <v>5.5020635259999997E-21</v>
      </c>
      <c r="CX130" s="48">
        <v>6.6673398679999996E-22</v>
      </c>
      <c r="CY130" s="48">
        <v>1.1850896372E-22</v>
      </c>
      <c r="CZ130" s="48">
        <v>0</v>
      </c>
      <c r="DA130" s="48">
        <v>0</v>
      </c>
      <c r="DB130" s="48">
        <v>0</v>
      </c>
      <c r="DC130" s="48">
        <v>0</v>
      </c>
    </row>
    <row r="131" spans="1:107" ht="13.5" thickBot="1" x14ac:dyDescent="0.25">
      <c r="A131" s="26">
        <f>A121+1</f>
        <v>2</v>
      </c>
      <c r="B131" s="26" t="s">
        <v>45</v>
      </c>
      <c r="C131" s="35">
        <f t="shared" ref="C131:AC131" si="125">SUM(C123:C130)</f>
        <v>49.812004664423142</v>
      </c>
      <c r="D131" s="35">
        <f t="shared" si="125"/>
        <v>25.685742859024948</v>
      </c>
      <c r="E131" s="35">
        <f t="shared" si="125"/>
        <v>25.703019115786869</v>
      </c>
      <c r="F131" s="35">
        <f t="shared" si="125"/>
        <v>17.390717092944865</v>
      </c>
      <c r="G131" s="35">
        <f t="shared" si="125"/>
        <v>7.2472998568771256</v>
      </c>
      <c r="H131" s="35">
        <f t="shared" si="125"/>
        <v>3.4010929024128456</v>
      </c>
      <c r="I131" s="35">
        <f t="shared" si="125"/>
        <v>0.78247417229354799</v>
      </c>
      <c r="J131" s="35">
        <f t="shared" si="125"/>
        <v>1.1817797425983079</v>
      </c>
      <c r="K131" s="35">
        <f t="shared" si="125"/>
        <v>0.68097471892780892</v>
      </c>
      <c r="L131" s="35">
        <f t="shared" si="125"/>
        <v>0.54559895561592442</v>
      </c>
      <c r="M131" s="35">
        <f t="shared" si="125"/>
        <v>0.34636874983825516</v>
      </c>
      <c r="N131" s="35">
        <f t="shared" si="125"/>
        <v>0.203376014768444</v>
      </c>
      <c r="O131" s="35">
        <f t="shared" si="125"/>
        <v>0.15724704235830805</v>
      </c>
      <c r="P131" s="35">
        <f t="shared" si="125"/>
        <v>0.10826065628540871</v>
      </c>
      <c r="Q131" s="35">
        <f t="shared" si="125"/>
        <v>0.10289508508775075</v>
      </c>
      <c r="R131" s="35">
        <f t="shared" si="125"/>
        <v>7.2530738146262055E-2</v>
      </c>
      <c r="S131" s="35">
        <f t="shared" si="125"/>
        <v>3.909797641490443E-2</v>
      </c>
      <c r="T131" s="35">
        <f t="shared" si="125"/>
        <v>2.1167666723698741E-2</v>
      </c>
      <c r="U131" s="35">
        <f t="shared" si="125"/>
        <v>7.6465526246515527E-3</v>
      </c>
      <c r="V131" s="35">
        <f t="shared" si="125"/>
        <v>7.5144866955590695E-3</v>
      </c>
      <c r="W131" s="35">
        <f t="shared" si="125"/>
        <v>1.1188963987627178E-2</v>
      </c>
      <c r="X131" s="35">
        <f t="shared" si="125"/>
        <v>1.6263724691780033E-2</v>
      </c>
      <c r="Y131" s="35">
        <f t="shared" si="125"/>
        <v>1.6065335365228865E-2</v>
      </c>
      <c r="Z131" s="35">
        <f t="shared" si="125"/>
        <v>6.0711594919034715E-3</v>
      </c>
      <c r="AA131" s="35">
        <f t="shared" si="125"/>
        <v>2.6336554787378267E-3</v>
      </c>
      <c r="AB131" s="35">
        <f t="shared" si="125"/>
        <v>8.3193307820516942E-4</v>
      </c>
      <c r="AC131" s="35">
        <f t="shared" si="125"/>
        <v>2.357880207359452E-4</v>
      </c>
      <c r="AD131" s="36">
        <f>SUM(C131:AC131)</f>
        <v>133.5500996099629</v>
      </c>
      <c r="AE131" s="36">
        <f>SUM(C126:AC130)</f>
        <v>53.20877523763729</v>
      </c>
      <c r="AF131" s="56">
        <f>AE131/AD131</f>
        <v>0.39841808724242905</v>
      </c>
      <c r="CC131" s="48">
        <v>0</v>
      </c>
      <c r="CD131" s="48">
        <v>6.9105785059999995E-7</v>
      </c>
      <c r="CE131" s="48">
        <v>1.2472137261999999E-6</v>
      </c>
      <c r="CF131" s="48">
        <v>4.6920982319999999E-6</v>
      </c>
      <c r="CG131" s="48">
        <v>4.3650128280000001E-6</v>
      </c>
      <c r="CH131" s="48">
        <v>1.0705544014000001E-6</v>
      </c>
      <c r="CI131" s="48">
        <v>1.4396738772000002E-8</v>
      </c>
      <c r="CJ131" s="48">
        <v>1.2030488949999999E-8</v>
      </c>
      <c r="CK131" s="48">
        <v>6.2115787339999995E-9</v>
      </c>
      <c r="CL131" s="48">
        <v>5.2657429380000007E-10</v>
      </c>
      <c r="CM131" s="48">
        <v>3.4512767840000003E-10</v>
      </c>
      <c r="CN131" s="48">
        <v>6.0411179820000003E-11</v>
      </c>
      <c r="CO131" s="48">
        <v>4.7217074859999996E-11</v>
      </c>
      <c r="CP131" s="48">
        <v>3.2888409699999999E-12</v>
      </c>
      <c r="CQ131" s="48">
        <v>3.8411780819999995E-12</v>
      </c>
      <c r="CR131" s="48">
        <v>2.5067969258000002E-15</v>
      </c>
      <c r="CS131" s="48">
        <v>2.5036146228000004E-12</v>
      </c>
      <c r="CT131" s="48">
        <v>3.8040973340000006E-18</v>
      </c>
      <c r="CU131" s="48">
        <v>1.2594171663999999E-19</v>
      </c>
      <c r="CV131" s="48">
        <v>1.1016026098000001E-20</v>
      </c>
      <c r="CW131" s="48">
        <v>0</v>
      </c>
      <c r="CX131" s="48">
        <v>0</v>
      </c>
      <c r="CY131" s="48">
        <v>0</v>
      </c>
      <c r="CZ131" s="48">
        <v>0</v>
      </c>
      <c r="DA131" s="48">
        <v>0</v>
      </c>
      <c r="DB131" s="48">
        <v>0</v>
      </c>
      <c r="DC131" s="48">
        <v>0</v>
      </c>
    </row>
    <row r="132" spans="1:107" ht="14.25" thickTop="1" thickBot="1" x14ac:dyDescent="0.25">
      <c r="B132" s="45" t="s">
        <v>61</v>
      </c>
      <c r="C132" s="55">
        <f t="shared" ref="C132:AC132" si="126">C131/$AD131</f>
        <v>0.37298365789243593</v>
      </c>
      <c r="D132" s="55">
        <f t="shared" si="126"/>
        <v>0.1923303908723463</v>
      </c>
      <c r="E132" s="55">
        <f t="shared" si="126"/>
        <v>0.19245975248879119</v>
      </c>
      <c r="F132" s="55">
        <f t="shared" si="126"/>
        <v>0.13021867556621058</v>
      </c>
      <c r="G132" s="55">
        <f t="shared" si="126"/>
        <v>5.4266525281846167E-2</v>
      </c>
      <c r="H132" s="55">
        <f t="shared" si="126"/>
        <v>2.546679420192003E-2</v>
      </c>
      <c r="I132" s="55">
        <f t="shared" si="126"/>
        <v>5.8590309897093859E-3</v>
      </c>
      <c r="J132" s="55">
        <f t="shared" si="126"/>
        <v>8.8489618955712602E-3</v>
      </c>
      <c r="K132" s="55">
        <f t="shared" si="126"/>
        <v>5.0990206740138431E-3</v>
      </c>
      <c r="L132" s="55">
        <f t="shared" si="126"/>
        <v>4.0853504206238905E-3</v>
      </c>
      <c r="M132" s="55">
        <f t="shared" si="126"/>
        <v>2.5935491688125695E-3</v>
      </c>
      <c r="N132" s="55">
        <f t="shared" si="126"/>
        <v>1.5228443510144117E-3</v>
      </c>
      <c r="O132" s="55">
        <f t="shared" si="126"/>
        <v>1.1774386003271641E-3</v>
      </c>
      <c r="P132" s="55">
        <f t="shared" si="126"/>
        <v>8.1063703135817366E-4</v>
      </c>
      <c r="Q132" s="55">
        <f t="shared" si="126"/>
        <v>7.7046056414977566E-4</v>
      </c>
      <c r="R132" s="55">
        <f t="shared" si="126"/>
        <v>5.4309759676773189E-4</v>
      </c>
      <c r="S132" s="55">
        <f t="shared" si="126"/>
        <v>2.9275887123327688E-4</v>
      </c>
      <c r="T132" s="55">
        <f t="shared" si="126"/>
        <v>1.584998198093416E-4</v>
      </c>
      <c r="U132" s="55">
        <f t="shared" si="126"/>
        <v>5.7256060811512241E-5</v>
      </c>
      <c r="V132" s="55">
        <f t="shared" si="126"/>
        <v>5.6267174023122073E-5</v>
      </c>
      <c r="W132" s="55">
        <f t="shared" si="126"/>
        <v>8.3781023153894197E-5</v>
      </c>
      <c r="X132" s="55">
        <f t="shared" si="126"/>
        <v>1.2177995178797119E-4</v>
      </c>
      <c r="Y132" s="55">
        <f t="shared" si="126"/>
        <v>1.2029444689407318E-4</v>
      </c>
      <c r="Z132" s="55">
        <f t="shared" si="126"/>
        <v>4.5459790068554619E-5</v>
      </c>
      <c r="AA132" s="55">
        <f t="shared" si="126"/>
        <v>1.9720355779812198E-5</v>
      </c>
      <c r="AB132" s="55">
        <f t="shared" si="126"/>
        <v>6.2293707053372114E-6</v>
      </c>
      <c r="AC132" s="55">
        <f t="shared" si="126"/>
        <v>1.7655398342986733E-6</v>
      </c>
      <c r="CC132" s="48">
        <v>0</v>
      </c>
      <c r="CD132" s="48">
        <v>0</v>
      </c>
      <c r="CE132" s="48">
        <v>9.5026334800000001E-12</v>
      </c>
      <c r="CF132" s="48">
        <v>1.5496431999999999E-14</v>
      </c>
      <c r="CG132" s="48">
        <v>8.4959188439999995E-12</v>
      </c>
      <c r="CH132" s="48">
        <v>1.1389877519999999E-11</v>
      </c>
      <c r="CI132" s="48">
        <v>1.7697478788000001E-12</v>
      </c>
      <c r="CJ132" s="48">
        <v>5.5460623240000001E-13</v>
      </c>
      <c r="CK132" s="48">
        <v>3.1817495560000005E-13</v>
      </c>
      <c r="CL132" s="48">
        <v>2.4634622605999999E-13</v>
      </c>
      <c r="CM132" s="48">
        <v>1.5260388134000002E-14</v>
      </c>
      <c r="CN132" s="48">
        <v>3.8644227299999998E-13</v>
      </c>
      <c r="CO132" s="48">
        <v>2.3775400796000002E-15</v>
      </c>
      <c r="CP132" s="48">
        <v>2.1849415675999997E-17</v>
      </c>
      <c r="CQ132" s="48">
        <v>1.9871406819999998E-18</v>
      </c>
      <c r="CR132" s="48">
        <v>5.1478593660000002E-21</v>
      </c>
      <c r="CS132" s="48">
        <v>2.6644731214000003E-20</v>
      </c>
      <c r="CT132" s="48">
        <v>0</v>
      </c>
      <c r="CU132" s="48">
        <v>0</v>
      </c>
      <c r="CV132" s="48">
        <v>0</v>
      </c>
      <c r="CW132" s="48">
        <v>0</v>
      </c>
      <c r="CX132" s="48">
        <v>0</v>
      </c>
      <c r="CY132" s="48">
        <v>0</v>
      </c>
      <c r="CZ132" s="48">
        <v>0</v>
      </c>
      <c r="DA132" s="48">
        <v>0</v>
      </c>
      <c r="DB132" s="48">
        <v>0</v>
      </c>
      <c r="DC132" s="48">
        <v>0</v>
      </c>
    </row>
    <row r="133" spans="1:107" ht="13.5" thickTop="1" x14ac:dyDescent="0.2">
      <c r="B133" s="27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</row>
    <row r="134" spans="1:107" x14ac:dyDescent="0.2">
      <c r="B134" s="27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CB134" s="27"/>
      <c r="CC134" s="39">
        <v>4</v>
      </c>
      <c r="CD134" s="39">
        <v>5</v>
      </c>
      <c r="CE134" s="39">
        <v>6</v>
      </c>
      <c r="CF134" s="39">
        <v>7</v>
      </c>
      <c r="CG134" s="39">
        <v>8</v>
      </c>
      <c r="CH134" s="39">
        <v>9</v>
      </c>
      <c r="CI134" s="39">
        <v>10</v>
      </c>
      <c r="CJ134" s="39">
        <v>11</v>
      </c>
      <c r="CK134" s="39">
        <v>12</v>
      </c>
      <c r="CL134" s="39">
        <v>13</v>
      </c>
      <c r="CM134" s="39">
        <v>14</v>
      </c>
      <c r="CN134" s="39">
        <v>15</v>
      </c>
      <c r="CO134" s="39">
        <v>16</v>
      </c>
      <c r="CP134" s="39">
        <v>17</v>
      </c>
      <c r="CQ134" s="39">
        <v>18</v>
      </c>
      <c r="CR134" s="39">
        <v>19</v>
      </c>
      <c r="CS134" s="39">
        <v>20</v>
      </c>
      <c r="CT134" s="39">
        <v>21</v>
      </c>
      <c r="CU134" s="39">
        <v>22</v>
      </c>
      <c r="CV134" s="39">
        <v>23</v>
      </c>
      <c r="CW134" s="39">
        <v>24</v>
      </c>
      <c r="CX134" s="39">
        <v>25</v>
      </c>
      <c r="CY134" s="39">
        <v>26</v>
      </c>
      <c r="CZ134" s="39">
        <v>27</v>
      </c>
      <c r="DA134" s="39">
        <v>28</v>
      </c>
      <c r="DB134" s="39">
        <v>29</v>
      </c>
      <c r="DC134" s="39">
        <v>30</v>
      </c>
    </row>
    <row r="135" spans="1:107" x14ac:dyDescent="0.2">
      <c r="A135" s="26" t="s">
        <v>48</v>
      </c>
      <c r="B135" s="26">
        <f t="shared" ref="B135:B140" si="127">CB135</f>
        <v>0</v>
      </c>
      <c r="C135" s="32">
        <f t="shared" ref="C135:AC135" si="128">CC135*$A138</f>
        <v>22.935567967246534</v>
      </c>
      <c r="D135" s="32">
        <f t="shared" si="128"/>
        <v>8.6965211604667889</v>
      </c>
      <c r="E135" s="32">
        <f t="shared" si="128"/>
        <v>9.2290440113775691</v>
      </c>
      <c r="F135" s="32">
        <f t="shared" si="128"/>
        <v>5.3323558552081245</v>
      </c>
      <c r="G135" s="32">
        <f t="shared" si="128"/>
        <v>0.98687667833095605</v>
      </c>
      <c r="H135" s="32">
        <f t="shared" si="128"/>
        <v>0.14357835908451899</v>
      </c>
      <c r="I135" s="32">
        <f t="shared" si="128"/>
        <v>4.2512591381850109E-2</v>
      </c>
      <c r="J135" s="32">
        <f t="shared" si="128"/>
        <v>4.9643414236374653E-2</v>
      </c>
      <c r="K135" s="32">
        <f t="shared" si="128"/>
        <v>2.335683468390827E-2</v>
      </c>
      <c r="L135" s="32">
        <f t="shared" si="128"/>
        <v>1.2873841326098793E-2</v>
      </c>
      <c r="M135" s="32">
        <f t="shared" si="128"/>
        <v>6.2361381082718277E-3</v>
      </c>
      <c r="N135" s="32">
        <f t="shared" si="128"/>
        <v>3.0532855342971484E-3</v>
      </c>
      <c r="O135" s="32">
        <f t="shared" si="128"/>
        <v>1.9461131608094157E-3</v>
      </c>
      <c r="P135" s="32">
        <f t="shared" si="128"/>
        <v>1.0181674660884993E-3</v>
      </c>
      <c r="Q135" s="32">
        <f t="shared" si="128"/>
        <v>6.5606351664982006E-4</v>
      </c>
      <c r="R135" s="32">
        <f t="shared" si="128"/>
        <v>3.7774354872712525E-4</v>
      </c>
      <c r="S135" s="32">
        <f t="shared" si="128"/>
        <v>2.2765786470710237E-4</v>
      </c>
      <c r="T135" s="32">
        <f t="shared" si="128"/>
        <v>1.7588899473934498E-4</v>
      </c>
      <c r="U135" s="32">
        <f t="shared" si="128"/>
        <v>1.1156324753629204E-4</v>
      </c>
      <c r="V135" s="32">
        <f t="shared" si="128"/>
        <v>2.2663222221949397E-4</v>
      </c>
      <c r="W135" s="32">
        <f t="shared" si="128"/>
        <v>8.8952756086304425E-4</v>
      </c>
      <c r="X135" s="32">
        <f t="shared" si="128"/>
        <v>4.1051195701766333E-3</v>
      </c>
      <c r="Y135" s="32">
        <f t="shared" si="128"/>
        <v>9.8189333065105116E-3</v>
      </c>
      <c r="Z135" s="32">
        <f t="shared" si="128"/>
        <v>5.9122205090780021E-3</v>
      </c>
      <c r="AA135" s="32">
        <f t="shared" si="128"/>
        <v>3.1204448361693568E-3</v>
      </c>
      <c r="AB135" s="32">
        <f t="shared" si="128"/>
        <v>1.0626119738848614E-3</v>
      </c>
      <c r="AC135" s="32">
        <f t="shared" si="128"/>
        <v>3.0963393404153977E-4</v>
      </c>
      <c r="CB135" s="26">
        <v>0</v>
      </c>
      <c r="CC135" s="31">
        <v>1.0952933482</v>
      </c>
      <c r="CD135" s="31">
        <v>0.4153043776</v>
      </c>
      <c r="CE135" s="31">
        <v>0.44073512939999998</v>
      </c>
      <c r="CF135" s="31">
        <v>0.25464788605999999</v>
      </c>
      <c r="CG135" s="31">
        <v>4.7128523819999997E-2</v>
      </c>
      <c r="CH135" s="31">
        <v>6.8566177160000004E-3</v>
      </c>
      <c r="CI135" s="31">
        <v>2.0301986251999998E-3</v>
      </c>
      <c r="CJ135" s="31">
        <v>2.3707327184E-3</v>
      </c>
      <c r="CK135" s="31">
        <v>1.1154110375999999E-3</v>
      </c>
      <c r="CL135" s="31">
        <v>6.1479326740000002E-4</v>
      </c>
      <c r="CM135" s="31">
        <v>2.9780821640000002E-4</v>
      </c>
      <c r="CN135" s="31">
        <v>1.4581035624E-4</v>
      </c>
      <c r="CO135" s="31">
        <v>9.2937083699999996E-5</v>
      </c>
      <c r="CP135" s="31">
        <v>4.8622822620000008E-5</v>
      </c>
      <c r="CQ135" s="31">
        <v>3.1330464840000001E-5</v>
      </c>
      <c r="CR135" s="31">
        <v>1.8039230458000002E-5</v>
      </c>
      <c r="CS135" s="31">
        <v>1.0871853936000001E-5</v>
      </c>
      <c r="CT135" s="31">
        <v>8.3996195880000012E-6</v>
      </c>
      <c r="CU135" s="31">
        <v>5.3277286660000003E-6</v>
      </c>
      <c r="CV135" s="31">
        <v>1.0822874141999998E-5</v>
      </c>
      <c r="CW135" s="31">
        <v>4.2479594219999999E-5</v>
      </c>
      <c r="CX135" s="31">
        <v>1.9604093367999999E-4</v>
      </c>
      <c r="CY135" s="49">
        <v>4.68905429E-4</v>
      </c>
      <c r="CZ135" s="49">
        <v>2.8233945659999999E-4</v>
      </c>
      <c r="DA135" s="49">
        <v>1.4901756422E-4</v>
      </c>
      <c r="DB135" s="49">
        <v>5.0745280360000003E-5</v>
      </c>
      <c r="DC135" s="49">
        <v>1.478664007E-5</v>
      </c>
    </row>
    <row r="136" spans="1:107" x14ac:dyDescent="0.2">
      <c r="A136" s="26">
        <f>A126+24</f>
        <v>112</v>
      </c>
      <c r="B136" s="26">
        <f t="shared" si="127"/>
        <v>1</v>
      </c>
      <c r="C136" s="32">
        <f t="shared" ref="C136:AC136" si="129">CC136*$A138</f>
        <v>12.400423296507816</v>
      </c>
      <c r="D136" s="32">
        <f t="shared" si="129"/>
        <v>3.876928603159588</v>
      </c>
      <c r="E136" s="32">
        <f t="shared" si="129"/>
        <v>4.3877217403498516</v>
      </c>
      <c r="F136" s="32">
        <f t="shared" si="129"/>
        <v>2.1136347671187807</v>
      </c>
      <c r="G136" s="32">
        <f t="shared" si="129"/>
        <v>1.3748824465244902</v>
      </c>
      <c r="H136" s="32">
        <f t="shared" si="129"/>
        <v>0.74981998811593986</v>
      </c>
      <c r="I136" s="32">
        <f t="shared" si="129"/>
        <v>8.2213647537781723E-2</v>
      </c>
      <c r="J136" s="32">
        <f t="shared" si="129"/>
        <v>0.10409981519708547</v>
      </c>
      <c r="K136" s="32">
        <f t="shared" si="129"/>
        <v>5.3110897087136462E-2</v>
      </c>
      <c r="L136" s="32">
        <f t="shared" si="129"/>
        <v>3.7206485020816374E-2</v>
      </c>
      <c r="M136" s="32">
        <f t="shared" si="129"/>
        <v>2.2167205290089087E-2</v>
      </c>
      <c r="N136" s="32">
        <f t="shared" si="129"/>
        <v>1.2385936820694138E-2</v>
      </c>
      <c r="O136" s="32">
        <f t="shared" si="129"/>
        <v>8.6177147320403852E-3</v>
      </c>
      <c r="P136" s="32">
        <f t="shared" si="129"/>
        <v>5.9394550836077151E-3</v>
      </c>
      <c r="Q136" s="32">
        <f t="shared" si="129"/>
        <v>8.7614205721120633E-3</v>
      </c>
      <c r="R136" s="32">
        <f t="shared" si="129"/>
        <v>1.3652054806809538E-2</v>
      </c>
      <c r="S136" s="32">
        <f t="shared" si="129"/>
        <v>1.3497339245119465E-2</v>
      </c>
      <c r="T136" s="32">
        <f t="shared" si="129"/>
        <v>9.9817612946562443E-3</v>
      </c>
      <c r="U136" s="32">
        <f t="shared" si="129"/>
        <v>2.9320627046882965E-3</v>
      </c>
      <c r="V136" s="32">
        <f t="shared" si="129"/>
        <v>1.1612359012243769E-3</v>
      </c>
      <c r="W136" s="32">
        <f t="shared" si="129"/>
        <v>3.7813758086925722E-4</v>
      </c>
      <c r="X136" s="32">
        <f t="shared" si="129"/>
        <v>1.2289167162258773E-4</v>
      </c>
      <c r="Y136" s="32">
        <f t="shared" si="129"/>
        <v>5.4855068775103216E-5</v>
      </c>
      <c r="Z136" s="32">
        <f t="shared" si="129"/>
        <v>1.7887900334728798E-5</v>
      </c>
      <c r="AA136" s="32">
        <f t="shared" si="129"/>
        <v>8.4154835296814482E-6</v>
      </c>
      <c r="AB136" s="32">
        <f t="shared" si="129"/>
        <v>2.8454335793225059E-6</v>
      </c>
      <c r="AC136" s="32">
        <f t="shared" si="129"/>
        <v>8.4884953677823814E-7</v>
      </c>
      <c r="CB136" s="26">
        <v>1</v>
      </c>
      <c r="CC136" s="31">
        <v>0.59218508000000003</v>
      </c>
      <c r="CD136" s="31">
        <v>0.18514362131999998</v>
      </c>
      <c r="CE136" s="31">
        <v>0.20953666562000001</v>
      </c>
      <c r="CF136" s="31">
        <v>0.10093711672</v>
      </c>
      <c r="CG136" s="31">
        <v>6.5657828939999996E-2</v>
      </c>
      <c r="CH136" s="31">
        <v>3.5807826799999998E-2</v>
      </c>
      <c r="CI136" s="31">
        <v>3.9261317359999999E-3</v>
      </c>
      <c r="CJ136" s="31">
        <v>4.9713107300000002E-3</v>
      </c>
      <c r="CK136" s="31">
        <v>2.5363231632E-3</v>
      </c>
      <c r="CL136" s="31">
        <v>1.7768042898000001E-3</v>
      </c>
      <c r="CM136" s="31">
        <v>1.058600011E-3</v>
      </c>
      <c r="CN136" s="31">
        <v>5.91493275E-4</v>
      </c>
      <c r="CO136" s="31">
        <v>4.1154095839999999E-4</v>
      </c>
      <c r="CP136" s="31">
        <v>2.8364005000000001E-4</v>
      </c>
      <c r="CQ136" s="31">
        <v>4.1840366399999997E-4</v>
      </c>
      <c r="CR136" s="31">
        <v>6.5195703199999997E-4</v>
      </c>
      <c r="CS136" s="31">
        <v>6.4456855460000002E-4</v>
      </c>
      <c r="CT136" s="31">
        <v>4.766813172E-4</v>
      </c>
      <c r="CU136" s="31">
        <v>1.4002133199999999E-4</v>
      </c>
      <c r="CV136" s="31">
        <v>5.5455088800000004E-5</v>
      </c>
      <c r="CW136" s="31">
        <v>1.8058047553999999E-5</v>
      </c>
      <c r="CX136" s="31">
        <v>5.8687201759999997E-6</v>
      </c>
      <c r="CY136" s="48">
        <v>2.6196164852E-6</v>
      </c>
      <c r="CZ136" s="48">
        <v>8.5424081400000005E-7</v>
      </c>
      <c r="DA136" s="48">
        <v>4.0188336059999998E-7</v>
      </c>
      <c r="DB136" s="48">
        <v>1.358843381E-7</v>
      </c>
      <c r="DC136" s="48">
        <v>4.0537005779999997E-8</v>
      </c>
    </row>
    <row r="137" spans="1:107" x14ac:dyDescent="0.2">
      <c r="A137" s="26">
        <f>A136-24</f>
        <v>88</v>
      </c>
      <c r="B137" s="26">
        <f t="shared" si="127"/>
        <v>2</v>
      </c>
      <c r="C137" s="32">
        <f t="shared" ref="C137:AC137" si="130">CC137*$A138</f>
        <v>6.7402674665877997</v>
      </c>
      <c r="D137" s="32">
        <f t="shared" si="130"/>
        <v>3.1246748871069503</v>
      </c>
      <c r="E137" s="32">
        <f t="shared" si="130"/>
        <v>2.9346702703347587</v>
      </c>
      <c r="F137" s="32">
        <f t="shared" si="130"/>
        <v>1.7986408370261804</v>
      </c>
      <c r="G137" s="32">
        <f t="shared" si="130"/>
        <v>1.1947865792088534</v>
      </c>
      <c r="H137" s="32">
        <f t="shared" si="130"/>
        <v>0.32312953490956159</v>
      </c>
      <c r="I137" s="32">
        <f t="shared" si="130"/>
        <v>0.12865149440610585</v>
      </c>
      <c r="J137" s="32">
        <f t="shared" si="130"/>
        <v>0.16445047343686534</v>
      </c>
      <c r="K137" s="32">
        <f t="shared" si="130"/>
        <v>9.1855845839365374E-2</v>
      </c>
      <c r="L137" s="32">
        <f t="shared" si="130"/>
        <v>7.6193068189617422E-2</v>
      </c>
      <c r="M137" s="32">
        <f t="shared" si="130"/>
        <v>5.6431776802663862E-2</v>
      </c>
      <c r="N137" s="32">
        <f t="shared" si="130"/>
        <v>3.4918780760320442E-2</v>
      </c>
      <c r="O137" s="32">
        <f t="shared" si="130"/>
        <v>2.5158372816097188E-2</v>
      </c>
      <c r="P137" s="32">
        <f t="shared" si="130"/>
        <v>1.4868918775158438E-2</v>
      </c>
      <c r="Q137" s="32">
        <f t="shared" si="130"/>
        <v>1.4605844374382058E-2</v>
      </c>
      <c r="R137" s="32">
        <f t="shared" si="130"/>
        <v>1.8921655248792815E-2</v>
      </c>
      <c r="S137" s="32">
        <f t="shared" si="130"/>
        <v>1.2325673081309241E-2</v>
      </c>
      <c r="T137" s="32">
        <f t="shared" si="130"/>
        <v>5.2058020024998387E-3</v>
      </c>
      <c r="U137" s="32">
        <f t="shared" si="130"/>
        <v>9.8820943410581432E-4</v>
      </c>
      <c r="V137" s="32">
        <f t="shared" si="130"/>
        <v>2.8209804081490185E-4</v>
      </c>
      <c r="W137" s="32">
        <f t="shared" si="130"/>
        <v>7.0896812632136977E-5</v>
      </c>
      <c r="X137" s="32">
        <f t="shared" si="130"/>
        <v>1.6838500026786012E-5</v>
      </c>
      <c r="Y137" s="32">
        <f t="shared" si="130"/>
        <v>4.4259660364979602E-6</v>
      </c>
      <c r="Z137" s="32">
        <f t="shared" si="130"/>
        <v>7.7265067399829538E-7</v>
      </c>
      <c r="AA137" s="32">
        <f t="shared" si="130"/>
        <v>2.6005541921681038E-7</v>
      </c>
      <c r="AB137" s="32">
        <f t="shared" si="130"/>
        <v>7.8389217922970901E-8</v>
      </c>
      <c r="AC137" s="32">
        <f t="shared" si="130"/>
        <v>2.2660324926786664E-8</v>
      </c>
      <c r="CB137" s="26">
        <v>2</v>
      </c>
      <c r="CC137" s="31">
        <v>0.32188303039999999</v>
      </c>
      <c r="CD137" s="31">
        <v>0.14921957127999999</v>
      </c>
      <c r="CE137" s="31">
        <v>0.1401458569</v>
      </c>
      <c r="CF137" s="31">
        <v>8.5894508800000005E-2</v>
      </c>
      <c r="CG137" s="31">
        <v>5.7057309180000002E-2</v>
      </c>
      <c r="CH137" s="31">
        <v>1.5431125608E-2</v>
      </c>
      <c r="CI137" s="31">
        <v>6.1437818440000002E-3</v>
      </c>
      <c r="CJ137" s="31">
        <v>7.8533703600000004E-3</v>
      </c>
      <c r="CK137" s="31">
        <v>4.3865971440000002E-3</v>
      </c>
      <c r="CL137" s="31">
        <v>3.6386175780000001E-3</v>
      </c>
      <c r="CM137" s="31">
        <v>2.6949125414000002E-3</v>
      </c>
      <c r="CN137" s="31">
        <v>1.6675544441999998E-3</v>
      </c>
      <c r="CO137" s="31">
        <v>1.2014439073999999E-3</v>
      </c>
      <c r="CP137" s="31">
        <v>7.10068652E-4</v>
      </c>
      <c r="CQ137" s="31">
        <v>6.9750547320000008E-4</v>
      </c>
      <c r="CR137" s="31">
        <v>9.0360801880000005E-4</v>
      </c>
      <c r="CS137" s="31">
        <v>5.8861536620000003E-4</v>
      </c>
      <c r="CT137" s="31">
        <v>2.4860427757999998E-4</v>
      </c>
      <c r="CU137" s="31">
        <v>4.7192169879999999E-5</v>
      </c>
      <c r="CV137" s="31">
        <v>1.3471657125999999E-5</v>
      </c>
      <c r="CW137" s="31">
        <v>3.3856936700000002E-6</v>
      </c>
      <c r="CX137" s="31">
        <v>8.0412645980000007E-7</v>
      </c>
      <c r="CY137" s="48">
        <v>2.1136303082000001E-7</v>
      </c>
      <c r="CZ137" s="48">
        <v>3.6898111480000002E-8</v>
      </c>
      <c r="DA137" s="48">
        <v>1.2419006638E-8</v>
      </c>
      <c r="DB137" s="48">
        <v>3.7434952159999998E-9</v>
      </c>
      <c r="DC137" s="48">
        <v>1.0821490532E-9</v>
      </c>
    </row>
    <row r="138" spans="1:107" x14ac:dyDescent="0.2">
      <c r="A138" s="39">
        <f>EXP((A137-15)/24)</f>
        <v>20.940114358348602</v>
      </c>
      <c r="B138" s="26">
        <f t="shared" si="127"/>
        <v>3</v>
      </c>
      <c r="C138" s="32">
        <f t="shared" ref="C138:AC138" si="131">CC138*$A138</f>
        <v>0.93727498514492458</v>
      </c>
      <c r="D138" s="32">
        <f t="shared" si="131"/>
        <v>1.7602806490715626</v>
      </c>
      <c r="E138" s="32">
        <f t="shared" si="131"/>
        <v>1.3557023525471814</v>
      </c>
      <c r="F138" s="32">
        <f t="shared" si="131"/>
        <v>1.0511966309436835</v>
      </c>
      <c r="G138" s="32">
        <f t="shared" si="131"/>
        <v>0.54253010840286786</v>
      </c>
      <c r="H138" s="32">
        <f t="shared" si="131"/>
        <v>0.45873453770623251</v>
      </c>
      <c r="I138" s="32">
        <f t="shared" si="131"/>
        <v>0.10978430830637247</v>
      </c>
      <c r="J138" s="32">
        <f t="shared" si="131"/>
        <v>0.14340452137475487</v>
      </c>
      <c r="K138" s="32">
        <f t="shared" si="131"/>
        <v>7.9803097962385813E-2</v>
      </c>
      <c r="L138" s="32">
        <f t="shared" si="131"/>
        <v>6.7588101556293065E-2</v>
      </c>
      <c r="M138" s="32">
        <f t="shared" si="131"/>
        <v>4.0627031689941868E-2</v>
      </c>
      <c r="N138" s="32">
        <f t="shared" si="131"/>
        <v>1.7610339458138741E-2</v>
      </c>
      <c r="O138" s="32">
        <f t="shared" si="131"/>
        <v>9.4874827398935737E-3</v>
      </c>
      <c r="P138" s="32">
        <f t="shared" si="131"/>
        <v>3.4702642541180376E-3</v>
      </c>
      <c r="Q138" s="32">
        <f t="shared" si="131"/>
        <v>1.2096786763453138E-3</v>
      </c>
      <c r="R138" s="32">
        <f t="shared" si="131"/>
        <v>2.6006700839746133E-4</v>
      </c>
      <c r="S138" s="32">
        <f t="shared" si="131"/>
        <v>4.182129675602142E-5</v>
      </c>
      <c r="T138" s="32">
        <f t="shared" si="131"/>
        <v>8.0365173223956491E-6</v>
      </c>
      <c r="U138" s="32">
        <f t="shared" si="131"/>
        <v>9.7528749768001422E-7</v>
      </c>
      <c r="V138" s="32">
        <f t="shared" si="131"/>
        <v>2.3972220176473287E-7</v>
      </c>
      <c r="W138" s="32">
        <f t="shared" si="131"/>
        <v>5.7939529205351399E-8</v>
      </c>
      <c r="X138" s="32">
        <f t="shared" si="131"/>
        <v>1.1949604169186178E-8</v>
      </c>
      <c r="Y138" s="32">
        <f t="shared" si="131"/>
        <v>5.8948367381015885E-9</v>
      </c>
      <c r="Z138" s="32">
        <f t="shared" si="131"/>
        <v>5.3233162943003902E-13</v>
      </c>
      <c r="AA138" s="32">
        <f t="shared" si="131"/>
        <v>3.9988467836074969E-14</v>
      </c>
      <c r="AB138" s="32">
        <f t="shared" si="131"/>
        <v>5.3214620253962396E-16</v>
      </c>
      <c r="AC138" s="32">
        <f t="shared" si="131"/>
        <v>0</v>
      </c>
      <c r="CB138" s="26">
        <v>3</v>
      </c>
      <c r="CC138" s="31">
        <v>4.475978349999999E-2</v>
      </c>
      <c r="CD138" s="31">
        <v>8.4062609159999996E-2</v>
      </c>
      <c r="CE138" s="31">
        <v>6.4741879119999998E-2</v>
      </c>
      <c r="CF138" s="31">
        <v>5.020013802E-2</v>
      </c>
      <c r="CG138" s="31">
        <v>2.5908650694000002E-2</v>
      </c>
      <c r="CH138" s="31">
        <v>2.1906973851999998E-2</v>
      </c>
      <c r="CI138" s="31">
        <v>5.2427750119999998E-3</v>
      </c>
      <c r="CJ138" s="31">
        <v>6.8483160559999999E-3</v>
      </c>
      <c r="CK138" s="31">
        <v>3.8110153839999998E-3</v>
      </c>
      <c r="CL138" s="31">
        <v>3.2276854079999998E-3</v>
      </c>
      <c r="CM138" s="31">
        <v>1.9401532864000001E-3</v>
      </c>
      <c r="CN138" s="31">
        <v>8.4098583020000004E-4</v>
      </c>
      <c r="CO138" s="31">
        <v>4.5307693060000001E-4</v>
      </c>
      <c r="CP138" s="31">
        <v>1.6572327136000001E-4</v>
      </c>
      <c r="CQ138" s="31">
        <v>5.7768484719999998E-5</v>
      </c>
      <c r="CR138" s="31">
        <v>1.2419560082E-5</v>
      </c>
      <c r="CS138" s="31">
        <v>1.9971856905999997E-6</v>
      </c>
      <c r="CT138" s="31">
        <v>3.8378574179999999E-7</v>
      </c>
      <c r="CU138" s="31">
        <v>4.6575079820000004E-8</v>
      </c>
      <c r="CV138" s="31">
        <v>1.144798914E-8</v>
      </c>
      <c r="CW138" s="31">
        <v>2.7669156057999998E-9</v>
      </c>
      <c r="CX138" s="31">
        <v>5.7065610840000006E-10</v>
      </c>
      <c r="CY138" s="48">
        <v>2.8150929059999999E-10</v>
      </c>
      <c r="CZ138" s="48">
        <v>2.5421619974000002E-14</v>
      </c>
      <c r="DA138" s="48">
        <v>1.9096585220000001E-15</v>
      </c>
      <c r="DB138" s="48">
        <v>2.5412764870000001E-17</v>
      </c>
      <c r="DC138" s="48">
        <v>0</v>
      </c>
    </row>
    <row r="139" spans="1:107" x14ac:dyDescent="0.2">
      <c r="A139" s="39"/>
      <c r="B139" s="26">
        <f t="shared" si="127"/>
        <v>4</v>
      </c>
      <c r="C139" s="32">
        <f t="shared" ref="C139:AC139" si="132">CC139*$A138</f>
        <v>1.4099397179935895</v>
      </c>
      <c r="D139" s="32">
        <f t="shared" si="132"/>
        <v>1.9919483702838907</v>
      </c>
      <c r="E139" s="32">
        <f t="shared" si="132"/>
        <v>0.38638328290240237</v>
      </c>
      <c r="F139" s="32">
        <f t="shared" si="132"/>
        <v>6.0449166275312861E-2</v>
      </c>
      <c r="G139" s="32">
        <f t="shared" si="132"/>
        <v>3.9311080227027416E-2</v>
      </c>
      <c r="H139" s="32">
        <f t="shared" si="132"/>
        <v>3.0155627512783327E-2</v>
      </c>
      <c r="I139" s="32">
        <f t="shared" si="132"/>
        <v>3.26136927288481E-2</v>
      </c>
      <c r="J139" s="32">
        <f t="shared" si="132"/>
        <v>3.8457537072085546E-2</v>
      </c>
      <c r="K139" s="32">
        <f t="shared" si="132"/>
        <v>1.7911078696030678E-2</v>
      </c>
      <c r="L139" s="32">
        <f t="shared" si="132"/>
        <v>9.6207583173794041E-3</v>
      </c>
      <c r="M139" s="32">
        <f t="shared" si="132"/>
        <v>4.1972535563516225E-3</v>
      </c>
      <c r="N139" s="32">
        <f t="shared" si="132"/>
        <v>1.2372609262945556E-3</v>
      </c>
      <c r="O139" s="32">
        <f t="shared" si="132"/>
        <v>3.7012366244913096E-4</v>
      </c>
      <c r="P139" s="32">
        <f t="shared" si="132"/>
        <v>8.4137451525838079E-5</v>
      </c>
      <c r="Q139" s="32">
        <f t="shared" si="132"/>
        <v>2.1543127912035869E-5</v>
      </c>
      <c r="R139" s="32">
        <f t="shared" si="132"/>
        <v>3.2419573952944822E-6</v>
      </c>
      <c r="S139" s="32">
        <f t="shared" si="132"/>
        <v>3.9549817348436817E-7</v>
      </c>
      <c r="T139" s="32">
        <f t="shared" si="132"/>
        <v>2.5765645882206543E-8</v>
      </c>
      <c r="U139" s="32">
        <f t="shared" si="132"/>
        <v>2.8112454964022276E-9</v>
      </c>
      <c r="V139" s="32">
        <f t="shared" si="132"/>
        <v>1.1176026360735805E-10</v>
      </c>
      <c r="W139" s="32">
        <f t="shared" si="132"/>
        <v>1.0871230909616034E-11</v>
      </c>
      <c r="X139" s="32">
        <f t="shared" si="132"/>
        <v>1.4611638964707529E-13</v>
      </c>
      <c r="Y139" s="32">
        <f t="shared" si="132"/>
        <v>3.5589214860977424E-13</v>
      </c>
      <c r="Z139" s="32">
        <f t="shared" si="132"/>
        <v>2.2591369301913563E-17</v>
      </c>
      <c r="AA139" s="32">
        <f t="shared" si="132"/>
        <v>0</v>
      </c>
      <c r="AB139" s="32">
        <f t="shared" si="132"/>
        <v>3.3660195741628155E-19</v>
      </c>
      <c r="AC139" s="32">
        <f t="shared" si="132"/>
        <v>0</v>
      </c>
      <c r="CB139" s="26">
        <v>4</v>
      </c>
      <c r="CC139" s="31">
        <v>6.7331997039999994E-2</v>
      </c>
      <c r="CD139" s="31">
        <v>9.5125954719999989E-2</v>
      </c>
      <c r="CE139" s="31">
        <v>1.8451822959999999E-2</v>
      </c>
      <c r="CF139" s="31">
        <v>2.8867639039999999E-3</v>
      </c>
      <c r="CG139" s="31">
        <v>1.8773097202000001E-3</v>
      </c>
      <c r="CH139" s="31">
        <v>1.4400889602E-3</v>
      </c>
      <c r="CI139" s="31">
        <v>1.5574744325999998E-3</v>
      </c>
      <c r="CJ139" s="31">
        <v>1.8365485695999999E-3</v>
      </c>
      <c r="CK139" s="31">
        <v>8.5534770199999991E-4</v>
      </c>
      <c r="CL139" s="31">
        <v>4.594415366E-4</v>
      </c>
      <c r="CM139" s="31">
        <v>2.0044081348000002E-4</v>
      </c>
      <c r="CN139" s="31">
        <v>5.9085681440000003E-5</v>
      </c>
      <c r="CO139" s="31">
        <v>1.7675341028000001E-5</v>
      </c>
      <c r="CP139" s="31">
        <v>4.0180034400000001E-6</v>
      </c>
      <c r="CQ139" s="31">
        <v>1.0287970516E-6</v>
      </c>
      <c r="CR139" s="31">
        <v>1.5482042455999999E-7</v>
      </c>
      <c r="CS139" s="31">
        <v>1.8887106666E-8</v>
      </c>
      <c r="CT139" s="31">
        <v>1.230444373E-9</v>
      </c>
      <c r="CU139" s="31">
        <v>1.342516783E-10</v>
      </c>
      <c r="CV139" s="31">
        <v>5.337137214E-12</v>
      </c>
      <c r="CW139" s="31">
        <v>5.1915814420000001E-13</v>
      </c>
      <c r="CX139" s="31">
        <v>6.9778219520000005E-15</v>
      </c>
      <c r="CY139" s="48">
        <v>1.6995711795999998E-14</v>
      </c>
      <c r="CZ139" s="48">
        <v>1.0788560614000002E-18</v>
      </c>
      <c r="DA139" s="48">
        <v>0</v>
      </c>
      <c r="DB139" s="48">
        <v>1.6074504258E-20</v>
      </c>
      <c r="DC139" s="48">
        <v>0</v>
      </c>
    </row>
    <row r="140" spans="1:107" x14ac:dyDescent="0.2">
      <c r="B140" s="26">
        <f t="shared" si="127"/>
        <v>5</v>
      </c>
      <c r="C140" s="50">
        <f t="shared" ref="C140:AC140" si="133">SUM(CC140:CC142)*$A138</f>
        <v>4.0465942078893773E-3</v>
      </c>
      <c r="D140" s="50">
        <f t="shared" si="133"/>
        <v>1.889191335502927E-2</v>
      </c>
      <c r="E140" s="50">
        <f t="shared" si="133"/>
        <v>2.1325779486332276E-2</v>
      </c>
      <c r="F140" s="50">
        <f t="shared" si="133"/>
        <v>2.7317802231557903E-2</v>
      </c>
      <c r="G140" s="50">
        <f t="shared" si="133"/>
        <v>1.3390325019625875E-2</v>
      </c>
      <c r="H140" s="50">
        <f t="shared" si="133"/>
        <v>7.8549000675427211E-3</v>
      </c>
      <c r="I140" s="50">
        <f t="shared" si="133"/>
        <v>6.0835260955746813E-4</v>
      </c>
      <c r="J140" s="50">
        <f t="shared" si="133"/>
        <v>8.5265654602923477E-4</v>
      </c>
      <c r="K140" s="50">
        <f t="shared" si="133"/>
        <v>2.5951462499614915E-4</v>
      </c>
      <c r="L140" s="50">
        <f t="shared" si="133"/>
        <v>1.7553127559349096E-4</v>
      </c>
      <c r="M140" s="50">
        <f t="shared" si="133"/>
        <v>3.1171679581390338E-5</v>
      </c>
      <c r="N140" s="50">
        <f t="shared" si="133"/>
        <v>4.3565417260371827E-6</v>
      </c>
      <c r="O140" s="50">
        <f t="shared" si="133"/>
        <v>7.7800334047784776E-7</v>
      </c>
      <c r="P140" s="50">
        <f t="shared" si="133"/>
        <v>8.6129426145152595E-8</v>
      </c>
      <c r="Q140" s="50">
        <f t="shared" si="133"/>
        <v>3.8039967424416686E-8</v>
      </c>
      <c r="R140" s="50">
        <f t="shared" si="133"/>
        <v>8.136885346222421E-9</v>
      </c>
      <c r="S140" s="50">
        <f t="shared" si="133"/>
        <v>1.6547437772973758E-9</v>
      </c>
      <c r="T140" s="50">
        <f t="shared" si="133"/>
        <v>6.172426041792866E-11</v>
      </c>
      <c r="U140" s="50">
        <f t="shared" si="133"/>
        <v>2.8993880140454693E-12</v>
      </c>
      <c r="V140" s="50">
        <f t="shared" si="133"/>
        <v>4.2502794006737448E-13</v>
      </c>
      <c r="W140" s="50">
        <f t="shared" si="133"/>
        <v>8.0399940765909308E-20</v>
      </c>
      <c r="X140" s="50">
        <f t="shared" si="133"/>
        <v>8.5215245326375677E-21</v>
      </c>
      <c r="Y140" s="50">
        <f t="shared" si="133"/>
        <v>1.5778089997224828E-21</v>
      </c>
      <c r="Z140" s="50">
        <f t="shared" si="133"/>
        <v>0</v>
      </c>
      <c r="AA140" s="50">
        <f t="shared" si="133"/>
        <v>0</v>
      </c>
      <c r="AB140" s="50">
        <f t="shared" si="133"/>
        <v>0</v>
      </c>
      <c r="AC140" s="50">
        <f t="shared" si="133"/>
        <v>0</v>
      </c>
      <c r="CB140" s="26">
        <v>5</v>
      </c>
      <c r="CC140" s="31">
        <v>1.9324604147999999E-4</v>
      </c>
      <c r="CD140" s="31">
        <v>9.0178165360000001E-4</v>
      </c>
      <c r="CE140" s="31">
        <v>1.0164552504000001E-3</v>
      </c>
      <c r="CF140" s="31">
        <v>1.3004273667999999E-3</v>
      </c>
      <c r="CG140" s="31">
        <v>6.362668946E-4</v>
      </c>
      <c r="CH140" s="31">
        <v>3.7426650499999999E-4</v>
      </c>
      <c r="CI140" s="31">
        <v>2.8992163939999999E-5</v>
      </c>
      <c r="CJ140" s="31">
        <v>4.0669832340000003E-5</v>
      </c>
      <c r="CK140" s="31">
        <v>1.2367536345999999E-5</v>
      </c>
      <c r="CL140" s="31">
        <v>8.3805257700000006E-6</v>
      </c>
      <c r="CM140" s="31">
        <v>1.4874084222000001E-6</v>
      </c>
      <c r="CN140" s="31">
        <v>2.0786803195999998E-7</v>
      </c>
      <c r="CO140" s="31">
        <v>3.7077980779999994E-8</v>
      </c>
      <c r="CP140" s="31">
        <v>4.1051708700000006E-9</v>
      </c>
      <c r="CQ140" s="31">
        <v>1.8079078425999998E-9</v>
      </c>
      <c r="CR140" s="31">
        <v>3.8857303240000001E-10</v>
      </c>
      <c r="CS140" s="31">
        <v>7.5063609719999996E-11</v>
      </c>
      <c r="CT140" s="31">
        <v>2.9476427439999999E-12</v>
      </c>
      <c r="CU140" s="31">
        <v>1.3846061992E-13</v>
      </c>
      <c r="CV140" s="31">
        <v>2.0297281978000001E-14</v>
      </c>
      <c r="CW140" s="31">
        <v>3.8395177499999995E-21</v>
      </c>
      <c r="CX140" s="31">
        <v>4.069473732E-22</v>
      </c>
      <c r="CY140" s="48">
        <v>7.5348633380000001E-23</v>
      </c>
      <c r="CZ140" s="48">
        <v>0</v>
      </c>
      <c r="DA140" s="48">
        <v>0</v>
      </c>
      <c r="DB140" s="48">
        <v>0</v>
      </c>
      <c r="DC140" s="48">
        <v>0</v>
      </c>
    </row>
    <row r="141" spans="1:107" ht="13.5" thickBot="1" x14ac:dyDescent="0.25">
      <c r="A141" s="26">
        <f>A131+1</f>
        <v>3</v>
      </c>
      <c r="B141" s="26" t="s">
        <v>45</v>
      </c>
      <c r="C141" s="35">
        <f t="shared" ref="C141:AC141" si="134">SUM(C133:C140)</f>
        <v>44.427520027688558</v>
      </c>
      <c r="D141" s="35">
        <f t="shared" si="134"/>
        <v>19.469245583443808</v>
      </c>
      <c r="E141" s="35">
        <f t="shared" si="134"/>
        <v>18.314847436998097</v>
      </c>
      <c r="F141" s="35">
        <f t="shared" si="134"/>
        <v>10.383595058803641</v>
      </c>
      <c r="G141" s="35">
        <f t="shared" si="134"/>
        <v>4.1517772177138204</v>
      </c>
      <c r="H141" s="35">
        <f t="shared" si="134"/>
        <v>1.7132729473965789</v>
      </c>
      <c r="I141" s="35">
        <f t="shared" si="134"/>
        <v>0.39638408697051575</v>
      </c>
      <c r="J141" s="35">
        <f t="shared" si="134"/>
        <v>0.50090841786319518</v>
      </c>
      <c r="K141" s="35">
        <f t="shared" si="134"/>
        <v>0.26629726889382277</v>
      </c>
      <c r="L141" s="35">
        <f t="shared" si="134"/>
        <v>0.20365778568579856</v>
      </c>
      <c r="M141" s="35">
        <f t="shared" si="134"/>
        <v>0.12969057712689966</v>
      </c>
      <c r="N141" s="35">
        <f t="shared" si="134"/>
        <v>6.9209960041471064E-2</v>
      </c>
      <c r="O141" s="35">
        <f t="shared" si="134"/>
        <v>4.5580585114630173E-2</v>
      </c>
      <c r="P141" s="35">
        <f t="shared" si="134"/>
        <v>2.5381029159924674E-2</v>
      </c>
      <c r="Q141" s="35">
        <f t="shared" si="134"/>
        <v>2.5254588307368722E-2</v>
      </c>
      <c r="R141" s="35">
        <f t="shared" si="134"/>
        <v>3.3214770707007582E-2</v>
      </c>
      <c r="S141" s="35">
        <f t="shared" si="134"/>
        <v>2.6092888640809088E-2</v>
      </c>
      <c r="T141" s="35">
        <f t="shared" si="134"/>
        <v>1.5371514636587967E-2</v>
      </c>
      <c r="U141" s="35">
        <f t="shared" si="134"/>
        <v>4.0328134879729673E-3</v>
      </c>
      <c r="V141" s="35">
        <f t="shared" si="134"/>
        <v>1.6702059986458287E-3</v>
      </c>
      <c r="W141" s="35">
        <f t="shared" si="134"/>
        <v>1.3386199047648749E-3</v>
      </c>
      <c r="X141" s="35">
        <f t="shared" si="134"/>
        <v>4.2448616915762927E-3</v>
      </c>
      <c r="Y141" s="35">
        <f t="shared" si="134"/>
        <v>9.8782202365147436E-3</v>
      </c>
      <c r="Z141" s="35">
        <f t="shared" si="134"/>
        <v>5.9308810606190842E-3</v>
      </c>
      <c r="AA141" s="35">
        <f t="shared" si="134"/>
        <v>3.1291203751582434E-3</v>
      </c>
      <c r="AB141" s="35">
        <f t="shared" si="134"/>
        <v>1.0655357966826394E-3</v>
      </c>
      <c r="AC141" s="35">
        <f t="shared" si="134"/>
        <v>3.1050544390324482E-4</v>
      </c>
      <c r="AD141" s="36">
        <f>SUM(C141:AC141)</f>
        <v>100.22890250918836</v>
      </c>
      <c r="AE141" s="36">
        <f>SUM(C136:AC140)</f>
        <v>52.737324050490884</v>
      </c>
      <c r="AF141" s="56">
        <f>AE141/AD141</f>
        <v>0.52616882685766464</v>
      </c>
      <c r="CC141" s="31">
        <v>0</v>
      </c>
      <c r="CD141" s="31">
        <v>4.0603419059999997E-7</v>
      </c>
      <c r="CE141" s="31">
        <v>1.9622357019999997E-6</v>
      </c>
      <c r="CF141" s="31">
        <v>4.1405912859999997E-6</v>
      </c>
      <c r="CG141" s="31">
        <v>3.1911581040000001E-6</v>
      </c>
      <c r="CH141" s="31">
        <v>8.4604984279999995E-7</v>
      </c>
      <c r="CI141" s="31">
        <v>5.985220138000001E-8</v>
      </c>
      <c r="CJ141" s="31">
        <v>4.8974259560000003E-8</v>
      </c>
      <c r="CK141" s="31">
        <v>2.5642444130000001E-8</v>
      </c>
      <c r="CL141" s="31">
        <v>2.0087249980000001E-9</v>
      </c>
      <c r="CM141" s="31">
        <v>1.202218729E-9</v>
      </c>
      <c r="CN141" s="31">
        <v>1.7761955014E-10</v>
      </c>
      <c r="CO141" s="31">
        <v>7.5741578620000001E-11</v>
      </c>
      <c r="CP141" s="31">
        <v>7.9596316079999995E-12</v>
      </c>
      <c r="CQ141" s="31">
        <v>8.6995862359999988E-12</v>
      </c>
      <c r="CR141" s="31">
        <v>5.8075646139999997E-15</v>
      </c>
      <c r="CS141" s="31">
        <v>3.9590616539999995E-12</v>
      </c>
      <c r="CT141" s="31">
        <v>1.3575427875999999E-17</v>
      </c>
      <c r="CU141" s="31">
        <v>3.2467792260000002E-19</v>
      </c>
      <c r="CV141" s="31">
        <v>2.5514875287999998E-20</v>
      </c>
      <c r="CW141" s="31">
        <v>0</v>
      </c>
      <c r="CX141" s="31">
        <v>0</v>
      </c>
      <c r="CY141" s="48">
        <v>0</v>
      </c>
      <c r="CZ141" s="48">
        <v>0</v>
      </c>
      <c r="DA141" s="48">
        <v>0</v>
      </c>
      <c r="DB141" s="48">
        <v>0</v>
      </c>
      <c r="DC141" s="48">
        <v>0</v>
      </c>
    </row>
    <row r="142" spans="1:107" ht="14.25" thickTop="1" thickBot="1" x14ac:dyDescent="0.25">
      <c r="B142" s="45" t="s">
        <v>61</v>
      </c>
      <c r="C142" s="55">
        <f t="shared" ref="C142:AC142" si="135">C141/$AD141</f>
        <v>0.44326056571971068</v>
      </c>
      <c r="D142" s="55">
        <f t="shared" si="135"/>
        <v>0.19424781770566618</v>
      </c>
      <c r="E142" s="55">
        <f t="shared" si="135"/>
        <v>0.18273020035632043</v>
      </c>
      <c r="F142" s="55">
        <f t="shared" si="135"/>
        <v>0.10359881031174353</v>
      </c>
      <c r="G142" s="55">
        <f t="shared" si="135"/>
        <v>4.1422953996061281E-2</v>
      </c>
      <c r="H142" s="55">
        <f t="shared" si="135"/>
        <v>1.709360179055654E-2</v>
      </c>
      <c r="I142" s="55">
        <f t="shared" si="135"/>
        <v>3.9547882601446002E-3</v>
      </c>
      <c r="J142" s="55">
        <f t="shared" si="135"/>
        <v>4.9976444450968126E-3</v>
      </c>
      <c r="K142" s="55">
        <f t="shared" si="135"/>
        <v>2.6568909987756306E-3</v>
      </c>
      <c r="L142" s="55">
        <f t="shared" si="135"/>
        <v>2.0319267255982224E-3</v>
      </c>
      <c r="M142" s="55">
        <f t="shared" si="135"/>
        <v>1.2939439012116334E-3</v>
      </c>
      <c r="N142" s="55">
        <f t="shared" si="135"/>
        <v>6.9051898513132308E-4</v>
      </c>
      <c r="O142" s="55">
        <f t="shared" si="135"/>
        <v>4.5476488291839402E-4</v>
      </c>
      <c r="P142" s="55">
        <f t="shared" si="135"/>
        <v>2.5323064030954444E-4</v>
      </c>
      <c r="Q142" s="55">
        <f t="shared" si="135"/>
        <v>2.519691194369163E-4</v>
      </c>
      <c r="R142" s="55">
        <f t="shared" si="135"/>
        <v>3.3138914899285323E-4</v>
      </c>
      <c r="S142" s="55">
        <f t="shared" si="135"/>
        <v>2.6033297768991389E-4</v>
      </c>
      <c r="T142" s="55">
        <f t="shared" si="135"/>
        <v>1.5336409211084401E-4</v>
      </c>
      <c r="U142" s="55">
        <f t="shared" si="135"/>
        <v>4.0236033589246014E-5</v>
      </c>
      <c r="V142" s="55">
        <f t="shared" si="135"/>
        <v>1.6663915864914462E-5</v>
      </c>
      <c r="W142" s="55">
        <f t="shared" si="135"/>
        <v>1.3355627680769613E-5</v>
      </c>
      <c r="X142" s="55">
        <f t="shared" si="135"/>
        <v>4.2351672873871389E-5</v>
      </c>
      <c r="Y142" s="55">
        <f t="shared" si="135"/>
        <v>9.8556603826018845E-5</v>
      </c>
      <c r="Z142" s="55">
        <f t="shared" si="135"/>
        <v>5.9173361297409976E-5</v>
      </c>
      <c r="AA142" s="55">
        <f t="shared" si="135"/>
        <v>3.1219740981114554E-5</v>
      </c>
      <c r="AB142" s="55">
        <f t="shared" si="135"/>
        <v>1.0631023287768293E-5</v>
      </c>
      <c r="AC142" s="55">
        <f t="shared" si="135"/>
        <v>3.0979631237085494E-6</v>
      </c>
      <c r="CC142" s="31">
        <v>0</v>
      </c>
      <c r="CD142" s="31">
        <v>0</v>
      </c>
      <c r="CE142" s="31">
        <v>4.1203905799999997E-11</v>
      </c>
      <c r="CF142" s="31">
        <v>4.7742846659999996E-14</v>
      </c>
      <c r="CG142" s="31">
        <v>1.282883192E-11</v>
      </c>
      <c r="CH142" s="31">
        <v>1.2983796239999999E-11</v>
      </c>
      <c r="CI142" s="31">
        <v>3.3054442900000001E-12</v>
      </c>
      <c r="CJ142" s="31">
        <v>3.7869405700000005E-12</v>
      </c>
      <c r="CK142" s="31">
        <v>2.0948962288E-12</v>
      </c>
      <c r="CL142" s="31">
        <v>2.1325304208E-12</v>
      </c>
      <c r="CM142" s="31">
        <v>1.2059544760000001E-13</v>
      </c>
      <c r="CN142" s="31">
        <v>2.0053213174E-12</v>
      </c>
      <c r="CO142" s="31">
        <v>6.9459989220000005E-15</v>
      </c>
      <c r="CP142" s="31">
        <v>1.4664052224000001E-16</v>
      </c>
      <c r="CQ142" s="31">
        <v>5.7480693839999997E-18</v>
      </c>
      <c r="CR142" s="31">
        <v>6.1587248320000002E-21</v>
      </c>
      <c r="CS142" s="31">
        <v>8.7087180620000001E-20</v>
      </c>
      <c r="CT142" s="31">
        <v>0</v>
      </c>
      <c r="CU142" s="31">
        <v>0</v>
      </c>
      <c r="CV142" s="31">
        <v>0</v>
      </c>
      <c r="CW142" s="31">
        <v>0</v>
      </c>
      <c r="CX142" s="31">
        <v>0</v>
      </c>
      <c r="CY142" s="48">
        <v>0</v>
      </c>
      <c r="CZ142" s="48">
        <v>0</v>
      </c>
      <c r="DA142" s="48">
        <v>0</v>
      </c>
      <c r="DB142" s="48">
        <v>0</v>
      </c>
      <c r="DC142" s="48">
        <v>0</v>
      </c>
    </row>
    <row r="143" spans="1:107" ht="13.5" thickTop="1" x14ac:dyDescent="0.2">
      <c r="B143" s="27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</row>
    <row r="144" spans="1:107" x14ac:dyDescent="0.2">
      <c r="B144" s="27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CB144" s="27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</row>
    <row r="145" spans="1:107" x14ac:dyDescent="0.2">
      <c r="A145" s="26" t="s">
        <v>49</v>
      </c>
      <c r="B145" s="26">
        <f t="shared" ref="B145:B150" si="136">CB145</f>
        <v>0</v>
      </c>
      <c r="C145" s="32">
        <f t="shared" ref="C145:AC145" si="137">CC145*$A148</f>
        <v>14.247550149603494</v>
      </c>
      <c r="D145" s="32">
        <f t="shared" si="137"/>
        <v>3.9334220239892375</v>
      </c>
      <c r="E145" s="32">
        <f t="shared" si="137"/>
        <v>4.3928883079863787</v>
      </c>
      <c r="F145" s="32">
        <f t="shared" si="137"/>
        <v>1.528792546869884</v>
      </c>
      <c r="G145" s="32">
        <f t="shared" si="137"/>
        <v>0.29623525550683</v>
      </c>
      <c r="H145" s="32">
        <f t="shared" si="137"/>
        <v>1.2092768262362878E-2</v>
      </c>
      <c r="I145" s="32">
        <f t="shared" si="137"/>
        <v>4.077704202988682E-3</v>
      </c>
      <c r="J145" s="32">
        <f t="shared" si="137"/>
        <v>3.4172509534857645E-3</v>
      </c>
      <c r="K145" s="32">
        <f t="shared" si="137"/>
        <v>1.3395403219050002E-3</v>
      </c>
      <c r="L145" s="32">
        <f t="shared" si="137"/>
        <v>5.0349125018747383E-4</v>
      </c>
      <c r="M145" s="32">
        <f t="shared" si="137"/>
        <v>1.7904536339374364E-4</v>
      </c>
      <c r="N145" s="32">
        <f t="shared" si="137"/>
        <v>6.632884888282347E-5</v>
      </c>
      <c r="O145" s="32">
        <f t="shared" si="137"/>
        <v>3.086473032198827E-5</v>
      </c>
      <c r="P145" s="32">
        <f t="shared" si="137"/>
        <v>1.2404329561556002E-5</v>
      </c>
      <c r="Q145" s="32">
        <f t="shared" si="137"/>
        <v>5.7016662832116936E-6</v>
      </c>
      <c r="R145" s="32">
        <f t="shared" si="137"/>
        <v>2.7106463082985255E-6</v>
      </c>
      <c r="S145" s="32">
        <f t="shared" si="137"/>
        <v>1.9993162642357595E-6</v>
      </c>
      <c r="T145" s="32">
        <f t="shared" si="137"/>
        <v>1.308541705281539E-6</v>
      </c>
      <c r="U145" s="32">
        <f t="shared" si="137"/>
        <v>5.6003852339795505E-7</v>
      </c>
      <c r="V145" s="32">
        <f t="shared" si="137"/>
        <v>1.1560373322386758E-6</v>
      </c>
      <c r="W145" s="32">
        <f t="shared" si="137"/>
        <v>1.3367680878980241E-5</v>
      </c>
      <c r="X145" s="32">
        <f t="shared" si="137"/>
        <v>3.1875965681351195E-4</v>
      </c>
      <c r="Y145" s="32">
        <f t="shared" si="137"/>
        <v>3.1026969016714721E-3</v>
      </c>
      <c r="Z145" s="32">
        <f t="shared" si="137"/>
        <v>4.0995985511119611E-3</v>
      </c>
      <c r="AA145" s="32">
        <f t="shared" si="137"/>
        <v>3.0426843359522711E-3</v>
      </c>
      <c r="AB145" s="32">
        <f t="shared" si="137"/>
        <v>1.1824050579641199E-3</v>
      </c>
      <c r="AC145" s="32">
        <f t="shared" si="137"/>
        <v>3.618395432287392E-4</v>
      </c>
      <c r="CB145" s="26">
        <v>0</v>
      </c>
      <c r="CC145" s="31">
        <v>0.25030335065999998</v>
      </c>
      <c r="CD145" s="31">
        <v>6.9103017840000003E-2</v>
      </c>
      <c r="CE145" s="31">
        <v>7.7174998580000001E-2</v>
      </c>
      <c r="CF145" s="31">
        <v>2.6858083876E-2</v>
      </c>
      <c r="CG145" s="31">
        <v>5.2043106540000002E-3</v>
      </c>
      <c r="CH145" s="31">
        <v>2.1244778106000004E-4</v>
      </c>
      <c r="CI145" s="31">
        <v>7.1637791359999996E-5</v>
      </c>
      <c r="CJ145" s="31">
        <v>6.0034837900000002E-5</v>
      </c>
      <c r="CK145" s="31">
        <v>2.3533269045999997E-5</v>
      </c>
      <c r="CL145" s="31">
        <v>8.84541873E-6</v>
      </c>
      <c r="CM145" s="31">
        <v>3.1454989740000001E-6</v>
      </c>
      <c r="CN145" s="31">
        <v>1.1652763419999998E-6</v>
      </c>
      <c r="CO145" s="31">
        <v>5.4223675900000001E-7</v>
      </c>
      <c r="CP145" s="31">
        <v>2.1792134222000003E-7</v>
      </c>
      <c r="CQ145" s="31">
        <v>1.0016782955999999E-7</v>
      </c>
      <c r="CR145" s="31">
        <v>4.7621088979999996E-8</v>
      </c>
      <c r="CS145" s="31">
        <v>3.512432346E-8</v>
      </c>
      <c r="CT145" s="31">
        <v>2.2988680150000001E-8</v>
      </c>
      <c r="CU145" s="31">
        <v>9.8388507099999998E-9</v>
      </c>
      <c r="CV145" s="31">
        <v>2.0309457746000002E-8</v>
      </c>
      <c r="CW145" s="31">
        <v>2.3484565973999998E-7</v>
      </c>
      <c r="CX145" s="31">
        <v>5.6000231140000004E-6</v>
      </c>
      <c r="CY145" s="49">
        <v>5.4508699560000003E-5</v>
      </c>
      <c r="CZ145" s="49">
        <v>7.202243494E-5</v>
      </c>
      <c r="DA145" s="49">
        <v>5.3454388740000009E-5</v>
      </c>
      <c r="DB145" s="49">
        <v>2.0772690373999996E-5</v>
      </c>
      <c r="DC145" s="49">
        <v>6.3568577839999994E-6</v>
      </c>
    </row>
    <row r="146" spans="1:107" x14ac:dyDescent="0.2">
      <c r="A146" s="26">
        <f>A136+24</f>
        <v>136</v>
      </c>
      <c r="B146" s="26">
        <f t="shared" si="136"/>
        <v>1</v>
      </c>
      <c r="C146" s="32">
        <f t="shared" ref="C146:AC146" si="138">CC146*$A148</f>
        <v>13.654827617316474</v>
      </c>
      <c r="D146" s="32">
        <f t="shared" si="138"/>
        <v>3.3266808083714841</v>
      </c>
      <c r="E146" s="32">
        <f t="shared" si="138"/>
        <v>3.4878169100269774</v>
      </c>
      <c r="F146" s="32">
        <f t="shared" si="138"/>
        <v>1.3763196764861909</v>
      </c>
      <c r="G146" s="32">
        <f t="shared" si="138"/>
        <v>0.83540326720453784</v>
      </c>
      <c r="H146" s="32">
        <f t="shared" si="138"/>
        <v>0.31337270209541035</v>
      </c>
      <c r="I146" s="32">
        <f t="shared" si="138"/>
        <v>1.6879124783384856E-2</v>
      </c>
      <c r="J146" s="32">
        <f t="shared" si="138"/>
        <v>1.5967122800408018E-2</v>
      </c>
      <c r="K146" s="32">
        <f t="shared" si="138"/>
        <v>7.1868591497900427E-3</v>
      </c>
      <c r="L146" s="32">
        <f t="shared" si="138"/>
        <v>4.4763703547873674E-3</v>
      </c>
      <c r="M146" s="32">
        <f t="shared" si="138"/>
        <v>2.9826717702330693E-3</v>
      </c>
      <c r="N146" s="32">
        <f t="shared" si="138"/>
        <v>2.0117598146079823E-3</v>
      </c>
      <c r="O146" s="32">
        <f t="shared" si="138"/>
        <v>1.1880282826259982E-3</v>
      </c>
      <c r="P146" s="32">
        <f t="shared" si="138"/>
        <v>5.1146142295753049E-4</v>
      </c>
      <c r="Q146" s="32">
        <f t="shared" si="138"/>
        <v>3.8957763462808674E-4</v>
      </c>
      <c r="R146" s="32">
        <f t="shared" si="138"/>
        <v>2.2258203836693865E-3</v>
      </c>
      <c r="S146" s="32">
        <f t="shared" si="138"/>
        <v>5.6177116965231526E-3</v>
      </c>
      <c r="T146" s="32">
        <f t="shared" si="138"/>
        <v>7.0825853479367321E-3</v>
      </c>
      <c r="U146" s="32">
        <f t="shared" si="138"/>
        <v>2.8432725034050026E-3</v>
      </c>
      <c r="V146" s="32">
        <f t="shared" si="138"/>
        <v>1.272329398565412E-3</v>
      </c>
      <c r="W146" s="32">
        <f t="shared" si="138"/>
        <v>4.2615222192467092E-4</v>
      </c>
      <c r="X146" s="32">
        <f t="shared" si="138"/>
        <v>1.3755951153252767E-4</v>
      </c>
      <c r="Y146" s="32">
        <f t="shared" si="138"/>
        <v>5.529346737550785E-5</v>
      </c>
      <c r="Z146" s="32">
        <f t="shared" si="138"/>
        <v>1.9049658000210569E-5</v>
      </c>
      <c r="AA146" s="32">
        <f t="shared" si="138"/>
        <v>1.1178403579948271E-5</v>
      </c>
      <c r="AB146" s="32">
        <f t="shared" si="138"/>
        <v>4.2254516744968486E-6</v>
      </c>
      <c r="AC146" s="32">
        <f t="shared" si="138"/>
        <v>1.3173309471900204E-6</v>
      </c>
      <c r="CB146" s="26">
        <v>1</v>
      </c>
      <c r="CC146" s="31">
        <v>0.23989030180000001</v>
      </c>
      <c r="CD146" s="31">
        <v>5.84436864E-2</v>
      </c>
      <c r="CE146" s="31">
        <v>6.1274552459999999E-2</v>
      </c>
      <c r="CF146" s="31">
        <v>2.4179414916000001E-2</v>
      </c>
      <c r="CG146" s="31">
        <v>1.4676504714E-2</v>
      </c>
      <c r="CH146" s="31">
        <v>5.5053841899999996E-3</v>
      </c>
      <c r="CI146" s="31">
        <v>2.9653529519999998E-4</v>
      </c>
      <c r="CJ146" s="31">
        <v>2.8051309140000001E-4</v>
      </c>
      <c r="CK146" s="31">
        <v>1.2625994694E-4</v>
      </c>
      <c r="CL146" s="31">
        <v>7.8641625179999995E-5</v>
      </c>
      <c r="CM146" s="31">
        <v>5.2400077920000001E-5</v>
      </c>
      <c r="CN146" s="31">
        <v>3.5342933839999999E-5</v>
      </c>
      <c r="CO146" s="31">
        <v>2.0871480128000001E-5</v>
      </c>
      <c r="CP146" s="31">
        <v>8.9854400619999994E-6</v>
      </c>
      <c r="CQ146" s="31">
        <v>6.8441652260000003E-6</v>
      </c>
      <c r="CR146" s="31">
        <v>3.9103585820000001E-5</v>
      </c>
      <c r="CS146" s="31">
        <v>9.8692901300000003E-5</v>
      </c>
      <c r="CT146" s="31">
        <v>1.2442804730000001E-4</v>
      </c>
      <c r="CU146" s="31">
        <v>4.995108822E-5</v>
      </c>
      <c r="CV146" s="31">
        <v>2.2352496272000002E-5</v>
      </c>
      <c r="CW146" s="31">
        <v>7.4867137099999998E-6</v>
      </c>
      <c r="CX146" s="31">
        <v>2.4166685704000001E-6</v>
      </c>
      <c r="CY146" s="48">
        <v>9.7140490880000011E-7</v>
      </c>
      <c r="CZ146" s="48">
        <v>3.3466758679999996E-7</v>
      </c>
      <c r="DA146" s="48">
        <v>1.9638406896000001E-7</v>
      </c>
      <c r="DB146" s="48">
        <v>7.4233443720000008E-8</v>
      </c>
      <c r="DC146" s="48">
        <v>2.3143091026000001E-8</v>
      </c>
    </row>
    <row r="147" spans="1:107" x14ac:dyDescent="0.2">
      <c r="A147" s="26">
        <f>A146-24</f>
        <v>112</v>
      </c>
      <c r="B147" s="26">
        <f t="shared" si="136"/>
        <v>2</v>
      </c>
      <c r="C147" s="32">
        <f t="shared" ref="C147:AC147" si="139">CC147*$A148</f>
        <v>5.7525430777715423</v>
      </c>
      <c r="D147" s="32">
        <f t="shared" si="139"/>
        <v>2.4734312847470368</v>
      </c>
      <c r="E147" s="32">
        <f t="shared" si="139"/>
        <v>2.4409835458017461</v>
      </c>
      <c r="F147" s="32">
        <f t="shared" si="139"/>
        <v>1.8041572906764665</v>
      </c>
      <c r="G147" s="32">
        <f t="shared" si="139"/>
        <v>1.1309612155392088</v>
      </c>
      <c r="H147" s="32">
        <f t="shared" si="139"/>
        <v>0.23214309542508962</v>
      </c>
      <c r="I147" s="32">
        <f t="shared" si="139"/>
        <v>3.9286966251137097E-2</v>
      </c>
      <c r="J147" s="32">
        <f t="shared" si="139"/>
        <v>3.9027069312983081E-2</v>
      </c>
      <c r="K147" s="32">
        <f t="shared" si="139"/>
        <v>1.9578902674269674E-2</v>
      </c>
      <c r="L147" s="32">
        <f t="shared" si="139"/>
        <v>1.5015584980172594E-2</v>
      </c>
      <c r="M147" s="32">
        <f t="shared" si="139"/>
        <v>1.5382590959505244E-2</v>
      </c>
      <c r="N147" s="32">
        <f t="shared" si="139"/>
        <v>1.4636765503651124E-2</v>
      </c>
      <c r="O147" s="32">
        <f t="shared" si="139"/>
        <v>1.2539475969396092E-2</v>
      </c>
      <c r="P147" s="32">
        <f t="shared" si="139"/>
        <v>7.742566057552097E-3</v>
      </c>
      <c r="Q147" s="32">
        <f t="shared" si="139"/>
        <v>5.3724634948832655E-3</v>
      </c>
      <c r="R147" s="32">
        <f t="shared" si="139"/>
        <v>7.1778808919265398E-3</v>
      </c>
      <c r="S147" s="32">
        <f t="shared" si="139"/>
        <v>9.3485716220481022E-3</v>
      </c>
      <c r="T147" s="32">
        <f t="shared" si="139"/>
        <v>5.5737654869807453E-3</v>
      </c>
      <c r="U147" s="32">
        <f t="shared" si="139"/>
        <v>1.2218148845860211E-3</v>
      </c>
      <c r="V147" s="32">
        <f t="shared" si="139"/>
        <v>3.5580678399764893E-4</v>
      </c>
      <c r="W147" s="32">
        <f t="shared" si="139"/>
        <v>8.7738056054880876E-5</v>
      </c>
      <c r="X147" s="32">
        <f t="shared" si="139"/>
        <v>2.0816957179657917E-5</v>
      </c>
      <c r="Y147" s="32">
        <f t="shared" si="139"/>
        <v>5.6503169487642922E-6</v>
      </c>
      <c r="Z147" s="32">
        <f t="shared" si="139"/>
        <v>1.0056121347010446E-6</v>
      </c>
      <c r="AA147" s="32">
        <f t="shared" si="139"/>
        <v>3.6357218948309944E-7</v>
      </c>
      <c r="AB147" s="32">
        <f t="shared" si="139"/>
        <v>1.1595656300657362E-7</v>
      </c>
      <c r="AC147" s="32">
        <f t="shared" si="139"/>
        <v>3.4331597963667074E-8</v>
      </c>
      <c r="CB147" s="26">
        <v>2</v>
      </c>
      <c r="CC147" s="31">
        <v>0.10106164162</v>
      </c>
      <c r="CD147" s="31">
        <v>4.3453655660000007E-2</v>
      </c>
      <c r="CE147" s="31">
        <v>4.2883608339999997E-2</v>
      </c>
      <c r="CF147" s="31">
        <v>3.1695737879999998E-2</v>
      </c>
      <c r="CG147" s="31">
        <v>1.9868916322E-2</v>
      </c>
      <c r="CH147" s="31">
        <v>4.0783288360000001E-3</v>
      </c>
      <c r="CI147" s="31">
        <v>6.9020001239999994E-4</v>
      </c>
      <c r="CJ147" s="31">
        <v>6.8563409940000013E-4</v>
      </c>
      <c r="CK147" s="31">
        <v>3.4396544600000007E-4</v>
      </c>
      <c r="CL147" s="31">
        <v>2.6379631538000001E-4</v>
      </c>
      <c r="CM147" s="31">
        <v>2.7024393798000002E-4</v>
      </c>
      <c r="CN147" s="31">
        <v>2.5714115127999998E-4</v>
      </c>
      <c r="CO147" s="31">
        <v>2.2029561698000001E-4</v>
      </c>
      <c r="CP147" s="31">
        <v>1.360226991E-4</v>
      </c>
      <c r="CQ147" s="31">
        <v>9.4384339759999997E-5</v>
      </c>
      <c r="CR147" s="31">
        <v>1.2610221540000001E-4</v>
      </c>
      <c r="CS147" s="31">
        <v>1.6423727422E-4</v>
      </c>
      <c r="CT147" s="31">
        <v>9.7920846920000016E-5</v>
      </c>
      <c r="CU147" s="31">
        <v>2.1465048818000002E-5</v>
      </c>
      <c r="CV147" s="31">
        <v>6.2508732580000008E-6</v>
      </c>
      <c r="CW147" s="31">
        <v>1.5413968844000002E-6</v>
      </c>
      <c r="CX147" s="31">
        <v>3.6571579519999995E-7</v>
      </c>
      <c r="CY147" s="48">
        <v>9.9265715839999988E-8</v>
      </c>
      <c r="CZ147" s="48">
        <v>1.7666762645999999E-8</v>
      </c>
      <c r="DA147" s="48">
        <v>6.3872972040000006E-9</v>
      </c>
      <c r="DB147" s="48">
        <v>2.0371443473999997E-9</v>
      </c>
      <c r="DC147" s="48">
        <v>6.0314327119999995E-10</v>
      </c>
    </row>
    <row r="148" spans="1:107" x14ac:dyDescent="0.2">
      <c r="A148" s="39">
        <f>EXP((A147-15)/24)</f>
        <v>56.921132346153371</v>
      </c>
      <c r="B148" s="26">
        <f t="shared" si="136"/>
        <v>3</v>
      </c>
      <c r="C148" s="32">
        <f t="shared" ref="C148:AC148" si="140">CC148*$A148</f>
        <v>0.83430067413358144</v>
      </c>
      <c r="D148" s="32">
        <f t="shared" si="140"/>
        <v>1.9222922625646588</v>
      </c>
      <c r="E148" s="32">
        <f t="shared" si="140"/>
        <v>1.2365738804072521</v>
      </c>
      <c r="F148" s="32">
        <f t="shared" si="140"/>
        <v>0.71665399346252723</v>
      </c>
      <c r="G148" s="32">
        <f t="shared" si="140"/>
        <v>0.34525339317563708</v>
      </c>
      <c r="H148" s="32">
        <f t="shared" si="140"/>
        <v>0.35941383847263503</v>
      </c>
      <c r="I148" s="32">
        <f t="shared" si="140"/>
        <v>5.0887820490557546E-2</v>
      </c>
      <c r="J148" s="32">
        <f t="shared" si="140"/>
        <v>5.3453712079969073E-2</v>
      </c>
      <c r="K148" s="32">
        <f t="shared" si="140"/>
        <v>2.5849506982094896E-2</v>
      </c>
      <c r="L148" s="32">
        <f t="shared" si="140"/>
        <v>2.4044404611643325E-2</v>
      </c>
      <c r="M148" s="32">
        <f t="shared" si="140"/>
        <v>2.1984130701913258E-2</v>
      </c>
      <c r="N148" s="32">
        <f t="shared" si="140"/>
        <v>1.2511123576142926E-2</v>
      </c>
      <c r="O148" s="32">
        <f t="shared" si="140"/>
        <v>7.0403717846486847E-3</v>
      </c>
      <c r="P148" s="32">
        <f t="shared" si="140"/>
        <v>3.2805294126871634E-3</v>
      </c>
      <c r="Q148" s="32">
        <f t="shared" si="140"/>
        <v>1.4403645825791761E-3</v>
      </c>
      <c r="R148" s="32">
        <f t="shared" si="140"/>
        <v>3.9499609200535846E-4</v>
      </c>
      <c r="S148" s="32">
        <f t="shared" si="140"/>
        <v>7.5763895304293741E-5</v>
      </c>
      <c r="T148" s="32">
        <f t="shared" si="140"/>
        <v>1.6157713888387632E-5</v>
      </c>
      <c r="U148" s="32">
        <f t="shared" si="140"/>
        <v>1.7981717854341313E-6</v>
      </c>
      <c r="V148" s="32">
        <f t="shared" si="140"/>
        <v>4.2435657035197043E-7</v>
      </c>
      <c r="W148" s="32">
        <f t="shared" si="140"/>
        <v>9.6541474159988923E-8</v>
      </c>
      <c r="X148" s="32">
        <f t="shared" si="140"/>
        <v>1.8594444575201404E-8</v>
      </c>
      <c r="Y148" s="32">
        <f t="shared" si="140"/>
        <v>6.4602503160297362E-9</v>
      </c>
      <c r="Z148" s="32">
        <f t="shared" si="140"/>
        <v>1.6204967877142908E-12</v>
      </c>
      <c r="AA148" s="32">
        <f t="shared" si="140"/>
        <v>9.7464502073675335E-14</v>
      </c>
      <c r="AB148" s="32">
        <f t="shared" si="140"/>
        <v>6.7834675991158295E-16</v>
      </c>
      <c r="AC148" s="32">
        <f t="shared" si="140"/>
        <v>0</v>
      </c>
      <c r="CB148" s="26">
        <v>3</v>
      </c>
      <c r="CC148" s="31">
        <v>1.4657134174000001E-2</v>
      </c>
      <c r="CD148" s="31">
        <v>3.3771152880000002E-2</v>
      </c>
      <c r="CE148" s="31">
        <v>2.1724337331999997E-2</v>
      </c>
      <c r="CF148" s="31">
        <v>1.2590297555999998E-2</v>
      </c>
      <c r="CG148" s="31">
        <v>6.0654695180000001E-3</v>
      </c>
      <c r="CH148" s="31">
        <v>6.3142425959999996E-3</v>
      </c>
      <c r="CI148" s="31">
        <v>8.9400576540000002E-4</v>
      </c>
      <c r="CJ148" s="31">
        <v>9.3908377920000005E-4</v>
      </c>
      <c r="CK148" s="31">
        <v>4.541284742E-4</v>
      </c>
      <c r="CL148" s="31">
        <v>4.2241613300000001E-4</v>
      </c>
      <c r="CM148" s="31">
        <v>3.8622089540000002E-4</v>
      </c>
      <c r="CN148" s="31">
        <v>2.1979751737999999E-4</v>
      </c>
      <c r="CO148" s="31">
        <v>1.2368643234E-4</v>
      </c>
      <c r="CP148" s="31">
        <v>5.7632890939999998E-5</v>
      </c>
      <c r="CQ148" s="31">
        <v>2.5304566568000001E-5</v>
      </c>
      <c r="CR148" s="31">
        <v>6.939357594000001E-6</v>
      </c>
      <c r="CS148" s="31">
        <v>1.3310328200000001E-6</v>
      </c>
      <c r="CT148" s="31">
        <v>2.8386142759999996E-7</v>
      </c>
      <c r="CU148" s="31">
        <v>3.1590583519999996E-8</v>
      </c>
      <c r="CV148" s="31">
        <v>7.4551674020000003E-9</v>
      </c>
      <c r="CW148" s="31">
        <v>1.6960568102E-9</v>
      </c>
      <c r="CX148" s="31">
        <v>3.2667032099999999E-10</v>
      </c>
      <c r="CY148" s="48">
        <v>1.1349476107999999E-10</v>
      </c>
      <c r="CZ148" s="48">
        <v>2.8469159359999997E-14</v>
      </c>
      <c r="DA148" s="48">
        <v>1.7122727194000001E-15</v>
      </c>
      <c r="DB148" s="48">
        <v>1.1917309651999999E-17</v>
      </c>
      <c r="DC148" s="48">
        <v>0</v>
      </c>
    </row>
    <row r="149" spans="1:107" x14ac:dyDescent="0.2">
      <c r="B149" s="26">
        <f t="shared" si="136"/>
        <v>4</v>
      </c>
      <c r="C149" s="32">
        <f t="shared" ref="C149:AC149" si="141">CC149*$A148</f>
        <v>1.1607942337733737</v>
      </c>
      <c r="D149" s="32">
        <f t="shared" si="141"/>
        <v>1.248088102333955</v>
      </c>
      <c r="E149" s="32">
        <f t="shared" si="141"/>
        <v>0.25614812171277018</v>
      </c>
      <c r="F149" s="32">
        <f t="shared" si="141"/>
        <v>5.6181842364107046E-2</v>
      </c>
      <c r="G149" s="32">
        <f t="shared" si="141"/>
        <v>4.2914497454583839E-2</v>
      </c>
      <c r="H149" s="32">
        <f t="shared" si="141"/>
        <v>2.6421280246033744E-2</v>
      </c>
      <c r="I149" s="32">
        <f t="shared" si="141"/>
        <v>2.9533742972047979E-2</v>
      </c>
      <c r="J149" s="32">
        <f t="shared" si="141"/>
        <v>2.9503815445836301E-2</v>
      </c>
      <c r="K149" s="32">
        <f t="shared" si="141"/>
        <v>1.4654091966194728E-2</v>
      </c>
      <c r="L149" s="32">
        <f t="shared" si="141"/>
        <v>8.032075495326094E-3</v>
      </c>
      <c r="M149" s="32">
        <f t="shared" si="141"/>
        <v>4.3483120452605679E-3</v>
      </c>
      <c r="N149" s="32">
        <f t="shared" si="141"/>
        <v>1.5561683576887741E-3</v>
      </c>
      <c r="O149" s="32">
        <f t="shared" si="141"/>
        <v>5.1420215430533669E-4</v>
      </c>
      <c r="P149" s="32">
        <f t="shared" si="141"/>
        <v>1.2186016133506623E-4</v>
      </c>
      <c r="Q149" s="32">
        <f t="shared" si="141"/>
        <v>3.1543612627105742E-5</v>
      </c>
      <c r="R149" s="32">
        <f t="shared" si="141"/>
        <v>5.5714027875429809E-6</v>
      </c>
      <c r="S149" s="32">
        <f t="shared" si="141"/>
        <v>8.4433427107928517E-7</v>
      </c>
      <c r="T149" s="32">
        <f t="shared" si="141"/>
        <v>6.8174904710196293E-8</v>
      </c>
      <c r="U149" s="32">
        <f t="shared" si="141"/>
        <v>6.5423147431680674E-9</v>
      </c>
      <c r="V149" s="32">
        <f t="shared" si="141"/>
        <v>2.769713794242622E-10</v>
      </c>
      <c r="W149" s="32">
        <f t="shared" si="141"/>
        <v>2.5340739036496417E-11</v>
      </c>
      <c r="X149" s="32">
        <f t="shared" si="141"/>
        <v>4.4606190252022748E-13</v>
      </c>
      <c r="Y149" s="32">
        <f t="shared" si="141"/>
        <v>7.8337662558497816E-13</v>
      </c>
      <c r="Z149" s="32">
        <f t="shared" si="141"/>
        <v>4.34201151342653E-17</v>
      </c>
      <c r="AA149" s="32">
        <f t="shared" si="141"/>
        <v>0</v>
      </c>
      <c r="AB149" s="32">
        <f t="shared" si="141"/>
        <v>4.1797728187000806E-19</v>
      </c>
      <c r="AC149" s="32">
        <f t="shared" si="141"/>
        <v>0</v>
      </c>
      <c r="CB149" s="26">
        <v>4</v>
      </c>
      <c r="CC149" s="31">
        <v>2.0393027790000001E-2</v>
      </c>
      <c r="CD149" s="31">
        <v>2.1926621114000001E-2</v>
      </c>
      <c r="CE149" s="31">
        <v>4.5000531639999997E-3</v>
      </c>
      <c r="CF149" s="31">
        <v>9.8701202959999997E-4</v>
      </c>
      <c r="CG149" s="31">
        <v>7.5392908899999994E-4</v>
      </c>
      <c r="CH149" s="31">
        <v>4.6417348279999997E-4</v>
      </c>
      <c r="CI149" s="31">
        <v>5.1885375000000004E-4</v>
      </c>
      <c r="CJ149" s="31">
        <v>5.1832797820000002E-4</v>
      </c>
      <c r="CK149" s="31">
        <v>2.5744554548000001E-4</v>
      </c>
      <c r="CL149" s="31">
        <v>1.4110884946000001E-4</v>
      </c>
      <c r="CM149" s="31">
        <v>7.6391875320000002E-5</v>
      </c>
      <c r="CN149" s="31">
        <v>2.7339026712E-5</v>
      </c>
      <c r="CO149" s="31">
        <v>9.0335896900000007E-6</v>
      </c>
      <c r="CP149" s="31">
        <v>2.1408597530000001E-6</v>
      </c>
      <c r="CQ149" s="31">
        <v>5.5416347719999993E-7</v>
      </c>
      <c r="CR149" s="31">
        <v>9.7879338620000001E-8</v>
      </c>
      <c r="CS149" s="31">
        <v>1.4833406088E-8</v>
      </c>
      <c r="CT149" s="31">
        <v>1.1977081604E-9</v>
      </c>
      <c r="CU149" s="31">
        <v>1.1493648269999999E-10</v>
      </c>
      <c r="CV149" s="31">
        <v>4.8658796480000005E-12</v>
      </c>
      <c r="CW149" s="31">
        <v>4.4519035359999998E-13</v>
      </c>
      <c r="CX149" s="31">
        <v>7.8364903179999998E-15</v>
      </c>
      <c r="CY149" s="48">
        <v>1.3762491948E-14</v>
      </c>
      <c r="CZ149" s="48">
        <v>7.6281186519999992E-19</v>
      </c>
      <c r="DA149" s="48">
        <v>0</v>
      </c>
      <c r="DB149" s="48">
        <v>7.3430949920000009E-21</v>
      </c>
      <c r="DC149" s="48">
        <v>0</v>
      </c>
    </row>
    <row r="150" spans="1:107" x14ac:dyDescent="0.2">
      <c r="B150" s="26">
        <f t="shared" si="136"/>
        <v>5</v>
      </c>
      <c r="C150" s="50">
        <f t="shared" ref="C150:AC150" si="142">SUM(CC150:CC152)*$A148</f>
        <v>3.5393237577702294E-3</v>
      </c>
      <c r="D150" s="50">
        <f t="shared" si="142"/>
        <v>1.6928384861476093E-2</v>
      </c>
      <c r="E150" s="50">
        <f t="shared" si="142"/>
        <v>2.3601540529879263E-2</v>
      </c>
      <c r="F150" s="50">
        <f t="shared" si="142"/>
        <v>1.0003218936530955E-2</v>
      </c>
      <c r="G150" s="50">
        <f t="shared" si="142"/>
        <v>3.2007731720606072E-3</v>
      </c>
      <c r="H150" s="50">
        <f t="shared" si="142"/>
        <v>1.3787302600919041E-3</v>
      </c>
      <c r="I150" s="50">
        <f t="shared" si="142"/>
        <v>1.2489896203107167E-3</v>
      </c>
      <c r="J150" s="50">
        <f t="shared" si="142"/>
        <v>1.6277731878173202E-3</v>
      </c>
      <c r="K150" s="50">
        <f t="shared" si="142"/>
        <v>5.3939128816494217E-4</v>
      </c>
      <c r="L150" s="50">
        <f t="shared" si="142"/>
        <v>4.1692970406644389E-4</v>
      </c>
      <c r="M150" s="50">
        <f t="shared" si="142"/>
        <v>7.7798305359943145E-5</v>
      </c>
      <c r="N150" s="50">
        <f t="shared" si="142"/>
        <v>1.2600789768203648E-5</v>
      </c>
      <c r="O150" s="50">
        <f t="shared" si="142"/>
        <v>1.8413890551350161E-6</v>
      </c>
      <c r="P150" s="50">
        <f t="shared" si="142"/>
        <v>2.241966558779524E-7</v>
      </c>
      <c r="Q150" s="50">
        <f t="shared" si="142"/>
        <v>7.3001285759021692E-8</v>
      </c>
      <c r="R150" s="50">
        <f t="shared" si="142"/>
        <v>1.7005539426119633E-8</v>
      </c>
      <c r="S150" s="50">
        <f t="shared" si="142"/>
        <v>3.7907149835562474E-9</v>
      </c>
      <c r="T150" s="50">
        <f t="shared" si="142"/>
        <v>2.1447110673828942E-10</v>
      </c>
      <c r="U150" s="50">
        <f t="shared" si="142"/>
        <v>9.6288049852695983E-12</v>
      </c>
      <c r="V150" s="50">
        <f t="shared" si="142"/>
        <v>1.4178886484286539E-12</v>
      </c>
      <c r="W150" s="50">
        <f t="shared" si="142"/>
        <v>1.0895824727191715E-19</v>
      </c>
      <c r="X150" s="50">
        <f t="shared" si="142"/>
        <v>9.5301844521642165E-21</v>
      </c>
      <c r="Y150" s="50">
        <f t="shared" si="142"/>
        <v>1.6275848860275823E-21</v>
      </c>
      <c r="Z150" s="50">
        <f t="shared" si="142"/>
        <v>0</v>
      </c>
      <c r="AA150" s="50">
        <f t="shared" si="142"/>
        <v>0</v>
      </c>
      <c r="AB150" s="50">
        <f t="shared" si="142"/>
        <v>0</v>
      </c>
      <c r="AC150" s="50">
        <f t="shared" si="142"/>
        <v>0</v>
      </c>
      <c r="CB150" s="26">
        <v>5</v>
      </c>
      <c r="CC150" s="31">
        <v>6.21794334E-5</v>
      </c>
      <c r="CD150" s="31">
        <v>2.972271002E-4</v>
      </c>
      <c r="CE150" s="31">
        <v>4.1259250199999998E-4</v>
      </c>
      <c r="CF150" s="31">
        <v>1.7366242554000001E-4</v>
      </c>
      <c r="CG150" s="31">
        <v>5.4904412019999995E-5</v>
      </c>
      <c r="CH150" s="31">
        <v>2.3827977976000002E-5</v>
      </c>
      <c r="CI150" s="31">
        <v>2.1867679328E-5</v>
      </c>
      <c r="CJ150" s="31">
        <v>2.8532805419999999E-5</v>
      </c>
      <c r="CK150" s="31">
        <v>9.4423080840000012E-6</v>
      </c>
      <c r="CL150" s="31">
        <v>7.3212339539999988E-6</v>
      </c>
      <c r="CM150" s="31">
        <v>1.3648205761999999E-6</v>
      </c>
      <c r="CN150" s="31">
        <v>2.2108150745999999E-7</v>
      </c>
      <c r="CO150" s="31">
        <v>3.228238852E-8</v>
      </c>
      <c r="CP150" s="31">
        <v>3.9280687899999994E-9</v>
      </c>
      <c r="CQ150" s="31">
        <v>1.2669993492E-9</v>
      </c>
      <c r="CR150" s="31">
        <v>2.9874907119999998E-10</v>
      </c>
      <c r="CS150" s="31">
        <v>6.0574445800000005E-11</v>
      </c>
      <c r="CT150" s="31">
        <v>3.7678467520000004E-12</v>
      </c>
      <c r="CU150" s="31">
        <v>1.691601586E-13</v>
      </c>
      <c r="CV150" s="31">
        <v>2.4909684273999998E-14</v>
      </c>
      <c r="CW150" s="31">
        <v>1.9141967628E-21</v>
      </c>
      <c r="CX150" s="31">
        <v>1.6742787887999999E-22</v>
      </c>
      <c r="CY150" s="48">
        <v>2.8593684259999998E-23</v>
      </c>
      <c r="CZ150" s="48">
        <v>0</v>
      </c>
      <c r="DA150" s="48">
        <v>0</v>
      </c>
      <c r="DB150" s="48">
        <v>0</v>
      </c>
      <c r="DC150" s="48">
        <v>0</v>
      </c>
    </row>
    <row r="151" spans="1:107" ht="13.5" thickBot="1" x14ac:dyDescent="0.25">
      <c r="A151" s="26">
        <f>A141+1</f>
        <v>4</v>
      </c>
      <c r="B151" s="26" t="s">
        <v>45</v>
      </c>
      <c r="C151" s="35">
        <f t="shared" ref="C151:AC151" si="143">SUM(C143:C150)</f>
        <v>35.653555076356234</v>
      </c>
      <c r="D151" s="35">
        <f t="shared" si="143"/>
        <v>12.920842866867849</v>
      </c>
      <c r="E151" s="35">
        <f t="shared" si="143"/>
        <v>11.838012306465005</v>
      </c>
      <c r="F151" s="35">
        <f t="shared" si="143"/>
        <v>5.4921085687957074</v>
      </c>
      <c r="G151" s="35">
        <f t="shared" si="143"/>
        <v>2.6539684020528584</v>
      </c>
      <c r="H151" s="35">
        <f t="shared" si="143"/>
        <v>0.94482241476162365</v>
      </c>
      <c r="I151" s="35">
        <f t="shared" si="143"/>
        <v>0.14191434832042688</v>
      </c>
      <c r="J151" s="35">
        <f t="shared" si="143"/>
        <v>0.14299674378049956</v>
      </c>
      <c r="K151" s="35">
        <f t="shared" si="143"/>
        <v>6.9148292382419277E-2</v>
      </c>
      <c r="L151" s="35">
        <f t="shared" si="143"/>
        <v>5.2488856396183295E-2</v>
      </c>
      <c r="M151" s="35">
        <f t="shared" si="143"/>
        <v>4.4954549145665823E-2</v>
      </c>
      <c r="N151" s="35">
        <f t="shared" si="143"/>
        <v>3.0794746890741836E-2</v>
      </c>
      <c r="O151" s="35">
        <f t="shared" si="143"/>
        <v>2.1314784310353236E-2</v>
      </c>
      <c r="P151" s="35">
        <f t="shared" si="143"/>
        <v>1.166904558074929E-2</v>
      </c>
      <c r="Q151" s="35">
        <f t="shared" si="143"/>
        <v>7.2397239922866053E-3</v>
      </c>
      <c r="R151" s="35">
        <f t="shared" si="143"/>
        <v>9.8069964222365514E-3</v>
      </c>
      <c r="S151" s="35">
        <f t="shared" si="143"/>
        <v>1.5044894655125847E-2</v>
      </c>
      <c r="T151" s="35">
        <f t="shared" si="143"/>
        <v>1.2673885479886963E-2</v>
      </c>
      <c r="U151" s="35">
        <f t="shared" si="143"/>
        <v>4.0674521502434028E-3</v>
      </c>
      <c r="V151" s="35">
        <f t="shared" si="143"/>
        <v>1.6297168548549195E-3</v>
      </c>
      <c r="W151" s="35">
        <f t="shared" si="143"/>
        <v>5.2735452567343117E-4</v>
      </c>
      <c r="X151" s="35">
        <f t="shared" si="143"/>
        <v>4.7715472041633469E-4</v>
      </c>
      <c r="Y151" s="35">
        <f t="shared" si="143"/>
        <v>3.1636471470294371E-3</v>
      </c>
      <c r="Z151" s="35">
        <f t="shared" si="143"/>
        <v>4.1196538228674131E-3</v>
      </c>
      <c r="AA151" s="35">
        <f t="shared" si="143"/>
        <v>3.054226311819167E-3</v>
      </c>
      <c r="AB151" s="35">
        <f t="shared" si="143"/>
        <v>1.186746466202302E-3</v>
      </c>
      <c r="AC151" s="35">
        <f t="shared" si="143"/>
        <v>3.6319120577389289E-4</v>
      </c>
      <c r="AD151" s="36">
        <f>SUM(C151:AC151)</f>
        <v>70.081945645860728</v>
      </c>
      <c r="AE151" s="36">
        <f>SUM(C146:AC150)</f>
        <v>45.649203175667793</v>
      </c>
      <c r="AF151" s="56">
        <f>AE151/AD151</f>
        <v>0.65136894752242069</v>
      </c>
      <c r="CC151" s="31">
        <v>0</v>
      </c>
      <c r="CD151" s="31">
        <v>1.7360431391999999E-7</v>
      </c>
      <c r="CE151" s="31">
        <v>2.0432322314000002E-6</v>
      </c>
      <c r="CF151" s="31">
        <v>2.0758024107999999E-6</v>
      </c>
      <c r="CG151" s="31">
        <v>1.3272970730000001E-6</v>
      </c>
      <c r="CH151" s="31">
        <v>3.9377540600000003E-7</v>
      </c>
      <c r="CI151" s="31">
        <v>7.477305162000001E-8</v>
      </c>
      <c r="CJ151" s="31">
        <v>6.4180133459999998E-8</v>
      </c>
      <c r="CK151" s="31">
        <v>3.380435952E-8</v>
      </c>
      <c r="CL151" s="31">
        <v>3.4521069499999998E-9</v>
      </c>
      <c r="CM151" s="31">
        <v>1.9528824984000002E-9</v>
      </c>
      <c r="CN151" s="31">
        <v>2.873481248E-10</v>
      </c>
      <c r="CO151" s="31">
        <v>6.7434384179999998E-11</v>
      </c>
      <c r="CP151" s="31">
        <v>1.065518061E-11</v>
      </c>
      <c r="CQ151" s="31">
        <v>1.5499475941999998E-11</v>
      </c>
      <c r="CR151" s="31">
        <v>7.0976425780000004E-15</v>
      </c>
      <c r="CS151" s="31">
        <v>6.02147072E-12</v>
      </c>
      <c r="CT151" s="31">
        <v>1.7622763847999998E-17</v>
      </c>
      <c r="CU151" s="31">
        <v>3.0234645720000001E-19</v>
      </c>
      <c r="CV151" s="31">
        <v>2.1313128440000001E-20</v>
      </c>
      <c r="CW151" s="31">
        <v>0</v>
      </c>
      <c r="CX151" s="31">
        <v>0</v>
      </c>
      <c r="CY151" s="48">
        <v>0</v>
      </c>
      <c r="CZ151" s="48">
        <v>0</v>
      </c>
      <c r="DA151" s="48">
        <v>0</v>
      </c>
      <c r="DB151" s="48">
        <v>0</v>
      </c>
      <c r="DC151" s="48">
        <v>0</v>
      </c>
    </row>
    <row r="152" spans="1:107" ht="14.25" thickTop="1" thickBot="1" x14ac:dyDescent="0.25">
      <c r="B152" s="45" t="s">
        <v>61</v>
      </c>
      <c r="C152" s="55">
        <f t="shared" ref="C152:AC152" si="144">C151/$AD151</f>
        <v>0.50874094244645229</v>
      </c>
      <c r="D152" s="55">
        <f t="shared" si="144"/>
        <v>0.1843676391657228</v>
      </c>
      <c r="E152" s="55">
        <f t="shared" si="144"/>
        <v>0.16891671881207534</v>
      </c>
      <c r="F152" s="55">
        <f t="shared" si="144"/>
        <v>7.8366953402642714E-2</v>
      </c>
      <c r="G152" s="55">
        <f t="shared" si="144"/>
        <v>3.786950230325991E-2</v>
      </c>
      <c r="H152" s="55">
        <f t="shared" si="144"/>
        <v>1.3481680710407446E-2</v>
      </c>
      <c r="I152" s="55">
        <f t="shared" si="144"/>
        <v>2.0249772892657813E-3</v>
      </c>
      <c r="J152" s="55">
        <f t="shared" si="144"/>
        <v>2.0404220011683628E-3</v>
      </c>
      <c r="K152" s="55">
        <f t="shared" si="144"/>
        <v>9.8667769202414267E-4</v>
      </c>
      <c r="L152" s="55">
        <f t="shared" si="144"/>
        <v>7.4896402935815834E-4</v>
      </c>
      <c r="M152" s="55">
        <f t="shared" si="144"/>
        <v>6.4145692205565914E-4</v>
      </c>
      <c r="N152" s="55">
        <f t="shared" si="144"/>
        <v>4.3941055869587829E-4</v>
      </c>
      <c r="O152" s="55">
        <f t="shared" si="144"/>
        <v>3.0414087556960054E-4</v>
      </c>
      <c r="P152" s="55">
        <f t="shared" si="144"/>
        <v>1.6650573087276298E-4</v>
      </c>
      <c r="Q152" s="55">
        <f t="shared" si="144"/>
        <v>1.0330369577452232E-4</v>
      </c>
      <c r="R152" s="55">
        <f t="shared" si="144"/>
        <v>1.3993613236415312E-4</v>
      </c>
      <c r="S152" s="55">
        <f t="shared" si="144"/>
        <v>2.1467575588085072E-4</v>
      </c>
      <c r="T152" s="55">
        <f t="shared" si="144"/>
        <v>1.8084380168226002E-4</v>
      </c>
      <c r="U152" s="55">
        <f t="shared" si="144"/>
        <v>5.803851637905604E-5</v>
      </c>
      <c r="V152" s="55">
        <f t="shared" si="144"/>
        <v>2.3254446488832263E-5</v>
      </c>
      <c r="W152" s="55">
        <f t="shared" si="144"/>
        <v>7.5248271264937184E-6</v>
      </c>
      <c r="X152" s="55">
        <f t="shared" si="144"/>
        <v>6.8085255912771173E-6</v>
      </c>
      <c r="Y152" s="55">
        <f t="shared" si="144"/>
        <v>4.5142113534005354E-5</v>
      </c>
      <c r="Z152" s="55">
        <f t="shared" si="144"/>
        <v>5.8783382580228541E-5</v>
      </c>
      <c r="AA152" s="55">
        <f t="shared" si="144"/>
        <v>4.3580786516014196E-5</v>
      </c>
      <c r="AB152" s="55">
        <f t="shared" si="144"/>
        <v>1.6933697477509961E-5</v>
      </c>
      <c r="AC152" s="55">
        <f t="shared" si="144"/>
        <v>5.1823790339551476E-6</v>
      </c>
      <c r="CC152" s="31">
        <v>0</v>
      </c>
      <c r="CD152" s="31">
        <v>0</v>
      </c>
      <c r="CE152" s="31">
        <v>8.8301990200000013E-11</v>
      </c>
      <c r="CF152" s="31">
        <v>8.8982726320000004E-14</v>
      </c>
      <c r="CG152" s="31">
        <v>1.0834773188000001E-11</v>
      </c>
      <c r="CH152" s="31">
        <v>1.1071093775999999E-11</v>
      </c>
      <c r="CI152" s="31">
        <v>6.7534004100000006E-12</v>
      </c>
      <c r="CJ152" s="31">
        <v>6.8239645200000007E-12</v>
      </c>
      <c r="CK152" s="31">
        <v>4.1749048139999998E-12</v>
      </c>
      <c r="CL152" s="31">
        <v>4.9084948359999998E-12</v>
      </c>
      <c r="CM152" s="31">
        <v>2.1837516630000001E-13</v>
      </c>
      <c r="CN152" s="31">
        <v>3.9324963420000006E-12</v>
      </c>
      <c r="CO152" s="31">
        <v>8.8584246640000005E-15</v>
      </c>
      <c r="CP152" s="31">
        <v>4.8263084020000006E-16</v>
      </c>
      <c r="CQ152" s="31">
        <v>7.0154561440000017E-18</v>
      </c>
      <c r="CR152" s="31">
        <v>3.5401045460000004E-21</v>
      </c>
      <c r="CS152" s="31">
        <v>9.8521333659999998E-20</v>
      </c>
      <c r="CT152" s="31">
        <v>0</v>
      </c>
      <c r="CU152" s="31">
        <v>0</v>
      </c>
      <c r="CV152" s="31">
        <v>0</v>
      </c>
      <c r="CW152" s="31">
        <v>0</v>
      </c>
      <c r="CX152" s="31">
        <v>0</v>
      </c>
      <c r="CY152" s="48">
        <v>0</v>
      </c>
      <c r="CZ152" s="48">
        <v>0</v>
      </c>
      <c r="DA152" s="48">
        <v>0</v>
      </c>
      <c r="DB152" s="48">
        <v>0</v>
      </c>
      <c r="DC152" s="48">
        <v>0</v>
      </c>
    </row>
    <row r="153" spans="1:107" ht="13.5" thickTop="1" x14ac:dyDescent="0.2"/>
    <row r="154" spans="1:107" x14ac:dyDescent="0.2">
      <c r="B154" s="27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</row>
    <row r="155" spans="1:107" x14ac:dyDescent="0.2">
      <c r="A155" s="39"/>
      <c r="B155" s="39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39"/>
      <c r="AE155" s="39"/>
      <c r="AF155" s="39"/>
    </row>
    <row r="156" spans="1:107" x14ac:dyDescent="0.2">
      <c r="A156" s="39"/>
      <c r="B156" s="39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39"/>
      <c r="AE156" s="39"/>
      <c r="AF156" s="39"/>
    </row>
    <row r="157" spans="1:107" x14ac:dyDescent="0.2">
      <c r="A157" s="39"/>
      <c r="B157" s="39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39"/>
      <c r="AE157" s="39"/>
      <c r="AF157" s="39"/>
    </row>
    <row r="158" spans="1:107" x14ac:dyDescent="0.2">
      <c r="A158" s="39"/>
      <c r="B158" s="39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39"/>
      <c r="AE158" s="39"/>
      <c r="AF158" s="39"/>
    </row>
    <row r="159" spans="1:107" x14ac:dyDescent="0.2">
      <c r="A159" s="39"/>
      <c r="B159" s="39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39"/>
      <c r="AE159" s="39"/>
      <c r="AF159" s="39"/>
    </row>
    <row r="160" spans="1:107" x14ac:dyDescent="0.2">
      <c r="A160" s="39" t="s">
        <v>111</v>
      </c>
      <c r="B160" s="39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39"/>
      <c r="AE160" s="39"/>
      <c r="AF160" s="39"/>
    </row>
    <row r="161" spans="1:32" x14ac:dyDescent="0.2">
      <c r="A161" s="58">
        <v>40</v>
      </c>
      <c r="B161" s="58"/>
      <c r="C161" s="59">
        <f t="shared" ref="C161:AC161" si="145">C111-C105</f>
        <v>7.3429657332922389</v>
      </c>
      <c r="D161" s="59">
        <f t="shared" si="145"/>
        <v>5.2928285362159819</v>
      </c>
      <c r="E161" s="59">
        <f t="shared" si="145"/>
        <v>4.44314917029687</v>
      </c>
      <c r="F161" s="59">
        <f t="shared" si="145"/>
        <v>2.0298510482407224</v>
      </c>
      <c r="G161" s="59">
        <f t="shared" si="145"/>
        <v>2.7439389848157525</v>
      </c>
      <c r="H161" s="59">
        <f t="shared" si="145"/>
        <v>2.1835050606924078</v>
      </c>
      <c r="I161" s="59">
        <f t="shared" si="145"/>
        <v>0.36801728514068555</v>
      </c>
      <c r="J161" s="59">
        <f t="shared" si="145"/>
        <v>0.6299152902646219</v>
      </c>
      <c r="K161" s="59">
        <f t="shared" si="145"/>
        <v>0.47620806908308888</v>
      </c>
      <c r="L161" s="59">
        <f t="shared" si="145"/>
        <v>0.46743177304551931</v>
      </c>
      <c r="M161" s="59">
        <f t="shared" si="145"/>
        <v>0.36350122742094493</v>
      </c>
      <c r="N161" s="59">
        <f t="shared" si="145"/>
        <v>0.25796879028767811</v>
      </c>
      <c r="O161" s="59">
        <f t="shared" si="145"/>
        <v>0.22752204245035762</v>
      </c>
      <c r="P161" s="59">
        <f t="shared" si="145"/>
        <v>0.14663867816382109</v>
      </c>
      <c r="Q161" s="59">
        <f t="shared" si="145"/>
        <v>0.10064122711201423</v>
      </c>
      <c r="R161" s="59">
        <f t="shared" si="145"/>
        <v>4.8640646578631985E-2</v>
      </c>
      <c r="S161" s="59">
        <f t="shared" si="145"/>
        <v>1.8597563658262345E-2</v>
      </c>
      <c r="T161" s="59">
        <f t="shared" si="145"/>
        <v>7.1511945410101807E-3</v>
      </c>
      <c r="U161" s="59">
        <f t="shared" si="145"/>
        <v>1.5017783297112258E-3</v>
      </c>
      <c r="V161" s="59">
        <f t="shared" si="145"/>
        <v>4.9118481186657958E-4</v>
      </c>
      <c r="W161" s="59">
        <f t="shared" si="145"/>
        <v>1.3115788452301713E-4</v>
      </c>
      <c r="X161" s="59">
        <f t="shared" si="145"/>
        <v>3.056649529344091E-5</v>
      </c>
      <c r="Y161" s="59">
        <f t="shared" si="145"/>
        <v>7.2405246249185318E-6</v>
      </c>
      <c r="Z161" s="59">
        <f t="shared" si="145"/>
        <v>1.0888836226487925E-6</v>
      </c>
      <c r="AA161" s="59">
        <f t="shared" si="145"/>
        <v>2.9428433416479535E-7</v>
      </c>
      <c r="AB161" s="59">
        <f t="shared" si="145"/>
        <v>7.6487701598727982E-8</v>
      </c>
      <c r="AC161" s="59">
        <f t="shared" si="145"/>
        <v>2.0578453462040316E-8</v>
      </c>
      <c r="AD161" s="39"/>
      <c r="AE161" s="39"/>
      <c r="AF161" s="39"/>
    </row>
    <row r="162" spans="1:32" x14ac:dyDescent="0.2">
      <c r="A162" s="58">
        <f>A161+24</f>
        <v>64</v>
      </c>
      <c r="B162" s="58"/>
      <c r="C162" s="59">
        <f t="shared" ref="C162:AC162" si="146">C121-C115</f>
        <v>14.272840993170782</v>
      </c>
      <c r="D162" s="59">
        <f t="shared" si="146"/>
        <v>9.6055692737949947</v>
      </c>
      <c r="E162" s="59">
        <f t="shared" si="146"/>
        <v>7.5237318677388672</v>
      </c>
      <c r="F162" s="59">
        <f t="shared" si="146"/>
        <v>4.1890820722931217</v>
      </c>
      <c r="G162" s="59">
        <f t="shared" si="146"/>
        <v>4.6495892289958025</v>
      </c>
      <c r="H162" s="59">
        <f t="shared" si="146"/>
        <v>3.4966035810728067</v>
      </c>
      <c r="I162" s="59">
        <f t="shared" si="146"/>
        <v>0.59001520185340817</v>
      </c>
      <c r="J162" s="59">
        <f t="shared" si="146"/>
        <v>0.96269584312777712</v>
      </c>
      <c r="K162" s="59">
        <f t="shared" si="146"/>
        <v>0.60420814305597437</v>
      </c>
      <c r="L162" s="59">
        <f t="shared" si="146"/>
        <v>0.53358314961649222</v>
      </c>
      <c r="M162" s="59">
        <f t="shared" si="146"/>
        <v>0.3766286600580811</v>
      </c>
      <c r="N162" s="59">
        <f t="shared" si="146"/>
        <v>0.24898182393607363</v>
      </c>
      <c r="O162" s="59">
        <f t="shared" si="146"/>
        <v>0.21541397960193379</v>
      </c>
      <c r="P162" s="59">
        <f t="shared" si="146"/>
        <v>0.14708469315534106</v>
      </c>
      <c r="Q162" s="59">
        <f t="shared" si="146"/>
        <v>0.10975143849944378</v>
      </c>
      <c r="R162" s="59">
        <f t="shared" si="146"/>
        <v>5.752962910447218E-2</v>
      </c>
      <c r="S162" s="59">
        <f t="shared" si="146"/>
        <v>2.3683006380369589E-2</v>
      </c>
      <c r="T162" s="59">
        <f t="shared" si="146"/>
        <v>9.4732465959752737E-3</v>
      </c>
      <c r="U162" s="59">
        <f t="shared" si="146"/>
        <v>2.0378104873303819E-3</v>
      </c>
      <c r="V162" s="59">
        <f t="shared" si="146"/>
        <v>6.8869391033720556E-4</v>
      </c>
      <c r="W162" s="59">
        <f t="shared" si="146"/>
        <v>1.9537344176227822E-4</v>
      </c>
      <c r="X162" s="59">
        <f t="shared" si="146"/>
        <v>5.2847100737503372E-5</v>
      </c>
      <c r="Y162" s="59">
        <f t="shared" si="146"/>
        <v>1.6830179916518112E-5</v>
      </c>
      <c r="Z162" s="59">
        <f t="shared" si="146"/>
        <v>3.6446277107129652E-6</v>
      </c>
      <c r="AA162" s="59">
        <f t="shared" si="146"/>
        <v>1.2989398251366056E-6</v>
      </c>
      <c r="AB162" s="59">
        <f t="shared" si="146"/>
        <v>3.9053862065650032E-7</v>
      </c>
      <c r="AC162" s="59">
        <f t="shared" si="146"/>
        <v>1.1130116600672406E-7</v>
      </c>
      <c r="AD162" s="39"/>
      <c r="AE162" s="39"/>
      <c r="AF162" s="39"/>
    </row>
    <row r="163" spans="1:32" x14ac:dyDescent="0.2">
      <c r="A163" s="58">
        <f>A162+24</f>
        <v>88</v>
      </c>
      <c r="B163" s="27"/>
      <c r="C163" s="57">
        <f t="shared" ref="C163:AC163" si="147">C131-C125</f>
        <v>18.32450664216984</v>
      </c>
      <c r="D163" s="57">
        <f t="shared" si="147"/>
        <v>10.95114566996415</v>
      </c>
      <c r="E163" s="57">
        <f t="shared" si="147"/>
        <v>9.1040277915786376</v>
      </c>
      <c r="F163" s="57">
        <f t="shared" si="147"/>
        <v>5.1097188628992676</v>
      </c>
      <c r="G163" s="57">
        <f t="shared" si="147"/>
        <v>3.9817323109906027</v>
      </c>
      <c r="H163" s="57">
        <f t="shared" si="147"/>
        <v>2.4648242674961933</v>
      </c>
      <c r="I163" s="57">
        <f t="shared" si="147"/>
        <v>0.58093585223953037</v>
      </c>
      <c r="J163" s="57">
        <f t="shared" si="147"/>
        <v>0.88854162548090454</v>
      </c>
      <c r="K163" s="57">
        <f t="shared" si="147"/>
        <v>0.52431956662536827</v>
      </c>
      <c r="L163" s="57">
        <f t="shared" si="147"/>
        <v>0.4322260563663462</v>
      </c>
      <c r="M163" s="57">
        <f t="shared" si="147"/>
        <v>0.27676626538056154</v>
      </c>
      <c r="N163" s="57">
        <f t="shared" si="147"/>
        <v>0.16146231995336416</v>
      </c>
      <c r="O163" s="57">
        <f t="shared" si="147"/>
        <v>0.12434408846395562</v>
      </c>
      <c r="P163" s="57">
        <f t="shared" si="147"/>
        <v>8.7294216179940404E-2</v>
      </c>
      <c r="Q163" s="57">
        <f t="shared" si="147"/>
        <v>8.6338941147622625E-2</v>
      </c>
      <c r="R163" s="57">
        <f t="shared" si="147"/>
        <v>6.0963649813153206E-2</v>
      </c>
      <c r="S163" s="57">
        <f t="shared" si="147"/>
        <v>3.0869360131937806E-2</v>
      </c>
      <c r="T163" s="57">
        <f t="shared" si="147"/>
        <v>1.3965895461199212E-2</v>
      </c>
      <c r="U163" s="57">
        <f t="shared" si="147"/>
        <v>3.1737973372443435E-3</v>
      </c>
      <c r="V163" s="57">
        <f t="shared" si="147"/>
        <v>1.121486453954732E-3</v>
      </c>
      <c r="W163" s="57">
        <f t="shared" si="147"/>
        <v>3.3940945956134616E-4</v>
      </c>
      <c r="X163" s="57">
        <f t="shared" si="147"/>
        <v>1.0237356417112584E-4</v>
      </c>
      <c r="Y163" s="57">
        <f t="shared" si="147"/>
        <v>3.913469287761262E-5</v>
      </c>
      <c r="Z163" s="57">
        <f t="shared" si="147"/>
        <v>1.0066598621173879E-5</v>
      </c>
      <c r="AA163" s="57">
        <f t="shared" si="147"/>
        <v>3.9772199705340357E-6</v>
      </c>
      <c r="AB163" s="57">
        <f t="shared" si="147"/>
        <v>1.2480718202485591E-6</v>
      </c>
      <c r="AC163" s="57">
        <f t="shared" si="147"/>
        <v>3.6189646692789111E-7</v>
      </c>
      <c r="AD163" s="39"/>
      <c r="AE163" s="39"/>
      <c r="AF163" s="39"/>
    </row>
    <row r="164" spans="1:32" x14ac:dyDescent="0.2">
      <c r="A164" s="58">
        <f>A163+24</f>
        <v>112</v>
      </c>
      <c r="B164" s="27"/>
      <c r="C164" s="57">
        <f t="shared" ref="C164:AC164" si="148">C141-C135</f>
        <v>21.491952060442024</v>
      </c>
      <c r="D164" s="57">
        <f t="shared" si="148"/>
        <v>10.772724422977019</v>
      </c>
      <c r="E164" s="57">
        <f t="shared" si="148"/>
        <v>9.0858034256205276</v>
      </c>
      <c r="F164" s="57">
        <f t="shared" si="148"/>
        <v>5.0512392035955163</v>
      </c>
      <c r="G164" s="57">
        <f t="shared" si="148"/>
        <v>3.1649005393828644</v>
      </c>
      <c r="H164" s="57">
        <f t="shared" si="148"/>
        <v>1.5696945883120599</v>
      </c>
      <c r="I164" s="57">
        <f t="shared" si="148"/>
        <v>0.35387149558866565</v>
      </c>
      <c r="J164" s="57">
        <f t="shared" si="148"/>
        <v>0.45126500362682054</v>
      </c>
      <c r="K164" s="57">
        <f t="shared" si="148"/>
        <v>0.24294043420991451</v>
      </c>
      <c r="L164" s="57">
        <f t="shared" si="148"/>
        <v>0.19078394435969978</v>
      </c>
      <c r="M164" s="57">
        <f t="shared" si="148"/>
        <v>0.12345443901862783</v>
      </c>
      <c r="N164" s="57">
        <f t="shared" si="148"/>
        <v>6.6156674507173913E-2</v>
      </c>
      <c r="O164" s="57">
        <f t="shared" si="148"/>
        <v>4.363447195382076E-2</v>
      </c>
      <c r="P164" s="57">
        <f t="shared" si="148"/>
        <v>2.4362861693836176E-2</v>
      </c>
      <c r="Q164" s="57">
        <f t="shared" si="148"/>
        <v>2.4598524790718904E-2</v>
      </c>
      <c r="R164" s="57">
        <f t="shared" si="148"/>
        <v>3.2837027158280456E-2</v>
      </c>
      <c r="S164" s="57">
        <f t="shared" si="148"/>
        <v>2.5865230776101984E-2</v>
      </c>
      <c r="T164" s="57">
        <f t="shared" si="148"/>
        <v>1.5195625641848622E-2</v>
      </c>
      <c r="U164" s="57">
        <f t="shared" si="148"/>
        <v>3.9212502404366752E-3</v>
      </c>
      <c r="V164" s="57">
        <f t="shared" si="148"/>
        <v>1.4435737764263348E-3</v>
      </c>
      <c r="W164" s="57">
        <f t="shared" si="148"/>
        <v>4.4909234390183063E-4</v>
      </c>
      <c r="X164" s="57">
        <f t="shared" si="148"/>
        <v>1.3974212139965941E-4</v>
      </c>
      <c r="Y164" s="57">
        <f t="shared" si="148"/>
        <v>5.9286930004232019E-5</v>
      </c>
      <c r="Z164" s="57">
        <f t="shared" si="148"/>
        <v>1.8660551541082107E-5</v>
      </c>
      <c r="AA164" s="57">
        <f t="shared" si="148"/>
        <v>8.6755389888865976E-6</v>
      </c>
      <c r="AB164" s="57">
        <f t="shared" si="148"/>
        <v>2.923822797777989E-6</v>
      </c>
      <c r="AC164" s="57">
        <f t="shared" si="148"/>
        <v>8.7150986170504664E-7</v>
      </c>
    </row>
    <row r="165" spans="1:32" x14ac:dyDescent="0.2">
      <c r="A165" s="58">
        <f>A164+24</f>
        <v>136</v>
      </c>
      <c r="B165" s="27"/>
      <c r="C165" s="57">
        <f t="shared" ref="C165:AC165" si="149">C151-C145</f>
        <v>21.40600492675274</v>
      </c>
      <c r="D165" s="57">
        <f t="shared" si="149"/>
        <v>8.9874208428786115</v>
      </c>
      <c r="E165" s="57">
        <f t="shared" si="149"/>
        <v>7.4451239984786266</v>
      </c>
      <c r="F165" s="57">
        <f t="shared" si="149"/>
        <v>3.9633160219258237</v>
      </c>
      <c r="G165" s="57">
        <f t="shared" si="149"/>
        <v>2.3577331465460283</v>
      </c>
      <c r="H165" s="57">
        <f t="shared" si="149"/>
        <v>0.93272964649926082</v>
      </c>
      <c r="I165" s="57">
        <f t="shared" si="149"/>
        <v>0.13783664411743821</v>
      </c>
      <c r="J165" s="57">
        <f t="shared" si="149"/>
        <v>0.13957949282701379</v>
      </c>
      <c r="K165" s="57">
        <f t="shared" si="149"/>
        <v>6.7808752060514274E-2</v>
      </c>
      <c r="L165" s="57">
        <f t="shared" si="149"/>
        <v>5.1985365145995818E-2</v>
      </c>
      <c r="M165" s="57">
        <f t="shared" si="149"/>
        <v>4.4775503782272082E-2</v>
      </c>
      <c r="N165" s="57">
        <f t="shared" si="149"/>
        <v>3.0728418041859013E-2</v>
      </c>
      <c r="O165" s="57">
        <f t="shared" si="149"/>
        <v>2.1283919580031247E-2</v>
      </c>
      <c r="P165" s="57">
        <f t="shared" si="149"/>
        <v>1.1656641251187734E-2</v>
      </c>
      <c r="Q165" s="57">
        <f t="shared" si="149"/>
        <v>7.2340223260033932E-3</v>
      </c>
      <c r="R165" s="57">
        <f t="shared" si="149"/>
        <v>9.8042857759282533E-3</v>
      </c>
      <c r="S165" s="57">
        <f t="shared" si="149"/>
        <v>1.5042895338861611E-2</v>
      </c>
      <c r="T165" s="57">
        <f t="shared" si="149"/>
        <v>1.2672576938181681E-2</v>
      </c>
      <c r="U165" s="57">
        <f t="shared" si="149"/>
        <v>4.0668921117200047E-3</v>
      </c>
      <c r="V165" s="57">
        <f t="shared" si="149"/>
        <v>1.6285608175226809E-3</v>
      </c>
      <c r="W165" s="57">
        <f t="shared" si="149"/>
        <v>5.1398684479445089E-4</v>
      </c>
      <c r="X165" s="57">
        <f t="shared" si="149"/>
        <v>1.5839506360282275E-4</v>
      </c>
      <c r="Y165" s="57">
        <f t="shared" si="149"/>
        <v>6.0950245357965002E-5</v>
      </c>
      <c r="Z165" s="57">
        <f t="shared" si="149"/>
        <v>2.0055271755452068E-5</v>
      </c>
      <c r="AA165" s="57">
        <f t="shared" si="149"/>
        <v>1.1541975866895867E-5</v>
      </c>
      <c r="AB165" s="57">
        <f t="shared" si="149"/>
        <v>4.3414082381821283E-6</v>
      </c>
      <c r="AC165" s="57">
        <f t="shared" si="149"/>
        <v>1.35166254515369E-6</v>
      </c>
    </row>
    <row r="170" spans="1:32" x14ac:dyDescent="0.2">
      <c r="A170" s="27" t="s">
        <v>82</v>
      </c>
    </row>
    <row r="171" spans="1:32" x14ac:dyDescent="0.2">
      <c r="A171" s="26">
        <v>40</v>
      </c>
      <c r="C171" s="26">
        <f t="shared" ref="C171:AC171" si="150">C111</f>
        <v>52.51273195505572</v>
      </c>
      <c r="D171" s="26">
        <f t="shared" si="150"/>
        <v>30.727760318649114</v>
      </c>
      <c r="E171" s="26">
        <f t="shared" si="150"/>
        <v>35.072733891281914</v>
      </c>
      <c r="F171" s="26">
        <f t="shared" si="150"/>
        <v>28.855331934518144</v>
      </c>
      <c r="G171" s="26">
        <f t="shared" si="150"/>
        <v>21.112457956136446</v>
      </c>
      <c r="H171" s="26">
        <f t="shared" si="150"/>
        <v>14.862024037174747</v>
      </c>
      <c r="I171" s="26">
        <f t="shared" si="150"/>
        <v>1.2323502965758479</v>
      </c>
      <c r="J171" s="26">
        <f t="shared" si="150"/>
        <v>2.170424440618921</v>
      </c>
      <c r="K171" s="26">
        <f t="shared" si="150"/>
        <v>1.4038081797865194</v>
      </c>
      <c r="L171" s="26">
        <f t="shared" si="150"/>
        <v>1.3335246080353393</v>
      </c>
      <c r="M171" s="26">
        <f t="shared" si="150"/>
        <v>1.0270701057927798</v>
      </c>
      <c r="N171" s="26">
        <f t="shared" si="150"/>
        <v>0.74275690524617177</v>
      </c>
      <c r="O171" s="26">
        <f t="shared" si="150"/>
        <v>0.68920165466654271</v>
      </c>
      <c r="P171" s="26">
        <f t="shared" si="150"/>
        <v>0.49964197348827527</v>
      </c>
      <c r="Q171" s="26">
        <f t="shared" si="150"/>
        <v>0.4365944286528175</v>
      </c>
      <c r="R171" s="26">
        <f t="shared" si="150"/>
        <v>0.32866607856108399</v>
      </c>
      <c r="S171" s="26">
        <f t="shared" si="150"/>
        <v>0.24745828950652671</v>
      </c>
      <c r="T171" s="26">
        <f t="shared" si="150"/>
        <v>0.22185543812254443</v>
      </c>
      <c r="U171" s="26">
        <f t="shared" si="150"/>
        <v>0.11858197393409439</v>
      </c>
      <c r="V171" s="26">
        <f t="shared" si="150"/>
        <v>9.9941410346555917E-2</v>
      </c>
      <c r="W171" s="26">
        <f t="shared" si="150"/>
        <v>6.5536010028203154E-2</v>
      </c>
      <c r="X171" s="26">
        <f t="shared" si="150"/>
        <v>3.5561692559497246E-2</v>
      </c>
      <c r="Y171" s="26">
        <f t="shared" si="150"/>
        <v>1.829844265780655E-2</v>
      </c>
      <c r="Z171" s="26">
        <f t="shared" si="150"/>
        <v>5.062168329419396E-3</v>
      </c>
      <c r="AA171" s="26">
        <f t="shared" si="150"/>
        <v>1.9364463892552802E-3</v>
      </c>
      <c r="AB171" s="26">
        <f t="shared" si="150"/>
        <v>5.83414721720924E-4</v>
      </c>
      <c r="AC171" s="26">
        <f t="shared" si="150"/>
        <v>1.6248691202813218E-4</v>
      </c>
    </row>
    <row r="172" spans="1:32" x14ac:dyDescent="0.2">
      <c r="A172" s="26">
        <f>A171+24</f>
        <v>64</v>
      </c>
      <c r="C172" s="26">
        <f t="shared" ref="C172:AC172" si="151">C121</f>
        <v>51.740946914090401</v>
      </c>
      <c r="D172" s="26">
        <f t="shared" si="151"/>
        <v>29.220292897513893</v>
      </c>
      <c r="E172" s="26">
        <f t="shared" si="151"/>
        <v>30.905028239127756</v>
      </c>
      <c r="F172" s="26">
        <f t="shared" si="151"/>
        <v>23.458752185919408</v>
      </c>
      <c r="G172" s="26">
        <f t="shared" si="151"/>
        <v>12.698746564428825</v>
      </c>
      <c r="H172" s="26">
        <f t="shared" si="151"/>
        <v>6.8994585606042733</v>
      </c>
      <c r="I172" s="26">
        <f t="shared" si="151"/>
        <v>1.0542925418082418</v>
      </c>
      <c r="J172" s="26">
        <f t="shared" si="151"/>
        <v>1.7232800427494086</v>
      </c>
      <c r="K172" s="26">
        <f t="shared" si="151"/>
        <v>1.0393441456584414</v>
      </c>
      <c r="L172" s="26">
        <f t="shared" si="151"/>
        <v>0.89830470978437904</v>
      </c>
      <c r="M172" s="26">
        <f t="shared" si="151"/>
        <v>0.63100367612339769</v>
      </c>
      <c r="N172" s="26">
        <f t="shared" si="151"/>
        <v>0.42019894406907166</v>
      </c>
      <c r="O172" s="26">
        <f t="shared" si="151"/>
        <v>0.36563773049588838</v>
      </c>
      <c r="P172" s="26">
        <f t="shared" si="151"/>
        <v>0.25340822701524063</v>
      </c>
      <c r="Q172" s="26">
        <f t="shared" si="151"/>
        <v>0.20323741335885245</v>
      </c>
      <c r="R172" s="26">
        <f t="shared" si="151"/>
        <v>0.12985990273258929</v>
      </c>
      <c r="S172" s="26">
        <f t="shared" si="151"/>
        <v>7.9476590537298455E-2</v>
      </c>
      <c r="T172" s="26">
        <f t="shared" si="151"/>
        <v>6.0447060586928753E-2</v>
      </c>
      <c r="U172" s="26">
        <f t="shared" si="151"/>
        <v>3.1589290989193455E-2</v>
      </c>
      <c r="V172" s="26">
        <f t="shared" si="151"/>
        <v>3.2066605378122288E-2</v>
      </c>
      <c r="W172" s="26">
        <f t="shared" si="151"/>
        <v>3.0237770982984382E-2</v>
      </c>
      <c r="X172" s="26">
        <f t="shared" si="151"/>
        <v>2.3543933225337679E-2</v>
      </c>
      <c r="Y172" s="26">
        <f t="shared" si="151"/>
        <v>1.5079984320504738E-2</v>
      </c>
      <c r="Z172" s="26">
        <f t="shared" si="151"/>
        <v>4.6122263612589634E-3</v>
      </c>
      <c r="AA172" s="26">
        <f t="shared" si="151"/>
        <v>1.8359641372379929E-3</v>
      </c>
      <c r="AB172" s="26">
        <f t="shared" si="151"/>
        <v>5.6146323028169617E-4</v>
      </c>
      <c r="AC172" s="26">
        <f t="shared" si="151"/>
        <v>1.5725180651227221E-4</v>
      </c>
    </row>
    <row r="173" spans="1:32" x14ac:dyDescent="0.2">
      <c r="A173" s="26">
        <f>A172+24</f>
        <v>88</v>
      </c>
      <c r="C173" s="26">
        <f t="shared" ref="C173:AC173" si="152">C131</f>
        <v>49.812004664423142</v>
      </c>
      <c r="D173" s="26">
        <f t="shared" si="152"/>
        <v>25.685742859024948</v>
      </c>
      <c r="E173" s="26">
        <f t="shared" si="152"/>
        <v>25.703019115786869</v>
      </c>
      <c r="F173" s="26">
        <f t="shared" si="152"/>
        <v>17.390717092944865</v>
      </c>
      <c r="G173" s="26">
        <f t="shared" si="152"/>
        <v>7.2472998568771256</v>
      </c>
      <c r="H173" s="26">
        <f t="shared" si="152"/>
        <v>3.4010929024128456</v>
      </c>
      <c r="I173" s="26">
        <f t="shared" si="152"/>
        <v>0.78247417229354799</v>
      </c>
      <c r="J173" s="26">
        <f t="shared" si="152"/>
        <v>1.1817797425983079</v>
      </c>
      <c r="K173" s="26">
        <f t="shared" si="152"/>
        <v>0.68097471892780892</v>
      </c>
      <c r="L173" s="26">
        <f t="shared" si="152"/>
        <v>0.54559895561592442</v>
      </c>
      <c r="M173" s="26">
        <f t="shared" si="152"/>
        <v>0.34636874983825516</v>
      </c>
      <c r="N173" s="26">
        <f t="shared" si="152"/>
        <v>0.203376014768444</v>
      </c>
      <c r="O173" s="26">
        <f t="shared" si="152"/>
        <v>0.15724704235830805</v>
      </c>
      <c r="P173" s="26">
        <f t="shared" si="152"/>
        <v>0.10826065628540871</v>
      </c>
      <c r="Q173" s="26">
        <f t="shared" si="152"/>
        <v>0.10289508508775075</v>
      </c>
      <c r="R173" s="26">
        <f t="shared" si="152"/>
        <v>7.2530738146262055E-2</v>
      </c>
      <c r="S173" s="26">
        <f t="shared" si="152"/>
        <v>3.909797641490443E-2</v>
      </c>
      <c r="T173" s="26">
        <f t="shared" si="152"/>
        <v>2.1167666723698741E-2</v>
      </c>
      <c r="U173" s="26">
        <f t="shared" si="152"/>
        <v>7.6465526246515527E-3</v>
      </c>
      <c r="V173" s="26">
        <f t="shared" si="152"/>
        <v>7.5144866955590695E-3</v>
      </c>
      <c r="W173" s="26">
        <f t="shared" si="152"/>
        <v>1.1188963987627178E-2</v>
      </c>
      <c r="X173" s="26">
        <f t="shared" si="152"/>
        <v>1.6263724691780033E-2</v>
      </c>
      <c r="Y173" s="26">
        <f t="shared" si="152"/>
        <v>1.6065335365228865E-2</v>
      </c>
      <c r="Z173" s="26">
        <f t="shared" si="152"/>
        <v>6.0711594919034715E-3</v>
      </c>
      <c r="AA173" s="26">
        <f t="shared" si="152"/>
        <v>2.6336554787378267E-3</v>
      </c>
      <c r="AB173" s="26">
        <f t="shared" si="152"/>
        <v>8.3193307820516942E-4</v>
      </c>
      <c r="AC173" s="26">
        <f t="shared" si="152"/>
        <v>2.357880207359452E-4</v>
      </c>
    </row>
    <row r="174" spans="1:32" x14ac:dyDescent="0.2">
      <c r="A174" s="26">
        <f>A173+24</f>
        <v>112</v>
      </c>
      <c r="C174" s="26">
        <f t="shared" ref="C174:AC174" si="153">C141</f>
        <v>44.427520027688558</v>
      </c>
      <c r="D174" s="26">
        <f t="shared" si="153"/>
        <v>19.469245583443808</v>
      </c>
      <c r="E174" s="26">
        <f t="shared" si="153"/>
        <v>18.314847436998097</v>
      </c>
      <c r="F174" s="26">
        <f t="shared" si="153"/>
        <v>10.383595058803641</v>
      </c>
      <c r="G174" s="26">
        <f t="shared" si="153"/>
        <v>4.1517772177138204</v>
      </c>
      <c r="H174" s="26">
        <f t="shared" si="153"/>
        <v>1.7132729473965789</v>
      </c>
      <c r="I174" s="26">
        <f t="shared" si="153"/>
        <v>0.39638408697051575</v>
      </c>
      <c r="J174" s="26">
        <f t="shared" si="153"/>
        <v>0.50090841786319518</v>
      </c>
      <c r="K174" s="26">
        <f t="shared" si="153"/>
        <v>0.26629726889382277</v>
      </c>
      <c r="L174" s="26">
        <f t="shared" si="153"/>
        <v>0.20365778568579856</v>
      </c>
      <c r="M174" s="26">
        <f t="shared" si="153"/>
        <v>0.12969057712689966</v>
      </c>
      <c r="N174" s="26">
        <f t="shared" si="153"/>
        <v>6.9209960041471064E-2</v>
      </c>
      <c r="O174" s="26">
        <f t="shared" si="153"/>
        <v>4.5580585114630173E-2</v>
      </c>
      <c r="P174" s="26">
        <f t="shared" si="153"/>
        <v>2.5381029159924674E-2</v>
      </c>
      <c r="Q174" s="26">
        <f t="shared" si="153"/>
        <v>2.5254588307368722E-2</v>
      </c>
      <c r="R174" s="26">
        <f t="shared" si="153"/>
        <v>3.3214770707007582E-2</v>
      </c>
      <c r="S174" s="26">
        <f t="shared" si="153"/>
        <v>2.6092888640809088E-2</v>
      </c>
      <c r="T174" s="26">
        <f t="shared" si="153"/>
        <v>1.5371514636587967E-2</v>
      </c>
      <c r="U174" s="26">
        <f t="shared" si="153"/>
        <v>4.0328134879729673E-3</v>
      </c>
      <c r="V174" s="26">
        <f t="shared" si="153"/>
        <v>1.6702059986458287E-3</v>
      </c>
      <c r="W174" s="26">
        <f t="shared" si="153"/>
        <v>1.3386199047648749E-3</v>
      </c>
      <c r="X174" s="26">
        <f t="shared" si="153"/>
        <v>4.2448616915762927E-3</v>
      </c>
      <c r="Y174" s="26">
        <f t="shared" si="153"/>
        <v>9.8782202365147436E-3</v>
      </c>
      <c r="Z174" s="26">
        <f t="shared" si="153"/>
        <v>5.9308810606190842E-3</v>
      </c>
      <c r="AA174" s="26">
        <f t="shared" si="153"/>
        <v>3.1291203751582434E-3</v>
      </c>
      <c r="AB174" s="26">
        <f t="shared" si="153"/>
        <v>1.0655357966826394E-3</v>
      </c>
      <c r="AC174" s="26">
        <f t="shared" si="153"/>
        <v>3.1050544390324482E-4</v>
      </c>
    </row>
    <row r="175" spans="1:32" x14ac:dyDescent="0.2">
      <c r="A175" s="26">
        <f>A174+24</f>
        <v>136</v>
      </c>
      <c r="C175" s="26">
        <f t="shared" ref="C175:AC175" si="154">C151</f>
        <v>35.653555076356234</v>
      </c>
      <c r="D175" s="26">
        <f t="shared" si="154"/>
        <v>12.920842866867849</v>
      </c>
      <c r="E175" s="26">
        <f t="shared" si="154"/>
        <v>11.838012306465005</v>
      </c>
      <c r="F175" s="26">
        <f t="shared" si="154"/>
        <v>5.4921085687957074</v>
      </c>
      <c r="G175" s="26">
        <f t="shared" si="154"/>
        <v>2.6539684020528584</v>
      </c>
      <c r="H175" s="26">
        <f t="shared" si="154"/>
        <v>0.94482241476162365</v>
      </c>
      <c r="I175" s="26">
        <f t="shared" si="154"/>
        <v>0.14191434832042688</v>
      </c>
      <c r="J175" s="26">
        <f t="shared" si="154"/>
        <v>0.14299674378049956</v>
      </c>
      <c r="K175" s="26">
        <f t="shared" si="154"/>
        <v>6.9148292382419277E-2</v>
      </c>
      <c r="L175" s="26">
        <f t="shared" si="154"/>
        <v>5.2488856396183295E-2</v>
      </c>
      <c r="M175" s="26">
        <f t="shared" si="154"/>
        <v>4.4954549145665823E-2</v>
      </c>
      <c r="N175" s="26">
        <f t="shared" si="154"/>
        <v>3.0794746890741836E-2</v>
      </c>
      <c r="O175" s="26">
        <f t="shared" si="154"/>
        <v>2.1314784310353236E-2</v>
      </c>
      <c r="P175" s="26">
        <f t="shared" si="154"/>
        <v>1.166904558074929E-2</v>
      </c>
      <c r="Q175" s="26">
        <f t="shared" si="154"/>
        <v>7.2397239922866053E-3</v>
      </c>
      <c r="R175" s="26">
        <f t="shared" si="154"/>
        <v>9.8069964222365514E-3</v>
      </c>
      <c r="S175" s="26">
        <f t="shared" si="154"/>
        <v>1.5044894655125847E-2</v>
      </c>
      <c r="T175" s="26">
        <f t="shared" si="154"/>
        <v>1.2673885479886963E-2</v>
      </c>
      <c r="U175" s="26">
        <f t="shared" si="154"/>
        <v>4.0674521502434028E-3</v>
      </c>
      <c r="V175" s="26">
        <f t="shared" si="154"/>
        <v>1.6297168548549195E-3</v>
      </c>
      <c r="W175" s="26">
        <f t="shared" si="154"/>
        <v>5.2735452567343117E-4</v>
      </c>
      <c r="X175" s="26">
        <f t="shared" si="154"/>
        <v>4.7715472041633469E-4</v>
      </c>
      <c r="Y175" s="26">
        <f t="shared" si="154"/>
        <v>3.1636471470294371E-3</v>
      </c>
      <c r="Z175" s="26">
        <f t="shared" si="154"/>
        <v>4.1196538228674131E-3</v>
      </c>
      <c r="AA175" s="26">
        <f t="shared" si="154"/>
        <v>3.054226311819167E-3</v>
      </c>
      <c r="AB175" s="26">
        <f t="shared" si="154"/>
        <v>1.186746466202302E-3</v>
      </c>
      <c r="AC175" s="26">
        <f t="shared" si="154"/>
        <v>3.6319120577389289E-4</v>
      </c>
    </row>
    <row r="176" spans="1:32" x14ac:dyDescent="0.2">
      <c r="A176" s="27" t="s">
        <v>92</v>
      </c>
      <c r="C176" s="26">
        <f t="shared" ref="C176:AC176" si="155">C$71-C172</f>
        <v>-51.740946890681577</v>
      </c>
      <c r="D176" s="26">
        <f t="shared" si="155"/>
        <v>-29.220292853665438</v>
      </c>
      <c r="E176" s="26">
        <f t="shared" si="155"/>
        <v>-30.905028019793157</v>
      </c>
      <c r="F176" s="26">
        <f t="shared" si="155"/>
        <v>-23.4587508588682</v>
      </c>
      <c r="G176" s="26">
        <f t="shared" si="155"/>
        <v>-12.698743465408395</v>
      </c>
      <c r="H176" s="26">
        <f t="shared" si="155"/>
        <v>-6.8994511315524116</v>
      </c>
      <c r="I176" s="26">
        <f t="shared" si="155"/>
        <v>-1.0542919139839764</v>
      </c>
      <c r="J176" s="26">
        <f t="shared" si="155"/>
        <v>-1.7232767948652155</v>
      </c>
      <c r="K176" s="26">
        <f t="shared" si="155"/>
        <v>-1.0393385523044942</v>
      </c>
      <c r="L176" s="26">
        <f t="shared" si="155"/>
        <v>-0.89828990620633642</v>
      </c>
      <c r="M176" s="26">
        <f t="shared" si="155"/>
        <v>-0.63097192140558434</v>
      </c>
      <c r="N176" s="26">
        <f t="shared" si="155"/>
        <v>-0.42013434123487586</v>
      </c>
      <c r="O176" s="26">
        <f t="shared" si="155"/>
        <v>-0.36546679104464153</v>
      </c>
      <c r="P176" s="26">
        <f t="shared" si="155"/>
        <v>-0.25304472247772114</v>
      </c>
      <c r="Q176" s="26">
        <f t="shared" si="155"/>
        <v>-0.20228252155826859</v>
      </c>
      <c r="R176" s="26">
        <f t="shared" si="155"/>
        <v>-0.12765651709345843</v>
      </c>
      <c r="S176" s="26">
        <f t="shared" si="155"/>
        <v>-7.448936598166439E-2</v>
      </c>
      <c r="T176" s="26">
        <f t="shared" si="155"/>
        <v>-4.749706718996561E-2</v>
      </c>
      <c r="U176" s="26">
        <f t="shared" si="155"/>
        <v>-1.1834550348998947E-2</v>
      </c>
      <c r="V176" s="26">
        <f t="shared" si="155"/>
        <v>1.4666807346304274E-2</v>
      </c>
      <c r="W176" s="26">
        <f t="shared" si="155"/>
        <v>5.6103211547828505E-2</v>
      </c>
      <c r="X176" s="26">
        <f t="shared" si="155"/>
        <v>0.10911214331608968</v>
      </c>
      <c r="Y176" s="26">
        <f t="shared" si="155"/>
        <v>0.17791784544915312</v>
      </c>
      <c r="Z176" s="26">
        <f t="shared" si="155"/>
        <v>0.1482010422726166</v>
      </c>
      <c r="AA176" s="26">
        <f t="shared" si="155"/>
        <v>0.16607716758693009</v>
      </c>
      <c r="AB176" s="26">
        <f t="shared" si="155"/>
        <v>0.14525867049131472</v>
      </c>
      <c r="AC176" s="26">
        <f t="shared" si="155"/>
        <v>0.11804807689019305</v>
      </c>
    </row>
    <row r="177" spans="1:29" x14ac:dyDescent="0.2">
      <c r="A177" s="27" t="s">
        <v>88</v>
      </c>
      <c r="C177" s="26">
        <f t="shared" ref="C177:AC177" si="156">C$71-C173</f>
        <v>-49.812004641014319</v>
      </c>
      <c r="D177" s="26">
        <f t="shared" si="156"/>
        <v>-25.685742815176493</v>
      </c>
      <c r="E177" s="26">
        <f t="shared" si="156"/>
        <v>-25.703018896452271</v>
      </c>
      <c r="F177" s="26">
        <f t="shared" si="156"/>
        <v>-17.390715765893656</v>
      </c>
      <c r="G177" s="26">
        <f t="shared" si="156"/>
        <v>-7.2472967578566951</v>
      </c>
      <c r="H177" s="26">
        <f t="shared" si="156"/>
        <v>-3.4010854733609839</v>
      </c>
      <c r="I177" s="26">
        <f t="shared" si="156"/>
        <v>-0.78247354446928252</v>
      </c>
      <c r="J177" s="26">
        <f t="shared" si="156"/>
        <v>-1.1817764947141147</v>
      </c>
      <c r="K177" s="26">
        <f t="shared" si="156"/>
        <v>-0.6809691255738618</v>
      </c>
      <c r="L177" s="26">
        <f t="shared" si="156"/>
        <v>-0.5455841520378818</v>
      </c>
      <c r="M177" s="26">
        <f t="shared" si="156"/>
        <v>-0.34633699512044186</v>
      </c>
      <c r="N177" s="26">
        <f t="shared" si="156"/>
        <v>-0.20331141193424818</v>
      </c>
      <c r="O177" s="26">
        <f t="shared" si="156"/>
        <v>-0.1570761029070612</v>
      </c>
      <c r="P177" s="26">
        <f t="shared" si="156"/>
        <v>-0.10789715174788925</v>
      </c>
      <c r="Q177" s="26">
        <f t="shared" si="156"/>
        <v>-0.10194019328716689</v>
      </c>
      <c r="R177" s="26">
        <f t="shared" si="156"/>
        <v>-7.0327352507131194E-2</v>
      </c>
      <c r="S177" s="26">
        <f t="shared" si="156"/>
        <v>-3.4110751859270365E-2</v>
      </c>
      <c r="T177" s="26">
        <f t="shared" si="156"/>
        <v>-8.2176733267356004E-3</v>
      </c>
      <c r="U177" s="26">
        <f t="shared" si="156"/>
        <v>1.2108188015542955E-2</v>
      </c>
      <c r="V177" s="26">
        <f t="shared" si="156"/>
        <v>3.9218926028867493E-2</v>
      </c>
      <c r="W177" s="26">
        <f t="shared" si="156"/>
        <v>7.5152018543185706E-2</v>
      </c>
      <c r="X177" s="26">
        <f t="shared" si="156"/>
        <v>0.11639235184964733</v>
      </c>
      <c r="Y177" s="26">
        <f t="shared" si="156"/>
        <v>0.17693249440442901</v>
      </c>
      <c r="Z177" s="26">
        <f t="shared" si="156"/>
        <v>0.14674210914197208</v>
      </c>
      <c r="AA177" s="26">
        <f t="shared" si="156"/>
        <v>0.16527947624543024</v>
      </c>
      <c r="AB177" s="26">
        <f t="shared" si="156"/>
        <v>0.14498820064339124</v>
      </c>
      <c r="AC177" s="26">
        <f t="shared" si="156"/>
        <v>0.11796954067596938</v>
      </c>
    </row>
    <row r="178" spans="1:29" x14ac:dyDescent="0.2">
      <c r="A178" s="27" t="s">
        <v>93</v>
      </c>
      <c r="C178" s="26">
        <f t="shared" ref="C178:AC178" si="157">C$71-C174</f>
        <v>-44.427520004279735</v>
      </c>
      <c r="D178" s="26">
        <f t="shared" si="157"/>
        <v>-19.469245539595352</v>
      </c>
      <c r="E178" s="26">
        <f t="shared" si="157"/>
        <v>-18.314847217663498</v>
      </c>
      <c r="F178" s="26">
        <f t="shared" si="157"/>
        <v>-10.383593731752432</v>
      </c>
      <c r="G178" s="26">
        <f t="shared" si="157"/>
        <v>-4.1517741186933899</v>
      </c>
      <c r="H178" s="26">
        <f t="shared" si="157"/>
        <v>-1.7132655183447172</v>
      </c>
      <c r="I178" s="26">
        <f t="shared" si="157"/>
        <v>-0.39638345914625023</v>
      </c>
      <c r="J178" s="26">
        <f t="shared" si="157"/>
        <v>-0.50090516997900203</v>
      </c>
      <c r="K178" s="26">
        <f t="shared" si="157"/>
        <v>-0.26629167553987559</v>
      </c>
      <c r="L178" s="26">
        <f t="shared" si="157"/>
        <v>-0.20364298210775592</v>
      </c>
      <c r="M178" s="26">
        <f t="shared" si="157"/>
        <v>-0.12965882240908636</v>
      </c>
      <c r="N178" s="26">
        <f t="shared" si="157"/>
        <v>-6.9145357207275243E-2</v>
      </c>
      <c r="O178" s="26">
        <f t="shared" si="157"/>
        <v>-4.5409645663383326E-2</v>
      </c>
      <c r="P178" s="26">
        <f t="shared" si="157"/>
        <v>-2.5017524622405213E-2</v>
      </c>
      <c r="Q178" s="26">
        <f t="shared" si="157"/>
        <v>-2.4299696506784863E-2</v>
      </c>
      <c r="R178" s="26">
        <f t="shared" si="157"/>
        <v>-3.1011385067876724E-2</v>
      </c>
      <c r="S178" s="26">
        <f t="shared" si="157"/>
        <v>-2.1105664085175023E-2</v>
      </c>
      <c r="T178" s="26">
        <f t="shared" si="157"/>
        <v>-2.4215212396248263E-3</v>
      </c>
      <c r="U178" s="26">
        <f t="shared" si="157"/>
        <v>1.5721927152221541E-2</v>
      </c>
      <c r="V178" s="26">
        <f t="shared" si="157"/>
        <v>4.5063206725780736E-2</v>
      </c>
      <c r="W178" s="26">
        <f t="shared" si="157"/>
        <v>8.5002362626048017E-2</v>
      </c>
      <c r="X178" s="26">
        <f t="shared" si="157"/>
        <v>0.12841121484985107</v>
      </c>
      <c r="Y178" s="26">
        <f t="shared" si="157"/>
        <v>0.18311960953314313</v>
      </c>
      <c r="Z178" s="26">
        <f t="shared" si="157"/>
        <v>0.14688238757325647</v>
      </c>
      <c r="AA178" s="26">
        <f t="shared" si="157"/>
        <v>0.16478401134900983</v>
      </c>
      <c r="AB178" s="26">
        <f t="shared" si="157"/>
        <v>0.14475459792491377</v>
      </c>
      <c r="AC178" s="26">
        <f t="shared" si="157"/>
        <v>0.11789482325280207</v>
      </c>
    </row>
    <row r="179" spans="1:29" x14ac:dyDescent="0.2">
      <c r="A179" s="27" t="s">
        <v>84</v>
      </c>
      <c r="C179" s="26">
        <f t="shared" ref="C179:AC179" si="158">C$71-C175</f>
        <v>-35.653555052947411</v>
      </c>
      <c r="D179" s="26">
        <f t="shared" si="158"/>
        <v>-12.920842823019393</v>
      </c>
      <c r="E179" s="26">
        <f t="shared" si="158"/>
        <v>-11.838012087130407</v>
      </c>
      <c r="F179" s="26">
        <f t="shared" si="158"/>
        <v>-5.4921072417444989</v>
      </c>
      <c r="G179" s="26">
        <f t="shared" si="158"/>
        <v>-2.6539653030324284</v>
      </c>
      <c r="H179" s="26">
        <f t="shared" si="158"/>
        <v>-0.94481498570976197</v>
      </c>
      <c r="I179" s="26">
        <f t="shared" si="158"/>
        <v>-0.14191372049616136</v>
      </c>
      <c r="J179" s="26">
        <f t="shared" si="158"/>
        <v>-0.14299349589630639</v>
      </c>
      <c r="K179" s="26">
        <f t="shared" si="158"/>
        <v>-6.9142699028472115E-2</v>
      </c>
      <c r="L179" s="26">
        <f t="shared" si="158"/>
        <v>-5.2474052818140646E-2</v>
      </c>
      <c r="M179" s="26">
        <f t="shared" si="158"/>
        <v>-4.4922794427852519E-2</v>
      </c>
      <c r="N179" s="26">
        <f t="shared" si="158"/>
        <v>-3.0730144056546015E-2</v>
      </c>
      <c r="O179" s="26">
        <f t="shared" si="158"/>
        <v>-2.1143844859106385E-2</v>
      </c>
      <c r="P179" s="26">
        <f t="shared" si="158"/>
        <v>-1.130554104322983E-2</v>
      </c>
      <c r="Q179" s="26">
        <f t="shared" si="158"/>
        <v>-6.2848321917027454E-3</v>
      </c>
      <c r="R179" s="26">
        <f t="shared" si="158"/>
        <v>-7.6036107831056925E-3</v>
      </c>
      <c r="S179" s="26">
        <f t="shared" si="158"/>
        <v>-1.0057670099491784E-2</v>
      </c>
      <c r="T179" s="26">
        <f t="shared" si="158"/>
        <v>2.7610791707617828E-4</v>
      </c>
      <c r="U179" s="26">
        <f t="shared" si="158"/>
        <v>1.5687288489951105E-2</v>
      </c>
      <c r="V179" s="26">
        <f t="shared" si="158"/>
        <v>4.5103695869571643E-2</v>
      </c>
      <c r="W179" s="26">
        <f t="shared" si="158"/>
        <v>8.5813628005139461E-2</v>
      </c>
      <c r="X179" s="26">
        <f t="shared" si="158"/>
        <v>0.13217892182101101</v>
      </c>
      <c r="Y179" s="26">
        <f t="shared" si="158"/>
        <v>0.18983418262262844</v>
      </c>
      <c r="Z179" s="26">
        <f t="shared" si="158"/>
        <v>0.14869361481100815</v>
      </c>
      <c r="AA179" s="26">
        <f t="shared" si="158"/>
        <v>0.16485890541234891</v>
      </c>
      <c r="AB179" s="26">
        <f t="shared" si="158"/>
        <v>0.1446333872553941</v>
      </c>
      <c r="AC179" s="26">
        <f t="shared" si="158"/>
        <v>0.11784213749093142</v>
      </c>
    </row>
    <row r="180" spans="1:29" x14ac:dyDescent="0.2">
      <c r="A180" s="27" t="s">
        <v>82</v>
      </c>
      <c r="C180" s="27" t="s">
        <v>72</v>
      </c>
      <c r="F180" s="27" t="s">
        <v>73</v>
      </c>
      <c r="I180" s="27" t="s">
        <v>74</v>
      </c>
      <c r="L180" s="27" t="s">
        <v>75</v>
      </c>
      <c r="O180" s="27" t="s">
        <v>76</v>
      </c>
      <c r="R180" s="27" t="s">
        <v>77</v>
      </c>
      <c r="U180" s="27" t="s">
        <v>78</v>
      </c>
      <c r="X180" s="27" t="s">
        <v>79</v>
      </c>
      <c r="AA180" s="27" t="s">
        <v>80</v>
      </c>
    </row>
    <row r="181" spans="1:29" x14ac:dyDescent="0.2">
      <c r="A181" s="26">
        <v>40</v>
      </c>
      <c r="C181" s="26">
        <f t="shared" ref="C181:C186" si="159">SUM(C171:E171)</f>
        <v>118.31322616498674</v>
      </c>
      <c r="F181" s="26">
        <f t="shared" ref="F181:F186" si="160">SUM(F171:H171)</f>
        <v>64.829813927829335</v>
      </c>
      <c r="I181" s="26">
        <f t="shared" ref="I181:I186" si="161">SUM(I171:K171)</f>
        <v>4.8065829169812888</v>
      </c>
      <c r="L181" s="26">
        <f t="shared" ref="L181:L186" si="162">SUM(L171:N171)</f>
        <v>3.1033516190742909</v>
      </c>
      <c r="O181" s="26">
        <f t="shared" ref="O181:O186" si="163">SUM(O171:Q171)</f>
        <v>1.6254380568076354</v>
      </c>
      <c r="R181" s="26">
        <f t="shared" ref="R181:R186" si="164">SUM(R171:T171)</f>
        <v>0.79797980619015507</v>
      </c>
      <c r="U181" s="26">
        <f t="shared" ref="U181:U186" si="165">SUM(U171:W171)</f>
        <v>0.28405939430885346</v>
      </c>
      <c r="X181" s="26">
        <f t="shared" ref="X181:X186" si="166">SUM(X171:Z171)</f>
        <v>5.892230354672319E-2</v>
      </c>
      <c r="AA181" s="26">
        <f t="shared" ref="AA181:AA186" si="167">SUM(AA171:AC171)</f>
        <v>2.6823480230043365E-3</v>
      </c>
    </row>
    <row r="182" spans="1:29" x14ac:dyDescent="0.2">
      <c r="A182" s="26">
        <f>A181+24</f>
        <v>64</v>
      </c>
      <c r="C182" s="26">
        <f t="shared" si="159"/>
        <v>111.86626805073205</v>
      </c>
      <c r="F182" s="26">
        <f t="shared" si="160"/>
        <v>43.056957310952505</v>
      </c>
      <c r="I182" s="26">
        <f t="shared" si="161"/>
        <v>3.816916730216092</v>
      </c>
      <c r="L182" s="26">
        <f t="shared" si="162"/>
        <v>1.9495073299768484</v>
      </c>
      <c r="O182" s="26">
        <f t="shared" si="163"/>
        <v>0.82228337086998149</v>
      </c>
      <c r="R182" s="26">
        <f t="shared" si="164"/>
        <v>0.26978355385681652</v>
      </c>
      <c r="U182" s="26">
        <f t="shared" si="165"/>
        <v>9.3893667350300136E-2</v>
      </c>
      <c r="X182" s="26">
        <f t="shared" si="166"/>
        <v>4.3236143907101385E-2</v>
      </c>
      <c r="AA182" s="26">
        <f t="shared" si="167"/>
        <v>2.554679174031961E-3</v>
      </c>
    </row>
    <row r="183" spans="1:29" x14ac:dyDescent="0.2">
      <c r="A183" s="26">
        <f>A182+24</f>
        <v>88</v>
      </c>
      <c r="C183" s="26">
        <f t="shared" si="159"/>
        <v>101.20076663923496</v>
      </c>
      <c r="F183" s="26">
        <f t="shared" si="160"/>
        <v>28.039109852234834</v>
      </c>
      <c r="I183" s="26">
        <f t="shared" si="161"/>
        <v>2.6452286338196647</v>
      </c>
      <c r="L183" s="26">
        <f t="shared" si="162"/>
        <v>1.0953437202226235</v>
      </c>
      <c r="O183" s="26">
        <f t="shared" si="163"/>
        <v>0.36840278373146751</v>
      </c>
      <c r="R183" s="26">
        <f t="shared" si="164"/>
        <v>0.13279638128486523</v>
      </c>
      <c r="U183" s="26">
        <f t="shared" si="165"/>
        <v>2.6350003307837801E-2</v>
      </c>
      <c r="X183" s="26">
        <f t="shared" si="166"/>
        <v>3.8400219548912366E-2</v>
      </c>
      <c r="AA183" s="26">
        <f t="shared" si="167"/>
        <v>3.7013765776789413E-3</v>
      </c>
    </row>
    <row r="184" spans="1:29" x14ac:dyDescent="0.2">
      <c r="A184" s="26">
        <f>A183+24</f>
        <v>112</v>
      </c>
      <c r="C184" s="26">
        <f t="shared" si="159"/>
        <v>82.211613048130459</v>
      </c>
      <c r="F184" s="26">
        <f t="shared" si="160"/>
        <v>16.248645223914039</v>
      </c>
      <c r="I184" s="26">
        <f t="shared" si="161"/>
        <v>1.1635897737275336</v>
      </c>
      <c r="L184" s="26">
        <f t="shared" si="162"/>
        <v>0.40255832285416926</v>
      </c>
      <c r="O184" s="26">
        <f t="shared" si="163"/>
        <v>9.6216202581923566E-2</v>
      </c>
      <c r="R184" s="26">
        <f t="shared" si="164"/>
        <v>7.4679173984404643E-2</v>
      </c>
      <c r="U184" s="26">
        <f t="shared" si="165"/>
        <v>7.0416393913836708E-3</v>
      </c>
      <c r="X184" s="26">
        <f t="shared" si="166"/>
        <v>2.0053962988710122E-2</v>
      </c>
      <c r="AA184" s="26">
        <f t="shared" si="167"/>
        <v>4.5051616157441281E-3</v>
      </c>
    </row>
    <row r="185" spans="1:29" x14ac:dyDescent="0.2">
      <c r="A185" s="26">
        <f>A184+24</f>
        <v>136</v>
      </c>
      <c r="C185" s="26">
        <f t="shared" si="159"/>
        <v>60.412410249689088</v>
      </c>
      <c r="F185" s="26">
        <f t="shared" si="160"/>
        <v>9.0908993856101894</v>
      </c>
      <c r="I185" s="26">
        <f t="shared" si="161"/>
        <v>0.35405938448334573</v>
      </c>
      <c r="L185" s="26">
        <f t="shared" si="162"/>
        <v>0.12823815243259096</v>
      </c>
      <c r="O185" s="26">
        <f t="shared" si="163"/>
        <v>4.0223553883389128E-2</v>
      </c>
      <c r="R185" s="26">
        <f t="shared" si="164"/>
        <v>3.7525776557249362E-2</v>
      </c>
      <c r="U185" s="26">
        <f t="shared" si="165"/>
        <v>6.224523530771753E-3</v>
      </c>
      <c r="X185" s="26">
        <f t="shared" si="166"/>
        <v>7.7604556903131845E-3</v>
      </c>
      <c r="AA185" s="26">
        <f t="shared" si="167"/>
        <v>4.6041639837953625E-3</v>
      </c>
    </row>
    <row r="186" spans="1:29" x14ac:dyDescent="0.2">
      <c r="A186" s="26">
        <f>A185+24</f>
        <v>160</v>
      </c>
      <c r="C186" s="26">
        <f t="shared" si="159"/>
        <v>-111.86626776414016</v>
      </c>
      <c r="F186" s="26">
        <f t="shared" si="160"/>
        <v>-43.056945455829009</v>
      </c>
      <c r="I186" s="26">
        <f t="shared" si="161"/>
        <v>-3.8169072611536858</v>
      </c>
      <c r="L186" s="26">
        <f t="shared" si="162"/>
        <v>-1.9493961688467967</v>
      </c>
      <c r="O186" s="26">
        <f t="shared" si="163"/>
        <v>-0.82079403508063131</v>
      </c>
      <c r="R186" s="26">
        <f t="shared" si="164"/>
        <v>-0.24964295026508843</v>
      </c>
      <c r="U186" s="26">
        <f t="shared" si="165"/>
        <v>5.8935468545133832E-2</v>
      </c>
      <c r="X186" s="26">
        <f t="shared" si="166"/>
        <v>0.43523103103785937</v>
      </c>
      <c r="AA186" s="26">
        <f t="shared" si="167"/>
        <v>0.42938391496843786</v>
      </c>
    </row>
    <row r="191" spans="1:29" x14ac:dyDescent="0.2"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</row>
    <row r="192" spans="1:29" x14ac:dyDescent="0.2"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</row>
    <row r="193" spans="1:30" x14ac:dyDescent="0.2"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</row>
    <row r="194" spans="1:30" x14ac:dyDescent="0.2"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</row>
    <row r="195" spans="1:30" x14ac:dyDescent="0.2"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</row>
    <row r="196" spans="1:30" x14ac:dyDescent="0.2"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</row>
    <row r="197" spans="1:30" x14ac:dyDescent="0.2">
      <c r="A197" s="27"/>
      <c r="Y197" s="31"/>
      <c r="Z197" s="31"/>
      <c r="AA197" s="31"/>
      <c r="AB197" s="31"/>
      <c r="AC197" s="31"/>
    </row>
    <row r="198" spans="1:30" x14ac:dyDescent="0.2">
      <c r="A198" s="27"/>
    </row>
    <row r="203" spans="1:30" x14ac:dyDescent="0.2">
      <c r="A203" s="27" t="s">
        <v>69</v>
      </c>
    </row>
    <row r="205" spans="1:30" x14ac:dyDescent="0.2">
      <c r="A205" s="26" t="s">
        <v>44</v>
      </c>
      <c r="B205" s="26">
        <f t="shared" ref="B205:B210" si="168">B5</f>
        <v>0</v>
      </c>
      <c r="C205" s="32">
        <f t="shared" ref="C205:AC205" si="169">C5+C105</f>
        <v>45.169766245172305</v>
      </c>
      <c r="D205" s="32">
        <f t="shared" si="169"/>
        <v>25.434931826281588</v>
      </c>
      <c r="E205" s="32">
        <f t="shared" si="169"/>
        <v>30.629584940319642</v>
      </c>
      <c r="F205" s="32">
        <f t="shared" si="169"/>
        <v>26.82548221332863</v>
      </c>
      <c r="G205" s="32">
        <f t="shared" si="169"/>
        <v>18.368522070341122</v>
      </c>
      <c r="H205" s="32">
        <f t="shared" si="169"/>
        <v>12.6785264055342</v>
      </c>
      <c r="I205" s="32">
        <f t="shared" si="169"/>
        <v>0.86433363925942785</v>
      </c>
      <c r="J205" s="32">
        <f t="shared" si="169"/>
        <v>1.5405123982384923</v>
      </c>
      <c r="K205" s="32">
        <f t="shared" si="169"/>
        <v>0.92760570405737763</v>
      </c>
      <c r="L205" s="32">
        <f t="shared" si="169"/>
        <v>0.86610763856786266</v>
      </c>
      <c r="M205" s="32">
        <f t="shared" si="169"/>
        <v>0.66360063308964823</v>
      </c>
      <c r="N205" s="32">
        <f t="shared" si="169"/>
        <v>0.48485271779268946</v>
      </c>
      <c r="O205" s="32">
        <f t="shared" si="169"/>
        <v>0.46185055166743194</v>
      </c>
      <c r="P205" s="32">
        <f t="shared" si="169"/>
        <v>0.35336679986197367</v>
      </c>
      <c r="Q205" s="32">
        <f t="shared" si="169"/>
        <v>0.3369080933413871</v>
      </c>
      <c r="R205" s="32">
        <f t="shared" si="169"/>
        <v>0.28222881762158286</v>
      </c>
      <c r="S205" s="32">
        <f t="shared" si="169"/>
        <v>0.23384795040389841</v>
      </c>
      <c r="T205" s="32">
        <f t="shared" si="169"/>
        <v>0.2276542369784974</v>
      </c>
      <c r="U205" s="32">
        <f t="shared" si="169"/>
        <v>0.13683493624457768</v>
      </c>
      <c r="V205" s="32">
        <f t="shared" si="169"/>
        <v>0.1461836382591159</v>
      </c>
      <c r="W205" s="32">
        <f t="shared" si="169"/>
        <v>0.15174583467449304</v>
      </c>
      <c r="X205" s="32">
        <f t="shared" si="169"/>
        <v>0.16818720260563116</v>
      </c>
      <c r="Y205" s="32">
        <f t="shared" si="169"/>
        <v>0.21128903190283951</v>
      </c>
      <c r="Z205" s="32">
        <f t="shared" si="169"/>
        <v>0.15787434807967232</v>
      </c>
      <c r="AA205" s="32">
        <f t="shared" si="169"/>
        <v>0.1698492838290892</v>
      </c>
      <c r="AB205" s="32">
        <f t="shared" si="169"/>
        <v>0.14640347195561573</v>
      </c>
      <c r="AC205" s="32">
        <f t="shared" si="169"/>
        <v>0.11836779503027998</v>
      </c>
    </row>
    <row r="206" spans="1:30" x14ac:dyDescent="0.2">
      <c r="A206" s="26">
        <f>A6</f>
        <v>40</v>
      </c>
      <c r="B206" s="26">
        <f t="shared" si="168"/>
        <v>1</v>
      </c>
      <c r="C206" s="32">
        <f t="shared" ref="C206:AC206" si="170">C6+C106</f>
        <v>3.2317286283359299</v>
      </c>
      <c r="D206" s="32">
        <f t="shared" si="170"/>
        <v>0.6728008915986069</v>
      </c>
      <c r="E206" s="32">
        <f t="shared" si="170"/>
        <v>0.93155333289854647</v>
      </c>
      <c r="F206" s="32">
        <f t="shared" si="170"/>
        <v>0.69187298037617462</v>
      </c>
      <c r="G206" s="32">
        <f t="shared" si="170"/>
        <v>0.62679492452393859</v>
      </c>
      <c r="H206" s="32">
        <f t="shared" si="170"/>
        <v>0.59606380663871983</v>
      </c>
      <c r="I206" s="32">
        <f t="shared" si="170"/>
        <v>0.1111169674239183</v>
      </c>
      <c r="J206" s="32">
        <f t="shared" si="170"/>
        <v>0.18832410768293781</v>
      </c>
      <c r="K206" s="32">
        <f t="shared" si="170"/>
        <v>0.1479320720049313</v>
      </c>
      <c r="L206" s="32">
        <f t="shared" si="170"/>
        <v>0.15070430762580037</v>
      </c>
      <c r="M206" s="32">
        <f t="shared" si="170"/>
        <v>0.12451141118350621</v>
      </c>
      <c r="N206" s="32">
        <f t="shared" si="170"/>
        <v>9.5654978516887909E-2</v>
      </c>
      <c r="O206" s="32">
        <f t="shared" si="170"/>
        <v>9.6100502371881016E-2</v>
      </c>
      <c r="P206" s="32">
        <f t="shared" si="170"/>
        <v>7.9040311239965688E-2</v>
      </c>
      <c r="Q206" s="32">
        <f t="shared" si="170"/>
        <v>8.4644628022388729E-2</v>
      </c>
      <c r="R206" s="32">
        <f t="shared" si="170"/>
        <v>8.3353321427200561E-2</v>
      </c>
      <c r="S206" s="32">
        <f t="shared" si="170"/>
        <v>8.3089924885331304E-2</v>
      </c>
      <c r="T206" s="32">
        <f t="shared" si="170"/>
        <v>9.4072089353389482E-2</v>
      </c>
      <c r="U206" s="32">
        <f t="shared" si="170"/>
        <v>5.9946975760657766E-2</v>
      </c>
      <c r="V206" s="32">
        <f t="shared" si="170"/>
        <v>5.9142563298780385E-2</v>
      </c>
      <c r="W206" s="32">
        <f t="shared" si="170"/>
        <v>4.7083196408132987E-2</v>
      </c>
      <c r="X206" s="32">
        <f t="shared" si="170"/>
        <v>3.1618821930451201E-2</v>
      </c>
      <c r="Y206" s="32">
        <f t="shared" si="170"/>
        <v>1.9427229687289764E-2</v>
      </c>
      <c r="Z206" s="32">
        <f t="shared" si="170"/>
        <v>6.2440318872019644E-3</v>
      </c>
      <c r="AA206" s="32">
        <f t="shared" si="170"/>
        <v>2.785008192317182E-3</v>
      </c>
      <c r="AB206" s="32">
        <f t="shared" si="170"/>
        <v>1.0306947808020703E-3</v>
      </c>
      <c r="AC206" s="32">
        <f t="shared" si="170"/>
        <v>3.9563390590029315E-4</v>
      </c>
    </row>
    <row r="207" spans="1:30" x14ac:dyDescent="0.2">
      <c r="A207" s="26">
        <f>A206-24</f>
        <v>16</v>
      </c>
      <c r="B207" s="26">
        <f t="shared" si="168"/>
        <v>2</v>
      </c>
      <c r="C207" s="32">
        <f t="shared" ref="C207:AC207" si="171">C7+C107</f>
        <v>3.1218739027604685</v>
      </c>
      <c r="D207" s="32">
        <f t="shared" si="171"/>
        <v>2.879475739987913</v>
      </c>
      <c r="E207" s="32">
        <f t="shared" si="171"/>
        <v>2.5911799364315606</v>
      </c>
      <c r="F207" s="32">
        <f t="shared" si="171"/>
        <v>0.71053344247768735</v>
      </c>
      <c r="G207" s="32">
        <f t="shared" si="171"/>
        <v>0.60818030721080407</v>
      </c>
      <c r="H207" s="32">
        <f t="shared" si="171"/>
        <v>0.29196465196857924</v>
      </c>
      <c r="I207" s="32">
        <f t="shared" si="171"/>
        <v>0.23111684849490199</v>
      </c>
      <c r="J207" s="32">
        <f t="shared" si="171"/>
        <v>0.40348195876798998</v>
      </c>
      <c r="K207" s="32">
        <f t="shared" si="171"/>
        <v>0.30734481744669229</v>
      </c>
      <c r="L207" s="32">
        <f t="shared" si="171"/>
        <v>0.31991197709660124</v>
      </c>
      <c r="M207" s="32">
        <f t="shared" si="171"/>
        <v>0.27226201364542918</v>
      </c>
      <c r="N207" s="32">
        <f t="shared" si="171"/>
        <v>0.22071937819048723</v>
      </c>
      <c r="O207" s="32">
        <f t="shared" si="171"/>
        <v>0.23721267534127102</v>
      </c>
      <c r="P207" s="32">
        <f t="shared" si="171"/>
        <v>0.21277997749799871</v>
      </c>
      <c r="Q207" s="32">
        <f t="shared" si="171"/>
        <v>0.24747158117793139</v>
      </c>
      <c r="R207" s="32">
        <f t="shared" si="171"/>
        <v>0.25389897609173778</v>
      </c>
      <c r="S207" s="32">
        <f t="shared" si="171"/>
        <v>0.24130267837969432</v>
      </c>
      <c r="T207" s="32">
        <f t="shared" si="171"/>
        <v>0.25236412145641152</v>
      </c>
      <c r="U207" s="32">
        <f t="shared" si="171"/>
        <v>0.15209601071230341</v>
      </c>
      <c r="V207" s="32">
        <f t="shared" si="171"/>
        <v>0.14620649577062991</v>
      </c>
      <c r="W207" s="32">
        <f t="shared" si="171"/>
        <v>0.11480170704284415</v>
      </c>
      <c r="X207" s="32">
        <f t="shared" si="171"/>
        <v>7.627738710517043E-2</v>
      </c>
      <c r="Y207" s="32">
        <f t="shared" si="171"/>
        <v>4.675168381841191E-2</v>
      </c>
      <c r="Z207" s="32">
        <f t="shared" si="171"/>
        <v>1.5072559182620694E-2</v>
      </c>
      <c r="AA207" s="32">
        <f t="shared" si="171"/>
        <v>6.7190833758928618E-3</v>
      </c>
      <c r="AB207" s="32">
        <f t="shared" si="171"/>
        <v>2.4840089916491979E-3</v>
      </c>
      <c r="AC207" s="32">
        <f t="shared" si="171"/>
        <v>9.5385399374446264E-4</v>
      </c>
    </row>
    <row r="208" spans="1:30" x14ac:dyDescent="0.2">
      <c r="A208" s="39">
        <f>EXP((A207-15)/24)</f>
        <v>1.0425469051899914</v>
      </c>
      <c r="B208" s="26">
        <f t="shared" si="168"/>
        <v>3</v>
      </c>
      <c r="C208" s="32">
        <f t="shared" ref="C208:AC208" si="172">C8+C108</f>
        <v>0.59694819009885158</v>
      </c>
      <c r="D208" s="32">
        <f t="shared" si="172"/>
        <v>0.60326491807567983</v>
      </c>
      <c r="E208" s="32">
        <f t="shared" si="172"/>
        <v>0.44206063763579745</v>
      </c>
      <c r="F208" s="32">
        <f t="shared" si="172"/>
        <v>0.60631893318217267</v>
      </c>
      <c r="G208" s="32">
        <f t="shared" si="172"/>
        <v>1.2678605525181745</v>
      </c>
      <c r="H208" s="32">
        <f t="shared" si="172"/>
        <v>1.2473029284431256</v>
      </c>
      <c r="I208" s="32">
        <f t="shared" si="172"/>
        <v>2.9893920776005188E-2</v>
      </c>
      <c r="J208" s="32">
        <f t="shared" si="172"/>
        <v>5.959252998700984E-2</v>
      </c>
      <c r="K208" s="32">
        <f t="shared" si="172"/>
        <v>6.2217552040096796E-2</v>
      </c>
      <c r="L208" s="32">
        <f t="shared" si="172"/>
        <v>7.6846590205602222E-2</v>
      </c>
      <c r="M208" s="32">
        <f t="shared" si="172"/>
        <v>7.5901766903716306E-2</v>
      </c>
      <c r="N208" s="32">
        <f t="shared" si="172"/>
        <v>6.6634074471825316E-2</v>
      </c>
      <c r="O208" s="32">
        <f t="shared" si="172"/>
        <v>7.1871857512249573E-2</v>
      </c>
      <c r="P208" s="32">
        <f t="shared" si="172"/>
        <v>5.8492738353874765E-2</v>
      </c>
      <c r="Q208" s="32">
        <f t="shared" si="172"/>
        <v>5.4722454865939678E-2</v>
      </c>
      <c r="R208" s="32">
        <f t="shared" si="172"/>
        <v>3.9903921785025373E-2</v>
      </c>
      <c r="S208" s="32">
        <f t="shared" si="172"/>
        <v>2.565645159184532E-2</v>
      </c>
      <c r="T208" s="32">
        <f t="shared" si="172"/>
        <v>1.8461432577482919E-2</v>
      </c>
      <c r="U208" s="32">
        <f t="shared" si="172"/>
        <v>8.3401633459352642E-3</v>
      </c>
      <c r="V208" s="32">
        <f t="shared" si="172"/>
        <v>6.8229347502138044E-3</v>
      </c>
      <c r="W208" s="32">
        <f t="shared" si="172"/>
        <v>5.0397344827217538E-3</v>
      </c>
      <c r="X208" s="32">
        <f t="shared" si="172"/>
        <v>3.1601830446869798E-3</v>
      </c>
      <c r="Y208" s="32">
        <f t="shared" si="172"/>
        <v>1.9650600098879457E-3</v>
      </c>
      <c r="Z208" s="32">
        <f t="shared" si="172"/>
        <v>6.2427576885056458E-4</v>
      </c>
      <c r="AA208" s="32">
        <f t="shared" si="172"/>
        <v>2.8099189246314486E-4</v>
      </c>
      <c r="AB208" s="32">
        <f t="shared" si="172"/>
        <v>1.034747400572262E-4</v>
      </c>
      <c r="AC208" s="32">
        <f t="shared" si="172"/>
        <v>3.9861445991320558E-5</v>
      </c>
      <c r="AD208" s="34"/>
    </row>
    <row r="209" spans="1:32" x14ac:dyDescent="0.2">
      <c r="B209" s="26">
        <f t="shared" si="168"/>
        <v>4</v>
      </c>
      <c r="C209" s="32">
        <f t="shared" ref="C209:AC209" si="173">C9+C109</f>
        <v>0.40176396708471351</v>
      </c>
      <c r="D209" s="32">
        <f t="shared" si="173"/>
        <v>1.1492374820989868</v>
      </c>
      <c r="E209" s="32">
        <f t="shared" si="173"/>
        <v>0.48722734580351512</v>
      </c>
      <c r="F209" s="32">
        <f t="shared" si="173"/>
        <v>1.8374577380279349E-2</v>
      </c>
      <c r="G209" s="32">
        <f t="shared" si="173"/>
        <v>1.5764268606091987E-2</v>
      </c>
      <c r="H209" s="32">
        <f t="shared" si="173"/>
        <v>1.0508743082288793E-2</v>
      </c>
      <c r="I209" s="32">
        <f t="shared" si="173"/>
        <v>7.807644722420971E-3</v>
      </c>
      <c r="J209" s="32">
        <f t="shared" si="173"/>
        <v>1.6489460158443308E-2</v>
      </c>
      <c r="K209" s="32">
        <f t="shared" si="173"/>
        <v>2.1532999067826415E-2</v>
      </c>
      <c r="L209" s="32">
        <f t="shared" si="173"/>
        <v>2.7037323252865147E-2</v>
      </c>
      <c r="M209" s="32">
        <f t="shared" si="173"/>
        <v>2.5725764262015168E-2</v>
      </c>
      <c r="N209" s="32">
        <f t="shared" si="173"/>
        <v>2.0708259201414406E-2</v>
      </c>
      <c r="O209" s="32">
        <f t="shared" si="173"/>
        <v>1.9992593775911408E-2</v>
      </c>
      <c r="P209" s="32">
        <f t="shared" si="173"/>
        <v>1.3864651880643883E-2</v>
      </c>
      <c r="Q209" s="32">
        <f t="shared" si="173"/>
        <v>1.1009353770827216E-2</v>
      </c>
      <c r="R209" s="32">
        <f t="shared" si="173"/>
        <v>5.4118120927178466E-3</v>
      </c>
      <c r="S209" s="32">
        <f t="shared" si="173"/>
        <v>2.1732906440889506E-3</v>
      </c>
      <c r="T209" s="32">
        <f t="shared" si="173"/>
        <v>8.6719281962655491E-4</v>
      </c>
      <c r="U209" s="32">
        <f t="shared" si="173"/>
        <v>2.3322937167434752E-4</v>
      </c>
      <c r="V209" s="32">
        <f t="shared" si="173"/>
        <v>1.1663303505838156E-4</v>
      </c>
      <c r="W209" s="32">
        <f t="shared" si="173"/>
        <v>6.2511240926102444E-5</v>
      </c>
      <c r="X209" s="32">
        <f t="shared" si="173"/>
        <v>2.9928540271865557E-5</v>
      </c>
      <c r="Y209" s="32">
        <f t="shared" si="173"/>
        <v>1.6979989343657658E-5</v>
      </c>
      <c r="Z209" s="32">
        <f t="shared" si="173"/>
        <v>1.8849729740039226E-10</v>
      </c>
      <c r="AA209" s="32">
        <f t="shared" si="173"/>
        <v>7.3298093529817001E-11</v>
      </c>
      <c r="AB209" s="32">
        <f t="shared" si="173"/>
        <v>3.1829727507360421E-17</v>
      </c>
      <c r="AC209" s="32">
        <f t="shared" si="173"/>
        <v>0</v>
      </c>
    </row>
    <row r="210" spans="1:32" x14ac:dyDescent="0.2">
      <c r="B210" s="26">
        <f t="shared" si="168"/>
        <v>5</v>
      </c>
      <c r="C210" s="32">
        <f t="shared" ref="C210:AC210" si="174">C10+C110</f>
        <v>1.7453041448447872E-4</v>
      </c>
      <c r="D210" s="32">
        <f t="shared" si="174"/>
        <v>4.5261801396131139E-3</v>
      </c>
      <c r="E210" s="32">
        <f t="shared" si="174"/>
        <v>3.0050741674480384E-3</v>
      </c>
      <c r="F210" s="32">
        <f t="shared" si="174"/>
        <v>1.8732653481995633E-2</v>
      </c>
      <c r="G210" s="32">
        <f t="shared" si="174"/>
        <v>0.28407053859910425</v>
      </c>
      <c r="H210" s="32">
        <f t="shared" si="174"/>
        <v>8.153534268048207E-2</v>
      </c>
      <c r="I210" s="32">
        <f t="shared" si="174"/>
        <v>2.9617576732401301E-4</v>
      </c>
      <c r="J210" s="32">
        <f t="shared" si="174"/>
        <v>9.0103291544375245E-4</v>
      </c>
      <c r="K210" s="32">
        <f t="shared" si="174"/>
        <v>1.3087530729343536E-3</v>
      </c>
      <c r="L210" s="32">
        <f t="shared" si="174"/>
        <v>1.7351476913593804E-3</v>
      </c>
      <c r="M210" s="32">
        <f t="shared" si="174"/>
        <v>1.2609964150360317E-3</v>
      </c>
      <c r="N210" s="32">
        <f t="shared" si="174"/>
        <v>7.2808313794352772E-4</v>
      </c>
      <c r="O210" s="32">
        <f t="shared" si="174"/>
        <v>5.0249378432609725E-4</v>
      </c>
      <c r="P210" s="32">
        <f t="shared" si="174"/>
        <v>2.3180755104256303E-4</v>
      </c>
      <c r="Q210" s="32">
        <f t="shared" si="174"/>
        <v>1.4600084393103305E-4</v>
      </c>
      <c r="R210" s="32">
        <f t="shared" si="174"/>
        <v>5.2527525543580917E-5</v>
      </c>
      <c r="S210" s="32">
        <f t="shared" si="174"/>
        <v>1.5039359015844039E-5</v>
      </c>
      <c r="T210" s="32">
        <f t="shared" si="174"/>
        <v>3.6763703002759226E-7</v>
      </c>
      <c r="U210" s="32">
        <f t="shared" si="174"/>
        <v>9.1604317150547112E-8</v>
      </c>
      <c r="V210" s="32">
        <f t="shared" si="174"/>
        <v>9.0138988331828347E-9</v>
      </c>
      <c r="W210" s="32">
        <f t="shared" si="174"/>
        <v>2.2273019326088161E-9</v>
      </c>
      <c r="X210" s="32">
        <f t="shared" si="174"/>
        <v>2.4441646006086444E-12</v>
      </c>
      <c r="Y210" s="32">
        <f t="shared" si="174"/>
        <v>2.386263042386927E-10</v>
      </c>
      <c r="Z210" s="32">
        <f t="shared" si="174"/>
        <v>6.1025487953564727E-19</v>
      </c>
      <c r="AA210" s="32">
        <f t="shared" si="174"/>
        <v>0</v>
      </c>
      <c r="AB210" s="32">
        <f t="shared" si="174"/>
        <v>4.0409587754246727E-20</v>
      </c>
      <c r="AC210" s="32">
        <f t="shared" si="174"/>
        <v>0</v>
      </c>
    </row>
    <row r="211" spans="1:32" ht="13.5" thickBot="1" x14ac:dyDescent="0.25">
      <c r="A211" s="26">
        <v>0</v>
      </c>
      <c r="B211" s="26" t="s">
        <v>45</v>
      </c>
      <c r="C211" s="35">
        <f t="shared" ref="C211:AC211" si="175">SUM(C203:C210)</f>
        <v>52.522255463866749</v>
      </c>
      <c r="D211" s="35">
        <f t="shared" si="175"/>
        <v>30.744237038182387</v>
      </c>
      <c r="E211" s="35">
        <f t="shared" si="175"/>
        <v>35.084611267256513</v>
      </c>
      <c r="F211" s="35">
        <f t="shared" si="175"/>
        <v>28.871314800226941</v>
      </c>
      <c r="G211" s="35">
        <f t="shared" si="175"/>
        <v>21.171192661799235</v>
      </c>
      <c r="H211" s="35">
        <f t="shared" si="175"/>
        <v>14.905901878347395</v>
      </c>
      <c r="I211" s="35">
        <f t="shared" si="175"/>
        <v>1.2445651964439983</v>
      </c>
      <c r="J211" s="35">
        <f t="shared" si="175"/>
        <v>2.209301487750317</v>
      </c>
      <c r="K211" s="35">
        <f t="shared" si="175"/>
        <v>1.4679418976898584</v>
      </c>
      <c r="L211" s="35">
        <f t="shared" si="175"/>
        <v>1.442342984440091</v>
      </c>
      <c r="M211" s="35">
        <f t="shared" si="175"/>
        <v>1.1632625854993512</v>
      </c>
      <c r="N211" s="35">
        <f t="shared" si="175"/>
        <v>0.8892974913112478</v>
      </c>
      <c r="O211" s="35">
        <f t="shared" si="175"/>
        <v>0.8875306744530711</v>
      </c>
      <c r="P211" s="35">
        <f t="shared" si="175"/>
        <v>0.71777628638549928</v>
      </c>
      <c r="Q211" s="35">
        <f t="shared" si="175"/>
        <v>0.73490211202240519</v>
      </c>
      <c r="R211" s="35">
        <f t="shared" si="175"/>
        <v>0.66484937654380805</v>
      </c>
      <c r="S211" s="35">
        <f t="shared" si="175"/>
        <v>0.5860853352638743</v>
      </c>
      <c r="T211" s="35">
        <f t="shared" si="175"/>
        <v>0.59341944082243792</v>
      </c>
      <c r="U211" s="35">
        <f t="shared" si="175"/>
        <v>0.35745140703946565</v>
      </c>
      <c r="V211" s="35">
        <f t="shared" si="175"/>
        <v>0.35847227412769722</v>
      </c>
      <c r="W211" s="35">
        <f t="shared" si="175"/>
        <v>0.31873298607641998</v>
      </c>
      <c r="X211" s="35">
        <f t="shared" si="175"/>
        <v>0.27927352322865578</v>
      </c>
      <c r="Y211" s="35">
        <f t="shared" si="175"/>
        <v>0.27944998564639906</v>
      </c>
      <c r="Z211" s="35">
        <f t="shared" si="175"/>
        <v>0.17981521510684284</v>
      </c>
      <c r="AA211" s="35">
        <f t="shared" si="175"/>
        <v>0.17963436736306049</v>
      </c>
      <c r="AB211" s="35">
        <f t="shared" si="175"/>
        <v>0.15002165046812424</v>
      </c>
      <c r="AC211" s="35">
        <f t="shared" si="175"/>
        <v>0.11975714437591606</v>
      </c>
      <c r="AD211" s="36">
        <f>SUM(C211:AC211)</f>
        <v>198.12339653173777</v>
      </c>
      <c r="AE211" s="36">
        <f>SUM(C206:AC210)</f>
        <v>30.366978107298682</v>
      </c>
      <c r="AF211" s="56">
        <f>AE211/AD211</f>
        <v>0.15327305426259508</v>
      </c>
    </row>
    <row r="212" spans="1:32" ht="14.25" thickTop="1" thickBot="1" x14ac:dyDescent="0.25">
      <c r="B212" s="45" t="s">
        <v>61</v>
      </c>
      <c r="C212" s="55">
        <f t="shared" ref="C212:AC212" si="176">C211/$AD211</f>
        <v>0.26509870304718458</v>
      </c>
      <c r="D212" s="55">
        <f t="shared" si="176"/>
        <v>0.15517721569677112</v>
      </c>
      <c r="E212" s="55">
        <f t="shared" si="176"/>
        <v>0.17708464462770424</v>
      </c>
      <c r="F212" s="55">
        <f t="shared" si="176"/>
        <v>0.14572390391864692</v>
      </c>
      <c r="G212" s="55">
        <f t="shared" si="176"/>
        <v>0.10685861958967467</v>
      </c>
      <c r="H212" s="55">
        <f t="shared" si="176"/>
        <v>7.5235444875686799E-2</v>
      </c>
      <c r="I212" s="55">
        <f t="shared" si="176"/>
        <v>6.2817679195431575E-3</v>
      </c>
      <c r="J212" s="55">
        <f t="shared" si="176"/>
        <v>1.1151138767179396E-2</v>
      </c>
      <c r="K212" s="55">
        <f t="shared" si="176"/>
        <v>7.409230426022431E-3</v>
      </c>
      <c r="L212" s="55">
        <f t="shared" si="176"/>
        <v>7.2800235090308444E-3</v>
      </c>
      <c r="M212" s="55">
        <f t="shared" si="176"/>
        <v>5.8714044169589329E-3</v>
      </c>
      <c r="N212" s="55">
        <f t="shared" si="176"/>
        <v>4.4886041067279479E-3</v>
      </c>
      <c r="O212" s="55">
        <f t="shared" si="176"/>
        <v>4.4796863469423508E-3</v>
      </c>
      <c r="P212" s="55">
        <f t="shared" si="176"/>
        <v>3.6228749302231818E-3</v>
      </c>
      <c r="Q212" s="55">
        <f t="shared" si="176"/>
        <v>3.7093151282851129E-3</v>
      </c>
      <c r="R212" s="55">
        <f t="shared" si="176"/>
        <v>3.3557337910735067E-3</v>
      </c>
      <c r="S212" s="55">
        <f t="shared" si="176"/>
        <v>2.958183362104779E-3</v>
      </c>
      <c r="T212" s="55">
        <f t="shared" si="176"/>
        <v>2.9952012291863616E-3</v>
      </c>
      <c r="U212" s="55">
        <f t="shared" si="176"/>
        <v>1.8041857412948441E-3</v>
      </c>
      <c r="V212" s="55">
        <f t="shared" si="176"/>
        <v>1.8093384244514143E-3</v>
      </c>
      <c r="W212" s="55">
        <f t="shared" si="176"/>
        <v>1.6087599529183397E-3</v>
      </c>
      <c r="X212" s="55">
        <f t="shared" si="176"/>
        <v>1.4095938597737416E-3</v>
      </c>
      <c r="Y212" s="55">
        <f t="shared" si="176"/>
        <v>1.4104845290275115E-3</v>
      </c>
      <c r="Z212" s="55">
        <f t="shared" si="176"/>
        <v>9.0759202726487626E-4</v>
      </c>
      <c r="AA212" s="55">
        <f t="shared" si="176"/>
        <v>9.0667922369423194E-4</v>
      </c>
      <c r="AB212" s="55">
        <f t="shared" si="176"/>
        <v>7.5721319689818652E-4</v>
      </c>
      <c r="AC212" s="55">
        <f t="shared" si="176"/>
        <v>6.0445735573048248E-4</v>
      </c>
      <c r="AD212" s="45"/>
      <c r="AE212" s="45"/>
    </row>
    <row r="213" spans="1:32" ht="13.5" thickTop="1" x14ac:dyDescent="0.2">
      <c r="B213" s="27"/>
    </row>
    <row r="214" spans="1:32" x14ac:dyDescent="0.2">
      <c r="B214" s="27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</row>
    <row r="215" spans="1:32" x14ac:dyDescent="0.2">
      <c r="A215" s="26" t="s">
        <v>46</v>
      </c>
      <c r="B215" s="26">
        <f t="shared" ref="B215:B220" si="177">B15</f>
        <v>0</v>
      </c>
      <c r="C215" s="32">
        <f t="shared" ref="C215:AC215" si="178">C15+C115</f>
        <v>37.468105940619822</v>
      </c>
      <c r="D215" s="32">
        <f t="shared" si="178"/>
        <v>19.61472365828385</v>
      </c>
      <c r="E215" s="32">
        <f t="shared" si="178"/>
        <v>23.381296550008976</v>
      </c>
      <c r="F215" s="32">
        <f t="shared" si="178"/>
        <v>19.26967109067667</v>
      </c>
      <c r="G215" s="32">
        <f t="shared" si="178"/>
        <v>8.0491586352652789</v>
      </c>
      <c r="H215" s="32">
        <f t="shared" si="178"/>
        <v>3.4028568296456507</v>
      </c>
      <c r="I215" s="32">
        <f t="shared" si="178"/>
        <v>0.4642776864512948</v>
      </c>
      <c r="J215" s="32">
        <f t="shared" si="178"/>
        <v>0.76058584725214218</v>
      </c>
      <c r="K215" s="32">
        <f t="shared" si="178"/>
        <v>0.43513869848985709</v>
      </c>
      <c r="L215" s="32">
        <f t="shared" si="178"/>
        <v>0.36472796506682542</v>
      </c>
      <c r="M215" s="32">
        <f t="shared" si="178"/>
        <v>0.25438752268663239</v>
      </c>
      <c r="N215" s="32">
        <f t="shared" si="178"/>
        <v>0.17124056024530865</v>
      </c>
      <c r="O215" s="32">
        <f t="shared" si="178"/>
        <v>0.15028089332365097</v>
      </c>
      <c r="P215" s="32">
        <f t="shared" si="178"/>
        <v>0.10643600561993929</v>
      </c>
      <c r="Q215" s="32">
        <f t="shared" si="178"/>
        <v>9.3758951396518075E-2</v>
      </c>
      <c r="R215" s="32">
        <f t="shared" si="178"/>
        <v>7.2914888379716741E-2</v>
      </c>
      <c r="S215" s="32">
        <f t="shared" si="178"/>
        <v>5.7042442599707227E-2</v>
      </c>
      <c r="T215" s="32">
        <f t="shared" si="178"/>
        <v>5.4131759399571489E-2</v>
      </c>
      <c r="U215" s="32">
        <f t="shared" si="178"/>
        <v>3.4672780382908025E-2</v>
      </c>
      <c r="V215" s="32">
        <f t="shared" si="178"/>
        <v>4.6521839498235892E-2</v>
      </c>
      <c r="W215" s="32">
        <f t="shared" si="178"/>
        <v>7.0771259132516862E-2</v>
      </c>
      <c r="X215" s="32">
        <f t="shared" si="178"/>
        <v>0.11355789438400028</v>
      </c>
      <c r="Y215" s="32">
        <f t="shared" si="178"/>
        <v>0.17828130653962126</v>
      </c>
      <c r="Z215" s="32">
        <f t="shared" si="178"/>
        <v>0.14749994553803492</v>
      </c>
      <c r="AA215" s="32">
        <f t="shared" si="178"/>
        <v>0.1652175022262628</v>
      </c>
      <c r="AB215" s="32">
        <f t="shared" si="178"/>
        <v>0.14457386040394865</v>
      </c>
      <c r="AC215" s="32">
        <f t="shared" si="178"/>
        <v>0.11753807093866805</v>
      </c>
    </row>
    <row r="216" spans="1:32" x14ac:dyDescent="0.2">
      <c r="A216" s="26">
        <f>A206+24</f>
        <v>64</v>
      </c>
      <c r="B216" s="26">
        <f t="shared" si="177"/>
        <v>1</v>
      </c>
      <c r="C216" s="32">
        <f t="shared" ref="C216:AC216" si="179">C16+C116</f>
        <v>6.4512466094347234</v>
      </c>
      <c r="D216" s="32">
        <f t="shared" si="179"/>
        <v>2.1285889014884045</v>
      </c>
      <c r="E216" s="32">
        <f t="shared" si="179"/>
        <v>2.9658988148011436</v>
      </c>
      <c r="F216" s="32">
        <f t="shared" si="179"/>
        <v>1.66146476695136</v>
      </c>
      <c r="G216" s="32">
        <f t="shared" si="179"/>
        <v>1.689581183236361</v>
      </c>
      <c r="H216" s="32">
        <f t="shared" si="179"/>
        <v>1.6227583243670824</v>
      </c>
      <c r="I216" s="32">
        <f t="shared" si="179"/>
        <v>0.21628400700057746</v>
      </c>
      <c r="J216" s="32">
        <f t="shared" si="179"/>
        <v>0.36672187457651984</v>
      </c>
      <c r="K216" s="32">
        <f t="shared" si="179"/>
        <v>0.23940744958914928</v>
      </c>
      <c r="L216" s="32">
        <f t="shared" si="179"/>
        <v>0.22934452075818965</v>
      </c>
      <c r="M216" s="32">
        <f t="shared" si="179"/>
        <v>0.17876955725640228</v>
      </c>
      <c r="N216" s="32">
        <f t="shared" si="179"/>
        <v>0.13165500993333004</v>
      </c>
      <c r="O216" s="32">
        <f t="shared" si="179"/>
        <v>0.12987500434876595</v>
      </c>
      <c r="P216" s="32">
        <f t="shared" si="179"/>
        <v>0.1096211475188528</v>
      </c>
      <c r="Q216" s="32">
        <f t="shared" si="179"/>
        <v>0.12572259903981059</v>
      </c>
      <c r="R216" s="32">
        <f t="shared" si="179"/>
        <v>0.1337011772481792</v>
      </c>
      <c r="S216" s="32">
        <f t="shared" si="179"/>
        <v>0.13944631819122116</v>
      </c>
      <c r="T216" s="32">
        <f t="shared" si="179"/>
        <v>0.15921506115444503</v>
      </c>
      <c r="U216" s="32">
        <f t="shared" si="179"/>
        <v>0.10146604307157087</v>
      </c>
      <c r="V216" s="32">
        <f t="shared" si="179"/>
        <v>0.10132210870511088</v>
      </c>
      <c r="W216" s="32">
        <f t="shared" si="179"/>
        <v>8.2264897448198898E-2</v>
      </c>
      <c r="X216" s="32">
        <f t="shared" si="179"/>
        <v>5.5734312590232704E-2</v>
      </c>
      <c r="Y216" s="32">
        <f t="shared" si="179"/>
        <v>3.3937410968536405E-2</v>
      </c>
      <c r="Z216" s="32">
        <f t="shared" si="179"/>
        <v>1.0662491457458978E-2</v>
      </c>
      <c r="AA216" s="32">
        <f t="shared" si="179"/>
        <v>4.5814500192071644E-3</v>
      </c>
      <c r="AB216" s="32">
        <f t="shared" si="179"/>
        <v>1.5968797737955251E-3</v>
      </c>
      <c r="AC216" s="32">
        <f t="shared" si="179"/>
        <v>5.5940889853024972E-4</v>
      </c>
    </row>
    <row r="217" spans="1:32" x14ac:dyDescent="0.2">
      <c r="A217" s="26">
        <f>A216-24</f>
        <v>40</v>
      </c>
      <c r="B217" s="26">
        <f t="shared" si="177"/>
        <v>2</v>
      </c>
      <c r="C217" s="32">
        <f t="shared" ref="C217:AC217" si="180">C17+C117</f>
        <v>5.863228213694657</v>
      </c>
      <c r="D217" s="32">
        <f t="shared" si="180"/>
        <v>3.6842968555622226</v>
      </c>
      <c r="E217" s="32">
        <f t="shared" si="180"/>
        <v>2.9107131570541136</v>
      </c>
      <c r="F217" s="32">
        <f t="shared" si="180"/>
        <v>1.1161555680718807</v>
      </c>
      <c r="G217" s="32">
        <f t="shared" si="180"/>
        <v>0.94590695040471073</v>
      </c>
      <c r="H217" s="32">
        <f t="shared" si="180"/>
        <v>0.39785532347452951</v>
      </c>
      <c r="I217" s="32">
        <f t="shared" si="180"/>
        <v>0.29306884615958789</v>
      </c>
      <c r="J217" s="32">
        <f t="shared" si="180"/>
        <v>0.48748610957117627</v>
      </c>
      <c r="K217" s="32">
        <f t="shared" si="180"/>
        <v>0.33188971868257511</v>
      </c>
      <c r="L217" s="32">
        <f t="shared" si="180"/>
        <v>0.34095992072287318</v>
      </c>
      <c r="M217" s="32">
        <f t="shared" si="180"/>
        <v>0.29388364297092023</v>
      </c>
      <c r="N217" s="32">
        <f t="shared" si="180"/>
        <v>0.24482330753593484</v>
      </c>
      <c r="O217" s="32">
        <f t="shared" si="180"/>
        <v>0.27131400656077193</v>
      </c>
      <c r="P217" s="32">
        <f t="shared" si="180"/>
        <v>0.25653238471591833</v>
      </c>
      <c r="Q217" s="32">
        <f t="shared" si="180"/>
        <v>0.32169025060924683</v>
      </c>
      <c r="R217" s="32">
        <f t="shared" si="180"/>
        <v>0.34707677840178752</v>
      </c>
      <c r="S217" s="32">
        <f t="shared" si="180"/>
        <v>0.33364870737152447</v>
      </c>
      <c r="T217" s="32">
        <f t="shared" si="180"/>
        <v>0.34673446963552518</v>
      </c>
      <c r="U217" s="32">
        <f t="shared" si="180"/>
        <v>0.20774769998274559</v>
      </c>
      <c r="V217" s="32">
        <f t="shared" si="180"/>
        <v>0.19998658390698759</v>
      </c>
      <c r="W217" s="32">
        <f t="shared" si="180"/>
        <v>0.15783676372948063</v>
      </c>
      <c r="X217" s="32">
        <f t="shared" si="180"/>
        <v>0.10480056757502622</v>
      </c>
      <c r="Y217" s="32">
        <f t="shared" si="180"/>
        <v>6.3625261714969489E-2</v>
      </c>
      <c r="Z217" s="32">
        <f t="shared" si="180"/>
        <v>2.0169331659447096E-2</v>
      </c>
      <c r="AA217" s="32">
        <f t="shared" si="180"/>
        <v>8.7832224177364082E-3</v>
      </c>
      <c r="AB217" s="32">
        <f t="shared" si="180"/>
        <v>3.1328612269057735E-3</v>
      </c>
      <c r="AC217" s="32">
        <f t="shared" si="180"/>
        <v>1.1409535736170836E-3</v>
      </c>
    </row>
    <row r="218" spans="1:32" x14ac:dyDescent="0.2">
      <c r="A218" s="39">
        <f>EXP((A217-15)/24)</f>
        <v>2.8339363076941688</v>
      </c>
      <c r="B218" s="26">
        <f t="shared" si="177"/>
        <v>3</v>
      </c>
      <c r="C218" s="32">
        <f t="shared" ref="C218:AC218" si="181">C18+C118</f>
        <v>0.93642033151473292</v>
      </c>
      <c r="D218" s="32">
        <f t="shared" si="181"/>
        <v>1.4915071289881887</v>
      </c>
      <c r="E218" s="32">
        <f t="shared" si="181"/>
        <v>0.99512648098185241</v>
      </c>
      <c r="F218" s="32">
        <f t="shared" si="181"/>
        <v>1.3424604810911636</v>
      </c>
      <c r="G218" s="32">
        <f t="shared" si="181"/>
        <v>1.7740847800159154</v>
      </c>
      <c r="H218" s="32">
        <f t="shared" si="181"/>
        <v>1.3528763918208229</v>
      </c>
      <c r="I218" s="32">
        <f t="shared" si="181"/>
        <v>0.12008332678736526</v>
      </c>
      <c r="J218" s="32">
        <f t="shared" si="181"/>
        <v>0.23506770375058927</v>
      </c>
      <c r="K218" s="32">
        <f t="shared" si="181"/>
        <v>0.19936015494366494</v>
      </c>
      <c r="L218" s="32">
        <f t="shared" si="181"/>
        <v>0.23658437076995092</v>
      </c>
      <c r="M218" s="32">
        <f t="shared" si="181"/>
        <v>0.22182235423817079</v>
      </c>
      <c r="N218" s="32">
        <f t="shared" si="181"/>
        <v>0.18466189488999965</v>
      </c>
      <c r="O218" s="32">
        <f t="shared" si="181"/>
        <v>0.18944990444879603</v>
      </c>
      <c r="P218" s="32">
        <f t="shared" si="181"/>
        <v>0.14489661090988895</v>
      </c>
      <c r="Q218" s="32">
        <f t="shared" si="181"/>
        <v>0.12203060490307197</v>
      </c>
      <c r="R218" s="32">
        <f t="shared" si="181"/>
        <v>7.7119599879739528E-2</v>
      </c>
      <c r="S218" s="32">
        <f t="shared" si="181"/>
        <v>4.2554252299305102E-2</v>
      </c>
      <c r="T218" s="32">
        <f t="shared" si="181"/>
        <v>2.7038896750560256E-2</v>
      </c>
      <c r="U218" s="32">
        <f t="shared" si="181"/>
        <v>1.1249640399668607E-2</v>
      </c>
      <c r="V218" s="32">
        <f t="shared" si="181"/>
        <v>8.8192838636180475E-3</v>
      </c>
      <c r="W218" s="32">
        <f t="shared" si="181"/>
        <v>6.4009851562901411E-3</v>
      </c>
      <c r="X218" s="32">
        <f t="shared" si="181"/>
        <v>3.9793314471013776E-3</v>
      </c>
      <c r="Y218" s="32">
        <f t="shared" si="181"/>
        <v>2.4496452449464471E-3</v>
      </c>
      <c r="Z218" s="32">
        <f t="shared" si="181"/>
        <v>7.6773621784118323E-4</v>
      </c>
      <c r="AA218" s="32">
        <f t="shared" si="181"/>
        <v>3.3958754880995031E-4</v>
      </c>
      <c r="AB218" s="32">
        <f t="shared" si="181"/>
        <v>1.2185878393931724E-4</v>
      </c>
      <c r="AC218" s="32">
        <f t="shared" si="181"/>
        <v>4.5196520334471106E-5</v>
      </c>
    </row>
    <row r="219" spans="1:32" x14ac:dyDescent="0.2">
      <c r="B219" s="26">
        <f t="shared" si="177"/>
        <v>4</v>
      </c>
      <c r="C219" s="32">
        <f t="shared" ref="C219:AC219" si="182">C19+C119</f>
        <v>1.1924578781286774</v>
      </c>
      <c r="D219" s="32">
        <f t="shared" si="182"/>
        <v>2.6604174576906146</v>
      </c>
      <c r="E219" s="32">
        <f t="shared" si="182"/>
        <v>0.8491766883379086</v>
      </c>
      <c r="F219" s="32">
        <f t="shared" si="182"/>
        <v>0.11126877802954499</v>
      </c>
      <c r="G219" s="32">
        <f t="shared" si="182"/>
        <v>0.13097760715601645</v>
      </c>
      <c r="H219" s="32">
        <f t="shared" si="182"/>
        <v>8.6708026023657736E-2</v>
      </c>
      <c r="I219" s="32">
        <f t="shared" si="182"/>
        <v>4.246495127457435E-2</v>
      </c>
      <c r="J219" s="32">
        <f t="shared" si="182"/>
        <v>8.2766495462120337E-2</v>
      </c>
      <c r="K219" s="32">
        <f t="shared" si="182"/>
        <v>7.7028569274289443E-2</v>
      </c>
      <c r="L219" s="32">
        <f t="shared" si="182"/>
        <v>8.4027352356499635E-2</v>
      </c>
      <c r="M219" s="32">
        <f t="shared" si="182"/>
        <v>7.1086983094251599E-2</v>
      </c>
      <c r="N219" s="32">
        <f t="shared" si="182"/>
        <v>5.2806808815692469E-2</v>
      </c>
      <c r="O219" s="32">
        <f t="shared" si="182"/>
        <v>4.831566918115434E-2</v>
      </c>
      <c r="P219" s="32">
        <f t="shared" si="182"/>
        <v>3.258494001458994E-2</v>
      </c>
      <c r="Q219" s="32">
        <f t="shared" si="182"/>
        <v>2.4294151038168094E-2</v>
      </c>
      <c r="R219" s="32">
        <f t="shared" si="182"/>
        <v>1.085472744158014E-2</v>
      </c>
      <c r="S219" s="32">
        <f t="shared" si="182"/>
        <v>3.8626829532844337E-3</v>
      </c>
      <c r="T219" s="32">
        <f t="shared" si="182"/>
        <v>1.342968512392517E-3</v>
      </c>
      <c r="U219" s="32">
        <f t="shared" si="182"/>
        <v>3.2511973728921472E-4</v>
      </c>
      <c r="V219" s="32">
        <f t="shared" si="182"/>
        <v>1.470790692034589E-4</v>
      </c>
      <c r="W219" s="32">
        <f t="shared" si="182"/>
        <v>7.2654154282643165E-5</v>
      </c>
      <c r="X219" s="32">
        <f t="shared" si="182"/>
        <v>3.3200421394530165E-5</v>
      </c>
      <c r="Y219" s="32">
        <f t="shared" si="182"/>
        <v>1.858662102834857E-5</v>
      </c>
      <c r="Z219" s="32">
        <f t="shared" si="182"/>
        <v>8.3150053838706264E-10</v>
      </c>
      <c r="AA219" s="32">
        <f t="shared" si="182"/>
        <v>1.7424418047153777E-10</v>
      </c>
      <c r="AB219" s="32">
        <f t="shared" si="182"/>
        <v>4.3309717513256849E-14</v>
      </c>
      <c r="AC219" s="32">
        <f t="shared" si="182"/>
        <v>0</v>
      </c>
    </row>
    <row r="220" spans="1:32" x14ac:dyDescent="0.2">
      <c r="B220" s="26">
        <f t="shared" si="177"/>
        <v>5</v>
      </c>
      <c r="C220" s="32">
        <f t="shared" ref="C220:AC220" si="183">C20+C120</f>
        <v>4.3854889550229209E-3</v>
      </c>
      <c r="D220" s="32">
        <f t="shared" si="183"/>
        <v>6.2831438510720622E-2</v>
      </c>
      <c r="E220" s="32">
        <f t="shared" si="183"/>
        <v>6.7396930802631774E-2</v>
      </c>
      <c r="F220" s="32">
        <f t="shared" si="183"/>
        <v>0.14653239590825806</v>
      </c>
      <c r="G220" s="32">
        <f t="shared" si="183"/>
        <v>0.45862275870762748</v>
      </c>
      <c r="H220" s="32">
        <f t="shared" si="183"/>
        <v>0.36923122135864889</v>
      </c>
      <c r="I220" s="32">
        <f t="shared" si="183"/>
        <v>3.187819998210125E-3</v>
      </c>
      <c r="J220" s="32">
        <f t="shared" si="183"/>
        <v>7.1693067720829343E-3</v>
      </c>
      <c r="K220" s="32">
        <f t="shared" si="183"/>
        <v>6.3488723544076944E-3</v>
      </c>
      <c r="L220" s="32">
        <f t="shared" si="183"/>
        <v>6.9040252578411081E-3</v>
      </c>
      <c r="M220" s="32">
        <f t="shared" si="183"/>
        <v>4.3671481861359976E-3</v>
      </c>
      <c r="N220" s="32">
        <f t="shared" si="183"/>
        <v>2.1331085404014743E-3</v>
      </c>
      <c r="O220" s="32">
        <f t="shared" si="183"/>
        <v>1.2938949897282697E-3</v>
      </c>
      <c r="P220" s="32">
        <f t="shared" si="183"/>
        <v>5.2759223623775962E-4</v>
      </c>
      <c r="Q220" s="32">
        <f t="shared" si="183"/>
        <v>3.120949323767141E-4</v>
      </c>
      <c r="R220" s="32">
        <f t="shared" si="183"/>
        <v>9.9789677544003083E-5</v>
      </c>
      <c r="S220" s="32">
        <f t="shared" si="183"/>
        <v>2.4632906146951176E-5</v>
      </c>
      <c r="T220" s="32">
        <f t="shared" si="183"/>
        <v>5.776959498778423E-7</v>
      </c>
      <c r="U220" s="32">
        <f t="shared" si="183"/>
        <v>1.3535319362772616E-7</v>
      </c>
      <c r="V220" s="32">
        <f t="shared" si="183"/>
        <v>1.4448880196975883E-8</v>
      </c>
      <c r="W220" s="32">
        <f t="shared" si="183"/>
        <v>3.6024378459614039E-9</v>
      </c>
      <c r="X220" s="32">
        <f t="shared" si="183"/>
        <v>8.5314613006487352E-11</v>
      </c>
      <c r="Y220" s="32">
        <f t="shared" si="183"/>
        <v>2.7957178564694658E-10</v>
      </c>
      <c r="Z220" s="32">
        <f t="shared" si="183"/>
        <v>4.1401715935975348E-16</v>
      </c>
      <c r="AA220" s="32">
        <f t="shared" si="183"/>
        <v>0</v>
      </c>
      <c r="AB220" s="32">
        <f t="shared" si="183"/>
        <v>3.0508219779847122E-17</v>
      </c>
      <c r="AC220" s="32">
        <f t="shared" si="183"/>
        <v>0</v>
      </c>
    </row>
    <row r="221" spans="1:32" ht="13.5" thickBot="1" x14ac:dyDescent="0.25">
      <c r="A221" s="26">
        <f>A211+1</f>
        <v>1</v>
      </c>
      <c r="B221" s="26" t="s">
        <v>45</v>
      </c>
      <c r="C221" s="35">
        <f t="shared" ref="C221:AC221" si="184">SUM(C213:C220)</f>
        <v>51.915844462347636</v>
      </c>
      <c r="D221" s="35">
        <f t="shared" si="184"/>
        <v>29.642365440524003</v>
      </c>
      <c r="E221" s="35">
        <f t="shared" si="184"/>
        <v>31.169608621986626</v>
      </c>
      <c r="F221" s="35">
        <f t="shared" si="184"/>
        <v>23.64755308072888</v>
      </c>
      <c r="G221" s="35">
        <f t="shared" si="184"/>
        <v>13.048331914785908</v>
      </c>
      <c r="H221" s="35">
        <f t="shared" si="184"/>
        <v>7.2322861166903927</v>
      </c>
      <c r="I221" s="35">
        <f t="shared" si="184"/>
        <v>1.1393666376716098</v>
      </c>
      <c r="J221" s="35">
        <f t="shared" si="184"/>
        <v>1.9397973373846307</v>
      </c>
      <c r="K221" s="35">
        <f t="shared" si="184"/>
        <v>1.2891734633339433</v>
      </c>
      <c r="L221" s="35">
        <f t="shared" si="184"/>
        <v>1.26254815493218</v>
      </c>
      <c r="M221" s="35">
        <f t="shared" si="184"/>
        <v>1.0243172084325132</v>
      </c>
      <c r="N221" s="35">
        <f t="shared" si="184"/>
        <v>0.78732068996066706</v>
      </c>
      <c r="O221" s="35">
        <f t="shared" si="184"/>
        <v>0.79052937285286751</v>
      </c>
      <c r="P221" s="35">
        <f t="shared" si="184"/>
        <v>0.65059868101542706</v>
      </c>
      <c r="Q221" s="35">
        <f t="shared" si="184"/>
        <v>0.68780865191919227</v>
      </c>
      <c r="R221" s="35">
        <f t="shared" si="184"/>
        <v>0.64176696102854702</v>
      </c>
      <c r="S221" s="35">
        <f t="shared" si="184"/>
        <v>0.57657903632118934</v>
      </c>
      <c r="T221" s="35">
        <f t="shared" si="184"/>
        <v>0.58846373314844425</v>
      </c>
      <c r="U221" s="35">
        <f t="shared" si="184"/>
        <v>0.35546141892737593</v>
      </c>
      <c r="V221" s="35">
        <f t="shared" si="184"/>
        <v>0.35679690949203607</v>
      </c>
      <c r="W221" s="35">
        <f t="shared" si="184"/>
        <v>0.31734656322320703</v>
      </c>
      <c r="X221" s="35">
        <f t="shared" si="184"/>
        <v>0.27810530650306969</v>
      </c>
      <c r="Y221" s="35">
        <f t="shared" si="184"/>
        <v>0.27831221136867379</v>
      </c>
      <c r="Z221" s="35">
        <f t="shared" si="184"/>
        <v>0.17909950570428312</v>
      </c>
      <c r="AA221" s="35">
        <f t="shared" si="184"/>
        <v>0.17892176238626051</v>
      </c>
      <c r="AB221" s="35">
        <f t="shared" si="184"/>
        <v>0.14942546018863259</v>
      </c>
      <c r="AC221" s="35">
        <f t="shared" si="184"/>
        <v>0.11928362993114985</v>
      </c>
      <c r="AD221" s="36">
        <f>SUM(C221:AC221)</f>
        <v>170.2470123327893</v>
      </c>
      <c r="AE221" s="36">
        <f>SUM(C216:AC220)</f>
        <v>55.057641948333711</v>
      </c>
      <c r="AF221" s="56">
        <f>AE221/AD221</f>
        <v>0.32339857947527517</v>
      </c>
    </row>
    <row r="222" spans="1:32" ht="14.25" thickTop="1" thickBot="1" x14ac:dyDescent="0.25">
      <c r="B222" s="45" t="s">
        <v>61</v>
      </c>
      <c r="C222" s="55">
        <f t="shared" ref="C222:AC222" si="185">C221/$AD221</f>
        <v>0.30494423221281242</v>
      </c>
      <c r="D222" s="55">
        <f t="shared" si="185"/>
        <v>0.17411386569639631</v>
      </c>
      <c r="E222" s="55">
        <f t="shared" si="185"/>
        <v>0.18308461449566013</v>
      </c>
      <c r="F222" s="55">
        <f t="shared" si="185"/>
        <v>0.13890142773550687</v>
      </c>
      <c r="G222" s="55">
        <f t="shared" si="185"/>
        <v>7.6643529516275816E-2</v>
      </c>
      <c r="H222" s="55">
        <f t="shared" si="185"/>
        <v>4.2481133839536202E-2</v>
      </c>
      <c r="I222" s="55">
        <f t="shared" si="185"/>
        <v>6.6924324959338486E-3</v>
      </c>
      <c r="J222" s="55">
        <f t="shared" si="185"/>
        <v>1.1394016909928638E-2</v>
      </c>
      <c r="K222" s="55">
        <f t="shared" si="185"/>
        <v>7.572370555401815E-3</v>
      </c>
      <c r="L222" s="55">
        <f t="shared" si="185"/>
        <v>7.4159783342583529E-3</v>
      </c>
      <c r="M222" s="55">
        <f t="shared" si="185"/>
        <v>6.0166530642560435E-3</v>
      </c>
      <c r="N222" s="55">
        <f t="shared" si="185"/>
        <v>4.6245786000735029E-3</v>
      </c>
      <c r="O222" s="55">
        <f t="shared" si="185"/>
        <v>4.6434258200524839E-3</v>
      </c>
      <c r="P222" s="55">
        <f t="shared" si="185"/>
        <v>3.8214983752177297E-3</v>
      </c>
      <c r="Q222" s="55">
        <f t="shared" si="185"/>
        <v>4.0400629796351582E-3</v>
      </c>
      <c r="R222" s="55">
        <f t="shared" si="185"/>
        <v>3.7696224575974172E-3</v>
      </c>
      <c r="S222" s="55">
        <f t="shared" si="185"/>
        <v>3.386720438853429E-3</v>
      </c>
      <c r="T222" s="55">
        <f t="shared" si="185"/>
        <v>3.4565289874112352E-3</v>
      </c>
      <c r="U222" s="55">
        <f t="shared" si="185"/>
        <v>2.0879157528623168E-3</v>
      </c>
      <c r="V222" s="55">
        <f t="shared" si="185"/>
        <v>2.095760181650586E-3</v>
      </c>
      <c r="W222" s="55">
        <f t="shared" si="185"/>
        <v>1.8640360196329072E-3</v>
      </c>
      <c r="X222" s="55">
        <f t="shared" si="185"/>
        <v>1.6335400116123334E-3</v>
      </c>
      <c r="Y222" s="55">
        <f t="shared" si="185"/>
        <v>1.6347553331781512E-3</v>
      </c>
      <c r="Z222" s="55">
        <f t="shared" si="185"/>
        <v>1.0519979367049888E-3</v>
      </c>
      <c r="AA222" s="55">
        <f t="shared" si="185"/>
        <v>1.0509539047681747E-3</v>
      </c>
      <c r="AB222" s="55">
        <f t="shared" si="185"/>
        <v>8.7769798800665054E-4</v>
      </c>
      <c r="AC222" s="55">
        <f t="shared" si="185"/>
        <v>7.0065035677678101E-4</v>
      </c>
      <c r="AD222" s="45"/>
      <c r="AE222" s="45"/>
    </row>
    <row r="223" spans="1:32" ht="13.5" thickTop="1" x14ac:dyDescent="0.2">
      <c r="B223" s="27"/>
    </row>
    <row r="224" spans="1:32" x14ac:dyDescent="0.2">
      <c r="B224" s="27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</row>
    <row r="225" spans="1:32" x14ac:dyDescent="0.2">
      <c r="A225" s="26" t="s">
        <v>47</v>
      </c>
      <c r="B225" s="26">
        <f t="shared" ref="B225:B230" si="186">B25</f>
        <v>0</v>
      </c>
      <c r="C225" s="32">
        <f t="shared" ref="C225:AC225" si="187">C25+C125</f>
        <v>31.487498033203686</v>
      </c>
      <c r="D225" s="32">
        <f t="shared" si="187"/>
        <v>14.734597206209983</v>
      </c>
      <c r="E225" s="32">
        <f t="shared" si="187"/>
        <v>16.598991412932161</v>
      </c>
      <c r="F225" s="32">
        <f t="shared" si="187"/>
        <v>12.280998640229361</v>
      </c>
      <c r="G225" s="32">
        <f t="shared" si="187"/>
        <v>3.2655678472464578</v>
      </c>
      <c r="H225" s="32">
        <f t="shared" si="187"/>
        <v>0.93626894088108203</v>
      </c>
      <c r="I225" s="32">
        <f t="shared" si="187"/>
        <v>0.20153841965393432</v>
      </c>
      <c r="J225" s="32">
        <f t="shared" si="187"/>
        <v>0.29323853774654896</v>
      </c>
      <c r="K225" s="32">
        <f t="shared" si="187"/>
        <v>0.15665579497056764</v>
      </c>
      <c r="L225" s="32">
        <f t="shared" si="187"/>
        <v>0.11337421745681042</v>
      </c>
      <c r="M225" s="32">
        <f t="shared" si="187"/>
        <v>6.9604750252944325E-2</v>
      </c>
      <c r="N225" s="32">
        <f t="shared" si="187"/>
        <v>4.1917493736630548E-2</v>
      </c>
      <c r="O225" s="32">
        <f t="shared" si="187"/>
        <v>3.2911239640480837E-2</v>
      </c>
      <c r="P225" s="32">
        <f t="shared" si="187"/>
        <v>2.0981122688917487E-2</v>
      </c>
      <c r="Q225" s="32">
        <f t="shared" si="187"/>
        <v>1.6588143048706556E-2</v>
      </c>
      <c r="R225" s="32">
        <f t="shared" si="187"/>
        <v>1.1628969761589524E-2</v>
      </c>
      <c r="S225" s="32">
        <f t="shared" si="187"/>
        <v>8.3505309467937616E-3</v>
      </c>
      <c r="T225" s="32">
        <f t="shared" si="187"/>
        <v>7.4970771389481624E-3</v>
      </c>
      <c r="U225" s="32">
        <f t="shared" si="187"/>
        <v>4.9857727726171121E-3</v>
      </c>
      <c r="V225" s="32">
        <f t="shared" si="187"/>
        <v>8.4350724594919255E-3</v>
      </c>
      <c r="W225" s="32">
        <f t="shared" si="187"/>
        <v>2.0583798043658376E-2</v>
      </c>
      <c r="X225" s="32">
        <f t="shared" si="187"/>
        <v>5.7166937205468532E-2</v>
      </c>
      <c r="Y225" s="32">
        <f t="shared" si="187"/>
        <v>0.13093606330112142</v>
      </c>
      <c r="Z225" s="32">
        <f t="shared" si="187"/>
        <v>0.13041230199423173</v>
      </c>
      <c r="AA225" s="32">
        <f t="shared" si="187"/>
        <v>0.15757519861930508</v>
      </c>
      <c r="AB225" s="32">
        <f t="shared" si="187"/>
        <v>0.14190090074117992</v>
      </c>
      <c r="AC225" s="32">
        <f t="shared" si="187"/>
        <v>0.11658632515294734</v>
      </c>
    </row>
    <row r="226" spans="1:32" x14ac:dyDescent="0.2">
      <c r="A226" s="26">
        <f>A216+24</f>
        <v>88</v>
      </c>
      <c r="B226" s="26">
        <f t="shared" si="186"/>
        <v>1</v>
      </c>
      <c r="C226" s="32">
        <f t="shared" ref="C226:AC226" si="188">C26+C126</f>
        <v>9.2339315304796692</v>
      </c>
      <c r="D226" s="32">
        <f t="shared" si="188"/>
        <v>3.2917883340127179</v>
      </c>
      <c r="E226" s="32">
        <f t="shared" si="188"/>
        <v>4.2529853566109299</v>
      </c>
      <c r="F226" s="32">
        <f t="shared" si="188"/>
        <v>2.2338616517055523</v>
      </c>
      <c r="G226" s="32">
        <f t="shared" si="188"/>
        <v>1.7882463269318751</v>
      </c>
      <c r="H226" s="32">
        <f t="shared" si="188"/>
        <v>1.3274812393979289</v>
      </c>
      <c r="I226" s="32">
        <f t="shared" si="188"/>
        <v>0.19350036695604914</v>
      </c>
      <c r="J226" s="32">
        <f t="shared" si="188"/>
        <v>0.29866348060186515</v>
      </c>
      <c r="K226" s="32">
        <f t="shared" si="188"/>
        <v>0.17659291837970356</v>
      </c>
      <c r="L226" s="32">
        <f t="shared" si="188"/>
        <v>0.15085862601802313</v>
      </c>
      <c r="M226" s="32">
        <f t="shared" si="188"/>
        <v>0.10578381747894361</v>
      </c>
      <c r="N226" s="32">
        <f t="shared" si="188"/>
        <v>7.0555614923857729E-2</v>
      </c>
      <c r="O226" s="32">
        <f t="shared" si="188"/>
        <v>6.4338438176727394E-2</v>
      </c>
      <c r="P226" s="32">
        <f t="shared" si="188"/>
        <v>5.5442596460075488E-2</v>
      </c>
      <c r="Q226" s="32">
        <f t="shared" si="188"/>
        <v>7.6208655764373134E-2</v>
      </c>
      <c r="R226" s="32">
        <f t="shared" si="188"/>
        <v>0.10196611555740587</v>
      </c>
      <c r="S226" s="32">
        <f t="shared" si="188"/>
        <v>0.12743643392578236</v>
      </c>
      <c r="T226" s="32">
        <f t="shared" si="188"/>
        <v>0.16299933637014274</v>
      </c>
      <c r="U226" s="32">
        <f t="shared" si="188"/>
        <v>0.11076411175518827</v>
      </c>
      <c r="V226" s="32">
        <f t="shared" si="188"/>
        <v>0.11746593291876702</v>
      </c>
      <c r="W226" s="32">
        <f t="shared" si="188"/>
        <v>0.10557228783106952</v>
      </c>
      <c r="X226" s="32">
        <f t="shared" si="188"/>
        <v>8.2688497634467797E-2</v>
      </c>
      <c r="Y226" s="32">
        <f t="shared" si="188"/>
        <v>5.6637661163125345E-2</v>
      </c>
      <c r="Z226" s="32">
        <f t="shared" si="188"/>
        <v>1.8794507698645029E-2</v>
      </c>
      <c r="AA226" s="32">
        <f t="shared" si="188"/>
        <v>8.1139505012073621E-3</v>
      </c>
      <c r="AB226" s="32">
        <f t="shared" si="188"/>
        <v>2.7389705948549885E-3</v>
      </c>
      <c r="AC226" s="32">
        <f t="shared" si="188"/>
        <v>8.9332611259020024E-4</v>
      </c>
    </row>
    <row r="227" spans="1:32" x14ac:dyDescent="0.2">
      <c r="A227" s="26">
        <f>A226-24</f>
        <v>64</v>
      </c>
      <c r="B227" s="26">
        <f t="shared" si="186"/>
        <v>2</v>
      </c>
      <c r="C227" s="32">
        <f t="shared" ref="C227:AC227" si="189">C27+C127</f>
        <v>6.6657445401846491</v>
      </c>
      <c r="D227" s="32">
        <f t="shared" si="189"/>
        <v>3.5594708974198643</v>
      </c>
      <c r="E227" s="32">
        <f t="shared" si="189"/>
        <v>3.0641655700457275</v>
      </c>
      <c r="F227" s="32">
        <f t="shared" si="189"/>
        <v>1.5704519140020867</v>
      </c>
      <c r="G227" s="32">
        <f t="shared" si="189"/>
        <v>1.1961412169284904</v>
      </c>
      <c r="H227" s="32">
        <f t="shared" si="189"/>
        <v>0.43448952825751219</v>
      </c>
      <c r="I227" s="32">
        <f t="shared" si="189"/>
        <v>0.24842017971173935</v>
      </c>
      <c r="J227" s="32">
        <f t="shared" si="189"/>
        <v>0.38169558228099576</v>
      </c>
      <c r="K227" s="32">
        <f t="shared" si="189"/>
        <v>0.24822278330547976</v>
      </c>
      <c r="L227" s="32">
        <f t="shared" si="189"/>
        <v>0.25747227581909132</v>
      </c>
      <c r="M227" s="32">
        <f t="shared" si="189"/>
        <v>0.24136933356331303</v>
      </c>
      <c r="N227" s="32">
        <f t="shared" si="189"/>
        <v>0.2181891119470391</v>
      </c>
      <c r="O227" s="32">
        <f t="shared" si="189"/>
        <v>0.25171878877271253</v>
      </c>
      <c r="P227" s="32">
        <f t="shared" si="189"/>
        <v>0.23360777508392608</v>
      </c>
      <c r="Q227" s="32">
        <f t="shared" si="189"/>
        <v>0.29071417170691327</v>
      </c>
      <c r="R227" s="32">
        <f t="shared" si="189"/>
        <v>0.34025086380908121</v>
      </c>
      <c r="S227" s="32">
        <f t="shared" si="189"/>
        <v>0.34884293675800093</v>
      </c>
      <c r="T227" s="32">
        <f t="shared" si="189"/>
        <v>0.36960046921969564</v>
      </c>
      <c r="U227" s="32">
        <f t="shared" si="189"/>
        <v>0.22296943044713674</v>
      </c>
      <c r="V227" s="32">
        <f t="shared" si="189"/>
        <v>0.21921229682031884</v>
      </c>
      <c r="W227" s="32">
        <f t="shared" si="189"/>
        <v>0.18289976766706836</v>
      </c>
      <c r="X227" s="32">
        <f t="shared" si="189"/>
        <v>0.13275714853683288</v>
      </c>
      <c r="Y227" s="32">
        <f t="shared" si="189"/>
        <v>8.6952998007902599E-2</v>
      </c>
      <c r="Z227" s="32">
        <f t="shared" si="189"/>
        <v>2.8490719172663558E-2</v>
      </c>
      <c r="AA227" s="32">
        <f t="shared" si="189"/>
        <v>1.239026170490279E-2</v>
      </c>
      <c r="AB227" s="32">
        <f t="shared" si="189"/>
        <v>4.2971357955107741E-3</v>
      </c>
      <c r="AC227" s="32">
        <f t="shared" si="189"/>
        <v>1.4809087645538165E-3</v>
      </c>
    </row>
    <row r="228" spans="1:32" x14ac:dyDescent="0.2">
      <c r="A228" s="39">
        <f>EXP((A227-15)/24)</f>
        <v>7.7034375682153788</v>
      </c>
      <c r="B228" s="26">
        <f t="shared" si="186"/>
        <v>3</v>
      </c>
      <c r="C228" s="32">
        <f t="shared" ref="C228:AC228" si="190">C28+C128</f>
        <v>1.005215405178175</v>
      </c>
      <c r="D228" s="32">
        <f t="shared" si="190"/>
        <v>1.5966333710435539</v>
      </c>
      <c r="E228" s="32">
        <f t="shared" si="190"/>
        <v>1.243995989327215</v>
      </c>
      <c r="F228" s="32">
        <f t="shared" si="190"/>
        <v>1.2434225591621626</v>
      </c>
      <c r="G228" s="32">
        <f t="shared" si="190"/>
        <v>0.96824429467792772</v>
      </c>
      <c r="H228" s="32">
        <f t="shared" si="190"/>
        <v>0.71384594561722059</v>
      </c>
      <c r="I228" s="32">
        <f t="shared" si="190"/>
        <v>0.19148304091442186</v>
      </c>
      <c r="J228" s="32">
        <f t="shared" si="190"/>
        <v>0.36167881927043721</v>
      </c>
      <c r="K228" s="32">
        <f t="shared" si="190"/>
        <v>0.29855460348037804</v>
      </c>
      <c r="L228" s="32">
        <f t="shared" si="190"/>
        <v>0.3598817871918536</v>
      </c>
      <c r="M228" s="32">
        <f t="shared" si="190"/>
        <v>0.34122505557647476</v>
      </c>
      <c r="N228" s="32">
        <f t="shared" si="190"/>
        <v>0.28452581568778113</v>
      </c>
      <c r="O228" s="32">
        <f t="shared" si="190"/>
        <v>0.29341782032526165</v>
      </c>
      <c r="P228" s="32">
        <f t="shared" si="190"/>
        <v>0.23204361107683052</v>
      </c>
      <c r="Q228" s="32">
        <f t="shared" si="190"/>
        <v>0.20710078450898259</v>
      </c>
      <c r="R228" s="32">
        <f t="shared" si="190"/>
        <v>0.13337875216502609</v>
      </c>
      <c r="S228" s="32">
        <f t="shared" si="190"/>
        <v>6.9973545788222277E-2</v>
      </c>
      <c r="T228" s="32">
        <f t="shared" si="190"/>
        <v>3.9759159512048427E-2</v>
      </c>
      <c r="U228" s="32">
        <f t="shared" si="190"/>
        <v>1.4448669517814872E-2</v>
      </c>
      <c r="V228" s="32">
        <f t="shared" si="190"/>
        <v>1.033590590515185E-2</v>
      </c>
      <c r="W228" s="32">
        <f t="shared" si="190"/>
        <v>7.3574102070176513E-3</v>
      </c>
      <c r="X228" s="32">
        <f t="shared" si="190"/>
        <v>4.750309635242895E-3</v>
      </c>
      <c r="Y228" s="32">
        <f t="shared" si="190"/>
        <v>3.0841614235328548E-3</v>
      </c>
      <c r="Z228" s="32">
        <f t="shared" si="190"/>
        <v>9.8623593266829027E-4</v>
      </c>
      <c r="AA228" s="32">
        <f t="shared" si="190"/>
        <v>4.3510346093421842E-4</v>
      </c>
      <c r="AB228" s="32">
        <f t="shared" si="190"/>
        <v>1.5265606312178757E-4</v>
      </c>
      <c r="AC228" s="32">
        <f t="shared" si="190"/>
        <v>5.4258431193582916E-5</v>
      </c>
    </row>
    <row r="229" spans="1:32" x14ac:dyDescent="0.2">
      <c r="B229" s="26">
        <f t="shared" si="186"/>
        <v>4</v>
      </c>
      <c r="C229" s="32">
        <f t="shared" ref="C229:AC229" si="191">C29+C129</f>
        <v>1.7396037936524291</v>
      </c>
      <c r="D229" s="32">
        <f t="shared" si="191"/>
        <v>2.9745464078459016</v>
      </c>
      <c r="E229" s="32">
        <f t="shared" si="191"/>
        <v>0.81930167150990685</v>
      </c>
      <c r="F229" s="32">
        <f t="shared" si="191"/>
        <v>0.1280433319480514</v>
      </c>
      <c r="G229" s="32">
        <f t="shared" si="191"/>
        <v>0.10343699590642455</v>
      </c>
      <c r="H229" s="32">
        <f t="shared" si="191"/>
        <v>9.4782250664372653E-2</v>
      </c>
      <c r="I229" s="32">
        <f t="shared" si="191"/>
        <v>0.10667229316107041</v>
      </c>
      <c r="J229" s="32">
        <f t="shared" si="191"/>
        <v>0.20700935543917184</v>
      </c>
      <c r="K229" s="32">
        <f t="shared" si="191"/>
        <v>0.17218509073529689</v>
      </c>
      <c r="L229" s="32">
        <f t="shared" si="191"/>
        <v>0.17420232852410322</v>
      </c>
      <c r="M229" s="32">
        <f t="shared" si="191"/>
        <v>0.13597180337139217</v>
      </c>
      <c r="N229" s="32">
        <f t="shared" si="191"/>
        <v>9.3888509656938512E-2</v>
      </c>
      <c r="O229" s="32">
        <f t="shared" si="191"/>
        <v>8.0233911693421298E-2</v>
      </c>
      <c r="P229" s="32">
        <f t="shared" si="191"/>
        <v>5.3115968582551007E-2</v>
      </c>
      <c r="Q229" s="32">
        <f t="shared" si="191"/>
        <v>4.1877009993319989E-2</v>
      </c>
      <c r="R229" s="32">
        <f t="shared" si="191"/>
        <v>1.9973661654471387E-2</v>
      </c>
      <c r="S229" s="32">
        <f t="shared" si="191"/>
        <v>7.2102122760366056E-3</v>
      </c>
      <c r="T229" s="32">
        <f t="shared" si="191"/>
        <v>2.341266280204569E-3</v>
      </c>
      <c r="U229" s="32">
        <f t="shared" si="191"/>
        <v>5.1308269263992674E-4</v>
      </c>
      <c r="V229" s="32">
        <f t="shared" si="191"/>
        <v>2.0485102542258652E-4</v>
      </c>
      <c r="W229" s="32">
        <f t="shared" si="191"/>
        <v>9.0054119704228059E-5</v>
      </c>
      <c r="X229" s="32">
        <f t="shared" si="191"/>
        <v>3.8886665739253052E-5</v>
      </c>
      <c r="Y229" s="32">
        <f t="shared" si="191"/>
        <v>2.205681019766026E-5</v>
      </c>
      <c r="Z229" s="32">
        <f t="shared" si="191"/>
        <v>9.5291729959501405E-10</v>
      </c>
      <c r="AA229" s="32">
        <f t="shared" si="191"/>
        <v>1.9361475156517353E-10</v>
      </c>
      <c r="AB229" s="32">
        <f t="shared" si="191"/>
        <v>3.1800869388217581E-13</v>
      </c>
      <c r="AC229" s="32">
        <f t="shared" si="191"/>
        <v>0</v>
      </c>
    </row>
    <row r="230" spans="1:32" x14ac:dyDescent="0.2">
      <c r="B230" s="26">
        <f t="shared" si="186"/>
        <v>5</v>
      </c>
      <c r="C230" s="32">
        <f t="shared" ref="C230:AC230" si="192">C30+C130</f>
        <v>4.8291133568933702E-3</v>
      </c>
      <c r="D230" s="32">
        <f t="shared" si="192"/>
        <v>9.4304277010063664E-2</v>
      </c>
      <c r="E230" s="32">
        <f t="shared" si="192"/>
        <v>8.3792234631486315E-2</v>
      </c>
      <c r="F230" s="32">
        <f t="shared" si="192"/>
        <v>0.24638304255441323</v>
      </c>
      <c r="G230" s="32">
        <f t="shared" si="192"/>
        <v>0.33592930613381622</v>
      </c>
      <c r="H230" s="32">
        <f t="shared" si="192"/>
        <v>0.18195536792278669</v>
      </c>
      <c r="I230" s="32">
        <f t="shared" si="192"/>
        <v>1.3602724601891523E-2</v>
      </c>
      <c r="J230" s="32">
        <f t="shared" si="192"/>
        <v>3.0859452336770229E-2</v>
      </c>
      <c r="K230" s="32">
        <f t="shared" si="192"/>
        <v>2.3728789870550514E-2</v>
      </c>
      <c r="L230" s="32">
        <f t="shared" si="192"/>
        <v>2.4203921199169989E-2</v>
      </c>
      <c r="M230" s="32">
        <f t="shared" si="192"/>
        <v>1.4559234317299824E-2</v>
      </c>
      <c r="N230" s="32">
        <f t="shared" si="192"/>
        <v>6.7016798006929836E-3</v>
      </c>
      <c r="O230" s="32">
        <f t="shared" si="192"/>
        <v>3.7431515546938088E-3</v>
      </c>
      <c r="P230" s="32">
        <f t="shared" si="192"/>
        <v>1.2882290110922043E-3</v>
      </c>
      <c r="Q230" s="32">
        <f t="shared" si="192"/>
        <v>6.7381867314198146E-4</v>
      </c>
      <c r="R230" s="32">
        <f t="shared" si="192"/>
        <v>1.9667475769888891E-4</v>
      </c>
      <c r="S230" s="32">
        <f t="shared" si="192"/>
        <v>4.6677073820168816E-5</v>
      </c>
      <c r="T230" s="32">
        <f t="shared" si="192"/>
        <v>1.2599353485432051E-6</v>
      </c>
      <c r="U230" s="32">
        <f t="shared" si="192"/>
        <v>2.5261299639887136E-7</v>
      </c>
      <c r="V230" s="32">
        <f t="shared" si="192"/>
        <v>3.2741238891801059E-8</v>
      </c>
      <c r="W230" s="32">
        <f t="shared" si="192"/>
        <v>5.818505551179463E-9</v>
      </c>
      <c r="X230" s="32">
        <f t="shared" si="192"/>
        <v>1.2610793362084889E-10</v>
      </c>
      <c r="Y230" s="32">
        <f t="shared" si="192"/>
        <v>3.674216784845575E-10</v>
      </c>
      <c r="Z230" s="32">
        <f t="shared" si="192"/>
        <v>5.3079595203717235E-15</v>
      </c>
      <c r="AA230" s="32">
        <f t="shared" si="192"/>
        <v>0</v>
      </c>
      <c r="AB230" s="32">
        <f t="shared" si="192"/>
        <v>2.2967050551198774E-16</v>
      </c>
      <c r="AC230" s="32">
        <f t="shared" si="192"/>
        <v>0</v>
      </c>
    </row>
    <row r="231" spans="1:32" ht="13.5" thickBot="1" x14ac:dyDescent="0.25">
      <c r="A231" s="26">
        <f>A221+1</f>
        <v>2</v>
      </c>
      <c r="B231" s="26" t="s">
        <v>45</v>
      </c>
      <c r="C231" s="35">
        <f t="shared" ref="C231:AC231" si="193">SUM(C223:C230)</f>
        <v>50.136822416055502</v>
      </c>
      <c r="D231" s="35">
        <f t="shared" si="193"/>
        <v>26.251340493542088</v>
      </c>
      <c r="E231" s="35">
        <f t="shared" si="193"/>
        <v>26.063232235057427</v>
      </c>
      <c r="F231" s="35">
        <f t="shared" si="193"/>
        <v>17.70316113960163</v>
      </c>
      <c r="G231" s="35">
        <f t="shared" si="193"/>
        <v>7.6575659878249915</v>
      </c>
      <c r="H231" s="35">
        <f t="shared" si="193"/>
        <v>3.6888232727409034</v>
      </c>
      <c r="I231" s="35">
        <f t="shared" si="193"/>
        <v>0.95521702499910655</v>
      </c>
      <c r="J231" s="35">
        <f t="shared" si="193"/>
        <v>1.5731452276757891</v>
      </c>
      <c r="K231" s="35">
        <f t="shared" si="193"/>
        <v>1.0759399807419763</v>
      </c>
      <c r="L231" s="35">
        <f t="shared" si="193"/>
        <v>1.0799931562090517</v>
      </c>
      <c r="M231" s="35">
        <f t="shared" si="193"/>
        <v>0.90851399456036763</v>
      </c>
      <c r="N231" s="35">
        <f t="shared" si="193"/>
        <v>0.71577822575294003</v>
      </c>
      <c r="O231" s="35">
        <f t="shared" si="193"/>
        <v>0.72636335016329756</v>
      </c>
      <c r="P231" s="35">
        <f t="shared" si="193"/>
        <v>0.59647930290339268</v>
      </c>
      <c r="Q231" s="35">
        <f t="shared" si="193"/>
        <v>0.63316258369543754</v>
      </c>
      <c r="R231" s="35">
        <f t="shared" si="193"/>
        <v>0.60739503770527292</v>
      </c>
      <c r="S231" s="35">
        <f t="shared" si="193"/>
        <v>0.5618603367686561</v>
      </c>
      <c r="T231" s="35">
        <f t="shared" si="193"/>
        <v>0.58219856845638807</v>
      </c>
      <c r="U231" s="35">
        <f t="shared" si="193"/>
        <v>0.35368131979839335</v>
      </c>
      <c r="V231" s="35">
        <f t="shared" si="193"/>
        <v>0.3556540918703911</v>
      </c>
      <c r="W231" s="35">
        <f t="shared" si="193"/>
        <v>0.31650332368702372</v>
      </c>
      <c r="X231" s="35">
        <f t="shared" si="193"/>
        <v>0.27740177980385933</v>
      </c>
      <c r="Y231" s="35">
        <f t="shared" si="193"/>
        <v>0.27763294107330161</v>
      </c>
      <c r="Z231" s="35">
        <f t="shared" si="193"/>
        <v>0.17868376575113118</v>
      </c>
      <c r="AA231" s="35">
        <f t="shared" si="193"/>
        <v>0.17851451447996422</v>
      </c>
      <c r="AB231" s="35">
        <f t="shared" si="193"/>
        <v>0.14908966319498568</v>
      </c>
      <c r="AC231" s="35">
        <f t="shared" si="193"/>
        <v>0.11901481846128494</v>
      </c>
      <c r="AD231" s="36">
        <f>SUM(C231:AC231)</f>
        <v>143.72316855257449</v>
      </c>
      <c r="AE231" s="36">
        <f>SUM(C226:AC230)</f>
        <v>62.676377804538909</v>
      </c>
      <c r="AF231" s="56">
        <f>AE231/AD231</f>
        <v>0.43609098265608892</v>
      </c>
    </row>
    <row r="232" spans="1:32" ht="14.25" thickTop="1" thickBot="1" x14ac:dyDescent="0.25">
      <c r="B232" s="45" t="s">
        <v>61</v>
      </c>
      <c r="C232" s="55">
        <f t="shared" ref="C232:AC232" si="194">C231/$AD231</f>
        <v>0.34884300785308153</v>
      </c>
      <c r="D232" s="55">
        <f t="shared" si="194"/>
        <v>0.18265211348954671</v>
      </c>
      <c r="E232" s="55">
        <f t="shared" si="194"/>
        <v>0.18134329000354174</v>
      </c>
      <c r="F232" s="55">
        <f t="shared" si="194"/>
        <v>0.12317541644738889</v>
      </c>
      <c r="G232" s="55">
        <f t="shared" si="194"/>
        <v>5.3279969158374241E-2</v>
      </c>
      <c r="H232" s="55">
        <f t="shared" si="194"/>
        <v>2.5666169970303136E-2</v>
      </c>
      <c r="I232" s="55">
        <f t="shared" si="194"/>
        <v>6.6462285421273913E-3</v>
      </c>
      <c r="J232" s="55">
        <f t="shared" si="194"/>
        <v>1.0945662021779923E-2</v>
      </c>
      <c r="K232" s="55">
        <f t="shared" si="194"/>
        <v>7.4861971912927403E-3</v>
      </c>
      <c r="L232" s="55">
        <f t="shared" si="194"/>
        <v>7.5143984584085059E-3</v>
      </c>
      <c r="M232" s="55">
        <f t="shared" si="194"/>
        <v>6.3212772422842163E-3</v>
      </c>
      <c r="N232" s="55">
        <f t="shared" si="194"/>
        <v>4.9802563703645704E-3</v>
      </c>
      <c r="O232" s="55">
        <f t="shared" si="194"/>
        <v>5.0539057653574554E-3</v>
      </c>
      <c r="P232" s="55">
        <f t="shared" si="194"/>
        <v>4.1501958863730329E-3</v>
      </c>
      <c r="Q232" s="55">
        <f t="shared" si="194"/>
        <v>4.4054315673107657E-3</v>
      </c>
      <c r="R232" s="55">
        <f t="shared" si="194"/>
        <v>4.2261456091060605E-3</v>
      </c>
      <c r="S232" s="55">
        <f t="shared" si="194"/>
        <v>3.9093233361545696E-3</v>
      </c>
      <c r="T232" s="55">
        <f t="shared" si="194"/>
        <v>4.0508331003252102E-3</v>
      </c>
      <c r="U232" s="55">
        <f t="shared" si="194"/>
        <v>2.4608511164921566E-3</v>
      </c>
      <c r="V232" s="55">
        <f t="shared" si="194"/>
        <v>2.4745773103401311E-3</v>
      </c>
      <c r="W232" s="55">
        <f t="shared" si="194"/>
        <v>2.2021732951931516E-3</v>
      </c>
      <c r="X232" s="55">
        <f t="shared" si="194"/>
        <v>1.9301117738883184E-3</v>
      </c>
      <c r="Y232" s="55">
        <f t="shared" si="194"/>
        <v>1.9317201524940107E-3</v>
      </c>
      <c r="Z232" s="55">
        <f t="shared" si="194"/>
        <v>1.24324955781759E-3</v>
      </c>
      <c r="AA232" s="55">
        <f t="shared" si="194"/>
        <v>1.2420719378633998E-3</v>
      </c>
      <c r="AB232" s="55">
        <f t="shared" si="194"/>
        <v>1.0373391061194708E-3</v>
      </c>
      <c r="AC232" s="55">
        <f t="shared" si="194"/>
        <v>8.2808373667150859E-4</v>
      </c>
      <c r="AD232" s="45"/>
      <c r="AE232" s="45"/>
    </row>
    <row r="233" spans="1:32" ht="13.5" thickTop="1" x14ac:dyDescent="0.2">
      <c r="B233" s="27"/>
    </row>
    <row r="234" spans="1:32" x14ac:dyDescent="0.2">
      <c r="B234" s="27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</row>
    <row r="235" spans="1:32" x14ac:dyDescent="0.2">
      <c r="A235" s="26" t="s">
        <v>48</v>
      </c>
      <c r="B235" s="26">
        <f t="shared" ref="B235:B240" si="195">B35</f>
        <v>0</v>
      </c>
      <c r="C235" s="32">
        <f t="shared" ref="C235:AC235" si="196">C35+C135</f>
        <v>22.935567973202215</v>
      </c>
      <c r="D235" s="32">
        <f t="shared" si="196"/>
        <v>8.6965211680067096</v>
      </c>
      <c r="E235" s="32">
        <f t="shared" si="196"/>
        <v>9.229044052976354</v>
      </c>
      <c r="F235" s="32">
        <f t="shared" si="196"/>
        <v>5.3323559867858874</v>
      </c>
      <c r="G235" s="32">
        <f t="shared" si="196"/>
        <v>0.98687672581472652</v>
      </c>
      <c r="H235" s="32">
        <f t="shared" si="196"/>
        <v>0.14357839170632414</v>
      </c>
      <c r="I235" s="32">
        <f t="shared" si="196"/>
        <v>4.2512607101994206E-2</v>
      </c>
      <c r="J235" s="32">
        <f t="shared" si="196"/>
        <v>4.9643467512997023E-2</v>
      </c>
      <c r="K235" s="32">
        <f t="shared" si="196"/>
        <v>2.3356906351401415E-2</v>
      </c>
      <c r="L235" s="32">
        <f t="shared" si="196"/>
        <v>1.2873953237021748E-2</v>
      </c>
      <c r="M235" s="32">
        <f t="shared" si="196"/>
        <v>6.2362898338249101E-3</v>
      </c>
      <c r="N235" s="32">
        <f t="shared" si="196"/>
        <v>3.0534923490204546E-3</v>
      </c>
      <c r="O235" s="32">
        <f t="shared" si="196"/>
        <v>1.9464794716314306E-3</v>
      </c>
      <c r="P235" s="32">
        <f t="shared" si="196"/>
        <v>1.0187004351228652E-3</v>
      </c>
      <c r="Q235" s="32">
        <f t="shared" si="196"/>
        <v>6.5701081627622801E-4</v>
      </c>
      <c r="R235" s="32">
        <f t="shared" si="196"/>
        <v>3.792486356182631E-4</v>
      </c>
      <c r="S235" s="32">
        <f t="shared" si="196"/>
        <v>2.3016750177706384E-4</v>
      </c>
      <c r="T235" s="32">
        <f t="shared" si="196"/>
        <v>1.8126567921054296E-4</v>
      </c>
      <c r="U235" s="32">
        <f t="shared" si="196"/>
        <v>1.2111968590105872E-4</v>
      </c>
      <c r="V235" s="32">
        <f t="shared" si="196"/>
        <v>2.807444245148718E-4</v>
      </c>
      <c r="W235" s="32">
        <f t="shared" si="196"/>
        <v>1.486022688967023E-3</v>
      </c>
      <c r="X235" s="32">
        <f t="shared" si="196"/>
        <v>1.1889572213414296E-2</v>
      </c>
      <c r="Y235" s="32">
        <f t="shared" si="196"/>
        <v>6.2433234002754114E-2</v>
      </c>
      <c r="Z235" s="32">
        <f t="shared" si="196"/>
        <v>9.6551202380094459E-2</v>
      </c>
      <c r="AA235" s="32">
        <f t="shared" si="196"/>
        <v>0.1405043868627599</v>
      </c>
      <c r="AB235" s="32">
        <f t="shared" si="196"/>
        <v>0.13588534507661726</v>
      </c>
      <c r="AC235" s="32">
        <f t="shared" si="196"/>
        <v>0.11462531187493226</v>
      </c>
    </row>
    <row r="236" spans="1:32" x14ac:dyDescent="0.2">
      <c r="A236" s="26">
        <f>A226+24</f>
        <v>112</v>
      </c>
      <c r="B236" s="26">
        <f t="shared" si="195"/>
        <v>1</v>
      </c>
      <c r="C236" s="32">
        <f t="shared" ref="C236:AC236" si="197">C36+C136</f>
        <v>12.40042366476562</v>
      </c>
      <c r="D236" s="32">
        <f t="shared" si="197"/>
        <v>3.8769291576960874</v>
      </c>
      <c r="E236" s="32">
        <f t="shared" si="197"/>
        <v>4.3877335091628025</v>
      </c>
      <c r="F236" s="32">
        <f t="shared" si="197"/>
        <v>2.1136727877437425</v>
      </c>
      <c r="G236" s="32">
        <f t="shared" si="197"/>
        <v>1.3749895479374759</v>
      </c>
      <c r="H236" s="32">
        <f t="shared" si="197"/>
        <v>0.74994792108114561</v>
      </c>
      <c r="I236" s="32">
        <f t="shared" si="197"/>
        <v>8.221886481307307E-2</v>
      </c>
      <c r="J236" s="32">
        <f t="shared" si="197"/>
        <v>0.10411713464810927</v>
      </c>
      <c r="K236" s="32">
        <f t="shared" si="197"/>
        <v>5.3139655059462741E-2</v>
      </c>
      <c r="L236" s="32">
        <f t="shared" si="197"/>
        <v>3.7266679225117366E-2</v>
      </c>
      <c r="M236" s="32">
        <f t="shared" si="197"/>
        <v>2.2275772734427112E-2</v>
      </c>
      <c r="N236" s="32">
        <f t="shared" si="197"/>
        <v>1.2560800172945875E-2</v>
      </c>
      <c r="O236" s="32">
        <f t="shared" si="197"/>
        <v>8.9431852814414372E-3</v>
      </c>
      <c r="P236" s="32">
        <f t="shared" si="197"/>
        <v>6.5627212190153697E-3</v>
      </c>
      <c r="Q236" s="32">
        <f t="shared" si="197"/>
        <v>1.2171768762264732E-2</v>
      </c>
      <c r="R236" s="32">
        <f t="shared" si="197"/>
        <v>3.525834375339304E-2</v>
      </c>
      <c r="S236" s="32">
        <f t="shared" si="197"/>
        <v>7.4560732094932247E-2</v>
      </c>
      <c r="T236" s="32">
        <f t="shared" si="197"/>
        <v>0.12890993313462185</v>
      </c>
      <c r="U236" s="32">
        <f t="shared" si="197"/>
        <v>0.10215283284772723</v>
      </c>
      <c r="V236" s="32">
        <f t="shared" si="197"/>
        <v>0.11660685895558193</v>
      </c>
      <c r="W236" s="32">
        <f t="shared" si="197"/>
        <v>0.11271206563044893</v>
      </c>
      <c r="X236" s="32">
        <f t="shared" si="197"/>
        <v>0.10331875077793461</v>
      </c>
      <c r="Y236" s="32">
        <f t="shared" si="197"/>
        <v>8.8468714254810732E-2</v>
      </c>
      <c r="Z236" s="32">
        <f t="shared" si="197"/>
        <v>3.4609853766298618E-2</v>
      </c>
      <c r="AA236" s="32">
        <f t="shared" si="197"/>
        <v>1.6016550716675706E-2</v>
      </c>
      <c r="AB236" s="32">
        <f t="shared" si="197"/>
        <v>5.4358533227408775E-3</v>
      </c>
      <c r="AC236" s="32">
        <f t="shared" si="197"/>
        <v>1.6979684640607078E-3</v>
      </c>
    </row>
    <row r="237" spans="1:32" x14ac:dyDescent="0.2">
      <c r="A237" s="26">
        <f>A236-24</f>
        <v>88</v>
      </c>
      <c r="B237" s="26">
        <f t="shared" si="195"/>
        <v>2</v>
      </c>
      <c r="C237" s="32">
        <f t="shared" ref="C237:AC237" si="198">C37+C137</f>
        <v>6.7413910955978116</v>
      </c>
      <c r="D237" s="32">
        <f t="shared" si="198"/>
        <v>3.1247608266760674</v>
      </c>
      <c r="E237" s="32">
        <f t="shared" si="198"/>
        <v>2.9356732559741943</v>
      </c>
      <c r="F237" s="32">
        <f t="shared" si="198"/>
        <v>1.8070163378826161</v>
      </c>
      <c r="G237" s="32">
        <f t="shared" si="198"/>
        <v>1.2131386262286525</v>
      </c>
      <c r="H237" s="32">
        <f t="shared" si="198"/>
        <v>0.34279811285130762</v>
      </c>
      <c r="I237" s="32">
        <f t="shared" si="198"/>
        <v>0.13004810656635085</v>
      </c>
      <c r="J237" s="32">
        <f t="shared" si="198"/>
        <v>0.16877798938373353</v>
      </c>
      <c r="K237" s="32">
        <f t="shared" si="198"/>
        <v>9.9698823844890289E-2</v>
      </c>
      <c r="L237" s="32">
        <f t="shared" si="198"/>
        <v>9.753048814509907E-2</v>
      </c>
      <c r="M237" s="32">
        <f t="shared" si="198"/>
        <v>0.11416154183823321</v>
      </c>
      <c r="N237" s="32">
        <f t="shared" si="198"/>
        <v>0.13903597972838233</v>
      </c>
      <c r="O237" s="32">
        <f t="shared" si="198"/>
        <v>0.19242501715114141</v>
      </c>
      <c r="P237" s="32">
        <f t="shared" si="198"/>
        <v>0.19380586802570116</v>
      </c>
      <c r="Q237" s="32">
        <f t="shared" si="198"/>
        <v>0.22915634576526916</v>
      </c>
      <c r="R237" s="32">
        <f t="shared" si="198"/>
        <v>0.2729507005271134</v>
      </c>
      <c r="S237" s="32">
        <f t="shared" si="198"/>
        <v>0.32166987760657545</v>
      </c>
      <c r="T237" s="32">
        <f t="shared" si="198"/>
        <v>0.3675183566928959</v>
      </c>
      <c r="U237" s="32">
        <f t="shared" si="198"/>
        <v>0.22576036815912368</v>
      </c>
      <c r="V237" s="32">
        <f t="shared" si="198"/>
        <v>0.22378524148455461</v>
      </c>
      <c r="W237" s="32">
        <f t="shared" si="198"/>
        <v>0.19280476562812113</v>
      </c>
      <c r="X237" s="32">
        <f t="shared" si="198"/>
        <v>0.15591449661649701</v>
      </c>
      <c r="Y237" s="32">
        <f t="shared" si="198"/>
        <v>0.12187624969134135</v>
      </c>
      <c r="Z237" s="32">
        <f t="shared" si="198"/>
        <v>4.5658667661189735E-2</v>
      </c>
      <c r="AA237" s="32">
        <f t="shared" si="198"/>
        <v>2.0921048966499503E-2</v>
      </c>
      <c r="AB237" s="32">
        <f t="shared" si="198"/>
        <v>7.2010157866806623E-3</v>
      </c>
      <c r="AC237" s="32">
        <f t="shared" si="198"/>
        <v>2.3461943372048567E-3</v>
      </c>
    </row>
    <row r="238" spans="1:32" x14ac:dyDescent="0.2">
      <c r="A238" s="39">
        <f>EXP((A237-15)/24)</f>
        <v>20.940114358348602</v>
      </c>
      <c r="B238" s="26">
        <f t="shared" si="195"/>
        <v>3</v>
      </c>
      <c r="C238" s="32">
        <f t="shared" ref="C238:AC238" si="199">C38+C138</f>
        <v>0.9522893481372523</v>
      </c>
      <c r="D238" s="32">
        <f t="shared" si="199"/>
        <v>1.7772535835938994</v>
      </c>
      <c r="E238" s="32">
        <f t="shared" si="199"/>
        <v>1.388673571499111</v>
      </c>
      <c r="F238" s="32">
        <f t="shared" si="199"/>
        <v>1.0949579565406726</v>
      </c>
      <c r="G238" s="32">
        <f t="shared" si="199"/>
        <v>0.62594903072834751</v>
      </c>
      <c r="H238" s="32">
        <f t="shared" si="199"/>
        <v>0.55233455523356467</v>
      </c>
      <c r="I238" s="32">
        <f t="shared" si="199"/>
        <v>0.1906767892499468</v>
      </c>
      <c r="J238" s="32">
        <f t="shared" si="199"/>
        <v>0.33459123457334317</v>
      </c>
      <c r="K238" s="32">
        <f t="shared" si="199"/>
        <v>0.27587465080534607</v>
      </c>
      <c r="L238" s="32">
        <f t="shared" si="199"/>
        <v>0.35059009846196842</v>
      </c>
      <c r="M238" s="32">
        <f t="shared" si="199"/>
        <v>0.36743613145617754</v>
      </c>
      <c r="N238" s="32">
        <f t="shared" si="199"/>
        <v>0.32494961573079201</v>
      </c>
      <c r="O238" s="32">
        <f t="shared" si="199"/>
        <v>0.34347028532906226</v>
      </c>
      <c r="P238" s="32">
        <f t="shared" si="199"/>
        <v>0.28225959399317602</v>
      </c>
      <c r="Q238" s="32">
        <f t="shared" si="199"/>
        <v>0.27912981986658258</v>
      </c>
      <c r="R238" s="32">
        <f t="shared" si="199"/>
        <v>0.209537491203106</v>
      </c>
      <c r="S238" s="32">
        <f t="shared" si="199"/>
        <v>0.11957263053057061</v>
      </c>
      <c r="T238" s="32">
        <f t="shared" si="199"/>
        <v>6.6947143957162725E-2</v>
      </c>
      <c r="U238" s="32">
        <f t="shared" si="199"/>
        <v>2.1376060080094888E-2</v>
      </c>
      <c r="V238" s="32">
        <f t="shared" si="199"/>
        <v>1.3035170659348647E-2</v>
      </c>
      <c r="W238" s="32">
        <f t="shared" si="199"/>
        <v>8.411485255982825E-3</v>
      </c>
      <c r="X238" s="32">
        <f t="shared" si="199"/>
        <v>5.4915452010529803E-3</v>
      </c>
      <c r="Y238" s="32">
        <f t="shared" si="199"/>
        <v>4.1073853552403066E-3</v>
      </c>
      <c r="Z238" s="32">
        <f t="shared" si="199"/>
        <v>1.4554272525808679E-3</v>
      </c>
      <c r="AA238" s="32">
        <f t="shared" si="199"/>
        <v>6.6956491214815582E-4</v>
      </c>
      <c r="AB238" s="32">
        <f t="shared" si="199"/>
        <v>2.3229353696801127E-4</v>
      </c>
      <c r="AC238" s="32">
        <f t="shared" si="199"/>
        <v>7.818061267125394E-5</v>
      </c>
    </row>
    <row r="239" spans="1:32" x14ac:dyDescent="0.2">
      <c r="A239" s="39"/>
      <c r="B239" s="26">
        <f t="shared" si="195"/>
        <v>4</v>
      </c>
      <c r="C239" s="32">
        <f t="shared" ref="C239:AC239" si="200">C39+C139</f>
        <v>1.9388757174929026</v>
      </c>
      <c r="D239" s="32">
        <f t="shared" si="200"/>
        <v>2.4853287635461139</v>
      </c>
      <c r="E239" s="32">
        <f t="shared" si="200"/>
        <v>0.6973209997671731</v>
      </c>
      <c r="F239" s="32">
        <f t="shared" si="200"/>
        <v>0.1508737483042869</v>
      </c>
      <c r="G239" s="32">
        <f t="shared" si="200"/>
        <v>0.12175651137782798</v>
      </c>
      <c r="H239" s="32">
        <f t="shared" si="200"/>
        <v>0.12948070028168074</v>
      </c>
      <c r="I239" s="32">
        <f t="shared" si="200"/>
        <v>0.19566187530694945</v>
      </c>
      <c r="J239" s="32">
        <f t="shared" si="200"/>
        <v>0.36387014056988271</v>
      </c>
      <c r="K239" s="32">
        <f t="shared" si="200"/>
        <v>0.30302810107050293</v>
      </c>
      <c r="L239" s="32">
        <f t="shared" si="200"/>
        <v>0.30609517772977468</v>
      </c>
      <c r="M239" s="32">
        <f t="shared" si="200"/>
        <v>0.23358770077076979</v>
      </c>
      <c r="N239" s="32">
        <f t="shared" si="200"/>
        <v>0.15400004567668499</v>
      </c>
      <c r="O239" s="32">
        <f t="shared" si="200"/>
        <v>0.12528410730862624</v>
      </c>
      <c r="P239" s="32">
        <f t="shared" si="200"/>
        <v>7.7998198967808116E-2</v>
      </c>
      <c r="Q239" s="32">
        <f t="shared" si="200"/>
        <v>6.3872133924276348E-2</v>
      </c>
      <c r="R239" s="32">
        <f t="shared" si="200"/>
        <v>3.6412970808459413E-2</v>
      </c>
      <c r="S239" s="32">
        <f t="shared" si="200"/>
        <v>1.5195549708655933E-2</v>
      </c>
      <c r="T239" s="32">
        <f t="shared" si="200"/>
        <v>5.0255001172170664E-3</v>
      </c>
      <c r="U239" s="32">
        <f t="shared" si="200"/>
        <v>1.036075561439701E-3</v>
      </c>
      <c r="V239" s="32">
        <f t="shared" si="200"/>
        <v>3.5964715490094298E-4</v>
      </c>
      <c r="W239" s="32">
        <f t="shared" si="200"/>
        <v>1.3285258326330322E-4</v>
      </c>
      <c r="X239" s="32">
        <f t="shared" si="200"/>
        <v>5.129950829751064E-5</v>
      </c>
      <c r="Y239" s="32">
        <f t="shared" si="200"/>
        <v>3.2545896377932235E-5</v>
      </c>
      <c r="Z239" s="32">
        <f t="shared" si="200"/>
        <v>1.3795181413762364E-9</v>
      </c>
      <c r="AA239" s="32">
        <f t="shared" si="200"/>
        <v>2.5952231690686707E-10</v>
      </c>
      <c r="AB239" s="32">
        <f t="shared" si="200"/>
        <v>1.1910204320992547E-12</v>
      </c>
      <c r="AC239" s="32">
        <f t="shared" si="200"/>
        <v>0</v>
      </c>
    </row>
    <row r="240" spans="1:32" x14ac:dyDescent="0.2">
      <c r="B240" s="26">
        <f t="shared" si="195"/>
        <v>5</v>
      </c>
      <c r="C240" s="32">
        <f t="shared" ref="C240:AC240" si="201">C40+C140</f>
        <v>4.7178395511919312E-3</v>
      </c>
      <c r="D240" s="32">
        <f t="shared" si="201"/>
        <v>0.14744632519482218</v>
      </c>
      <c r="E240" s="32">
        <f t="shared" si="201"/>
        <v>0.1115041250107604</v>
      </c>
      <c r="F240" s="32">
        <f t="shared" si="201"/>
        <v>0.47498649269397825</v>
      </c>
      <c r="G240" s="32">
        <f t="shared" si="201"/>
        <v>0.41572726009909811</v>
      </c>
      <c r="H240" s="32">
        <f t="shared" si="201"/>
        <v>0.13990904976568513</v>
      </c>
      <c r="I240" s="32">
        <f t="shared" si="201"/>
        <v>4.3414034428015801E-2</v>
      </c>
      <c r="J240" s="32">
        <f t="shared" si="201"/>
        <v>9.0877940656858863E-2</v>
      </c>
      <c r="K240" s="32">
        <f t="shared" si="201"/>
        <v>6.8267850301954952E-2</v>
      </c>
      <c r="L240" s="32">
        <f t="shared" si="201"/>
        <v>7.0859484789309674E-2</v>
      </c>
      <c r="M240" s="32">
        <f t="shared" si="201"/>
        <v>4.3225410853286336E-2</v>
      </c>
      <c r="N240" s="32">
        <f t="shared" si="201"/>
        <v>1.9702203248935523E-2</v>
      </c>
      <c r="O240" s="32">
        <f t="shared" si="201"/>
        <v>1.1065520473739581E-2</v>
      </c>
      <c r="P240" s="32">
        <f t="shared" si="201"/>
        <v>3.7779704077181057E-3</v>
      </c>
      <c r="Q240" s="32">
        <f t="shared" si="201"/>
        <v>1.7741023726007123E-3</v>
      </c>
      <c r="R240" s="32">
        <f t="shared" si="201"/>
        <v>5.1127682529671016E-4</v>
      </c>
      <c r="S240" s="32">
        <f t="shared" si="201"/>
        <v>1.2706590771602885E-4</v>
      </c>
      <c r="T240" s="32">
        <f t="shared" si="201"/>
        <v>5.9606615570810659E-6</v>
      </c>
      <c r="U240" s="32">
        <f t="shared" si="201"/>
        <v>8.6575236852281864E-7</v>
      </c>
      <c r="V240" s="32">
        <f t="shared" si="201"/>
        <v>1.3114313073392146E-7</v>
      </c>
      <c r="W240" s="32">
        <f t="shared" si="201"/>
        <v>1.3796344565858556E-8</v>
      </c>
      <c r="X240" s="32">
        <f t="shared" si="201"/>
        <v>3.688087504051722E-10</v>
      </c>
      <c r="Y240" s="32">
        <f t="shared" si="201"/>
        <v>7.2171628846077485E-10</v>
      </c>
      <c r="Z240" s="32">
        <f t="shared" si="201"/>
        <v>3.1639042636103886E-14</v>
      </c>
      <c r="AA240" s="32">
        <f t="shared" si="201"/>
        <v>0</v>
      </c>
      <c r="AB240" s="32">
        <f t="shared" si="201"/>
        <v>8.9033880350861034E-16</v>
      </c>
      <c r="AC240" s="32">
        <f t="shared" si="201"/>
        <v>0</v>
      </c>
    </row>
    <row r="241" spans="1:32" ht="13.5" thickBot="1" x14ac:dyDescent="0.25">
      <c r="A241" s="26">
        <f>A231+1</f>
        <v>3</v>
      </c>
      <c r="B241" s="26" t="s">
        <v>45</v>
      </c>
      <c r="C241" s="35">
        <f t="shared" ref="C241:AC241" si="202">SUM(C233:C240)</f>
        <v>44.973265638746994</v>
      </c>
      <c r="D241" s="35">
        <f t="shared" si="202"/>
        <v>20.108239824713699</v>
      </c>
      <c r="E241" s="35">
        <f t="shared" si="202"/>
        <v>18.749949514390394</v>
      </c>
      <c r="F241" s="35">
        <f t="shared" si="202"/>
        <v>10.973863309951183</v>
      </c>
      <c r="G241" s="35">
        <f t="shared" si="202"/>
        <v>4.7384377021861281</v>
      </c>
      <c r="H241" s="35">
        <f t="shared" si="202"/>
        <v>2.0580487309197077</v>
      </c>
      <c r="I241" s="35">
        <f t="shared" si="202"/>
        <v>0.68453227746633027</v>
      </c>
      <c r="J241" s="35">
        <f t="shared" si="202"/>
        <v>1.1118779073449248</v>
      </c>
      <c r="K241" s="35">
        <f t="shared" si="202"/>
        <v>0.82336598743355838</v>
      </c>
      <c r="L241" s="35">
        <f t="shared" si="202"/>
        <v>0.875215881588291</v>
      </c>
      <c r="M241" s="35">
        <f t="shared" si="202"/>
        <v>0.78692284748671892</v>
      </c>
      <c r="N241" s="35">
        <f t="shared" si="202"/>
        <v>0.6533021369067612</v>
      </c>
      <c r="O241" s="35">
        <f t="shared" si="202"/>
        <v>0.68313459501564233</v>
      </c>
      <c r="P241" s="35">
        <f t="shared" si="202"/>
        <v>0.56542305304854157</v>
      </c>
      <c r="Q241" s="35">
        <f t="shared" si="202"/>
        <v>0.58676118150726975</v>
      </c>
      <c r="R241" s="35">
        <f t="shared" si="202"/>
        <v>0.55505003175298684</v>
      </c>
      <c r="S241" s="35">
        <f t="shared" si="202"/>
        <v>0.53135602335022736</v>
      </c>
      <c r="T241" s="35">
        <f t="shared" si="202"/>
        <v>0.56858816024266512</v>
      </c>
      <c r="U241" s="35">
        <f t="shared" si="202"/>
        <v>0.35044732208665508</v>
      </c>
      <c r="V241" s="35">
        <f t="shared" si="202"/>
        <v>0.3540677938220318</v>
      </c>
      <c r="W241" s="35">
        <f t="shared" si="202"/>
        <v>0.31554720558312777</v>
      </c>
      <c r="X241" s="35">
        <f t="shared" si="202"/>
        <v>0.27666566468600517</v>
      </c>
      <c r="Y241" s="35">
        <f t="shared" si="202"/>
        <v>0.27691812992224069</v>
      </c>
      <c r="Z241" s="35">
        <f t="shared" si="202"/>
        <v>0.17827515243971342</v>
      </c>
      <c r="AA241" s="35">
        <f t="shared" si="202"/>
        <v>0.17811155171760559</v>
      </c>
      <c r="AB241" s="35">
        <f t="shared" si="202"/>
        <v>0.14875450772419874</v>
      </c>
      <c r="AC241" s="35">
        <f t="shared" si="202"/>
        <v>0.11874765528886909</v>
      </c>
      <c r="AD241" s="36">
        <f>SUM(C241:AC241)</f>
        <v>112.22486978732248</v>
      </c>
      <c r="AE241" s="36">
        <f>SUM(C236:AC240)</f>
        <v>64.195058960694411</v>
      </c>
      <c r="AF241" s="56">
        <f>AE241/AD241</f>
        <v>0.57202168362815276</v>
      </c>
    </row>
    <row r="242" spans="1:32" ht="14.25" thickTop="1" thickBot="1" x14ac:dyDescent="0.25">
      <c r="B242" s="45" t="s">
        <v>61</v>
      </c>
      <c r="C242" s="55">
        <f t="shared" ref="C242:AC242" si="203">C241/$AD241</f>
        <v>0.40074241764749557</v>
      </c>
      <c r="D242" s="55">
        <f t="shared" si="203"/>
        <v>0.17917810787235355</v>
      </c>
      <c r="E242" s="55">
        <f t="shared" si="203"/>
        <v>0.16707481639251132</v>
      </c>
      <c r="F242" s="55">
        <f t="shared" si="203"/>
        <v>9.7784593831543476E-2</v>
      </c>
      <c r="G242" s="55">
        <f t="shared" si="203"/>
        <v>4.2222706171688579E-2</v>
      </c>
      <c r="H242" s="55">
        <f t="shared" si="203"/>
        <v>1.8338615449676344E-2</v>
      </c>
      <c r="I242" s="55">
        <f t="shared" si="203"/>
        <v>6.0996486675688596E-3</v>
      </c>
      <c r="J242" s="55">
        <f t="shared" si="203"/>
        <v>9.9075891952652411E-3</v>
      </c>
      <c r="K242" s="55">
        <f t="shared" si="203"/>
        <v>7.3367515506493394E-3</v>
      </c>
      <c r="L242" s="55">
        <f t="shared" si="203"/>
        <v>7.7987694104427472E-3</v>
      </c>
      <c r="M242" s="55">
        <f t="shared" si="203"/>
        <v>7.0120183607966539E-3</v>
      </c>
      <c r="N242" s="55">
        <f t="shared" si="203"/>
        <v>5.8213668516152893E-3</v>
      </c>
      <c r="O242" s="55">
        <f t="shared" si="203"/>
        <v>6.0871943652975654E-3</v>
      </c>
      <c r="P242" s="55">
        <f t="shared" si="203"/>
        <v>5.0383043804824697E-3</v>
      </c>
      <c r="Q242" s="55">
        <f t="shared" si="203"/>
        <v>5.2284416334743072E-3</v>
      </c>
      <c r="R242" s="55">
        <f t="shared" si="203"/>
        <v>4.9458736980926158E-3</v>
      </c>
      <c r="S242" s="55">
        <f t="shared" si="203"/>
        <v>4.7347439507588731E-3</v>
      </c>
      <c r="T242" s="55">
        <f t="shared" si="203"/>
        <v>5.0665076405987143E-3</v>
      </c>
      <c r="U242" s="55">
        <f t="shared" si="203"/>
        <v>3.1227242477606643E-3</v>
      </c>
      <c r="V242" s="55">
        <f t="shared" si="203"/>
        <v>3.154985115982101E-3</v>
      </c>
      <c r="W242" s="55">
        <f t="shared" si="203"/>
        <v>2.8117404473814206E-3</v>
      </c>
      <c r="X242" s="55">
        <f t="shared" si="203"/>
        <v>2.4652794448353087E-3</v>
      </c>
      <c r="Y242" s="55">
        <f t="shared" si="203"/>
        <v>2.4675290819853803E-3</v>
      </c>
      <c r="Z242" s="55">
        <f t="shared" si="203"/>
        <v>1.5885529898815025E-3</v>
      </c>
      <c r="AA242" s="55">
        <f t="shared" si="203"/>
        <v>1.5870951960572114E-3</v>
      </c>
      <c r="AB242" s="55">
        <f t="shared" si="203"/>
        <v>1.3255039458375281E-3</v>
      </c>
      <c r="AC242" s="55">
        <f t="shared" si="203"/>
        <v>1.0581224599672777E-3</v>
      </c>
      <c r="AD242" s="45"/>
      <c r="AE242" s="45"/>
    </row>
    <row r="243" spans="1:32" ht="13.5" thickTop="1" x14ac:dyDescent="0.2">
      <c r="B243" s="27"/>
    </row>
    <row r="244" spans="1:32" x14ac:dyDescent="0.2">
      <c r="B244" s="27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</row>
    <row r="245" spans="1:32" x14ac:dyDescent="0.2">
      <c r="A245" s="26" t="s">
        <v>49</v>
      </c>
      <c r="B245" s="26">
        <f t="shared" ref="B245:B250" si="204">B45</f>
        <v>0</v>
      </c>
      <c r="C245" s="32">
        <f t="shared" ref="C245:AC245" si="205">C45+C145</f>
        <v>14.247550152669806</v>
      </c>
      <c r="D245" s="32">
        <f t="shared" si="205"/>
        <v>3.9334220268090405</v>
      </c>
      <c r="E245" s="32">
        <f t="shared" si="205"/>
        <v>4.3928883279212618</v>
      </c>
      <c r="F245" s="32">
        <f t="shared" si="205"/>
        <v>1.5287925774243132</v>
      </c>
      <c r="G245" s="32">
        <f t="shared" si="205"/>
        <v>0.29623526243505233</v>
      </c>
      <c r="H245" s="32">
        <f t="shared" si="205"/>
        <v>1.209277028877143E-2</v>
      </c>
      <c r="I245" s="32">
        <f t="shared" si="205"/>
        <v>4.0777054562117178E-3</v>
      </c>
      <c r="J245" s="32">
        <f t="shared" si="205"/>
        <v>3.4172540007379858E-3</v>
      </c>
      <c r="K245" s="32">
        <f t="shared" si="205"/>
        <v>1.3395437300201827E-3</v>
      </c>
      <c r="L245" s="32">
        <f t="shared" si="205"/>
        <v>5.0349485755697536E-4</v>
      </c>
      <c r="M245" s="32">
        <f t="shared" si="205"/>
        <v>1.7904891185327256E-4</v>
      </c>
      <c r="N245" s="32">
        <f t="shared" si="205"/>
        <v>6.6332463340423362E-5</v>
      </c>
      <c r="O245" s="32">
        <f t="shared" si="205"/>
        <v>3.0869412247194144E-5</v>
      </c>
      <c r="P245" s="32">
        <f t="shared" si="205"/>
        <v>1.2409571289015329E-5</v>
      </c>
      <c r="Q245" s="32">
        <f t="shared" si="205"/>
        <v>5.7083453194956606E-6</v>
      </c>
      <c r="R245" s="32">
        <f t="shared" si="205"/>
        <v>2.7182327786798894E-6</v>
      </c>
      <c r="S245" s="32">
        <f t="shared" si="205"/>
        <v>2.0089319784075708E-6</v>
      </c>
      <c r="T245" s="32">
        <f t="shared" si="205"/>
        <v>1.3248474816680265E-6</v>
      </c>
      <c r="U245" s="32">
        <f t="shared" si="205"/>
        <v>5.8779079099392906E-7</v>
      </c>
      <c r="V245" s="32">
        <f t="shared" si="205"/>
        <v>1.3841953412787371E-6</v>
      </c>
      <c r="W245" s="32">
        <f t="shared" si="205"/>
        <v>2.0816957179657921E-5</v>
      </c>
      <c r="X245" s="32">
        <f t="shared" si="205"/>
        <v>8.2110105994127403E-4</v>
      </c>
      <c r="Y245" s="32">
        <f t="shared" si="205"/>
        <v>1.6918660620643441E-2</v>
      </c>
      <c r="Z245" s="32">
        <f t="shared" si="205"/>
        <v>5.6324706923443837E-2</v>
      </c>
      <c r="AA245" s="32">
        <f t="shared" si="205"/>
        <v>0.11434787971604818</v>
      </c>
      <c r="AB245" s="32">
        <f t="shared" si="205"/>
        <v>0.12582897659663317</v>
      </c>
      <c r="AC245" s="32">
        <f t="shared" si="205"/>
        <v>0.11134570779978877</v>
      </c>
    </row>
    <row r="246" spans="1:32" x14ac:dyDescent="0.2">
      <c r="A246" s="26">
        <f>A236+24</f>
        <v>136</v>
      </c>
      <c r="B246" s="26">
        <f t="shared" si="204"/>
        <v>1</v>
      </c>
      <c r="C246" s="32">
        <f t="shared" ref="C246:AC246" si="206">C46+C146</f>
        <v>13.654827882364097</v>
      </c>
      <c r="D246" s="32">
        <f t="shared" si="206"/>
        <v>3.326681154144671</v>
      </c>
      <c r="E246" s="32">
        <f t="shared" si="206"/>
        <v>3.487830059866968</v>
      </c>
      <c r="F246" s="32">
        <f t="shared" si="206"/>
        <v>1.3763452267179108</v>
      </c>
      <c r="G246" s="32">
        <f t="shared" si="206"/>
        <v>0.83547018357801417</v>
      </c>
      <c r="H246" s="32">
        <f t="shared" si="206"/>
        <v>0.31344097465836396</v>
      </c>
      <c r="I246" s="32">
        <f t="shared" si="206"/>
        <v>1.6880095049535967E-2</v>
      </c>
      <c r="J246" s="32">
        <f t="shared" si="206"/>
        <v>1.5969622378899876E-2</v>
      </c>
      <c r="K246" s="32">
        <f t="shared" si="206"/>
        <v>7.1909521327827288E-3</v>
      </c>
      <c r="L246" s="32">
        <f t="shared" si="206"/>
        <v>4.4853435722254026E-3</v>
      </c>
      <c r="M246" s="32">
        <f t="shared" si="206"/>
        <v>3.0032886855269965E-3</v>
      </c>
      <c r="N246" s="32">
        <f t="shared" si="206"/>
        <v>2.0538709942537264E-3</v>
      </c>
      <c r="O246" s="32">
        <f t="shared" si="206"/>
        <v>1.2550659413401509E-3</v>
      </c>
      <c r="P246" s="32">
        <f t="shared" si="206"/>
        <v>5.8480433890459554E-4</v>
      </c>
      <c r="Q246" s="32">
        <f t="shared" si="206"/>
        <v>5.0776458590390944E-4</v>
      </c>
      <c r="R246" s="32">
        <f t="shared" si="206"/>
        <v>5.2549585761784779E-3</v>
      </c>
      <c r="S246" s="32">
        <f t="shared" si="206"/>
        <v>3.038667746908072E-2</v>
      </c>
      <c r="T246" s="32">
        <f t="shared" si="206"/>
        <v>8.4106587019037837E-2</v>
      </c>
      <c r="U246" s="32">
        <f t="shared" si="206"/>
        <v>8.5785048699625291E-2</v>
      </c>
      <c r="V246" s="32">
        <f t="shared" si="206"/>
        <v>0.10927132069875044</v>
      </c>
      <c r="W246" s="32">
        <f t="shared" si="206"/>
        <v>0.11077051649732994</v>
      </c>
      <c r="X246" s="32">
        <f t="shared" si="206"/>
        <v>0.1079191824634433</v>
      </c>
      <c r="Y246" s="32">
        <f t="shared" si="206"/>
        <v>0.10934589379353811</v>
      </c>
      <c r="Z246" s="32">
        <f t="shared" si="206"/>
        <v>5.3412906685545929E-2</v>
      </c>
      <c r="AA246" s="32">
        <f t="shared" si="206"/>
        <v>2.8240711285982281E-2</v>
      </c>
      <c r="AB246" s="32">
        <f t="shared" si="206"/>
        <v>1.0060819338572495E-2</v>
      </c>
      <c r="AC246" s="32">
        <f t="shared" si="206"/>
        <v>3.1318940859842749E-3</v>
      </c>
    </row>
    <row r="247" spans="1:32" x14ac:dyDescent="0.2">
      <c r="A247" s="26">
        <f>A246-24</f>
        <v>112</v>
      </c>
      <c r="B247" s="26">
        <f t="shared" si="204"/>
        <v>2</v>
      </c>
      <c r="C247" s="32">
        <f t="shared" ref="C247:AC247" si="207">C47+C147</f>
        <v>5.7532709624629987</v>
      </c>
      <c r="D247" s="32">
        <f t="shared" si="207"/>
        <v>2.4734786663215615</v>
      </c>
      <c r="E247" s="32">
        <f t="shared" si="207"/>
        <v>2.4422644754262652</v>
      </c>
      <c r="F247" s="32">
        <f t="shared" si="207"/>
        <v>1.8146142833614176</v>
      </c>
      <c r="G247" s="32">
        <f t="shared" si="207"/>
        <v>1.1492941880432976</v>
      </c>
      <c r="H247" s="32">
        <f t="shared" si="207"/>
        <v>0.25167159384468701</v>
      </c>
      <c r="I247" s="32">
        <f t="shared" si="207"/>
        <v>3.976183733546846E-2</v>
      </c>
      <c r="J247" s="32">
        <f t="shared" si="207"/>
        <v>4.0411485172876009E-2</v>
      </c>
      <c r="K247" s="32">
        <f t="shared" si="207"/>
        <v>2.2102738213689004E-2</v>
      </c>
      <c r="L247" s="32">
        <f t="shared" si="207"/>
        <v>2.0464284910247706E-2</v>
      </c>
      <c r="M247" s="32">
        <f t="shared" si="207"/>
        <v>3.4090445107719317E-2</v>
      </c>
      <c r="N247" s="32">
        <f t="shared" si="207"/>
        <v>7.1774713573573276E-2</v>
      </c>
      <c r="O247" s="32">
        <f t="shared" si="207"/>
        <v>0.1355053806413358</v>
      </c>
      <c r="P247" s="32">
        <f t="shared" si="207"/>
        <v>0.15800710003341517</v>
      </c>
      <c r="Q247" s="32">
        <f t="shared" si="207"/>
        <v>0.19423090522013936</v>
      </c>
      <c r="R247" s="32">
        <f t="shared" si="207"/>
        <v>0.21074806444965882</v>
      </c>
      <c r="S247" s="32">
        <f t="shared" si="207"/>
        <v>0.26754436618088029</v>
      </c>
      <c r="T247" s="32">
        <f t="shared" si="207"/>
        <v>0.34909451240825767</v>
      </c>
      <c r="U247" s="32">
        <f t="shared" si="207"/>
        <v>0.22487494366331093</v>
      </c>
      <c r="V247" s="32">
        <f t="shared" si="207"/>
        <v>0.22444997279110515</v>
      </c>
      <c r="W247" s="32">
        <f t="shared" si="207"/>
        <v>0.19365582732725359</v>
      </c>
      <c r="X247" s="32">
        <f t="shared" si="207"/>
        <v>0.1612986805789392</v>
      </c>
      <c r="Y247" s="32">
        <f t="shared" si="207"/>
        <v>0.14503759260464422</v>
      </c>
      <c r="Z247" s="32">
        <f t="shared" si="207"/>
        <v>6.6106185614849863E-2</v>
      </c>
      <c r="AA247" s="32">
        <f t="shared" si="207"/>
        <v>3.4084665661370611E-2</v>
      </c>
      <c r="AB247" s="32">
        <f t="shared" si="207"/>
        <v>1.2159827369662524E-2</v>
      </c>
      <c r="AC247" s="32">
        <f t="shared" si="207"/>
        <v>3.8808469147729933E-3</v>
      </c>
    </row>
    <row r="248" spans="1:32" x14ac:dyDescent="0.2">
      <c r="A248" s="39">
        <f>EXP((A247-15)/24)</f>
        <v>56.921132346153371</v>
      </c>
      <c r="B248" s="26">
        <f t="shared" si="204"/>
        <v>3</v>
      </c>
      <c r="C248" s="32">
        <f t="shared" ref="C248:AC248" si="208">C48+C148</f>
        <v>0.84685196360016635</v>
      </c>
      <c r="D248" s="32">
        <f t="shared" si="208"/>
        <v>1.9351261308840002</v>
      </c>
      <c r="E248" s="32">
        <f t="shared" si="208"/>
        <v>1.2614105768970256</v>
      </c>
      <c r="F248" s="32">
        <f t="shared" si="208"/>
        <v>0.75199682678555724</v>
      </c>
      <c r="G248" s="32">
        <f t="shared" si="208"/>
        <v>0.4054108711270214</v>
      </c>
      <c r="H248" s="32">
        <f t="shared" si="208"/>
        <v>0.43057046987328929</v>
      </c>
      <c r="I248" s="32">
        <f t="shared" si="208"/>
        <v>0.11956991801339381</v>
      </c>
      <c r="J248" s="32">
        <f t="shared" si="208"/>
        <v>0.22490693461369823</v>
      </c>
      <c r="K248" s="32">
        <f t="shared" si="208"/>
        <v>0.20428056852201995</v>
      </c>
      <c r="L248" s="32">
        <f t="shared" si="208"/>
        <v>0.25793589762067815</v>
      </c>
      <c r="M248" s="32">
        <f t="shared" si="208"/>
        <v>0.30098743164265229</v>
      </c>
      <c r="N248" s="32">
        <f t="shared" si="208"/>
        <v>0.30239859326018076</v>
      </c>
      <c r="O248" s="32">
        <f t="shared" si="208"/>
        <v>0.33762927711656487</v>
      </c>
      <c r="P248" s="32">
        <f t="shared" si="208"/>
        <v>0.28598539280592289</v>
      </c>
      <c r="Q248" s="32">
        <f t="shared" si="208"/>
        <v>0.29513965602620928</v>
      </c>
      <c r="R248" s="32">
        <f t="shared" si="208"/>
        <v>0.25282580402269383</v>
      </c>
      <c r="S248" s="32">
        <f t="shared" si="208"/>
        <v>0.16962307554923728</v>
      </c>
      <c r="T248" s="32">
        <f t="shared" si="208"/>
        <v>0.10416079866460135</v>
      </c>
      <c r="U248" s="32">
        <f t="shared" si="208"/>
        <v>3.2555071025295597E-2</v>
      </c>
      <c r="V248" s="32">
        <f t="shared" si="208"/>
        <v>1.7497001259690829E-2</v>
      </c>
      <c r="W248" s="32">
        <f t="shared" si="208"/>
        <v>9.7938007375969714E-3</v>
      </c>
      <c r="X248" s="32">
        <f t="shared" si="208"/>
        <v>5.8059586795095805E-3</v>
      </c>
      <c r="Y248" s="32">
        <f t="shared" si="208"/>
        <v>4.8454304672163944E-3</v>
      </c>
      <c r="Z248" s="32">
        <f t="shared" si="208"/>
        <v>2.019005427837622E-3</v>
      </c>
      <c r="AA248" s="32">
        <f t="shared" si="208"/>
        <v>1.0325626597186023E-3</v>
      </c>
      <c r="AB248" s="32">
        <f t="shared" si="208"/>
        <v>3.6858111229183706E-4</v>
      </c>
      <c r="AC248" s="32">
        <f t="shared" si="208"/>
        <v>1.2067723648322579E-4</v>
      </c>
    </row>
    <row r="249" spans="1:32" x14ac:dyDescent="0.2">
      <c r="B249" s="26">
        <f t="shared" si="204"/>
        <v>4</v>
      </c>
      <c r="C249" s="32">
        <f t="shared" ref="C249:AC249" si="209">C49+C149</f>
        <v>1.9502193699190271</v>
      </c>
      <c r="D249" s="32">
        <f t="shared" si="209"/>
        <v>1.7096650644954985</v>
      </c>
      <c r="E249" s="32">
        <f t="shared" si="209"/>
        <v>0.60152752552508804</v>
      </c>
      <c r="F249" s="32">
        <f t="shared" si="209"/>
        <v>0.16592293071640329</v>
      </c>
      <c r="G249" s="32">
        <f t="shared" si="209"/>
        <v>0.14850353532824978</v>
      </c>
      <c r="H249" s="32">
        <f t="shared" si="209"/>
        <v>0.15051655524922455</v>
      </c>
      <c r="I249" s="32">
        <f t="shared" si="209"/>
        <v>0.22666163272947751</v>
      </c>
      <c r="J249" s="32">
        <f t="shared" si="209"/>
        <v>0.39605300622051814</v>
      </c>
      <c r="K249" s="32">
        <f t="shared" si="209"/>
        <v>0.34382537763545268</v>
      </c>
      <c r="L249" s="32">
        <f t="shared" si="209"/>
        <v>0.36448466400596374</v>
      </c>
      <c r="M249" s="32">
        <f t="shared" si="209"/>
        <v>0.29633070856411564</v>
      </c>
      <c r="N249" s="32">
        <f t="shared" si="209"/>
        <v>0.19890457672930961</v>
      </c>
      <c r="O249" s="32">
        <f t="shared" si="209"/>
        <v>0.16179206577606489</v>
      </c>
      <c r="P249" s="32">
        <f t="shared" si="209"/>
        <v>9.9137868199141985E-2</v>
      </c>
      <c r="Q249" s="32">
        <f t="shared" si="209"/>
        <v>7.910794352866575E-2</v>
      </c>
      <c r="R249" s="32">
        <f t="shared" si="209"/>
        <v>5.0625619290398521E-2</v>
      </c>
      <c r="S249" s="32">
        <f t="shared" si="209"/>
        <v>2.6125999584105088E-2</v>
      </c>
      <c r="T249" s="32">
        <f t="shared" si="209"/>
        <v>9.6780000985770918E-3</v>
      </c>
      <c r="U249" s="32">
        <f t="shared" si="209"/>
        <v>2.050357114406202E-3</v>
      </c>
      <c r="V249" s="32">
        <f t="shared" si="209"/>
        <v>6.5684647199931148E-4</v>
      </c>
      <c r="W249" s="32">
        <f t="shared" si="209"/>
        <v>2.100755080171144E-4</v>
      </c>
      <c r="X249" s="32">
        <f t="shared" si="209"/>
        <v>6.6892746928031682E-5</v>
      </c>
      <c r="Y249" s="32">
        <f t="shared" si="209"/>
        <v>4.4812533452964084E-5</v>
      </c>
      <c r="Z249" s="32">
        <f t="shared" si="209"/>
        <v>3.2227220765299901E-9</v>
      </c>
      <c r="AA249" s="32">
        <f t="shared" si="209"/>
        <v>5.4789424828784901E-10</v>
      </c>
      <c r="AB249" s="32">
        <f t="shared" si="209"/>
        <v>2.3222189387074328E-12</v>
      </c>
      <c r="AC249" s="32">
        <f t="shared" si="209"/>
        <v>0</v>
      </c>
    </row>
    <row r="250" spans="1:32" x14ac:dyDescent="0.2">
      <c r="B250" s="26">
        <f t="shared" si="204"/>
        <v>5</v>
      </c>
      <c r="C250" s="32">
        <f t="shared" ref="C250:AC250" si="210">C50+C150</f>
        <v>4.0502496355218666E-3</v>
      </c>
      <c r="D250" s="32">
        <f t="shared" si="210"/>
        <v>0.21590609501404931</v>
      </c>
      <c r="E250" s="32">
        <f t="shared" si="210"/>
        <v>0.15491901649234671</v>
      </c>
      <c r="F250" s="32">
        <f t="shared" si="210"/>
        <v>0.75873344610797899</v>
      </c>
      <c r="G250" s="32">
        <f t="shared" si="210"/>
        <v>0.55836891899169427</v>
      </c>
      <c r="H250" s="32">
        <f t="shared" si="210"/>
        <v>0.18793438903019291</v>
      </c>
      <c r="I250" s="32">
        <f t="shared" si="210"/>
        <v>8.3316498191248076E-2</v>
      </c>
      <c r="J250" s="32">
        <f t="shared" si="210"/>
        <v>0.15501577376854275</v>
      </c>
      <c r="K250" s="32">
        <f t="shared" si="210"/>
        <v>0.11336440725779906</v>
      </c>
      <c r="L250" s="32">
        <f t="shared" si="210"/>
        <v>0.1185709988192739</v>
      </c>
      <c r="M250" s="32">
        <f t="shared" si="210"/>
        <v>7.8958059672652403E-2</v>
      </c>
      <c r="N250" s="32">
        <f t="shared" si="210"/>
        <v>3.7540707738876231E-2</v>
      </c>
      <c r="O250" s="32">
        <f t="shared" si="210"/>
        <v>2.1364004222554026E-2</v>
      </c>
      <c r="P250" s="32">
        <f t="shared" si="210"/>
        <v>8.027536663180063E-3</v>
      </c>
      <c r="Q250" s="32">
        <f t="shared" si="210"/>
        <v>3.7207902519076296E-3</v>
      </c>
      <c r="R250" s="32">
        <f t="shared" si="210"/>
        <v>1.1090839553348105E-3</v>
      </c>
      <c r="S250" s="32">
        <f t="shared" si="210"/>
        <v>2.9574831039832415E-4</v>
      </c>
      <c r="T250" s="32">
        <f t="shared" si="210"/>
        <v>2.3746022528744474E-5</v>
      </c>
      <c r="U250" s="32">
        <f t="shared" si="210"/>
        <v>2.8337683643731666E-6</v>
      </c>
      <c r="V250" s="32">
        <f t="shared" si="210"/>
        <v>4.3370939844741717E-7</v>
      </c>
      <c r="W250" s="32">
        <f t="shared" si="210"/>
        <v>3.4432427918555848E-8</v>
      </c>
      <c r="X250" s="32">
        <f t="shared" si="210"/>
        <v>1.0945458026832238E-9</v>
      </c>
      <c r="Y250" s="32">
        <f t="shared" si="210"/>
        <v>1.5830088185253781E-9</v>
      </c>
      <c r="Z250" s="32">
        <f t="shared" si="210"/>
        <v>8.9861335282951306E-14</v>
      </c>
      <c r="AA250" s="32">
        <f t="shared" si="210"/>
        <v>0</v>
      </c>
      <c r="AB250" s="32">
        <f t="shared" si="210"/>
        <v>1.7535955227083204E-15</v>
      </c>
      <c r="AC250" s="32">
        <f t="shared" si="210"/>
        <v>0</v>
      </c>
    </row>
    <row r="251" spans="1:32" ht="13.5" thickBot="1" x14ac:dyDescent="0.25">
      <c r="A251" s="26">
        <f>A241+1</f>
        <v>4</v>
      </c>
      <c r="B251" s="26" t="s">
        <v>45</v>
      </c>
      <c r="C251" s="35">
        <f t="shared" ref="C251:AC251" si="211">SUM(C243:C250)</f>
        <v>36.456770580651614</v>
      </c>
      <c r="D251" s="35">
        <f t="shared" si="211"/>
        <v>13.594279137668821</v>
      </c>
      <c r="E251" s="35">
        <f t="shared" si="211"/>
        <v>12.340839982128955</v>
      </c>
      <c r="F251" s="35">
        <f t="shared" si="211"/>
        <v>6.3964052911135818</v>
      </c>
      <c r="G251" s="35">
        <f t="shared" si="211"/>
        <v>3.3932829595033294</v>
      </c>
      <c r="H251" s="35">
        <f t="shared" si="211"/>
        <v>1.3462267529445291</v>
      </c>
      <c r="I251" s="35">
        <f t="shared" si="211"/>
        <v>0.49026768677533555</v>
      </c>
      <c r="J251" s="35">
        <f t="shared" si="211"/>
        <v>0.83577407615527299</v>
      </c>
      <c r="K251" s="35">
        <f t="shared" si="211"/>
        <v>0.69210358749176359</v>
      </c>
      <c r="L251" s="35">
        <f t="shared" si="211"/>
        <v>0.76644468378594588</v>
      </c>
      <c r="M251" s="35">
        <f t="shared" si="211"/>
        <v>0.71354898258452004</v>
      </c>
      <c r="N251" s="35">
        <f t="shared" si="211"/>
        <v>0.61273879475953397</v>
      </c>
      <c r="O251" s="35">
        <f t="shared" si="211"/>
        <v>0.65757666311010687</v>
      </c>
      <c r="P251" s="35">
        <f t="shared" si="211"/>
        <v>0.55175511161185364</v>
      </c>
      <c r="Q251" s="35">
        <f t="shared" si="211"/>
        <v>0.57271276795814552</v>
      </c>
      <c r="R251" s="35">
        <f t="shared" si="211"/>
        <v>0.52056624852704314</v>
      </c>
      <c r="S251" s="35">
        <f t="shared" si="211"/>
        <v>0.49397787602568011</v>
      </c>
      <c r="T251" s="35">
        <f t="shared" si="211"/>
        <v>0.54706496906048441</v>
      </c>
      <c r="U251" s="35">
        <f t="shared" si="211"/>
        <v>0.34526884206179337</v>
      </c>
      <c r="V251" s="35">
        <f t="shared" si="211"/>
        <v>0.35187695912628547</v>
      </c>
      <c r="W251" s="35">
        <f t="shared" si="211"/>
        <v>0.31445107145980516</v>
      </c>
      <c r="X251" s="35">
        <f t="shared" si="211"/>
        <v>0.2759118166233071</v>
      </c>
      <c r="Y251" s="35">
        <f t="shared" si="211"/>
        <v>0.27619239160250397</v>
      </c>
      <c r="Z251" s="35">
        <f t="shared" si="211"/>
        <v>0.17786280787448921</v>
      </c>
      <c r="AA251" s="35">
        <f t="shared" si="211"/>
        <v>0.17770581987101394</v>
      </c>
      <c r="AB251" s="35">
        <f t="shared" si="211"/>
        <v>0.14841820441948403</v>
      </c>
      <c r="AC251" s="35">
        <f t="shared" si="211"/>
        <v>0.11847912603702924</v>
      </c>
      <c r="AD251" s="36">
        <f>SUM(C251:AC251)</f>
        <v>83.168503190932256</v>
      </c>
      <c r="AE251" s="36">
        <f>SUM(C246:AC250)</f>
        <v>58.322273832963326</v>
      </c>
      <c r="AF251" s="56">
        <f>AE251/AD251</f>
        <v>0.70125434022867106</v>
      </c>
    </row>
    <row r="252" spans="1:32" ht="14.25" thickTop="1" thickBot="1" x14ac:dyDescent="0.25">
      <c r="B252" s="45" t="s">
        <v>61</v>
      </c>
      <c r="C252" s="55">
        <f t="shared" ref="C252:AC252" si="212">C251/$AD251</f>
        <v>0.43834828308688911</v>
      </c>
      <c r="D252" s="55">
        <f t="shared" si="212"/>
        <v>0.16345465670411374</v>
      </c>
      <c r="E252" s="55">
        <f t="shared" si="212"/>
        <v>0.14838357681871156</v>
      </c>
      <c r="F252" s="55">
        <f t="shared" si="212"/>
        <v>7.6908986523770609E-2</v>
      </c>
      <c r="G252" s="55">
        <f t="shared" si="212"/>
        <v>4.0800096542717317E-2</v>
      </c>
      <c r="H252" s="55">
        <f t="shared" si="212"/>
        <v>1.618673778285944E-2</v>
      </c>
      <c r="I252" s="55">
        <f t="shared" si="212"/>
        <v>5.8948720725418655E-3</v>
      </c>
      <c r="J252" s="55">
        <f t="shared" si="212"/>
        <v>1.0049165778979611E-2</v>
      </c>
      <c r="K252" s="55">
        <f t="shared" si="212"/>
        <v>8.3217030599057676E-3</v>
      </c>
      <c r="L252" s="55">
        <f t="shared" si="212"/>
        <v>9.2155642386204471E-3</v>
      </c>
      <c r="M252" s="55">
        <f t="shared" si="212"/>
        <v>8.5795578278763263E-3</v>
      </c>
      <c r="N252" s="55">
        <f t="shared" si="212"/>
        <v>7.3674380474643437E-3</v>
      </c>
      <c r="O252" s="55">
        <f t="shared" si="212"/>
        <v>7.9065588279314085E-3</v>
      </c>
      <c r="P252" s="55">
        <f t="shared" si="212"/>
        <v>6.6341835002750264E-3</v>
      </c>
      <c r="Q252" s="55">
        <f t="shared" si="212"/>
        <v>6.8861738036015011E-3</v>
      </c>
      <c r="R252" s="55">
        <f t="shared" si="212"/>
        <v>6.2591753915778028E-3</v>
      </c>
      <c r="S252" s="55">
        <f t="shared" si="212"/>
        <v>5.9394825814243803E-3</v>
      </c>
      <c r="T252" s="55">
        <f t="shared" si="212"/>
        <v>6.577790245960927E-3</v>
      </c>
      <c r="U252" s="55">
        <f t="shared" si="212"/>
        <v>4.151437489131553E-3</v>
      </c>
      <c r="V252" s="55">
        <f t="shared" si="212"/>
        <v>4.2308920519883797E-3</v>
      </c>
      <c r="W252" s="55">
        <f t="shared" si="212"/>
        <v>3.7808913157654292E-3</v>
      </c>
      <c r="X252" s="55">
        <f t="shared" si="212"/>
        <v>3.3175036947567594E-3</v>
      </c>
      <c r="Y252" s="55">
        <f t="shared" si="212"/>
        <v>3.3208772673044432E-3</v>
      </c>
      <c r="Z252" s="55">
        <f t="shared" si="212"/>
        <v>2.1385837312253245E-3</v>
      </c>
      <c r="AA252" s="55">
        <f t="shared" si="212"/>
        <v>2.1366961416036277E-3</v>
      </c>
      <c r="AB252" s="55">
        <f t="shared" si="212"/>
        <v>1.78454822108264E-3</v>
      </c>
      <c r="AC252" s="55">
        <f t="shared" si="212"/>
        <v>1.4245672519202781E-3</v>
      </c>
      <c r="AD252" s="45"/>
      <c r="AE252" s="45"/>
    </row>
    <row r="253" spans="1:32" ht="13.5" thickTop="1" x14ac:dyDescent="0.2">
      <c r="B253" s="27"/>
    </row>
    <row r="254" spans="1:32" x14ac:dyDescent="0.2">
      <c r="B254" s="27" t="s">
        <v>43</v>
      </c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</row>
    <row r="255" spans="1:32" x14ac:dyDescent="0.2">
      <c r="A255" s="26" t="s">
        <v>50</v>
      </c>
      <c r="B255" s="26">
        <v>0</v>
      </c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</row>
    <row r="256" spans="1:32" x14ac:dyDescent="0.2">
      <c r="A256" s="26">
        <f>A246+24</f>
        <v>160</v>
      </c>
      <c r="B256" s="26">
        <v>1</v>
      </c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</row>
    <row r="257" spans="1:37" x14ac:dyDescent="0.2">
      <c r="A257" s="26">
        <f>A256-24</f>
        <v>136</v>
      </c>
      <c r="B257" s="26">
        <v>2</v>
      </c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</row>
    <row r="258" spans="1:37" x14ac:dyDescent="0.2">
      <c r="A258" s="39">
        <f>EXP((A257-15)/24)</f>
        <v>154.72767971186107</v>
      </c>
      <c r="B258" s="26">
        <v>3</v>
      </c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</row>
    <row r="259" spans="1:37" x14ac:dyDescent="0.2">
      <c r="B259" s="26">
        <v>4</v>
      </c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</row>
    <row r="260" spans="1:37" x14ac:dyDescent="0.2">
      <c r="B260" s="26">
        <v>5</v>
      </c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</row>
    <row r="261" spans="1:37" ht="13.5" thickBot="1" x14ac:dyDescent="0.25">
      <c r="B261" s="26" t="s">
        <v>45</v>
      </c>
      <c r="C261" s="35">
        <f t="shared" ref="C261:AC261" si="213">SUM(C255:C260)</f>
        <v>0</v>
      </c>
      <c r="D261" s="35">
        <f t="shared" si="213"/>
        <v>0</v>
      </c>
      <c r="E261" s="35">
        <f t="shared" si="213"/>
        <v>0</v>
      </c>
      <c r="F261" s="35">
        <f t="shared" si="213"/>
        <v>0</v>
      </c>
      <c r="G261" s="35">
        <f t="shared" si="213"/>
        <v>0</v>
      </c>
      <c r="H261" s="35">
        <f t="shared" si="213"/>
        <v>0</v>
      </c>
      <c r="I261" s="35">
        <f t="shared" si="213"/>
        <v>0</v>
      </c>
      <c r="J261" s="35">
        <f t="shared" si="213"/>
        <v>0</v>
      </c>
      <c r="K261" s="35">
        <f t="shared" si="213"/>
        <v>0</v>
      </c>
      <c r="L261" s="35">
        <f t="shared" si="213"/>
        <v>0</v>
      </c>
      <c r="M261" s="35">
        <f t="shared" si="213"/>
        <v>0</v>
      </c>
      <c r="N261" s="35">
        <f t="shared" si="213"/>
        <v>0</v>
      </c>
      <c r="O261" s="35">
        <f t="shared" si="213"/>
        <v>0</v>
      </c>
      <c r="P261" s="35">
        <f t="shared" si="213"/>
        <v>0</v>
      </c>
      <c r="Q261" s="35">
        <f t="shared" si="213"/>
        <v>0</v>
      </c>
      <c r="R261" s="35">
        <f t="shared" si="213"/>
        <v>0</v>
      </c>
      <c r="S261" s="35">
        <f t="shared" si="213"/>
        <v>0</v>
      </c>
      <c r="T261" s="35">
        <f t="shared" si="213"/>
        <v>0</v>
      </c>
      <c r="U261" s="35">
        <f t="shared" si="213"/>
        <v>0</v>
      </c>
      <c r="V261" s="35">
        <f t="shared" si="213"/>
        <v>0</v>
      </c>
      <c r="W261" s="35">
        <f t="shared" si="213"/>
        <v>0</v>
      </c>
      <c r="X261" s="35">
        <f t="shared" si="213"/>
        <v>0</v>
      </c>
      <c r="Y261" s="35">
        <f t="shared" si="213"/>
        <v>0</v>
      </c>
      <c r="Z261" s="35">
        <f t="shared" si="213"/>
        <v>0</v>
      </c>
      <c r="AA261" s="35">
        <f t="shared" si="213"/>
        <v>0</v>
      </c>
      <c r="AB261" s="35">
        <f t="shared" si="213"/>
        <v>0</v>
      </c>
      <c r="AC261" s="35">
        <f t="shared" si="213"/>
        <v>0</v>
      </c>
      <c r="AD261" s="36">
        <f>SUM(I261:AC261)</f>
        <v>0</v>
      </c>
      <c r="AE261" s="36">
        <f>SUM(I256:AC260)</f>
        <v>0</v>
      </c>
    </row>
    <row r="262" spans="1:37" ht="13.5" thickTop="1" x14ac:dyDescent="0.2"/>
    <row r="270" spans="1:37" x14ac:dyDescent="0.2">
      <c r="A270" s="27" t="s">
        <v>71</v>
      </c>
    </row>
    <row r="271" spans="1:37" x14ac:dyDescent="0.2">
      <c r="A271" s="26">
        <v>40</v>
      </c>
      <c r="B271" s="26" t="str">
        <f t="shared" ref="B271:AC271" si="214">B211</f>
        <v>sum</v>
      </c>
      <c r="C271" s="26">
        <f t="shared" si="214"/>
        <v>52.522255463866749</v>
      </c>
      <c r="D271" s="26">
        <f t="shared" si="214"/>
        <v>30.744237038182387</v>
      </c>
      <c r="E271" s="26">
        <f t="shared" si="214"/>
        <v>35.084611267256513</v>
      </c>
      <c r="F271" s="26">
        <f t="shared" si="214"/>
        <v>28.871314800226941</v>
      </c>
      <c r="G271" s="26">
        <f t="shared" si="214"/>
        <v>21.171192661799235</v>
      </c>
      <c r="H271" s="26">
        <f t="shared" si="214"/>
        <v>14.905901878347395</v>
      </c>
      <c r="I271" s="26">
        <f t="shared" si="214"/>
        <v>1.2445651964439983</v>
      </c>
      <c r="J271" s="26">
        <f t="shared" si="214"/>
        <v>2.209301487750317</v>
      </c>
      <c r="K271" s="26">
        <f t="shared" si="214"/>
        <v>1.4679418976898584</v>
      </c>
      <c r="L271" s="26">
        <f t="shared" si="214"/>
        <v>1.442342984440091</v>
      </c>
      <c r="M271" s="26">
        <f t="shared" si="214"/>
        <v>1.1632625854993512</v>
      </c>
      <c r="N271" s="26">
        <f t="shared" si="214"/>
        <v>0.8892974913112478</v>
      </c>
      <c r="O271" s="26">
        <f t="shared" si="214"/>
        <v>0.8875306744530711</v>
      </c>
      <c r="P271" s="26">
        <f t="shared" si="214"/>
        <v>0.71777628638549928</v>
      </c>
      <c r="Q271" s="26">
        <f t="shared" si="214"/>
        <v>0.73490211202240519</v>
      </c>
      <c r="R271" s="26">
        <f t="shared" si="214"/>
        <v>0.66484937654380805</v>
      </c>
      <c r="S271" s="26">
        <f t="shared" si="214"/>
        <v>0.5860853352638743</v>
      </c>
      <c r="T271" s="26">
        <f t="shared" si="214"/>
        <v>0.59341944082243792</v>
      </c>
      <c r="U271" s="26">
        <f t="shared" si="214"/>
        <v>0.35745140703946565</v>
      </c>
      <c r="V271" s="26">
        <f t="shared" si="214"/>
        <v>0.35847227412769722</v>
      </c>
      <c r="W271" s="26">
        <f t="shared" si="214"/>
        <v>0.31873298607641998</v>
      </c>
      <c r="X271" s="26">
        <f t="shared" si="214"/>
        <v>0.27927352322865578</v>
      </c>
      <c r="Y271" s="26">
        <f t="shared" si="214"/>
        <v>0.27944998564639906</v>
      </c>
      <c r="Z271" s="26">
        <f t="shared" si="214"/>
        <v>0.17981521510684284</v>
      </c>
      <c r="AA271" s="26">
        <f t="shared" si="214"/>
        <v>0.17963436736306049</v>
      </c>
      <c r="AB271" s="26">
        <f t="shared" si="214"/>
        <v>0.15002165046812424</v>
      </c>
      <c r="AC271" s="26">
        <f t="shared" si="214"/>
        <v>0.11975714437591606</v>
      </c>
    </row>
    <row r="272" spans="1:37" x14ac:dyDescent="0.2">
      <c r="A272" s="26">
        <f>A271+24</f>
        <v>64</v>
      </c>
      <c r="B272" s="26" t="str">
        <f t="shared" ref="B272:AC272" si="215">B221</f>
        <v>sum</v>
      </c>
      <c r="C272" s="26">
        <f t="shared" si="215"/>
        <v>51.915844462347636</v>
      </c>
      <c r="D272" s="26">
        <f t="shared" si="215"/>
        <v>29.642365440524003</v>
      </c>
      <c r="E272" s="26">
        <f t="shared" si="215"/>
        <v>31.169608621986626</v>
      </c>
      <c r="F272" s="26">
        <f t="shared" si="215"/>
        <v>23.64755308072888</v>
      </c>
      <c r="G272" s="26">
        <f t="shared" si="215"/>
        <v>13.048331914785908</v>
      </c>
      <c r="H272" s="26">
        <f t="shared" si="215"/>
        <v>7.2322861166903927</v>
      </c>
      <c r="I272" s="26">
        <f t="shared" si="215"/>
        <v>1.1393666376716098</v>
      </c>
      <c r="J272" s="26">
        <f t="shared" si="215"/>
        <v>1.9397973373846307</v>
      </c>
      <c r="K272" s="26">
        <f t="shared" si="215"/>
        <v>1.2891734633339433</v>
      </c>
      <c r="L272" s="26">
        <f t="shared" si="215"/>
        <v>1.26254815493218</v>
      </c>
      <c r="M272" s="26">
        <f t="shared" si="215"/>
        <v>1.0243172084325132</v>
      </c>
      <c r="N272" s="26">
        <f t="shared" si="215"/>
        <v>0.78732068996066706</v>
      </c>
      <c r="O272" s="26">
        <f t="shared" si="215"/>
        <v>0.79052937285286751</v>
      </c>
      <c r="P272" s="26">
        <f t="shared" si="215"/>
        <v>0.65059868101542706</v>
      </c>
      <c r="Q272" s="26">
        <f t="shared" si="215"/>
        <v>0.68780865191919227</v>
      </c>
      <c r="R272" s="26">
        <f t="shared" si="215"/>
        <v>0.64176696102854702</v>
      </c>
      <c r="S272" s="26">
        <f t="shared" si="215"/>
        <v>0.57657903632118934</v>
      </c>
      <c r="T272" s="26">
        <f t="shared" si="215"/>
        <v>0.58846373314844425</v>
      </c>
      <c r="U272" s="26">
        <f t="shared" si="215"/>
        <v>0.35546141892737593</v>
      </c>
      <c r="V272" s="26">
        <f t="shared" si="215"/>
        <v>0.35679690949203607</v>
      </c>
      <c r="W272" s="26">
        <f t="shared" si="215"/>
        <v>0.31734656322320703</v>
      </c>
      <c r="X272" s="26">
        <f t="shared" si="215"/>
        <v>0.27810530650306969</v>
      </c>
      <c r="Y272" s="26">
        <f t="shared" si="215"/>
        <v>0.27831221136867379</v>
      </c>
      <c r="Z272" s="26">
        <f t="shared" si="215"/>
        <v>0.17909950570428312</v>
      </c>
      <c r="AA272" s="26">
        <f t="shared" si="215"/>
        <v>0.17892176238626051</v>
      </c>
      <c r="AB272" s="26">
        <f t="shared" si="215"/>
        <v>0.14942546018863259</v>
      </c>
      <c r="AC272" s="26">
        <f t="shared" si="215"/>
        <v>0.11928362993114985</v>
      </c>
      <c r="AE272" s="26" t="s">
        <v>96</v>
      </c>
      <c r="AK272" s="30" t="s">
        <v>97</v>
      </c>
    </row>
    <row r="273" spans="1:44" x14ac:dyDescent="0.2">
      <c r="A273" s="26">
        <f>A272+24</f>
        <v>88</v>
      </c>
      <c r="B273" s="26" t="str">
        <f t="shared" ref="B273:AC273" si="216">B231</f>
        <v>sum</v>
      </c>
      <c r="C273" s="26">
        <f t="shared" si="216"/>
        <v>50.136822416055502</v>
      </c>
      <c r="D273" s="26">
        <f t="shared" si="216"/>
        <v>26.251340493542088</v>
      </c>
      <c r="E273" s="26">
        <f t="shared" si="216"/>
        <v>26.063232235057427</v>
      </c>
      <c r="F273" s="26">
        <f t="shared" si="216"/>
        <v>17.70316113960163</v>
      </c>
      <c r="G273" s="26">
        <f t="shared" si="216"/>
        <v>7.6575659878249915</v>
      </c>
      <c r="H273" s="26">
        <f t="shared" si="216"/>
        <v>3.6888232727409034</v>
      </c>
      <c r="I273" s="26">
        <f t="shared" si="216"/>
        <v>0.95521702499910655</v>
      </c>
      <c r="J273" s="26">
        <f t="shared" si="216"/>
        <v>1.5731452276757891</v>
      </c>
      <c r="K273" s="26">
        <f t="shared" si="216"/>
        <v>1.0759399807419763</v>
      </c>
      <c r="L273" s="26">
        <f t="shared" si="216"/>
        <v>1.0799931562090517</v>
      </c>
      <c r="M273" s="26">
        <f t="shared" si="216"/>
        <v>0.90851399456036763</v>
      </c>
      <c r="N273" s="26">
        <f t="shared" si="216"/>
        <v>0.71577822575294003</v>
      </c>
      <c r="O273" s="26">
        <f t="shared" si="216"/>
        <v>0.72636335016329756</v>
      </c>
      <c r="P273" s="26">
        <f t="shared" si="216"/>
        <v>0.59647930290339268</v>
      </c>
      <c r="Q273" s="26">
        <f t="shared" si="216"/>
        <v>0.63316258369543754</v>
      </c>
      <c r="R273" s="26">
        <f t="shared" si="216"/>
        <v>0.60739503770527292</v>
      </c>
      <c r="S273" s="26">
        <f t="shared" si="216"/>
        <v>0.5618603367686561</v>
      </c>
      <c r="T273" s="26">
        <f t="shared" si="216"/>
        <v>0.58219856845638807</v>
      </c>
      <c r="U273" s="26">
        <f t="shared" si="216"/>
        <v>0.35368131979839335</v>
      </c>
      <c r="V273" s="26">
        <f t="shared" si="216"/>
        <v>0.3556540918703911</v>
      </c>
      <c r="W273" s="26">
        <f t="shared" si="216"/>
        <v>0.31650332368702372</v>
      </c>
      <c r="X273" s="26">
        <f t="shared" si="216"/>
        <v>0.27740177980385933</v>
      </c>
      <c r="Y273" s="26">
        <f t="shared" si="216"/>
        <v>0.27763294107330161</v>
      </c>
      <c r="Z273" s="26">
        <f t="shared" si="216"/>
        <v>0.17868376575113118</v>
      </c>
      <c r="AA273" s="26">
        <f t="shared" si="216"/>
        <v>0.17851451447996422</v>
      </c>
      <c r="AB273" s="26">
        <f t="shared" si="216"/>
        <v>0.14908966319498568</v>
      </c>
      <c r="AC273" s="26">
        <f t="shared" si="216"/>
        <v>0.11901481846128494</v>
      </c>
      <c r="AE273" s="26" t="s">
        <v>94</v>
      </c>
      <c r="AQ273" s="26" t="s">
        <v>130</v>
      </c>
    </row>
    <row r="274" spans="1:44" x14ac:dyDescent="0.2">
      <c r="A274" s="26">
        <f>A273+24</f>
        <v>112</v>
      </c>
      <c r="B274" s="26" t="str">
        <f t="shared" ref="B274:AC274" si="217">B241</f>
        <v>sum</v>
      </c>
      <c r="C274" s="26">
        <f t="shared" si="217"/>
        <v>44.973265638746994</v>
      </c>
      <c r="D274" s="26">
        <f t="shared" si="217"/>
        <v>20.108239824713699</v>
      </c>
      <c r="E274" s="26">
        <f t="shared" si="217"/>
        <v>18.749949514390394</v>
      </c>
      <c r="F274" s="26">
        <f t="shared" si="217"/>
        <v>10.973863309951183</v>
      </c>
      <c r="G274" s="26">
        <f t="shared" si="217"/>
        <v>4.7384377021861281</v>
      </c>
      <c r="H274" s="26">
        <f t="shared" si="217"/>
        <v>2.0580487309197077</v>
      </c>
      <c r="I274" s="26">
        <f t="shared" si="217"/>
        <v>0.68453227746633027</v>
      </c>
      <c r="J274" s="26">
        <f t="shared" si="217"/>
        <v>1.1118779073449248</v>
      </c>
      <c r="K274" s="26">
        <f t="shared" si="217"/>
        <v>0.82336598743355838</v>
      </c>
      <c r="L274" s="26">
        <f t="shared" si="217"/>
        <v>0.875215881588291</v>
      </c>
      <c r="M274" s="26">
        <f t="shared" si="217"/>
        <v>0.78692284748671892</v>
      </c>
      <c r="N274" s="26">
        <f t="shared" si="217"/>
        <v>0.6533021369067612</v>
      </c>
      <c r="O274" s="26">
        <f t="shared" si="217"/>
        <v>0.68313459501564233</v>
      </c>
      <c r="P274" s="26">
        <f t="shared" si="217"/>
        <v>0.56542305304854157</v>
      </c>
      <c r="Q274" s="26">
        <f t="shared" si="217"/>
        <v>0.58676118150726975</v>
      </c>
      <c r="R274" s="26">
        <f t="shared" si="217"/>
        <v>0.55505003175298684</v>
      </c>
      <c r="S274" s="26">
        <f t="shared" si="217"/>
        <v>0.53135602335022736</v>
      </c>
      <c r="T274" s="26">
        <f t="shared" si="217"/>
        <v>0.56858816024266512</v>
      </c>
      <c r="U274" s="26">
        <f t="shared" si="217"/>
        <v>0.35044732208665508</v>
      </c>
      <c r="V274" s="26">
        <f t="shared" si="217"/>
        <v>0.3540677938220318</v>
      </c>
      <c r="W274" s="26">
        <f t="shared" si="217"/>
        <v>0.31554720558312777</v>
      </c>
      <c r="X274" s="26">
        <f t="shared" si="217"/>
        <v>0.27666566468600517</v>
      </c>
      <c r="Y274" s="26">
        <f t="shared" si="217"/>
        <v>0.27691812992224069</v>
      </c>
      <c r="Z274" s="26">
        <f t="shared" si="217"/>
        <v>0.17827515243971342</v>
      </c>
      <c r="AA274" s="26">
        <f t="shared" si="217"/>
        <v>0.17811155171760559</v>
      </c>
      <c r="AB274" s="26">
        <f t="shared" si="217"/>
        <v>0.14875450772419874</v>
      </c>
      <c r="AC274" s="26">
        <f t="shared" si="217"/>
        <v>0.11874765528886909</v>
      </c>
      <c r="AE274" s="26">
        <v>10</v>
      </c>
      <c r="AF274" s="26">
        <v>14</v>
      </c>
      <c r="AG274" s="26">
        <v>18</v>
      </c>
      <c r="AH274" s="26">
        <v>22</v>
      </c>
      <c r="AK274" s="26">
        <f>AE274</f>
        <v>10</v>
      </c>
      <c r="AL274" s="26">
        <f>AF274</f>
        <v>14</v>
      </c>
      <c r="AM274" s="26">
        <f>AG274</f>
        <v>18</v>
      </c>
      <c r="AN274" s="26">
        <f>AH274</f>
        <v>22</v>
      </c>
      <c r="AR274" s="26" t="s">
        <v>131</v>
      </c>
    </row>
    <row r="275" spans="1:44" x14ac:dyDescent="0.2">
      <c r="A275" s="26">
        <f>A274+24</f>
        <v>136</v>
      </c>
      <c r="B275" s="26" t="str">
        <f t="shared" ref="B275:AC275" si="218">B251</f>
        <v>sum</v>
      </c>
      <c r="C275" s="26">
        <f t="shared" si="218"/>
        <v>36.456770580651614</v>
      </c>
      <c r="D275" s="26">
        <f t="shared" si="218"/>
        <v>13.594279137668821</v>
      </c>
      <c r="E275" s="26">
        <f t="shared" si="218"/>
        <v>12.340839982128955</v>
      </c>
      <c r="F275" s="26">
        <f t="shared" si="218"/>
        <v>6.3964052911135818</v>
      </c>
      <c r="G275" s="26">
        <f t="shared" si="218"/>
        <v>3.3932829595033294</v>
      </c>
      <c r="H275" s="26">
        <f t="shared" si="218"/>
        <v>1.3462267529445291</v>
      </c>
      <c r="I275" s="26">
        <f t="shared" si="218"/>
        <v>0.49026768677533555</v>
      </c>
      <c r="J275" s="26">
        <f t="shared" si="218"/>
        <v>0.83577407615527299</v>
      </c>
      <c r="K275" s="26">
        <f t="shared" si="218"/>
        <v>0.69210358749176359</v>
      </c>
      <c r="L275" s="26">
        <f t="shared" si="218"/>
        <v>0.76644468378594588</v>
      </c>
      <c r="M275" s="26">
        <f t="shared" si="218"/>
        <v>0.71354898258452004</v>
      </c>
      <c r="N275" s="26">
        <f t="shared" si="218"/>
        <v>0.61273879475953397</v>
      </c>
      <c r="O275" s="26">
        <f t="shared" si="218"/>
        <v>0.65757666311010687</v>
      </c>
      <c r="P275" s="26">
        <f t="shared" si="218"/>
        <v>0.55175511161185364</v>
      </c>
      <c r="Q275" s="26">
        <f t="shared" si="218"/>
        <v>0.57271276795814552</v>
      </c>
      <c r="R275" s="26">
        <f t="shared" si="218"/>
        <v>0.52056624852704314</v>
      </c>
      <c r="S275" s="26">
        <f t="shared" si="218"/>
        <v>0.49397787602568011</v>
      </c>
      <c r="T275" s="26">
        <f t="shared" si="218"/>
        <v>0.54706496906048441</v>
      </c>
      <c r="U275" s="26">
        <f t="shared" si="218"/>
        <v>0.34526884206179337</v>
      </c>
      <c r="V275" s="26">
        <f t="shared" si="218"/>
        <v>0.35187695912628547</v>
      </c>
      <c r="W275" s="26">
        <f t="shared" si="218"/>
        <v>0.31445107145980516</v>
      </c>
      <c r="X275" s="26">
        <f t="shared" si="218"/>
        <v>0.2759118166233071</v>
      </c>
      <c r="Y275" s="26">
        <f t="shared" si="218"/>
        <v>0.27619239160250397</v>
      </c>
      <c r="Z275" s="26">
        <f t="shared" si="218"/>
        <v>0.17786280787448921</v>
      </c>
      <c r="AA275" s="26">
        <f t="shared" si="218"/>
        <v>0.17770581987101394</v>
      </c>
      <c r="AB275" s="26">
        <f t="shared" si="218"/>
        <v>0.14841820441948403</v>
      </c>
      <c r="AC275" s="26">
        <f t="shared" si="218"/>
        <v>0.11847912603702924</v>
      </c>
    </row>
    <row r="276" spans="1:44" x14ac:dyDescent="0.2">
      <c r="A276" s="27" t="s">
        <v>90</v>
      </c>
      <c r="C276" s="26">
        <f t="shared" ref="C276:AC276" si="219">C$271-C272</f>
        <v>0.60641100151911331</v>
      </c>
      <c r="D276" s="26">
        <f t="shared" si="219"/>
        <v>1.1018715976583842</v>
      </c>
      <c r="E276" s="26">
        <f t="shared" si="219"/>
        <v>3.9150026452698867</v>
      </c>
      <c r="F276" s="26">
        <f t="shared" si="219"/>
        <v>5.2237617194980608</v>
      </c>
      <c r="G276" s="26">
        <f t="shared" si="219"/>
        <v>8.1228607470133269</v>
      </c>
      <c r="H276" s="26">
        <f t="shared" si="219"/>
        <v>7.6736157616570022</v>
      </c>
      <c r="I276" s="26">
        <f t="shared" si="219"/>
        <v>0.10519855877238848</v>
      </c>
      <c r="J276" s="26">
        <f t="shared" si="219"/>
        <v>0.26950415036568631</v>
      </c>
      <c r="K276" s="26">
        <f t="shared" si="219"/>
        <v>0.17876843435591505</v>
      </c>
      <c r="L276" s="26">
        <f t="shared" si="219"/>
        <v>0.17979482950791104</v>
      </c>
      <c r="M276" s="26">
        <f t="shared" si="219"/>
        <v>0.13894537706683807</v>
      </c>
      <c r="N276" s="26">
        <f t="shared" si="219"/>
        <v>0.10197680135058074</v>
      </c>
      <c r="O276" s="26">
        <f t="shared" si="219"/>
        <v>9.7001301600203593E-2</v>
      </c>
      <c r="P276" s="26">
        <f t="shared" si="219"/>
        <v>6.7177605370072224E-2</v>
      </c>
      <c r="Q276" s="26">
        <f t="shared" si="219"/>
        <v>4.7093460103212914E-2</v>
      </c>
      <c r="R276" s="26">
        <f t="shared" si="219"/>
        <v>2.3082415515261023E-2</v>
      </c>
      <c r="S276" s="26">
        <f t="shared" si="219"/>
        <v>9.5062989426849542E-3</v>
      </c>
      <c r="T276" s="26">
        <f t="shared" si="219"/>
        <v>4.9557076739936701E-3</v>
      </c>
      <c r="U276" s="26">
        <f t="shared" si="219"/>
        <v>1.9899881120897245E-3</v>
      </c>
      <c r="V276" s="26">
        <f t="shared" si="219"/>
        <v>1.6753646356611474E-3</v>
      </c>
      <c r="W276" s="26">
        <f t="shared" si="219"/>
        <v>1.386422853212943E-3</v>
      </c>
      <c r="X276" s="26">
        <f t="shared" si="219"/>
        <v>1.1682167255860909E-3</v>
      </c>
      <c r="Y276" s="26">
        <f t="shared" si="219"/>
        <v>1.1377742777252675E-3</v>
      </c>
      <c r="Z276" s="26">
        <f t="shared" si="219"/>
        <v>7.157094025597166E-4</v>
      </c>
      <c r="AA276" s="26">
        <f t="shared" si="219"/>
        <v>7.1260497679997981E-4</v>
      </c>
      <c r="AB276" s="26">
        <f t="shared" si="219"/>
        <v>5.9619027949164849E-4</v>
      </c>
      <c r="AC276" s="26">
        <f t="shared" si="219"/>
        <v>4.735144447662043E-4</v>
      </c>
      <c r="AE276" s="31">
        <f>I276/(I$171+I$5)</f>
        <v>8.536412533921478E-2</v>
      </c>
      <c r="AF276" s="31">
        <f>M276/(M$171+M$5)</f>
        <v>0.13527906277744012</v>
      </c>
      <c r="AG276" s="31">
        <f>Q276/(Q$171+Q$5)</f>
        <v>0.10763006111954031</v>
      </c>
      <c r="AH276" s="31">
        <f>U276/(U$171+U$5)</f>
        <v>1.4385104621095154E-2</v>
      </c>
      <c r="AK276" s="26">
        <f t="shared" ref="AK276:AN279" si="220">AE96/AE276</f>
        <v>0.69259007132087758</v>
      </c>
      <c r="AL276" s="26">
        <f t="shared" si="220"/>
        <v>1.8506574750979103</v>
      </c>
      <c r="AM276" s="26">
        <f t="shared" si="220"/>
        <v>3.9696694624796205</v>
      </c>
      <c r="AN276" s="26">
        <f t="shared" si="220"/>
        <v>50.06870894687453</v>
      </c>
    </row>
    <row r="277" spans="1:44" x14ac:dyDescent="0.2">
      <c r="A277" s="27" t="s">
        <v>89</v>
      </c>
      <c r="C277" s="26">
        <f t="shared" ref="C277:AC277" si="221">C$271-C273</f>
        <v>2.3854330478112473</v>
      </c>
      <c r="D277" s="26">
        <f t="shared" si="221"/>
        <v>4.4928965446402991</v>
      </c>
      <c r="E277" s="26">
        <f t="shared" si="221"/>
        <v>9.0213790321990857</v>
      </c>
      <c r="F277" s="26">
        <f t="shared" si="221"/>
        <v>11.168153660625311</v>
      </c>
      <c r="G277" s="26">
        <f t="shared" si="221"/>
        <v>13.513626673974244</v>
      </c>
      <c r="H277" s="26">
        <f t="shared" si="221"/>
        <v>11.217078605606492</v>
      </c>
      <c r="I277" s="26">
        <f t="shared" si="221"/>
        <v>0.28934817144489178</v>
      </c>
      <c r="J277" s="26">
        <f t="shared" si="221"/>
        <v>0.63615626007452786</v>
      </c>
      <c r="K277" s="26">
        <f t="shared" si="221"/>
        <v>0.39200191694788211</v>
      </c>
      <c r="L277" s="26">
        <f t="shared" si="221"/>
        <v>0.36234982823103934</v>
      </c>
      <c r="M277" s="26">
        <f t="shared" si="221"/>
        <v>0.25474859093898361</v>
      </c>
      <c r="N277" s="26">
        <f t="shared" si="221"/>
        <v>0.17351926555830777</v>
      </c>
      <c r="O277" s="26">
        <f t="shared" si="221"/>
        <v>0.16116732428977354</v>
      </c>
      <c r="P277" s="26">
        <f t="shared" si="221"/>
        <v>0.1212969834821066</v>
      </c>
      <c r="Q277" s="26">
        <f t="shared" si="221"/>
        <v>0.10173952832696764</v>
      </c>
      <c r="R277" s="26">
        <f t="shared" si="221"/>
        <v>5.7454338838535124E-2</v>
      </c>
      <c r="S277" s="26">
        <f t="shared" si="221"/>
        <v>2.4224998495218197E-2</v>
      </c>
      <c r="T277" s="26">
        <f t="shared" si="221"/>
        <v>1.122087236604985E-2</v>
      </c>
      <c r="U277" s="26">
        <f t="shared" si="221"/>
        <v>3.7700872410723063E-3</v>
      </c>
      <c r="V277" s="26">
        <f t="shared" si="221"/>
        <v>2.8181822573061233E-3</v>
      </c>
      <c r="W277" s="26">
        <f t="shared" si="221"/>
        <v>2.2296623893962586E-3</v>
      </c>
      <c r="X277" s="26">
        <f t="shared" si="221"/>
        <v>1.8717434247964571E-3</v>
      </c>
      <c r="Y277" s="26">
        <f t="shared" si="221"/>
        <v>1.8170445730974483E-3</v>
      </c>
      <c r="Z277" s="26">
        <f t="shared" si="221"/>
        <v>1.1314493557116612E-3</v>
      </c>
      <c r="AA277" s="26">
        <f t="shared" si="221"/>
        <v>1.1198528830962673E-3</v>
      </c>
      <c r="AB277" s="26">
        <f t="shared" si="221"/>
        <v>9.3198727313856256E-4</v>
      </c>
      <c r="AC277" s="26">
        <f t="shared" si="221"/>
        <v>7.4232591463112285E-4</v>
      </c>
      <c r="AE277" s="31">
        <f>I277/(I$171+I$5)</f>
        <v>0.23479364985727694</v>
      </c>
      <c r="AF277" s="31">
        <f>M277/(M$171+M$5)</f>
        <v>0.24802660839533769</v>
      </c>
      <c r="AG277" s="31">
        <f>Q277/(Q$171+Q$5)</f>
        <v>0.23252128062167296</v>
      </c>
      <c r="AH277" s="31">
        <f>U277/(U$171+U$5)</f>
        <v>2.7252976570060965E-2</v>
      </c>
      <c r="AK277" s="26">
        <f t="shared" si="220"/>
        <v>0.55479348723767818</v>
      </c>
      <c r="AL277" s="26">
        <f t="shared" si="220"/>
        <v>1.6721672625075812</v>
      </c>
      <c r="AM277" s="26">
        <f t="shared" si="220"/>
        <v>2.2890091172987623</v>
      </c>
      <c r="AN277" s="26">
        <f t="shared" si="220"/>
        <v>33.528947512472385</v>
      </c>
    </row>
    <row r="278" spans="1:44" x14ac:dyDescent="0.2">
      <c r="A278" s="27" t="s">
        <v>91</v>
      </c>
      <c r="C278" s="26">
        <f t="shared" ref="C278:AC278" si="222">C$271-C274</f>
        <v>7.5489898251197545</v>
      </c>
      <c r="D278" s="26">
        <f t="shared" si="222"/>
        <v>10.635997213468688</v>
      </c>
      <c r="E278" s="26">
        <f t="shared" si="222"/>
        <v>16.334661752866118</v>
      </c>
      <c r="F278" s="26">
        <f t="shared" si="222"/>
        <v>17.897451490275756</v>
      </c>
      <c r="G278" s="26">
        <f t="shared" si="222"/>
        <v>16.432754959613106</v>
      </c>
      <c r="H278" s="26">
        <f t="shared" si="222"/>
        <v>12.847853147427687</v>
      </c>
      <c r="I278" s="26">
        <f t="shared" si="222"/>
        <v>0.56003291897766805</v>
      </c>
      <c r="J278" s="26">
        <f t="shared" si="222"/>
        <v>1.0974235804053922</v>
      </c>
      <c r="K278" s="26">
        <f t="shared" si="222"/>
        <v>0.64457591025630001</v>
      </c>
      <c r="L278" s="26">
        <f t="shared" si="222"/>
        <v>0.56712710285180001</v>
      </c>
      <c r="M278" s="26">
        <f t="shared" si="222"/>
        <v>0.37633973801263232</v>
      </c>
      <c r="N278" s="26">
        <f t="shared" si="222"/>
        <v>0.2359953544044866</v>
      </c>
      <c r="O278" s="26">
        <f t="shared" si="222"/>
        <v>0.20439607943742877</v>
      </c>
      <c r="P278" s="26">
        <f t="shared" si="222"/>
        <v>0.15235323333695772</v>
      </c>
      <c r="Q278" s="26">
        <f t="shared" si="222"/>
        <v>0.14814093051513544</v>
      </c>
      <c r="R278" s="26">
        <f t="shared" si="222"/>
        <v>0.10979934479082121</v>
      </c>
      <c r="S278" s="26">
        <f t="shared" si="222"/>
        <v>5.4729311913646939E-2</v>
      </c>
      <c r="T278" s="26">
        <f t="shared" si="222"/>
        <v>2.4831280579772796E-2</v>
      </c>
      <c r="U278" s="26">
        <f t="shared" si="222"/>
        <v>7.0040849528105742E-3</v>
      </c>
      <c r="V278" s="26">
        <f t="shared" si="222"/>
        <v>4.4044803056654258E-3</v>
      </c>
      <c r="W278" s="26">
        <f t="shared" si="222"/>
        <v>3.1857804932922118E-3</v>
      </c>
      <c r="X278" s="26">
        <f t="shared" si="222"/>
        <v>2.6078585426506096E-3</v>
      </c>
      <c r="Y278" s="26">
        <f t="shared" si="222"/>
        <v>2.5318557241583717E-3</v>
      </c>
      <c r="Z278" s="26">
        <f t="shared" si="222"/>
        <v>1.540062667129416E-3</v>
      </c>
      <c r="AA278" s="26">
        <f t="shared" si="222"/>
        <v>1.5228156454548947E-3</v>
      </c>
      <c r="AB278" s="26">
        <f t="shared" si="222"/>
        <v>1.2671427439255034E-3</v>
      </c>
      <c r="AC278" s="26">
        <f t="shared" si="222"/>
        <v>1.0094890870469692E-3</v>
      </c>
      <c r="AE278" s="31">
        <f>I278/(I$171+I$5)</f>
        <v>0.45444273046679634</v>
      </c>
      <c r="AF278" s="31">
        <f>M278/(M$171+M$5)</f>
        <v>0.36640936257826096</v>
      </c>
      <c r="AG278" s="31">
        <f>Q278/(Q$171+Q$5)</f>
        <v>0.33856967338362565</v>
      </c>
      <c r="AH278" s="31">
        <f>U278/(U$171+U$5)</f>
        <v>5.0630701866562509E-2</v>
      </c>
      <c r="AK278" s="26">
        <f t="shared" si="220"/>
        <v>0.4927101486025125</v>
      </c>
      <c r="AL278" s="26">
        <f t="shared" si="220"/>
        <v>1.3845771280948747</v>
      </c>
      <c r="AM278" s="26">
        <f t="shared" si="220"/>
        <v>1.7831186385337476</v>
      </c>
      <c r="AN278" s="26">
        <f t="shared" si="220"/>
        <v>18.173717273954818</v>
      </c>
    </row>
    <row r="279" spans="1:44" x14ac:dyDescent="0.2">
      <c r="A279" s="27" t="s">
        <v>83</v>
      </c>
      <c r="C279" s="26">
        <f t="shared" ref="C279:AC279" si="223">C$271-C275</f>
        <v>16.065484883215134</v>
      </c>
      <c r="D279" s="26">
        <f t="shared" si="223"/>
        <v>17.149957900513566</v>
      </c>
      <c r="E279" s="26">
        <f t="shared" si="223"/>
        <v>22.743771285127558</v>
      </c>
      <c r="F279" s="26">
        <f t="shared" si="223"/>
        <v>22.47490950911336</v>
      </c>
      <c r="G279" s="26">
        <f t="shared" si="223"/>
        <v>17.777909702295908</v>
      </c>
      <c r="H279" s="26">
        <f t="shared" si="223"/>
        <v>13.559675125402865</v>
      </c>
      <c r="I279" s="26">
        <f t="shared" si="223"/>
        <v>0.75429750966866282</v>
      </c>
      <c r="J279" s="26">
        <f t="shared" si="223"/>
        <v>1.373527411595044</v>
      </c>
      <c r="K279" s="26">
        <f t="shared" si="223"/>
        <v>0.77583831019809479</v>
      </c>
      <c r="L279" s="26">
        <f t="shared" si="223"/>
        <v>0.67589830065414513</v>
      </c>
      <c r="M279" s="26">
        <f t="shared" si="223"/>
        <v>0.4497136029148312</v>
      </c>
      <c r="N279" s="26">
        <f t="shared" si="223"/>
        <v>0.27655869655171383</v>
      </c>
      <c r="O279" s="26">
        <f t="shared" si="223"/>
        <v>0.22995401134296423</v>
      </c>
      <c r="P279" s="26">
        <f t="shared" si="223"/>
        <v>0.16602117477364564</v>
      </c>
      <c r="Q279" s="26">
        <f t="shared" si="223"/>
        <v>0.16218934406425967</v>
      </c>
      <c r="R279" s="26">
        <f t="shared" si="223"/>
        <v>0.14428312801676491</v>
      </c>
      <c r="S279" s="26">
        <f t="shared" si="223"/>
        <v>9.2107459238194189E-2</v>
      </c>
      <c r="T279" s="26">
        <f t="shared" si="223"/>
        <v>4.6354471761953508E-2</v>
      </c>
      <c r="U279" s="26">
        <f t="shared" si="223"/>
        <v>1.2182564977672283E-2</v>
      </c>
      <c r="V279" s="26">
        <f t="shared" si="223"/>
        <v>6.5953150014117501E-3</v>
      </c>
      <c r="W279" s="26">
        <f t="shared" si="223"/>
        <v>4.2819146166148125E-3</v>
      </c>
      <c r="X279" s="26">
        <f t="shared" si="223"/>
        <v>3.3617066053486799E-3</v>
      </c>
      <c r="Y279" s="26">
        <f t="shared" si="223"/>
        <v>3.2575940438950846E-3</v>
      </c>
      <c r="Z279" s="26">
        <f t="shared" si="223"/>
        <v>1.9524072323536257E-3</v>
      </c>
      <c r="AA279" s="26">
        <f t="shared" si="223"/>
        <v>1.9285474920465451E-3</v>
      </c>
      <c r="AB279" s="26">
        <f t="shared" si="223"/>
        <v>1.6034460486402113E-3</v>
      </c>
      <c r="AC279" s="26">
        <f t="shared" si="223"/>
        <v>1.2780183388868133E-3</v>
      </c>
      <c r="AE279" s="31">
        <f>I279/(I$171+I$5)</f>
        <v>0.6120801264752096</v>
      </c>
      <c r="AF279" s="31">
        <f>M279/(M$171+M$5)</f>
        <v>0.43784713104430512</v>
      </c>
      <c r="AG279" s="31">
        <f>Q279/(Q$171+Q$5)</f>
        <v>0.37067671341871666</v>
      </c>
      <c r="AH279" s="31">
        <f>U279/(U$171+U$5)</f>
        <v>8.8064582241687284E-2</v>
      </c>
      <c r="AK279" s="26">
        <f t="shared" si="220"/>
        <v>0.44563194342966256</v>
      </c>
      <c r="AL279" s="26">
        <f t="shared" si="220"/>
        <v>1.1839395149505205</v>
      </c>
      <c r="AM279" s="26">
        <f t="shared" si="220"/>
        <v>1.6531310812354538</v>
      </c>
      <c r="AN279" s="26">
        <f t="shared" si="220"/>
        <v>10.021425694659635</v>
      </c>
      <c r="AQ279" s="26">
        <f>SUM(G279:S279)</f>
        <v>36.437973776717101</v>
      </c>
      <c r="AR279" s="26">
        <f>SUM(I279:S279)</f>
        <v>5.1003889490183205</v>
      </c>
    </row>
    <row r="280" spans="1:44" x14ac:dyDescent="0.2">
      <c r="A280" s="27" t="s">
        <v>71</v>
      </c>
      <c r="C280" s="27" t="s">
        <v>72</v>
      </c>
      <c r="F280" s="27" t="s">
        <v>73</v>
      </c>
      <c r="I280" s="27" t="s">
        <v>74</v>
      </c>
      <c r="L280" s="27" t="s">
        <v>75</v>
      </c>
      <c r="O280" s="27" t="s">
        <v>76</v>
      </c>
      <c r="R280" s="27" t="s">
        <v>77</v>
      </c>
      <c r="U280" s="27" t="s">
        <v>78</v>
      </c>
      <c r="X280" s="27" t="s">
        <v>79</v>
      </c>
      <c r="AA280" s="27" t="s">
        <v>80</v>
      </c>
    </row>
    <row r="281" spans="1:44" x14ac:dyDescent="0.2">
      <c r="A281" s="26">
        <v>40</v>
      </c>
      <c r="C281" s="26">
        <f>SUM(C271:E271)</f>
        <v>118.35110376930564</v>
      </c>
      <c r="F281" s="26">
        <f>SUM(F271:H271)</f>
        <v>64.948409340373573</v>
      </c>
      <c r="I281" s="26">
        <f>SUM(I271:K271)</f>
        <v>4.9218085818841733</v>
      </c>
      <c r="L281" s="26">
        <f>SUM(L271:N271)</f>
        <v>3.4949030612506897</v>
      </c>
      <c r="O281" s="26">
        <f>SUM(O271:Q271)</f>
        <v>2.3402090728609757</v>
      </c>
      <c r="R281" s="26">
        <f>SUM(R271:T271)</f>
        <v>1.8443541526301201</v>
      </c>
      <c r="U281" s="26">
        <f>SUM(U271:W271)</f>
        <v>1.0346566672435829</v>
      </c>
      <c r="X281" s="26">
        <f>SUM(X271:Z271)</f>
        <v>0.73853872398189768</v>
      </c>
      <c r="AA281" s="26">
        <f>SUM(AA271:AC271)</f>
        <v>0.44941316220710076</v>
      </c>
    </row>
    <row r="282" spans="1:44" x14ac:dyDescent="0.2">
      <c r="A282" s="26">
        <f>A281+24</f>
        <v>64</v>
      </c>
      <c r="C282" s="26">
        <f>SUM(C272:E272)</f>
        <v>112.72781852485826</v>
      </c>
      <c r="F282" s="26">
        <f>SUM(F272:H272)</f>
        <v>43.928171112205177</v>
      </c>
      <c r="I282" s="26">
        <f>SUM(I272:K272)</f>
        <v>4.3683374383901841</v>
      </c>
      <c r="L282" s="26">
        <f>SUM(L272:N272)</f>
        <v>3.0741860533253602</v>
      </c>
      <c r="O282" s="26">
        <f>SUM(O272:Q272)</f>
        <v>2.1289367057874871</v>
      </c>
      <c r="R282" s="26">
        <f>SUM(R272:T272)</f>
        <v>1.8068097304981805</v>
      </c>
      <c r="U282" s="26">
        <f>SUM(U272:W272)</f>
        <v>1.029604891642619</v>
      </c>
      <c r="X282" s="26">
        <f>SUM(X272:Z272)</f>
        <v>0.73551702357602655</v>
      </c>
      <c r="AA282" s="26">
        <f>SUM(AA272:AC272)</f>
        <v>0.44763085250604295</v>
      </c>
    </row>
    <row r="283" spans="1:44" x14ac:dyDescent="0.2">
      <c r="A283" s="26">
        <f>A282+24</f>
        <v>88</v>
      </c>
      <c r="C283" s="26">
        <f>SUM(C273:E273)</f>
        <v>102.45139514465501</v>
      </c>
      <c r="F283" s="26">
        <f>SUM(F273:H273)</f>
        <v>29.049550400167526</v>
      </c>
      <c r="I283" s="26">
        <f>SUM(I273:K273)</f>
        <v>3.6043022334168722</v>
      </c>
      <c r="L283" s="26">
        <f>SUM(L273:N273)</f>
        <v>2.7042853765223596</v>
      </c>
      <c r="O283" s="26">
        <f>SUM(O273:Q273)</f>
        <v>1.9560052367621277</v>
      </c>
      <c r="R283" s="26">
        <f>SUM(R273:T273)</f>
        <v>1.7514539429303171</v>
      </c>
      <c r="U283" s="26">
        <f>SUM(U273:W273)</f>
        <v>1.0258387353558081</v>
      </c>
      <c r="X283" s="26">
        <f>SUM(X273:Z273)</f>
        <v>0.73371848662829209</v>
      </c>
      <c r="AA283" s="26">
        <f>SUM(AA273:AC273)</f>
        <v>0.44661899613623479</v>
      </c>
    </row>
    <row r="284" spans="1:44" x14ac:dyDescent="0.2">
      <c r="A284" s="26">
        <f>A283+24</f>
        <v>112</v>
      </c>
      <c r="C284" s="26">
        <f>SUM(C274:E274)</f>
        <v>83.831454977851095</v>
      </c>
      <c r="F284" s="26">
        <f>SUM(F274:H274)</f>
        <v>17.770349743057018</v>
      </c>
      <c r="I284" s="26">
        <f>SUM(I274:K274)</f>
        <v>2.6197761722448134</v>
      </c>
      <c r="L284" s="26">
        <f>SUM(L274:N274)</f>
        <v>2.3154408659817709</v>
      </c>
      <c r="O284" s="26">
        <f>SUM(O274:Q274)</f>
        <v>1.8353188295714538</v>
      </c>
      <c r="R284" s="26">
        <f>SUM(R274:T274)</f>
        <v>1.6549942153458792</v>
      </c>
      <c r="U284" s="26">
        <f>SUM(U274:W274)</f>
        <v>1.0200623214918147</v>
      </c>
      <c r="X284" s="26">
        <f>SUM(X274:Z274)</f>
        <v>0.73185894704795929</v>
      </c>
      <c r="AA284" s="26">
        <f>SUM(AA274:AC274)</f>
        <v>0.44561371473067346</v>
      </c>
    </row>
    <row r="285" spans="1:44" x14ac:dyDescent="0.2">
      <c r="A285" s="26">
        <f>A284+24</f>
        <v>136</v>
      </c>
      <c r="C285" s="26">
        <f>SUM(C275:E275)</f>
        <v>62.39188970044939</v>
      </c>
      <c r="F285" s="26">
        <f>SUM(F275:H275)</f>
        <v>11.135915003561442</v>
      </c>
      <c r="I285" s="26">
        <f>SUM(I275:K275)</f>
        <v>2.0181453504223721</v>
      </c>
      <c r="L285" s="26">
        <f>SUM(L275:N275)</f>
        <v>2.0927324611299998</v>
      </c>
      <c r="O285" s="26">
        <f>SUM(O275:Q275)</f>
        <v>1.7820445426801061</v>
      </c>
      <c r="R285" s="26">
        <f>SUM(R275:T275)</f>
        <v>1.5616090936132077</v>
      </c>
      <c r="U285" s="26">
        <f>SUM(U275:W275)</f>
        <v>1.0115968726478841</v>
      </c>
      <c r="X285" s="26">
        <f>SUM(X275:Z275)</f>
        <v>0.72996701610030024</v>
      </c>
      <c r="AA285" s="26">
        <f>SUM(AA275:AC275)</f>
        <v>0.44460315032752723</v>
      </c>
    </row>
    <row r="290" spans="1:29" x14ac:dyDescent="0.2">
      <c r="A290" s="27" t="s">
        <v>102</v>
      </c>
    </row>
    <row r="291" spans="1:29" x14ac:dyDescent="0.2">
      <c r="A291" s="26">
        <f>A171</f>
        <v>40</v>
      </c>
      <c r="C291" s="26">
        <f t="shared" ref="C291:AC291" si="224">C171</f>
        <v>52.51273195505572</v>
      </c>
      <c r="D291" s="26">
        <f t="shared" si="224"/>
        <v>30.727760318649114</v>
      </c>
      <c r="E291" s="26">
        <f t="shared" si="224"/>
        <v>35.072733891281914</v>
      </c>
      <c r="F291" s="26">
        <f t="shared" si="224"/>
        <v>28.855331934518144</v>
      </c>
      <c r="G291" s="26">
        <f t="shared" si="224"/>
        <v>21.112457956136446</v>
      </c>
      <c r="H291" s="26">
        <f t="shared" si="224"/>
        <v>14.862024037174747</v>
      </c>
      <c r="I291" s="26">
        <f t="shared" si="224"/>
        <v>1.2323502965758479</v>
      </c>
      <c r="J291" s="26">
        <f t="shared" si="224"/>
        <v>2.170424440618921</v>
      </c>
      <c r="K291" s="26">
        <f t="shared" si="224"/>
        <v>1.4038081797865194</v>
      </c>
      <c r="L291" s="26">
        <f t="shared" si="224"/>
        <v>1.3335246080353393</v>
      </c>
      <c r="M291" s="26">
        <f t="shared" si="224"/>
        <v>1.0270701057927798</v>
      </c>
      <c r="N291" s="26">
        <f t="shared" si="224"/>
        <v>0.74275690524617177</v>
      </c>
      <c r="O291" s="26">
        <f t="shared" si="224"/>
        <v>0.68920165466654271</v>
      </c>
      <c r="P291" s="26">
        <f t="shared" si="224"/>
        <v>0.49964197348827527</v>
      </c>
      <c r="Q291" s="26">
        <f t="shared" si="224"/>
        <v>0.4365944286528175</v>
      </c>
      <c r="R291" s="26">
        <f t="shared" si="224"/>
        <v>0.32866607856108399</v>
      </c>
      <c r="S291" s="26">
        <f t="shared" si="224"/>
        <v>0.24745828950652671</v>
      </c>
      <c r="T291" s="26">
        <f t="shared" si="224"/>
        <v>0.22185543812254443</v>
      </c>
      <c r="U291" s="26">
        <f t="shared" si="224"/>
        <v>0.11858197393409439</v>
      </c>
      <c r="V291" s="26">
        <f t="shared" si="224"/>
        <v>9.9941410346555917E-2</v>
      </c>
      <c r="W291" s="26">
        <f t="shared" si="224"/>
        <v>6.5536010028203154E-2</v>
      </c>
      <c r="X291" s="26">
        <f t="shared" si="224"/>
        <v>3.5561692559497246E-2</v>
      </c>
      <c r="Y291" s="26">
        <f t="shared" si="224"/>
        <v>1.829844265780655E-2</v>
      </c>
      <c r="Z291" s="26">
        <f t="shared" si="224"/>
        <v>5.062168329419396E-3</v>
      </c>
      <c r="AA291" s="26">
        <f t="shared" si="224"/>
        <v>1.9364463892552802E-3</v>
      </c>
      <c r="AB291" s="26">
        <f t="shared" si="224"/>
        <v>5.83414721720924E-4</v>
      </c>
      <c r="AC291" s="26">
        <f t="shared" si="224"/>
        <v>1.6248691202813218E-4</v>
      </c>
    </row>
    <row r="292" spans="1:29" x14ac:dyDescent="0.2">
      <c r="A292" s="26">
        <f>A172</f>
        <v>64</v>
      </c>
      <c r="C292" s="26">
        <f t="shared" ref="C292:AC292" si="225">C172+C276</f>
        <v>52.347357915609514</v>
      </c>
      <c r="D292" s="26">
        <f t="shared" si="225"/>
        <v>30.322164495172277</v>
      </c>
      <c r="E292" s="26">
        <f t="shared" si="225"/>
        <v>34.820030884397639</v>
      </c>
      <c r="F292" s="26">
        <f t="shared" si="225"/>
        <v>28.682513905417469</v>
      </c>
      <c r="G292" s="26">
        <f t="shared" si="225"/>
        <v>20.82160731144215</v>
      </c>
      <c r="H292" s="26">
        <f t="shared" si="225"/>
        <v>14.573074322261276</v>
      </c>
      <c r="I292" s="26">
        <f t="shared" si="225"/>
        <v>1.1594911005806303</v>
      </c>
      <c r="J292" s="26">
        <f t="shared" si="225"/>
        <v>1.9927841931150949</v>
      </c>
      <c r="K292" s="26">
        <f t="shared" si="225"/>
        <v>1.2181125800143564</v>
      </c>
      <c r="L292" s="26">
        <f t="shared" si="225"/>
        <v>1.0780995392922901</v>
      </c>
      <c r="M292" s="26">
        <f t="shared" si="225"/>
        <v>0.76994905319023577</v>
      </c>
      <c r="N292" s="26">
        <f t="shared" si="225"/>
        <v>0.52217574541965239</v>
      </c>
      <c r="O292" s="26">
        <f t="shared" si="225"/>
        <v>0.46263903209609197</v>
      </c>
      <c r="P292" s="26">
        <f t="shared" si="225"/>
        <v>0.32058583238531285</v>
      </c>
      <c r="Q292" s="26">
        <f t="shared" si="225"/>
        <v>0.2503308734620654</v>
      </c>
      <c r="R292" s="26">
        <f t="shared" si="225"/>
        <v>0.15294231824785032</v>
      </c>
      <c r="S292" s="26">
        <f t="shared" si="225"/>
        <v>8.898288947998341E-2</v>
      </c>
      <c r="T292" s="26">
        <f t="shared" si="225"/>
        <v>6.5402768260922423E-2</v>
      </c>
      <c r="U292" s="26">
        <f t="shared" si="225"/>
        <v>3.357927910128318E-2</v>
      </c>
      <c r="V292" s="26">
        <f t="shared" si="225"/>
        <v>3.3741970013783436E-2</v>
      </c>
      <c r="W292" s="26">
        <f t="shared" si="225"/>
        <v>3.1624193836197328E-2</v>
      </c>
      <c r="X292" s="26">
        <f t="shared" si="225"/>
        <v>2.471214995092377E-2</v>
      </c>
      <c r="Y292" s="26">
        <f t="shared" si="225"/>
        <v>1.6217758598230006E-2</v>
      </c>
      <c r="Z292" s="26">
        <f t="shared" si="225"/>
        <v>5.32793576381868E-3</v>
      </c>
      <c r="AA292" s="26">
        <f t="shared" si="225"/>
        <v>2.5485691140379727E-3</v>
      </c>
      <c r="AB292" s="26">
        <f t="shared" si="225"/>
        <v>1.1576535097733447E-3</v>
      </c>
      <c r="AC292" s="26">
        <f t="shared" si="225"/>
        <v>6.3076625127847649E-4</v>
      </c>
    </row>
    <row r="293" spans="1:29" x14ac:dyDescent="0.2">
      <c r="A293" s="26">
        <f>A173</f>
        <v>88</v>
      </c>
      <c r="C293" s="26">
        <f t="shared" ref="C293:AC293" si="226">C173+C277</f>
        <v>52.19743771223439</v>
      </c>
      <c r="D293" s="26">
        <f t="shared" si="226"/>
        <v>30.178639403665247</v>
      </c>
      <c r="E293" s="26">
        <f t="shared" si="226"/>
        <v>34.724398147985951</v>
      </c>
      <c r="F293" s="26">
        <f t="shared" si="226"/>
        <v>28.558870753570176</v>
      </c>
      <c r="G293" s="26">
        <f t="shared" si="226"/>
        <v>20.760926530851371</v>
      </c>
      <c r="H293" s="26">
        <f t="shared" si="226"/>
        <v>14.618171508019337</v>
      </c>
      <c r="I293" s="26">
        <f t="shared" si="226"/>
        <v>1.0718223437384398</v>
      </c>
      <c r="J293" s="26">
        <f t="shared" si="226"/>
        <v>1.8179360026728357</v>
      </c>
      <c r="K293" s="26">
        <f t="shared" si="226"/>
        <v>1.0729766358756909</v>
      </c>
      <c r="L293" s="26">
        <f t="shared" si="226"/>
        <v>0.90794878384696376</v>
      </c>
      <c r="M293" s="26">
        <f t="shared" si="226"/>
        <v>0.60111734077723877</v>
      </c>
      <c r="N293" s="26">
        <f t="shared" si="226"/>
        <v>0.37689528032675179</v>
      </c>
      <c r="O293" s="26">
        <f t="shared" si="226"/>
        <v>0.31841436664808159</v>
      </c>
      <c r="P293" s="26">
        <f t="shared" si="226"/>
        <v>0.22955763976751531</v>
      </c>
      <c r="Q293" s="26">
        <f t="shared" si="226"/>
        <v>0.20463461341471839</v>
      </c>
      <c r="R293" s="26">
        <f t="shared" si="226"/>
        <v>0.12998507698479717</v>
      </c>
      <c r="S293" s="26">
        <f t="shared" si="226"/>
        <v>6.332297491012262E-2</v>
      </c>
      <c r="T293" s="26">
        <f t="shared" si="226"/>
        <v>3.2388539089748591E-2</v>
      </c>
      <c r="U293" s="26">
        <f t="shared" si="226"/>
        <v>1.141663986572386E-2</v>
      </c>
      <c r="V293" s="26">
        <f t="shared" si="226"/>
        <v>1.0332668952865193E-2</v>
      </c>
      <c r="W293" s="26">
        <f t="shared" si="226"/>
        <v>1.3418626377023436E-2</v>
      </c>
      <c r="X293" s="26">
        <f t="shared" si="226"/>
        <v>1.813546811657649E-2</v>
      </c>
      <c r="Y293" s="26">
        <f t="shared" si="226"/>
        <v>1.7882379938326313E-2</v>
      </c>
      <c r="Z293" s="26">
        <f t="shared" si="226"/>
        <v>7.2026088476151327E-3</v>
      </c>
      <c r="AA293" s="26">
        <f t="shared" si="226"/>
        <v>3.753508361834094E-3</v>
      </c>
      <c r="AB293" s="26">
        <f t="shared" si="226"/>
        <v>1.7639203513437319E-3</v>
      </c>
      <c r="AC293" s="26">
        <f t="shared" si="226"/>
        <v>9.7811393536706816E-4</v>
      </c>
    </row>
    <row r="294" spans="1:29" x14ac:dyDescent="0.2">
      <c r="A294" s="26">
        <f>A174</f>
        <v>112</v>
      </c>
      <c r="C294" s="26">
        <f t="shared" ref="C294:AC294" si="227">C174+C278</f>
        <v>51.976509852808313</v>
      </c>
      <c r="D294" s="26">
        <f t="shared" si="227"/>
        <v>30.105242796912496</v>
      </c>
      <c r="E294" s="26">
        <f t="shared" si="227"/>
        <v>34.649509189864219</v>
      </c>
      <c r="F294" s="26">
        <f t="shared" si="227"/>
        <v>28.281046549079399</v>
      </c>
      <c r="G294" s="26">
        <f t="shared" si="227"/>
        <v>20.584532177326928</v>
      </c>
      <c r="H294" s="26">
        <f t="shared" si="227"/>
        <v>14.561126094824266</v>
      </c>
      <c r="I294" s="26">
        <f t="shared" si="227"/>
        <v>0.9564170059481838</v>
      </c>
      <c r="J294" s="26">
        <f t="shared" si="227"/>
        <v>1.5983319982685873</v>
      </c>
      <c r="K294" s="26">
        <f t="shared" si="227"/>
        <v>0.91087317915012278</v>
      </c>
      <c r="L294" s="26">
        <f t="shared" si="227"/>
        <v>0.77078488853759852</v>
      </c>
      <c r="M294" s="26">
        <f t="shared" si="227"/>
        <v>0.50603031513953201</v>
      </c>
      <c r="N294" s="26">
        <f t="shared" si="227"/>
        <v>0.30520531444595767</v>
      </c>
      <c r="O294" s="26">
        <f t="shared" si="227"/>
        <v>0.24997666455205894</v>
      </c>
      <c r="P294" s="26">
        <f t="shared" si="227"/>
        <v>0.1777342624968824</v>
      </c>
      <c r="Q294" s="26">
        <f t="shared" si="227"/>
        <v>0.17339551882250415</v>
      </c>
      <c r="R294" s="26">
        <f t="shared" si="227"/>
        <v>0.14301411549782878</v>
      </c>
      <c r="S294" s="26">
        <f t="shared" si="227"/>
        <v>8.082220055445602E-2</v>
      </c>
      <c r="T294" s="26">
        <f t="shared" si="227"/>
        <v>4.0202795216360762E-2</v>
      </c>
      <c r="U294" s="26">
        <f t="shared" si="227"/>
        <v>1.1036898440783541E-2</v>
      </c>
      <c r="V294" s="26">
        <f t="shared" si="227"/>
        <v>6.0746863043112543E-3</v>
      </c>
      <c r="W294" s="26">
        <f t="shared" si="227"/>
        <v>4.5244003980570869E-3</v>
      </c>
      <c r="X294" s="26">
        <f t="shared" si="227"/>
        <v>6.8527202342269023E-3</v>
      </c>
      <c r="Y294" s="26">
        <f t="shared" si="227"/>
        <v>1.2410075960673115E-2</v>
      </c>
      <c r="Z294" s="26">
        <f t="shared" si="227"/>
        <v>7.4709437277485002E-3</v>
      </c>
      <c r="AA294" s="26">
        <f t="shared" si="227"/>
        <v>4.6519360206131385E-3</v>
      </c>
      <c r="AB294" s="26">
        <f t="shared" si="227"/>
        <v>2.3326785406081428E-3</v>
      </c>
      <c r="AC294" s="26">
        <f t="shared" si="227"/>
        <v>1.319994530950214E-3</v>
      </c>
    </row>
    <row r="295" spans="1:29" x14ac:dyDescent="0.2">
      <c r="A295" s="26">
        <f>A175</f>
        <v>136</v>
      </c>
      <c r="C295" s="26">
        <f t="shared" ref="C295:AC295" si="228">C175+C279</f>
        <v>51.719039959571369</v>
      </c>
      <c r="D295" s="26">
        <f t="shared" si="228"/>
        <v>30.070800767381414</v>
      </c>
      <c r="E295" s="26">
        <f t="shared" si="228"/>
        <v>34.581783591592561</v>
      </c>
      <c r="F295" s="26">
        <f t="shared" si="228"/>
        <v>27.967018077909067</v>
      </c>
      <c r="G295" s="26">
        <f t="shared" si="228"/>
        <v>20.431878104348765</v>
      </c>
      <c r="H295" s="26">
        <f t="shared" si="228"/>
        <v>14.50449754016449</v>
      </c>
      <c r="I295" s="26">
        <f t="shared" si="228"/>
        <v>0.89621185798908964</v>
      </c>
      <c r="J295" s="26">
        <f t="shared" si="228"/>
        <v>1.5165241553755435</v>
      </c>
      <c r="K295" s="26">
        <f t="shared" si="228"/>
        <v>0.84498660258051406</v>
      </c>
      <c r="L295" s="26">
        <f t="shared" si="228"/>
        <v>0.72838715705032842</v>
      </c>
      <c r="M295" s="26">
        <f t="shared" si="228"/>
        <v>0.49466815206049702</v>
      </c>
      <c r="N295" s="26">
        <f t="shared" si="228"/>
        <v>0.30735344344245569</v>
      </c>
      <c r="O295" s="26">
        <f t="shared" si="228"/>
        <v>0.25126879565331744</v>
      </c>
      <c r="P295" s="26">
        <f t="shared" si="228"/>
        <v>0.17769022035439494</v>
      </c>
      <c r="Q295" s="26">
        <f t="shared" si="228"/>
        <v>0.16942906805654628</v>
      </c>
      <c r="R295" s="26">
        <f t="shared" si="228"/>
        <v>0.15409012443900147</v>
      </c>
      <c r="S295" s="26">
        <f t="shared" si="228"/>
        <v>0.10715235389332003</v>
      </c>
      <c r="T295" s="26">
        <f t="shared" si="228"/>
        <v>5.9028357241840468E-2</v>
      </c>
      <c r="U295" s="26">
        <f t="shared" si="228"/>
        <v>1.6250017127915687E-2</v>
      </c>
      <c r="V295" s="26">
        <f t="shared" si="228"/>
        <v>8.2250318562666694E-3</v>
      </c>
      <c r="W295" s="26">
        <f t="shared" si="228"/>
        <v>4.8092691422882434E-3</v>
      </c>
      <c r="X295" s="26">
        <f t="shared" si="228"/>
        <v>3.8388613257650146E-3</v>
      </c>
      <c r="Y295" s="26">
        <f t="shared" si="228"/>
        <v>6.4212411909245221E-3</v>
      </c>
      <c r="Z295" s="26">
        <f t="shared" si="228"/>
        <v>6.0720610552210388E-3</v>
      </c>
      <c r="AA295" s="26">
        <f t="shared" si="228"/>
        <v>4.9827738038657121E-3</v>
      </c>
      <c r="AB295" s="26">
        <f t="shared" si="228"/>
        <v>2.7901925148425136E-3</v>
      </c>
      <c r="AC295" s="26">
        <f t="shared" si="228"/>
        <v>1.6412095446607061E-3</v>
      </c>
    </row>
    <row r="300" spans="1:29" x14ac:dyDescent="0.2">
      <c r="A300" s="26" t="s">
        <v>103</v>
      </c>
    </row>
    <row r="301" spans="1:29" x14ac:dyDescent="0.2">
      <c r="A301" s="26">
        <f>A71</f>
        <v>40</v>
      </c>
      <c r="C301" s="26">
        <f t="shared" ref="C301:AC301" si="229">C71+C91</f>
        <v>9.5235088110429099E-3</v>
      </c>
      <c r="D301" s="26">
        <f t="shared" si="229"/>
        <v>1.647671953327411E-2</v>
      </c>
      <c r="E301" s="26">
        <f t="shared" si="229"/>
        <v>1.1877375974596959E-2</v>
      </c>
      <c r="F301" s="26">
        <f t="shared" si="229"/>
        <v>1.5982865708795577E-2</v>
      </c>
      <c r="G301" s="26">
        <f t="shared" si="229"/>
        <v>5.8734705662796871E-2</v>
      </c>
      <c r="H301" s="26">
        <f t="shared" si="229"/>
        <v>4.3877841172648972E-2</v>
      </c>
      <c r="I301" s="26">
        <f t="shared" si="229"/>
        <v>1.2214899868150282E-2</v>
      </c>
      <c r="J301" s="26">
        <f t="shared" si="229"/>
        <v>3.8877047131395726E-2</v>
      </c>
      <c r="K301" s="26">
        <f t="shared" si="229"/>
        <v>6.4133717903339563E-2</v>
      </c>
      <c r="L301" s="26">
        <f t="shared" si="229"/>
        <v>0.10881837640475178</v>
      </c>
      <c r="M301" s="26">
        <f t="shared" si="229"/>
        <v>0.13619247970657153</v>
      </c>
      <c r="N301" s="26">
        <f t="shared" si="229"/>
        <v>0.14654058606507614</v>
      </c>
      <c r="O301" s="26">
        <f t="shared" si="229"/>
        <v>0.19832901978652831</v>
      </c>
      <c r="P301" s="26">
        <f t="shared" si="229"/>
        <v>0.21813431289722401</v>
      </c>
      <c r="Q301" s="26">
        <f t="shared" si="229"/>
        <v>0.29830768336958763</v>
      </c>
      <c r="R301" s="26">
        <f t="shared" si="229"/>
        <v>0.33618329798272401</v>
      </c>
      <c r="S301" s="26">
        <f t="shared" si="229"/>
        <v>0.33862704575734742</v>
      </c>
      <c r="T301" s="26">
        <f t="shared" si="229"/>
        <v>0.37156400269989354</v>
      </c>
      <c r="U301" s="26">
        <f t="shared" si="229"/>
        <v>0.23886943310537126</v>
      </c>
      <c r="V301" s="26">
        <f t="shared" si="229"/>
        <v>0.25853086378114132</v>
      </c>
      <c r="W301" s="26">
        <f t="shared" si="229"/>
        <v>0.25319697604821684</v>
      </c>
      <c r="X301" s="26">
        <f t="shared" si="229"/>
        <v>0.24371183066915852</v>
      </c>
      <c r="Y301" s="26">
        <f t="shared" si="229"/>
        <v>0.26115154298859256</v>
      </c>
      <c r="Z301" s="26">
        <f t="shared" si="229"/>
        <v>0.17475304677742345</v>
      </c>
      <c r="AA301" s="26">
        <f t="shared" si="229"/>
        <v>0.17769792097380521</v>
      </c>
      <c r="AB301" s="26">
        <f t="shared" si="229"/>
        <v>0.14943823574640336</v>
      </c>
      <c r="AC301" s="26">
        <f t="shared" si="229"/>
        <v>0.11959465746388792</v>
      </c>
    </row>
    <row r="302" spans="1:29" x14ac:dyDescent="0.2">
      <c r="A302" s="26">
        <f>A72</f>
        <v>64</v>
      </c>
      <c r="C302" s="26">
        <f t="shared" ref="C302:AC302" si="230">C72+C92</f>
        <v>0.17489754825723144</v>
      </c>
      <c r="D302" s="26">
        <f t="shared" si="230"/>
        <v>0.42207254301011254</v>
      </c>
      <c r="E302" s="26">
        <f t="shared" si="230"/>
        <v>0.26458038285886659</v>
      </c>
      <c r="F302" s="26">
        <f t="shared" si="230"/>
        <v>0.18880089480946827</v>
      </c>
      <c r="G302" s="26">
        <f t="shared" si="230"/>
        <v>0.34958535035708671</v>
      </c>
      <c r="H302" s="26">
        <f t="shared" si="230"/>
        <v>0.3328275560861188</v>
      </c>
      <c r="I302" s="26">
        <f t="shared" si="230"/>
        <v>8.5074095863367977E-2</v>
      </c>
      <c r="J302" s="26">
        <f t="shared" si="230"/>
        <v>0.21651729463522226</v>
      </c>
      <c r="K302" s="26">
        <f t="shared" si="230"/>
        <v>0.24982931767550229</v>
      </c>
      <c r="L302" s="26">
        <f t="shared" si="230"/>
        <v>0.36424344514780094</v>
      </c>
      <c r="M302" s="26">
        <f t="shared" si="230"/>
        <v>0.39331353230911564</v>
      </c>
      <c r="N302" s="26">
        <f t="shared" si="230"/>
        <v>0.36712174589159552</v>
      </c>
      <c r="O302" s="26">
        <f t="shared" si="230"/>
        <v>0.42489164235697907</v>
      </c>
      <c r="P302" s="26">
        <f t="shared" si="230"/>
        <v>0.39719045400018649</v>
      </c>
      <c r="Q302" s="26">
        <f t="shared" si="230"/>
        <v>0.48457123856033985</v>
      </c>
      <c r="R302" s="26">
        <f t="shared" si="230"/>
        <v>0.51190705829595784</v>
      </c>
      <c r="S302" s="26">
        <f t="shared" si="230"/>
        <v>0.4971024457838909</v>
      </c>
      <c r="T302" s="26">
        <f t="shared" si="230"/>
        <v>0.52801667256151563</v>
      </c>
      <c r="U302" s="26">
        <f t="shared" si="230"/>
        <v>0.32387212793818243</v>
      </c>
      <c r="V302" s="26">
        <f t="shared" si="230"/>
        <v>0.32473030411391379</v>
      </c>
      <c r="W302" s="26">
        <f t="shared" si="230"/>
        <v>0.28710879224022262</v>
      </c>
      <c r="X302" s="26">
        <f t="shared" si="230"/>
        <v>0.25456137327773209</v>
      </c>
      <c r="Y302" s="26">
        <f t="shared" si="230"/>
        <v>0.26323222704816901</v>
      </c>
      <c r="Z302" s="26">
        <f t="shared" si="230"/>
        <v>0.17448727934302419</v>
      </c>
      <c r="AA302" s="26">
        <f t="shared" si="230"/>
        <v>0.17708579824902251</v>
      </c>
      <c r="AB302" s="26">
        <f t="shared" si="230"/>
        <v>0.14886399695835092</v>
      </c>
      <c r="AC302" s="26">
        <f t="shared" si="230"/>
        <v>0.11912637812463758</v>
      </c>
    </row>
    <row r="303" spans="1:29" x14ac:dyDescent="0.2">
      <c r="A303" s="26">
        <f>A73</f>
        <v>88</v>
      </c>
      <c r="C303" s="26">
        <f t="shared" ref="C303:AC303" si="231">C73+C93</f>
        <v>0.32481775163235566</v>
      </c>
      <c r="D303" s="26">
        <f t="shared" si="231"/>
        <v>0.56559763451713496</v>
      </c>
      <c r="E303" s="26">
        <f t="shared" si="231"/>
        <v>0.36021311927055749</v>
      </c>
      <c r="F303" s="26">
        <f t="shared" si="231"/>
        <v>0.31244404665676068</v>
      </c>
      <c r="G303" s="26">
        <f t="shared" si="231"/>
        <v>0.41026613094786657</v>
      </c>
      <c r="H303" s="26">
        <f t="shared" si="231"/>
        <v>0.28773037032805743</v>
      </c>
      <c r="I303" s="26">
        <f t="shared" si="231"/>
        <v>0.17274285270555856</v>
      </c>
      <c r="J303" s="26">
        <f t="shared" si="231"/>
        <v>0.39136548507748109</v>
      </c>
      <c r="K303" s="26">
        <f t="shared" si="231"/>
        <v>0.39496526181416747</v>
      </c>
      <c r="L303" s="26">
        <f t="shared" si="231"/>
        <v>0.53439420059312737</v>
      </c>
      <c r="M303" s="26">
        <f t="shared" si="231"/>
        <v>0.56214524472211269</v>
      </c>
      <c r="N303" s="26">
        <f t="shared" si="231"/>
        <v>0.51240221098449601</v>
      </c>
      <c r="O303" s="26">
        <f t="shared" si="231"/>
        <v>0.56911630780498956</v>
      </c>
      <c r="P303" s="26">
        <f t="shared" si="231"/>
        <v>0.48821864661798414</v>
      </c>
      <c r="Q303" s="26">
        <f t="shared" si="231"/>
        <v>0.53026749860768685</v>
      </c>
      <c r="R303" s="26">
        <f t="shared" si="231"/>
        <v>0.53486429955901094</v>
      </c>
      <c r="S303" s="26">
        <f t="shared" si="231"/>
        <v>0.52276236035375157</v>
      </c>
      <c r="T303" s="26">
        <f t="shared" si="231"/>
        <v>0.56103090173268932</v>
      </c>
      <c r="U303" s="26">
        <f t="shared" si="231"/>
        <v>0.34603476717374182</v>
      </c>
      <c r="V303" s="26">
        <f t="shared" si="231"/>
        <v>0.34813960517483211</v>
      </c>
      <c r="W303" s="26">
        <f t="shared" si="231"/>
        <v>0.30531435969939658</v>
      </c>
      <c r="X303" s="26">
        <f t="shared" si="231"/>
        <v>0.26113805511207927</v>
      </c>
      <c r="Y303" s="26">
        <f t="shared" si="231"/>
        <v>0.26156760570807269</v>
      </c>
      <c r="Z303" s="26">
        <f t="shared" si="231"/>
        <v>0.17261260625922775</v>
      </c>
      <c r="AA303" s="26">
        <f t="shared" si="231"/>
        <v>0.17588085900122638</v>
      </c>
      <c r="AB303" s="26">
        <f t="shared" si="231"/>
        <v>0.14825773011678053</v>
      </c>
      <c r="AC303" s="26">
        <f t="shared" si="231"/>
        <v>0.11877903044054899</v>
      </c>
    </row>
    <row r="304" spans="1:29" x14ac:dyDescent="0.2">
      <c r="A304" s="26">
        <f>A74</f>
        <v>112</v>
      </c>
      <c r="C304" s="26">
        <f t="shared" ref="C304:AC304" si="232">C74+C94</f>
        <v>0.54574561105843966</v>
      </c>
      <c r="D304" s="26">
        <f t="shared" si="232"/>
        <v>0.63899424126989068</v>
      </c>
      <c r="E304" s="26">
        <f t="shared" si="232"/>
        <v>0.43510207739229978</v>
      </c>
      <c r="F304" s="26">
        <f t="shared" si="232"/>
        <v>0.59026825114754322</v>
      </c>
      <c r="G304" s="26">
        <f t="shared" si="232"/>
        <v>0.58666048447230756</v>
      </c>
      <c r="H304" s="26">
        <f t="shared" si="232"/>
        <v>0.34477578352312888</v>
      </c>
      <c r="I304" s="26">
        <f t="shared" si="232"/>
        <v>0.28814819049581447</v>
      </c>
      <c r="J304" s="26">
        <f t="shared" si="232"/>
        <v>0.61096948948172947</v>
      </c>
      <c r="K304" s="26">
        <f t="shared" si="232"/>
        <v>0.55706871853973561</v>
      </c>
      <c r="L304" s="26">
        <f t="shared" si="232"/>
        <v>0.67155809590249238</v>
      </c>
      <c r="M304" s="26">
        <f t="shared" si="232"/>
        <v>0.65723227035981924</v>
      </c>
      <c r="N304" s="26">
        <f t="shared" si="232"/>
        <v>0.58409217686529014</v>
      </c>
      <c r="O304" s="26">
        <f t="shared" si="232"/>
        <v>0.63755400990101219</v>
      </c>
      <c r="P304" s="26">
        <f t="shared" si="232"/>
        <v>0.54004202388861688</v>
      </c>
      <c r="Q304" s="26">
        <f t="shared" si="232"/>
        <v>0.56150659319990104</v>
      </c>
      <c r="R304" s="26">
        <f t="shared" si="232"/>
        <v>0.52183526104597922</v>
      </c>
      <c r="S304" s="26">
        <f t="shared" si="232"/>
        <v>0.5052631347094183</v>
      </c>
      <c r="T304" s="26">
        <f t="shared" si="232"/>
        <v>0.5532166456060772</v>
      </c>
      <c r="U304" s="26">
        <f t="shared" si="232"/>
        <v>0.34641450859868206</v>
      </c>
      <c r="V304" s="26">
        <f t="shared" si="232"/>
        <v>0.35239758782338587</v>
      </c>
      <c r="W304" s="26">
        <f t="shared" si="232"/>
        <v>0.31420858567836291</v>
      </c>
      <c r="X304" s="26">
        <f t="shared" si="232"/>
        <v>0.27242080299442889</v>
      </c>
      <c r="Y304" s="26">
        <f t="shared" si="232"/>
        <v>0.267039909685726</v>
      </c>
      <c r="Z304" s="26">
        <f t="shared" si="232"/>
        <v>0.17234427137909436</v>
      </c>
      <c r="AA304" s="26">
        <f t="shared" si="232"/>
        <v>0.17498243134244737</v>
      </c>
      <c r="AB304" s="26">
        <f t="shared" si="232"/>
        <v>0.14768897192751612</v>
      </c>
      <c r="AC304" s="26">
        <f t="shared" si="232"/>
        <v>0.11843714984496584</v>
      </c>
    </row>
    <row r="305" spans="1:29" x14ac:dyDescent="0.2">
      <c r="A305" s="26">
        <f>A75</f>
        <v>136</v>
      </c>
      <c r="C305" s="26">
        <f t="shared" ref="C305:AC305" si="233">C75+C95</f>
        <v>0.80321550429538102</v>
      </c>
      <c r="D305" s="26">
        <f t="shared" si="233"/>
        <v>0.67343627080097312</v>
      </c>
      <c r="E305" s="26">
        <f t="shared" si="233"/>
        <v>0.50282767566395115</v>
      </c>
      <c r="F305" s="26">
        <f t="shared" si="233"/>
        <v>0.90429672231787439</v>
      </c>
      <c r="G305" s="26">
        <f t="shared" si="233"/>
        <v>0.73931455745047148</v>
      </c>
      <c r="H305" s="26">
        <f t="shared" si="233"/>
        <v>0.40140433818290561</v>
      </c>
      <c r="I305" s="26">
        <f t="shared" si="233"/>
        <v>0.34835333845490868</v>
      </c>
      <c r="J305" s="26">
        <f t="shared" si="233"/>
        <v>0.69277733237477346</v>
      </c>
      <c r="K305" s="26">
        <f t="shared" si="233"/>
        <v>0.62295529510934433</v>
      </c>
      <c r="L305" s="26">
        <f t="shared" si="233"/>
        <v>0.7139558273897626</v>
      </c>
      <c r="M305" s="26">
        <f t="shared" si="233"/>
        <v>0.66859443343885405</v>
      </c>
      <c r="N305" s="26">
        <f t="shared" si="233"/>
        <v>0.58194404786879217</v>
      </c>
      <c r="O305" s="26">
        <f t="shared" si="233"/>
        <v>0.63626187879975371</v>
      </c>
      <c r="P305" s="26">
        <f t="shared" si="233"/>
        <v>0.54008606603110443</v>
      </c>
      <c r="Q305" s="26">
        <f t="shared" si="233"/>
        <v>0.56547304396585873</v>
      </c>
      <c r="R305" s="26">
        <f t="shared" si="233"/>
        <v>0.51075925210480655</v>
      </c>
      <c r="S305" s="26">
        <f t="shared" si="233"/>
        <v>0.47893298137055423</v>
      </c>
      <c r="T305" s="26">
        <f t="shared" si="233"/>
        <v>0.53439108358059739</v>
      </c>
      <c r="U305" s="26">
        <f t="shared" si="233"/>
        <v>0.34120138991154997</v>
      </c>
      <c r="V305" s="26">
        <f t="shared" si="233"/>
        <v>0.3502472422714305</v>
      </c>
      <c r="W305" s="26">
        <f t="shared" si="233"/>
        <v>0.31392371693413174</v>
      </c>
      <c r="X305" s="26">
        <f t="shared" si="233"/>
        <v>0.27543466190289084</v>
      </c>
      <c r="Y305" s="26">
        <f t="shared" si="233"/>
        <v>0.27302874445547448</v>
      </c>
      <c r="Z305" s="26">
        <f t="shared" si="233"/>
        <v>0.17374315405162177</v>
      </c>
      <c r="AA305" s="26">
        <f t="shared" si="233"/>
        <v>0.17465159355919477</v>
      </c>
      <c r="AB305" s="26">
        <f t="shared" si="233"/>
        <v>0.14723145795328169</v>
      </c>
      <c r="AC305" s="26">
        <f t="shared" si="233"/>
        <v>0.11811593483125536</v>
      </c>
    </row>
    <row r="310" spans="1:29" x14ac:dyDescent="0.2">
      <c r="A310" s="26" t="s">
        <v>104</v>
      </c>
      <c r="C310" s="29">
        <v>4</v>
      </c>
      <c r="D310" s="29">
        <f t="shared" ref="D310:AC310" si="234">C310+1</f>
        <v>5</v>
      </c>
      <c r="E310" s="29">
        <f t="shared" si="234"/>
        <v>6</v>
      </c>
      <c r="F310" s="29">
        <f t="shared" si="234"/>
        <v>7</v>
      </c>
      <c r="G310" s="29">
        <f t="shared" si="234"/>
        <v>8</v>
      </c>
      <c r="H310" s="29">
        <f t="shared" si="234"/>
        <v>9</v>
      </c>
      <c r="I310" s="29">
        <f t="shared" si="234"/>
        <v>10</v>
      </c>
      <c r="J310" s="29">
        <f t="shared" si="234"/>
        <v>11</v>
      </c>
      <c r="K310" s="29">
        <f t="shared" si="234"/>
        <v>12</v>
      </c>
      <c r="L310" s="29">
        <f t="shared" si="234"/>
        <v>13</v>
      </c>
      <c r="M310" s="29">
        <f t="shared" si="234"/>
        <v>14</v>
      </c>
      <c r="N310" s="29">
        <f t="shared" si="234"/>
        <v>15</v>
      </c>
      <c r="O310" s="29">
        <f t="shared" si="234"/>
        <v>16</v>
      </c>
      <c r="P310" s="29">
        <f t="shared" si="234"/>
        <v>17</v>
      </c>
      <c r="Q310" s="29">
        <f t="shared" si="234"/>
        <v>18</v>
      </c>
      <c r="R310" s="29">
        <f t="shared" si="234"/>
        <v>19</v>
      </c>
      <c r="S310" s="29">
        <f t="shared" si="234"/>
        <v>20</v>
      </c>
      <c r="T310" s="29">
        <f t="shared" si="234"/>
        <v>21</v>
      </c>
      <c r="U310" s="29">
        <f t="shared" si="234"/>
        <v>22</v>
      </c>
      <c r="V310" s="29">
        <f t="shared" si="234"/>
        <v>23</v>
      </c>
      <c r="W310" s="29">
        <f t="shared" si="234"/>
        <v>24</v>
      </c>
      <c r="X310" s="29">
        <f t="shared" si="234"/>
        <v>25</v>
      </c>
      <c r="Y310" s="29">
        <f t="shared" si="234"/>
        <v>26</v>
      </c>
      <c r="Z310" s="29">
        <f t="shared" si="234"/>
        <v>27</v>
      </c>
      <c r="AA310" s="29">
        <f t="shared" si="234"/>
        <v>28</v>
      </c>
      <c r="AB310" s="29">
        <f t="shared" si="234"/>
        <v>29</v>
      </c>
      <c r="AC310" s="29">
        <f t="shared" si="234"/>
        <v>30</v>
      </c>
    </row>
    <row r="311" spans="1:29" x14ac:dyDescent="0.2">
      <c r="A311" s="26">
        <f>A291</f>
        <v>40</v>
      </c>
      <c r="C311" s="26">
        <f t="shared" ref="C311:AC311" si="235">C301/SUM(C301,C291)</f>
        <v>1.8132330241595789E-4</v>
      </c>
      <c r="D311" s="26">
        <f t="shared" si="235"/>
        <v>5.3592871772394524E-4</v>
      </c>
      <c r="E311" s="26">
        <f t="shared" si="235"/>
        <v>3.3853520234615746E-4</v>
      </c>
      <c r="F311" s="26">
        <f t="shared" si="235"/>
        <v>5.5358981118067911E-4</v>
      </c>
      <c r="G311" s="26">
        <f t="shared" si="235"/>
        <v>2.7742747704892537E-3</v>
      </c>
      <c r="H311" s="26">
        <f t="shared" si="235"/>
        <v>2.9436555755399667E-3</v>
      </c>
      <c r="I311" s="26">
        <f t="shared" si="235"/>
        <v>9.8145921989872351E-3</v>
      </c>
      <c r="J311" s="26">
        <f t="shared" si="235"/>
        <v>1.7596985901178825E-2</v>
      </c>
      <c r="K311" s="26">
        <f t="shared" si="235"/>
        <v>4.3689547933926112E-2</v>
      </c>
      <c r="L311" s="26">
        <f t="shared" si="235"/>
        <v>7.5445561547203291E-2</v>
      </c>
      <c r="M311" s="26">
        <f t="shared" si="235"/>
        <v>0.11707801953254474</v>
      </c>
      <c r="N311" s="26">
        <f t="shared" si="235"/>
        <v>0.1647824125186787</v>
      </c>
      <c r="O311" s="26">
        <f t="shared" si="235"/>
        <v>0.2234615946189645</v>
      </c>
      <c r="P311" s="26">
        <f t="shared" si="235"/>
        <v>0.30390292495685717</v>
      </c>
      <c r="Q311" s="26">
        <f t="shared" si="235"/>
        <v>0.40591485381456227</v>
      </c>
      <c r="R311" s="26">
        <f t="shared" si="235"/>
        <v>0.50565332516420336</v>
      </c>
      <c r="S311" s="26">
        <f t="shared" si="235"/>
        <v>0.57777771492079188</v>
      </c>
      <c r="T311" s="26">
        <f t="shared" si="235"/>
        <v>0.62614059658195842</v>
      </c>
      <c r="U311" s="26">
        <f t="shared" si="235"/>
        <v>0.66825707886778041</v>
      </c>
      <c r="V311" s="26">
        <f t="shared" si="235"/>
        <v>0.72120184025458511</v>
      </c>
      <c r="W311" s="26">
        <f t="shared" si="235"/>
        <v>0.79438585621480007</v>
      </c>
      <c r="X311" s="26">
        <f t="shared" si="235"/>
        <v>0.87266357315805754</v>
      </c>
      <c r="Y311" s="26">
        <f t="shared" si="235"/>
        <v>0.93451979388912754</v>
      </c>
      <c r="Z311" s="26">
        <f t="shared" si="235"/>
        <v>0.97184794219770809</v>
      </c>
      <c r="AA311" s="26">
        <f t="shared" si="235"/>
        <v>0.98922006730849277</v>
      </c>
      <c r="AB311" s="26">
        <f t="shared" si="235"/>
        <v>0.99611112982759176</v>
      </c>
      <c r="AC311" s="26">
        <f t="shared" si="235"/>
        <v>0.99864319650510291</v>
      </c>
    </row>
    <row r="312" spans="1:29" x14ac:dyDescent="0.2">
      <c r="A312" s="26">
        <f>A292</f>
        <v>64</v>
      </c>
      <c r="C312" s="26">
        <f t="shared" ref="C312:AC312" si="236">C302/SUM(C302,C292)</f>
        <v>3.3299702518973903E-3</v>
      </c>
      <c r="D312" s="26">
        <f t="shared" si="236"/>
        <v>1.3728509264546889E-2</v>
      </c>
      <c r="E312" s="26">
        <f t="shared" si="236"/>
        <v>7.5412089033402548E-3</v>
      </c>
      <c r="F312" s="26">
        <f t="shared" si="236"/>
        <v>6.5393937240428076E-3</v>
      </c>
      <c r="G312" s="26">
        <f t="shared" si="236"/>
        <v>1.6512312553268179E-2</v>
      </c>
      <c r="H312" s="26">
        <f t="shared" si="236"/>
        <v>2.232857554024226E-2</v>
      </c>
      <c r="I312" s="26">
        <f t="shared" si="236"/>
        <v>6.8356479922822636E-2</v>
      </c>
      <c r="J312" s="26">
        <f t="shared" si="236"/>
        <v>9.8002602105562803E-2</v>
      </c>
      <c r="K312" s="26">
        <f t="shared" si="236"/>
        <v>0.17019019490394388</v>
      </c>
      <c r="L312" s="26">
        <f t="shared" si="236"/>
        <v>0.25253594261367596</v>
      </c>
      <c r="M312" s="26">
        <f t="shared" si="236"/>
        <v>0.33811242380866113</v>
      </c>
      <c r="N312" s="26">
        <f t="shared" si="236"/>
        <v>0.41282219895873457</v>
      </c>
      <c r="O312" s="26">
        <f t="shared" si="236"/>
        <v>0.47873459992671563</v>
      </c>
      <c r="P312" s="26">
        <f t="shared" si="236"/>
        <v>0.5533624633941524</v>
      </c>
      <c r="Q312" s="26">
        <f t="shared" si="236"/>
        <v>0.65936841197371132</v>
      </c>
      <c r="R312" s="26">
        <f t="shared" si="236"/>
        <v>0.76995944699096419</v>
      </c>
      <c r="S312" s="26">
        <f t="shared" si="236"/>
        <v>0.848174175114072</v>
      </c>
      <c r="T312" s="26">
        <f t="shared" si="236"/>
        <v>0.88978661000677917</v>
      </c>
      <c r="U312" s="26">
        <f t="shared" si="236"/>
        <v>0.90605917772320943</v>
      </c>
      <c r="V312" s="26">
        <f t="shared" si="236"/>
        <v>0.90587285977446708</v>
      </c>
      <c r="W312" s="26">
        <f t="shared" si="236"/>
        <v>0.90078154688195633</v>
      </c>
      <c r="X312" s="26">
        <f t="shared" si="236"/>
        <v>0.91151273609746886</v>
      </c>
      <c r="Y312" s="26">
        <f t="shared" si="236"/>
        <v>0.94196543413406697</v>
      </c>
      <c r="Z312" s="26">
        <f t="shared" si="236"/>
        <v>0.97036993915863612</v>
      </c>
      <c r="AA312" s="26">
        <f t="shared" si="236"/>
        <v>0.98581246366466702</v>
      </c>
      <c r="AB312" s="26">
        <f t="shared" si="236"/>
        <v>0.99228342371810319</v>
      </c>
      <c r="AC312" s="26">
        <f t="shared" si="236"/>
        <v>0.99473295514379911</v>
      </c>
    </row>
    <row r="313" spans="1:29" x14ac:dyDescent="0.2">
      <c r="A313" s="26">
        <f>A293</f>
        <v>88</v>
      </c>
      <c r="C313" s="26">
        <f t="shared" ref="C313:AC313" si="237">C303/SUM(C303,C293)</f>
        <v>6.1843831488885238E-3</v>
      </c>
      <c r="D313" s="26">
        <f t="shared" si="237"/>
        <v>1.8396866827909853E-2</v>
      </c>
      <c r="E313" s="26">
        <f t="shared" si="237"/>
        <v>1.0266983337128617E-2</v>
      </c>
      <c r="F313" s="26">
        <f t="shared" si="237"/>
        <v>1.0821954206751428E-2</v>
      </c>
      <c r="G313" s="26">
        <f t="shared" si="237"/>
        <v>1.937850821640957E-2</v>
      </c>
      <c r="H313" s="26">
        <f t="shared" si="237"/>
        <v>1.9303117159654739E-2</v>
      </c>
      <c r="I313" s="26">
        <f t="shared" si="237"/>
        <v>0.1387977529816225</v>
      </c>
      <c r="J313" s="26">
        <f t="shared" si="237"/>
        <v>0.17714444463439888</v>
      </c>
      <c r="K313" s="26">
        <f t="shared" si="237"/>
        <v>0.26906055507764676</v>
      </c>
      <c r="L313" s="26">
        <f t="shared" si="237"/>
        <v>0.3705042464643567</v>
      </c>
      <c r="M313" s="26">
        <f t="shared" si="237"/>
        <v>0.48324879672872972</v>
      </c>
      <c r="N313" s="26">
        <f t="shared" si="237"/>
        <v>0.57618762674003643</v>
      </c>
      <c r="O313" s="26">
        <f t="shared" si="237"/>
        <v>0.64123564873484495</v>
      </c>
      <c r="P313" s="26">
        <f t="shared" si="237"/>
        <v>0.6801821902984605</v>
      </c>
      <c r="Q313" s="26">
        <f t="shared" si="237"/>
        <v>0.72154847554924473</v>
      </c>
      <c r="R313" s="26">
        <f t="shared" si="237"/>
        <v>0.80448943539584972</v>
      </c>
      <c r="S313" s="26">
        <f t="shared" si="237"/>
        <v>0.89195604957149699</v>
      </c>
      <c r="T313" s="26">
        <f t="shared" si="237"/>
        <v>0.94542049541743978</v>
      </c>
      <c r="U313" s="26">
        <f t="shared" si="237"/>
        <v>0.96806100174487963</v>
      </c>
      <c r="V313" s="26">
        <f t="shared" si="237"/>
        <v>0.9711758211203122</v>
      </c>
      <c r="W313" s="26">
        <f t="shared" si="237"/>
        <v>0.95790010145418025</v>
      </c>
      <c r="X313" s="26">
        <f t="shared" si="237"/>
        <v>0.93506198544382579</v>
      </c>
      <c r="Y313" s="26">
        <f t="shared" si="237"/>
        <v>0.93600865680145817</v>
      </c>
      <c r="Z313" s="26">
        <f t="shared" si="237"/>
        <v>0.95994438600017529</v>
      </c>
      <c r="AA313" s="26">
        <f t="shared" si="237"/>
        <v>0.979104731366644</v>
      </c>
      <c r="AB313" s="26">
        <f t="shared" si="237"/>
        <v>0.98824222806615158</v>
      </c>
      <c r="AC313" s="26">
        <f t="shared" si="237"/>
        <v>0.99183252122063981</v>
      </c>
    </row>
    <row r="314" spans="1:29" x14ac:dyDescent="0.2">
      <c r="A314" s="26">
        <f>A294</f>
        <v>112</v>
      </c>
      <c r="C314" s="26">
        <f t="shared" ref="C314:AC314" si="238">C304/SUM(C304,C294)</f>
        <v>1.0390749716258686E-2</v>
      </c>
      <c r="D314" s="26">
        <f t="shared" si="238"/>
        <v>2.0784195765739786E-2</v>
      </c>
      <c r="E314" s="26">
        <f t="shared" si="238"/>
        <v>1.2401507717384012E-2</v>
      </c>
      <c r="F314" s="26">
        <f t="shared" si="238"/>
        <v>2.0444799803260204E-2</v>
      </c>
      <c r="G314" s="26">
        <f t="shared" si="238"/>
        <v>2.7710318159395095E-2</v>
      </c>
      <c r="H314" s="26">
        <f t="shared" si="238"/>
        <v>2.3130152495097055E-2</v>
      </c>
      <c r="I314" s="26">
        <f t="shared" si="238"/>
        <v>0.23152518752663054</v>
      </c>
      <c r="J314" s="26">
        <f t="shared" si="238"/>
        <v>0.27654418958630511</v>
      </c>
      <c r="K314" s="26">
        <f t="shared" si="238"/>
        <v>0.37948962381713497</v>
      </c>
      <c r="L314" s="26">
        <f t="shared" si="238"/>
        <v>0.46560222023972153</v>
      </c>
      <c r="M314" s="26">
        <f t="shared" si="238"/>
        <v>0.56499046608439707</v>
      </c>
      <c r="N314" s="26">
        <f t="shared" si="238"/>
        <v>0.65680178182450533</v>
      </c>
      <c r="O314" s="26">
        <f t="shared" si="238"/>
        <v>0.71834588736202987</v>
      </c>
      <c r="P314" s="26">
        <f t="shared" si="238"/>
        <v>0.75238209193020644</v>
      </c>
      <c r="Q314" s="26">
        <f t="shared" si="238"/>
        <v>0.76405630629454802</v>
      </c>
      <c r="R314" s="26">
        <f t="shared" si="238"/>
        <v>0.78489245753484538</v>
      </c>
      <c r="S314" s="26">
        <f t="shared" si="238"/>
        <v>0.86209823776247996</v>
      </c>
      <c r="T314" s="26">
        <f t="shared" si="238"/>
        <v>0.93225231185442381</v>
      </c>
      <c r="U314" s="26">
        <f t="shared" si="238"/>
        <v>0.96912335992129706</v>
      </c>
      <c r="V314" s="26">
        <f t="shared" si="238"/>
        <v>0.98305395774584425</v>
      </c>
      <c r="W314" s="26">
        <f t="shared" si="238"/>
        <v>0.98580504498843335</v>
      </c>
      <c r="X314" s="26">
        <f t="shared" si="238"/>
        <v>0.97546233472116073</v>
      </c>
      <c r="Y314" s="26">
        <f t="shared" si="238"/>
        <v>0.95559106602933896</v>
      </c>
      <c r="Z314" s="26">
        <f t="shared" si="238"/>
        <v>0.95845210471589171</v>
      </c>
      <c r="AA314" s="26">
        <f t="shared" si="238"/>
        <v>0.97410330724069583</v>
      </c>
      <c r="AB314" s="26">
        <f t="shared" si="238"/>
        <v>0.98445105400900934</v>
      </c>
      <c r="AC314" s="26">
        <f t="shared" si="238"/>
        <v>0.98897773875764128</v>
      </c>
    </row>
    <row r="315" spans="1:29" x14ac:dyDescent="0.2">
      <c r="A315" s="26">
        <f>A295</f>
        <v>136</v>
      </c>
      <c r="C315" s="26">
        <f t="shared" ref="C315:AC315" si="239">C305/SUM(C305,C295)</f>
        <v>1.5292860087624413E-2</v>
      </c>
      <c r="D315" s="26">
        <f t="shared" si="239"/>
        <v>2.1904471721467932E-2</v>
      </c>
      <c r="E315" s="26">
        <f t="shared" si="239"/>
        <v>1.433185825642099E-2</v>
      </c>
      <c r="F315" s="26">
        <f t="shared" si="239"/>
        <v>3.1321632858603524E-2</v>
      </c>
      <c r="G315" s="26">
        <f t="shared" si="239"/>
        <v>3.492077981910164E-2</v>
      </c>
      <c r="H315" s="26">
        <f t="shared" si="239"/>
        <v>2.6929221824946628E-2</v>
      </c>
      <c r="I315" s="26">
        <f t="shared" si="239"/>
        <v>0.27989963036908971</v>
      </c>
      <c r="J315" s="26">
        <f t="shared" si="239"/>
        <v>0.31357301672765964</v>
      </c>
      <c r="K315" s="26">
        <f t="shared" si="239"/>
        <v>0.42437326442532003</v>
      </c>
      <c r="L315" s="26">
        <f t="shared" si="239"/>
        <v>0.49499726146407264</v>
      </c>
      <c r="M315" s="26">
        <f t="shared" si="239"/>
        <v>0.5747579624525172</v>
      </c>
      <c r="N315" s="26">
        <f t="shared" si="239"/>
        <v>0.6543862470709656</v>
      </c>
      <c r="O315" s="26">
        <f t="shared" si="239"/>
        <v>0.71689001531337671</v>
      </c>
      <c r="P315" s="26">
        <f t="shared" si="239"/>
        <v>0.7524434510797392</v>
      </c>
      <c r="Q315" s="26">
        <f t="shared" si="239"/>
        <v>0.76945355675970495</v>
      </c>
      <c r="R315" s="26">
        <f t="shared" si="239"/>
        <v>0.76823303160780176</v>
      </c>
      <c r="S315" s="26">
        <f t="shared" si="239"/>
        <v>0.81717277767225371</v>
      </c>
      <c r="T315" s="26">
        <f t="shared" si="239"/>
        <v>0.90052844045683567</v>
      </c>
      <c r="U315" s="26">
        <f t="shared" si="239"/>
        <v>0.95453922740854802</v>
      </c>
      <c r="V315" s="26">
        <f t="shared" si="239"/>
        <v>0.97705531933737033</v>
      </c>
      <c r="W315" s="26">
        <f t="shared" si="239"/>
        <v>0.98491129141828082</v>
      </c>
      <c r="X315" s="26">
        <f t="shared" si="239"/>
        <v>0.98625411646122318</v>
      </c>
      <c r="Y315" s="26">
        <f t="shared" si="239"/>
        <v>0.97702185893453719</v>
      </c>
      <c r="Z315" s="26">
        <f t="shared" si="239"/>
        <v>0.9662316614775166</v>
      </c>
      <c r="AA315" s="26">
        <f t="shared" si="239"/>
        <v>0.97226157846624639</v>
      </c>
      <c r="AB315" s="26">
        <f t="shared" si="239"/>
        <v>0.98140140102354512</v>
      </c>
      <c r="AC315" s="26">
        <f t="shared" si="239"/>
        <v>0.98629551870818688</v>
      </c>
    </row>
    <row r="320" spans="1:29" x14ac:dyDescent="0.2">
      <c r="A320" s="26" t="s">
        <v>112</v>
      </c>
    </row>
    <row r="321" spans="1:29" x14ac:dyDescent="0.2">
      <c r="A321" s="27" t="s">
        <v>110</v>
      </c>
      <c r="C321" s="26">
        <f>SUM(D276:$AC276)</f>
        <v>27.269973197429316</v>
      </c>
      <c r="D321" s="26">
        <f>SUM(E276:$AC276)</f>
        <v>26.168101599770928</v>
      </c>
      <c r="E321" s="26">
        <f>SUM(F276:$AC276)</f>
        <v>22.253098954501041</v>
      </c>
      <c r="F321" s="26">
        <f>SUM(G276:$AC276)</f>
        <v>17.029337235002981</v>
      </c>
      <c r="G321" s="26">
        <f>SUM(H276:$AC276)</f>
        <v>8.9064764879896376</v>
      </c>
      <c r="H321" s="26">
        <f>SUM(I276:$AC276)</f>
        <v>1.2328607263326408</v>
      </c>
      <c r="I321" s="26">
        <f>SUM(J276:$AC276)</f>
        <v>1.1276621675602523</v>
      </c>
      <c r="J321" s="26">
        <f>SUM(K276:$AC276)</f>
        <v>0.85815801719456597</v>
      </c>
      <c r="K321" s="26">
        <f>SUM(L276:$AC276)</f>
        <v>0.67938958283865092</v>
      </c>
      <c r="L321" s="26">
        <f>SUM(M276:$AC276)</f>
        <v>0.49959475333073988</v>
      </c>
      <c r="M321" s="26">
        <f>SUM(N276:$AC276)</f>
        <v>0.36064937626390181</v>
      </c>
      <c r="N321" s="26">
        <f>SUM(O276:$AC276)</f>
        <v>0.25867257491332107</v>
      </c>
      <c r="O321" s="26">
        <f>SUM(P276:$AC276)</f>
        <v>0.16167127331311751</v>
      </c>
      <c r="P321" s="26">
        <f>SUM(Q276:$AC276)</f>
        <v>9.4493667943045284E-2</v>
      </c>
      <c r="Q321" s="26">
        <f>SUM(R276:$AC276)</f>
        <v>4.740020783983237E-2</v>
      </c>
      <c r="R321" s="26">
        <f>SUM(S276:$AC276)</f>
        <v>2.4317792324571347E-2</v>
      </c>
      <c r="S321" s="26">
        <f>SUM(T276:$AC276)</f>
        <v>1.4811493381886393E-2</v>
      </c>
      <c r="T321" s="26">
        <f>SUM(U276:$AC276)</f>
        <v>9.8557857078927225E-3</v>
      </c>
      <c r="U321" s="26">
        <f>SUM(V276:$AC276)</f>
        <v>7.865797595802998E-3</v>
      </c>
      <c r="V321" s="26">
        <f>SUM(W276:$AC276)</f>
        <v>6.1904329601418506E-3</v>
      </c>
      <c r="W321" s="26">
        <f>SUM(X276:$AC276)</f>
        <v>4.8040101069289076E-3</v>
      </c>
      <c r="X321" s="26">
        <f>SUM(Y276:$AC276)</f>
        <v>3.6357933813428167E-3</v>
      </c>
      <c r="Y321" s="26">
        <f>SUM(Z276:$AC276)</f>
        <v>2.4980191036175492E-3</v>
      </c>
      <c r="Z321" s="26">
        <f>SUM(AA276:$AC276)</f>
        <v>1.7823097010578326E-3</v>
      </c>
      <c r="AA321" s="26">
        <f>SUM(AB276:$AC276)</f>
        <v>1.0697047242578528E-3</v>
      </c>
      <c r="AB321" s="26">
        <f>SUM(AC276:$AC276)</f>
        <v>4.735144447662043E-4</v>
      </c>
      <c r="AC321" s="26">
        <f>SUM($AC276:AD276)</f>
        <v>4.735144447662043E-4</v>
      </c>
    </row>
    <row r="322" spans="1:29" x14ac:dyDescent="0.2">
      <c r="A322" s="27" t="s">
        <v>109</v>
      </c>
      <c r="C322" s="26">
        <f>SUM(D277:$AC277)</f>
        <v>52.01479493135195</v>
      </c>
      <c r="D322" s="26">
        <f>SUM(E277:$AC277)</f>
        <v>47.521898386711648</v>
      </c>
      <c r="E322" s="26">
        <f>SUM(F277:$AC277)</f>
        <v>38.500519354512562</v>
      </c>
      <c r="F322" s="26">
        <f>SUM(G277:$AC277)</f>
        <v>27.332365693887272</v>
      </c>
      <c r="G322" s="26">
        <f>SUM(H277:$AC277)</f>
        <v>13.818739019913025</v>
      </c>
      <c r="H322" s="26">
        <f>SUM(I277:$AC277)</f>
        <v>2.6016604143065298</v>
      </c>
      <c r="I322" s="26">
        <f>SUM(J277:$AC277)</f>
        <v>2.3123122428616383</v>
      </c>
      <c r="J322" s="26">
        <f>SUM(K277:$AC277)</f>
        <v>1.6761559827871104</v>
      </c>
      <c r="K322" s="26">
        <f>SUM(L277:$AC277)</f>
        <v>1.2841540658392279</v>
      </c>
      <c r="L322" s="26">
        <f>SUM(M277:$AC277)</f>
        <v>0.92180423760818841</v>
      </c>
      <c r="M322" s="26">
        <f>SUM(N277:$AC277)</f>
        <v>0.66705564666920492</v>
      </c>
      <c r="N322" s="26">
        <f>SUM(O277:$AC277)</f>
        <v>0.4935363811108972</v>
      </c>
      <c r="O322" s="26">
        <f>SUM(P277:$AC277)</f>
        <v>0.33236905682112367</v>
      </c>
      <c r="P322" s="26">
        <f>SUM(Q277:$AC277)</f>
        <v>0.21107207333901701</v>
      </c>
      <c r="Q322" s="26">
        <f>SUM(R277:$AC277)</f>
        <v>0.10933254501204938</v>
      </c>
      <c r="R322" s="26">
        <f>SUM(S277:$AC277)</f>
        <v>5.1878206173514255E-2</v>
      </c>
      <c r="S322" s="26">
        <f>SUM(T277:$AC277)</f>
        <v>2.7653207678296057E-2</v>
      </c>
      <c r="T322" s="26">
        <f>SUM(U277:$AC277)</f>
        <v>1.6432335312246207E-2</v>
      </c>
      <c r="U322" s="26">
        <f>SUM(V277:$AC277)</f>
        <v>1.2662248071173901E-2</v>
      </c>
      <c r="V322" s="26">
        <f>SUM(W277:$AC277)</f>
        <v>9.8440658138677778E-3</v>
      </c>
      <c r="W322" s="26">
        <f>SUM(X277:$AC277)</f>
        <v>7.6144034244715192E-3</v>
      </c>
      <c r="X322" s="26">
        <f>SUM(Y277:$AC277)</f>
        <v>5.7426599996750621E-3</v>
      </c>
      <c r="Y322" s="26">
        <f>SUM(Z277:$AC277)</f>
        <v>3.9256154265776139E-3</v>
      </c>
      <c r="Z322" s="26">
        <f>SUM(AA277:$AC277)</f>
        <v>2.7941660708659527E-3</v>
      </c>
      <c r="AA322" s="26">
        <f>SUM(AB277:$AC277)</f>
        <v>1.6743131877696854E-3</v>
      </c>
      <c r="AB322" s="26">
        <f>SUM(AC277:$AC277)</f>
        <v>7.4232591463112285E-4</v>
      </c>
      <c r="AC322" s="26">
        <f>SUM($AC277:AD277)</f>
        <v>7.4232591463112285E-4</v>
      </c>
    </row>
    <row r="323" spans="1:29" x14ac:dyDescent="0.2">
      <c r="A323" s="27" t="s">
        <v>108</v>
      </c>
      <c r="C323" s="26">
        <f>SUM(D278:$AC278)</f>
        <v>78.349536919295531</v>
      </c>
      <c r="D323" s="26">
        <f>SUM(E278:$AC278)</f>
        <v>67.713539705826832</v>
      </c>
      <c r="E323" s="26">
        <f>SUM(F278:$AC278)</f>
        <v>51.378877952960735</v>
      </c>
      <c r="F323" s="26">
        <f>SUM(G278:$AC278)</f>
        <v>33.481426462684979</v>
      </c>
      <c r="G323" s="26">
        <f>SUM(H278:$AC278)</f>
        <v>17.048671503071866</v>
      </c>
      <c r="H323" s="26">
        <f>SUM(I278:$AC278)</f>
        <v>4.2008183556441754</v>
      </c>
      <c r="I323" s="26">
        <f>SUM(J278:$AC278)</f>
        <v>3.6407854366665076</v>
      </c>
      <c r="J323" s="26">
        <f>SUM(K278:$AC278)</f>
        <v>2.5433618562611153</v>
      </c>
      <c r="K323" s="26">
        <f>SUM(L278:$AC278)</f>
        <v>1.8987859460048153</v>
      </c>
      <c r="L323" s="26">
        <f>SUM(M278:$AC278)</f>
        <v>1.3316588431530156</v>
      </c>
      <c r="M323" s="26">
        <f>SUM(N278:$AC278)</f>
        <v>0.95531910514038354</v>
      </c>
      <c r="N323" s="26">
        <f>SUM(O278:$AC278)</f>
        <v>0.71932375073589694</v>
      </c>
      <c r="O323" s="26">
        <f>SUM(P278:$AC278)</f>
        <v>0.51492767129846806</v>
      </c>
      <c r="P323" s="26">
        <f>SUM(Q278:$AC278)</f>
        <v>0.36257443796151029</v>
      </c>
      <c r="Q323" s="26">
        <f>SUM(R278:$AC278)</f>
        <v>0.2144335074463749</v>
      </c>
      <c r="R323" s="26">
        <f>SUM(S278:$AC278)</f>
        <v>0.10463416265555371</v>
      </c>
      <c r="S323" s="26">
        <f>SUM(T278:$AC278)</f>
        <v>4.9904850741906773E-2</v>
      </c>
      <c r="T323" s="26">
        <f>SUM(U278:$AC278)</f>
        <v>2.5073570162133976E-2</v>
      </c>
      <c r="U323" s="26">
        <f>SUM(V278:$AC278)</f>
        <v>1.8069485209323402E-2</v>
      </c>
      <c r="V323" s="26">
        <f>SUM(W278:$AC278)</f>
        <v>1.3665004903657976E-2</v>
      </c>
      <c r="W323" s="26">
        <f>SUM(X278:$AC278)</f>
        <v>1.0479224410365764E-2</v>
      </c>
      <c r="X323" s="26">
        <f>SUM(Y278:$AC278)</f>
        <v>7.8713658677151549E-3</v>
      </c>
      <c r="Y323" s="26">
        <f>SUM(Z278:$AC278)</f>
        <v>5.3395101435567832E-3</v>
      </c>
      <c r="Z323" s="26">
        <f>SUM(AA278:$AC278)</f>
        <v>3.7994474764273672E-3</v>
      </c>
      <c r="AA323" s="26">
        <f>SUM(AB278:$AC278)</f>
        <v>2.2766318309724726E-3</v>
      </c>
      <c r="AB323" s="26">
        <f>SUM(AC278:$AC278)</f>
        <v>1.0094890870469692E-3</v>
      </c>
      <c r="AC323" s="26">
        <f>SUM($AC278:AD278)</f>
        <v>1.0094890870469692E-3</v>
      </c>
    </row>
    <row r="324" spans="1:29" x14ac:dyDescent="0.2">
      <c r="A324" s="27" t="s">
        <v>107</v>
      </c>
      <c r="C324" s="26">
        <f>SUM(D279:$AC279)</f>
        <v>98.889408457590392</v>
      </c>
      <c r="D324" s="26">
        <f>SUM(E279:$AC279)</f>
        <v>81.739450557076822</v>
      </c>
      <c r="E324" s="26">
        <f>SUM(F279:$AC279)</f>
        <v>58.995679271949278</v>
      </c>
      <c r="F324" s="26">
        <f>SUM(G279:$AC279)</f>
        <v>36.520769762835918</v>
      </c>
      <c r="G324" s="26">
        <f>SUM(H279:$AC279)</f>
        <v>18.742860060540004</v>
      </c>
      <c r="H324" s="26">
        <f>SUM(I279:$AC279)</f>
        <v>5.1831849351371435</v>
      </c>
      <c r="I324" s="26">
        <f>SUM(J279:$AC279)</f>
        <v>4.4288874254684814</v>
      </c>
      <c r="J324" s="26">
        <f>SUM(K279:$AC279)</f>
        <v>3.0553600138734374</v>
      </c>
      <c r="K324" s="26">
        <f>SUM(L279:$AC279)</f>
        <v>2.2795217036753423</v>
      </c>
      <c r="L324" s="26">
        <f>SUM(M279:$AC279)</f>
        <v>1.6036234030211969</v>
      </c>
      <c r="M324" s="26">
        <f>SUM(N279:$AC279)</f>
        <v>1.1539098001063657</v>
      </c>
      <c r="N324" s="26">
        <f>SUM(O279:$AC279)</f>
        <v>0.87735110355465185</v>
      </c>
      <c r="O324" s="26">
        <f>SUM(P279:$AC279)</f>
        <v>0.64739709221168773</v>
      </c>
      <c r="P324" s="26">
        <f>SUM(Q279:$AC279)</f>
        <v>0.48137591743804209</v>
      </c>
      <c r="Q324" s="26">
        <f>SUM(R279:$AC279)</f>
        <v>0.31918657337378242</v>
      </c>
      <c r="R324" s="26">
        <f>SUM(S279:$AC279)</f>
        <v>0.17490344535701752</v>
      </c>
      <c r="S324" s="26">
        <f>SUM(T279:$AC279)</f>
        <v>8.2795986118823314E-2</v>
      </c>
      <c r="T324" s="26">
        <f>SUM(U279:$AC279)</f>
        <v>3.6441514356869806E-2</v>
      </c>
      <c r="U324" s="26">
        <f>SUM(V279:$AC279)</f>
        <v>2.4258949379197522E-2</v>
      </c>
      <c r="V324" s="26">
        <f>SUM(W279:$AC279)</f>
        <v>1.7663634377785772E-2</v>
      </c>
      <c r="W324" s="26">
        <f>SUM(X279:$AC279)</f>
        <v>1.338171976117096E-2</v>
      </c>
      <c r="X324" s="26">
        <f>SUM(Y279:$AC279)</f>
        <v>1.002001315582228E-2</v>
      </c>
      <c r="Y324" s="26">
        <f>SUM(Z279:$AC279)</f>
        <v>6.7624191119271954E-3</v>
      </c>
      <c r="Z324" s="26">
        <f>SUM(AA279:$AC279)</f>
        <v>4.8100118795735697E-3</v>
      </c>
      <c r="AA324" s="26">
        <f>SUM(AB279:$AC279)</f>
        <v>2.8814643875270246E-3</v>
      </c>
      <c r="AB324" s="26">
        <f>SUM(AC279:$AC279)</f>
        <v>1.2780183388868133E-3</v>
      </c>
      <c r="AC324" s="26">
        <f>SUM($AC279:AD279)</f>
        <v>1.2780183388868133E-3</v>
      </c>
    </row>
  </sheetData>
  <conditionalFormatting sqref="C12:AC12">
    <cfRule type="colorScale" priority="51">
      <colorScale>
        <cfvo type="min"/>
        <cfvo type="max"/>
        <color rgb="FFFCFCFF"/>
        <color rgb="FFF8696B"/>
      </colorScale>
    </cfRule>
  </conditionalFormatting>
  <conditionalFormatting sqref="C22:AC22">
    <cfRule type="colorScale" priority="50">
      <colorScale>
        <cfvo type="min"/>
        <cfvo type="max"/>
        <color rgb="FFFCFCFF"/>
        <color rgb="FFF8696B"/>
      </colorScale>
    </cfRule>
  </conditionalFormatting>
  <conditionalFormatting sqref="C32:AC32">
    <cfRule type="colorScale" priority="49">
      <colorScale>
        <cfvo type="min"/>
        <cfvo type="max"/>
        <color rgb="FFFCFCFF"/>
        <color rgb="FFF8696B"/>
      </colorScale>
    </cfRule>
  </conditionalFormatting>
  <conditionalFormatting sqref="C42:AC42">
    <cfRule type="colorScale" priority="48">
      <colorScale>
        <cfvo type="min"/>
        <cfvo type="max"/>
        <color rgb="FFFCFCFF"/>
        <color rgb="FFF8696B"/>
      </colorScale>
    </cfRule>
  </conditionalFormatting>
  <conditionalFormatting sqref="C52:AC52">
    <cfRule type="colorScale" priority="47">
      <colorScale>
        <cfvo type="min"/>
        <cfvo type="max"/>
        <color rgb="FFFCFCFF"/>
        <color rgb="FFF8696B"/>
      </colorScale>
    </cfRule>
  </conditionalFormatting>
  <conditionalFormatting sqref="C112:AC112">
    <cfRule type="colorScale" priority="46">
      <colorScale>
        <cfvo type="min"/>
        <cfvo type="max"/>
        <color rgb="FFFCFCFF"/>
        <color rgb="FFF8696B"/>
      </colorScale>
    </cfRule>
  </conditionalFormatting>
  <conditionalFormatting sqref="C122:AC122">
    <cfRule type="colorScale" priority="45">
      <colorScale>
        <cfvo type="min"/>
        <cfvo type="max"/>
        <color rgb="FFFCFCFF"/>
        <color rgb="FFF8696B"/>
      </colorScale>
    </cfRule>
  </conditionalFormatting>
  <conditionalFormatting sqref="C132:AC132">
    <cfRule type="colorScale" priority="44">
      <colorScale>
        <cfvo type="min"/>
        <cfvo type="max"/>
        <color rgb="FFFCFCFF"/>
        <color rgb="FFF8696B"/>
      </colorScale>
    </cfRule>
  </conditionalFormatting>
  <conditionalFormatting sqref="C142:AC142">
    <cfRule type="colorScale" priority="43">
      <colorScale>
        <cfvo type="min"/>
        <cfvo type="max"/>
        <color rgb="FFFCFCFF"/>
        <color rgb="FFF8696B"/>
      </colorScale>
    </cfRule>
  </conditionalFormatting>
  <conditionalFormatting sqref="C152:AC152">
    <cfRule type="colorScale" priority="42">
      <colorScale>
        <cfvo type="min"/>
        <cfvo type="max"/>
        <color rgb="FFFCFCFF"/>
        <color rgb="FFF8696B"/>
      </colorScale>
    </cfRule>
  </conditionalFormatting>
  <conditionalFormatting sqref="C5:AC10">
    <cfRule type="colorScale" priority="40">
      <colorScale>
        <cfvo type="min"/>
        <cfvo type="max"/>
        <color rgb="FFFFFFCC"/>
        <color theme="5"/>
      </colorScale>
    </cfRule>
    <cfRule type="colorScale" priority="41">
      <colorScale>
        <cfvo type="min"/>
        <cfvo type="max"/>
        <color theme="5"/>
        <color rgb="FFFFEF9C"/>
      </colorScale>
    </cfRule>
  </conditionalFormatting>
  <conditionalFormatting sqref="C15:AC20">
    <cfRule type="colorScale" priority="38">
      <colorScale>
        <cfvo type="min"/>
        <cfvo type="max"/>
        <color rgb="FFFFFFCC"/>
        <color theme="5"/>
      </colorScale>
    </cfRule>
    <cfRule type="colorScale" priority="39">
      <colorScale>
        <cfvo type="min"/>
        <cfvo type="max"/>
        <color theme="5"/>
        <color rgb="FFFFEF9C"/>
      </colorScale>
    </cfRule>
  </conditionalFormatting>
  <conditionalFormatting sqref="C25:AC30">
    <cfRule type="colorScale" priority="36">
      <colorScale>
        <cfvo type="min"/>
        <cfvo type="max"/>
        <color rgb="FFFFFFCC"/>
        <color theme="5"/>
      </colorScale>
    </cfRule>
    <cfRule type="colorScale" priority="37">
      <colorScale>
        <cfvo type="min"/>
        <cfvo type="max"/>
        <color theme="5"/>
        <color rgb="FFFFEF9C"/>
      </colorScale>
    </cfRule>
  </conditionalFormatting>
  <conditionalFormatting sqref="C35:AC40">
    <cfRule type="colorScale" priority="34">
      <colorScale>
        <cfvo type="min"/>
        <cfvo type="max"/>
        <color rgb="FFFFFFCC"/>
        <color theme="5"/>
      </colorScale>
    </cfRule>
    <cfRule type="colorScale" priority="35">
      <colorScale>
        <cfvo type="min"/>
        <cfvo type="max"/>
        <color theme="5"/>
        <color rgb="FFFFEF9C"/>
      </colorScale>
    </cfRule>
  </conditionalFormatting>
  <conditionalFormatting sqref="C45:AC50">
    <cfRule type="colorScale" priority="32">
      <colorScale>
        <cfvo type="min"/>
        <cfvo type="max"/>
        <color rgb="FFFFFFCC"/>
        <color theme="5"/>
      </colorScale>
    </cfRule>
    <cfRule type="colorScale" priority="33">
      <colorScale>
        <cfvo type="min"/>
        <cfvo type="max"/>
        <color theme="5"/>
        <color rgb="FFFFEF9C"/>
      </colorScale>
    </cfRule>
  </conditionalFormatting>
  <conditionalFormatting sqref="C105:AC110">
    <cfRule type="colorScale" priority="30">
      <colorScale>
        <cfvo type="min"/>
        <cfvo type="max"/>
        <color rgb="FFFFFFCC"/>
        <color theme="5"/>
      </colorScale>
    </cfRule>
    <cfRule type="colorScale" priority="31">
      <colorScale>
        <cfvo type="min"/>
        <cfvo type="max"/>
        <color theme="5"/>
        <color rgb="FFFFEF9C"/>
      </colorScale>
    </cfRule>
  </conditionalFormatting>
  <conditionalFormatting sqref="C115:AC120">
    <cfRule type="colorScale" priority="28">
      <colorScale>
        <cfvo type="min"/>
        <cfvo type="max"/>
        <color rgb="FFFFFFCC"/>
        <color theme="5"/>
      </colorScale>
    </cfRule>
    <cfRule type="colorScale" priority="29">
      <colorScale>
        <cfvo type="min"/>
        <cfvo type="max"/>
        <color theme="5"/>
        <color rgb="FFFFEF9C"/>
      </colorScale>
    </cfRule>
  </conditionalFormatting>
  <conditionalFormatting sqref="C125:AC130">
    <cfRule type="colorScale" priority="26">
      <colorScale>
        <cfvo type="min"/>
        <cfvo type="max"/>
        <color rgb="FFFFFFCC"/>
        <color theme="5"/>
      </colorScale>
    </cfRule>
    <cfRule type="colorScale" priority="27">
      <colorScale>
        <cfvo type="min"/>
        <cfvo type="max"/>
        <color theme="5"/>
        <color rgb="FFFFEF9C"/>
      </colorScale>
    </cfRule>
  </conditionalFormatting>
  <conditionalFormatting sqref="C135:AC140">
    <cfRule type="colorScale" priority="24">
      <colorScale>
        <cfvo type="min"/>
        <cfvo type="max"/>
        <color rgb="FFFFFFCC"/>
        <color theme="5"/>
      </colorScale>
    </cfRule>
    <cfRule type="colorScale" priority="25">
      <colorScale>
        <cfvo type="min"/>
        <cfvo type="max"/>
        <color theme="5"/>
        <color rgb="FFFFEF9C"/>
      </colorScale>
    </cfRule>
  </conditionalFormatting>
  <conditionalFormatting sqref="C145:AC150">
    <cfRule type="colorScale" priority="22">
      <colorScale>
        <cfvo type="min"/>
        <cfvo type="max"/>
        <color rgb="FFFFFFCC"/>
        <color theme="5"/>
      </colorScale>
    </cfRule>
    <cfRule type="colorScale" priority="23">
      <colorScale>
        <cfvo type="min"/>
        <cfvo type="max"/>
        <color theme="5"/>
        <color rgb="FFFFEF9C"/>
      </colorScale>
    </cfRule>
  </conditionalFormatting>
  <conditionalFormatting sqref="C212:AC212">
    <cfRule type="colorScale" priority="21">
      <colorScale>
        <cfvo type="min"/>
        <cfvo type="max"/>
        <color rgb="FFFCFCFF"/>
        <color rgb="FFF8696B"/>
      </colorScale>
    </cfRule>
  </conditionalFormatting>
  <conditionalFormatting sqref="C222:AC222">
    <cfRule type="colorScale" priority="20">
      <colorScale>
        <cfvo type="min"/>
        <cfvo type="max"/>
        <color rgb="FFFCFCFF"/>
        <color rgb="FFF8696B"/>
      </colorScale>
    </cfRule>
  </conditionalFormatting>
  <conditionalFormatting sqref="C232:AC232">
    <cfRule type="colorScale" priority="19">
      <colorScale>
        <cfvo type="min"/>
        <cfvo type="max"/>
        <color rgb="FFFCFCFF"/>
        <color rgb="FFF8696B"/>
      </colorScale>
    </cfRule>
  </conditionalFormatting>
  <conditionalFormatting sqref="C242:AC242">
    <cfRule type="colorScale" priority="18">
      <colorScale>
        <cfvo type="min"/>
        <cfvo type="max"/>
        <color rgb="FFFCFCFF"/>
        <color rgb="FFF8696B"/>
      </colorScale>
    </cfRule>
  </conditionalFormatting>
  <conditionalFormatting sqref="C252:AC252">
    <cfRule type="colorScale" priority="17">
      <colorScale>
        <cfvo type="min"/>
        <cfvo type="max"/>
        <color rgb="FFFCFCFF"/>
        <color rgb="FFF8696B"/>
      </colorScale>
    </cfRule>
  </conditionalFormatting>
  <conditionalFormatting sqref="C205:AC210">
    <cfRule type="colorScale" priority="15">
      <colorScale>
        <cfvo type="min"/>
        <cfvo type="max"/>
        <color rgb="FFFFFFCC"/>
        <color theme="5"/>
      </colorScale>
    </cfRule>
    <cfRule type="colorScale" priority="16">
      <colorScale>
        <cfvo type="min"/>
        <cfvo type="max"/>
        <color theme="5"/>
        <color rgb="FFFFEF9C"/>
      </colorScale>
    </cfRule>
  </conditionalFormatting>
  <conditionalFormatting sqref="C215:AC220">
    <cfRule type="colorScale" priority="13">
      <colorScale>
        <cfvo type="min"/>
        <cfvo type="max"/>
        <color rgb="FFFFFFCC"/>
        <color theme="5"/>
      </colorScale>
    </cfRule>
    <cfRule type="colorScale" priority="14">
      <colorScale>
        <cfvo type="min"/>
        <cfvo type="max"/>
        <color theme="5"/>
        <color rgb="FFFFEF9C"/>
      </colorScale>
    </cfRule>
  </conditionalFormatting>
  <conditionalFormatting sqref="C225:AC230">
    <cfRule type="colorScale" priority="11">
      <colorScale>
        <cfvo type="min"/>
        <cfvo type="max"/>
        <color rgb="FFFFFFCC"/>
        <color theme="5"/>
      </colorScale>
    </cfRule>
    <cfRule type="colorScale" priority="12">
      <colorScale>
        <cfvo type="min"/>
        <cfvo type="max"/>
        <color theme="5"/>
        <color rgb="FFFFEF9C"/>
      </colorScale>
    </cfRule>
  </conditionalFormatting>
  <conditionalFormatting sqref="C235:AC240">
    <cfRule type="colorScale" priority="9">
      <colorScale>
        <cfvo type="min"/>
        <cfvo type="max"/>
        <color rgb="FFFFFFCC"/>
        <color theme="5"/>
      </colorScale>
    </cfRule>
    <cfRule type="colorScale" priority="10">
      <colorScale>
        <cfvo type="min"/>
        <cfvo type="max"/>
        <color theme="5"/>
        <color rgb="FFFFEF9C"/>
      </colorScale>
    </cfRule>
  </conditionalFormatting>
  <conditionalFormatting sqref="C245:AC250">
    <cfRule type="colorScale" priority="7">
      <colorScale>
        <cfvo type="min"/>
        <cfvo type="max"/>
        <color rgb="FFFFFFCC"/>
        <color theme="5"/>
      </colorScale>
    </cfRule>
    <cfRule type="colorScale" priority="8">
      <colorScale>
        <cfvo type="min"/>
        <cfvo type="max"/>
        <color theme="5"/>
        <color rgb="FFFFEF9C"/>
      </colorScale>
    </cfRule>
  </conditionalFormatting>
  <conditionalFormatting sqref="CC45:DC52">
    <cfRule type="colorScale" priority="6">
      <colorScale>
        <cfvo type="min"/>
        <cfvo type="max"/>
        <color rgb="FFFCFCFF"/>
        <color rgb="FFF8696B"/>
      </colorScale>
    </cfRule>
  </conditionalFormatting>
  <conditionalFormatting sqref="CC35:DC42">
    <cfRule type="colorScale" priority="5">
      <colorScale>
        <cfvo type="min"/>
        <cfvo type="max"/>
        <color rgb="FFFCFCFF"/>
        <color rgb="FFF8696B"/>
      </colorScale>
    </cfRule>
  </conditionalFormatting>
  <conditionalFormatting sqref="CC25:DC32">
    <cfRule type="colorScale" priority="4">
      <colorScale>
        <cfvo type="min"/>
        <cfvo type="max"/>
        <color rgb="FFFCFCFF"/>
        <color rgb="FFF8696B"/>
      </colorScale>
    </cfRule>
  </conditionalFormatting>
  <conditionalFormatting sqref="CC15:DC22">
    <cfRule type="colorScale" priority="2">
      <colorScale>
        <cfvo type="min"/>
        <cfvo type="max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C5:DC12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64" orientation="landscape" horizontalDpi="4294967295" vertic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output_140603 &amp; 140721</vt:lpstr>
      <vt:lpstr>gas-aer-part (4pm mass)</vt:lpstr>
      <vt:lpstr>gas-aer (4pm Carbon)</vt:lpstr>
      <vt:lpstr>'gas-aer (4pm Carbon)'!Print_Area</vt:lpstr>
      <vt:lpstr>'gas-aer-part (4pm mass)'!Print_Area</vt:lpstr>
      <vt:lpstr>'output_140603 &amp; 140721'!Print_Area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Lee-Taylor</dc:creator>
  <cp:lastModifiedBy>Julia Lee-Taylor</cp:lastModifiedBy>
  <cp:lastPrinted>2014-06-03T21:14:08Z</cp:lastPrinted>
  <dcterms:created xsi:type="dcterms:W3CDTF">2009-03-09T18:09:37Z</dcterms:created>
  <dcterms:modified xsi:type="dcterms:W3CDTF">2014-10-13T17:06:55Z</dcterms:modified>
</cp:coreProperties>
</file>